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GitHub\O_inicio\AutoCarga\"/>
    </mc:Choice>
  </mc:AlternateContent>
  <xr:revisionPtr revIDLastSave="0" documentId="13_ncr:1_{347046D8-94D3-4941-9169-A3328A43BEE9}" xr6:coauthVersionLast="47" xr6:coauthVersionMax="47" xr10:uidLastSave="{00000000-0000-0000-0000-000000000000}"/>
  <bookViews>
    <workbookView xWindow="28680" yWindow="-120" windowWidth="29040" windowHeight="15840" xr2:uid="{701481EE-AC9D-4DDF-9840-6196C8643803}"/>
  </bookViews>
  <sheets>
    <sheet name="Carga" sheetId="343" r:id="rId1"/>
    <sheet name="Destino" sheetId="354" r:id="rId2"/>
    <sheet name="Base de dados" sheetId="192" r:id="rId3"/>
  </sheets>
  <functionGroups builtInGroupCount="19"/>
  <definedNames>
    <definedName name="_xlnm._FilterDatabase" localSheetId="2" hidden="1">'Base de dados'!$A$1:$BE$10841</definedName>
    <definedName name="_xlnm._FilterDatabase" localSheetId="0" hidden="1">Carga!$A$1:$BD$1077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047" i="343" l="1"/>
  <c r="AM639" i="343"/>
  <c r="AM483" i="343"/>
  <c r="AM394" i="343"/>
  <c r="A1078" i="354"/>
  <c r="A1077" i="354"/>
  <c r="A1076" i="354"/>
  <c r="A1075" i="354"/>
  <c r="A1074" i="354"/>
  <c r="A1073" i="354"/>
  <c r="A1072" i="354"/>
  <c r="A1071" i="354"/>
  <c r="A1070" i="354"/>
  <c r="A1069" i="354"/>
  <c r="A1068" i="354"/>
  <c r="A1067" i="354"/>
  <c r="A1066" i="354"/>
  <c r="A1065" i="354"/>
  <c r="A1064" i="354"/>
  <c r="A1063" i="354"/>
  <c r="A1062" i="354"/>
  <c r="A1061" i="354"/>
  <c r="A1060" i="354"/>
  <c r="A1059" i="354"/>
  <c r="A1058" i="354"/>
  <c r="A1057" i="354"/>
  <c r="A1056" i="354"/>
  <c r="A1055" i="354"/>
  <c r="A1054" i="354"/>
  <c r="A1053" i="354"/>
  <c r="A1052" i="354"/>
  <c r="A1051" i="354"/>
  <c r="A1050" i="354"/>
  <c r="A1049" i="354"/>
  <c r="A1048" i="354"/>
  <c r="A1047" i="354"/>
  <c r="A1046" i="354"/>
  <c r="A1045" i="354"/>
  <c r="A1044" i="354"/>
  <c r="A1043" i="354"/>
  <c r="A1042" i="354"/>
  <c r="A1041" i="354"/>
  <c r="A1040" i="354"/>
  <c r="A1039" i="354"/>
  <c r="A1038" i="354"/>
  <c r="A1037" i="354"/>
  <c r="A1036" i="354"/>
  <c r="A1035" i="354"/>
  <c r="A1034" i="354"/>
  <c r="A1033" i="354"/>
  <c r="A1032" i="354"/>
  <c r="A1031" i="354"/>
  <c r="A1030" i="354"/>
  <c r="A1029" i="354"/>
  <c r="A1028" i="354"/>
  <c r="A1027" i="354"/>
  <c r="A1026" i="354"/>
  <c r="A1025" i="354"/>
  <c r="A1024" i="354"/>
  <c r="A1023" i="354"/>
  <c r="A1022" i="354"/>
  <c r="A1021" i="354"/>
  <c r="A1020" i="354"/>
  <c r="A1019" i="354"/>
  <c r="A1018" i="354"/>
  <c r="A1017" i="354"/>
  <c r="A1016" i="354"/>
  <c r="A1015" i="354"/>
  <c r="A1014" i="354"/>
  <c r="A1013" i="354"/>
  <c r="A1012" i="354"/>
  <c r="A1011" i="354"/>
  <c r="A1010" i="354"/>
  <c r="A1009" i="354"/>
  <c r="A1008" i="354"/>
  <c r="A1007" i="354"/>
  <c r="A1006" i="354"/>
  <c r="A1005" i="354"/>
  <c r="A1004" i="354"/>
  <c r="A1003" i="354"/>
  <c r="A1002" i="354"/>
  <c r="A1001" i="354"/>
  <c r="A1000" i="354"/>
  <c r="A999" i="354"/>
  <c r="A998" i="354"/>
  <c r="A997" i="354"/>
  <c r="A996" i="354"/>
  <c r="A995" i="354"/>
  <c r="A994" i="354"/>
  <c r="A993" i="354"/>
  <c r="A992" i="354"/>
  <c r="A991" i="354"/>
  <c r="A990" i="354"/>
  <c r="A989" i="354"/>
  <c r="A988" i="354"/>
  <c r="A987" i="354"/>
  <c r="A986" i="354"/>
  <c r="A985" i="354"/>
  <c r="A984" i="354"/>
  <c r="A983" i="354"/>
  <c r="A982" i="354"/>
  <c r="A981" i="354"/>
  <c r="A980" i="354"/>
  <c r="A979" i="354"/>
  <c r="A978" i="354"/>
  <c r="A977" i="354"/>
  <c r="A976" i="354"/>
  <c r="A975" i="354"/>
  <c r="A974" i="354"/>
  <c r="A973" i="354"/>
  <c r="A972" i="354"/>
  <c r="A971" i="354"/>
  <c r="A970" i="354"/>
  <c r="A969" i="354"/>
  <c r="A968" i="354"/>
  <c r="A967" i="354"/>
  <c r="A966" i="354"/>
  <c r="A965" i="354"/>
  <c r="A964" i="354"/>
  <c r="A963" i="354"/>
  <c r="A962" i="354"/>
  <c r="A961" i="354"/>
  <c r="A960" i="354"/>
  <c r="A959" i="354"/>
  <c r="A958" i="354"/>
  <c r="A957" i="354"/>
  <c r="A956" i="354"/>
  <c r="A955" i="354"/>
  <c r="A954" i="354"/>
  <c r="A953" i="354"/>
  <c r="A952" i="354"/>
  <c r="A951" i="354"/>
  <c r="A950" i="354"/>
  <c r="A949" i="354"/>
  <c r="A948" i="354"/>
  <c r="A947" i="354"/>
  <c r="A946" i="354"/>
  <c r="A945" i="354"/>
  <c r="A944" i="354"/>
  <c r="A943" i="354"/>
  <c r="A942" i="354"/>
  <c r="A941" i="354"/>
  <c r="A940" i="354"/>
  <c r="A939" i="354"/>
  <c r="A938" i="354"/>
  <c r="A937" i="354"/>
  <c r="A936" i="354"/>
  <c r="A935" i="354"/>
  <c r="A934" i="354"/>
  <c r="A933" i="354"/>
  <c r="A932" i="354"/>
  <c r="A931" i="354"/>
  <c r="A930" i="354"/>
  <c r="A929" i="354"/>
  <c r="A928" i="354"/>
  <c r="A927" i="354"/>
  <c r="A926" i="354"/>
  <c r="A925" i="354"/>
  <c r="A924" i="354"/>
  <c r="A923" i="354"/>
  <c r="A922" i="354"/>
  <c r="A921" i="354"/>
  <c r="A920" i="354"/>
  <c r="A919" i="354"/>
  <c r="A918" i="354"/>
  <c r="A917" i="354"/>
  <c r="A916" i="354"/>
  <c r="A915" i="354"/>
  <c r="A914" i="354"/>
  <c r="A913" i="354"/>
  <c r="A912" i="354"/>
  <c r="A911" i="354"/>
  <c r="A910" i="354"/>
  <c r="A909" i="354"/>
  <c r="A908" i="354"/>
  <c r="A907" i="354"/>
  <c r="A906" i="354"/>
  <c r="A905" i="354"/>
  <c r="A904" i="354"/>
  <c r="A903" i="354"/>
  <c r="A902" i="354"/>
  <c r="A901" i="354"/>
  <c r="A900" i="354"/>
  <c r="A899" i="354"/>
  <c r="A898" i="354"/>
  <c r="A897" i="354"/>
  <c r="A896" i="354"/>
  <c r="A895" i="354"/>
  <c r="A894" i="354"/>
  <c r="A893" i="354"/>
  <c r="A892" i="354"/>
  <c r="A891" i="354"/>
  <c r="A890" i="354"/>
  <c r="A889" i="354"/>
  <c r="A888" i="354"/>
  <c r="A887" i="354"/>
  <c r="A886" i="354"/>
  <c r="A885" i="354"/>
  <c r="A884" i="354"/>
  <c r="A883" i="354"/>
  <c r="A882" i="354"/>
  <c r="A881" i="354"/>
  <c r="A880" i="354"/>
  <c r="A879" i="354"/>
  <c r="A878" i="354"/>
  <c r="A877" i="354"/>
  <c r="A876" i="354"/>
  <c r="A875" i="354"/>
  <c r="A874" i="354"/>
  <c r="A873" i="354"/>
  <c r="A872" i="354"/>
  <c r="A871" i="354"/>
  <c r="A870" i="354"/>
  <c r="A869" i="354"/>
  <c r="A868" i="354"/>
  <c r="A867" i="354"/>
  <c r="A866" i="354"/>
  <c r="A865" i="354"/>
  <c r="A864" i="354"/>
  <c r="A863" i="354"/>
  <c r="A862" i="354"/>
  <c r="A861" i="354"/>
  <c r="A860" i="354"/>
  <c r="A859" i="354"/>
  <c r="A858" i="354"/>
  <c r="A857" i="354"/>
  <c r="A856" i="354"/>
  <c r="A855" i="354"/>
  <c r="A854" i="354"/>
  <c r="A853" i="354"/>
  <c r="A852" i="354"/>
  <c r="A851" i="354"/>
  <c r="A850" i="354"/>
  <c r="A849" i="354"/>
  <c r="A848" i="354"/>
  <c r="A847" i="354"/>
  <c r="A846" i="354"/>
  <c r="A845" i="354"/>
  <c r="A844" i="354"/>
  <c r="A843" i="354"/>
  <c r="A842" i="354"/>
  <c r="A841" i="354"/>
  <c r="A840" i="354"/>
  <c r="A839" i="354"/>
  <c r="A838" i="354"/>
  <c r="A837" i="354"/>
  <c r="A836" i="354"/>
  <c r="A835" i="354"/>
  <c r="A834" i="354"/>
  <c r="A833" i="354"/>
  <c r="A832" i="354"/>
  <c r="A831" i="354"/>
  <c r="A830" i="354"/>
  <c r="A829" i="354"/>
  <c r="A828" i="354"/>
  <c r="A827" i="354"/>
  <c r="A826" i="354"/>
  <c r="A825" i="354"/>
  <c r="A824" i="354"/>
  <c r="A823" i="354"/>
  <c r="A822" i="354"/>
  <c r="A821" i="354"/>
  <c r="A820" i="354"/>
  <c r="A819" i="354"/>
  <c r="A818" i="354"/>
  <c r="A817" i="354"/>
  <c r="A816" i="354"/>
  <c r="A815" i="354"/>
  <c r="A814" i="354"/>
  <c r="A813" i="354"/>
  <c r="A812" i="354"/>
  <c r="A811" i="354"/>
  <c r="A810" i="354"/>
  <c r="A809" i="354"/>
  <c r="A808" i="354"/>
  <c r="A807" i="354"/>
  <c r="A806" i="354"/>
  <c r="A805" i="354"/>
  <c r="A804" i="354"/>
  <c r="A803" i="354"/>
  <c r="A802" i="354"/>
  <c r="A801" i="354"/>
  <c r="A800" i="354"/>
  <c r="A799" i="354"/>
  <c r="A798" i="354"/>
  <c r="A797" i="354"/>
  <c r="A796" i="354"/>
  <c r="A795" i="354"/>
  <c r="A794" i="354"/>
  <c r="A793" i="354"/>
  <c r="A792" i="354"/>
  <c r="A791" i="354"/>
  <c r="A790" i="354"/>
  <c r="A789" i="354"/>
  <c r="A788" i="354"/>
  <c r="A787" i="354"/>
  <c r="A786" i="354"/>
  <c r="A785" i="354"/>
  <c r="A784" i="354"/>
  <c r="A783" i="354"/>
  <c r="A782" i="354"/>
  <c r="A781" i="354"/>
  <c r="A780" i="354"/>
  <c r="A779" i="354"/>
  <c r="A778" i="354"/>
  <c r="A777" i="354"/>
  <c r="A776" i="354"/>
  <c r="A775" i="354"/>
  <c r="A774" i="354"/>
  <c r="A773" i="354"/>
  <c r="A772" i="354"/>
  <c r="A771" i="354"/>
  <c r="A770" i="354"/>
  <c r="A769" i="354"/>
  <c r="A768" i="354"/>
  <c r="A767" i="354"/>
  <c r="A766" i="354"/>
  <c r="A765" i="354"/>
  <c r="A764" i="354"/>
  <c r="A763" i="354"/>
  <c r="A762" i="354"/>
  <c r="A761" i="354"/>
  <c r="A760" i="354"/>
  <c r="A759" i="354"/>
  <c r="A758" i="354"/>
  <c r="A757" i="354"/>
  <c r="A756" i="354"/>
  <c r="A755" i="354"/>
  <c r="A754" i="354"/>
  <c r="A753" i="354"/>
  <c r="A752" i="354"/>
  <c r="A751" i="354"/>
  <c r="A750" i="354"/>
  <c r="A749" i="354"/>
  <c r="A748" i="354"/>
  <c r="A747" i="354"/>
  <c r="A746" i="354"/>
  <c r="A745" i="354"/>
  <c r="A744" i="354"/>
  <c r="A743" i="354"/>
  <c r="A742" i="354"/>
  <c r="A741" i="354"/>
  <c r="A740" i="354"/>
  <c r="A739" i="354"/>
  <c r="A738" i="354"/>
  <c r="A737" i="354"/>
  <c r="A736" i="354"/>
  <c r="A735" i="354"/>
  <c r="A734" i="354"/>
  <c r="A733" i="354"/>
  <c r="A732" i="354"/>
  <c r="A731" i="354"/>
  <c r="A730" i="354"/>
  <c r="A729" i="354"/>
  <c r="A728" i="354"/>
  <c r="A727" i="354"/>
  <c r="A726" i="354"/>
  <c r="A725" i="354"/>
  <c r="A724" i="354"/>
  <c r="A723" i="354"/>
  <c r="A722" i="354"/>
  <c r="A721" i="354"/>
  <c r="A720" i="354"/>
  <c r="A719" i="354"/>
  <c r="A718" i="354"/>
  <c r="A717" i="354"/>
  <c r="A716" i="354"/>
  <c r="A715" i="354"/>
  <c r="A714" i="354"/>
  <c r="A713" i="354"/>
  <c r="A712" i="354"/>
  <c r="A711" i="354"/>
  <c r="A710" i="354"/>
  <c r="A709" i="354"/>
  <c r="A708" i="354"/>
  <c r="A707" i="354"/>
  <c r="A706" i="354"/>
  <c r="A705" i="354"/>
  <c r="A704" i="354"/>
  <c r="A703" i="354"/>
  <c r="A702" i="354"/>
  <c r="A701" i="354"/>
  <c r="A700" i="354"/>
  <c r="A699" i="354"/>
  <c r="A698" i="354"/>
  <c r="A697" i="354"/>
  <c r="A696" i="354"/>
  <c r="A695" i="354"/>
  <c r="A694" i="354"/>
  <c r="A693" i="354"/>
  <c r="A692" i="354"/>
  <c r="A691" i="354"/>
  <c r="A690" i="354"/>
  <c r="A689" i="354"/>
  <c r="A688" i="354"/>
  <c r="A687" i="354"/>
  <c r="A686" i="354"/>
  <c r="A685" i="354"/>
  <c r="A684" i="354"/>
  <c r="A683" i="354"/>
  <c r="A682" i="354"/>
  <c r="A681" i="354"/>
  <c r="A680" i="354"/>
  <c r="A679" i="354"/>
  <c r="A678" i="354"/>
  <c r="A677" i="354"/>
  <c r="A676" i="354"/>
  <c r="A675" i="354"/>
  <c r="A674" i="354"/>
  <c r="A673" i="354"/>
  <c r="A672" i="354"/>
  <c r="A671" i="354"/>
  <c r="A670" i="354"/>
  <c r="A669" i="354"/>
  <c r="A668" i="354"/>
  <c r="A667" i="354"/>
  <c r="A666" i="354"/>
  <c r="A665" i="354"/>
  <c r="A664" i="354"/>
  <c r="A663" i="354"/>
  <c r="A662" i="354"/>
  <c r="A661" i="354"/>
  <c r="A660" i="354"/>
  <c r="A659" i="354"/>
  <c r="A658" i="354"/>
  <c r="A657" i="354"/>
  <c r="A656" i="354"/>
  <c r="A655" i="354"/>
  <c r="A654" i="354"/>
  <c r="A653" i="354"/>
  <c r="A652" i="354"/>
  <c r="A651" i="354"/>
  <c r="A650" i="354"/>
  <c r="A649" i="354"/>
  <c r="A648" i="354"/>
  <c r="A647" i="354"/>
  <c r="A646" i="354"/>
  <c r="A645" i="354"/>
  <c r="A644" i="354"/>
  <c r="A643" i="354"/>
  <c r="A642" i="354"/>
  <c r="A641" i="354"/>
  <c r="A640" i="354"/>
  <c r="A639" i="354"/>
  <c r="A638" i="354"/>
  <c r="A637" i="354"/>
  <c r="A636" i="354"/>
  <c r="A635" i="354"/>
  <c r="A634" i="354"/>
  <c r="A633" i="354"/>
  <c r="A632" i="354"/>
  <c r="A631" i="354"/>
  <c r="A630" i="354"/>
  <c r="A629" i="354"/>
  <c r="A628" i="354"/>
  <c r="A627" i="354"/>
  <c r="A626" i="354"/>
  <c r="A625" i="354"/>
  <c r="A624" i="354"/>
  <c r="A623" i="354"/>
  <c r="A622" i="354"/>
  <c r="A621" i="354"/>
  <c r="A620" i="354"/>
  <c r="A619" i="354"/>
  <c r="A618" i="354"/>
  <c r="A617" i="354"/>
  <c r="A616" i="354"/>
  <c r="A615" i="354"/>
  <c r="A614" i="354"/>
  <c r="A613" i="354"/>
  <c r="A612" i="354"/>
  <c r="A611" i="354"/>
  <c r="A610" i="354"/>
  <c r="A609" i="354"/>
  <c r="A608" i="354"/>
  <c r="A607" i="354"/>
  <c r="A606" i="354"/>
  <c r="A605" i="354"/>
  <c r="A604" i="354"/>
  <c r="A603" i="354"/>
  <c r="A602" i="354"/>
  <c r="A601" i="354"/>
  <c r="A600" i="354"/>
  <c r="A599" i="354"/>
  <c r="A598" i="354"/>
  <c r="A597" i="354"/>
  <c r="A596" i="354"/>
  <c r="A595" i="354"/>
  <c r="A594" i="354"/>
  <c r="A593" i="354"/>
  <c r="A592" i="354"/>
  <c r="A591" i="354"/>
  <c r="A590" i="354"/>
  <c r="A589" i="354"/>
  <c r="A588" i="354"/>
  <c r="A587" i="354"/>
  <c r="A586" i="354"/>
  <c r="A585" i="354"/>
  <c r="A584" i="354"/>
  <c r="A583" i="354"/>
  <c r="A582" i="354"/>
  <c r="A581" i="354"/>
  <c r="A580" i="354"/>
  <c r="A579" i="354"/>
  <c r="A578" i="354"/>
  <c r="A577" i="354"/>
  <c r="A576" i="354"/>
  <c r="A575" i="354"/>
  <c r="A574" i="354"/>
  <c r="A573" i="354"/>
  <c r="A572" i="354"/>
  <c r="A571" i="354"/>
  <c r="A570" i="354"/>
  <c r="A569" i="354"/>
  <c r="A568" i="354"/>
  <c r="A567" i="354"/>
  <c r="A566" i="354"/>
  <c r="A565" i="354"/>
  <c r="A564" i="354"/>
  <c r="A563" i="354"/>
  <c r="A562" i="354"/>
  <c r="A561" i="354"/>
  <c r="A560" i="354"/>
  <c r="A559" i="354"/>
  <c r="A558" i="354"/>
  <c r="A557" i="354"/>
  <c r="A556" i="354"/>
  <c r="A555" i="354"/>
  <c r="A554" i="354"/>
  <c r="A553" i="354"/>
  <c r="A552" i="354"/>
  <c r="A551" i="354"/>
  <c r="A550" i="354"/>
  <c r="A549" i="354"/>
  <c r="A548" i="354"/>
  <c r="A547" i="354"/>
  <c r="A546" i="354"/>
  <c r="A545" i="354"/>
  <c r="A544" i="354"/>
  <c r="A543" i="354"/>
  <c r="A542" i="354"/>
  <c r="A541" i="354"/>
  <c r="A540" i="354"/>
  <c r="A539" i="354"/>
  <c r="A538" i="354"/>
  <c r="A537" i="354"/>
  <c r="A536" i="354"/>
  <c r="A535" i="354"/>
  <c r="A534" i="354"/>
  <c r="A533" i="354"/>
  <c r="A532" i="354"/>
  <c r="A531" i="354"/>
  <c r="A530" i="354"/>
  <c r="A529" i="354"/>
  <c r="A528" i="354"/>
  <c r="A527" i="354"/>
  <c r="A526" i="354"/>
  <c r="A525" i="354"/>
  <c r="A524" i="354"/>
  <c r="A523" i="354"/>
  <c r="A522" i="354"/>
  <c r="A521" i="354"/>
  <c r="A520" i="354"/>
  <c r="A519" i="354"/>
  <c r="A518" i="354"/>
  <c r="A517" i="354"/>
  <c r="A516" i="354"/>
  <c r="A515" i="354"/>
  <c r="A514" i="354"/>
  <c r="A513" i="354"/>
  <c r="A512" i="354"/>
  <c r="A511" i="354"/>
  <c r="A510" i="354"/>
  <c r="A509" i="354"/>
  <c r="A508" i="354"/>
  <c r="A507" i="354"/>
  <c r="A506" i="354"/>
  <c r="A505" i="354"/>
  <c r="A504" i="354"/>
  <c r="A503" i="354"/>
  <c r="A502" i="354"/>
  <c r="A501" i="354"/>
  <c r="A500" i="354"/>
  <c r="A499" i="354"/>
  <c r="A498" i="354"/>
  <c r="A497" i="354"/>
  <c r="A496" i="354"/>
  <c r="A495" i="354"/>
  <c r="A494" i="354"/>
  <c r="A493" i="354"/>
  <c r="A492" i="354"/>
  <c r="A491" i="354"/>
  <c r="A490" i="354"/>
  <c r="A489" i="354"/>
  <c r="A488" i="354"/>
  <c r="A487" i="354"/>
  <c r="A486" i="354"/>
  <c r="A485" i="354"/>
  <c r="A484" i="354"/>
  <c r="A483" i="354"/>
  <c r="A482" i="354"/>
  <c r="A481" i="354"/>
  <c r="A480" i="354"/>
  <c r="A479" i="354"/>
  <c r="A478" i="354"/>
  <c r="A477" i="354"/>
  <c r="A476" i="354"/>
  <c r="A475" i="354"/>
  <c r="A474" i="354"/>
  <c r="A473" i="354"/>
  <c r="A472" i="354"/>
  <c r="A471" i="354"/>
  <c r="A470" i="354"/>
  <c r="A469" i="354"/>
  <c r="A468" i="354"/>
  <c r="A467" i="354"/>
  <c r="A466" i="354"/>
  <c r="A465" i="354"/>
  <c r="A464" i="354"/>
  <c r="A463" i="354"/>
  <c r="A462" i="354"/>
  <c r="A461" i="354"/>
  <c r="A460" i="354"/>
  <c r="A459" i="354"/>
  <c r="A458" i="354"/>
  <c r="A457" i="354"/>
  <c r="A456" i="354"/>
  <c r="A455" i="354"/>
  <c r="A454" i="354"/>
  <c r="A453" i="354"/>
  <c r="A452" i="354"/>
  <c r="A451" i="354"/>
  <c r="A450" i="354"/>
  <c r="A449" i="354"/>
  <c r="A448" i="354"/>
  <c r="A447" i="354"/>
  <c r="A446" i="354"/>
  <c r="A445" i="354"/>
  <c r="A444" i="354"/>
  <c r="A443" i="354"/>
  <c r="A442" i="354"/>
  <c r="A441" i="354"/>
  <c r="A440" i="354"/>
  <c r="A439" i="354"/>
  <c r="A438" i="354"/>
  <c r="A437" i="354"/>
  <c r="A436" i="354"/>
  <c r="A435" i="354"/>
  <c r="A434" i="354"/>
  <c r="A433" i="354"/>
  <c r="A432" i="354"/>
  <c r="A431" i="354"/>
  <c r="A430" i="354"/>
  <c r="A429" i="354"/>
  <c r="A428" i="354"/>
  <c r="A427" i="354"/>
  <c r="A426" i="354"/>
  <c r="A425" i="354"/>
  <c r="A424" i="354"/>
  <c r="A423" i="354"/>
  <c r="A422" i="354"/>
  <c r="A421" i="354"/>
  <c r="A420" i="354"/>
  <c r="A419" i="354"/>
  <c r="A418" i="354"/>
  <c r="A417" i="354"/>
  <c r="A416" i="354"/>
  <c r="A415" i="354"/>
  <c r="A414" i="354"/>
  <c r="A413" i="354"/>
  <c r="A412" i="354"/>
  <c r="A411" i="354"/>
  <c r="A410" i="354"/>
  <c r="A409" i="354"/>
  <c r="A408" i="354"/>
  <c r="A407" i="354"/>
  <c r="A406" i="354"/>
  <c r="A405" i="354"/>
  <c r="A404" i="354"/>
  <c r="A403" i="354"/>
  <c r="A402" i="354"/>
  <c r="A401" i="354"/>
  <c r="A400" i="354"/>
  <c r="A399" i="354"/>
  <c r="A398" i="354"/>
  <c r="A397" i="354"/>
  <c r="A396" i="354"/>
  <c r="A395" i="354"/>
  <c r="A394" i="354"/>
  <c r="A393" i="354"/>
  <c r="A392" i="354"/>
  <c r="A391" i="354"/>
  <c r="A390" i="354"/>
  <c r="A389" i="354"/>
  <c r="A388" i="354"/>
  <c r="A387" i="354"/>
  <c r="A386" i="354"/>
  <c r="A385" i="354"/>
  <c r="A384" i="354"/>
  <c r="A383" i="354"/>
  <c r="A382" i="354"/>
  <c r="A381" i="354"/>
  <c r="A380" i="354"/>
  <c r="A379" i="354"/>
  <c r="A378" i="354"/>
  <c r="A377" i="354"/>
  <c r="A376" i="354"/>
  <c r="A375" i="354"/>
  <c r="A374" i="354"/>
  <c r="A373" i="354"/>
  <c r="A372" i="354"/>
  <c r="A371" i="354"/>
  <c r="A370" i="354"/>
  <c r="A369" i="354"/>
  <c r="A368" i="354"/>
  <c r="A367" i="354"/>
  <c r="A366" i="354"/>
  <c r="A365" i="354"/>
  <c r="A364" i="354"/>
  <c r="A363" i="354"/>
  <c r="A362" i="354"/>
  <c r="A361" i="354"/>
  <c r="A360" i="354"/>
  <c r="A359" i="354"/>
  <c r="A358" i="354"/>
  <c r="A357" i="354"/>
  <c r="A356" i="354"/>
  <c r="A355" i="354"/>
  <c r="A354" i="354"/>
  <c r="A353" i="354"/>
  <c r="A352" i="354"/>
  <c r="A351" i="354"/>
  <c r="A350" i="354"/>
  <c r="A349" i="354"/>
  <c r="A348" i="354"/>
  <c r="A347" i="354"/>
  <c r="A346" i="354"/>
  <c r="A345" i="354"/>
  <c r="A344" i="354"/>
  <c r="A343" i="354"/>
  <c r="A342" i="354"/>
  <c r="A341" i="354"/>
  <c r="A340" i="354"/>
  <c r="A339" i="354"/>
  <c r="A338" i="354"/>
  <c r="A337" i="354"/>
  <c r="A336" i="354"/>
  <c r="A335" i="354"/>
  <c r="A334" i="354"/>
  <c r="A333" i="354"/>
  <c r="A332" i="354"/>
  <c r="A331" i="354"/>
  <c r="A330" i="354"/>
  <c r="A329" i="354"/>
  <c r="A328" i="354"/>
  <c r="A327" i="354"/>
  <c r="A326" i="354"/>
  <c r="A325" i="354"/>
  <c r="A324" i="354"/>
  <c r="A323" i="354"/>
  <c r="A322" i="354"/>
  <c r="A321" i="354"/>
  <c r="A320" i="354"/>
  <c r="A319" i="354"/>
  <c r="A318" i="354"/>
  <c r="A317" i="354"/>
  <c r="A316" i="354"/>
  <c r="A315" i="354"/>
  <c r="A314" i="354"/>
  <c r="A313" i="354"/>
  <c r="A312" i="354"/>
  <c r="A311" i="354"/>
  <c r="A310" i="354"/>
  <c r="A309" i="354"/>
  <c r="A308" i="354"/>
  <c r="A307" i="354"/>
  <c r="A306" i="354"/>
  <c r="A305" i="354"/>
  <c r="A304" i="354"/>
  <c r="A303" i="354"/>
  <c r="A302" i="354"/>
  <c r="A301" i="354"/>
  <c r="A300" i="354"/>
  <c r="A299" i="354"/>
  <c r="A298" i="354"/>
  <c r="A297" i="354"/>
  <c r="A296" i="354"/>
  <c r="A295" i="354"/>
  <c r="A294" i="354"/>
  <c r="A293" i="354"/>
  <c r="A292" i="354"/>
  <c r="A291" i="354"/>
  <c r="A290" i="354"/>
  <c r="A289" i="354"/>
  <c r="A288" i="354"/>
  <c r="A287" i="354"/>
  <c r="A286" i="354"/>
  <c r="A285" i="354"/>
  <c r="A284" i="354"/>
  <c r="A283" i="354"/>
  <c r="A282" i="354"/>
  <c r="A281" i="354"/>
  <c r="A280" i="354"/>
  <c r="A279" i="354"/>
  <c r="A278" i="354"/>
  <c r="A277" i="354"/>
  <c r="A276" i="354"/>
  <c r="A275" i="354"/>
  <c r="A274" i="354"/>
  <c r="A273" i="354"/>
  <c r="A272" i="354"/>
  <c r="A271" i="354"/>
  <c r="A270" i="354"/>
  <c r="A269" i="354"/>
  <c r="A268" i="354"/>
  <c r="A267" i="354"/>
  <c r="A266" i="354"/>
  <c r="A265" i="354"/>
  <c r="A264" i="354"/>
  <c r="A263" i="354"/>
  <c r="A262" i="354"/>
  <c r="A261" i="354"/>
  <c r="A260" i="354"/>
  <c r="A259" i="354"/>
  <c r="A258" i="354"/>
  <c r="A257" i="354"/>
  <c r="A256" i="354"/>
  <c r="A255" i="354"/>
  <c r="A254" i="354"/>
  <c r="A253" i="354"/>
  <c r="A252" i="354"/>
  <c r="A251" i="354"/>
  <c r="A250" i="354"/>
  <c r="A249" i="354"/>
  <c r="A248" i="354"/>
  <c r="A247" i="354"/>
  <c r="A246" i="354"/>
  <c r="A245" i="354"/>
  <c r="A244" i="354"/>
  <c r="A243" i="354"/>
  <c r="A242" i="354"/>
  <c r="A241" i="354"/>
  <c r="A240" i="354"/>
  <c r="A239" i="354"/>
  <c r="A238" i="354"/>
  <c r="A237" i="354"/>
  <c r="A236" i="354"/>
  <c r="A235" i="354"/>
  <c r="A234" i="354"/>
  <c r="A233" i="354"/>
  <c r="A232" i="354"/>
  <c r="A231" i="354"/>
  <c r="A230" i="354"/>
  <c r="A229" i="354"/>
  <c r="A228" i="354"/>
  <c r="A227" i="354"/>
  <c r="A226" i="354"/>
  <c r="A225" i="354"/>
  <c r="A224" i="354"/>
  <c r="A223" i="354"/>
  <c r="A222" i="354"/>
  <c r="A221" i="354"/>
  <c r="A220" i="354"/>
  <c r="A219" i="354"/>
  <c r="A218" i="354"/>
  <c r="A217" i="354"/>
  <c r="A216" i="354"/>
  <c r="A215" i="354"/>
  <c r="A214" i="354"/>
  <c r="A213" i="354"/>
  <c r="A212" i="354"/>
  <c r="A211" i="354"/>
  <c r="A210" i="354"/>
  <c r="A209" i="354"/>
  <c r="A208" i="354"/>
  <c r="A207" i="354"/>
  <c r="A206" i="354"/>
  <c r="A205" i="354"/>
  <c r="A204" i="354"/>
  <c r="A203" i="354"/>
  <c r="A202" i="354"/>
  <c r="A201" i="354"/>
  <c r="A200" i="354"/>
  <c r="A199" i="354"/>
  <c r="A198" i="354"/>
  <c r="A197" i="354"/>
  <c r="A196" i="354"/>
  <c r="A195" i="354"/>
  <c r="A194" i="354"/>
  <c r="A193" i="354"/>
  <c r="A192" i="354"/>
  <c r="A191" i="354"/>
  <c r="A190" i="354"/>
  <c r="A189" i="354"/>
  <c r="A188" i="354"/>
  <c r="A187" i="354"/>
  <c r="A186" i="354"/>
  <c r="A185" i="354"/>
  <c r="A184" i="354"/>
  <c r="A183" i="354"/>
  <c r="A182" i="354"/>
  <c r="A181" i="354"/>
  <c r="A180" i="354"/>
  <c r="A179" i="354"/>
  <c r="A178" i="354"/>
  <c r="A177" i="354"/>
  <c r="A176" i="354"/>
  <c r="A175" i="354"/>
  <c r="A174" i="354"/>
  <c r="A173" i="354"/>
  <c r="A172" i="354"/>
  <c r="A171" i="354"/>
  <c r="A170" i="354"/>
  <c r="A169" i="354"/>
  <c r="A168" i="354"/>
  <c r="A167" i="354"/>
  <c r="A166" i="354"/>
  <c r="A165" i="354"/>
  <c r="A164" i="354"/>
  <c r="A163" i="354"/>
  <c r="A162" i="354"/>
  <c r="A161" i="354"/>
  <c r="A160" i="354"/>
  <c r="A159" i="354"/>
  <c r="A158" i="354"/>
  <c r="A157" i="354"/>
  <c r="A156" i="354"/>
  <c r="A155" i="354"/>
  <c r="A154" i="354"/>
  <c r="A153" i="354"/>
  <c r="A152" i="354"/>
  <c r="A151" i="354"/>
  <c r="A150" i="354"/>
  <c r="A149" i="354"/>
  <c r="A148" i="354"/>
  <c r="A147" i="354"/>
  <c r="A146" i="354"/>
  <c r="A145" i="354"/>
  <c r="A144" i="354"/>
  <c r="A143" i="354"/>
  <c r="A142" i="354"/>
  <c r="A141" i="354"/>
  <c r="A140" i="354"/>
  <c r="A139" i="354"/>
  <c r="A138" i="354"/>
  <c r="A137" i="354"/>
  <c r="A136" i="354"/>
  <c r="A135" i="354"/>
  <c r="A134" i="354"/>
  <c r="A133" i="354"/>
  <c r="A132" i="354"/>
  <c r="A131" i="354"/>
  <c r="A130" i="354"/>
  <c r="A129" i="354"/>
  <c r="A128" i="354"/>
  <c r="A127" i="354"/>
  <c r="A126" i="354"/>
  <c r="A125" i="354"/>
  <c r="A124" i="354"/>
  <c r="A123" i="354"/>
  <c r="A122" i="354"/>
  <c r="A121" i="354"/>
  <c r="A120" i="354"/>
  <c r="A119" i="354"/>
  <c r="A118" i="354"/>
  <c r="A117" i="354"/>
  <c r="A116" i="354"/>
  <c r="A115" i="354"/>
  <c r="A114" i="354"/>
  <c r="A113" i="354"/>
  <c r="A112" i="354"/>
  <c r="A111" i="354"/>
  <c r="A110" i="354"/>
  <c r="A109" i="354"/>
  <c r="A108" i="354"/>
  <c r="A107" i="354"/>
  <c r="A106" i="354"/>
  <c r="A105" i="354"/>
  <c r="A104" i="354"/>
  <c r="A103" i="354"/>
  <c r="A102" i="354"/>
  <c r="A101" i="354"/>
  <c r="A100" i="354"/>
  <c r="A99" i="354"/>
  <c r="A98" i="354"/>
  <c r="A97" i="354"/>
  <c r="A96" i="354"/>
  <c r="A95" i="354"/>
  <c r="A94" i="354"/>
  <c r="A93" i="354"/>
  <c r="A92" i="354"/>
  <c r="A91" i="354"/>
  <c r="A90" i="354"/>
  <c r="A89" i="354"/>
  <c r="A88" i="354"/>
  <c r="A87" i="354"/>
  <c r="A86" i="354"/>
  <c r="A85" i="354"/>
  <c r="A84" i="354"/>
  <c r="A83" i="354"/>
  <c r="A82" i="354"/>
  <c r="A81" i="354"/>
  <c r="A80" i="354"/>
  <c r="A79" i="354"/>
  <c r="A78" i="354"/>
  <c r="A77" i="354"/>
  <c r="A76" i="354"/>
  <c r="A75" i="354"/>
  <c r="A74" i="354"/>
  <c r="A73" i="354"/>
  <c r="A72" i="354"/>
  <c r="A71" i="354"/>
  <c r="A70" i="354"/>
  <c r="A69" i="354"/>
  <c r="A68" i="354"/>
  <c r="A67" i="354"/>
  <c r="A66" i="354"/>
  <c r="A65" i="354"/>
  <c r="A64" i="354"/>
  <c r="A63" i="354"/>
  <c r="A62" i="354"/>
  <c r="A61" i="354"/>
  <c r="A60" i="354"/>
  <c r="A59" i="354"/>
  <c r="A58" i="354"/>
  <c r="A57" i="354"/>
  <c r="A56" i="354"/>
  <c r="A55" i="354"/>
  <c r="A54" i="354"/>
  <c r="A53" i="354"/>
  <c r="A52" i="354"/>
  <c r="A51" i="354"/>
  <c r="A50" i="354"/>
  <c r="A49" i="354"/>
  <c r="A48" i="354"/>
  <c r="A47" i="354"/>
  <c r="A46" i="354"/>
  <c r="A45" i="354"/>
  <c r="A44" i="354"/>
  <c r="A43" i="354"/>
  <c r="A42" i="354"/>
  <c r="A41" i="354"/>
  <c r="A40" i="354"/>
  <c r="A39" i="354"/>
  <c r="A38" i="354"/>
  <c r="A37" i="354"/>
  <c r="A36" i="354"/>
  <c r="A35" i="354"/>
  <c r="A34" i="354"/>
  <c r="A33" i="354"/>
  <c r="A32" i="354"/>
  <c r="A31" i="354"/>
  <c r="A30" i="354"/>
  <c r="A29" i="354"/>
  <c r="A28" i="354"/>
  <c r="A27" i="354"/>
  <c r="A26" i="354"/>
  <c r="A25" i="354"/>
  <c r="A24" i="354"/>
  <c r="A23" i="354"/>
  <c r="A22" i="354"/>
  <c r="A21" i="354"/>
  <c r="A20" i="354"/>
  <c r="A19" i="354"/>
  <c r="A18" i="354"/>
  <c r="A17" i="354"/>
  <c r="A16" i="354"/>
  <c r="A15" i="354"/>
  <c r="A14" i="354"/>
  <c r="A13" i="354"/>
  <c r="A12" i="354"/>
  <c r="A11" i="354"/>
  <c r="A10" i="354"/>
  <c r="A9" i="354"/>
  <c r="A8" i="354"/>
  <c r="A7" i="354"/>
  <c r="A6" i="354"/>
  <c r="A5" i="354"/>
  <c r="A4" i="354"/>
  <c r="A3" i="354"/>
  <c r="A2" i="354"/>
  <c r="AL1077" i="343"/>
  <c r="AL1076" i="343"/>
  <c r="AL1075" i="343"/>
  <c r="AL1074" i="343"/>
  <c r="AL1073" i="343"/>
  <c r="AL1072" i="343"/>
  <c r="AL1071" i="343"/>
  <c r="AL1070" i="343"/>
  <c r="AL1069" i="343"/>
  <c r="AM1069" i="343" s="1"/>
  <c r="AL1068" i="343"/>
  <c r="AL1067" i="343"/>
  <c r="AL1066" i="343"/>
  <c r="AL1065" i="343"/>
  <c r="AL1064" i="343"/>
  <c r="AL1063" i="343"/>
  <c r="AL1062" i="343"/>
  <c r="AL1061" i="343"/>
  <c r="AM1061" i="343" s="1"/>
  <c r="AL1060" i="343"/>
  <c r="AL1059" i="343"/>
  <c r="AL1058" i="343"/>
  <c r="AL1057" i="343"/>
  <c r="AL1056" i="343"/>
  <c r="AL1055" i="343"/>
  <c r="AL1054" i="343"/>
  <c r="AL1053" i="343"/>
  <c r="AL1052" i="343"/>
  <c r="AL1051" i="343"/>
  <c r="AL1050" i="343"/>
  <c r="AL1049" i="343"/>
  <c r="AL1048" i="343"/>
  <c r="AL1047" i="343"/>
  <c r="AL1046" i="343"/>
  <c r="AL1045" i="343"/>
  <c r="AL1044" i="343"/>
  <c r="AL1043" i="343"/>
  <c r="AL1042" i="343"/>
  <c r="AL1041" i="343"/>
  <c r="AL1040" i="343"/>
  <c r="AL1039" i="343"/>
  <c r="AL1038" i="343"/>
  <c r="AL1037" i="343"/>
  <c r="AM1037" i="343" s="1"/>
  <c r="AL1036" i="343"/>
  <c r="AL1035" i="343"/>
  <c r="AL1034" i="343"/>
  <c r="AL1033" i="343"/>
  <c r="AL1032" i="343"/>
  <c r="AL1031" i="343"/>
  <c r="AL1030" i="343"/>
  <c r="AL1029" i="343"/>
  <c r="AM1029" i="343" s="1"/>
  <c r="AL1028" i="343"/>
  <c r="AL1027" i="343"/>
  <c r="AL1026" i="343"/>
  <c r="AL1025" i="343"/>
  <c r="AL1024" i="343"/>
  <c r="AL1023" i="343"/>
  <c r="AL1022" i="343"/>
  <c r="AL1021" i="343"/>
  <c r="AL1020" i="343"/>
  <c r="AL1019" i="343"/>
  <c r="AL1018" i="343"/>
  <c r="AL1017" i="343"/>
  <c r="AL1016" i="343"/>
  <c r="AL1015" i="343"/>
  <c r="AL1014" i="343"/>
  <c r="AL1013" i="343"/>
  <c r="AL1012" i="343"/>
  <c r="AL1011" i="343"/>
  <c r="AL1010" i="343"/>
  <c r="AL1009" i="343"/>
  <c r="AL1008" i="343"/>
  <c r="AL1007" i="343"/>
  <c r="AL1006" i="343"/>
  <c r="AL1005" i="343"/>
  <c r="AM1005" i="343" s="1"/>
  <c r="AL1004" i="343"/>
  <c r="AL1003" i="343"/>
  <c r="AL1002" i="343"/>
  <c r="AL1001" i="343"/>
  <c r="AL1000" i="343"/>
  <c r="AL999" i="343"/>
  <c r="AL998" i="343"/>
  <c r="AL997" i="343"/>
  <c r="AM997" i="343" s="1"/>
  <c r="AL996" i="343"/>
  <c r="AL995" i="343"/>
  <c r="AL994" i="343"/>
  <c r="AL993" i="343"/>
  <c r="AL992" i="343"/>
  <c r="AL991" i="343"/>
  <c r="AL990" i="343"/>
  <c r="AL989" i="343"/>
  <c r="AL988" i="343"/>
  <c r="AL987" i="343"/>
  <c r="AL986" i="343"/>
  <c r="AL985" i="343"/>
  <c r="AL984" i="343"/>
  <c r="AL983" i="343"/>
  <c r="AL982" i="343"/>
  <c r="AL981" i="343"/>
  <c r="AL980" i="343"/>
  <c r="AL979" i="343"/>
  <c r="AL978" i="343"/>
  <c r="AL977" i="343"/>
  <c r="AL976" i="343"/>
  <c r="AL975" i="343"/>
  <c r="AM975" i="343" s="1"/>
  <c r="AL974" i="343"/>
  <c r="AL973" i="343"/>
  <c r="AL972" i="343"/>
  <c r="AL971" i="343"/>
  <c r="AL970" i="343"/>
  <c r="AL969" i="343"/>
  <c r="AL968" i="343"/>
  <c r="AL967" i="343"/>
  <c r="AL966" i="343"/>
  <c r="AL965" i="343"/>
  <c r="AM965" i="343" s="1"/>
  <c r="AL964" i="343"/>
  <c r="AL963" i="343"/>
  <c r="AL962" i="343"/>
  <c r="AL961" i="343"/>
  <c r="AL960" i="343"/>
  <c r="AL959" i="343"/>
  <c r="AL958" i="343"/>
  <c r="AL957" i="343"/>
  <c r="AL956" i="343"/>
  <c r="AL955" i="343"/>
  <c r="AL954" i="343"/>
  <c r="AL953" i="343"/>
  <c r="AL952" i="343"/>
  <c r="AL951" i="343"/>
  <c r="AL950" i="343"/>
  <c r="AL949" i="343"/>
  <c r="AL948" i="343"/>
  <c r="AL947" i="343"/>
  <c r="AL946" i="343"/>
  <c r="AL945" i="343"/>
  <c r="AL944" i="343"/>
  <c r="AL943" i="343"/>
  <c r="AM943" i="343" s="1"/>
  <c r="AL942" i="343"/>
  <c r="AL941" i="343"/>
  <c r="AM941" i="343" s="1"/>
  <c r="AL940" i="343"/>
  <c r="AL939" i="343"/>
  <c r="AL938" i="343"/>
  <c r="AL937" i="343"/>
  <c r="AL936" i="343"/>
  <c r="AL935" i="343"/>
  <c r="AL934" i="343"/>
  <c r="AL933" i="343"/>
  <c r="AM933" i="343" s="1"/>
  <c r="AL932" i="343"/>
  <c r="AL931" i="343"/>
  <c r="AL930" i="343"/>
  <c r="AL929" i="343"/>
  <c r="AL928" i="343"/>
  <c r="AL927" i="343"/>
  <c r="AM927" i="343" s="1"/>
  <c r="AL926" i="343"/>
  <c r="AL925" i="343"/>
  <c r="AL924" i="343"/>
  <c r="AL923" i="343"/>
  <c r="AL922" i="343"/>
  <c r="AL921" i="343"/>
  <c r="AL920" i="343"/>
  <c r="AL919" i="343"/>
  <c r="AL918" i="343"/>
  <c r="AL917" i="343"/>
  <c r="AL916" i="343"/>
  <c r="AL915" i="343"/>
  <c r="AL914" i="343"/>
  <c r="AL913" i="343"/>
  <c r="AL912" i="343"/>
  <c r="AL911" i="343"/>
  <c r="AL910" i="343"/>
  <c r="AL909" i="343"/>
  <c r="AM909" i="343" s="1"/>
  <c r="AL908" i="343"/>
  <c r="AL907" i="343"/>
  <c r="AL906" i="343"/>
  <c r="AL905" i="343"/>
  <c r="AL904" i="343"/>
  <c r="AL903" i="343"/>
  <c r="AL902" i="343"/>
  <c r="AL901" i="343"/>
  <c r="AM901" i="343" s="1"/>
  <c r="AL900" i="343"/>
  <c r="AL899" i="343"/>
  <c r="AL898" i="343"/>
  <c r="AL897" i="343"/>
  <c r="AL896" i="343"/>
  <c r="AL895" i="343"/>
  <c r="AM895" i="343" s="1"/>
  <c r="AL894" i="343"/>
  <c r="AL893" i="343"/>
  <c r="AL892" i="343"/>
  <c r="AL891" i="343"/>
  <c r="AL890" i="343"/>
  <c r="AL889" i="343"/>
  <c r="AL888" i="343"/>
  <c r="AL887" i="343"/>
  <c r="AL886" i="343"/>
  <c r="AL885" i="343"/>
  <c r="AL884" i="343"/>
  <c r="AL883" i="343"/>
  <c r="AL882" i="343"/>
  <c r="AL881" i="343"/>
  <c r="AL880" i="343"/>
  <c r="AL879" i="343"/>
  <c r="AL878" i="343"/>
  <c r="AL877" i="343"/>
  <c r="AM877" i="343" s="1"/>
  <c r="AL876" i="343"/>
  <c r="AL875" i="343"/>
  <c r="AL874" i="343"/>
  <c r="AL873" i="343"/>
  <c r="AL872" i="343"/>
  <c r="AL871" i="343"/>
  <c r="AL870" i="343"/>
  <c r="AL869" i="343"/>
  <c r="AL868" i="343"/>
  <c r="AL867" i="343"/>
  <c r="AL866" i="343"/>
  <c r="AL865" i="343"/>
  <c r="AL864" i="343"/>
  <c r="AL863" i="343"/>
  <c r="AL862" i="343"/>
  <c r="AL861" i="343"/>
  <c r="AL860" i="343"/>
  <c r="AL859" i="343"/>
  <c r="AL858" i="343"/>
  <c r="AL857" i="343"/>
  <c r="AL856" i="343"/>
  <c r="AL855" i="343"/>
  <c r="AL854" i="343"/>
  <c r="AL853" i="343"/>
  <c r="AL852" i="343"/>
  <c r="AL851" i="343"/>
  <c r="AL850" i="343"/>
  <c r="AL849" i="343"/>
  <c r="AL848" i="343"/>
  <c r="AL847" i="343"/>
  <c r="AL846" i="343"/>
  <c r="AL845" i="343"/>
  <c r="AM845" i="343" s="1"/>
  <c r="AL844" i="343"/>
  <c r="AL843" i="343"/>
  <c r="AL842" i="343"/>
  <c r="AL841" i="343"/>
  <c r="AL840" i="343"/>
  <c r="AL839" i="343"/>
  <c r="AL838" i="343"/>
  <c r="AL837" i="343"/>
  <c r="AM837" i="343" s="1"/>
  <c r="AL836" i="343"/>
  <c r="AL835" i="343"/>
  <c r="AL834" i="343"/>
  <c r="AL833" i="343"/>
  <c r="AL832" i="343"/>
  <c r="AL831" i="343"/>
  <c r="AL830" i="343"/>
  <c r="AL829" i="343"/>
  <c r="AL828" i="343"/>
  <c r="AL827" i="343"/>
  <c r="AL826" i="343"/>
  <c r="AL825" i="343"/>
  <c r="AL824" i="343"/>
  <c r="AL823" i="343"/>
  <c r="AM823" i="343" s="1"/>
  <c r="AL822" i="343"/>
  <c r="AL821" i="343"/>
  <c r="AL820" i="343"/>
  <c r="AL819" i="343"/>
  <c r="AL818" i="343"/>
  <c r="AL817" i="343"/>
  <c r="AL816" i="343"/>
  <c r="AL815" i="343"/>
  <c r="AL814" i="343"/>
  <c r="AL813" i="343"/>
  <c r="AM813" i="343" s="1"/>
  <c r="AL812" i="343"/>
  <c r="AL811" i="343"/>
  <c r="AL810" i="343"/>
  <c r="AL809" i="343"/>
  <c r="AL808" i="343"/>
  <c r="AL807" i="343"/>
  <c r="AL806" i="343"/>
  <c r="AL805" i="343"/>
  <c r="AM805" i="343" s="1"/>
  <c r="AL804" i="343"/>
  <c r="AL803" i="343"/>
  <c r="AL802" i="343"/>
  <c r="AL801" i="343"/>
  <c r="AL800" i="343"/>
  <c r="AL799" i="343"/>
  <c r="AL798" i="343"/>
  <c r="AL797" i="343"/>
  <c r="AL796" i="343"/>
  <c r="AL795" i="343"/>
  <c r="AL794" i="343"/>
  <c r="AL793" i="343"/>
  <c r="AL792" i="343"/>
  <c r="AL791" i="343"/>
  <c r="AM791" i="343" s="1"/>
  <c r="AL790" i="343"/>
  <c r="AL789" i="343"/>
  <c r="AL788" i="343"/>
  <c r="AL787" i="343"/>
  <c r="AL786" i="343"/>
  <c r="AL785" i="343"/>
  <c r="AL784" i="343"/>
  <c r="AL783" i="343"/>
  <c r="AL782" i="343"/>
  <c r="AL781" i="343"/>
  <c r="AM781" i="343" s="1"/>
  <c r="AL780" i="343"/>
  <c r="AL779" i="343"/>
  <c r="AL778" i="343"/>
  <c r="AL777" i="343"/>
  <c r="AL776" i="343"/>
  <c r="AL775" i="343"/>
  <c r="AL774" i="343"/>
  <c r="AL773" i="343"/>
  <c r="AM773" i="343" s="1"/>
  <c r="AL772" i="343"/>
  <c r="AL771" i="343"/>
  <c r="AL770" i="343"/>
  <c r="AL769" i="343"/>
  <c r="AL768" i="343"/>
  <c r="AL767" i="343"/>
  <c r="AL766" i="343"/>
  <c r="AL765" i="343"/>
  <c r="AL764" i="343"/>
  <c r="AL763" i="343"/>
  <c r="AL762" i="343"/>
  <c r="AL761" i="343"/>
  <c r="AL760" i="343"/>
  <c r="AL759" i="343"/>
  <c r="AL758" i="343"/>
  <c r="AL757" i="343"/>
  <c r="AL756" i="343"/>
  <c r="AL755" i="343"/>
  <c r="AL754" i="343"/>
  <c r="AL753" i="343"/>
  <c r="AL752" i="343"/>
  <c r="AL751" i="343"/>
  <c r="AL750" i="343"/>
  <c r="AL749" i="343"/>
  <c r="AM749" i="343" s="1"/>
  <c r="AL748" i="343"/>
  <c r="AL747" i="343"/>
  <c r="AL746" i="343"/>
  <c r="AL745" i="343"/>
  <c r="AL744" i="343"/>
  <c r="AL743" i="343"/>
  <c r="AL742" i="343"/>
  <c r="AL741" i="343"/>
  <c r="AM741" i="343" s="1"/>
  <c r="AL740" i="343"/>
  <c r="AL739" i="343"/>
  <c r="AL738" i="343"/>
  <c r="AL737" i="343"/>
  <c r="AL736" i="343"/>
  <c r="AL735" i="343"/>
  <c r="AL734" i="343"/>
  <c r="AL733" i="343"/>
  <c r="AL732" i="343"/>
  <c r="AL731" i="343"/>
  <c r="AL730" i="343"/>
  <c r="AL729" i="343"/>
  <c r="AL728" i="343"/>
  <c r="AL727" i="343"/>
  <c r="AL726" i="343"/>
  <c r="AL725" i="343"/>
  <c r="AL724" i="343"/>
  <c r="AL723" i="343"/>
  <c r="AL722" i="343"/>
  <c r="AL721" i="343"/>
  <c r="AL720" i="343"/>
  <c r="AL719" i="343"/>
  <c r="AM719" i="343" s="1"/>
  <c r="AL718" i="343"/>
  <c r="AL717" i="343"/>
  <c r="AL716" i="343"/>
  <c r="AL715" i="343"/>
  <c r="AL714" i="343"/>
  <c r="AL713" i="343"/>
  <c r="AL712" i="343"/>
  <c r="AL711" i="343"/>
  <c r="AL710" i="343"/>
  <c r="AL709" i="343"/>
  <c r="AM709" i="343" s="1"/>
  <c r="AL708" i="343"/>
  <c r="AL707" i="343"/>
  <c r="AL706" i="343"/>
  <c r="AL705" i="343"/>
  <c r="AL704" i="343"/>
  <c r="AL703" i="343"/>
  <c r="AL702" i="343"/>
  <c r="AL701" i="343"/>
  <c r="AL700" i="343"/>
  <c r="AL699" i="343"/>
  <c r="AL698" i="343"/>
  <c r="AL697" i="343"/>
  <c r="AL696" i="343"/>
  <c r="AL695" i="343"/>
  <c r="AL694" i="343"/>
  <c r="AL693" i="343"/>
  <c r="AL692" i="343"/>
  <c r="AL691" i="343"/>
  <c r="AL690" i="343"/>
  <c r="AL689" i="343"/>
  <c r="AL688" i="343"/>
  <c r="AL687" i="343"/>
  <c r="AM687" i="343" s="1"/>
  <c r="AL686" i="343"/>
  <c r="AL685" i="343"/>
  <c r="AM685" i="343" s="1"/>
  <c r="AL684" i="343"/>
  <c r="AO684" i="343" s="1"/>
  <c r="AL683" i="343"/>
  <c r="AL682" i="343"/>
  <c r="AL681" i="343"/>
  <c r="AL680" i="343"/>
  <c r="AL679" i="343"/>
  <c r="AL678" i="343"/>
  <c r="AL677" i="343"/>
  <c r="AM677" i="343" s="1"/>
  <c r="AL676" i="343"/>
  <c r="AL675" i="343"/>
  <c r="AL674" i="343"/>
  <c r="AL673" i="343"/>
  <c r="AL672" i="343"/>
  <c r="AL671" i="343"/>
  <c r="AM671" i="343" s="1"/>
  <c r="AL670" i="343"/>
  <c r="AL669" i="343"/>
  <c r="AL668" i="343"/>
  <c r="AL667" i="343"/>
  <c r="AL666" i="343"/>
  <c r="AL665" i="343"/>
  <c r="AL664" i="343"/>
  <c r="AL663" i="343"/>
  <c r="AL662" i="343"/>
  <c r="AL661" i="343"/>
  <c r="AL660" i="343"/>
  <c r="AL659" i="343"/>
  <c r="AL658" i="343"/>
  <c r="AL657" i="343"/>
  <c r="AL656" i="343"/>
  <c r="AL655" i="343"/>
  <c r="AL654" i="343"/>
  <c r="AL653" i="343"/>
  <c r="AM653" i="343" s="1"/>
  <c r="AL652" i="343"/>
  <c r="AL651" i="343"/>
  <c r="AL650" i="343"/>
  <c r="AL649" i="343"/>
  <c r="AL648" i="343"/>
  <c r="AL647" i="343"/>
  <c r="AL646" i="343"/>
  <c r="AL645" i="343"/>
  <c r="AM645" i="343" s="1"/>
  <c r="AL644" i="343"/>
  <c r="AL643" i="343"/>
  <c r="AL642" i="343"/>
  <c r="AL641" i="343"/>
  <c r="AL640" i="343"/>
  <c r="AL639" i="343"/>
  <c r="AL638" i="343"/>
  <c r="AL637" i="343"/>
  <c r="AL636" i="343"/>
  <c r="AL635" i="343"/>
  <c r="AL634" i="343"/>
  <c r="AL633" i="343"/>
  <c r="AL632" i="343"/>
  <c r="AL631" i="343"/>
  <c r="AL630" i="343"/>
  <c r="AL629" i="343"/>
  <c r="AL628" i="343"/>
  <c r="AL627" i="343"/>
  <c r="AL626" i="343"/>
  <c r="AN626" i="343" s="1"/>
  <c r="AL625" i="343"/>
  <c r="AL624" i="343"/>
  <c r="AL623" i="343"/>
  <c r="AL622" i="343"/>
  <c r="AL621" i="343"/>
  <c r="AM621" i="343" s="1"/>
  <c r="AL620" i="343"/>
  <c r="AL619" i="343"/>
  <c r="AL618" i="343"/>
  <c r="AL617" i="343"/>
  <c r="AL616" i="343"/>
  <c r="AL615" i="343"/>
  <c r="AL614" i="343"/>
  <c r="AL613" i="343"/>
  <c r="AL612" i="343"/>
  <c r="AL611" i="343"/>
  <c r="AL610" i="343"/>
  <c r="AL609" i="343"/>
  <c r="AL608" i="343"/>
  <c r="AL607" i="343"/>
  <c r="AL606" i="343"/>
  <c r="AL605" i="343"/>
  <c r="AL604" i="343"/>
  <c r="AL603" i="343"/>
  <c r="AL602" i="343"/>
  <c r="AL601" i="343"/>
  <c r="AL600" i="343"/>
  <c r="AL599" i="343"/>
  <c r="AL598" i="343"/>
  <c r="AL597" i="343"/>
  <c r="AL596" i="343"/>
  <c r="AL595" i="343"/>
  <c r="AL594" i="343"/>
  <c r="AL593" i="343"/>
  <c r="AL592" i="343"/>
  <c r="AL591" i="343"/>
  <c r="AL590" i="343"/>
  <c r="AL589" i="343"/>
  <c r="AM589" i="343" s="1"/>
  <c r="AL588" i="343"/>
  <c r="AL587" i="343"/>
  <c r="AL586" i="343"/>
  <c r="AL585" i="343"/>
  <c r="AL584" i="343"/>
  <c r="AL583" i="343"/>
  <c r="AL582" i="343"/>
  <c r="AL581" i="343"/>
  <c r="AN581" i="343" s="1"/>
  <c r="AL580" i="343"/>
  <c r="AL579" i="343"/>
  <c r="AL578" i="343"/>
  <c r="AL577" i="343"/>
  <c r="AL576" i="343"/>
  <c r="AL575" i="343"/>
  <c r="AL574" i="343"/>
  <c r="AL573" i="343"/>
  <c r="AL572" i="343"/>
  <c r="AL571" i="343"/>
  <c r="AL570" i="343"/>
  <c r="AL569" i="343"/>
  <c r="AL568" i="343"/>
  <c r="AL567" i="343"/>
  <c r="AM567" i="343" s="1"/>
  <c r="AL566" i="343"/>
  <c r="AL565" i="343"/>
  <c r="AL564" i="343"/>
  <c r="AL563" i="343"/>
  <c r="AL562" i="343"/>
  <c r="AL561" i="343"/>
  <c r="AL560" i="343"/>
  <c r="AL559" i="343"/>
  <c r="AL558" i="343"/>
  <c r="AL557" i="343"/>
  <c r="AO557" i="343" s="1"/>
  <c r="AL556" i="343"/>
  <c r="AL555" i="343"/>
  <c r="AL554" i="343"/>
  <c r="AL553" i="343"/>
  <c r="AL552" i="343"/>
  <c r="AL551" i="343"/>
  <c r="AL550" i="343"/>
  <c r="AL549" i="343"/>
  <c r="AM549" i="343" s="1"/>
  <c r="AL548" i="343"/>
  <c r="AL547" i="343"/>
  <c r="AL546" i="343"/>
  <c r="AL545" i="343"/>
  <c r="AL544" i="343"/>
  <c r="AL543" i="343"/>
  <c r="AL542" i="343"/>
  <c r="AL541" i="343"/>
  <c r="AL540" i="343"/>
  <c r="AL539" i="343"/>
  <c r="AL538" i="343"/>
  <c r="AL537" i="343"/>
  <c r="AL536" i="343"/>
  <c r="AL535" i="343"/>
  <c r="AM535" i="343" s="1"/>
  <c r="AL534" i="343"/>
  <c r="AL533" i="343"/>
  <c r="AL532" i="343"/>
  <c r="AL531" i="343"/>
  <c r="AL530" i="343"/>
  <c r="AL529" i="343"/>
  <c r="AL528" i="343"/>
  <c r="AL527" i="343"/>
  <c r="AL526" i="343"/>
  <c r="AL525" i="343"/>
  <c r="AM525" i="343" s="1"/>
  <c r="AL524" i="343"/>
  <c r="AL523" i="343"/>
  <c r="AL522" i="343"/>
  <c r="AL521" i="343"/>
  <c r="AL520" i="343"/>
  <c r="AL519" i="343"/>
  <c r="AL518" i="343"/>
  <c r="AL517" i="343"/>
  <c r="AN517" i="343" s="1"/>
  <c r="AL516" i="343"/>
  <c r="AL515" i="343"/>
  <c r="AL514" i="343"/>
  <c r="AL513" i="343"/>
  <c r="AL512" i="343"/>
  <c r="AL511" i="343"/>
  <c r="AL510" i="343"/>
  <c r="AL509" i="343"/>
  <c r="AM509" i="343" s="1"/>
  <c r="AL508" i="343"/>
  <c r="AL507" i="343"/>
  <c r="AL506" i="343"/>
  <c r="AM506" i="343" s="1"/>
  <c r="AL505" i="343"/>
  <c r="AM505" i="343" s="1"/>
  <c r="AL504" i="343"/>
  <c r="AL503" i="343"/>
  <c r="AL502" i="343"/>
  <c r="AL501" i="343"/>
  <c r="AL500" i="343"/>
  <c r="AL499" i="343"/>
  <c r="AM499" i="343" s="1"/>
  <c r="AL498" i="343"/>
  <c r="AL497" i="343"/>
  <c r="AL496" i="343"/>
  <c r="AL495" i="343"/>
  <c r="AL494" i="343"/>
  <c r="AL493" i="343"/>
  <c r="AL492" i="343"/>
  <c r="AL491" i="343"/>
  <c r="AM491" i="343" s="1"/>
  <c r="AL490" i="343"/>
  <c r="AL489" i="343"/>
  <c r="AL488" i="343"/>
  <c r="AL487" i="343"/>
  <c r="AL486" i="343"/>
  <c r="AL485" i="343"/>
  <c r="AM485" i="343" s="1"/>
  <c r="AL484" i="343"/>
  <c r="AL483" i="343"/>
  <c r="AL482" i="343"/>
  <c r="AL481" i="343"/>
  <c r="AL480" i="343"/>
  <c r="AL479" i="343"/>
  <c r="AL478" i="343"/>
  <c r="AN478" i="343" s="1"/>
  <c r="AL477" i="343"/>
  <c r="AL476" i="343"/>
  <c r="AM476" i="343" s="1"/>
  <c r="AL475" i="343"/>
  <c r="AM475" i="343" s="1"/>
  <c r="AL474" i="343"/>
  <c r="AL473" i="343"/>
  <c r="AM473" i="343" s="1"/>
  <c r="AL472" i="343"/>
  <c r="AL471" i="343"/>
  <c r="AL470" i="343"/>
  <c r="AL469" i="343"/>
  <c r="AL468" i="343"/>
  <c r="AL467" i="343"/>
  <c r="AL466" i="343"/>
  <c r="AL465" i="343"/>
  <c r="AL464" i="343"/>
  <c r="AL463" i="343"/>
  <c r="AL462" i="343"/>
  <c r="AL461" i="343"/>
  <c r="AL460" i="343"/>
  <c r="AM460" i="343" s="1"/>
  <c r="AL459" i="343"/>
  <c r="AM459" i="343" s="1"/>
  <c r="AL458" i="343"/>
  <c r="AL457" i="343"/>
  <c r="AM457" i="343" s="1"/>
  <c r="AL456" i="343"/>
  <c r="AL455" i="343"/>
  <c r="AO455" i="343" s="1"/>
  <c r="AL454" i="343"/>
  <c r="AL453" i="343"/>
  <c r="AL452" i="343"/>
  <c r="AM452" i="343" s="1"/>
  <c r="AL451" i="343"/>
  <c r="AM451" i="343" s="1"/>
  <c r="AL450" i="343"/>
  <c r="AL449" i="343"/>
  <c r="AL448" i="343"/>
  <c r="AL447" i="343"/>
  <c r="AL446" i="343"/>
  <c r="AN446" i="343" s="1"/>
  <c r="AL445" i="343"/>
  <c r="AL444" i="343"/>
  <c r="AM444" i="343" s="1"/>
  <c r="AL443" i="343"/>
  <c r="AL442" i="343"/>
  <c r="AL441" i="343"/>
  <c r="AL440" i="343"/>
  <c r="AL439" i="343"/>
  <c r="AL438" i="343"/>
  <c r="AL437" i="343"/>
  <c r="AL436" i="343"/>
  <c r="AM436" i="343" s="1"/>
  <c r="AL435" i="343"/>
  <c r="AM435" i="343" s="1"/>
  <c r="AL434" i="343"/>
  <c r="AL433" i="343"/>
  <c r="AM433" i="343" s="1"/>
  <c r="AL432" i="343"/>
  <c r="AL431" i="343"/>
  <c r="AM431" i="343" s="1"/>
  <c r="AL430" i="343"/>
  <c r="AL429" i="343"/>
  <c r="AO429" i="343" s="1"/>
  <c r="AL428" i="343"/>
  <c r="AL427" i="343"/>
  <c r="AL426" i="343"/>
  <c r="AL425" i="343"/>
  <c r="AL424" i="343"/>
  <c r="AL423" i="343"/>
  <c r="AL422" i="343"/>
  <c r="AL421" i="343"/>
  <c r="AM421" i="343" s="1"/>
  <c r="AL420" i="343"/>
  <c r="AM420" i="343" s="1"/>
  <c r="AL419" i="343"/>
  <c r="AL418" i="343"/>
  <c r="AL417" i="343"/>
  <c r="AL416" i="343"/>
  <c r="AL415" i="343"/>
  <c r="AL414" i="343"/>
  <c r="AL413" i="343"/>
  <c r="AM413" i="343" s="1"/>
  <c r="AL412" i="343"/>
  <c r="AM412" i="343" s="1"/>
  <c r="AL411" i="343"/>
  <c r="AL410" i="343"/>
  <c r="AM410" i="343" s="1"/>
  <c r="AL409" i="343"/>
  <c r="AL408" i="343"/>
  <c r="AL407" i="343"/>
  <c r="AL406" i="343"/>
  <c r="AL405" i="343"/>
  <c r="AN405" i="343" s="1"/>
  <c r="AL404" i="343"/>
  <c r="AL403" i="343"/>
  <c r="AL402" i="343"/>
  <c r="AL401" i="343"/>
  <c r="AL400" i="343"/>
  <c r="AL399" i="343"/>
  <c r="AL398" i="343"/>
  <c r="AL397" i="343"/>
  <c r="AM397" i="343" s="1"/>
  <c r="AL396" i="343"/>
  <c r="AM396" i="343" s="1"/>
  <c r="AL395" i="343"/>
  <c r="AL394" i="343"/>
  <c r="AL393" i="343"/>
  <c r="AL392" i="343"/>
  <c r="AL391" i="343"/>
  <c r="AL390" i="343"/>
  <c r="AL389" i="343"/>
  <c r="AM389" i="343" s="1"/>
  <c r="AL388" i="343"/>
  <c r="AM388" i="343" s="1"/>
  <c r="AL387" i="343"/>
  <c r="AO387" i="343" s="1"/>
  <c r="AL386" i="343"/>
  <c r="AL385" i="343"/>
  <c r="AL384" i="343"/>
  <c r="AL383" i="343"/>
  <c r="AL382" i="343"/>
  <c r="AL381" i="343"/>
  <c r="AM381" i="343" s="1"/>
  <c r="AL380" i="343"/>
  <c r="AL379" i="343"/>
  <c r="AO379" i="343" s="1"/>
  <c r="AL378" i="343"/>
  <c r="AL377" i="343"/>
  <c r="AL376" i="343"/>
  <c r="AL375" i="343"/>
  <c r="AL374" i="343"/>
  <c r="AL373" i="343"/>
  <c r="AM373" i="343" s="1"/>
  <c r="AL372" i="343"/>
  <c r="AM372" i="343" s="1"/>
  <c r="AL371" i="343"/>
  <c r="AL370" i="343"/>
  <c r="AM370" i="343" s="1"/>
  <c r="AL369" i="343"/>
  <c r="AL368" i="343"/>
  <c r="AM368" i="343" s="1"/>
  <c r="AL367" i="343"/>
  <c r="AL366" i="343"/>
  <c r="AL365" i="343"/>
  <c r="AL364" i="343"/>
  <c r="AL363" i="343"/>
  <c r="AL362" i="343"/>
  <c r="AO362" i="343" s="1"/>
  <c r="AL361" i="343"/>
  <c r="AL360" i="343"/>
  <c r="AM360" i="343" s="1"/>
  <c r="AL359" i="343"/>
  <c r="AL358" i="343"/>
  <c r="AL357" i="343"/>
  <c r="AM357" i="343" s="1"/>
  <c r="AL356" i="343"/>
  <c r="AM356" i="343" s="1"/>
  <c r="AL355" i="343"/>
  <c r="AL354" i="343"/>
  <c r="AL353" i="343"/>
  <c r="AL352" i="343"/>
  <c r="AL351" i="343"/>
  <c r="AL350" i="343"/>
  <c r="AL349" i="343"/>
  <c r="AM349" i="343" s="1"/>
  <c r="AL348" i="343"/>
  <c r="AM348" i="343" s="1"/>
  <c r="AL347" i="343"/>
  <c r="AL346" i="343"/>
  <c r="AM346" i="343" s="1"/>
  <c r="AL345" i="343"/>
  <c r="AL344" i="343"/>
  <c r="AL343" i="343"/>
  <c r="AL342" i="343"/>
  <c r="AL341" i="343"/>
  <c r="AL340" i="343"/>
  <c r="AL339" i="343"/>
  <c r="AL338" i="343"/>
  <c r="AL337" i="343"/>
  <c r="AL336" i="343"/>
  <c r="AO336" i="343" s="1"/>
  <c r="AL335" i="343"/>
  <c r="AL334" i="343"/>
  <c r="AL333" i="343"/>
  <c r="AM333" i="343" s="1"/>
  <c r="AL332" i="343"/>
  <c r="AM332" i="343" s="1"/>
  <c r="AL331" i="343"/>
  <c r="AL330" i="343"/>
  <c r="AM330" i="343" s="1"/>
  <c r="AL329" i="343"/>
  <c r="AL328" i="343"/>
  <c r="AL327" i="343"/>
  <c r="AL326" i="343"/>
  <c r="AL325" i="343"/>
  <c r="AM325" i="343" s="1"/>
  <c r="AL324" i="343"/>
  <c r="AM324" i="343" s="1"/>
  <c r="AL323" i="343"/>
  <c r="AL322" i="343"/>
  <c r="AL321" i="343"/>
  <c r="AL320" i="343"/>
  <c r="AL319" i="343"/>
  <c r="AN319" i="343" s="1"/>
  <c r="AL318" i="343"/>
  <c r="AL317" i="343"/>
  <c r="AM317" i="343" s="1"/>
  <c r="AL316" i="343"/>
  <c r="AL315" i="343"/>
  <c r="AL314" i="343"/>
  <c r="AL313" i="343"/>
  <c r="AL312" i="343"/>
  <c r="AL311" i="343"/>
  <c r="AL310" i="343"/>
  <c r="AO310" i="343" s="1"/>
  <c r="AL309" i="343"/>
  <c r="AM309" i="343" s="1"/>
  <c r="AL308" i="343"/>
  <c r="AM308" i="343" s="1"/>
  <c r="AL307" i="343"/>
  <c r="AL306" i="343"/>
  <c r="AM306" i="343" s="1"/>
  <c r="AL305" i="343"/>
  <c r="AL304" i="343"/>
  <c r="AM304" i="343" s="1"/>
  <c r="AL303" i="343"/>
  <c r="AL302" i="343"/>
  <c r="AL301" i="343"/>
  <c r="AL300" i="343"/>
  <c r="AL299" i="343"/>
  <c r="AL298" i="343"/>
  <c r="AL297" i="343"/>
  <c r="AL296" i="343"/>
  <c r="AM296" i="343" s="1"/>
  <c r="AL295" i="343"/>
  <c r="AL294" i="343"/>
  <c r="AN294" i="343" s="1"/>
  <c r="AL293" i="343"/>
  <c r="AM293" i="343" s="1"/>
  <c r="AL292" i="343"/>
  <c r="AM292" i="343" s="1"/>
  <c r="AL291" i="343"/>
  <c r="AL290" i="343"/>
  <c r="AL289" i="343"/>
  <c r="AL288" i="343"/>
  <c r="AL287" i="343"/>
  <c r="AL286" i="343"/>
  <c r="AL285" i="343"/>
  <c r="AM285" i="343" s="1"/>
  <c r="AL284" i="343"/>
  <c r="AM284" i="343" s="1"/>
  <c r="AL283" i="343"/>
  <c r="AL282" i="343"/>
  <c r="AM282" i="343" s="1"/>
  <c r="AL281" i="343"/>
  <c r="AL280" i="343"/>
  <c r="AL279" i="343"/>
  <c r="AL278" i="343"/>
  <c r="AL277" i="343"/>
  <c r="AN277" i="343" s="1"/>
  <c r="AL276" i="343"/>
  <c r="AL275" i="343"/>
  <c r="AL274" i="343"/>
  <c r="AL273" i="343"/>
  <c r="AL272" i="343"/>
  <c r="AL271" i="343"/>
  <c r="AL270" i="343"/>
  <c r="AL269" i="343"/>
  <c r="AM269" i="343" s="1"/>
  <c r="AL268" i="343"/>
  <c r="AO268" i="343" s="1"/>
  <c r="AL267" i="343"/>
  <c r="AL266" i="343"/>
  <c r="AM266" i="343" s="1"/>
  <c r="AL265" i="343"/>
  <c r="AL264" i="343"/>
  <c r="AL263" i="343"/>
  <c r="AL262" i="343"/>
  <c r="AL261" i="343"/>
  <c r="AM261" i="343" s="1"/>
  <c r="AL260" i="343"/>
  <c r="AM260" i="343" s="1"/>
  <c r="AL259" i="343"/>
  <c r="AL258" i="343"/>
  <c r="AL257" i="343"/>
  <c r="AL256" i="343"/>
  <c r="AL255" i="343"/>
  <c r="AL254" i="343"/>
  <c r="AL253" i="343"/>
  <c r="AM253" i="343" s="1"/>
  <c r="AL252" i="343"/>
  <c r="AL251" i="343"/>
  <c r="AO251" i="343" s="1"/>
  <c r="AL250" i="343"/>
  <c r="AL249" i="343"/>
  <c r="AL248" i="343"/>
  <c r="AL247" i="343"/>
  <c r="AL246" i="343"/>
  <c r="AL245" i="343"/>
  <c r="AM245" i="343" s="1"/>
  <c r="AL244" i="343"/>
  <c r="AM244" i="343" s="1"/>
  <c r="AL243" i="343"/>
  <c r="AL242" i="343"/>
  <c r="AN242" i="343" s="1"/>
  <c r="AL241" i="343"/>
  <c r="AL240" i="343"/>
  <c r="AM240" i="343" s="1"/>
  <c r="AL239" i="343"/>
  <c r="AL238" i="343"/>
  <c r="AL237" i="343"/>
  <c r="AL236" i="343"/>
  <c r="AL235" i="343"/>
  <c r="AL234" i="343"/>
  <c r="AL233" i="343"/>
  <c r="AL232" i="343"/>
  <c r="AM232" i="343" s="1"/>
  <c r="AL231" i="343"/>
  <c r="AL230" i="343"/>
  <c r="AL229" i="343"/>
  <c r="AM229" i="343" s="1"/>
  <c r="AL228" i="343"/>
  <c r="AM228" i="343" s="1"/>
  <c r="AL227" i="343"/>
  <c r="AL226" i="343"/>
  <c r="AO226" i="343" s="1"/>
  <c r="AL225" i="343"/>
  <c r="AL224" i="343"/>
  <c r="AL223" i="343"/>
  <c r="AL222" i="343"/>
  <c r="AL221" i="343"/>
  <c r="AM221" i="343" s="1"/>
  <c r="AL220" i="343"/>
  <c r="AM220" i="343" s="1"/>
  <c r="AL219" i="343"/>
  <c r="AL218" i="343"/>
  <c r="AM218" i="343" s="1"/>
  <c r="AL217" i="343"/>
  <c r="AL216" i="343"/>
  <c r="AL215" i="343"/>
  <c r="AL214" i="343"/>
  <c r="AL213" i="343"/>
  <c r="AL212" i="343"/>
  <c r="AL211" i="343"/>
  <c r="AL210" i="343"/>
  <c r="AL209" i="343"/>
  <c r="AL208" i="343"/>
  <c r="AO208" i="343" s="1"/>
  <c r="AL207" i="343"/>
  <c r="AL206" i="343"/>
  <c r="AL205" i="343"/>
  <c r="AM205" i="343" s="1"/>
  <c r="AL204" i="343"/>
  <c r="AM204" i="343" s="1"/>
  <c r="AL203" i="343"/>
  <c r="AL202" i="343"/>
  <c r="AM202" i="343" s="1"/>
  <c r="AL201" i="343"/>
  <c r="AL200" i="343"/>
  <c r="AO200" i="343" s="1"/>
  <c r="AL199" i="343"/>
  <c r="AL198" i="343"/>
  <c r="AL197" i="343"/>
  <c r="AM197" i="343" s="1"/>
  <c r="AL196" i="343"/>
  <c r="AM196" i="343" s="1"/>
  <c r="AL195" i="343"/>
  <c r="AL194" i="343"/>
  <c r="AL193" i="343"/>
  <c r="AL192" i="343"/>
  <c r="AL191" i="343"/>
  <c r="AL190" i="343"/>
  <c r="AL189" i="343"/>
  <c r="AM189" i="343" s="1"/>
  <c r="AL188" i="343"/>
  <c r="AL187" i="343"/>
  <c r="AL186" i="343"/>
  <c r="AL185" i="343"/>
  <c r="AL184" i="343"/>
  <c r="AL183" i="343"/>
  <c r="AL182" i="343"/>
  <c r="AO182" i="343" s="1"/>
  <c r="AL181" i="343"/>
  <c r="AM181" i="343" s="1"/>
  <c r="AL180" i="343"/>
  <c r="AM180" i="343" s="1"/>
  <c r="AL179" i="343"/>
  <c r="AL178" i="343"/>
  <c r="AM178" i="343" s="1"/>
  <c r="AL177" i="343"/>
  <c r="AL176" i="343"/>
  <c r="AM176" i="343" s="1"/>
  <c r="AL175" i="343"/>
  <c r="AN175" i="343" s="1"/>
  <c r="AL174" i="343"/>
  <c r="AL173" i="343"/>
  <c r="AL172" i="343"/>
  <c r="AL171" i="343"/>
  <c r="AL170" i="343"/>
  <c r="AL169" i="343"/>
  <c r="AL168" i="343"/>
  <c r="AM168" i="343" s="1"/>
  <c r="AL167" i="343"/>
  <c r="AL166" i="343"/>
  <c r="AL165" i="343"/>
  <c r="AM165" i="343" s="1"/>
  <c r="AL164" i="343"/>
  <c r="AN164" i="343" s="1"/>
  <c r="AL163" i="343"/>
  <c r="AL162" i="343"/>
  <c r="AL161" i="343"/>
  <c r="AL160" i="343"/>
  <c r="AL159" i="343"/>
  <c r="AL158" i="343"/>
  <c r="AL157" i="343"/>
  <c r="AM157" i="343" s="1"/>
  <c r="AL156" i="343"/>
  <c r="AM156" i="343" s="1"/>
  <c r="AL155" i="343"/>
  <c r="AN155" i="343" s="1"/>
  <c r="AL154" i="343"/>
  <c r="AM154" i="343" s="1"/>
  <c r="AL153" i="343"/>
  <c r="AL152" i="343"/>
  <c r="AL151" i="343"/>
  <c r="AL150" i="343"/>
  <c r="AL149" i="343"/>
  <c r="AL148" i="343"/>
  <c r="AL147" i="343"/>
  <c r="AL146" i="343"/>
  <c r="AL145" i="343"/>
  <c r="AL144" i="343"/>
  <c r="AL143" i="343"/>
  <c r="AL142" i="343"/>
  <c r="AL141" i="343"/>
  <c r="AN141" i="343" s="1"/>
  <c r="AL140" i="343"/>
  <c r="AM140" i="343" s="1"/>
  <c r="AL139" i="343"/>
  <c r="AL138" i="343"/>
  <c r="AM138" i="343" s="1"/>
  <c r="AL137" i="343"/>
  <c r="AL136" i="343"/>
  <c r="AL135" i="343"/>
  <c r="AL134" i="343"/>
  <c r="AL133" i="343"/>
  <c r="AM133" i="343" s="1"/>
  <c r="AL132" i="343"/>
  <c r="AM132" i="343" s="1"/>
  <c r="AL131" i="343"/>
  <c r="AL130" i="343"/>
  <c r="AL129" i="343"/>
  <c r="AL128" i="343"/>
  <c r="AL127" i="343"/>
  <c r="AN127" i="343" s="1"/>
  <c r="AL126" i="343"/>
  <c r="AL125" i="343"/>
  <c r="AM125" i="343" s="1"/>
  <c r="AL124" i="343"/>
  <c r="AL123" i="343"/>
  <c r="AL122" i="343"/>
  <c r="AL121" i="343"/>
  <c r="AL120" i="343"/>
  <c r="AL119" i="343"/>
  <c r="AL118" i="343"/>
  <c r="AO118" i="343" s="1"/>
  <c r="AL117" i="343"/>
  <c r="AM117" i="343" s="1"/>
  <c r="AL116" i="343"/>
  <c r="AM116" i="343" s="1"/>
  <c r="AL115" i="343"/>
  <c r="AL114" i="343"/>
  <c r="AN114" i="343" s="1"/>
  <c r="AL113" i="343"/>
  <c r="AL112" i="343"/>
  <c r="AL111" i="343"/>
  <c r="AL110" i="343"/>
  <c r="AL109" i="343"/>
  <c r="AM109" i="343" s="1"/>
  <c r="AL108" i="343"/>
  <c r="AM108" i="343" s="1"/>
  <c r="AL107" i="343"/>
  <c r="AL106" i="343"/>
  <c r="AN106" i="343" s="1"/>
  <c r="AL105" i="343"/>
  <c r="AM105" i="343" s="1"/>
  <c r="AL104" i="343"/>
  <c r="AM104" i="343" s="1"/>
  <c r="AL103" i="343"/>
  <c r="AL102" i="343"/>
  <c r="AO102" i="343" s="1"/>
  <c r="AL101" i="343"/>
  <c r="AL100" i="343"/>
  <c r="AL99" i="343"/>
  <c r="AL98" i="343"/>
  <c r="AL97" i="343"/>
  <c r="AM97" i="343" s="1"/>
  <c r="AL96" i="343"/>
  <c r="AL95" i="343"/>
  <c r="AL94" i="343"/>
  <c r="AL93" i="343"/>
  <c r="AM93" i="343" s="1"/>
  <c r="AL92" i="343"/>
  <c r="AL91" i="343"/>
  <c r="AL90" i="343"/>
  <c r="AL89" i="343"/>
  <c r="AL88" i="343"/>
  <c r="AL87" i="343"/>
  <c r="AL86" i="343"/>
  <c r="AO86" i="343" s="1"/>
  <c r="AL85" i="343"/>
  <c r="AM85" i="343" s="1"/>
  <c r="AL84" i="343"/>
  <c r="AM84" i="343" s="1"/>
  <c r="AL83" i="343"/>
  <c r="AL82" i="343"/>
  <c r="AN82" i="343" s="1"/>
  <c r="AL81" i="343"/>
  <c r="AL80" i="343"/>
  <c r="AL79" i="343"/>
  <c r="AL78" i="343"/>
  <c r="AL77" i="343"/>
  <c r="AM77" i="343" s="1"/>
  <c r="AL76" i="343"/>
  <c r="AM76" i="343" s="1"/>
  <c r="AL75" i="343"/>
  <c r="AL74" i="343"/>
  <c r="AN74" i="343" s="1"/>
  <c r="AL73" i="343"/>
  <c r="AM73" i="343" s="1"/>
  <c r="AL72" i="343"/>
  <c r="AM72" i="343" s="1"/>
  <c r="AL71" i="343"/>
  <c r="AL70" i="343"/>
  <c r="AO70" i="343" s="1"/>
  <c r="AL69" i="343"/>
  <c r="AL68" i="343"/>
  <c r="AL67" i="343"/>
  <c r="AL66" i="343"/>
  <c r="AL65" i="343"/>
  <c r="AM65" i="343" s="1"/>
  <c r="AL64" i="343"/>
  <c r="AL63" i="343"/>
  <c r="AL62" i="343"/>
  <c r="AO62" i="343" s="1"/>
  <c r="AL61" i="343"/>
  <c r="AM61" i="343" s="1"/>
  <c r="AL60" i="343"/>
  <c r="AL59" i="343"/>
  <c r="AL58" i="343"/>
  <c r="AL57" i="343"/>
  <c r="AL56" i="343"/>
  <c r="AM56" i="343" s="1"/>
  <c r="AL55" i="343"/>
  <c r="AL54" i="343"/>
  <c r="AN54" i="343" s="1"/>
  <c r="AL53" i="343"/>
  <c r="AM53" i="343" s="1"/>
  <c r="AL52" i="343"/>
  <c r="AL51" i="343"/>
  <c r="AL50" i="343"/>
  <c r="AN50" i="343" s="1"/>
  <c r="AL49" i="343"/>
  <c r="AL48" i="343"/>
  <c r="AM48" i="343" s="1"/>
  <c r="AL47" i="343"/>
  <c r="AL46" i="343"/>
  <c r="AM46" i="343" s="1"/>
  <c r="AL45" i="343"/>
  <c r="AM45" i="343" s="1"/>
  <c r="AL44" i="343"/>
  <c r="AL43" i="343"/>
  <c r="AL42" i="343"/>
  <c r="AN42" i="343" s="1"/>
  <c r="AL41" i="343"/>
  <c r="AL40" i="343"/>
  <c r="AM40" i="343" s="1"/>
  <c r="AL39" i="343"/>
  <c r="AL38" i="343"/>
  <c r="AN38" i="343" s="1"/>
  <c r="AL37" i="343"/>
  <c r="AM37" i="343" s="1"/>
  <c r="AL36" i="343"/>
  <c r="AL35" i="343"/>
  <c r="AL34" i="343"/>
  <c r="AL33" i="343"/>
  <c r="AL32" i="343"/>
  <c r="AM32" i="343" s="1"/>
  <c r="AL31" i="343"/>
  <c r="AL30" i="343"/>
  <c r="AN30" i="343" s="1"/>
  <c r="AL29" i="343"/>
  <c r="AM29" i="343" s="1"/>
  <c r="AL28" i="343"/>
  <c r="AL27" i="343"/>
  <c r="AL26" i="343"/>
  <c r="AL25" i="343"/>
  <c r="AL24" i="343"/>
  <c r="AM24" i="343" s="1"/>
  <c r="AL23" i="343"/>
  <c r="AL22" i="343"/>
  <c r="AN22" i="343" s="1"/>
  <c r="AL21" i="343"/>
  <c r="AM21" i="343" s="1"/>
  <c r="AL20" i="343"/>
  <c r="AL19" i="343"/>
  <c r="AL18" i="343"/>
  <c r="AN18" i="343" s="1"/>
  <c r="AL17" i="343"/>
  <c r="AL16" i="343"/>
  <c r="AM16" i="343" s="1"/>
  <c r="AL15" i="343"/>
  <c r="AL14" i="343"/>
  <c r="AM14" i="343" s="1"/>
  <c r="AL13" i="343"/>
  <c r="AM13" i="343" s="1"/>
  <c r="AL12" i="343"/>
  <c r="AL11" i="343"/>
  <c r="AL10" i="343"/>
  <c r="AN10" i="343" s="1"/>
  <c r="AL9" i="343"/>
  <c r="AL8" i="343"/>
  <c r="AM8" i="343" s="1"/>
  <c r="AL7" i="343"/>
  <c r="AL6" i="343"/>
  <c r="AN6" i="343" s="1"/>
  <c r="AL5" i="343"/>
  <c r="AM5" i="343" s="1"/>
  <c r="AL4" i="343"/>
  <c r="AL3" i="343"/>
  <c r="AL2" i="343"/>
  <c r="AN2" i="343" s="1"/>
  <c r="AD1077" i="343"/>
  <c r="AC1077" i="343"/>
  <c r="AB1077" i="343"/>
  <c r="AG1077" i="343" s="1"/>
  <c r="BD1077" i="343"/>
  <c r="H1076" i="343"/>
  <c r="AB1076" i="343" s="1"/>
  <c r="BD1076" i="343"/>
  <c r="AB1075" i="343"/>
  <c r="AH1075" i="343" s="1"/>
  <c r="BD1075" i="343"/>
  <c r="AH1074" i="343"/>
  <c r="AC1074" i="343"/>
  <c r="AB1074" i="343"/>
  <c r="Q1074" i="343"/>
  <c r="P1074" i="343"/>
  <c r="BD1074" i="343"/>
  <c r="AD1073" i="343"/>
  <c r="AF1073" i="343" s="1"/>
  <c r="AG1073" i="343" s="1"/>
  <c r="AC1073" i="343"/>
  <c r="AB1073" i="343"/>
  <c r="AH1073" i="343" s="1"/>
  <c r="Q1073" i="343"/>
  <c r="P1073" i="343"/>
  <c r="BD1073" i="343"/>
  <c r="AC1072" i="343"/>
  <c r="AB1072" i="343"/>
  <c r="Q1072" i="343"/>
  <c r="P1072" i="343"/>
  <c r="BD1072" i="343"/>
  <c r="AC1071" i="343"/>
  <c r="AB1071" i="343"/>
  <c r="AH1071" i="343" s="1"/>
  <c r="Q1071" i="343"/>
  <c r="P1071" i="343"/>
  <c r="BD1071" i="343"/>
  <c r="AB1070" i="343"/>
  <c r="AH1070" i="343" s="1"/>
  <c r="Q1070" i="343"/>
  <c r="P1070" i="343"/>
  <c r="BD1070" i="343"/>
  <c r="AH1069" i="343"/>
  <c r="AB1069" i="343"/>
  <c r="AE1069" i="343" s="1"/>
  <c r="Q1069" i="343"/>
  <c r="P1069" i="343"/>
  <c r="BD1069" i="343"/>
  <c r="AG1068" i="343"/>
  <c r="AE1068" i="343"/>
  <c r="AC1068" i="343"/>
  <c r="AB1068" i="343"/>
  <c r="AH1068" i="343" s="1"/>
  <c r="BD1068" i="343"/>
  <c r="AH1067" i="343"/>
  <c r="AE1067" i="343"/>
  <c r="AC1067" i="343"/>
  <c r="AB1067" i="343"/>
  <c r="AD1067" i="343" s="1"/>
  <c r="Q1067" i="343"/>
  <c r="P1067" i="343"/>
  <c r="BD1067" i="343"/>
  <c r="AH1066" i="343"/>
  <c r="AE1066" i="343"/>
  <c r="AC1066" i="343"/>
  <c r="AB1066" i="343"/>
  <c r="AD1066" i="343" s="1"/>
  <c r="AF1066" i="343" s="1"/>
  <c r="AG1066" i="343" s="1"/>
  <c r="Q1066" i="343"/>
  <c r="P1066" i="343"/>
  <c r="BD1066" i="343"/>
  <c r="AB1065" i="343"/>
  <c r="Q1065" i="343"/>
  <c r="P1065" i="343"/>
  <c r="BD1065" i="343"/>
  <c r="AC1064" i="343"/>
  <c r="AB1064" i="343"/>
  <c r="AH1064" i="343" s="1"/>
  <c r="Q1064" i="343"/>
  <c r="P1064" i="343"/>
  <c r="BD1064" i="343"/>
  <c r="AC1063" i="343"/>
  <c r="AB1063" i="343"/>
  <c r="AH1063" i="343" s="1"/>
  <c r="Q1063" i="343"/>
  <c r="P1063" i="343"/>
  <c r="BD1063" i="343"/>
  <c r="AE1062" i="343"/>
  <c r="AD1062" i="343"/>
  <c r="AB1062" i="343"/>
  <c r="AH1062" i="343" s="1"/>
  <c r="Q1062" i="343"/>
  <c r="P1062" i="343"/>
  <c r="BD1062" i="343"/>
  <c r="AE1061" i="343"/>
  <c r="AD1061" i="343"/>
  <c r="AB1061" i="343"/>
  <c r="Q1061" i="343"/>
  <c r="P1061" i="343"/>
  <c r="BD1061" i="343"/>
  <c r="AB1060" i="343"/>
  <c r="AH1060" i="343" s="1"/>
  <c r="Q1060" i="343"/>
  <c r="P1060" i="343"/>
  <c r="BD1060" i="343"/>
  <c r="AH1059" i="343"/>
  <c r="AD1059" i="343"/>
  <c r="AC1059" i="343"/>
  <c r="AB1059" i="343"/>
  <c r="AE1059" i="343" s="1"/>
  <c r="Q1059" i="343"/>
  <c r="P1059" i="343"/>
  <c r="BD1059" i="343"/>
  <c r="AB1058" i="343"/>
  <c r="AD1058" i="343" s="1"/>
  <c r="Q1058" i="343"/>
  <c r="P1058" i="343"/>
  <c r="BD1058" i="343"/>
  <c r="AB1057" i="343"/>
  <c r="Q1057" i="343"/>
  <c r="P1057" i="343"/>
  <c r="BD1057" i="343"/>
  <c r="AH1056" i="343"/>
  <c r="AC1056" i="343"/>
  <c r="AB1056" i="343"/>
  <c r="BD1056" i="343"/>
  <c r="AB1055" i="343"/>
  <c r="Q1055" i="343"/>
  <c r="P1055" i="343"/>
  <c r="BD1055" i="343"/>
  <c r="AH1054" i="343"/>
  <c r="AC1054" i="343"/>
  <c r="AB1054" i="343"/>
  <c r="Q1054" i="343"/>
  <c r="P1054" i="343"/>
  <c r="BD1054" i="343"/>
  <c r="AC1053" i="343"/>
  <c r="AB1053" i="343"/>
  <c r="AH1053" i="343" s="1"/>
  <c r="Q1053" i="343"/>
  <c r="P1053" i="343"/>
  <c r="BD1053" i="343"/>
  <c r="AC1052" i="343"/>
  <c r="AB1052" i="343"/>
  <c r="AE1052" i="343" s="1"/>
  <c r="Q1052" i="343"/>
  <c r="P1052" i="343"/>
  <c r="BD1052" i="343"/>
  <c r="AC1051" i="343"/>
  <c r="AB1051" i="343"/>
  <c r="AE1051" i="343" s="1"/>
  <c r="Q1051" i="343"/>
  <c r="P1051" i="343"/>
  <c r="BD1051" i="343"/>
  <c r="AC1050" i="343"/>
  <c r="AB1050" i="343"/>
  <c r="AE1050" i="343" s="1"/>
  <c r="Q1050" i="343"/>
  <c r="P1050" i="343"/>
  <c r="BD1050" i="343"/>
  <c r="AB1049" i="343"/>
  <c r="AH1049" i="343" s="1"/>
  <c r="Q1049" i="343"/>
  <c r="P1049" i="343"/>
  <c r="BD1049" i="343"/>
  <c r="AH1048" i="343"/>
  <c r="AE1048" i="343"/>
  <c r="AC1048" i="343"/>
  <c r="AF1048" i="343" s="1"/>
  <c r="AG1048" i="343" s="1"/>
  <c r="AB1048" i="343"/>
  <c r="AD1048" i="343" s="1"/>
  <c r="Q1048" i="343"/>
  <c r="P1048" i="343"/>
  <c r="BD1048" i="343"/>
  <c r="AH1047" i="343"/>
  <c r="AD1047" i="343"/>
  <c r="AB1047" i="343"/>
  <c r="AE1047" i="343" s="1"/>
  <c r="Q1047" i="343"/>
  <c r="P1047" i="343"/>
  <c r="BD1047" i="343"/>
  <c r="AB1046" i="343"/>
  <c r="Q1046" i="343"/>
  <c r="P1046" i="343"/>
  <c r="BD1046" i="343"/>
  <c r="AH1045" i="343"/>
  <c r="AC1045" i="343"/>
  <c r="AB1045" i="343"/>
  <c r="Q1045" i="343"/>
  <c r="P1045" i="343"/>
  <c r="BD1045" i="343"/>
  <c r="AD1044" i="343"/>
  <c r="AB1044" i="343"/>
  <c r="AC1044" i="343" s="1"/>
  <c r="Q1044" i="343"/>
  <c r="P1044" i="343"/>
  <c r="BD1044" i="343"/>
  <c r="AE1043" i="343"/>
  <c r="AD1043" i="343"/>
  <c r="AB1043" i="343"/>
  <c r="Q1043" i="343"/>
  <c r="P1043" i="343"/>
  <c r="BD1043" i="343"/>
  <c r="AE1042" i="343"/>
  <c r="AD1042" i="343"/>
  <c r="AB1042" i="343"/>
  <c r="AH1042" i="343" s="1"/>
  <c r="Q1042" i="343"/>
  <c r="P1042" i="343"/>
  <c r="BD1042" i="343"/>
  <c r="AB1041" i="343"/>
  <c r="AH1041" i="343" s="1"/>
  <c r="Q1041" i="343"/>
  <c r="P1041" i="343"/>
  <c r="BD1041" i="343"/>
  <c r="AH1040" i="343"/>
  <c r="AB1040" i="343"/>
  <c r="AD1040" i="343" s="1"/>
  <c r="Q1040" i="343"/>
  <c r="P1040" i="343"/>
  <c r="BD1040" i="343"/>
  <c r="AE1039" i="343"/>
  <c r="AC1039" i="343"/>
  <c r="AB1039" i="343"/>
  <c r="AH1039" i="343" s="1"/>
  <c r="Q1039" i="343"/>
  <c r="P1039" i="343"/>
  <c r="BD1039" i="343"/>
  <c r="AB1038" i="343"/>
  <c r="Q1038" i="343"/>
  <c r="P1038" i="343"/>
  <c r="BD1038" i="343"/>
  <c r="AB1037" i="343"/>
  <c r="AH1037" i="343" s="1"/>
  <c r="Q1037" i="343"/>
  <c r="P1037" i="343"/>
  <c r="BD1037" i="343"/>
  <c r="AB1036" i="343"/>
  <c r="AC1036" i="343" s="1"/>
  <c r="Q1036" i="343"/>
  <c r="P1036" i="343"/>
  <c r="BD1036" i="343"/>
  <c r="AE1035" i="343"/>
  <c r="AD1035" i="343"/>
  <c r="AC1035" i="343"/>
  <c r="AB1035" i="343"/>
  <c r="Q1035" i="343"/>
  <c r="P1035" i="343"/>
  <c r="BD1035" i="343"/>
  <c r="AH1034" i="343"/>
  <c r="AE1034" i="343"/>
  <c r="AD1034" i="343"/>
  <c r="AC1034" i="343"/>
  <c r="AF1034" i="343" s="1"/>
  <c r="AG1034" i="343" s="1"/>
  <c r="AB1034" i="343"/>
  <c r="Q1034" i="343"/>
  <c r="P1034" i="343"/>
  <c r="BD1034" i="343"/>
  <c r="AB1033" i="343"/>
  <c r="AH1033" i="343" s="1"/>
  <c r="Q1033" i="343"/>
  <c r="P1033" i="343"/>
  <c r="BD1033" i="343"/>
  <c r="AH1032" i="343"/>
  <c r="AE1032" i="343"/>
  <c r="AC1032" i="343"/>
  <c r="AB1032" i="343"/>
  <c r="AD1032" i="343" s="1"/>
  <c r="Q1032" i="343"/>
  <c r="P1032" i="343"/>
  <c r="BD1032" i="343"/>
  <c r="AH1031" i="343"/>
  <c r="AC1031" i="343"/>
  <c r="AB1031" i="343"/>
  <c r="AD1031" i="343" s="1"/>
  <c r="Q1031" i="343"/>
  <c r="P1031" i="343"/>
  <c r="BD1031" i="343"/>
  <c r="AB1030" i="343"/>
  <c r="AE1030" i="343" s="1"/>
  <c r="Q1030" i="343"/>
  <c r="P1030" i="343"/>
  <c r="BD1030" i="343"/>
  <c r="AB1029" i="343"/>
  <c r="Q1029" i="343"/>
  <c r="P1029" i="343"/>
  <c r="BD1029" i="343"/>
  <c r="AH1028" i="343"/>
  <c r="AC1028" i="343"/>
  <c r="AB1028" i="343"/>
  <c r="Q1028" i="343"/>
  <c r="P1028" i="343"/>
  <c r="BD1028" i="343"/>
  <c r="AD1027" i="343"/>
  <c r="AB1027" i="343"/>
  <c r="AC1027" i="343" s="1"/>
  <c r="Q1027" i="343"/>
  <c r="P1027" i="343"/>
  <c r="BD1027" i="343"/>
  <c r="AE1026" i="343"/>
  <c r="AB1026" i="343"/>
  <c r="Q1026" i="343"/>
  <c r="P1026" i="343"/>
  <c r="BD1026" i="343"/>
  <c r="AE1025" i="343"/>
  <c r="AB1025" i="343"/>
  <c r="AH1025" i="343" s="1"/>
  <c r="Q1025" i="343"/>
  <c r="P1025" i="343"/>
  <c r="BD1025" i="343"/>
  <c r="AB1024" i="343"/>
  <c r="AH1024" i="343" s="1"/>
  <c r="Q1024" i="343"/>
  <c r="P1024" i="343"/>
  <c r="BD1024" i="343"/>
  <c r="AB1023" i="343"/>
  <c r="AD1023" i="343" s="1"/>
  <c r="Q1023" i="343"/>
  <c r="P1023" i="343"/>
  <c r="BD1023" i="343"/>
  <c r="AB1022" i="343"/>
  <c r="AE1022" i="343" s="1"/>
  <c r="Q1022" i="343"/>
  <c r="P1022" i="343"/>
  <c r="BD1022" i="343"/>
  <c r="AB1021" i="343"/>
  <c r="Q1021" i="343"/>
  <c r="P1021" i="343"/>
  <c r="BD1021" i="343"/>
  <c r="AH1020" i="343"/>
  <c r="AC1020" i="343"/>
  <c r="AB1020" i="343"/>
  <c r="Q1020" i="343"/>
  <c r="P1020" i="343"/>
  <c r="BD1020" i="343"/>
  <c r="AD1019" i="343"/>
  <c r="AB1019" i="343"/>
  <c r="AC1019" i="343" s="1"/>
  <c r="Q1019" i="343"/>
  <c r="P1019" i="343"/>
  <c r="BD1019" i="343"/>
  <c r="AD1018" i="343"/>
  <c r="AB1018" i="343"/>
  <c r="AC1018" i="343" s="1"/>
  <c r="Q1018" i="343"/>
  <c r="P1018" i="343"/>
  <c r="BD1018" i="343"/>
  <c r="AB1017" i="343"/>
  <c r="AC1017" i="343" s="1"/>
  <c r="Q1017" i="343"/>
  <c r="P1017" i="343"/>
  <c r="BD1017" i="343"/>
  <c r="AB1016" i="343"/>
  <c r="AC1016" i="343" s="1"/>
  <c r="Q1016" i="343"/>
  <c r="P1016" i="343"/>
  <c r="BD1016" i="343"/>
  <c r="AB1015" i="343"/>
  <c r="AC1015" i="343" s="1"/>
  <c r="Q1015" i="343"/>
  <c r="P1015" i="343"/>
  <c r="BD1015" i="343"/>
  <c r="AB1014" i="343"/>
  <c r="AC1014" i="343" s="1"/>
  <c r="Q1014" i="343"/>
  <c r="P1014" i="343"/>
  <c r="BD1014" i="343"/>
  <c r="AB1013" i="343"/>
  <c r="AH1013" i="343" s="1"/>
  <c r="Q1013" i="343"/>
  <c r="P1013" i="343"/>
  <c r="BD1013" i="343"/>
  <c r="AC1012" i="343"/>
  <c r="AB1012" i="343"/>
  <c r="AH1012" i="343" s="1"/>
  <c r="Q1012" i="343"/>
  <c r="P1012" i="343"/>
  <c r="BD1012" i="343"/>
  <c r="AB1011" i="343"/>
  <c r="AD1011" i="343" s="1"/>
  <c r="Q1011" i="343"/>
  <c r="P1011" i="343"/>
  <c r="BD1011" i="343"/>
  <c r="AB1010" i="343"/>
  <c r="AD1010" i="343" s="1"/>
  <c r="Q1010" i="343"/>
  <c r="P1010" i="343"/>
  <c r="BD1010" i="343"/>
  <c r="AB1009" i="343"/>
  <c r="AD1009" i="343" s="1"/>
  <c r="Q1009" i="343"/>
  <c r="P1009" i="343"/>
  <c r="BD1009" i="343"/>
  <c r="AB1008" i="343"/>
  <c r="AD1008" i="343" s="1"/>
  <c r="Q1008" i="343"/>
  <c r="P1008" i="343"/>
  <c r="BD1008" i="343"/>
  <c r="AB1007" i="343"/>
  <c r="Q1007" i="343"/>
  <c r="P1007" i="343"/>
  <c r="BD1007" i="343"/>
  <c r="AB1006" i="343"/>
  <c r="Q1006" i="343"/>
  <c r="P1006" i="343"/>
  <c r="BD1006" i="343"/>
  <c r="AB1005" i="343"/>
  <c r="Q1005" i="343"/>
  <c r="P1005" i="343"/>
  <c r="BD1005" i="343"/>
  <c r="AB1004" i="343"/>
  <c r="Q1004" i="343"/>
  <c r="P1004" i="343"/>
  <c r="BD1004" i="343"/>
  <c r="AB1003" i="343"/>
  <c r="Q1003" i="343"/>
  <c r="P1003" i="343"/>
  <c r="BD1003" i="343"/>
  <c r="AB1002" i="343"/>
  <c r="Q1002" i="343"/>
  <c r="P1002" i="343"/>
  <c r="BD1002" i="343"/>
  <c r="AB1001" i="343"/>
  <c r="Q1001" i="343"/>
  <c r="P1001" i="343"/>
  <c r="BD1001" i="343"/>
  <c r="AB1000" i="343"/>
  <c r="Q1000" i="343"/>
  <c r="P1000" i="343"/>
  <c r="BD1000" i="343"/>
  <c r="AB999" i="343"/>
  <c r="Q999" i="343"/>
  <c r="P999" i="343"/>
  <c r="BD999" i="343"/>
  <c r="AB998" i="343"/>
  <c r="Q998" i="343"/>
  <c r="P998" i="343"/>
  <c r="BD998" i="343"/>
  <c r="AB997" i="343"/>
  <c r="Q997" i="343"/>
  <c r="P997" i="343"/>
  <c r="BD997" i="343"/>
  <c r="AB996" i="343"/>
  <c r="AC996" i="343" s="1"/>
  <c r="Q996" i="343"/>
  <c r="P996" i="343"/>
  <c r="BD996" i="343"/>
  <c r="AE995" i="343"/>
  <c r="AD995" i="343"/>
  <c r="AC995" i="343"/>
  <c r="AB995" i="343"/>
  <c r="Q995" i="343"/>
  <c r="P995" i="343"/>
  <c r="BD995" i="343"/>
  <c r="AH994" i="343"/>
  <c r="AE994" i="343"/>
  <c r="AD994" i="343"/>
  <c r="AC994" i="343"/>
  <c r="AB994" i="343"/>
  <c r="Q994" i="343"/>
  <c r="P994" i="343"/>
  <c r="BD994" i="343"/>
  <c r="AB993" i="343"/>
  <c r="AE993" i="343" s="1"/>
  <c r="Q993" i="343"/>
  <c r="P993" i="343"/>
  <c r="BD993" i="343"/>
  <c r="AE992" i="343"/>
  <c r="AB992" i="343"/>
  <c r="AH992" i="343" s="1"/>
  <c r="Q992" i="343"/>
  <c r="P992" i="343"/>
  <c r="BD992" i="343"/>
  <c r="AB991" i="343"/>
  <c r="AD991" i="343" s="1"/>
  <c r="Q991" i="343"/>
  <c r="P991" i="343"/>
  <c r="BD991" i="343"/>
  <c r="AE990" i="343"/>
  <c r="AC990" i="343"/>
  <c r="AB990" i="343"/>
  <c r="AD990" i="343" s="1"/>
  <c r="Q990" i="343"/>
  <c r="P990" i="343"/>
  <c r="BD990" i="343"/>
  <c r="AB989" i="343"/>
  <c r="Q989" i="343"/>
  <c r="P989" i="343"/>
  <c r="BD989" i="343"/>
  <c r="AB988" i="343"/>
  <c r="AC988" i="343" s="1"/>
  <c r="Q988" i="343"/>
  <c r="P988" i="343"/>
  <c r="BD988" i="343"/>
  <c r="AE987" i="343"/>
  <c r="AB987" i="343"/>
  <c r="Q987" i="343"/>
  <c r="P987" i="343"/>
  <c r="BD987" i="343"/>
  <c r="AB986" i="343"/>
  <c r="Q986" i="343"/>
  <c r="P986" i="343"/>
  <c r="BD986" i="343"/>
  <c r="AE985" i="343"/>
  <c r="AC985" i="343"/>
  <c r="AB985" i="343"/>
  <c r="Q985" i="343"/>
  <c r="P985" i="343"/>
  <c r="BD985" i="343"/>
  <c r="AB984" i="343"/>
  <c r="AE984" i="343" s="1"/>
  <c r="Q984" i="343"/>
  <c r="P984" i="343"/>
  <c r="BD984" i="343"/>
  <c r="AE983" i="343"/>
  <c r="AB983" i="343"/>
  <c r="AH983" i="343" s="1"/>
  <c r="Q983" i="343"/>
  <c r="P983" i="343"/>
  <c r="BD983" i="343"/>
  <c r="AE982" i="343"/>
  <c r="AB982" i="343"/>
  <c r="AH982" i="343" s="1"/>
  <c r="Q982" i="343"/>
  <c r="P982" i="343"/>
  <c r="BD982" i="343"/>
  <c r="AE981" i="343"/>
  <c r="AB981" i="343"/>
  <c r="AH981" i="343" s="1"/>
  <c r="Q981" i="343"/>
  <c r="P981" i="343"/>
  <c r="BD981" i="343"/>
  <c r="AE980" i="343"/>
  <c r="AC980" i="343"/>
  <c r="AB980" i="343"/>
  <c r="AH980" i="343" s="1"/>
  <c r="Q980" i="343"/>
  <c r="P980" i="343"/>
  <c r="BD980" i="343"/>
  <c r="AE979" i="343"/>
  <c r="AC979" i="343"/>
  <c r="AB979" i="343"/>
  <c r="AH979" i="343" s="1"/>
  <c r="Q979" i="343"/>
  <c r="P979" i="343"/>
  <c r="BD979" i="343"/>
  <c r="AE978" i="343"/>
  <c r="AC978" i="343"/>
  <c r="AB978" i="343"/>
  <c r="AH978" i="343" s="1"/>
  <c r="Q978" i="343"/>
  <c r="P978" i="343"/>
  <c r="BD978" i="343"/>
  <c r="AB977" i="343"/>
  <c r="AH977" i="343" s="1"/>
  <c r="Q977" i="343"/>
  <c r="P977" i="343"/>
  <c r="BD977" i="343"/>
  <c r="AH976" i="343"/>
  <c r="AC976" i="343"/>
  <c r="AB976" i="343"/>
  <c r="Q976" i="343"/>
  <c r="P976" i="343"/>
  <c r="BD976" i="343"/>
  <c r="AB975" i="343"/>
  <c r="Q975" i="343"/>
  <c r="P975" i="343"/>
  <c r="BD975" i="343"/>
  <c r="AD974" i="343"/>
  <c r="AC974" i="343"/>
  <c r="AB974" i="343"/>
  <c r="Q974" i="343"/>
  <c r="P974" i="343"/>
  <c r="BD974" i="343"/>
  <c r="AH973" i="343"/>
  <c r="AB973" i="343"/>
  <c r="AE973" i="343" s="1"/>
  <c r="Q973" i="343"/>
  <c r="P973" i="343"/>
  <c r="BD973" i="343"/>
  <c r="AH972" i="343"/>
  <c r="AB972" i="343"/>
  <c r="AD972" i="343" s="1"/>
  <c r="Q972" i="343"/>
  <c r="P972" i="343"/>
  <c r="BD972" i="343"/>
  <c r="AH971" i="343"/>
  <c r="AD971" i="343"/>
  <c r="AC971" i="343"/>
  <c r="AB971" i="343"/>
  <c r="AF971" i="343" s="1"/>
  <c r="AG971" i="343" s="1"/>
  <c r="Q971" i="343"/>
  <c r="P971" i="343"/>
  <c r="BD971" i="343"/>
  <c r="AB970" i="343"/>
  <c r="Q970" i="343"/>
  <c r="P970" i="343"/>
  <c r="BD970" i="343"/>
  <c r="AB969" i="343"/>
  <c r="AH969" i="343" s="1"/>
  <c r="Q969" i="343"/>
  <c r="P969" i="343"/>
  <c r="BD969" i="343"/>
  <c r="AH968" i="343"/>
  <c r="AC968" i="343"/>
  <c r="AB968" i="343"/>
  <c r="Q968" i="343"/>
  <c r="P968" i="343"/>
  <c r="BD968" i="343"/>
  <c r="AB967" i="343"/>
  <c r="Q967" i="343"/>
  <c r="P967" i="343"/>
  <c r="BD967" i="343"/>
  <c r="AD966" i="343"/>
  <c r="AC966" i="343"/>
  <c r="AB966" i="343"/>
  <c r="AE966" i="343" s="1"/>
  <c r="Q966" i="343"/>
  <c r="P966" i="343"/>
  <c r="BD966" i="343"/>
  <c r="AH965" i="343"/>
  <c r="AB965" i="343"/>
  <c r="AE965" i="343" s="1"/>
  <c r="Q965" i="343"/>
  <c r="P965" i="343"/>
  <c r="BD965" i="343"/>
  <c r="AB964" i="343"/>
  <c r="AE964" i="343" s="1"/>
  <c r="Q964" i="343"/>
  <c r="P964" i="343"/>
  <c r="BD964" i="343"/>
  <c r="AB963" i="343"/>
  <c r="Q963" i="343"/>
  <c r="P963" i="343"/>
  <c r="BD963" i="343"/>
  <c r="AB962" i="343"/>
  <c r="Q962" i="343"/>
  <c r="P962" i="343"/>
  <c r="BD962" i="343"/>
  <c r="AB961" i="343"/>
  <c r="AE961" i="343" s="1"/>
  <c r="Q961" i="343"/>
  <c r="P961" i="343"/>
  <c r="BD961" i="343"/>
  <c r="AB960" i="343"/>
  <c r="AH960" i="343" s="1"/>
  <c r="Q960" i="343"/>
  <c r="P960" i="343"/>
  <c r="BD960" i="343"/>
  <c r="AB959" i="343"/>
  <c r="AC959" i="343" s="1"/>
  <c r="Q959" i="343"/>
  <c r="P959" i="343"/>
  <c r="BD959" i="343"/>
  <c r="AE958" i="343"/>
  <c r="AD958" i="343"/>
  <c r="AC958" i="343"/>
  <c r="AB958" i="343"/>
  <c r="Q958" i="343"/>
  <c r="P958" i="343"/>
  <c r="BD958" i="343"/>
  <c r="AH957" i="343"/>
  <c r="AD957" i="343"/>
  <c r="AB957" i="343"/>
  <c r="AE957" i="343" s="1"/>
  <c r="Q957" i="343"/>
  <c r="P957" i="343"/>
  <c r="BD957" i="343"/>
  <c r="AH956" i="343"/>
  <c r="AC956" i="343"/>
  <c r="AB956" i="343"/>
  <c r="AD956" i="343" s="1"/>
  <c r="Q956" i="343"/>
  <c r="P956" i="343"/>
  <c r="BD956" i="343"/>
  <c r="AH955" i="343"/>
  <c r="AE955" i="343"/>
  <c r="AD955" i="343"/>
  <c r="AC955" i="343"/>
  <c r="AF955" i="343" s="1"/>
  <c r="AG955" i="343" s="1"/>
  <c r="AB955" i="343"/>
  <c r="Q955" i="343"/>
  <c r="P955" i="343"/>
  <c r="BD955" i="343"/>
  <c r="AE954" i="343"/>
  <c r="AB954" i="343"/>
  <c r="Q954" i="343"/>
  <c r="P954" i="343"/>
  <c r="BD954" i="343"/>
  <c r="AE953" i="343"/>
  <c r="AB953" i="343"/>
  <c r="AH953" i="343" s="1"/>
  <c r="Q953" i="343"/>
  <c r="P953" i="343"/>
  <c r="BD953" i="343"/>
  <c r="AH952" i="343"/>
  <c r="AC952" i="343"/>
  <c r="AB952" i="343"/>
  <c r="Q952" i="343"/>
  <c r="P952" i="343"/>
  <c r="BD952" i="343"/>
  <c r="AB951" i="343"/>
  <c r="Q951" i="343"/>
  <c r="P951" i="343"/>
  <c r="BD951" i="343"/>
  <c r="AD950" i="343"/>
  <c r="AC950" i="343"/>
  <c r="AB950" i="343"/>
  <c r="AE950" i="343" s="1"/>
  <c r="Q950" i="343"/>
  <c r="P950" i="343"/>
  <c r="BD950" i="343"/>
  <c r="AB949" i="343"/>
  <c r="Q949" i="343"/>
  <c r="P949" i="343"/>
  <c r="BD949" i="343"/>
  <c r="AB948" i="343"/>
  <c r="Q948" i="343"/>
  <c r="P948" i="343"/>
  <c r="BD948" i="343"/>
  <c r="AH947" i="343"/>
  <c r="AE947" i="343"/>
  <c r="AC947" i="343"/>
  <c r="AB947" i="343"/>
  <c r="AD947" i="343" s="1"/>
  <c r="Q947" i="343"/>
  <c r="P947" i="343"/>
  <c r="BD947" i="343"/>
  <c r="AH946" i="343"/>
  <c r="AD946" i="343"/>
  <c r="AB946" i="343"/>
  <c r="AE946" i="343" s="1"/>
  <c r="Q946" i="343"/>
  <c r="P946" i="343"/>
  <c r="BD946" i="343"/>
  <c r="AB945" i="343"/>
  <c r="Q945" i="343"/>
  <c r="P945" i="343"/>
  <c r="BD945" i="343"/>
  <c r="AB944" i="343"/>
  <c r="AH944" i="343" s="1"/>
  <c r="Q944" i="343"/>
  <c r="P944" i="343"/>
  <c r="BD944" i="343"/>
  <c r="AB943" i="343"/>
  <c r="AC943" i="343" s="1"/>
  <c r="Q943" i="343"/>
  <c r="P943" i="343"/>
  <c r="BD943" i="343"/>
  <c r="AE942" i="343"/>
  <c r="AC942" i="343"/>
  <c r="AB942" i="343"/>
  <c r="Q942" i="343"/>
  <c r="P942" i="343"/>
  <c r="BD942" i="343"/>
  <c r="AH941" i="343"/>
  <c r="AE941" i="343"/>
  <c r="AB941" i="343"/>
  <c r="Q941" i="343"/>
  <c r="P941" i="343"/>
  <c r="BD941" i="343"/>
  <c r="AB940" i="343"/>
  <c r="Q940" i="343"/>
  <c r="P940" i="343"/>
  <c r="BD940" i="343"/>
  <c r="AB939" i="343"/>
  <c r="Q939" i="343"/>
  <c r="P939" i="343"/>
  <c r="BD939" i="343"/>
  <c r="AE938" i="343"/>
  <c r="AC938" i="343"/>
  <c r="AB938" i="343"/>
  <c r="Q938" i="343"/>
  <c r="P938" i="343"/>
  <c r="BD938" i="343"/>
  <c r="AB937" i="343"/>
  <c r="AE937" i="343" s="1"/>
  <c r="Q937" i="343"/>
  <c r="P937" i="343"/>
  <c r="BD937" i="343"/>
  <c r="AB936" i="343"/>
  <c r="Q936" i="343"/>
  <c r="P936" i="343"/>
  <c r="BD936" i="343"/>
  <c r="AB935" i="343"/>
  <c r="Q935" i="343"/>
  <c r="P935" i="343"/>
  <c r="BD935" i="343"/>
  <c r="AB934" i="343"/>
  <c r="AE934" i="343" s="1"/>
  <c r="Q934" i="343"/>
  <c r="P934" i="343"/>
  <c r="BD934" i="343"/>
  <c r="AB933" i="343"/>
  <c r="Q933" i="343"/>
  <c r="P933" i="343"/>
  <c r="BD933" i="343"/>
  <c r="AB932" i="343"/>
  <c r="Q932" i="343"/>
  <c r="P932" i="343"/>
  <c r="BD932" i="343"/>
  <c r="AC931" i="343"/>
  <c r="AB931" i="343"/>
  <c r="AD931" i="343" s="1"/>
  <c r="Q931" i="343"/>
  <c r="P931" i="343"/>
  <c r="BD931" i="343"/>
  <c r="AE930" i="343"/>
  <c r="AC930" i="343"/>
  <c r="AB930" i="343"/>
  <c r="AH930" i="343" s="1"/>
  <c r="Q930" i="343"/>
  <c r="P930" i="343"/>
  <c r="BD930" i="343"/>
  <c r="AH929" i="343"/>
  <c r="AD929" i="343"/>
  <c r="AB929" i="343"/>
  <c r="AE929" i="343" s="1"/>
  <c r="Q929" i="343"/>
  <c r="P929" i="343"/>
  <c r="BD929" i="343"/>
  <c r="AB928" i="343"/>
  <c r="Q928" i="343"/>
  <c r="P928" i="343"/>
  <c r="BD928" i="343"/>
  <c r="AH927" i="343"/>
  <c r="AD927" i="343"/>
  <c r="AC927" i="343"/>
  <c r="AB927" i="343"/>
  <c r="Q927" i="343"/>
  <c r="P927" i="343"/>
  <c r="BD927" i="343"/>
  <c r="AH926" i="343"/>
  <c r="AE926" i="343"/>
  <c r="AD926" i="343"/>
  <c r="AC926" i="343"/>
  <c r="AB926" i="343"/>
  <c r="Q926" i="343"/>
  <c r="P926" i="343"/>
  <c r="BD926" i="343"/>
  <c r="AB925" i="343"/>
  <c r="Q925" i="343"/>
  <c r="P925" i="343"/>
  <c r="BD925" i="343"/>
  <c r="AE924" i="343"/>
  <c r="AB924" i="343"/>
  <c r="AH924" i="343" s="1"/>
  <c r="Q924" i="343"/>
  <c r="P924" i="343"/>
  <c r="BD924" i="343"/>
  <c r="AE923" i="343"/>
  <c r="AB923" i="343"/>
  <c r="AC923" i="343" s="1"/>
  <c r="Q923" i="343"/>
  <c r="P923" i="343"/>
  <c r="BD923" i="343"/>
  <c r="AB922" i="343"/>
  <c r="Q922" i="343"/>
  <c r="P922" i="343"/>
  <c r="BD922" i="343"/>
  <c r="AH921" i="343"/>
  <c r="AC921" i="343"/>
  <c r="AB921" i="343"/>
  <c r="Q921" i="343"/>
  <c r="P921" i="343"/>
  <c r="BD921" i="343"/>
  <c r="AD920" i="343"/>
  <c r="AB920" i="343"/>
  <c r="AC920" i="343" s="1"/>
  <c r="AF920" i="343" s="1"/>
  <c r="AG920" i="343" s="1"/>
  <c r="Q920" i="343"/>
  <c r="P920" i="343"/>
  <c r="BD920" i="343"/>
  <c r="AD919" i="343"/>
  <c r="AB919" i="343"/>
  <c r="Q919" i="343"/>
  <c r="P919" i="343"/>
  <c r="BD919" i="343"/>
  <c r="AB918" i="343"/>
  <c r="Q918" i="343"/>
  <c r="P918" i="343"/>
  <c r="BD918" i="343"/>
  <c r="AD917" i="343"/>
  <c r="AB917" i="343"/>
  <c r="AE917" i="343" s="1"/>
  <c r="Q917" i="343"/>
  <c r="P917" i="343"/>
  <c r="BD917" i="343"/>
  <c r="AH916" i="343"/>
  <c r="AD916" i="343"/>
  <c r="AB916" i="343"/>
  <c r="AE916" i="343" s="1"/>
  <c r="Q916" i="343"/>
  <c r="P916" i="343"/>
  <c r="BD916" i="343"/>
  <c r="AE915" i="343"/>
  <c r="AB915" i="343"/>
  <c r="AC915" i="343" s="1"/>
  <c r="Q915" i="343"/>
  <c r="P915" i="343"/>
  <c r="BD915" i="343"/>
  <c r="AB914" i="343"/>
  <c r="Q914" i="343"/>
  <c r="P914" i="343"/>
  <c r="BD914" i="343"/>
  <c r="AB913" i="343"/>
  <c r="AH913" i="343" s="1"/>
  <c r="Q913" i="343"/>
  <c r="P913" i="343"/>
  <c r="BD913" i="343"/>
  <c r="AB912" i="343"/>
  <c r="AC912" i="343" s="1"/>
  <c r="Q912" i="343"/>
  <c r="P912" i="343"/>
  <c r="BD912" i="343"/>
  <c r="AE911" i="343"/>
  <c r="AB911" i="343"/>
  <c r="Q911" i="343"/>
  <c r="P911" i="343"/>
  <c r="BD911" i="343"/>
  <c r="AE910" i="343"/>
  <c r="AB910" i="343"/>
  <c r="Q910" i="343"/>
  <c r="P910" i="343"/>
  <c r="BD910" i="343"/>
  <c r="AC909" i="343"/>
  <c r="AB909" i="343"/>
  <c r="AH909" i="343" s="1"/>
  <c r="Q909" i="343"/>
  <c r="P909" i="343"/>
  <c r="BD909" i="343"/>
  <c r="AH908" i="343"/>
  <c r="AE908" i="343"/>
  <c r="AC908" i="343"/>
  <c r="AB908" i="343"/>
  <c r="AD908" i="343" s="1"/>
  <c r="AF908" i="343" s="1"/>
  <c r="AG908" i="343" s="1"/>
  <c r="Q908" i="343"/>
  <c r="P908" i="343"/>
  <c r="BD908" i="343"/>
  <c r="AB907" i="343"/>
  <c r="Q907" i="343"/>
  <c r="P907" i="343"/>
  <c r="BD907" i="343"/>
  <c r="AB906" i="343"/>
  <c r="AE906" i="343" s="1"/>
  <c r="Q906" i="343"/>
  <c r="P906" i="343"/>
  <c r="BD906" i="343"/>
  <c r="AB905" i="343"/>
  <c r="Q905" i="343"/>
  <c r="P905" i="343"/>
  <c r="BD905" i="343"/>
  <c r="AD904" i="343"/>
  <c r="AC904" i="343"/>
  <c r="AB904" i="343"/>
  <c r="Q904" i="343"/>
  <c r="P904" i="343"/>
  <c r="BD904" i="343"/>
  <c r="AB903" i="343"/>
  <c r="Q903" i="343"/>
  <c r="P903" i="343"/>
  <c r="BD903" i="343"/>
  <c r="AH902" i="343"/>
  <c r="AE902" i="343"/>
  <c r="AC902" i="343"/>
  <c r="AB902" i="343"/>
  <c r="AD902" i="343" s="1"/>
  <c r="Q902" i="343"/>
  <c r="P902" i="343"/>
  <c r="BD902" i="343"/>
  <c r="AF901" i="343"/>
  <c r="AG901" i="343" s="1"/>
  <c r="AH901" i="343"/>
  <c r="AD901" i="343"/>
  <c r="AC901" i="343"/>
  <c r="AB901" i="343"/>
  <c r="AE901" i="343" s="1"/>
  <c r="Q901" i="343"/>
  <c r="P901" i="343"/>
  <c r="BD901" i="343"/>
  <c r="AB900" i="343"/>
  <c r="Q900" i="343"/>
  <c r="P900" i="343"/>
  <c r="BD900" i="343"/>
  <c r="AH899" i="343"/>
  <c r="AE899" i="343"/>
  <c r="AD899" i="343"/>
  <c r="AB899" i="343"/>
  <c r="AC899" i="343" s="1"/>
  <c r="Q899" i="343"/>
  <c r="P899" i="343"/>
  <c r="BD899" i="343"/>
  <c r="AH898" i="343"/>
  <c r="AB898" i="343"/>
  <c r="AE898" i="343" s="1"/>
  <c r="Q898" i="343"/>
  <c r="P898" i="343"/>
  <c r="BD898" i="343"/>
  <c r="AC897" i="343"/>
  <c r="AB897" i="343"/>
  <c r="AH897" i="343" s="1"/>
  <c r="Q897" i="343"/>
  <c r="P897" i="343"/>
  <c r="BD897" i="343"/>
  <c r="AB896" i="343"/>
  <c r="Q896" i="343"/>
  <c r="P896" i="343"/>
  <c r="BD896" i="343"/>
  <c r="AD895" i="343"/>
  <c r="AB895" i="343"/>
  <c r="AE895" i="343" s="1"/>
  <c r="Q895" i="343"/>
  <c r="P895" i="343"/>
  <c r="BD895" i="343"/>
  <c r="AH894" i="343"/>
  <c r="AD894" i="343"/>
  <c r="AB894" i="343"/>
  <c r="AE894" i="343" s="1"/>
  <c r="Q894" i="343"/>
  <c r="P894" i="343"/>
  <c r="BD894" i="343"/>
  <c r="AH893" i="343"/>
  <c r="AB893" i="343"/>
  <c r="Q893" i="343"/>
  <c r="P893" i="343"/>
  <c r="BD893" i="343"/>
  <c r="AE892" i="343"/>
  <c r="AD892" i="343"/>
  <c r="AB892" i="343"/>
  <c r="Q892" i="343"/>
  <c r="P892" i="343"/>
  <c r="BD892" i="343"/>
  <c r="AB891" i="343"/>
  <c r="Q891" i="343"/>
  <c r="P891" i="343"/>
  <c r="BD891" i="343"/>
  <c r="AB890" i="343"/>
  <c r="Q890" i="343"/>
  <c r="P890" i="343"/>
  <c r="BD890" i="343"/>
  <c r="AB889" i="343"/>
  <c r="Q889" i="343"/>
  <c r="P889" i="343"/>
  <c r="BD889" i="343"/>
  <c r="AH888" i="343"/>
  <c r="AC888" i="343"/>
  <c r="AB888" i="343"/>
  <c r="Q888" i="343"/>
  <c r="P888" i="343"/>
  <c r="BD888" i="343"/>
  <c r="AC887" i="343"/>
  <c r="AB887" i="343"/>
  <c r="Q887" i="343"/>
  <c r="P887" i="343"/>
  <c r="BD887" i="343"/>
  <c r="AB886" i="343"/>
  <c r="Q886" i="343"/>
  <c r="P886" i="343"/>
  <c r="BD886" i="343"/>
  <c r="AB885" i="343"/>
  <c r="Q885" i="343"/>
  <c r="P885" i="343"/>
  <c r="BD885" i="343"/>
  <c r="AB884" i="343"/>
  <c r="Q884" i="343"/>
  <c r="P884" i="343"/>
  <c r="BD884" i="343"/>
  <c r="AD883" i="343"/>
  <c r="AB883" i="343"/>
  <c r="AE883" i="343" s="1"/>
  <c r="Q883" i="343"/>
  <c r="P883" i="343"/>
  <c r="BD883" i="343"/>
  <c r="AE882" i="343"/>
  <c r="AC882" i="343"/>
  <c r="AB882" i="343"/>
  <c r="AD882" i="343" s="1"/>
  <c r="Q882" i="343"/>
  <c r="P882" i="343"/>
  <c r="BD882" i="343"/>
  <c r="AH881" i="343"/>
  <c r="AE881" i="343"/>
  <c r="AC881" i="343"/>
  <c r="AB881" i="343"/>
  <c r="AD881" i="343" s="1"/>
  <c r="Q881" i="343"/>
  <c r="P881" i="343"/>
  <c r="BD881" i="343"/>
  <c r="AH880" i="343"/>
  <c r="AD880" i="343"/>
  <c r="AF880" i="343" s="1"/>
  <c r="AG880" i="343" s="1"/>
  <c r="AC880" i="343"/>
  <c r="AB880" i="343"/>
  <c r="AE880" i="343" s="1"/>
  <c r="Q880" i="343"/>
  <c r="P880" i="343"/>
  <c r="BD880" i="343"/>
  <c r="AB879" i="343"/>
  <c r="Q879" i="343"/>
  <c r="P879" i="343"/>
  <c r="BD879" i="343"/>
  <c r="AB878" i="343"/>
  <c r="Q878" i="343"/>
  <c r="P878" i="343"/>
  <c r="BD878" i="343"/>
  <c r="AB877" i="343"/>
  <c r="Q877" i="343"/>
  <c r="P877" i="343"/>
  <c r="BD877" i="343"/>
  <c r="AB876" i="343"/>
  <c r="AC876" i="343" s="1"/>
  <c r="Q876" i="343"/>
  <c r="P876" i="343"/>
  <c r="BD876" i="343"/>
  <c r="AB875" i="343"/>
  <c r="Q875" i="343"/>
  <c r="P875" i="343"/>
  <c r="BD875" i="343"/>
  <c r="AD874" i="343"/>
  <c r="AB874" i="343"/>
  <c r="Q874" i="343"/>
  <c r="P874" i="343"/>
  <c r="BD874" i="343"/>
  <c r="AE873" i="343"/>
  <c r="AD873" i="343"/>
  <c r="AB873" i="343"/>
  <c r="AC873" i="343" s="1"/>
  <c r="Q873" i="343"/>
  <c r="P873" i="343"/>
  <c r="BD873" i="343"/>
  <c r="AE872" i="343"/>
  <c r="AC872" i="343"/>
  <c r="AB872" i="343"/>
  <c r="AH872" i="343" s="1"/>
  <c r="Q872" i="343"/>
  <c r="P872" i="343"/>
  <c r="BD872" i="343"/>
  <c r="AH871" i="343"/>
  <c r="AE871" i="343"/>
  <c r="AD871" i="343"/>
  <c r="AC871" i="343"/>
  <c r="AB871" i="343"/>
  <c r="Q871" i="343"/>
  <c r="P871" i="343"/>
  <c r="BD871" i="343"/>
  <c r="AH870" i="343"/>
  <c r="AE870" i="343"/>
  <c r="AB870" i="343"/>
  <c r="Q870" i="343"/>
  <c r="P870" i="343"/>
  <c r="BD870" i="343"/>
  <c r="AH869" i="343"/>
  <c r="AB869" i="343"/>
  <c r="AC869" i="343" s="1"/>
  <c r="Q869" i="343"/>
  <c r="P869" i="343"/>
  <c r="BD869" i="343"/>
  <c r="AC868" i="343"/>
  <c r="AB868" i="343"/>
  <c r="AD868" i="343" s="1"/>
  <c r="Q868" i="343"/>
  <c r="P868" i="343"/>
  <c r="BD868" i="343"/>
  <c r="AB867" i="343"/>
  <c r="AC867" i="343" s="1"/>
  <c r="Q867" i="343"/>
  <c r="P867" i="343"/>
  <c r="BD867" i="343"/>
  <c r="AB866" i="343"/>
  <c r="Q866" i="343"/>
  <c r="P866" i="343"/>
  <c r="BD866" i="343"/>
  <c r="AB865" i="343"/>
  <c r="Q865" i="343"/>
  <c r="P865" i="343"/>
  <c r="BD865" i="343"/>
  <c r="AH864" i="343"/>
  <c r="AE864" i="343"/>
  <c r="AD864" i="343"/>
  <c r="AC864" i="343"/>
  <c r="AB864" i="343"/>
  <c r="Q864" i="343"/>
  <c r="P864" i="343"/>
  <c r="BD864" i="343"/>
  <c r="AH863" i="343"/>
  <c r="AE863" i="343"/>
  <c r="AD863" i="343"/>
  <c r="AC863" i="343"/>
  <c r="AB863" i="343"/>
  <c r="Q863" i="343"/>
  <c r="P863" i="343"/>
  <c r="BD863" i="343"/>
  <c r="AE862" i="343"/>
  <c r="AB862" i="343"/>
  <c r="AH862" i="343" s="1"/>
  <c r="Q862" i="343"/>
  <c r="P862" i="343"/>
  <c r="BD862" i="343"/>
  <c r="AB861" i="343"/>
  <c r="Q861" i="343"/>
  <c r="P861" i="343"/>
  <c r="BD861" i="343"/>
  <c r="AB860" i="343"/>
  <c r="Q860" i="343"/>
  <c r="P860" i="343"/>
  <c r="BD860" i="343"/>
  <c r="AE859" i="343"/>
  <c r="AB859" i="343"/>
  <c r="Q859" i="343"/>
  <c r="P859" i="343"/>
  <c r="BD859" i="343"/>
  <c r="AB858" i="343"/>
  <c r="Q858" i="343"/>
  <c r="P858" i="343"/>
  <c r="BD858" i="343"/>
  <c r="AB857" i="343"/>
  <c r="AH857" i="343" s="1"/>
  <c r="Q857" i="343"/>
  <c r="P857" i="343"/>
  <c r="BD857" i="343"/>
  <c r="AE856" i="343"/>
  <c r="AD856" i="343"/>
  <c r="AB856" i="343"/>
  <c r="Q856" i="343"/>
  <c r="P856" i="343"/>
  <c r="BD856" i="343"/>
  <c r="AB855" i="343"/>
  <c r="Q855" i="343"/>
  <c r="P855" i="343"/>
  <c r="BD855" i="343"/>
  <c r="AB854" i="343"/>
  <c r="Q854" i="343"/>
  <c r="P854" i="343"/>
  <c r="BD854" i="343"/>
  <c r="AB853" i="343"/>
  <c r="Q853" i="343"/>
  <c r="P853" i="343"/>
  <c r="BD853" i="343"/>
  <c r="AE852" i="343"/>
  <c r="AB852" i="343"/>
  <c r="AH852" i="343" s="1"/>
  <c r="Q852" i="343"/>
  <c r="P852" i="343"/>
  <c r="BD852" i="343"/>
  <c r="AH851" i="343"/>
  <c r="AE851" i="343"/>
  <c r="AB851" i="343"/>
  <c r="Q851" i="343"/>
  <c r="P851" i="343"/>
  <c r="BD851" i="343"/>
  <c r="AB850" i="343"/>
  <c r="Q850" i="343"/>
  <c r="P850" i="343"/>
  <c r="BD850" i="343"/>
  <c r="AC849" i="343"/>
  <c r="AB849" i="343"/>
  <c r="Q849" i="343"/>
  <c r="P849" i="343"/>
  <c r="BD849" i="343"/>
  <c r="AB848" i="343"/>
  <c r="Q848" i="343"/>
  <c r="P848" i="343"/>
  <c r="BD848" i="343"/>
  <c r="AB847" i="343"/>
  <c r="AD847" i="343" s="1"/>
  <c r="Q847" i="343"/>
  <c r="P847" i="343"/>
  <c r="BD847" i="343"/>
  <c r="AE846" i="343"/>
  <c r="AB846" i="343"/>
  <c r="Q846" i="343"/>
  <c r="P846" i="343"/>
  <c r="BD846" i="343"/>
  <c r="AE845" i="343"/>
  <c r="AB845" i="343"/>
  <c r="Q845" i="343"/>
  <c r="P845" i="343"/>
  <c r="BD845" i="343"/>
  <c r="AB844" i="343"/>
  <c r="Q844" i="343"/>
  <c r="P844" i="343"/>
  <c r="BD844" i="343"/>
  <c r="AE843" i="343"/>
  <c r="AD843" i="343"/>
  <c r="AF843" i="343" s="1"/>
  <c r="AG843" i="343" s="1"/>
  <c r="AC843" i="343"/>
  <c r="AB843" i="343"/>
  <c r="Q843" i="343"/>
  <c r="P843" i="343"/>
  <c r="BD843" i="343"/>
  <c r="AH842" i="343"/>
  <c r="AE842" i="343"/>
  <c r="AD842" i="343"/>
  <c r="AC842" i="343"/>
  <c r="AB842" i="343"/>
  <c r="Q842" i="343"/>
  <c r="P842" i="343"/>
  <c r="BD842" i="343"/>
  <c r="AB841" i="343"/>
  <c r="AC841" i="343" s="1"/>
  <c r="Q841" i="343"/>
  <c r="P841" i="343"/>
  <c r="BD841" i="343"/>
  <c r="AE840" i="343"/>
  <c r="AB840" i="343"/>
  <c r="Q840" i="343"/>
  <c r="P840" i="343"/>
  <c r="BD840" i="343"/>
  <c r="AH839" i="343"/>
  <c r="AE839" i="343"/>
  <c r="AB839" i="343"/>
  <c r="Q839" i="343"/>
  <c r="P839" i="343"/>
  <c r="BD839" i="343"/>
  <c r="AC838" i="343"/>
  <c r="AB838" i="343"/>
  <c r="AH838" i="343" s="1"/>
  <c r="Q838" i="343"/>
  <c r="P838" i="343"/>
  <c r="BD838" i="343"/>
  <c r="AB837" i="343"/>
  <c r="Q837" i="343"/>
  <c r="P837" i="343"/>
  <c r="BD837" i="343"/>
  <c r="AB836" i="343"/>
  <c r="Q836" i="343"/>
  <c r="P836" i="343"/>
  <c r="BD836" i="343"/>
  <c r="AB835" i="343"/>
  <c r="Q835" i="343"/>
  <c r="P835" i="343"/>
  <c r="BD835" i="343"/>
  <c r="AC834" i="343"/>
  <c r="AB834" i="343"/>
  <c r="AD834" i="343" s="1"/>
  <c r="AF834" i="343" s="1"/>
  <c r="AG834" i="343" s="1"/>
  <c r="Q834" i="343"/>
  <c r="P834" i="343"/>
  <c r="BD834" i="343"/>
  <c r="AD833" i="343"/>
  <c r="AB833" i="343"/>
  <c r="Q833" i="343"/>
  <c r="P833" i="343"/>
  <c r="BD833" i="343"/>
  <c r="AB832" i="343"/>
  <c r="Q832" i="343"/>
  <c r="P832" i="343"/>
  <c r="BD832" i="343"/>
  <c r="AH831" i="343"/>
  <c r="AB831" i="343"/>
  <c r="Q831" i="343"/>
  <c r="P831" i="343"/>
  <c r="BD831" i="343"/>
  <c r="AC830" i="343"/>
  <c r="AB830" i="343"/>
  <c r="Q830" i="343"/>
  <c r="P830" i="343"/>
  <c r="BD830" i="343"/>
  <c r="AB829" i="343"/>
  <c r="Q829" i="343"/>
  <c r="P829" i="343"/>
  <c r="BD829" i="343"/>
  <c r="AC828" i="343"/>
  <c r="AB828" i="343"/>
  <c r="Q828" i="343"/>
  <c r="P828" i="343"/>
  <c r="BD828" i="343"/>
  <c r="AH827" i="343"/>
  <c r="AD827" i="343"/>
  <c r="AB827" i="343"/>
  <c r="Q827" i="343"/>
  <c r="P827" i="343"/>
  <c r="BD827" i="343"/>
  <c r="AB826" i="343"/>
  <c r="Q826" i="343"/>
  <c r="P826" i="343"/>
  <c r="BD826" i="343"/>
  <c r="AB825" i="343"/>
  <c r="Q825" i="343"/>
  <c r="P825" i="343"/>
  <c r="BD825" i="343"/>
  <c r="AB824" i="343"/>
  <c r="Q824" i="343"/>
  <c r="P824" i="343"/>
  <c r="BD824" i="343"/>
  <c r="AE823" i="343"/>
  <c r="AC823" i="343"/>
  <c r="AB823" i="343"/>
  <c r="AD823" i="343" s="1"/>
  <c r="Q823" i="343"/>
  <c r="P823" i="343"/>
  <c r="BD823" i="343"/>
  <c r="AB822" i="343"/>
  <c r="Q822" i="343"/>
  <c r="P822" i="343"/>
  <c r="BD822" i="343"/>
  <c r="AB821" i="343"/>
  <c r="Q821" i="343"/>
  <c r="P821" i="343"/>
  <c r="BD821" i="343"/>
  <c r="AD820" i="343"/>
  <c r="AC820" i="343"/>
  <c r="AB820" i="343"/>
  <c r="Q820" i="343"/>
  <c r="P820" i="343"/>
  <c r="BD820" i="343"/>
  <c r="AB819" i="343"/>
  <c r="Q819" i="343"/>
  <c r="P819" i="343"/>
  <c r="BD819" i="343"/>
  <c r="AH818" i="343"/>
  <c r="AE818" i="343"/>
  <c r="AC818" i="343"/>
  <c r="AB818" i="343"/>
  <c r="AD818" i="343" s="1"/>
  <c r="Q818" i="343"/>
  <c r="P818" i="343"/>
  <c r="BD818" i="343"/>
  <c r="AH817" i="343"/>
  <c r="AB817" i="343"/>
  <c r="AD817" i="343" s="1"/>
  <c r="Q817" i="343"/>
  <c r="P817" i="343"/>
  <c r="BD817" i="343"/>
  <c r="AC816" i="343"/>
  <c r="AB816" i="343"/>
  <c r="Q816" i="343"/>
  <c r="P816" i="343"/>
  <c r="BD816" i="343"/>
  <c r="AD815" i="343"/>
  <c r="AB815" i="343"/>
  <c r="Q815" i="343"/>
  <c r="P815" i="343"/>
  <c r="BD815" i="343"/>
  <c r="AH814" i="343"/>
  <c r="AD814" i="343"/>
  <c r="AC814" i="343"/>
  <c r="AB814" i="343"/>
  <c r="AE814" i="343" s="1"/>
  <c r="Q814" i="343"/>
  <c r="P814" i="343"/>
  <c r="BD814" i="343"/>
  <c r="AB813" i="343"/>
  <c r="Q813" i="343"/>
  <c r="P813" i="343"/>
  <c r="BD813" i="343"/>
  <c r="AB812" i="343"/>
  <c r="Q812" i="343"/>
  <c r="P812" i="343"/>
  <c r="BD812" i="343"/>
  <c r="AE811" i="343"/>
  <c r="AB811" i="343"/>
  <c r="AH811" i="343" s="1"/>
  <c r="Q811" i="343"/>
  <c r="P811" i="343"/>
  <c r="BD811" i="343"/>
  <c r="AE810" i="343"/>
  <c r="AB810" i="343"/>
  <c r="AH810" i="343" s="1"/>
  <c r="Q810" i="343"/>
  <c r="P810" i="343"/>
  <c r="BD810" i="343"/>
  <c r="AH809" i="343"/>
  <c r="AC809" i="343"/>
  <c r="AB809" i="343"/>
  <c r="Q809" i="343"/>
  <c r="P809" i="343"/>
  <c r="BD809" i="343"/>
  <c r="AB808" i="343"/>
  <c r="Q808" i="343"/>
  <c r="P808" i="343"/>
  <c r="BD808" i="343"/>
  <c r="AB807" i="343"/>
  <c r="Q807" i="343"/>
  <c r="P807" i="343"/>
  <c r="BD807" i="343"/>
  <c r="AD806" i="343"/>
  <c r="AB806" i="343"/>
  <c r="Q806" i="343"/>
  <c r="P806" i="343"/>
  <c r="BD806" i="343"/>
  <c r="AH805" i="343"/>
  <c r="AD805" i="343"/>
  <c r="AC805" i="343"/>
  <c r="AB805" i="343"/>
  <c r="AE805" i="343" s="1"/>
  <c r="Q805" i="343"/>
  <c r="P805" i="343"/>
  <c r="BD805" i="343"/>
  <c r="AB804" i="343"/>
  <c r="AH804" i="343" s="1"/>
  <c r="Q804" i="343"/>
  <c r="P804" i="343"/>
  <c r="BD804" i="343"/>
  <c r="AB803" i="343"/>
  <c r="AE803" i="343" s="1"/>
  <c r="Q803" i="343"/>
  <c r="P803" i="343"/>
  <c r="BD803" i="343"/>
  <c r="AE802" i="343"/>
  <c r="AD802" i="343"/>
  <c r="AB802" i="343"/>
  <c r="Q802" i="343"/>
  <c r="P802" i="343"/>
  <c r="BD802" i="343"/>
  <c r="AB801" i="343"/>
  <c r="Q801" i="343"/>
  <c r="P801" i="343"/>
  <c r="BD801" i="343"/>
  <c r="AB800" i="343"/>
  <c r="AE800" i="343" s="1"/>
  <c r="Q800" i="343"/>
  <c r="P800" i="343"/>
  <c r="BD800" i="343"/>
  <c r="AB799" i="343"/>
  <c r="Q799" i="343"/>
  <c r="P799" i="343"/>
  <c r="BD799" i="343"/>
  <c r="AC798" i="343"/>
  <c r="AB798" i="343"/>
  <c r="AH798" i="343" s="1"/>
  <c r="Q798" i="343"/>
  <c r="P798" i="343"/>
  <c r="BD798" i="343"/>
  <c r="AB797" i="343"/>
  <c r="Q797" i="343"/>
  <c r="P797" i="343"/>
  <c r="BD797" i="343"/>
  <c r="AC796" i="343"/>
  <c r="AB796" i="343"/>
  <c r="AD796" i="343" s="1"/>
  <c r="Q796" i="343"/>
  <c r="P796" i="343"/>
  <c r="BD796" i="343"/>
  <c r="AE795" i="343"/>
  <c r="AD795" i="343"/>
  <c r="AB795" i="343"/>
  <c r="Q795" i="343"/>
  <c r="P795" i="343"/>
  <c r="BD795" i="343"/>
  <c r="AB794" i="343"/>
  <c r="AD794" i="343" s="1"/>
  <c r="Q794" i="343"/>
  <c r="P794" i="343"/>
  <c r="BD794" i="343"/>
  <c r="AB793" i="343"/>
  <c r="Q793" i="343"/>
  <c r="P793" i="343"/>
  <c r="BD793" i="343"/>
  <c r="AB792" i="343"/>
  <c r="AD792" i="343" s="1"/>
  <c r="Q792" i="343"/>
  <c r="P792" i="343"/>
  <c r="BD792" i="343"/>
  <c r="AB791" i="343"/>
  <c r="AE791" i="343" s="1"/>
  <c r="Q791" i="343"/>
  <c r="P791" i="343"/>
  <c r="BD791" i="343"/>
  <c r="AB790" i="343"/>
  <c r="Q790" i="343"/>
  <c r="P790" i="343"/>
  <c r="BD790" i="343"/>
  <c r="AH789" i="343"/>
  <c r="AC789" i="343"/>
  <c r="AB789" i="343"/>
  <c r="Q789" i="343"/>
  <c r="P789" i="343"/>
  <c r="BD789" i="343"/>
  <c r="AB788" i="343"/>
  <c r="AD788" i="343" s="1"/>
  <c r="Q788" i="343"/>
  <c r="P788" i="343"/>
  <c r="BD788" i="343"/>
  <c r="AB787" i="343"/>
  <c r="Q787" i="343"/>
  <c r="P787" i="343"/>
  <c r="BD787" i="343"/>
  <c r="AB786" i="343"/>
  <c r="AE786" i="343" s="1"/>
  <c r="Q786" i="343"/>
  <c r="P786" i="343"/>
  <c r="BD786" i="343"/>
  <c r="AB785" i="343"/>
  <c r="AE785" i="343" s="1"/>
  <c r="Q785" i="343"/>
  <c r="P785" i="343"/>
  <c r="BD785" i="343"/>
  <c r="AH784" i="343"/>
  <c r="AB784" i="343"/>
  <c r="Q784" i="343"/>
  <c r="P784" i="343"/>
  <c r="BD784" i="343"/>
  <c r="AH783" i="343"/>
  <c r="AE783" i="343"/>
  <c r="AD783" i="343"/>
  <c r="AC783" i="343"/>
  <c r="AB783" i="343"/>
  <c r="Q783" i="343"/>
  <c r="P783" i="343"/>
  <c r="BD783" i="343"/>
  <c r="AB782" i="343"/>
  <c r="AD782" i="343" s="1"/>
  <c r="Q782" i="343"/>
  <c r="P782" i="343"/>
  <c r="BD782" i="343"/>
  <c r="AB781" i="343"/>
  <c r="Q781" i="343"/>
  <c r="P781" i="343"/>
  <c r="BD781" i="343"/>
  <c r="AB780" i="343"/>
  <c r="Q780" i="343"/>
  <c r="P780" i="343"/>
  <c r="BD780" i="343"/>
  <c r="AC779" i="343"/>
  <c r="AB779" i="343"/>
  <c r="Q779" i="343"/>
  <c r="P779" i="343"/>
  <c r="BD779" i="343"/>
  <c r="AB778" i="343"/>
  <c r="Q778" i="343"/>
  <c r="P778" i="343"/>
  <c r="BD778" i="343"/>
  <c r="AC777" i="343"/>
  <c r="AB777" i="343"/>
  <c r="AD777" i="343" s="1"/>
  <c r="Q777" i="343"/>
  <c r="P777" i="343"/>
  <c r="BD777" i="343"/>
  <c r="AB776" i="343"/>
  <c r="AC776" i="343" s="1"/>
  <c r="Q776" i="343"/>
  <c r="P776" i="343"/>
  <c r="BD776" i="343"/>
  <c r="AE775" i="343"/>
  <c r="AD775" i="343"/>
  <c r="AC775" i="343"/>
  <c r="AB775" i="343"/>
  <c r="Q775" i="343"/>
  <c r="P775" i="343"/>
  <c r="BD775" i="343"/>
  <c r="AB774" i="343"/>
  <c r="Q774" i="343"/>
  <c r="P774" i="343"/>
  <c r="BD774" i="343"/>
  <c r="AB773" i="343"/>
  <c r="Q773" i="343"/>
  <c r="P773" i="343"/>
  <c r="BD773" i="343"/>
  <c r="AB772" i="343"/>
  <c r="Q772" i="343"/>
  <c r="P772" i="343"/>
  <c r="BD772" i="343"/>
  <c r="AB771" i="343"/>
  <c r="Q771" i="343"/>
  <c r="P771" i="343"/>
  <c r="BD771" i="343"/>
  <c r="AH770" i="343"/>
  <c r="AD770" i="343"/>
  <c r="AC770" i="343"/>
  <c r="AB770" i="343"/>
  <c r="Q770" i="343"/>
  <c r="P770" i="343"/>
  <c r="BD770" i="343"/>
  <c r="AH769" i="343"/>
  <c r="AD769" i="343"/>
  <c r="AC769" i="343"/>
  <c r="AB769" i="343"/>
  <c r="AE769" i="343" s="1"/>
  <c r="Q769" i="343"/>
  <c r="P769" i="343"/>
  <c r="BD769" i="343"/>
  <c r="AB768" i="343"/>
  <c r="Q768" i="343"/>
  <c r="P768" i="343"/>
  <c r="BD768" i="343"/>
  <c r="AE767" i="343"/>
  <c r="AB767" i="343"/>
  <c r="AH767" i="343" s="1"/>
  <c r="Q767" i="343"/>
  <c r="P767" i="343"/>
  <c r="BD767" i="343"/>
  <c r="AD766" i="343"/>
  <c r="AB766" i="343"/>
  <c r="Q766" i="343"/>
  <c r="P766" i="343"/>
  <c r="BD766" i="343"/>
  <c r="AB765" i="343"/>
  <c r="Q765" i="343"/>
  <c r="P765" i="343"/>
  <c r="BD765" i="343"/>
  <c r="AD764" i="343"/>
  <c r="AB764" i="343"/>
  <c r="Q764" i="343"/>
  <c r="P764" i="343"/>
  <c r="BD764" i="343"/>
  <c r="AE763" i="343"/>
  <c r="AC763" i="343"/>
  <c r="AB763" i="343"/>
  <c r="AD763" i="343" s="1"/>
  <c r="Q763" i="343"/>
  <c r="P763" i="343"/>
  <c r="BD763" i="343"/>
  <c r="AB762" i="343"/>
  <c r="AD762" i="343" s="1"/>
  <c r="Q762" i="343"/>
  <c r="P762" i="343"/>
  <c r="BD762" i="343"/>
  <c r="AB761" i="343"/>
  <c r="AC761" i="343" s="1"/>
  <c r="Q761" i="343"/>
  <c r="P761" i="343"/>
  <c r="BD761" i="343"/>
  <c r="AD760" i="343"/>
  <c r="AF760" i="343" s="1"/>
  <c r="AG760" i="343" s="1"/>
  <c r="AB760" i="343"/>
  <c r="AC760" i="343" s="1"/>
  <c r="Q760" i="343"/>
  <c r="P760" i="343"/>
  <c r="BD760" i="343"/>
  <c r="AB759" i="343"/>
  <c r="AD759" i="343" s="1"/>
  <c r="Q759" i="343"/>
  <c r="P759" i="343"/>
  <c r="BD759" i="343"/>
  <c r="AH758" i="343"/>
  <c r="AE758" i="343"/>
  <c r="AC758" i="343"/>
  <c r="AB758" i="343"/>
  <c r="AD758" i="343" s="1"/>
  <c r="Q758" i="343"/>
  <c r="P758" i="343"/>
  <c r="BD758" i="343"/>
  <c r="AB757" i="343"/>
  <c r="Q757" i="343"/>
  <c r="P757" i="343"/>
  <c r="BD757" i="343"/>
  <c r="AB756" i="343"/>
  <c r="AH756" i="343" s="1"/>
  <c r="Q756" i="343"/>
  <c r="P756" i="343"/>
  <c r="BD756" i="343"/>
  <c r="AB755" i="343"/>
  <c r="Q755" i="343"/>
  <c r="P755" i="343"/>
  <c r="BD755" i="343"/>
  <c r="AB754" i="343"/>
  <c r="Q754" i="343"/>
  <c r="P754" i="343"/>
  <c r="BD754" i="343"/>
  <c r="AE753" i="343"/>
  <c r="AB753" i="343"/>
  <c r="AH753" i="343" s="1"/>
  <c r="Q753" i="343"/>
  <c r="P753" i="343"/>
  <c r="BD753" i="343"/>
  <c r="AE752" i="343"/>
  <c r="AB752" i="343"/>
  <c r="AH752" i="343" s="1"/>
  <c r="Q752" i="343"/>
  <c r="P752" i="343"/>
  <c r="BD752" i="343"/>
  <c r="AE751" i="343"/>
  <c r="AB751" i="343"/>
  <c r="AH751" i="343" s="1"/>
  <c r="Q751" i="343"/>
  <c r="P751" i="343"/>
  <c r="BD751" i="343"/>
  <c r="AE750" i="343"/>
  <c r="AB750" i="343"/>
  <c r="AH750" i="343" s="1"/>
  <c r="Q750" i="343"/>
  <c r="P750" i="343"/>
  <c r="BD750" i="343"/>
  <c r="AH749" i="343"/>
  <c r="AE749" i="343"/>
  <c r="AD749" i="343"/>
  <c r="AC749" i="343"/>
  <c r="AB749" i="343"/>
  <c r="AG749" i="343" s="1"/>
  <c r="Q749" i="343"/>
  <c r="P749" i="343"/>
  <c r="BD749" i="343"/>
  <c r="AE748" i="343"/>
  <c r="AB748" i="343"/>
  <c r="AH748" i="343" s="1"/>
  <c r="Q748" i="343"/>
  <c r="P748" i="343"/>
  <c r="BD748" i="343"/>
  <c r="AH747" i="343"/>
  <c r="AE747" i="343"/>
  <c r="AB747" i="343"/>
  <c r="Q747" i="343"/>
  <c r="P747" i="343"/>
  <c r="BD747" i="343"/>
  <c r="AB746" i="343"/>
  <c r="Q746" i="343"/>
  <c r="P746" i="343"/>
  <c r="BD746" i="343"/>
  <c r="AB745" i="343"/>
  <c r="Q745" i="343"/>
  <c r="P745" i="343"/>
  <c r="BD745" i="343"/>
  <c r="AB744" i="343"/>
  <c r="AH744" i="343" s="1"/>
  <c r="Q744" i="343"/>
  <c r="P744" i="343"/>
  <c r="BD744" i="343"/>
  <c r="AB743" i="343"/>
  <c r="Q743" i="343"/>
  <c r="P743" i="343"/>
  <c r="BD743" i="343"/>
  <c r="AD742" i="343"/>
  <c r="AC742" i="343"/>
  <c r="AB742" i="343"/>
  <c r="Q742" i="343"/>
  <c r="P742" i="343"/>
  <c r="BD742" i="343"/>
  <c r="AH741" i="343"/>
  <c r="AD741" i="343"/>
  <c r="AC741" i="343"/>
  <c r="AB741" i="343"/>
  <c r="AE741" i="343" s="1"/>
  <c r="Q741" i="343"/>
  <c r="P741" i="343"/>
  <c r="BD741" i="343"/>
  <c r="AH740" i="343"/>
  <c r="AD740" i="343"/>
  <c r="AC740" i="343"/>
  <c r="AB740" i="343"/>
  <c r="AE740" i="343" s="1"/>
  <c r="Q740" i="343"/>
  <c r="P740" i="343"/>
  <c r="BD740" i="343"/>
  <c r="AH739" i="343"/>
  <c r="AD739" i="343"/>
  <c r="AC739" i="343"/>
  <c r="AB739" i="343"/>
  <c r="AE739" i="343" s="1"/>
  <c r="Q739" i="343"/>
  <c r="P739" i="343"/>
  <c r="BD739" i="343"/>
  <c r="AB738" i="343"/>
  <c r="Q738" i="343"/>
  <c r="P738" i="343"/>
  <c r="BD738" i="343"/>
  <c r="AE737" i="343"/>
  <c r="AB737" i="343"/>
  <c r="AH737" i="343" s="1"/>
  <c r="Q737" i="343"/>
  <c r="P737" i="343"/>
  <c r="BD737" i="343"/>
  <c r="AE736" i="343"/>
  <c r="AB736" i="343"/>
  <c r="AH736" i="343" s="1"/>
  <c r="Q736" i="343"/>
  <c r="P736" i="343"/>
  <c r="BD736" i="343"/>
  <c r="AE735" i="343"/>
  <c r="AB735" i="343"/>
  <c r="AH735" i="343" s="1"/>
  <c r="Q735" i="343"/>
  <c r="P735" i="343"/>
  <c r="BD735" i="343"/>
  <c r="AE734" i="343"/>
  <c r="AB734" i="343"/>
  <c r="AH734" i="343" s="1"/>
  <c r="Q734" i="343"/>
  <c r="P734" i="343"/>
  <c r="BD734" i="343"/>
  <c r="AE733" i="343"/>
  <c r="AB733" i="343"/>
  <c r="AH733" i="343" s="1"/>
  <c r="Q733" i="343"/>
  <c r="P733" i="343"/>
  <c r="BD733" i="343"/>
  <c r="AB732" i="343"/>
  <c r="Q732" i="343"/>
  <c r="P732" i="343"/>
  <c r="BD732" i="343"/>
  <c r="AB731" i="343"/>
  <c r="AD731" i="343" s="1"/>
  <c r="Q731" i="343"/>
  <c r="P731" i="343"/>
  <c r="BD731" i="343"/>
  <c r="AB730" i="343"/>
  <c r="AD730" i="343" s="1"/>
  <c r="Q730" i="343"/>
  <c r="P730" i="343"/>
  <c r="BD730" i="343"/>
  <c r="AD729" i="343"/>
  <c r="AC729" i="343"/>
  <c r="AB729" i="343"/>
  <c r="AE729" i="343" s="1"/>
  <c r="Q729" i="343"/>
  <c r="P729" i="343"/>
  <c r="BD729" i="343"/>
  <c r="AE728" i="343"/>
  <c r="AC728" i="343"/>
  <c r="AB728" i="343"/>
  <c r="AD728" i="343" s="1"/>
  <c r="Q728" i="343"/>
  <c r="P728" i="343"/>
  <c r="BD728" i="343"/>
  <c r="AD727" i="343"/>
  <c r="AB727" i="343"/>
  <c r="Q727" i="343"/>
  <c r="P727" i="343"/>
  <c r="BD727" i="343"/>
  <c r="AD726" i="343"/>
  <c r="AB726" i="343"/>
  <c r="Q726" i="343"/>
  <c r="P726" i="343"/>
  <c r="BD726" i="343"/>
  <c r="AH725" i="343"/>
  <c r="AE725" i="343"/>
  <c r="AC725" i="343"/>
  <c r="AB725" i="343"/>
  <c r="AD725" i="343" s="1"/>
  <c r="Q725" i="343"/>
  <c r="P725" i="343"/>
  <c r="BD725" i="343"/>
  <c r="AH724" i="343"/>
  <c r="AD724" i="343"/>
  <c r="AF724" i="343" s="1"/>
  <c r="AG724" i="343" s="1"/>
  <c r="AC724" i="343"/>
  <c r="AB724" i="343"/>
  <c r="AE724" i="343" s="1"/>
  <c r="Q724" i="343"/>
  <c r="P724" i="343"/>
  <c r="BD724" i="343"/>
  <c r="AH723" i="343"/>
  <c r="AD723" i="343"/>
  <c r="AF723" i="343" s="1"/>
  <c r="AG723" i="343" s="1"/>
  <c r="AC723" i="343"/>
  <c r="AB723" i="343"/>
  <c r="AE723" i="343" s="1"/>
  <c r="Q723" i="343"/>
  <c r="P723" i="343"/>
  <c r="BD723" i="343"/>
  <c r="AH722" i="343"/>
  <c r="AB722" i="343"/>
  <c r="Q722" i="343"/>
  <c r="P722" i="343"/>
  <c r="BD722" i="343"/>
  <c r="AH721" i="343"/>
  <c r="AC721" i="343"/>
  <c r="AF721" i="343" s="1"/>
  <c r="AG721" i="343" s="1"/>
  <c r="AB721" i="343"/>
  <c r="AD721" i="343" s="1"/>
  <c r="Q721" i="343"/>
  <c r="P721" i="343"/>
  <c r="BD721" i="343"/>
  <c r="AB720" i="343"/>
  <c r="AE720" i="343" s="1"/>
  <c r="Q720" i="343"/>
  <c r="P720" i="343"/>
  <c r="BD720" i="343"/>
  <c r="AH719" i="343"/>
  <c r="AB719" i="343"/>
  <c r="Q719" i="343"/>
  <c r="P719" i="343"/>
  <c r="BD719" i="343"/>
  <c r="AE718" i="343"/>
  <c r="AB718" i="343"/>
  <c r="Q718" i="343"/>
  <c r="P718" i="343"/>
  <c r="BD718" i="343"/>
  <c r="AB717" i="343"/>
  <c r="Q717" i="343"/>
  <c r="P717" i="343"/>
  <c r="BD717" i="343"/>
  <c r="AB716" i="343"/>
  <c r="AH716" i="343" s="1"/>
  <c r="Q716" i="343"/>
  <c r="P716" i="343"/>
  <c r="BD716" i="343"/>
  <c r="AD715" i="343"/>
  <c r="AB715" i="343"/>
  <c r="AC715" i="343" s="1"/>
  <c r="Q715" i="343"/>
  <c r="P715" i="343"/>
  <c r="BD715" i="343"/>
  <c r="AB714" i="343"/>
  <c r="Q714" i="343"/>
  <c r="P714" i="343"/>
  <c r="BD714" i="343"/>
  <c r="AE713" i="343"/>
  <c r="AD713" i="343"/>
  <c r="AC713" i="343"/>
  <c r="AB713" i="343"/>
  <c r="Q713" i="343"/>
  <c r="P713" i="343"/>
  <c r="BD713" i="343"/>
  <c r="AH712" i="343"/>
  <c r="AE712" i="343"/>
  <c r="AD712" i="343"/>
  <c r="AC712" i="343"/>
  <c r="AB712" i="343"/>
  <c r="Q712" i="343"/>
  <c r="P712" i="343"/>
  <c r="BD712" i="343"/>
  <c r="AH711" i="343"/>
  <c r="AE711" i="343"/>
  <c r="AD711" i="343"/>
  <c r="AC711" i="343"/>
  <c r="AB711" i="343"/>
  <c r="Q711" i="343"/>
  <c r="P711" i="343"/>
  <c r="BD711" i="343"/>
  <c r="AH710" i="343"/>
  <c r="AB710" i="343"/>
  <c r="Q710" i="343"/>
  <c r="P710" i="343"/>
  <c r="BD710" i="343"/>
  <c r="AB709" i="343"/>
  <c r="Q709" i="343"/>
  <c r="P709" i="343"/>
  <c r="BD709" i="343"/>
  <c r="AH708" i="343"/>
  <c r="AE708" i="343"/>
  <c r="AC708" i="343"/>
  <c r="AB708" i="343"/>
  <c r="AD708" i="343" s="1"/>
  <c r="Q708" i="343"/>
  <c r="P708" i="343"/>
  <c r="BD708" i="343"/>
  <c r="AB707" i="343"/>
  <c r="Q707" i="343"/>
  <c r="P707" i="343"/>
  <c r="BD707" i="343"/>
  <c r="AB706" i="343"/>
  <c r="Q706" i="343"/>
  <c r="P706" i="343"/>
  <c r="BD706" i="343"/>
  <c r="AB705" i="343"/>
  <c r="AE705" i="343" s="1"/>
  <c r="Q705" i="343"/>
  <c r="P705" i="343"/>
  <c r="BD705" i="343"/>
  <c r="AC704" i="343"/>
  <c r="AB704" i="343"/>
  <c r="AH704" i="343" s="1"/>
  <c r="Q704" i="343"/>
  <c r="P704" i="343"/>
  <c r="BD704" i="343"/>
  <c r="AB703" i="343"/>
  <c r="Q703" i="343"/>
  <c r="P703" i="343"/>
  <c r="BD703" i="343"/>
  <c r="AB702" i="343"/>
  <c r="AE702" i="343" s="1"/>
  <c r="Q702" i="343"/>
  <c r="P702" i="343"/>
  <c r="BD702" i="343"/>
  <c r="AE701" i="343"/>
  <c r="AD701" i="343"/>
  <c r="AC701" i="343"/>
  <c r="AB701" i="343"/>
  <c r="AH701" i="343" s="1"/>
  <c r="Q701" i="343"/>
  <c r="P701" i="343"/>
  <c r="BD701" i="343"/>
  <c r="AG700" i="343"/>
  <c r="AH700" i="343"/>
  <c r="AD700" i="343"/>
  <c r="AC700" i="343"/>
  <c r="AB700" i="343"/>
  <c r="Q700" i="343"/>
  <c r="P700" i="343"/>
  <c r="BD700" i="343"/>
  <c r="AG699" i="343"/>
  <c r="AH699" i="343"/>
  <c r="AD699" i="343"/>
  <c r="AC699" i="343"/>
  <c r="AB699" i="343"/>
  <c r="AE699" i="343" s="1"/>
  <c r="Q699" i="343"/>
  <c r="P699" i="343"/>
  <c r="BD699" i="343"/>
  <c r="AH698" i="343"/>
  <c r="AD698" i="343"/>
  <c r="AB698" i="343"/>
  <c r="AE698" i="343" s="1"/>
  <c r="Q698" i="343"/>
  <c r="P698" i="343"/>
  <c r="BD698" i="343"/>
  <c r="AD697" i="343"/>
  <c r="AF697" i="343" s="1"/>
  <c r="AG697" i="343" s="1"/>
  <c r="AC697" i="343"/>
  <c r="AB697" i="343"/>
  <c r="AE697" i="343" s="1"/>
  <c r="Q697" i="343"/>
  <c r="P697" i="343"/>
  <c r="BD697" i="343"/>
  <c r="AE696" i="343"/>
  <c r="AB696" i="343"/>
  <c r="Q696" i="343"/>
  <c r="P696" i="343"/>
  <c r="BD696" i="343"/>
  <c r="AC695" i="343"/>
  <c r="AB695" i="343"/>
  <c r="AH695" i="343" s="1"/>
  <c r="Q695" i="343"/>
  <c r="P695" i="343"/>
  <c r="BD695" i="343"/>
  <c r="AB694" i="343"/>
  <c r="Q694" i="343"/>
  <c r="P694" i="343"/>
  <c r="BD694" i="343"/>
  <c r="AB693" i="343"/>
  <c r="Q693" i="343"/>
  <c r="P693" i="343"/>
  <c r="BD693" i="343"/>
  <c r="AB692" i="343"/>
  <c r="Q692" i="343"/>
  <c r="P692" i="343"/>
  <c r="BD692" i="343"/>
  <c r="AE691" i="343"/>
  <c r="AC691" i="343"/>
  <c r="AB691" i="343"/>
  <c r="AD691" i="343" s="1"/>
  <c r="Q691" i="343"/>
  <c r="P691" i="343"/>
  <c r="BD691" i="343"/>
  <c r="AH690" i="343"/>
  <c r="AE690" i="343"/>
  <c r="AC690" i="343"/>
  <c r="AB690" i="343"/>
  <c r="AG690" i="343" s="1"/>
  <c r="Q690" i="343"/>
  <c r="P690" i="343"/>
  <c r="BD690" i="343"/>
  <c r="AH689" i="343"/>
  <c r="AE689" i="343"/>
  <c r="AC689" i="343"/>
  <c r="AB689" i="343"/>
  <c r="AD689" i="343" s="1"/>
  <c r="AF689" i="343" s="1"/>
  <c r="AG689" i="343" s="1"/>
  <c r="Q689" i="343"/>
  <c r="P689" i="343"/>
  <c r="BD689" i="343"/>
  <c r="AH688" i="343"/>
  <c r="AE688" i="343"/>
  <c r="AC688" i="343"/>
  <c r="AB688" i="343"/>
  <c r="AD688" i="343" s="1"/>
  <c r="Q688" i="343"/>
  <c r="P688" i="343"/>
  <c r="BD688" i="343"/>
  <c r="AB687" i="343"/>
  <c r="AH687" i="343" s="1"/>
  <c r="Q687" i="343"/>
  <c r="P687" i="343"/>
  <c r="BD687" i="343"/>
  <c r="AB686" i="343"/>
  <c r="AD686" i="343" s="1"/>
  <c r="Q686" i="343"/>
  <c r="P686" i="343"/>
  <c r="BD686" i="343"/>
  <c r="AB685" i="343"/>
  <c r="Q685" i="343"/>
  <c r="P685" i="343"/>
  <c r="BD685" i="343"/>
  <c r="AB684" i="343"/>
  <c r="Q684" i="343"/>
  <c r="P684" i="343"/>
  <c r="BD684" i="343"/>
  <c r="AB683" i="343"/>
  <c r="Q683" i="343"/>
  <c r="P683" i="343"/>
  <c r="BD683" i="343"/>
  <c r="AB682" i="343"/>
  <c r="Q682" i="343"/>
  <c r="P682" i="343"/>
  <c r="BD682" i="343"/>
  <c r="AH681" i="343"/>
  <c r="AB681" i="343"/>
  <c r="AC681" i="343" s="1"/>
  <c r="Q681" i="343"/>
  <c r="P681" i="343"/>
  <c r="BD681" i="343"/>
  <c r="AB680" i="343"/>
  <c r="Q680" i="343"/>
  <c r="P680" i="343"/>
  <c r="BD680" i="343"/>
  <c r="AD679" i="343"/>
  <c r="AC679" i="343"/>
  <c r="AB679" i="343"/>
  <c r="Q679" i="343"/>
  <c r="P679" i="343"/>
  <c r="BD679" i="343"/>
  <c r="AE678" i="343"/>
  <c r="AC678" i="343"/>
  <c r="AB678" i="343"/>
  <c r="AD678" i="343" s="1"/>
  <c r="Q678" i="343"/>
  <c r="P678" i="343"/>
  <c r="BD678" i="343"/>
  <c r="AH677" i="343"/>
  <c r="AE677" i="343"/>
  <c r="AC677" i="343"/>
  <c r="AB677" i="343"/>
  <c r="AD677" i="343" s="1"/>
  <c r="Q677" i="343"/>
  <c r="P677" i="343"/>
  <c r="BD677" i="343"/>
  <c r="AB676" i="343"/>
  <c r="Q676" i="343"/>
  <c r="P676" i="343"/>
  <c r="BD676" i="343"/>
  <c r="AB675" i="343"/>
  <c r="AD675" i="343" s="1"/>
  <c r="Q675" i="343"/>
  <c r="P675" i="343"/>
  <c r="BD675" i="343"/>
  <c r="AB674" i="343"/>
  <c r="AH674" i="343" s="1"/>
  <c r="Q674" i="343"/>
  <c r="P674" i="343"/>
  <c r="BD674" i="343"/>
  <c r="AE673" i="343"/>
  <c r="AB673" i="343"/>
  <c r="Q673" i="343"/>
  <c r="P673" i="343"/>
  <c r="BD673" i="343"/>
  <c r="AB672" i="343"/>
  <c r="Q672" i="343"/>
  <c r="P672" i="343"/>
  <c r="BD672" i="343"/>
  <c r="AH671" i="343"/>
  <c r="AC671" i="343"/>
  <c r="AB671" i="343"/>
  <c r="Q671" i="343"/>
  <c r="P671" i="343"/>
  <c r="BD671" i="343"/>
  <c r="AC670" i="343"/>
  <c r="AB670" i="343"/>
  <c r="AH670" i="343" s="1"/>
  <c r="Q670" i="343"/>
  <c r="P670" i="343"/>
  <c r="BD670" i="343"/>
  <c r="AB669" i="343"/>
  <c r="Q669" i="343"/>
  <c r="P669" i="343"/>
  <c r="BD669" i="343"/>
  <c r="AB668" i="343"/>
  <c r="Q668" i="343"/>
  <c r="P668" i="343"/>
  <c r="BD668" i="343"/>
  <c r="AH667" i="343"/>
  <c r="AE667" i="343"/>
  <c r="AB667" i="343"/>
  <c r="Q667" i="343"/>
  <c r="P667" i="343"/>
  <c r="BD667" i="343"/>
  <c r="AB666" i="343"/>
  <c r="Q666" i="343"/>
  <c r="P666" i="343"/>
  <c r="BD666" i="343"/>
  <c r="AB665" i="343"/>
  <c r="Q665" i="343"/>
  <c r="P665" i="343"/>
  <c r="BD665" i="343"/>
  <c r="AB664" i="343"/>
  <c r="Q664" i="343"/>
  <c r="P664" i="343"/>
  <c r="BD664" i="343"/>
  <c r="AE663" i="343"/>
  <c r="AB663" i="343"/>
  <c r="Q663" i="343"/>
  <c r="P663" i="343"/>
  <c r="BD663" i="343"/>
  <c r="AB662" i="343"/>
  <c r="Q662" i="343"/>
  <c r="P662" i="343"/>
  <c r="BD662" i="343"/>
  <c r="AB661" i="343"/>
  <c r="AH661" i="343" s="1"/>
  <c r="Q661" i="343"/>
  <c r="P661" i="343"/>
  <c r="BD661" i="343"/>
  <c r="AE660" i="343"/>
  <c r="AD660" i="343"/>
  <c r="AC660" i="343"/>
  <c r="AB660" i="343"/>
  <c r="Q660" i="343"/>
  <c r="P660" i="343"/>
  <c r="BD660" i="343"/>
  <c r="AH659" i="343"/>
  <c r="AE659" i="343"/>
  <c r="AD659" i="343"/>
  <c r="AC659" i="343"/>
  <c r="AB659" i="343"/>
  <c r="Q659" i="343"/>
  <c r="P659" i="343"/>
  <c r="BD659" i="343"/>
  <c r="AH658" i="343"/>
  <c r="AE658" i="343"/>
  <c r="AD658" i="343"/>
  <c r="AC658" i="343"/>
  <c r="AB658" i="343"/>
  <c r="Q658" i="343"/>
  <c r="P658" i="343"/>
  <c r="BD658" i="343"/>
  <c r="AE657" i="343"/>
  <c r="AB657" i="343"/>
  <c r="AH657" i="343" s="1"/>
  <c r="Q657" i="343"/>
  <c r="P657" i="343"/>
  <c r="BD657" i="343"/>
  <c r="AH656" i="343"/>
  <c r="AD656" i="343"/>
  <c r="AC656" i="343"/>
  <c r="AB656" i="343"/>
  <c r="AE656" i="343" s="1"/>
  <c r="Q656" i="343"/>
  <c r="P656" i="343"/>
  <c r="BD656" i="343"/>
  <c r="AH655" i="343"/>
  <c r="AD655" i="343"/>
  <c r="AB655" i="343"/>
  <c r="AE655" i="343" s="1"/>
  <c r="Q655" i="343"/>
  <c r="P655" i="343"/>
  <c r="BD655" i="343"/>
  <c r="AD654" i="343"/>
  <c r="AF654" i="343" s="1"/>
  <c r="AC654" i="343"/>
  <c r="AB654" i="343"/>
  <c r="AE654" i="343" s="1"/>
  <c r="Q654" i="343"/>
  <c r="P654" i="343"/>
  <c r="BD654" i="343"/>
  <c r="AH653" i="343"/>
  <c r="AC653" i="343"/>
  <c r="AB653" i="343"/>
  <c r="AE653" i="343" s="1"/>
  <c r="Q653" i="343"/>
  <c r="P653" i="343"/>
  <c r="BD653" i="343"/>
  <c r="AB652" i="343"/>
  <c r="Q652" i="343"/>
  <c r="P652" i="343"/>
  <c r="BD652" i="343"/>
  <c r="AB651" i="343"/>
  <c r="Q651" i="343"/>
  <c r="P651" i="343"/>
  <c r="BD651" i="343"/>
  <c r="AE650" i="343"/>
  <c r="AD650" i="343"/>
  <c r="AB650" i="343"/>
  <c r="AC650" i="343" s="1"/>
  <c r="Q650" i="343"/>
  <c r="P650" i="343"/>
  <c r="BD650" i="343"/>
  <c r="AE649" i="343"/>
  <c r="AD649" i="343"/>
  <c r="AC649" i="343"/>
  <c r="AB649" i="343"/>
  <c r="AH649" i="343" s="1"/>
  <c r="Q649" i="343"/>
  <c r="P649" i="343"/>
  <c r="BD649" i="343"/>
  <c r="AH648" i="343"/>
  <c r="AE648" i="343"/>
  <c r="AD648" i="343"/>
  <c r="AC648" i="343"/>
  <c r="AB648" i="343"/>
  <c r="Q648" i="343"/>
  <c r="P648" i="343"/>
  <c r="BD648" i="343"/>
  <c r="AE647" i="343"/>
  <c r="AB647" i="343"/>
  <c r="AH647" i="343" s="1"/>
  <c r="Q647" i="343"/>
  <c r="P647" i="343"/>
  <c r="BD647" i="343"/>
  <c r="AB646" i="343"/>
  <c r="Q646" i="343"/>
  <c r="P646" i="343"/>
  <c r="BD646" i="343"/>
  <c r="AC645" i="343"/>
  <c r="AB645" i="343"/>
  <c r="Q645" i="343"/>
  <c r="P645" i="343"/>
  <c r="BD645" i="343"/>
  <c r="AC644" i="343"/>
  <c r="AB644" i="343"/>
  <c r="Q644" i="343"/>
  <c r="P644" i="343"/>
  <c r="BD644" i="343"/>
  <c r="AB643" i="343"/>
  <c r="Q643" i="343"/>
  <c r="P643" i="343"/>
  <c r="BD643" i="343"/>
  <c r="AB642" i="343"/>
  <c r="Q642" i="343"/>
  <c r="P642" i="343"/>
  <c r="BD642" i="343"/>
  <c r="AB641" i="343"/>
  <c r="Q641" i="343"/>
  <c r="P641" i="343"/>
  <c r="BD641" i="343"/>
  <c r="AE640" i="343"/>
  <c r="AB640" i="343"/>
  <c r="Q640" i="343"/>
  <c r="P640" i="343"/>
  <c r="BD640" i="343"/>
  <c r="AB639" i="343"/>
  <c r="Q639" i="343"/>
  <c r="P639" i="343"/>
  <c r="BD639" i="343"/>
  <c r="AD638" i="343"/>
  <c r="AC638" i="343"/>
  <c r="AB638" i="343"/>
  <c r="AG638" i="343" s="1"/>
  <c r="Q638" i="343"/>
  <c r="P638" i="343"/>
  <c r="BD638" i="343"/>
  <c r="AE637" i="343"/>
  <c r="AC637" i="343"/>
  <c r="AB637" i="343"/>
  <c r="AH637" i="343" s="1"/>
  <c r="Q637" i="343"/>
  <c r="P637" i="343"/>
  <c r="BD637" i="343"/>
  <c r="AH636" i="343"/>
  <c r="AE636" i="343"/>
  <c r="AC636" i="343"/>
  <c r="AB636" i="343"/>
  <c r="Q636" i="343"/>
  <c r="P636" i="343"/>
  <c r="BD636" i="343"/>
  <c r="AB635" i="343"/>
  <c r="Q635" i="343"/>
  <c r="P635" i="343"/>
  <c r="BD635" i="343"/>
  <c r="AH634" i="343"/>
  <c r="AD634" i="343"/>
  <c r="AB634" i="343"/>
  <c r="Q634" i="343"/>
  <c r="P634" i="343"/>
  <c r="BD634" i="343"/>
  <c r="AB633" i="343"/>
  <c r="Q633" i="343"/>
  <c r="P633" i="343"/>
  <c r="BD633" i="343"/>
  <c r="AB632" i="343"/>
  <c r="Q632" i="343"/>
  <c r="P632" i="343"/>
  <c r="BD632" i="343"/>
  <c r="AC631" i="343"/>
  <c r="AB631" i="343"/>
  <c r="AD631" i="343" s="1"/>
  <c r="Q631" i="343"/>
  <c r="P631" i="343"/>
  <c r="BD631" i="343"/>
  <c r="AB630" i="343"/>
  <c r="Q630" i="343"/>
  <c r="P630" i="343"/>
  <c r="BD630" i="343"/>
  <c r="AE629" i="343"/>
  <c r="AD629" i="343"/>
  <c r="AC629" i="343"/>
  <c r="AB629" i="343"/>
  <c r="AH629" i="343" s="1"/>
  <c r="Q629" i="343"/>
  <c r="P629" i="343"/>
  <c r="BD629" i="343"/>
  <c r="AB628" i="343"/>
  <c r="AB627" i="343"/>
  <c r="AB626" i="343"/>
  <c r="AB625" i="343"/>
  <c r="AB624" i="343"/>
  <c r="AB623" i="343"/>
  <c r="AE622" i="343"/>
  <c r="AD622" i="343"/>
  <c r="AC622" i="343"/>
  <c r="AB622" i="343"/>
  <c r="AD621" i="343"/>
  <c r="AC621" i="343"/>
  <c r="AB621" i="343"/>
  <c r="AE621" i="343" s="1"/>
  <c r="N621" i="343"/>
  <c r="BD621" i="343" s="1"/>
  <c r="P621" i="343"/>
  <c r="AD620" i="343"/>
  <c r="AC620" i="343"/>
  <c r="AB620" i="343"/>
  <c r="Q620" i="343"/>
  <c r="P620" i="343"/>
  <c r="BD620" i="343"/>
  <c r="AE619" i="343"/>
  <c r="AD619" i="343"/>
  <c r="AC619" i="343"/>
  <c r="AB619" i="343"/>
  <c r="Q619" i="343"/>
  <c r="P619" i="343"/>
  <c r="BD619" i="343"/>
  <c r="AE618" i="343"/>
  <c r="AD618" i="343"/>
  <c r="AF618" i="343" s="1"/>
  <c r="AG618" i="343" s="1"/>
  <c r="AC618" i="343"/>
  <c r="AB618" i="343"/>
  <c r="AH618" i="343" s="1"/>
  <c r="Q618" i="343"/>
  <c r="P618" i="343"/>
  <c r="BD618" i="343"/>
  <c r="AB617" i="343"/>
  <c r="AH617" i="343" s="1"/>
  <c r="Q617" i="343"/>
  <c r="P617" i="343"/>
  <c r="BD617" i="343"/>
  <c r="AG616" i="343"/>
  <c r="AH616" i="343"/>
  <c r="AD616" i="343"/>
  <c r="AC616" i="343"/>
  <c r="AB616" i="343"/>
  <c r="AE616" i="343" s="1"/>
  <c r="N616" i="343"/>
  <c r="BD616" i="343" s="1"/>
  <c r="P616" i="343"/>
  <c r="AG615" i="343"/>
  <c r="AH615" i="343"/>
  <c r="AD615" i="343"/>
  <c r="AC615" i="343"/>
  <c r="AB615" i="343"/>
  <c r="AE615" i="343" s="1"/>
  <c r="Q615" i="343"/>
  <c r="P615" i="343"/>
  <c r="BD615" i="343"/>
  <c r="AB614" i="343"/>
  <c r="Q614" i="343"/>
  <c r="P614" i="343"/>
  <c r="BD614" i="343"/>
  <c r="AB613" i="343"/>
  <c r="Q613" i="343"/>
  <c r="P613" i="343"/>
  <c r="BD613" i="343"/>
  <c r="AB612" i="343"/>
  <c r="Q612" i="343"/>
  <c r="P612" i="343"/>
  <c r="BD612" i="343"/>
  <c r="AB611" i="343"/>
  <c r="Q611" i="343"/>
  <c r="P611" i="343"/>
  <c r="BD611" i="343"/>
  <c r="AB610" i="343"/>
  <c r="AE610" i="343" s="1"/>
  <c r="Q610" i="343"/>
  <c r="P610" i="343"/>
  <c r="BD610" i="343"/>
  <c r="AE609" i="343"/>
  <c r="AD609" i="343"/>
  <c r="AB609" i="343"/>
  <c r="Q609" i="343"/>
  <c r="P609" i="343"/>
  <c r="BD609" i="343"/>
  <c r="AE608" i="343"/>
  <c r="AD608" i="343"/>
  <c r="AC608" i="343"/>
  <c r="AB608" i="343"/>
  <c r="AH608" i="343" s="1"/>
  <c r="Q608" i="343"/>
  <c r="P608" i="343"/>
  <c r="BD608" i="343"/>
  <c r="AC607" i="343"/>
  <c r="AB607" i="343"/>
  <c r="Q607" i="343"/>
  <c r="P607" i="343"/>
  <c r="BD607" i="343"/>
  <c r="AC606" i="343"/>
  <c r="AB606" i="343"/>
  <c r="Q606" i="343"/>
  <c r="P606" i="343"/>
  <c r="BD606" i="343"/>
  <c r="AB605" i="343"/>
  <c r="Q605" i="343"/>
  <c r="P605" i="343"/>
  <c r="BD605" i="343"/>
  <c r="AH604" i="343"/>
  <c r="AB604" i="343"/>
  <c r="Q604" i="343"/>
  <c r="P604" i="343"/>
  <c r="BD604" i="343"/>
  <c r="AH603" i="343"/>
  <c r="AD603" i="343"/>
  <c r="AC603" i="343"/>
  <c r="AB603" i="343"/>
  <c r="AE603" i="343" s="1"/>
  <c r="Q603" i="343"/>
  <c r="P603" i="343"/>
  <c r="BD603" i="343"/>
  <c r="AE602" i="343"/>
  <c r="AB602" i="343"/>
  <c r="Q602" i="343"/>
  <c r="P602" i="343"/>
  <c r="BD602" i="343"/>
  <c r="AH601" i="343"/>
  <c r="AC601" i="343"/>
  <c r="AB601" i="343"/>
  <c r="Q601" i="343"/>
  <c r="P601" i="343"/>
  <c r="BD601" i="343"/>
  <c r="AD600" i="343"/>
  <c r="AB600" i="343"/>
  <c r="AC600" i="343" s="1"/>
  <c r="Q600" i="343"/>
  <c r="P600" i="343"/>
  <c r="BD600" i="343"/>
  <c r="AD599" i="343"/>
  <c r="AC599" i="343"/>
  <c r="AB599" i="343"/>
  <c r="AE599" i="343" s="1"/>
  <c r="Q599" i="343"/>
  <c r="P599" i="343"/>
  <c r="BD599" i="343"/>
  <c r="AH598" i="343"/>
  <c r="AD598" i="343"/>
  <c r="AC598" i="343"/>
  <c r="AB598" i="343"/>
  <c r="AE598" i="343" s="1"/>
  <c r="Q598" i="343"/>
  <c r="P598" i="343"/>
  <c r="BD598" i="343"/>
  <c r="AH597" i="343"/>
  <c r="AD597" i="343"/>
  <c r="AF597" i="343" s="1"/>
  <c r="AC597" i="343"/>
  <c r="AB597" i="343"/>
  <c r="AE597" i="343" s="1"/>
  <c r="Q597" i="343"/>
  <c r="P597" i="343"/>
  <c r="BD597" i="343"/>
  <c r="AB596" i="343"/>
  <c r="Q596" i="343"/>
  <c r="P596" i="343"/>
  <c r="BD596" i="343"/>
  <c r="AH595" i="343"/>
  <c r="AE595" i="343"/>
  <c r="AD595" i="343"/>
  <c r="AF595" i="343" s="1"/>
  <c r="AG595" i="343" s="1"/>
  <c r="AC595" i="343"/>
  <c r="AB595" i="343"/>
  <c r="Q595" i="343"/>
  <c r="P595" i="343"/>
  <c r="BD595" i="343"/>
  <c r="AB594" i="343"/>
  <c r="AE594" i="343" s="1"/>
  <c r="Q594" i="343"/>
  <c r="P594" i="343"/>
  <c r="BD594" i="343"/>
  <c r="AB593" i="343"/>
  <c r="Q593" i="343"/>
  <c r="P593" i="343"/>
  <c r="BD593" i="343"/>
  <c r="AB592" i="343"/>
  <c r="Q592" i="343"/>
  <c r="P592" i="343"/>
  <c r="BD592" i="343"/>
  <c r="AH591" i="343"/>
  <c r="AC591" i="343"/>
  <c r="AB591" i="343"/>
  <c r="Q591" i="343"/>
  <c r="P591" i="343"/>
  <c r="BD591" i="343"/>
  <c r="AC590" i="343"/>
  <c r="AB590" i="343"/>
  <c r="AH590" i="343" s="1"/>
  <c r="Q590" i="343"/>
  <c r="P590" i="343"/>
  <c r="BD590" i="343"/>
  <c r="AC589" i="343"/>
  <c r="AB589" i="343"/>
  <c r="AH589" i="343" s="1"/>
  <c r="Q589" i="343"/>
  <c r="P589" i="343"/>
  <c r="BD589" i="343"/>
  <c r="AB588" i="343"/>
  <c r="Q588" i="343"/>
  <c r="P588" i="343"/>
  <c r="BD588" i="343"/>
  <c r="AE587" i="343"/>
  <c r="AB587" i="343"/>
  <c r="Q587" i="343"/>
  <c r="P587" i="343"/>
  <c r="BD587" i="343"/>
  <c r="AB586" i="343"/>
  <c r="N586" i="343"/>
  <c r="BD586" i="343" s="1"/>
  <c r="P586" i="343"/>
  <c r="AB585" i="343"/>
  <c r="AH585" i="343" s="1"/>
  <c r="Q585" i="343"/>
  <c r="P585" i="343"/>
  <c r="BD585" i="343"/>
  <c r="AH584" i="343"/>
  <c r="AE584" i="343"/>
  <c r="AC584" i="343"/>
  <c r="AB584" i="343"/>
  <c r="AD584" i="343" s="1"/>
  <c r="Q584" i="343"/>
  <c r="P584" i="343"/>
  <c r="BD584" i="343"/>
  <c r="AH583" i="343"/>
  <c r="AE583" i="343"/>
  <c r="AC583" i="343"/>
  <c r="AB583" i="343"/>
  <c r="AD583" i="343" s="1"/>
  <c r="Q583" i="343"/>
  <c r="P583" i="343"/>
  <c r="BD583" i="343"/>
  <c r="AC582" i="343"/>
  <c r="AB582" i="343"/>
  <c r="AD582" i="343" s="1"/>
  <c r="Q582" i="343"/>
  <c r="P582" i="343"/>
  <c r="BD582" i="343"/>
  <c r="AB581" i="343"/>
  <c r="AD581" i="343" s="1"/>
  <c r="Q581" i="343"/>
  <c r="P581" i="343"/>
  <c r="BD581" i="343"/>
  <c r="AH580" i="343"/>
  <c r="AE580" i="343"/>
  <c r="AB580" i="343"/>
  <c r="AD580" i="343" s="1"/>
  <c r="Q580" i="343"/>
  <c r="P580" i="343"/>
  <c r="BD580" i="343"/>
  <c r="AB579" i="343"/>
  <c r="Q579" i="343"/>
  <c r="P579" i="343"/>
  <c r="BD579" i="343"/>
  <c r="AC578" i="343"/>
  <c r="AB578" i="343"/>
  <c r="AD578" i="343" s="1"/>
  <c r="Q578" i="343"/>
  <c r="P578" i="343"/>
  <c r="BD578" i="343"/>
  <c r="AB577" i="343"/>
  <c r="Q577" i="343"/>
  <c r="P577" i="343"/>
  <c r="BD577" i="343"/>
  <c r="AD576" i="343"/>
  <c r="AC576" i="343"/>
  <c r="AB576" i="343"/>
  <c r="AE576" i="343" s="1"/>
  <c r="Q576" i="343"/>
  <c r="P576" i="343"/>
  <c r="BD576" i="343"/>
  <c r="AB575" i="343"/>
  <c r="AE575" i="343" s="1"/>
  <c r="Q575" i="343"/>
  <c r="P575" i="343"/>
  <c r="BD575" i="343"/>
  <c r="AH574" i="343"/>
  <c r="AE574" i="343"/>
  <c r="AB574" i="343"/>
  <c r="AC574" i="343" s="1"/>
  <c r="Q574" i="343"/>
  <c r="P574" i="343"/>
  <c r="BD574" i="343"/>
  <c r="AH573" i="343"/>
  <c r="AE573" i="343"/>
  <c r="AD573" i="343"/>
  <c r="AB573" i="343"/>
  <c r="AC573" i="343" s="1"/>
  <c r="Q573" i="343"/>
  <c r="P573" i="343"/>
  <c r="BD573" i="343"/>
  <c r="AH572" i="343"/>
  <c r="AE572" i="343"/>
  <c r="AC572" i="343"/>
  <c r="AF572" i="343" s="1"/>
  <c r="AG572" i="343" s="1"/>
  <c r="AB572" i="343"/>
  <c r="AD572" i="343" s="1"/>
  <c r="Q572" i="343"/>
  <c r="P572" i="343"/>
  <c r="BD572" i="343"/>
  <c r="AC571" i="343"/>
  <c r="AB571" i="343"/>
  <c r="AD571" i="343" s="1"/>
  <c r="Q571" i="343"/>
  <c r="P571" i="343"/>
  <c r="BD571" i="343"/>
  <c r="AE570" i="343"/>
  <c r="AB570" i="343"/>
  <c r="Q570" i="343"/>
  <c r="P570" i="343"/>
  <c r="BD570" i="343"/>
  <c r="AB569" i="343"/>
  <c r="AE569" i="343" s="1"/>
  <c r="Q569" i="343"/>
  <c r="P569" i="343"/>
  <c r="BD569" i="343"/>
  <c r="AB568" i="343"/>
  <c r="Q568" i="343"/>
  <c r="P568" i="343"/>
  <c r="BD568" i="343"/>
  <c r="AB567" i="343"/>
  <c r="AH567" i="343" s="1"/>
  <c r="Q567" i="343"/>
  <c r="P567" i="343"/>
  <c r="BD567" i="343"/>
  <c r="AB566" i="343"/>
  <c r="Q566" i="343"/>
  <c r="P566" i="343"/>
  <c r="BD566" i="343"/>
  <c r="AH565" i="343"/>
  <c r="AB565" i="343"/>
  <c r="AC565" i="343" s="1"/>
  <c r="Q565" i="343"/>
  <c r="P565" i="343"/>
  <c r="BD565" i="343"/>
  <c r="AD564" i="343"/>
  <c r="AB564" i="343"/>
  <c r="Q564" i="343"/>
  <c r="P564" i="343"/>
  <c r="BD564" i="343"/>
  <c r="AB563" i="343"/>
  <c r="AD563" i="343" s="1"/>
  <c r="Q563" i="343"/>
  <c r="P563" i="343"/>
  <c r="BD563" i="343"/>
  <c r="AE562" i="343"/>
  <c r="AD562" i="343"/>
  <c r="AB562" i="343"/>
  <c r="Q562" i="343"/>
  <c r="P562" i="343"/>
  <c r="BD562" i="343"/>
  <c r="AD561" i="343"/>
  <c r="AC561" i="343"/>
  <c r="AB561" i="343"/>
  <c r="AH561" i="343" s="1"/>
  <c r="Q561" i="343"/>
  <c r="P561" i="343"/>
  <c r="BD561" i="343"/>
  <c r="AH560" i="343"/>
  <c r="AD560" i="343"/>
  <c r="AC560" i="343"/>
  <c r="AB560" i="343"/>
  <c r="AE560" i="343" s="1"/>
  <c r="Q560" i="343"/>
  <c r="P560" i="343"/>
  <c r="BD560" i="343"/>
  <c r="AD559" i="343"/>
  <c r="AB559" i="343"/>
  <c r="Q559" i="343"/>
  <c r="P559" i="343"/>
  <c r="BD559" i="343"/>
  <c r="AE558" i="343"/>
  <c r="AD558" i="343"/>
  <c r="AF558" i="343" s="1"/>
  <c r="AB558" i="343"/>
  <c r="AC558" i="343" s="1"/>
  <c r="Q558" i="343"/>
  <c r="P558" i="343"/>
  <c r="BD558" i="343"/>
  <c r="AB557" i="343"/>
  <c r="Q557" i="343"/>
  <c r="P557" i="343"/>
  <c r="BD557" i="343"/>
  <c r="AD556" i="343"/>
  <c r="AB556" i="343"/>
  <c r="Q556" i="343"/>
  <c r="P556" i="343"/>
  <c r="BD556" i="343"/>
  <c r="AB555" i="343"/>
  <c r="Q555" i="343"/>
  <c r="P555" i="343"/>
  <c r="BD555" i="343"/>
  <c r="AB554" i="343"/>
  <c r="Q554" i="343"/>
  <c r="P554" i="343"/>
  <c r="BD554" i="343"/>
  <c r="AB553" i="343"/>
  <c r="Q553" i="343"/>
  <c r="P553" i="343"/>
  <c r="BD553" i="343"/>
  <c r="AE552" i="343"/>
  <c r="AB552" i="343"/>
  <c r="Q552" i="343"/>
  <c r="P552" i="343"/>
  <c r="BD552" i="343"/>
  <c r="AH551" i="343"/>
  <c r="AE551" i="343"/>
  <c r="AD551" i="343"/>
  <c r="AC551" i="343"/>
  <c r="AB551" i="343"/>
  <c r="Q551" i="343"/>
  <c r="P551" i="343"/>
  <c r="BD551" i="343"/>
  <c r="AH550" i="343"/>
  <c r="AE550" i="343"/>
  <c r="AD550" i="343"/>
  <c r="AF550" i="343" s="1"/>
  <c r="AG550" i="343" s="1"/>
  <c r="AC550" i="343"/>
  <c r="AB550" i="343"/>
  <c r="Q550" i="343"/>
  <c r="P550" i="343"/>
  <c r="BD550" i="343"/>
  <c r="AH549" i="343"/>
  <c r="AB549" i="343"/>
  <c r="Q549" i="343"/>
  <c r="P549" i="343"/>
  <c r="BD549" i="343"/>
  <c r="AH548" i="343"/>
  <c r="AE548" i="343"/>
  <c r="AC548" i="343"/>
  <c r="AB548" i="343"/>
  <c r="AD548" i="343" s="1"/>
  <c r="Q548" i="343"/>
  <c r="P548" i="343"/>
  <c r="BD548" i="343"/>
  <c r="AB547" i="343"/>
  <c r="Q547" i="343"/>
  <c r="P547" i="343"/>
  <c r="BD547" i="343"/>
  <c r="AB546" i="343"/>
  <c r="Q546" i="343"/>
  <c r="P546" i="343"/>
  <c r="BD546" i="343"/>
  <c r="AB545" i="343"/>
  <c r="AH545" i="343" s="1"/>
  <c r="Q545" i="343"/>
  <c r="P545" i="343"/>
  <c r="BD545" i="343"/>
  <c r="AC544" i="343"/>
  <c r="AB544" i="343"/>
  <c r="AH544" i="343" s="1"/>
  <c r="Q544" i="343"/>
  <c r="P544" i="343"/>
  <c r="BD544" i="343"/>
  <c r="AH543" i="343"/>
  <c r="AC543" i="343"/>
  <c r="AB543" i="343"/>
  <c r="Q543" i="343"/>
  <c r="P543" i="343"/>
  <c r="BD543" i="343"/>
  <c r="AD542" i="343"/>
  <c r="AC542" i="343"/>
  <c r="AB542" i="343"/>
  <c r="Q542" i="343"/>
  <c r="P542" i="343"/>
  <c r="BD542" i="343"/>
  <c r="AB541" i="343"/>
  <c r="Q541" i="343"/>
  <c r="P541" i="343"/>
  <c r="BD541" i="343"/>
  <c r="AB540" i="343"/>
  <c r="AH540" i="343" s="1"/>
  <c r="Q540" i="343"/>
  <c r="P540" i="343"/>
  <c r="BD540" i="343"/>
  <c r="AD539" i="343"/>
  <c r="AC539" i="343"/>
  <c r="AB539" i="343"/>
  <c r="Q539" i="343"/>
  <c r="P539" i="343"/>
  <c r="BD539" i="343"/>
  <c r="AE538" i="343"/>
  <c r="AD538" i="343"/>
  <c r="AC538" i="343"/>
  <c r="AB538" i="343"/>
  <c r="AH538" i="343" s="1"/>
  <c r="Q538" i="343"/>
  <c r="P538" i="343"/>
  <c r="BD538" i="343"/>
  <c r="AE537" i="343"/>
  <c r="AD537" i="343"/>
  <c r="AF537" i="343" s="1"/>
  <c r="AC537" i="343"/>
  <c r="AB537" i="343"/>
  <c r="AH537" i="343" s="1"/>
  <c r="Q537" i="343"/>
  <c r="P537" i="343"/>
  <c r="BD537" i="343"/>
  <c r="AE536" i="343"/>
  <c r="AD536" i="343"/>
  <c r="AF536" i="343" s="1"/>
  <c r="AG536" i="343" s="1"/>
  <c r="AC536" i="343"/>
  <c r="AB536" i="343"/>
  <c r="AH536" i="343" s="1"/>
  <c r="Q536" i="343"/>
  <c r="P536" i="343"/>
  <c r="BD536" i="343"/>
  <c r="AB535" i="343"/>
  <c r="Q535" i="343"/>
  <c r="P535" i="343"/>
  <c r="BD535" i="343"/>
  <c r="AB534" i="343"/>
  <c r="Q534" i="343"/>
  <c r="P534" i="343"/>
  <c r="BD534" i="343"/>
  <c r="AB533" i="343"/>
  <c r="Q533" i="343"/>
  <c r="P533" i="343"/>
  <c r="BD533" i="343"/>
  <c r="AC532" i="343"/>
  <c r="AB532" i="343"/>
  <c r="AD532" i="343" s="1"/>
  <c r="Q532" i="343"/>
  <c r="P532" i="343"/>
  <c r="BD532" i="343"/>
  <c r="AB531" i="343"/>
  <c r="Q531" i="343"/>
  <c r="P531" i="343"/>
  <c r="BD531" i="343"/>
  <c r="AB530" i="343"/>
  <c r="Q530" i="343"/>
  <c r="P530" i="343"/>
  <c r="BD530" i="343"/>
  <c r="AB529" i="343"/>
  <c r="AH529" i="343" s="1"/>
  <c r="Q529" i="343"/>
  <c r="P529" i="343"/>
  <c r="BD529" i="343"/>
  <c r="AB528" i="343"/>
  <c r="AC528" i="343" s="1"/>
  <c r="Q528" i="343"/>
  <c r="P528" i="343"/>
  <c r="BD528" i="343"/>
  <c r="AH527" i="343"/>
  <c r="AE527" i="343"/>
  <c r="AD527" i="343"/>
  <c r="AF527" i="343" s="1"/>
  <c r="AG527" i="343" s="1"/>
  <c r="AB527" i="343"/>
  <c r="AC527" i="343" s="1"/>
  <c r="Q527" i="343"/>
  <c r="P527" i="343"/>
  <c r="BD527" i="343"/>
  <c r="AB526" i="343"/>
  <c r="AC526" i="343" s="1"/>
  <c r="Q526" i="343"/>
  <c r="P526" i="343"/>
  <c r="BD526" i="343"/>
  <c r="AH525" i="343"/>
  <c r="AD525" i="343"/>
  <c r="AF525" i="343" s="1"/>
  <c r="AB525" i="343"/>
  <c r="AC525" i="343" s="1"/>
  <c r="Q525" i="343"/>
  <c r="P525" i="343"/>
  <c r="BD525" i="343"/>
  <c r="AB524" i="343"/>
  <c r="Q524" i="343"/>
  <c r="P524" i="343"/>
  <c r="BD524" i="343"/>
  <c r="AE523" i="343"/>
  <c r="AD523" i="343"/>
  <c r="AC523" i="343"/>
  <c r="AG523" i="343" s="1"/>
  <c r="AB523" i="343"/>
  <c r="AH523" i="343" s="1"/>
  <c r="Q523" i="343"/>
  <c r="P523" i="343"/>
  <c r="BD523" i="343"/>
  <c r="AH522" i="343"/>
  <c r="AE522" i="343"/>
  <c r="AD522" i="343"/>
  <c r="AC522" i="343"/>
  <c r="AB522" i="343"/>
  <c r="AF522" i="343" s="1"/>
  <c r="Q522" i="343"/>
  <c r="P522" i="343"/>
  <c r="BD522" i="343"/>
  <c r="AH521" i="343"/>
  <c r="AE521" i="343"/>
  <c r="AD521" i="343"/>
  <c r="AF521" i="343" s="1"/>
  <c r="AG521" i="343" s="1"/>
  <c r="AC521" i="343"/>
  <c r="AB521" i="343"/>
  <c r="Q521" i="343"/>
  <c r="P521" i="343"/>
  <c r="BD521" i="343"/>
  <c r="AH520" i="343"/>
  <c r="AE520" i="343"/>
  <c r="AD520" i="343"/>
  <c r="AF520" i="343" s="1"/>
  <c r="AC520" i="343"/>
  <c r="AB520" i="343"/>
  <c r="Q520" i="343"/>
  <c r="P520" i="343"/>
  <c r="BD520" i="343"/>
  <c r="AB519" i="343"/>
  <c r="AH519" i="343" s="1"/>
  <c r="Q519" i="343"/>
  <c r="P519" i="343"/>
  <c r="BD519" i="343"/>
  <c r="AB518" i="343"/>
  <c r="Q518" i="343"/>
  <c r="P518" i="343"/>
  <c r="BD518" i="343"/>
  <c r="AD517" i="343"/>
  <c r="AC517" i="343"/>
  <c r="AB517" i="343"/>
  <c r="Q517" i="343"/>
  <c r="P517" i="343"/>
  <c r="BD517" i="343"/>
  <c r="AB516" i="343"/>
  <c r="Q516" i="343"/>
  <c r="P516" i="343"/>
  <c r="BD516" i="343"/>
  <c r="AH515" i="343"/>
  <c r="AE515" i="343"/>
  <c r="AD515" i="343"/>
  <c r="AC515" i="343"/>
  <c r="AB515" i="343"/>
  <c r="Q515" i="343"/>
  <c r="P515" i="343"/>
  <c r="BD515" i="343"/>
  <c r="AC514" i="343"/>
  <c r="AB514" i="343"/>
  <c r="AH514" i="343" s="1"/>
  <c r="Q514" i="343"/>
  <c r="P514" i="343"/>
  <c r="BD514" i="343"/>
  <c r="AH513" i="343"/>
  <c r="AC513" i="343"/>
  <c r="AB513" i="343"/>
  <c r="AD513" i="343" s="1"/>
  <c r="AF513" i="343" s="1"/>
  <c r="AG513" i="343" s="1"/>
  <c r="Q513" i="343"/>
  <c r="P513" i="343"/>
  <c r="BD513" i="343"/>
  <c r="AH512" i="343"/>
  <c r="AE512" i="343"/>
  <c r="AB512" i="343"/>
  <c r="Q512" i="343"/>
  <c r="P512" i="343"/>
  <c r="BD512" i="343"/>
  <c r="AB511" i="343"/>
  <c r="Q511" i="343"/>
  <c r="P511" i="343"/>
  <c r="BD511" i="343"/>
  <c r="AE510" i="343"/>
  <c r="AB510" i="343"/>
  <c r="AH510" i="343" s="1"/>
  <c r="Q510" i="343"/>
  <c r="P510" i="343"/>
  <c r="BD510" i="343"/>
  <c r="AE509" i="343"/>
  <c r="AB509" i="343"/>
  <c r="AH509" i="343" s="1"/>
  <c r="Q509" i="343"/>
  <c r="P509" i="343"/>
  <c r="BD509" i="343"/>
  <c r="AB508" i="343"/>
  <c r="AH508" i="343" s="1"/>
  <c r="Q508" i="343"/>
  <c r="P508" i="343"/>
  <c r="BD508" i="343"/>
  <c r="AE507" i="343"/>
  <c r="AD507" i="343"/>
  <c r="AF507" i="343" s="1"/>
  <c r="AB507" i="343"/>
  <c r="AC507" i="343" s="1"/>
  <c r="Q507" i="343"/>
  <c r="P507" i="343"/>
  <c r="BD507" i="343"/>
  <c r="AC506" i="343"/>
  <c r="AB506" i="343"/>
  <c r="AE506" i="343" s="1"/>
  <c r="Q506" i="343"/>
  <c r="P506" i="343"/>
  <c r="BD506" i="343"/>
  <c r="AB505" i="343"/>
  <c r="AE505" i="343" s="1"/>
  <c r="Q505" i="343"/>
  <c r="P505" i="343"/>
  <c r="BD505" i="343"/>
  <c r="AE504" i="343"/>
  <c r="AD504" i="343"/>
  <c r="AF504" i="343" s="1"/>
  <c r="AG504" i="343" s="1"/>
  <c r="AC504" i="343"/>
  <c r="AB504" i="343"/>
  <c r="AH504" i="343" s="1"/>
  <c r="Q504" i="343"/>
  <c r="P504" i="343"/>
  <c r="BD504" i="343"/>
  <c r="AE503" i="343"/>
  <c r="AD503" i="343"/>
  <c r="AF503" i="343" s="1"/>
  <c r="AC503" i="343"/>
  <c r="AB503" i="343"/>
  <c r="AH503" i="343" s="1"/>
  <c r="Q503" i="343"/>
  <c r="P503" i="343"/>
  <c r="BD503" i="343"/>
  <c r="AC502" i="343"/>
  <c r="AB502" i="343"/>
  <c r="AH502" i="343" s="1"/>
  <c r="Q502" i="343"/>
  <c r="P502" i="343"/>
  <c r="BD502" i="343"/>
  <c r="AB501" i="343"/>
  <c r="AH501" i="343" s="1"/>
  <c r="Q501" i="343"/>
  <c r="P501" i="343"/>
  <c r="BD501" i="343"/>
  <c r="AB500" i="343"/>
  <c r="Q500" i="343"/>
  <c r="P500" i="343"/>
  <c r="BD500" i="343"/>
  <c r="AE499" i="343"/>
  <c r="AB499" i="343"/>
  <c r="Q499" i="343"/>
  <c r="P499" i="343"/>
  <c r="BD499" i="343"/>
  <c r="AE498" i="343"/>
  <c r="AB498" i="343"/>
  <c r="Q498" i="343"/>
  <c r="P498" i="343"/>
  <c r="BD498" i="343"/>
  <c r="AE497" i="343"/>
  <c r="AB497" i="343"/>
  <c r="Q497" i="343"/>
  <c r="P497" i="343"/>
  <c r="BD497" i="343"/>
  <c r="AB496" i="343"/>
  <c r="Q496" i="343"/>
  <c r="P496" i="343"/>
  <c r="BD496" i="343"/>
  <c r="AB495" i="343"/>
  <c r="Q495" i="343"/>
  <c r="P495" i="343"/>
  <c r="BD495" i="343"/>
  <c r="AB494" i="343"/>
  <c r="Q494" i="343"/>
  <c r="P494" i="343"/>
  <c r="BD494" i="343"/>
  <c r="AB493" i="343"/>
  <c r="AE493" i="343" s="1"/>
  <c r="Q493" i="343"/>
  <c r="P493" i="343"/>
  <c r="BD493" i="343"/>
  <c r="AB492" i="343"/>
  <c r="Q492" i="343"/>
  <c r="P492" i="343"/>
  <c r="BD492" i="343"/>
  <c r="AH491" i="343"/>
  <c r="AE491" i="343"/>
  <c r="AC491" i="343"/>
  <c r="AF491" i="343" s="1"/>
  <c r="AG491" i="343" s="1"/>
  <c r="AB491" i="343"/>
  <c r="AD491" i="343" s="1"/>
  <c r="Q491" i="343"/>
  <c r="P491" i="343"/>
  <c r="BD491" i="343"/>
  <c r="AD490" i="343"/>
  <c r="AF490" i="343" s="1"/>
  <c r="AG490" i="343" s="1"/>
  <c r="AB490" i="343"/>
  <c r="AC490" i="343" s="1"/>
  <c r="Q490" i="343"/>
  <c r="P490" i="343"/>
  <c r="BD490" i="343"/>
  <c r="AH489" i="343"/>
  <c r="AE489" i="343"/>
  <c r="AD489" i="343"/>
  <c r="AC489" i="343"/>
  <c r="AB489" i="343"/>
  <c r="Q489" i="343"/>
  <c r="P489" i="343"/>
  <c r="BD489" i="343"/>
  <c r="AD488" i="343"/>
  <c r="AB488" i="343"/>
  <c r="AE488" i="343" s="1"/>
  <c r="Q488" i="343"/>
  <c r="P488" i="343"/>
  <c r="BD488" i="343"/>
  <c r="AB487" i="343"/>
  <c r="Q487" i="343"/>
  <c r="P487" i="343"/>
  <c r="BD487" i="343"/>
  <c r="AB486" i="343"/>
  <c r="Q486" i="343"/>
  <c r="P486" i="343"/>
  <c r="BD486" i="343"/>
  <c r="AB485" i="343"/>
  <c r="AH485" i="343" s="1"/>
  <c r="Q485" i="343"/>
  <c r="P485" i="343"/>
  <c r="BD485" i="343"/>
  <c r="AH484" i="343"/>
  <c r="AD484" i="343"/>
  <c r="AB484" i="343"/>
  <c r="AE484" i="343" s="1"/>
  <c r="Q484" i="343"/>
  <c r="P484" i="343"/>
  <c r="BD484" i="343"/>
  <c r="AE483" i="343"/>
  <c r="AD483" i="343"/>
  <c r="AF483" i="343" s="1"/>
  <c r="AG483" i="343" s="1"/>
  <c r="AC483" i="343"/>
  <c r="AB483" i="343"/>
  <c r="AH483" i="343" s="1"/>
  <c r="Q483" i="343"/>
  <c r="P483" i="343"/>
  <c r="BD483" i="343"/>
  <c r="AB482" i="343"/>
  <c r="Q482" i="343"/>
  <c r="P482" i="343"/>
  <c r="BD482" i="343"/>
  <c r="AC481" i="343"/>
  <c r="AG481" i="343" s="1"/>
  <c r="AB481" i="343"/>
  <c r="AD481" i="343" s="1"/>
  <c r="Q481" i="343"/>
  <c r="P481" i="343"/>
  <c r="BD481" i="343"/>
  <c r="AB480" i="343"/>
  <c r="AC480" i="343" s="1"/>
  <c r="Q480" i="343"/>
  <c r="P480" i="343"/>
  <c r="BD480" i="343"/>
  <c r="AE479" i="343"/>
  <c r="AB479" i="343"/>
  <c r="AH479" i="343" s="1"/>
  <c r="Q479" i="343"/>
  <c r="P479" i="343"/>
  <c r="BD479" i="343"/>
  <c r="AD478" i="343"/>
  <c r="AB478" i="343"/>
  <c r="AE478" i="343" s="1"/>
  <c r="Q478" i="343"/>
  <c r="P478" i="343"/>
  <c r="BD478" i="343"/>
  <c r="AB477" i="343"/>
  <c r="Q477" i="343"/>
  <c r="P477" i="343"/>
  <c r="BD477" i="343"/>
  <c r="AB476" i="343"/>
  <c r="AH476" i="343" s="1"/>
  <c r="Q476" i="343"/>
  <c r="P476" i="343"/>
  <c r="BD476" i="343"/>
  <c r="AE475" i="343"/>
  <c r="AB475" i="343"/>
  <c r="AH475" i="343" s="1"/>
  <c r="Q475" i="343"/>
  <c r="P475" i="343"/>
  <c r="BD475" i="343"/>
  <c r="AB474" i="343"/>
  <c r="Q474" i="343"/>
  <c r="P474" i="343"/>
  <c r="BD474" i="343"/>
  <c r="AB473" i="343"/>
  <c r="Q473" i="343"/>
  <c r="P473" i="343"/>
  <c r="BD473" i="343"/>
  <c r="AH472" i="343"/>
  <c r="AE472" i="343"/>
  <c r="AC472" i="343"/>
  <c r="AF472" i="343" s="1"/>
  <c r="AG472" i="343" s="1"/>
  <c r="AB472" i="343"/>
  <c r="AD472" i="343" s="1"/>
  <c r="Q472" i="343"/>
  <c r="P472" i="343"/>
  <c r="BD472" i="343"/>
  <c r="AB471" i="343"/>
  <c r="AC471" i="343" s="1"/>
  <c r="Q471" i="343"/>
  <c r="P471" i="343"/>
  <c r="BD471" i="343"/>
  <c r="AB470" i="343"/>
  <c r="AC470" i="343" s="1"/>
  <c r="Q470" i="343"/>
  <c r="P470" i="343"/>
  <c r="BD470" i="343"/>
  <c r="AH469" i="343"/>
  <c r="AD469" i="343"/>
  <c r="AB469" i="343"/>
  <c r="AE469" i="343" s="1"/>
  <c r="Q469" i="343"/>
  <c r="P469" i="343"/>
  <c r="BD469" i="343"/>
  <c r="AB468" i="343"/>
  <c r="Q468" i="343"/>
  <c r="P468" i="343"/>
  <c r="BD468" i="343"/>
  <c r="AC467" i="343"/>
  <c r="AB467" i="343"/>
  <c r="AD467" i="343" s="1"/>
  <c r="Q467" i="343"/>
  <c r="P467" i="343"/>
  <c r="BD467" i="343"/>
  <c r="AC466" i="343"/>
  <c r="AB466" i="343"/>
  <c r="AH466" i="343" s="1"/>
  <c r="Q466" i="343"/>
  <c r="P466" i="343"/>
  <c r="BD466" i="343"/>
  <c r="AE465" i="343"/>
  <c r="AB465" i="343"/>
  <c r="Q465" i="343"/>
  <c r="P465" i="343"/>
  <c r="BD465" i="343"/>
  <c r="AB464" i="343"/>
  <c r="AE464" i="343" s="1"/>
  <c r="Q464" i="343"/>
  <c r="P464" i="343"/>
  <c r="BD464" i="343"/>
  <c r="AB463" i="343"/>
  <c r="Q463" i="343"/>
  <c r="P463" i="343"/>
  <c r="BD463" i="343"/>
  <c r="AB462" i="343"/>
  <c r="AC462" i="343" s="1"/>
  <c r="AG462" i="343" s="1"/>
  <c r="Q462" i="343"/>
  <c r="P462" i="343"/>
  <c r="BD462" i="343"/>
  <c r="AD461" i="343"/>
  <c r="AF461" i="343" s="1"/>
  <c r="AB461" i="343"/>
  <c r="AC461" i="343" s="1"/>
  <c r="Q461" i="343"/>
  <c r="P461" i="343"/>
  <c r="BD461" i="343"/>
  <c r="AD460" i="343"/>
  <c r="AB460" i="343"/>
  <c r="AC460" i="343" s="1"/>
  <c r="Q460" i="343"/>
  <c r="P460" i="343"/>
  <c r="BD460" i="343"/>
  <c r="AB459" i="343"/>
  <c r="AC459" i="343" s="1"/>
  <c r="Q459" i="343"/>
  <c r="P459" i="343"/>
  <c r="BD459" i="343"/>
  <c r="AB458" i="343"/>
  <c r="AC458" i="343" s="1"/>
  <c r="Q458" i="343"/>
  <c r="P458" i="343"/>
  <c r="BD458" i="343"/>
  <c r="AD457" i="343"/>
  <c r="AF457" i="343" s="1"/>
  <c r="AB457" i="343"/>
  <c r="AC457" i="343" s="1"/>
  <c r="Q457" i="343"/>
  <c r="P457" i="343"/>
  <c r="BD457" i="343"/>
  <c r="AC456" i="343"/>
  <c r="AB456" i="343"/>
  <c r="AH456" i="343" s="1"/>
  <c r="Q456" i="343"/>
  <c r="P456" i="343"/>
  <c r="BD456" i="343"/>
  <c r="AH455" i="343"/>
  <c r="AB455" i="343"/>
  <c r="AE455" i="343" s="1"/>
  <c r="Q455" i="343"/>
  <c r="P455" i="343"/>
  <c r="BD455" i="343"/>
  <c r="AB454" i="343"/>
  <c r="Q454" i="343"/>
  <c r="P454" i="343"/>
  <c r="BD454" i="343"/>
  <c r="AH453" i="343"/>
  <c r="AD453" i="343"/>
  <c r="AC453" i="343"/>
  <c r="AB453" i="343"/>
  <c r="Q453" i="343"/>
  <c r="P453" i="343"/>
  <c r="BD453" i="343"/>
  <c r="AE452" i="343"/>
  <c r="AD452" i="343"/>
  <c r="AC452" i="343"/>
  <c r="AB452" i="343"/>
  <c r="AH452" i="343" s="1"/>
  <c r="Q452" i="343"/>
  <c r="P452" i="343"/>
  <c r="BD452" i="343"/>
  <c r="AB451" i="343"/>
  <c r="AE451" i="343" s="1"/>
  <c r="Q451" i="343"/>
  <c r="P451" i="343"/>
  <c r="BD451" i="343"/>
  <c r="AH450" i="343"/>
  <c r="AE450" i="343"/>
  <c r="AC450" i="343"/>
  <c r="AG450" i="343" s="1"/>
  <c r="AB450" i="343"/>
  <c r="AD450" i="343" s="1"/>
  <c r="Q450" i="343"/>
  <c r="P450" i="343"/>
  <c r="BD450" i="343"/>
  <c r="AD449" i="343"/>
  <c r="AB449" i="343"/>
  <c r="AC449" i="343" s="1"/>
  <c r="Q449" i="343"/>
  <c r="P449" i="343"/>
  <c r="BD449" i="343"/>
  <c r="AH448" i="343"/>
  <c r="AE448" i="343"/>
  <c r="AD448" i="343"/>
  <c r="AC448" i="343"/>
  <c r="AB448" i="343"/>
  <c r="Q448" i="343"/>
  <c r="P448" i="343"/>
  <c r="BD448" i="343"/>
  <c r="AD447" i="343"/>
  <c r="AB447" i="343"/>
  <c r="AE447" i="343" s="1"/>
  <c r="Q447" i="343"/>
  <c r="P447" i="343"/>
  <c r="BD447" i="343"/>
  <c r="AB446" i="343"/>
  <c r="Q446" i="343"/>
  <c r="P446" i="343"/>
  <c r="BD446" i="343"/>
  <c r="AB445" i="343"/>
  <c r="AH445" i="343" s="1"/>
  <c r="Q445" i="343"/>
  <c r="P445" i="343"/>
  <c r="BD445" i="343"/>
  <c r="AE444" i="343"/>
  <c r="AD444" i="343"/>
  <c r="AF444" i="343" s="1"/>
  <c r="AC444" i="343"/>
  <c r="AB444" i="343"/>
  <c r="AH444" i="343" s="1"/>
  <c r="Q444" i="343"/>
  <c r="P444" i="343"/>
  <c r="BD444" i="343"/>
  <c r="AB443" i="343"/>
  <c r="AE443" i="343" s="1"/>
  <c r="Q443" i="343"/>
  <c r="P443" i="343"/>
  <c r="BD443" i="343"/>
  <c r="AH442" i="343"/>
  <c r="AE442" i="343"/>
  <c r="AB442" i="343"/>
  <c r="AD442" i="343" s="1"/>
  <c r="Q442" i="343"/>
  <c r="P442" i="343"/>
  <c r="BD442" i="343"/>
  <c r="AB441" i="343"/>
  <c r="AC441" i="343" s="1"/>
  <c r="Q441" i="343"/>
  <c r="P441" i="343"/>
  <c r="BD441" i="343"/>
  <c r="AB440" i="343"/>
  <c r="AC440" i="343" s="1"/>
  <c r="Q440" i="343"/>
  <c r="P440" i="343"/>
  <c r="BD440" i="343"/>
  <c r="AB439" i="343"/>
  <c r="AC439" i="343" s="1"/>
  <c r="Q439" i="343"/>
  <c r="P439" i="343"/>
  <c r="BD439" i="343"/>
  <c r="AB438" i="343"/>
  <c r="AC438" i="343" s="1"/>
  <c r="Q438" i="343"/>
  <c r="P438" i="343"/>
  <c r="BD438" i="343"/>
  <c r="AB437" i="343"/>
  <c r="AC437" i="343" s="1"/>
  <c r="Q437" i="343"/>
  <c r="P437" i="343"/>
  <c r="BD437" i="343"/>
  <c r="AD436" i="343"/>
  <c r="AB436" i="343"/>
  <c r="AH436" i="343" s="1"/>
  <c r="Q436" i="343"/>
  <c r="P436" i="343"/>
  <c r="BD436" i="343"/>
  <c r="AB435" i="343"/>
  <c r="N435" i="343"/>
  <c r="BD435" i="343" s="1"/>
  <c r="P435" i="343"/>
  <c r="AH434" i="343"/>
  <c r="AD434" i="343"/>
  <c r="AB434" i="343"/>
  <c r="AE434" i="343" s="1"/>
  <c r="Q434" i="343"/>
  <c r="P434" i="343"/>
  <c r="BD434" i="343"/>
  <c r="AB433" i="343"/>
  <c r="AG433" i="343" s="1"/>
  <c r="Q433" i="343"/>
  <c r="P433" i="343"/>
  <c r="BD433" i="343"/>
  <c r="AB432" i="343"/>
  <c r="Q432" i="343"/>
  <c r="P432" i="343"/>
  <c r="BD432" i="343"/>
  <c r="AB431" i="343"/>
  <c r="Q431" i="343"/>
  <c r="P431" i="343"/>
  <c r="BD431" i="343"/>
  <c r="AB430" i="343"/>
  <c r="Q430" i="343"/>
  <c r="P430" i="343"/>
  <c r="BD430" i="343"/>
  <c r="AB429" i="343"/>
  <c r="Q429" i="343"/>
  <c r="P429" i="343"/>
  <c r="BD429" i="343"/>
  <c r="AB428" i="343"/>
  <c r="Q428" i="343"/>
  <c r="P428" i="343"/>
  <c r="BD428" i="343"/>
  <c r="AB427" i="343"/>
  <c r="Q427" i="343"/>
  <c r="P427" i="343"/>
  <c r="BD427" i="343"/>
  <c r="AB426" i="343"/>
  <c r="Q426" i="343"/>
  <c r="P426" i="343"/>
  <c r="BD426" i="343"/>
  <c r="AB425" i="343"/>
  <c r="Q425" i="343"/>
  <c r="P425" i="343"/>
  <c r="BD425" i="343"/>
  <c r="AB424" i="343"/>
  <c r="Q424" i="343"/>
  <c r="P424" i="343"/>
  <c r="BD424" i="343"/>
  <c r="AE423" i="343"/>
  <c r="AD423" i="343"/>
  <c r="AF423" i="343" s="1"/>
  <c r="AC423" i="343"/>
  <c r="AB423" i="343"/>
  <c r="AH423" i="343" s="1"/>
  <c r="Q423" i="343"/>
  <c r="P423" i="343"/>
  <c r="BD423" i="343"/>
  <c r="AC422" i="343"/>
  <c r="AB422" i="343"/>
  <c r="AH422" i="343" s="1"/>
  <c r="Q422" i="343"/>
  <c r="P422" i="343"/>
  <c r="BD422" i="343"/>
  <c r="AB421" i="343"/>
  <c r="AH421" i="343" s="1"/>
  <c r="Q421" i="343"/>
  <c r="P421" i="343"/>
  <c r="BD421" i="343"/>
  <c r="AE420" i="343"/>
  <c r="AD420" i="343"/>
  <c r="AB420" i="343"/>
  <c r="AH420" i="343" s="1"/>
  <c r="Q420" i="343"/>
  <c r="P420" i="343"/>
  <c r="BD420" i="343"/>
  <c r="AE419" i="343"/>
  <c r="AD419" i="343"/>
  <c r="AF419" i="343" s="1"/>
  <c r="AC419" i="343"/>
  <c r="AB419" i="343"/>
  <c r="AH419" i="343" s="1"/>
  <c r="Q419" i="343"/>
  <c r="P419" i="343"/>
  <c r="BD419" i="343"/>
  <c r="AC418" i="343"/>
  <c r="AB418" i="343"/>
  <c r="AH418" i="343" s="1"/>
  <c r="Q418" i="343"/>
  <c r="P418" i="343"/>
  <c r="BD418" i="343"/>
  <c r="AB417" i="343"/>
  <c r="AH417" i="343" s="1"/>
  <c r="Q417" i="343"/>
  <c r="P417" i="343"/>
  <c r="BD417" i="343"/>
  <c r="AB416" i="343"/>
  <c r="Q416" i="343"/>
  <c r="P416" i="343"/>
  <c r="BD416" i="343"/>
  <c r="AB415" i="343"/>
  <c r="Q415" i="343"/>
  <c r="P415" i="343"/>
  <c r="BD415" i="343"/>
  <c r="AH414" i="343"/>
  <c r="AE414" i="343"/>
  <c r="AC414" i="343"/>
  <c r="AF414" i="343" s="1"/>
  <c r="AG414" i="343" s="1"/>
  <c r="AB414" i="343"/>
  <c r="AD414" i="343" s="1"/>
  <c r="Q414" i="343"/>
  <c r="P414" i="343"/>
  <c r="BD414" i="343"/>
  <c r="AD413" i="343"/>
  <c r="AB413" i="343"/>
  <c r="AC413" i="343" s="1"/>
  <c r="Q413" i="343"/>
  <c r="P413" i="343"/>
  <c r="BD413" i="343"/>
  <c r="AH412" i="343"/>
  <c r="AC412" i="343"/>
  <c r="AB412" i="343"/>
  <c r="AE412" i="343" s="1"/>
  <c r="Q412" i="343"/>
  <c r="P412" i="343"/>
  <c r="BD412" i="343"/>
  <c r="AH411" i="343"/>
  <c r="AB411" i="343"/>
  <c r="AE411" i="343" s="1"/>
  <c r="Q411" i="343"/>
  <c r="P411" i="343"/>
  <c r="BD411" i="343"/>
  <c r="AB410" i="343"/>
  <c r="Q410" i="343"/>
  <c r="P410" i="343"/>
  <c r="BD410" i="343"/>
  <c r="AH409" i="343"/>
  <c r="AD409" i="343"/>
  <c r="AC409" i="343"/>
  <c r="AB409" i="343"/>
  <c r="Q409" i="343"/>
  <c r="P409" i="343"/>
  <c r="BD409" i="343"/>
  <c r="AC408" i="343"/>
  <c r="AB408" i="343"/>
  <c r="AH408" i="343" s="1"/>
  <c r="Q408" i="343"/>
  <c r="P408" i="343"/>
  <c r="BD408" i="343"/>
  <c r="AB407" i="343"/>
  <c r="Q407" i="343"/>
  <c r="P407" i="343"/>
  <c r="BD407" i="343"/>
  <c r="AB406" i="343"/>
  <c r="AD406" i="343" s="1"/>
  <c r="Q406" i="343"/>
  <c r="P406" i="343"/>
  <c r="BD406" i="343"/>
  <c r="AF405" i="343"/>
  <c r="AG405" i="343" s="1"/>
  <c r="AD405" i="343"/>
  <c r="AB405" i="343"/>
  <c r="AC405" i="343" s="1"/>
  <c r="Q405" i="343"/>
  <c r="P405" i="343"/>
  <c r="BD405" i="343"/>
  <c r="AD404" i="343"/>
  <c r="AC404" i="343"/>
  <c r="AB404" i="343"/>
  <c r="AH404" i="343" s="1"/>
  <c r="Q404" i="343"/>
  <c r="P404" i="343"/>
  <c r="BD404" i="343"/>
  <c r="AB403" i="343"/>
  <c r="AE403" i="343" s="1"/>
  <c r="Q403" i="343"/>
  <c r="P403" i="343"/>
  <c r="BD403" i="343"/>
  <c r="AH402" i="343"/>
  <c r="AD402" i="343"/>
  <c r="AB402" i="343"/>
  <c r="AE402" i="343" s="1"/>
  <c r="Q402" i="343"/>
  <c r="P402" i="343"/>
  <c r="BD402" i="343"/>
  <c r="AB401" i="343"/>
  <c r="Q401" i="343"/>
  <c r="P401" i="343"/>
  <c r="BD401" i="343"/>
  <c r="AB400" i="343"/>
  <c r="Q400" i="343"/>
  <c r="P400" i="343"/>
  <c r="BD400" i="343"/>
  <c r="AB399" i="343"/>
  <c r="Q399" i="343"/>
  <c r="P399" i="343"/>
  <c r="BD399" i="343"/>
  <c r="AC398" i="343"/>
  <c r="AB398" i="343"/>
  <c r="Q398" i="343"/>
  <c r="P398" i="343"/>
  <c r="BD398" i="343"/>
  <c r="AB397" i="343"/>
  <c r="AH397" i="343" s="1"/>
  <c r="Q397" i="343"/>
  <c r="P397" i="343"/>
  <c r="BD397" i="343"/>
  <c r="AE396" i="343"/>
  <c r="AB396" i="343"/>
  <c r="Q396" i="343"/>
  <c r="P396" i="343"/>
  <c r="BD396" i="343"/>
  <c r="AG395" i="343"/>
  <c r="AD395" i="343"/>
  <c r="AB395" i="343"/>
  <c r="AC395" i="343" s="1"/>
  <c r="AG394" i="343"/>
  <c r="AD394" i="343"/>
  <c r="AB394" i="343"/>
  <c r="AC394" i="343" s="1"/>
  <c r="AE393" i="343"/>
  <c r="AC393" i="343"/>
  <c r="AG393" i="343" s="1"/>
  <c r="AB393" i="343"/>
  <c r="AH393" i="343" s="1"/>
  <c r="AH392" i="343"/>
  <c r="AE392" i="343"/>
  <c r="AC392" i="343"/>
  <c r="AG392" i="343" s="1"/>
  <c r="AB392" i="343"/>
  <c r="AD391" i="343"/>
  <c r="AF391" i="343" s="1"/>
  <c r="AG391" i="343" s="1"/>
  <c r="AC391" i="343"/>
  <c r="AB391" i="343"/>
  <c r="AH391" i="343" s="1"/>
  <c r="Q391" i="343"/>
  <c r="P391" i="343"/>
  <c r="BD391" i="343"/>
  <c r="AB390" i="343"/>
  <c r="Q390" i="343"/>
  <c r="P390" i="343"/>
  <c r="BD390" i="343"/>
  <c r="AC389" i="343"/>
  <c r="AF389" i="343" s="1"/>
  <c r="AG389" i="343" s="1"/>
  <c r="AB389" i="343"/>
  <c r="AD389" i="343" s="1"/>
  <c r="Q389" i="343"/>
  <c r="P389" i="343"/>
  <c r="BD389" i="343"/>
  <c r="AD388" i="343"/>
  <c r="AB388" i="343"/>
  <c r="AC388" i="343" s="1"/>
  <c r="Q388" i="343"/>
  <c r="P388" i="343"/>
  <c r="BD388" i="343"/>
  <c r="AD387" i="343"/>
  <c r="AC387" i="343"/>
  <c r="AB387" i="343"/>
  <c r="AH387" i="343" s="1"/>
  <c r="Q387" i="343"/>
  <c r="P387" i="343"/>
  <c r="BD387" i="343"/>
  <c r="AB386" i="343"/>
  <c r="AE386" i="343" s="1"/>
  <c r="Q386" i="343"/>
  <c r="P386" i="343"/>
  <c r="BD386" i="343"/>
  <c r="AB385" i="343"/>
  <c r="Q385" i="343"/>
  <c r="P385" i="343"/>
  <c r="BD385" i="343"/>
  <c r="AH384" i="343"/>
  <c r="AD384" i="343"/>
  <c r="AC384" i="343"/>
  <c r="AB384" i="343"/>
  <c r="Q384" i="343"/>
  <c r="P384" i="343"/>
  <c r="BD384" i="343"/>
  <c r="AD383" i="343"/>
  <c r="AF383" i="343" s="1"/>
  <c r="AG383" i="343" s="1"/>
  <c r="AC383" i="343"/>
  <c r="AB383" i="343"/>
  <c r="AH383" i="343" s="1"/>
  <c r="Q383" i="343"/>
  <c r="P383" i="343"/>
  <c r="BD383" i="343"/>
  <c r="AB382" i="343"/>
  <c r="AE382" i="343" s="1"/>
  <c r="Q382" i="343"/>
  <c r="P382" i="343"/>
  <c r="BD382" i="343"/>
  <c r="AH381" i="343"/>
  <c r="AE381" i="343"/>
  <c r="AC381" i="343"/>
  <c r="AB381" i="343"/>
  <c r="AD381" i="343" s="1"/>
  <c r="Q381" i="343"/>
  <c r="P381" i="343"/>
  <c r="BD381" i="343"/>
  <c r="AD380" i="343"/>
  <c r="AB380" i="343"/>
  <c r="AC380" i="343" s="1"/>
  <c r="Q380" i="343"/>
  <c r="P380" i="343"/>
  <c r="BD380" i="343"/>
  <c r="AE379" i="343"/>
  <c r="AD379" i="343"/>
  <c r="AC379" i="343"/>
  <c r="AB379" i="343"/>
  <c r="AH379" i="343" s="1"/>
  <c r="Q379" i="343"/>
  <c r="P379" i="343"/>
  <c r="BD379" i="343"/>
  <c r="AD378" i="343"/>
  <c r="AB378" i="343"/>
  <c r="AE378" i="343" s="1"/>
  <c r="Q378" i="343"/>
  <c r="P378" i="343"/>
  <c r="BD378" i="343"/>
  <c r="AB377" i="343"/>
  <c r="Q377" i="343"/>
  <c r="P377" i="343"/>
  <c r="BD377" i="343"/>
  <c r="AB376" i="343"/>
  <c r="N376" i="343"/>
  <c r="BD376" i="343" s="1"/>
  <c r="P376" i="343"/>
  <c r="AD375" i="343"/>
  <c r="AC375" i="343"/>
  <c r="AB375" i="343"/>
  <c r="AH375" i="343" s="1"/>
  <c r="Q375" i="343"/>
  <c r="P375" i="343"/>
  <c r="BD375" i="343"/>
  <c r="AB374" i="343"/>
  <c r="AH374" i="343" s="1"/>
  <c r="Q374" i="343"/>
  <c r="P374" i="343"/>
  <c r="BD374" i="343"/>
  <c r="AH373" i="343"/>
  <c r="AD373" i="343"/>
  <c r="AB373" i="343"/>
  <c r="AC373" i="343" s="1"/>
  <c r="AG373" i="343" s="1"/>
  <c r="AB372" i="343"/>
  <c r="AH371" i="343"/>
  <c r="AD371" i="343"/>
  <c r="AB371" i="343"/>
  <c r="AC371" i="343" s="1"/>
  <c r="AC370" i="343"/>
  <c r="AB370" i="343"/>
  <c r="AH370" i="343" s="1"/>
  <c r="Q370" i="343"/>
  <c r="P370" i="343"/>
  <c r="BD370" i="343"/>
  <c r="AE369" i="343"/>
  <c r="AB369" i="343"/>
  <c r="AD369" i="343" s="1"/>
  <c r="Q369" i="343"/>
  <c r="P369" i="343"/>
  <c r="BD369" i="343"/>
  <c r="AH368" i="343"/>
  <c r="AD368" i="343"/>
  <c r="AB368" i="343"/>
  <c r="AC368" i="343" s="1"/>
  <c r="AG368" i="343" s="1"/>
  <c r="Q368" i="343"/>
  <c r="P368" i="343"/>
  <c r="BD368" i="343"/>
  <c r="AB367" i="343"/>
  <c r="Q367" i="343"/>
  <c r="P367" i="343"/>
  <c r="BD367" i="343"/>
  <c r="AD366" i="343"/>
  <c r="AB366" i="343"/>
  <c r="AC366" i="343" s="1"/>
  <c r="Q366" i="343"/>
  <c r="P366" i="343"/>
  <c r="BD366" i="343"/>
  <c r="AH365" i="343"/>
  <c r="AB365" i="343"/>
  <c r="AC365" i="343" s="1"/>
  <c r="Q365" i="343"/>
  <c r="P365" i="343"/>
  <c r="BD365" i="343"/>
  <c r="AH364" i="343"/>
  <c r="AD364" i="343"/>
  <c r="AC364" i="343"/>
  <c r="AG364" i="343" s="1"/>
  <c r="AB364" i="343"/>
  <c r="Q364" i="343"/>
  <c r="P364" i="343"/>
  <c r="BD364" i="343"/>
  <c r="AB363" i="343"/>
  <c r="AH363" i="343" s="1"/>
  <c r="Q363" i="343"/>
  <c r="P363" i="343"/>
  <c r="BD363" i="343"/>
  <c r="AB362" i="343"/>
  <c r="AC362" i="343" s="1"/>
  <c r="Q362" i="343"/>
  <c r="P362" i="343"/>
  <c r="BD362" i="343"/>
  <c r="AD361" i="343"/>
  <c r="AB361" i="343"/>
  <c r="AC361" i="343" s="1"/>
  <c r="Q361" i="343"/>
  <c r="P361" i="343"/>
  <c r="BD361" i="343"/>
  <c r="AB360" i="343"/>
  <c r="Q360" i="343"/>
  <c r="P360" i="343"/>
  <c r="BD360" i="343"/>
  <c r="AB359" i="343"/>
  <c r="Q359" i="343"/>
  <c r="P359" i="343"/>
  <c r="BD359" i="343"/>
  <c r="AH358" i="343"/>
  <c r="AE358" i="343"/>
  <c r="AB358" i="343"/>
  <c r="AD358" i="343" s="1"/>
  <c r="Q358" i="343"/>
  <c r="P358" i="343"/>
  <c r="BD358" i="343"/>
  <c r="AH357" i="343"/>
  <c r="AD357" i="343"/>
  <c r="AB357" i="343"/>
  <c r="AC357" i="343" s="1"/>
  <c r="Q357" i="343"/>
  <c r="P357" i="343"/>
  <c r="BD357" i="343"/>
  <c r="AH356" i="343"/>
  <c r="AE356" i="343"/>
  <c r="AD356" i="343"/>
  <c r="AC356" i="343"/>
  <c r="AF356" i="343" s="1"/>
  <c r="AG356" i="343" s="1"/>
  <c r="AB356" i="343"/>
  <c r="Q356" i="343"/>
  <c r="P356" i="343"/>
  <c r="BD356" i="343"/>
  <c r="AB355" i="343"/>
  <c r="Q355" i="343"/>
  <c r="P355" i="343"/>
  <c r="BD355" i="343"/>
  <c r="AB354" i="343"/>
  <c r="Q354" i="343"/>
  <c r="P354" i="343"/>
  <c r="BD354" i="343"/>
  <c r="AC353" i="343"/>
  <c r="AB353" i="343"/>
  <c r="AD353" i="343" s="1"/>
  <c r="Q353" i="343"/>
  <c r="P353" i="343"/>
  <c r="BD353" i="343"/>
  <c r="AB352" i="343"/>
  <c r="Q352" i="343"/>
  <c r="P352" i="343"/>
  <c r="BD352" i="343"/>
  <c r="AB351" i="343"/>
  <c r="Q351" i="343"/>
  <c r="P351" i="343"/>
  <c r="BD351" i="343"/>
  <c r="AH350" i="343"/>
  <c r="AD350" i="343"/>
  <c r="AF350" i="343" s="1"/>
  <c r="AB350" i="343"/>
  <c r="AC350" i="343" s="1"/>
  <c r="Q350" i="343"/>
  <c r="P350" i="343"/>
  <c r="BD350" i="343"/>
  <c r="AE349" i="343"/>
  <c r="AB349" i="343"/>
  <c r="AC349" i="343" s="1"/>
  <c r="Q349" i="343"/>
  <c r="P349" i="343"/>
  <c r="BD349" i="343"/>
  <c r="AD348" i="343"/>
  <c r="AF348" i="343" s="1"/>
  <c r="AG348" i="343" s="1"/>
  <c r="AB348" i="343"/>
  <c r="AC348" i="343" s="1"/>
  <c r="Q348" i="343"/>
  <c r="P348" i="343"/>
  <c r="BD348" i="343"/>
  <c r="AH347" i="343"/>
  <c r="AB347" i="343"/>
  <c r="AC347" i="343" s="1"/>
  <c r="Q347" i="343"/>
  <c r="P347" i="343"/>
  <c r="BD347" i="343"/>
  <c r="AB346" i="343"/>
  <c r="Q346" i="343"/>
  <c r="P346" i="343"/>
  <c r="BD346" i="343"/>
  <c r="AE345" i="343"/>
  <c r="AC345" i="343"/>
  <c r="AB345" i="343"/>
  <c r="AD345" i="343" s="1"/>
  <c r="Q345" i="343"/>
  <c r="P345" i="343"/>
  <c r="BD345" i="343"/>
  <c r="AB344" i="343"/>
  <c r="Q344" i="343"/>
  <c r="P344" i="343"/>
  <c r="BD344" i="343"/>
  <c r="AH343" i="343"/>
  <c r="AD343" i="343"/>
  <c r="AB343" i="343"/>
  <c r="AC343" i="343" s="1"/>
  <c r="Q343" i="343"/>
  <c r="P343" i="343"/>
  <c r="BD343" i="343"/>
  <c r="AB342" i="343"/>
  <c r="Q342" i="343"/>
  <c r="P342" i="343"/>
  <c r="BD342" i="343"/>
  <c r="AB341" i="343"/>
  <c r="Q341" i="343"/>
  <c r="P341" i="343"/>
  <c r="BD341" i="343"/>
  <c r="AB340" i="343"/>
  <c r="Q340" i="343"/>
  <c r="P340" i="343"/>
  <c r="BD340" i="343"/>
  <c r="AB339" i="343"/>
  <c r="Q339" i="343"/>
  <c r="P339" i="343"/>
  <c r="BD339" i="343"/>
  <c r="AB338" i="343"/>
  <c r="Q338" i="343"/>
  <c r="P338" i="343"/>
  <c r="BD338" i="343"/>
  <c r="AB337" i="343"/>
  <c r="Q337" i="343"/>
  <c r="P337" i="343"/>
  <c r="BD337" i="343"/>
  <c r="AD336" i="343"/>
  <c r="AC336" i="343"/>
  <c r="AB336" i="343"/>
  <c r="Q336" i="343"/>
  <c r="P336" i="343"/>
  <c r="BD336" i="343"/>
  <c r="AC335" i="343"/>
  <c r="AB335" i="343"/>
  <c r="AH335" i="343" s="1"/>
  <c r="Q335" i="343"/>
  <c r="P335" i="343"/>
  <c r="BD335" i="343"/>
  <c r="AB334" i="343"/>
  <c r="Q334" i="343"/>
  <c r="P334" i="343"/>
  <c r="BD334" i="343"/>
  <c r="AE333" i="343"/>
  <c r="AC333" i="343"/>
  <c r="AB333" i="343"/>
  <c r="AD333" i="343" s="1"/>
  <c r="Q333" i="343"/>
  <c r="P333" i="343"/>
  <c r="BD333" i="343"/>
  <c r="AB332" i="343"/>
  <c r="Q332" i="343"/>
  <c r="P332" i="343"/>
  <c r="BD332" i="343"/>
  <c r="AD331" i="343"/>
  <c r="AC331" i="343"/>
  <c r="AF331" i="343" s="1"/>
  <c r="AG331" i="343" s="1"/>
  <c r="AB331" i="343"/>
  <c r="AH331" i="343" s="1"/>
  <c r="Q331" i="343"/>
  <c r="P331" i="343"/>
  <c r="BD331" i="343"/>
  <c r="AH330" i="343"/>
  <c r="AB330" i="343"/>
  <c r="Q330" i="343"/>
  <c r="P330" i="343"/>
  <c r="BD330" i="343"/>
  <c r="AB329" i="343"/>
  <c r="AC329" i="343" s="1"/>
  <c r="AG329" i="343" s="1"/>
  <c r="Q329" i="343"/>
  <c r="P329" i="343"/>
  <c r="BD329" i="343"/>
  <c r="AB328" i="343"/>
  <c r="Q328" i="343"/>
  <c r="P328" i="343"/>
  <c r="BD328" i="343"/>
  <c r="AC327" i="343"/>
  <c r="AB327" i="343"/>
  <c r="AH327" i="343" s="1"/>
  <c r="Q327" i="343"/>
  <c r="P327" i="343"/>
  <c r="BD327" i="343"/>
  <c r="AH326" i="343"/>
  <c r="AB326" i="343"/>
  <c r="AD326" i="343" s="1"/>
  <c r="Q326" i="343"/>
  <c r="P326" i="343"/>
  <c r="BD326" i="343"/>
  <c r="AH325" i="343"/>
  <c r="AE325" i="343"/>
  <c r="AB325" i="343"/>
  <c r="AD325" i="343" s="1"/>
  <c r="Q325" i="343"/>
  <c r="P325" i="343"/>
  <c r="BD325" i="343"/>
  <c r="AF324" i="343"/>
  <c r="AG324" i="343" s="1"/>
  <c r="AH324" i="343"/>
  <c r="AD324" i="343"/>
  <c r="AB324" i="343"/>
  <c r="AC324" i="343" s="1"/>
  <c r="Q324" i="343"/>
  <c r="P324" i="343"/>
  <c r="BD324" i="343"/>
  <c r="AH323" i="343"/>
  <c r="AE323" i="343"/>
  <c r="AD323" i="343"/>
  <c r="AB323" i="343"/>
  <c r="AC323" i="343" s="1"/>
  <c r="AG323" i="343" s="1"/>
  <c r="Q323" i="343"/>
  <c r="P323" i="343"/>
  <c r="BD323" i="343"/>
  <c r="AB322" i="343"/>
  <c r="Q322" i="343"/>
  <c r="P322" i="343"/>
  <c r="BD322" i="343"/>
  <c r="AB321" i="343"/>
  <c r="AC321" i="343" s="1"/>
  <c r="Q321" i="343"/>
  <c r="P321" i="343"/>
  <c r="BD321" i="343"/>
  <c r="AB320" i="343"/>
  <c r="Q320" i="343"/>
  <c r="P320" i="343"/>
  <c r="BD320" i="343"/>
  <c r="AE319" i="343"/>
  <c r="AD319" i="343"/>
  <c r="AB319" i="343"/>
  <c r="Q319" i="343"/>
  <c r="P319" i="343"/>
  <c r="BD319" i="343"/>
  <c r="AB318" i="343"/>
  <c r="AE318" i="343" s="1"/>
  <c r="Q318" i="343"/>
  <c r="P318" i="343"/>
  <c r="BD318" i="343"/>
  <c r="AH317" i="343"/>
  <c r="AE317" i="343"/>
  <c r="AB317" i="343"/>
  <c r="AD317" i="343" s="1"/>
  <c r="Q317" i="343"/>
  <c r="P317" i="343"/>
  <c r="BD317" i="343"/>
  <c r="AH316" i="343"/>
  <c r="AD316" i="343"/>
  <c r="AB316" i="343"/>
  <c r="AC316" i="343" s="1"/>
  <c r="Q316" i="343"/>
  <c r="P316" i="343"/>
  <c r="BD316" i="343"/>
  <c r="AH315" i="343"/>
  <c r="AE315" i="343"/>
  <c r="AD315" i="343"/>
  <c r="AC315" i="343"/>
  <c r="AG315" i="343" s="1"/>
  <c r="AB315" i="343"/>
  <c r="Q315" i="343"/>
  <c r="P315" i="343"/>
  <c r="BD315" i="343"/>
  <c r="AB314" i="343"/>
  <c r="AH314" i="343" s="1"/>
  <c r="Q314" i="343"/>
  <c r="P314" i="343"/>
  <c r="BD314" i="343"/>
  <c r="AB313" i="343"/>
  <c r="Q313" i="343"/>
  <c r="P313" i="343"/>
  <c r="BD313" i="343"/>
  <c r="AB312" i="343"/>
  <c r="AC312" i="343" s="1"/>
  <c r="Q312" i="343"/>
  <c r="P312" i="343"/>
  <c r="BD312" i="343"/>
  <c r="AD311" i="343"/>
  <c r="AC311" i="343"/>
  <c r="AB311" i="343"/>
  <c r="AH311" i="343" s="1"/>
  <c r="Q311" i="343"/>
  <c r="P311" i="343"/>
  <c r="BD311" i="343"/>
  <c r="AD310" i="343"/>
  <c r="AB310" i="343"/>
  <c r="Q310" i="343"/>
  <c r="P310" i="343"/>
  <c r="BD310" i="343"/>
  <c r="AB309" i="343"/>
  <c r="Q309" i="343"/>
  <c r="P309" i="343"/>
  <c r="BD309" i="343"/>
  <c r="AH308" i="343"/>
  <c r="AB308" i="343"/>
  <c r="AC308" i="343" s="1"/>
  <c r="Q308" i="343"/>
  <c r="P308" i="343"/>
  <c r="BD308" i="343"/>
  <c r="AB307" i="343"/>
  <c r="AC307" i="343" s="1"/>
  <c r="Q307" i="343"/>
  <c r="P307" i="343"/>
  <c r="BD307" i="343"/>
  <c r="AB306" i="343"/>
  <c r="AH306" i="343" s="1"/>
  <c r="Q306" i="343"/>
  <c r="P306" i="343"/>
  <c r="BD306" i="343"/>
  <c r="AB305" i="343"/>
  <c r="Q305" i="343"/>
  <c r="P305" i="343"/>
  <c r="BD305" i="343"/>
  <c r="AH304" i="343"/>
  <c r="AB304" i="343"/>
  <c r="AC304" i="343" s="1"/>
  <c r="Q304" i="343"/>
  <c r="P304" i="343"/>
  <c r="BD304" i="343"/>
  <c r="AH303" i="343"/>
  <c r="AE303" i="343"/>
  <c r="AD303" i="343"/>
  <c r="AB303" i="343"/>
  <c r="AC303" i="343" s="1"/>
  <c r="Q303" i="343"/>
  <c r="P303" i="343"/>
  <c r="BD303" i="343"/>
  <c r="AH302" i="343"/>
  <c r="AE302" i="343"/>
  <c r="AD302" i="343"/>
  <c r="AB302" i="343"/>
  <c r="AC302" i="343" s="1"/>
  <c r="Q302" i="343"/>
  <c r="P302" i="343"/>
  <c r="BD302" i="343"/>
  <c r="AB301" i="343"/>
  <c r="AH301" i="343" s="1"/>
  <c r="Q301" i="343"/>
  <c r="P301" i="343"/>
  <c r="BD301" i="343"/>
  <c r="AB300" i="343"/>
  <c r="Q300" i="343"/>
  <c r="P300" i="343"/>
  <c r="BD300" i="343"/>
  <c r="AD299" i="343"/>
  <c r="AB299" i="343"/>
  <c r="Q299" i="343"/>
  <c r="P299" i="343"/>
  <c r="BD299" i="343"/>
  <c r="AE298" i="343"/>
  <c r="AC298" i="343"/>
  <c r="AB298" i="343"/>
  <c r="Q298" i="343"/>
  <c r="P298" i="343"/>
  <c r="BD298" i="343"/>
  <c r="AB297" i="343"/>
  <c r="AE297" i="343" s="1"/>
  <c r="Q297" i="343"/>
  <c r="P297" i="343"/>
  <c r="BD297" i="343"/>
  <c r="AH296" i="343"/>
  <c r="AB296" i="343"/>
  <c r="Q296" i="343"/>
  <c r="P296" i="343"/>
  <c r="BD296" i="343"/>
  <c r="AH295" i="343"/>
  <c r="AB295" i="343"/>
  <c r="AC295" i="343" s="1"/>
  <c r="Q295" i="343"/>
  <c r="P295" i="343"/>
  <c r="BD295" i="343"/>
  <c r="AB294" i="343"/>
  <c r="Q294" i="343"/>
  <c r="P294" i="343"/>
  <c r="BD294" i="343"/>
  <c r="AB293" i="343"/>
  <c r="Q293" i="343"/>
  <c r="P293" i="343"/>
  <c r="BD293" i="343"/>
  <c r="AC292" i="343"/>
  <c r="AB292" i="343"/>
  <c r="Q292" i="343"/>
  <c r="P292" i="343"/>
  <c r="BD292" i="343"/>
  <c r="AB291" i="343"/>
  <c r="Q291" i="343"/>
  <c r="P291" i="343"/>
  <c r="BD291" i="343"/>
  <c r="AB290" i="343"/>
  <c r="Q290" i="343"/>
  <c r="P290" i="343"/>
  <c r="BD290" i="343"/>
  <c r="AC289" i="343"/>
  <c r="AB289" i="343"/>
  <c r="Q289" i="343"/>
  <c r="P289" i="343"/>
  <c r="BD289" i="343"/>
  <c r="AD288" i="343"/>
  <c r="AF288" i="343" s="1"/>
  <c r="AG288" i="343" s="1"/>
  <c r="AC288" i="343"/>
  <c r="AB288" i="343"/>
  <c r="Q288" i="343"/>
  <c r="P288" i="343"/>
  <c r="BD288" i="343"/>
  <c r="AH287" i="343"/>
  <c r="AB287" i="343"/>
  <c r="AE287" i="343" s="1"/>
  <c r="Q287" i="343"/>
  <c r="P287" i="343"/>
  <c r="BD287" i="343"/>
  <c r="AB286" i="343"/>
  <c r="AC286" i="343" s="1"/>
  <c r="Q286" i="343"/>
  <c r="P286" i="343"/>
  <c r="BD286" i="343"/>
  <c r="AH285" i="343"/>
  <c r="AB285" i="343"/>
  <c r="Q285" i="343"/>
  <c r="P285" i="343"/>
  <c r="BD285" i="343"/>
  <c r="AH284" i="343"/>
  <c r="AE284" i="343"/>
  <c r="AB284" i="343"/>
  <c r="AD284" i="343" s="1"/>
  <c r="Q284" i="343"/>
  <c r="P284" i="343"/>
  <c r="BD284" i="343"/>
  <c r="AH283" i="343"/>
  <c r="AE283" i="343"/>
  <c r="AC283" i="343"/>
  <c r="AB283" i="343"/>
  <c r="AD283" i="343" s="1"/>
  <c r="Q283" i="343"/>
  <c r="P283" i="343"/>
  <c r="BD283" i="343"/>
  <c r="AB282" i="343"/>
  <c r="Q282" i="343"/>
  <c r="P282" i="343"/>
  <c r="BD282" i="343"/>
  <c r="AH281" i="343"/>
  <c r="AB281" i="343"/>
  <c r="Q281" i="343"/>
  <c r="P281" i="343"/>
  <c r="BD281" i="343"/>
  <c r="AE280" i="343"/>
  <c r="AD280" i="343"/>
  <c r="AC280" i="343"/>
  <c r="AB280" i="343"/>
  <c r="AH280" i="343" s="1"/>
  <c r="Q280" i="343"/>
  <c r="P280" i="343"/>
  <c r="BD280" i="343"/>
  <c r="AB279" i="343"/>
  <c r="AH279" i="343" s="1"/>
  <c r="Q279" i="343"/>
  <c r="P279" i="343"/>
  <c r="BD279" i="343"/>
  <c r="AH278" i="343"/>
  <c r="AB278" i="343"/>
  <c r="Q278" i="343"/>
  <c r="P278" i="343"/>
  <c r="BD278" i="343"/>
  <c r="AB277" i="343"/>
  <c r="Q277" i="343"/>
  <c r="P277" i="343"/>
  <c r="BD277" i="343"/>
  <c r="AB276" i="343"/>
  <c r="AC276" i="343" s="1"/>
  <c r="Q276" i="343"/>
  <c r="P276" i="343"/>
  <c r="BD276" i="343"/>
  <c r="AC275" i="343"/>
  <c r="AB275" i="343"/>
  <c r="Q275" i="343"/>
  <c r="P275" i="343"/>
  <c r="BD275" i="343"/>
  <c r="AB274" i="343"/>
  <c r="Q274" i="343"/>
  <c r="P274" i="343"/>
  <c r="BD274" i="343"/>
  <c r="AD273" i="343"/>
  <c r="AC273" i="343"/>
  <c r="AB273" i="343"/>
  <c r="Q273" i="343"/>
  <c r="P273" i="343"/>
  <c r="BD273" i="343"/>
  <c r="AE272" i="343"/>
  <c r="AB272" i="343"/>
  <c r="Q272" i="343"/>
  <c r="P272" i="343"/>
  <c r="BD272" i="343"/>
  <c r="AB271" i="343"/>
  <c r="Q271" i="343"/>
  <c r="P271" i="343"/>
  <c r="BD271" i="343"/>
  <c r="AB270" i="343"/>
  <c r="AE270" i="343" s="1"/>
  <c r="Q270" i="343"/>
  <c r="P270" i="343"/>
  <c r="BD270" i="343"/>
  <c r="AH269" i="343"/>
  <c r="AE269" i="343"/>
  <c r="AB269" i="343"/>
  <c r="AC269" i="343" s="1"/>
  <c r="Q269" i="343"/>
  <c r="P269" i="343"/>
  <c r="BD269" i="343"/>
  <c r="AD268" i="343"/>
  <c r="AF268" i="343" s="1"/>
  <c r="AB268" i="343"/>
  <c r="AC268" i="343" s="1"/>
  <c r="Q268" i="343"/>
  <c r="P268" i="343"/>
  <c r="BD268" i="343"/>
  <c r="AB267" i="343"/>
  <c r="AC267" i="343" s="1"/>
  <c r="Q267" i="343"/>
  <c r="P267" i="343"/>
  <c r="BD267" i="343"/>
  <c r="AH266" i="343"/>
  <c r="AE266" i="343"/>
  <c r="AB266" i="343"/>
  <c r="Q266" i="343"/>
  <c r="P266" i="343"/>
  <c r="BD266" i="343"/>
  <c r="AD265" i="343"/>
  <c r="AB265" i="343"/>
  <c r="AC265" i="343" s="1"/>
  <c r="Q265" i="343"/>
  <c r="P265" i="343"/>
  <c r="BD265" i="343"/>
  <c r="AH264" i="343"/>
  <c r="AB264" i="343"/>
  <c r="AC264" i="343" s="1"/>
  <c r="Q264" i="343"/>
  <c r="P264" i="343"/>
  <c r="BD264" i="343"/>
  <c r="AB263" i="343"/>
  <c r="AC263" i="343" s="1"/>
  <c r="Q263" i="343"/>
  <c r="P263" i="343"/>
  <c r="BD263" i="343"/>
  <c r="AH262" i="343"/>
  <c r="AD262" i="343"/>
  <c r="AC262" i="343"/>
  <c r="AB262" i="343"/>
  <c r="AE262" i="343" s="1"/>
  <c r="Q262" i="343"/>
  <c r="P262" i="343"/>
  <c r="BD262" i="343"/>
  <c r="AH261" i="343"/>
  <c r="AD261" i="343"/>
  <c r="AC261" i="343"/>
  <c r="AB261" i="343"/>
  <c r="AE261" i="343" s="1"/>
  <c r="Q261" i="343"/>
  <c r="P261" i="343"/>
  <c r="BD261" i="343"/>
  <c r="AH260" i="343"/>
  <c r="AE260" i="343"/>
  <c r="AD260" i="343"/>
  <c r="AC260" i="343"/>
  <c r="AB260" i="343"/>
  <c r="Q260" i="343"/>
  <c r="P260" i="343"/>
  <c r="BD260" i="343"/>
  <c r="AB259" i="343"/>
  <c r="Q259" i="343"/>
  <c r="P259" i="343"/>
  <c r="BD259" i="343"/>
  <c r="AB258" i="343"/>
  <c r="Q258" i="343"/>
  <c r="P258" i="343"/>
  <c r="BD258" i="343"/>
  <c r="AB257" i="343"/>
  <c r="AD257" i="343" s="1"/>
  <c r="Q257" i="343"/>
  <c r="P257" i="343"/>
  <c r="BD257" i="343"/>
  <c r="AD256" i="343"/>
  <c r="AB256" i="343"/>
  <c r="AH256" i="343" s="1"/>
  <c r="Q256" i="343"/>
  <c r="P256" i="343"/>
  <c r="BD256" i="343"/>
  <c r="AB255" i="343"/>
  <c r="AE255" i="343" s="1"/>
  <c r="Q255" i="343"/>
  <c r="P255" i="343"/>
  <c r="BD255" i="343"/>
  <c r="AH254" i="343"/>
  <c r="AB254" i="343"/>
  <c r="AC254" i="343" s="1"/>
  <c r="Q254" i="343"/>
  <c r="P254" i="343"/>
  <c r="BD254" i="343"/>
  <c r="AB253" i="343"/>
  <c r="AC253" i="343" s="1"/>
  <c r="Q253" i="343"/>
  <c r="P253" i="343"/>
  <c r="BD253" i="343"/>
  <c r="AE252" i="343"/>
  <c r="AC252" i="343"/>
  <c r="AB252" i="343"/>
  <c r="AD252" i="343" s="1"/>
  <c r="Q252" i="343"/>
  <c r="P252" i="343"/>
  <c r="BD252" i="343"/>
  <c r="AB251" i="343"/>
  <c r="AE251" i="343" s="1"/>
  <c r="Q251" i="343"/>
  <c r="P251" i="343"/>
  <c r="BD251" i="343"/>
  <c r="AB250" i="343"/>
  <c r="AE250" i="343" s="1"/>
  <c r="Q250" i="343"/>
  <c r="P250" i="343"/>
  <c r="BD250" i="343"/>
  <c r="AB249" i="343"/>
  <c r="Q249" i="343"/>
  <c r="P249" i="343"/>
  <c r="BD249" i="343"/>
  <c r="AB248" i="343"/>
  <c r="Q248" i="343"/>
  <c r="P248" i="343"/>
  <c r="BD248" i="343"/>
  <c r="AB247" i="343"/>
  <c r="Q247" i="343"/>
  <c r="P247" i="343"/>
  <c r="BD247" i="343"/>
  <c r="AD246" i="343"/>
  <c r="AB246" i="343"/>
  <c r="AC246" i="343" s="1"/>
  <c r="Q246" i="343"/>
  <c r="P246" i="343"/>
  <c r="BD246" i="343"/>
  <c r="AB245" i="343"/>
  <c r="Q245" i="343"/>
  <c r="P245" i="343"/>
  <c r="BD245" i="343"/>
  <c r="AE244" i="343"/>
  <c r="AB244" i="343"/>
  <c r="AH244" i="343" s="1"/>
  <c r="Q244" i="343"/>
  <c r="P244" i="343"/>
  <c r="BD244" i="343"/>
  <c r="AB243" i="343"/>
  <c r="AE243" i="343" s="1"/>
  <c r="Q243" i="343"/>
  <c r="P243" i="343"/>
  <c r="BD243" i="343"/>
  <c r="AC242" i="343"/>
  <c r="AB242" i="343"/>
  <c r="AD242" i="343" s="1"/>
  <c r="Q242" i="343"/>
  <c r="P242" i="343"/>
  <c r="BD242" i="343"/>
  <c r="AH241" i="343"/>
  <c r="AB241" i="343"/>
  <c r="AC241" i="343" s="1"/>
  <c r="Q241" i="343"/>
  <c r="P241" i="343"/>
  <c r="BD241" i="343"/>
  <c r="AD240" i="343"/>
  <c r="AB240" i="343"/>
  <c r="AC240" i="343" s="1"/>
  <c r="AG240" i="343" s="1"/>
  <c r="Q240" i="343"/>
  <c r="P240" i="343"/>
  <c r="BD240" i="343"/>
  <c r="AD239" i="343"/>
  <c r="AB239" i="343"/>
  <c r="AC239" i="343" s="1"/>
  <c r="Q239" i="343"/>
  <c r="P239" i="343"/>
  <c r="BD239" i="343"/>
  <c r="AB238" i="343"/>
  <c r="AH238" i="343" s="1"/>
  <c r="Q238" i="343"/>
  <c r="P238" i="343"/>
  <c r="BD238" i="343"/>
  <c r="AH237" i="343"/>
  <c r="AB237" i="343"/>
  <c r="Q237" i="343"/>
  <c r="P237" i="343"/>
  <c r="BD237" i="343"/>
  <c r="AC236" i="343"/>
  <c r="AB236" i="343"/>
  <c r="Q236" i="343"/>
  <c r="P236" i="343"/>
  <c r="BD236" i="343"/>
  <c r="AE235" i="343"/>
  <c r="AB235" i="343"/>
  <c r="AH235" i="343" s="1"/>
  <c r="AC234" i="343"/>
  <c r="AB234" i="343"/>
  <c r="Q234" i="343"/>
  <c r="P234" i="343"/>
  <c r="BD234" i="343"/>
  <c r="AB233" i="343"/>
  <c r="AD233" i="343" s="1"/>
  <c r="Q233" i="343"/>
  <c r="P233" i="343"/>
  <c r="BD233" i="343"/>
  <c r="AE232" i="343"/>
  <c r="AD232" i="343"/>
  <c r="AB232" i="343"/>
  <c r="AH232" i="343" s="1"/>
  <c r="Q232" i="343"/>
  <c r="P232" i="343"/>
  <c r="BD232" i="343"/>
  <c r="AE231" i="343"/>
  <c r="AD231" i="343"/>
  <c r="AC231" i="343"/>
  <c r="AB231" i="343"/>
  <c r="AH231" i="343" s="1"/>
  <c r="Q231" i="343"/>
  <c r="P231" i="343"/>
  <c r="BD231" i="343"/>
  <c r="AD230" i="343"/>
  <c r="AB230" i="343"/>
  <c r="AE230" i="343" s="1"/>
  <c r="Q230" i="343"/>
  <c r="P230" i="343"/>
  <c r="BD230" i="343"/>
  <c r="AH229" i="343"/>
  <c r="AD229" i="343"/>
  <c r="AB229" i="343"/>
  <c r="AC229" i="343" s="1"/>
  <c r="AF229" i="343" s="1"/>
  <c r="AG229" i="343" s="1"/>
  <c r="Q229" i="343"/>
  <c r="P229" i="343"/>
  <c r="BD229" i="343"/>
  <c r="AB228" i="343"/>
  <c r="Q228" i="343"/>
  <c r="P228" i="343"/>
  <c r="BD228" i="343"/>
  <c r="AB227" i="343"/>
  <c r="AH227" i="343" s="1"/>
  <c r="Q227" i="343"/>
  <c r="P227" i="343"/>
  <c r="BD227" i="343"/>
  <c r="AB226" i="343"/>
  <c r="AH226" i="343" s="1"/>
  <c r="Q226" i="343"/>
  <c r="P226" i="343"/>
  <c r="BD226" i="343"/>
  <c r="AB225" i="343"/>
  <c r="AH225" i="343" s="1"/>
  <c r="Q225" i="343"/>
  <c r="P225" i="343"/>
  <c r="BD225" i="343"/>
  <c r="AE224" i="343"/>
  <c r="AB224" i="343"/>
  <c r="AC224" i="343" s="1"/>
  <c r="Q224" i="343"/>
  <c r="P224" i="343"/>
  <c r="BD224" i="343"/>
  <c r="AB223" i="343"/>
  <c r="AD223" i="343" s="1"/>
  <c r="Q223" i="343"/>
  <c r="P223" i="343"/>
  <c r="BD223" i="343"/>
  <c r="AD222" i="343"/>
  <c r="AB222" i="343"/>
  <c r="AH222" i="343" s="1"/>
  <c r="Q222" i="343"/>
  <c r="P222" i="343"/>
  <c r="BD222" i="343"/>
  <c r="AB221" i="343"/>
  <c r="Q221" i="343"/>
  <c r="P221" i="343"/>
  <c r="BD221" i="343"/>
  <c r="AB220" i="343"/>
  <c r="AC220" i="343" s="1"/>
  <c r="Q220" i="343"/>
  <c r="P220" i="343"/>
  <c r="BD220" i="343"/>
  <c r="AC219" i="343"/>
  <c r="AF219" i="343" s="1"/>
  <c r="AG219" i="343" s="1"/>
  <c r="AB219" i="343"/>
  <c r="AD219" i="343" s="1"/>
  <c r="Q219" i="343"/>
  <c r="P219" i="343"/>
  <c r="BD219" i="343"/>
  <c r="AB218" i="343"/>
  <c r="AD218" i="343" s="1"/>
  <c r="Q218" i="343"/>
  <c r="P218" i="343"/>
  <c r="BD218" i="343"/>
  <c r="AB217" i="343"/>
  <c r="AH217" i="343" s="1"/>
  <c r="Q217" i="343"/>
  <c r="P217" i="343"/>
  <c r="BD217" i="343"/>
  <c r="AD216" i="343"/>
  <c r="AB216" i="343"/>
  <c r="AH216" i="343" s="1"/>
  <c r="Q216" i="343"/>
  <c r="P216" i="343"/>
  <c r="BD216" i="343"/>
  <c r="AH215" i="343"/>
  <c r="AB215" i="343"/>
  <c r="AD215" i="343" s="1"/>
  <c r="Q215" i="343"/>
  <c r="P215" i="343"/>
  <c r="BD215" i="343"/>
  <c r="AH214" i="343"/>
  <c r="AD214" i="343"/>
  <c r="AC214" i="343"/>
  <c r="AB214" i="343"/>
  <c r="Q214" i="343"/>
  <c r="P214" i="343"/>
  <c r="BD214" i="343"/>
  <c r="AB213" i="343"/>
  <c r="AE213" i="343" s="1"/>
  <c r="Q213" i="343"/>
  <c r="P213" i="343"/>
  <c r="BD213" i="343"/>
  <c r="AB212" i="343"/>
  <c r="AE212" i="343" s="1"/>
  <c r="Q212" i="343"/>
  <c r="P212" i="343"/>
  <c r="BD212" i="343"/>
  <c r="AE211" i="343"/>
  <c r="AD211" i="343"/>
  <c r="AB211" i="343"/>
  <c r="AH211" i="343" s="1"/>
  <c r="Q211" i="343"/>
  <c r="P211" i="343"/>
  <c r="BD211" i="343"/>
  <c r="AH210" i="343"/>
  <c r="AE210" i="343"/>
  <c r="AC210" i="343"/>
  <c r="AG210" i="343" s="1"/>
  <c r="AB210" i="343"/>
  <c r="Q210" i="343"/>
  <c r="P210" i="343"/>
  <c r="BD210" i="343"/>
  <c r="AE209" i="343"/>
  <c r="AB209" i="343"/>
  <c r="AD209" i="343" s="1"/>
  <c r="Q209" i="343"/>
  <c r="P209" i="343"/>
  <c r="BD209" i="343"/>
  <c r="AC208" i="343"/>
  <c r="AB208" i="343"/>
  <c r="AD208" i="343" s="1"/>
  <c r="Q208" i="343"/>
  <c r="P208" i="343"/>
  <c r="BD208" i="343"/>
  <c r="AB207" i="343"/>
  <c r="AD207" i="343" s="1"/>
  <c r="Q207" i="343"/>
  <c r="P207" i="343"/>
  <c r="BD207" i="343"/>
  <c r="AB206" i="343"/>
  <c r="AH206" i="343" s="1"/>
  <c r="Q206" i="343"/>
  <c r="P206" i="343"/>
  <c r="BD206" i="343"/>
  <c r="AH205" i="343"/>
  <c r="AB205" i="343"/>
  <c r="AD205" i="343" s="1"/>
  <c r="Q205" i="343"/>
  <c r="P205" i="343"/>
  <c r="BD205" i="343"/>
  <c r="AB204" i="343"/>
  <c r="AH204" i="343" s="1"/>
  <c r="Q204" i="343"/>
  <c r="P204" i="343"/>
  <c r="BD204" i="343"/>
  <c r="AB203" i="343"/>
  <c r="Q203" i="343"/>
  <c r="P203" i="343"/>
  <c r="BD203" i="343"/>
  <c r="AB202" i="343"/>
  <c r="AC202" i="343" s="1"/>
  <c r="Q202" i="343"/>
  <c r="P202" i="343"/>
  <c r="BD202" i="343"/>
  <c r="AB201" i="343"/>
  <c r="Q201" i="343"/>
  <c r="P201" i="343"/>
  <c r="BD201" i="343"/>
  <c r="AB200" i="343"/>
  <c r="AC200" i="343" s="1"/>
  <c r="Q200" i="343"/>
  <c r="P200" i="343"/>
  <c r="BD200" i="343"/>
  <c r="AE199" i="343"/>
  <c r="AB199" i="343"/>
  <c r="AD199" i="343" s="1"/>
  <c r="Q199" i="343"/>
  <c r="P199" i="343"/>
  <c r="BD199" i="343"/>
  <c r="AC198" i="343"/>
  <c r="AG198" i="343" s="1"/>
  <c r="AB198" i="343"/>
  <c r="AH198" i="343" s="1"/>
  <c r="Q198" i="343"/>
  <c r="P198" i="343"/>
  <c r="BD198" i="343"/>
  <c r="AE197" i="343"/>
  <c r="AB197" i="343"/>
  <c r="AH197" i="343" s="1"/>
  <c r="Q197" i="343"/>
  <c r="P197" i="343"/>
  <c r="BD197" i="343"/>
  <c r="AE196" i="343"/>
  <c r="AD196" i="343"/>
  <c r="AB196" i="343"/>
  <c r="AH196" i="343" s="1"/>
  <c r="Q196" i="343"/>
  <c r="P196" i="343"/>
  <c r="BD196" i="343"/>
  <c r="AB195" i="343"/>
  <c r="AE195" i="343" s="1"/>
  <c r="Q195" i="343"/>
  <c r="P195" i="343"/>
  <c r="BD195" i="343"/>
  <c r="AB194" i="343"/>
  <c r="AE194" i="343" s="1"/>
  <c r="Q194" i="343"/>
  <c r="P194" i="343"/>
  <c r="BD194" i="343"/>
  <c r="AB193" i="343"/>
  <c r="AE193" i="343" s="1"/>
  <c r="Q193" i="343"/>
  <c r="P193" i="343"/>
  <c r="BD193" i="343"/>
  <c r="AD192" i="343"/>
  <c r="AB192" i="343"/>
  <c r="AH192" i="343" s="1"/>
  <c r="Q192" i="343"/>
  <c r="P192" i="343"/>
  <c r="BD192" i="343"/>
  <c r="AD191" i="343"/>
  <c r="AB191" i="343"/>
  <c r="AH191" i="343" s="1"/>
  <c r="Q191" i="343"/>
  <c r="P191" i="343"/>
  <c r="BD191" i="343"/>
  <c r="AF190" i="343"/>
  <c r="AG190" i="343" s="1"/>
  <c r="AC190" i="343"/>
  <c r="AB190" i="343"/>
  <c r="AD190" i="343" s="1"/>
  <c r="Q190" i="343"/>
  <c r="P190" i="343"/>
  <c r="BD190" i="343"/>
  <c r="AH189" i="343"/>
  <c r="AB189" i="343"/>
  <c r="AD189" i="343" s="1"/>
  <c r="Q189" i="343"/>
  <c r="P189" i="343"/>
  <c r="BD189" i="343"/>
  <c r="AH188" i="343"/>
  <c r="AE188" i="343"/>
  <c r="AB188" i="343"/>
  <c r="AD188" i="343" s="1"/>
  <c r="Q188" i="343"/>
  <c r="P188" i="343"/>
  <c r="BD188" i="343"/>
  <c r="AD187" i="343"/>
  <c r="AB187" i="343"/>
  <c r="Q187" i="343"/>
  <c r="P187" i="343"/>
  <c r="BD187" i="343"/>
  <c r="AB186" i="343"/>
  <c r="AD186" i="343" s="1"/>
  <c r="Q186" i="343"/>
  <c r="P186" i="343"/>
  <c r="BD186" i="343"/>
  <c r="AB185" i="343"/>
  <c r="AE185" i="343" s="1"/>
  <c r="Q185" i="343"/>
  <c r="P185" i="343"/>
  <c r="BD185" i="343"/>
  <c r="AB184" i="343"/>
  <c r="AE184" i="343" s="1"/>
  <c r="Q184" i="343"/>
  <c r="P184" i="343"/>
  <c r="BD184" i="343"/>
  <c r="AH183" i="343"/>
  <c r="AB183" i="343"/>
  <c r="AD183" i="343" s="1"/>
  <c r="Q183" i="343"/>
  <c r="P183" i="343"/>
  <c r="BD183" i="343"/>
  <c r="AH182" i="343"/>
  <c r="AD182" i="343"/>
  <c r="AB182" i="343"/>
  <c r="AE182" i="343" s="1"/>
  <c r="Q182" i="343"/>
  <c r="P182" i="343"/>
  <c r="BD182" i="343"/>
  <c r="AD181" i="343"/>
  <c r="AB181" i="343"/>
  <c r="AE181" i="343" s="1"/>
  <c r="Q181" i="343"/>
  <c r="P181" i="343"/>
  <c r="BD181" i="343"/>
  <c r="AB180" i="343"/>
  <c r="AH180" i="343" s="1"/>
  <c r="Q180" i="343"/>
  <c r="P180" i="343"/>
  <c r="BD180" i="343"/>
  <c r="AB179" i="343"/>
  <c r="AD179" i="343" s="1"/>
  <c r="Q179" i="343"/>
  <c r="P179" i="343"/>
  <c r="BD179" i="343"/>
  <c r="AB178" i="343"/>
  <c r="AC178" i="343" s="1"/>
  <c r="Q178" i="343"/>
  <c r="P178" i="343"/>
  <c r="BD178" i="343"/>
  <c r="AE177" i="343"/>
  <c r="AB177" i="343"/>
  <c r="AC177" i="343" s="1"/>
  <c r="Q177" i="343"/>
  <c r="P177" i="343"/>
  <c r="BD177" i="343"/>
  <c r="AH176" i="343"/>
  <c r="AB176" i="343"/>
  <c r="AD176" i="343" s="1"/>
  <c r="Q176" i="343"/>
  <c r="P176" i="343"/>
  <c r="BD176" i="343"/>
  <c r="AE175" i="343"/>
  <c r="AB175" i="343"/>
  <c r="AH175" i="343" s="1"/>
  <c r="Q175" i="343"/>
  <c r="P175" i="343"/>
  <c r="BD175" i="343"/>
  <c r="AE174" i="343"/>
  <c r="AB174" i="343"/>
  <c r="AH174" i="343" s="1"/>
  <c r="Q174" i="343"/>
  <c r="P174" i="343"/>
  <c r="BD174" i="343"/>
  <c r="AE173" i="343"/>
  <c r="AB173" i="343"/>
  <c r="AH173" i="343" s="1"/>
  <c r="Q173" i="343"/>
  <c r="P173" i="343"/>
  <c r="BD173" i="343"/>
  <c r="AB172" i="343"/>
  <c r="AH172" i="343" s="1"/>
  <c r="Q172" i="343"/>
  <c r="P172" i="343"/>
  <c r="BD172" i="343"/>
  <c r="AB171" i="343"/>
  <c r="AH171" i="343" s="1"/>
  <c r="Q171" i="343"/>
  <c r="P171" i="343"/>
  <c r="BD171" i="343"/>
  <c r="AE170" i="343"/>
  <c r="AB170" i="343"/>
  <c r="AC170" i="343" s="1"/>
  <c r="Q170" i="343"/>
  <c r="P170" i="343"/>
  <c r="BD170" i="343"/>
  <c r="AE169" i="343"/>
  <c r="AD169" i="343"/>
  <c r="AB169" i="343"/>
  <c r="AH169" i="343" s="1"/>
  <c r="Q169" i="343"/>
  <c r="P169" i="343"/>
  <c r="BD169" i="343"/>
  <c r="AH168" i="343"/>
  <c r="AE168" i="343"/>
  <c r="AD168" i="343"/>
  <c r="AB168" i="343"/>
  <c r="Q168" i="343"/>
  <c r="P168" i="343"/>
  <c r="BD168" i="343"/>
  <c r="AB167" i="343"/>
  <c r="AC167" i="343" s="1"/>
  <c r="Q167" i="343"/>
  <c r="P167" i="343"/>
  <c r="BD167" i="343"/>
  <c r="AB166" i="343"/>
  <c r="AH166" i="343" s="1"/>
  <c r="Q166" i="343"/>
  <c r="P166" i="343"/>
  <c r="BD166" i="343"/>
  <c r="AE165" i="343"/>
  <c r="AB165" i="343"/>
  <c r="AH165" i="343" s="1"/>
  <c r="Q165" i="343"/>
  <c r="P165" i="343"/>
  <c r="BD165" i="343"/>
  <c r="AH164" i="343"/>
  <c r="AD164" i="343"/>
  <c r="AB164" i="343"/>
  <c r="AC164" i="343" s="1"/>
  <c r="AG164" i="343" s="1"/>
  <c r="Q164" i="343"/>
  <c r="P164" i="343"/>
  <c r="BD164" i="343"/>
  <c r="AH163" i="343"/>
  <c r="AE163" i="343"/>
  <c r="AD163" i="343"/>
  <c r="AB163" i="343"/>
  <c r="AC163" i="343" s="1"/>
  <c r="Q163" i="343"/>
  <c r="P163" i="343"/>
  <c r="BD163" i="343"/>
  <c r="AB162" i="343"/>
  <c r="Q162" i="343"/>
  <c r="P162" i="343"/>
  <c r="BD162" i="343"/>
  <c r="AB161" i="343"/>
  <c r="AE161" i="343" s="1"/>
  <c r="Q161" i="343"/>
  <c r="P161" i="343"/>
  <c r="BD161" i="343"/>
  <c r="AB160" i="343"/>
  <c r="AE160" i="343" s="1"/>
  <c r="Q160" i="343"/>
  <c r="P160" i="343"/>
  <c r="BD160" i="343"/>
  <c r="AE159" i="343"/>
  <c r="AD159" i="343"/>
  <c r="AC159" i="343"/>
  <c r="AF159" i="343" s="1"/>
  <c r="AG159" i="343" s="1"/>
  <c r="AB159" i="343"/>
  <c r="AH159" i="343" s="1"/>
  <c r="Q159" i="343"/>
  <c r="P159" i="343"/>
  <c r="BD159" i="343"/>
  <c r="AB158" i="343"/>
  <c r="AH158" i="343" s="1"/>
  <c r="Q158" i="343"/>
  <c r="P158" i="343"/>
  <c r="BD158" i="343"/>
  <c r="AB157" i="343"/>
  <c r="AC157" i="343" s="1"/>
  <c r="Q157" i="343"/>
  <c r="P157" i="343"/>
  <c r="BD157" i="343"/>
  <c r="AC156" i="343"/>
  <c r="AF156" i="343" s="1"/>
  <c r="AG156" i="343" s="1"/>
  <c r="AB156" i="343"/>
  <c r="AD156" i="343" s="1"/>
  <c r="Q156" i="343"/>
  <c r="P156" i="343"/>
  <c r="BD156" i="343"/>
  <c r="AH155" i="343"/>
  <c r="AB155" i="343"/>
  <c r="Q155" i="343"/>
  <c r="P155" i="343"/>
  <c r="BD155" i="343"/>
  <c r="AH154" i="343"/>
  <c r="AE154" i="343"/>
  <c r="AD154" i="343"/>
  <c r="AC154" i="343"/>
  <c r="AG154" i="343" s="1"/>
  <c r="AB154" i="343"/>
  <c r="Q154" i="343"/>
  <c r="P154" i="343"/>
  <c r="BD154" i="343"/>
  <c r="AB153" i="343"/>
  <c r="AD153" i="343" s="1"/>
  <c r="Q153" i="343"/>
  <c r="P153" i="343"/>
  <c r="BD153" i="343"/>
  <c r="AB152" i="343"/>
  <c r="Q152" i="343"/>
  <c r="P152" i="343"/>
  <c r="BD152" i="343"/>
  <c r="AD151" i="343"/>
  <c r="AB151" i="343"/>
  <c r="Q151" i="343"/>
  <c r="P151" i="343"/>
  <c r="BD151" i="343"/>
  <c r="AB150" i="343"/>
  <c r="AE150" i="343" s="1"/>
  <c r="Q150" i="343"/>
  <c r="P150" i="343"/>
  <c r="BD150" i="343"/>
  <c r="AB149" i="343"/>
  <c r="AH149" i="343" s="1"/>
  <c r="Q149" i="343"/>
  <c r="P149" i="343"/>
  <c r="BD149" i="343"/>
  <c r="AB148" i="343"/>
  <c r="AC148" i="343" s="1"/>
  <c r="Q148" i="343"/>
  <c r="P148" i="343"/>
  <c r="BD148" i="343"/>
  <c r="AH147" i="343"/>
  <c r="AE147" i="343"/>
  <c r="AB147" i="343"/>
  <c r="AC147" i="343" s="1"/>
  <c r="Q147" i="343"/>
  <c r="P147" i="343"/>
  <c r="BD147" i="343"/>
  <c r="AH146" i="343"/>
  <c r="AE146" i="343"/>
  <c r="AD146" i="343"/>
  <c r="AF146" i="343" s="1"/>
  <c r="AG146" i="343" s="1"/>
  <c r="AB146" i="343"/>
  <c r="AC146" i="343" s="1"/>
  <c r="Q146" i="343"/>
  <c r="P146" i="343"/>
  <c r="BD146" i="343"/>
  <c r="AB145" i="343"/>
  <c r="AD145" i="343" s="1"/>
  <c r="Q145" i="343"/>
  <c r="P145" i="343"/>
  <c r="BD145" i="343"/>
  <c r="AE144" i="343"/>
  <c r="AC144" i="343"/>
  <c r="AB144" i="343"/>
  <c r="AD144" i="343" s="1"/>
  <c r="Q144" i="343"/>
  <c r="P144" i="343"/>
  <c r="BD144" i="343"/>
  <c r="AB143" i="343"/>
  <c r="AD143" i="343" s="1"/>
  <c r="Q143" i="343"/>
  <c r="P143" i="343"/>
  <c r="BD143" i="343"/>
  <c r="AB142" i="343"/>
  <c r="AD142" i="343" s="1"/>
  <c r="Q142" i="343"/>
  <c r="P142" i="343"/>
  <c r="BD142" i="343"/>
  <c r="AH141" i="343"/>
  <c r="AE141" i="343"/>
  <c r="AD141" i="343"/>
  <c r="AC141" i="343"/>
  <c r="AB141" i="343"/>
  <c r="Q141" i="343"/>
  <c r="P141" i="343"/>
  <c r="BD141" i="343"/>
  <c r="AH140" i="343"/>
  <c r="AE140" i="343"/>
  <c r="AD140" i="343"/>
  <c r="AC140" i="343"/>
  <c r="AB140" i="343"/>
  <c r="Q140" i="343"/>
  <c r="P140" i="343"/>
  <c r="BD140" i="343"/>
  <c r="AH139" i="343"/>
  <c r="AB139" i="343"/>
  <c r="Q139" i="343"/>
  <c r="P139" i="343"/>
  <c r="BD139" i="343"/>
  <c r="AD138" i="343"/>
  <c r="AB138" i="343"/>
  <c r="Q138" i="343"/>
  <c r="P138" i="343"/>
  <c r="BD138" i="343"/>
  <c r="AE137" i="343"/>
  <c r="AB137" i="343"/>
  <c r="AH137" i="343" s="1"/>
  <c r="Q137" i="343"/>
  <c r="P137" i="343"/>
  <c r="BD137" i="343"/>
  <c r="AE136" i="343"/>
  <c r="AD136" i="343"/>
  <c r="AC136" i="343"/>
  <c r="AB136" i="343"/>
  <c r="AH136" i="343" s="1"/>
  <c r="Q136" i="343"/>
  <c r="P136" i="343"/>
  <c r="BD136" i="343"/>
  <c r="AH135" i="343"/>
  <c r="AB135" i="343"/>
  <c r="AE135" i="343" s="1"/>
  <c r="Q135" i="343"/>
  <c r="P135" i="343"/>
  <c r="BD135" i="343"/>
  <c r="AG134" i="343"/>
  <c r="AB134" i="343"/>
  <c r="Q134" i="343"/>
  <c r="P134" i="343"/>
  <c r="BD134" i="343"/>
  <c r="AH133" i="343"/>
  <c r="AD133" i="343"/>
  <c r="AB133" i="343"/>
  <c r="Q133" i="343"/>
  <c r="P133" i="343"/>
  <c r="BD133" i="343"/>
  <c r="AD132" i="343"/>
  <c r="AB132" i="343"/>
  <c r="Q132" i="343"/>
  <c r="P132" i="343"/>
  <c r="BD132" i="343"/>
  <c r="AB131" i="343"/>
  <c r="Q131" i="343"/>
  <c r="P131" i="343"/>
  <c r="BD131" i="343"/>
  <c r="AB130" i="343"/>
  <c r="Q130" i="343"/>
  <c r="P130" i="343"/>
  <c r="BD130" i="343"/>
  <c r="AH129" i="343"/>
  <c r="AD129" i="343"/>
  <c r="AB129" i="343"/>
  <c r="Q129" i="343"/>
  <c r="P129" i="343"/>
  <c r="BD129" i="343"/>
  <c r="AB128" i="343"/>
  <c r="AE128" i="343" s="1"/>
  <c r="Q128" i="343"/>
  <c r="P128" i="343"/>
  <c r="BD128" i="343"/>
  <c r="AD127" i="343"/>
  <c r="AB127" i="343"/>
  <c r="AC127" i="343" s="1"/>
  <c r="Q127" i="343"/>
  <c r="P127" i="343"/>
  <c r="BD127" i="343"/>
  <c r="AC126" i="343"/>
  <c r="AB126" i="343"/>
  <c r="AE126" i="343" s="1"/>
  <c r="Q126" i="343"/>
  <c r="P126" i="343"/>
  <c r="BD126" i="343"/>
  <c r="AD125" i="343"/>
  <c r="AB125" i="343"/>
  <c r="AE125" i="343" s="1"/>
  <c r="Q125" i="343"/>
  <c r="P125" i="343"/>
  <c r="BD125" i="343"/>
  <c r="AB124" i="343"/>
  <c r="AH124" i="343" s="1"/>
  <c r="Q124" i="343"/>
  <c r="P124" i="343"/>
  <c r="BD124" i="343"/>
  <c r="AE123" i="343"/>
  <c r="AD123" i="343"/>
  <c r="AC123" i="343"/>
  <c r="AB123" i="343"/>
  <c r="AH123" i="343" s="1"/>
  <c r="Q123" i="343"/>
  <c r="P123" i="343"/>
  <c r="BD123" i="343"/>
  <c r="AB122" i="343"/>
  <c r="Q122" i="343"/>
  <c r="P122" i="343"/>
  <c r="BD122" i="343"/>
  <c r="AB121" i="343"/>
  <c r="Q121" i="343"/>
  <c r="P121" i="343"/>
  <c r="BD121" i="343"/>
  <c r="AH120" i="343"/>
  <c r="AE120" i="343"/>
  <c r="AD120" i="343"/>
  <c r="AC120" i="343"/>
  <c r="AF120" i="343" s="1"/>
  <c r="AG120" i="343" s="1"/>
  <c r="AB120" i="343"/>
  <c r="Q120" i="343"/>
  <c r="P120" i="343"/>
  <c r="BD120" i="343"/>
  <c r="AH119" i="343"/>
  <c r="AE119" i="343"/>
  <c r="AD119" i="343"/>
  <c r="AC119" i="343"/>
  <c r="AB119" i="343"/>
  <c r="Q119" i="343"/>
  <c r="P119" i="343"/>
  <c r="BD119" i="343"/>
  <c r="AH118" i="343"/>
  <c r="AB118" i="343"/>
  <c r="Q118" i="343"/>
  <c r="P118" i="343"/>
  <c r="BD118" i="343"/>
  <c r="AE117" i="343"/>
  <c r="AC117" i="343"/>
  <c r="AB117" i="343"/>
  <c r="Q117" i="343"/>
  <c r="P117" i="343"/>
  <c r="BD117" i="343"/>
  <c r="AB116" i="343"/>
  <c r="AE116" i="343" s="1"/>
  <c r="Q116" i="343"/>
  <c r="P116" i="343"/>
  <c r="BD116" i="343"/>
  <c r="AB115" i="343"/>
  <c r="AH115" i="343" s="1"/>
  <c r="Q115" i="343"/>
  <c r="P115" i="343"/>
  <c r="BD115" i="343"/>
  <c r="AC114" i="343"/>
  <c r="AB114" i="343"/>
  <c r="Q114" i="343"/>
  <c r="P114" i="343"/>
  <c r="BD114" i="343"/>
  <c r="AD113" i="343"/>
  <c r="AB113" i="343"/>
  <c r="Q113" i="343"/>
  <c r="P113" i="343"/>
  <c r="BD113" i="343"/>
  <c r="AB112" i="343"/>
  <c r="AD112" i="343" s="1"/>
  <c r="Q112" i="343"/>
  <c r="P112" i="343"/>
  <c r="BD112" i="343"/>
  <c r="AE111" i="343"/>
  <c r="AB111" i="343"/>
  <c r="AD111" i="343" s="1"/>
  <c r="Q111" i="343"/>
  <c r="P111" i="343"/>
  <c r="BD111" i="343"/>
  <c r="AH110" i="343"/>
  <c r="AB110" i="343"/>
  <c r="Q110" i="343"/>
  <c r="P110" i="343"/>
  <c r="BD110" i="343"/>
  <c r="AE109" i="343"/>
  <c r="AB109" i="343"/>
  <c r="AH109" i="343" s="1"/>
  <c r="Q109" i="343"/>
  <c r="P109" i="343"/>
  <c r="BD109" i="343"/>
  <c r="AH108" i="343"/>
  <c r="AD108" i="343"/>
  <c r="AB108" i="343"/>
  <c r="Q108" i="343"/>
  <c r="P108" i="343"/>
  <c r="BD108" i="343"/>
  <c r="AH107" i="343"/>
  <c r="AD107" i="343"/>
  <c r="AB107" i="343"/>
  <c r="Q107" i="343"/>
  <c r="P107" i="343"/>
  <c r="BD107" i="343"/>
  <c r="AE106" i="343"/>
  <c r="AB106" i="343"/>
  <c r="AC106" i="343" s="1"/>
  <c r="Q106" i="343"/>
  <c r="P106" i="343"/>
  <c r="BD106" i="343"/>
  <c r="AC105" i="343"/>
  <c r="AG105" i="343" s="1"/>
  <c r="AB105" i="343"/>
  <c r="AH105" i="343" s="1"/>
  <c r="Q105" i="343"/>
  <c r="P105" i="343"/>
  <c r="BD105" i="343"/>
  <c r="AE104" i="343"/>
  <c r="AB104" i="343"/>
  <c r="AH104" i="343" s="1"/>
  <c r="Q104" i="343"/>
  <c r="P104" i="343"/>
  <c r="BD104" i="343"/>
  <c r="AE103" i="343"/>
  <c r="AD103" i="343"/>
  <c r="AC103" i="343"/>
  <c r="AB103" i="343"/>
  <c r="AH103" i="343" s="1"/>
  <c r="Q103" i="343"/>
  <c r="P103" i="343"/>
  <c r="BD103" i="343"/>
  <c r="AB102" i="343"/>
  <c r="AD102" i="343" s="1"/>
  <c r="Q102" i="343"/>
  <c r="P102" i="343"/>
  <c r="BD102" i="343"/>
  <c r="AE101" i="343"/>
  <c r="AC101" i="343"/>
  <c r="AF101" i="343" s="1"/>
  <c r="AG101" i="343" s="1"/>
  <c r="AB101" i="343"/>
  <c r="AD101" i="343" s="1"/>
  <c r="Q101" i="343"/>
  <c r="P101" i="343"/>
  <c r="BD101" i="343"/>
  <c r="AC100" i="343"/>
  <c r="AB100" i="343"/>
  <c r="AD100" i="343" s="1"/>
  <c r="AF100" i="343" s="1"/>
  <c r="AG100" i="343" s="1"/>
  <c r="Q100" i="343"/>
  <c r="P100" i="343"/>
  <c r="BD100" i="343"/>
  <c r="AD99" i="343"/>
  <c r="AB99" i="343"/>
  <c r="AE99" i="343" s="1"/>
  <c r="Q99" i="343"/>
  <c r="P99" i="343"/>
  <c r="BD99" i="343"/>
  <c r="AH98" i="343"/>
  <c r="AE98" i="343"/>
  <c r="AD98" i="343"/>
  <c r="AF98" i="343" s="1"/>
  <c r="AG98" i="343" s="1"/>
  <c r="AC98" i="343"/>
  <c r="AB98" i="343"/>
  <c r="Q98" i="343"/>
  <c r="P98" i="343"/>
  <c r="BD98" i="343"/>
  <c r="AH97" i="343"/>
  <c r="AE97" i="343"/>
  <c r="AD97" i="343"/>
  <c r="AC97" i="343"/>
  <c r="AB97" i="343"/>
  <c r="Q97" i="343"/>
  <c r="P97" i="343"/>
  <c r="BD97" i="343"/>
  <c r="AH96" i="343"/>
  <c r="AE96" i="343"/>
  <c r="AD96" i="343"/>
  <c r="AC96" i="343"/>
  <c r="AB96" i="343"/>
  <c r="Q96" i="343"/>
  <c r="P96" i="343"/>
  <c r="BD96" i="343"/>
  <c r="AB95" i="343"/>
  <c r="Q95" i="343"/>
  <c r="P95" i="343"/>
  <c r="BD95" i="343"/>
  <c r="AB94" i="343"/>
  <c r="AE94" i="343" s="1"/>
  <c r="Q94" i="343"/>
  <c r="P94" i="343"/>
  <c r="BD94" i="343"/>
  <c r="AD93" i="343"/>
  <c r="AB93" i="343"/>
  <c r="AE93" i="343" s="1"/>
  <c r="Q93" i="343"/>
  <c r="P93" i="343"/>
  <c r="BD93" i="343"/>
  <c r="AB92" i="343"/>
  <c r="AE92" i="343" s="1"/>
  <c r="Q92" i="343"/>
  <c r="P92" i="343"/>
  <c r="BD92" i="343"/>
  <c r="AE91" i="343"/>
  <c r="AB91" i="343"/>
  <c r="AD91" i="343" s="1"/>
  <c r="Q91" i="343"/>
  <c r="P91" i="343"/>
  <c r="BD91" i="343"/>
  <c r="AE90" i="343"/>
  <c r="AB90" i="343"/>
  <c r="AD90" i="343" s="1"/>
  <c r="Q90" i="343"/>
  <c r="P90" i="343"/>
  <c r="BD90" i="343"/>
  <c r="AB89" i="343"/>
  <c r="AE89" i="343" s="1"/>
  <c r="Q89" i="343"/>
  <c r="P89" i="343"/>
  <c r="BD89" i="343"/>
  <c r="AH88" i="343"/>
  <c r="AE88" i="343"/>
  <c r="AD88" i="343"/>
  <c r="AC88" i="343"/>
  <c r="AF88" i="343" s="1"/>
  <c r="AG88" i="343" s="1"/>
  <c r="AB88" i="343"/>
  <c r="Q88" i="343"/>
  <c r="P88" i="343"/>
  <c r="BD88" i="343"/>
  <c r="AH87" i="343"/>
  <c r="AE87" i="343"/>
  <c r="AD87" i="343"/>
  <c r="AC87" i="343"/>
  <c r="AB87" i="343"/>
  <c r="Q87" i="343"/>
  <c r="P87" i="343"/>
  <c r="BD87" i="343"/>
  <c r="AB86" i="343"/>
  <c r="AH86" i="343" s="1"/>
  <c r="Q86" i="343"/>
  <c r="P86" i="343"/>
  <c r="BD86" i="343"/>
  <c r="AD85" i="343"/>
  <c r="AB85" i="343"/>
  <c r="AE85" i="343" s="1"/>
  <c r="Q85" i="343"/>
  <c r="P85" i="343"/>
  <c r="BD85" i="343"/>
  <c r="AC84" i="343"/>
  <c r="AB84" i="343"/>
  <c r="AH84" i="343" s="1"/>
  <c r="Q84" i="343"/>
  <c r="P84" i="343"/>
  <c r="BD84" i="343"/>
  <c r="AE83" i="343"/>
  <c r="AB83" i="343"/>
  <c r="AH83" i="343" s="1"/>
  <c r="Q83" i="343"/>
  <c r="P83" i="343"/>
  <c r="BD83" i="343"/>
  <c r="AB82" i="343"/>
  <c r="AE82" i="343" s="1"/>
  <c r="Q82" i="343"/>
  <c r="P82" i="343"/>
  <c r="BD82" i="343"/>
  <c r="AH81" i="343"/>
  <c r="AB81" i="343"/>
  <c r="AD81" i="343" s="1"/>
  <c r="Q81" i="343"/>
  <c r="P81" i="343"/>
  <c r="BD81" i="343"/>
  <c r="AB80" i="343"/>
  <c r="AE80" i="343" s="1"/>
  <c r="AB79" i="343"/>
  <c r="AE79" i="343" s="1"/>
  <c r="AE78" i="343"/>
  <c r="AB78" i="343"/>
  <c r="N78" i="343"/>
  <c r="BD78" i="343" s="1"/>
  <c r="P78" i="343"/>
  <c r="AB77" i="343"/>
  <c r="AE77" i="343" s="1"/>
  <c r="AE76" i="343"/>
  <c r="AD76" i="343"/>
  <c r="AC76" i="343"/>
  <c r="AB76" i="343"/>
  <c r="AH76" i="343" s="1"/>
  <c r="Q76" i="343"/>
  <c r="P76" i="343"/>
  <c r="BD76" i="343"/>
  <c r="AH75" i="343"/>
  <c r="AB75" i="343"/>
  <c r="AE75" i="343" s="1"/>
  <c r="Q75" i="343"/>
  <c r="P75" i="343"/>
  <c r="BD75" i="343"/>
  <c r="AH74" i="343"/>
  <c r="AB74" i="343"/>
  <c r="AC74" i="343" s="1"/>
  <c r="Q74" i="343"/>
  <c r="P74" i="343"/>
  <c r="BD74" i="343"/>
  <c r="AE73" i="343"/>
  <c r="AD73" i="343"/>
  <c r="AF73" i="343" s="1"/>
  <c r="AB73" i="343"/>
  <c r="AC73" i="343" s="1"/>
  <c r="Q73" i="343"/>
  <c r="P73" i="343"/>
  <c r="BD73" i="343"/>
  <c r="AD72" i="343"/>
  <c r="AC72" i="343"/>
  <c r="AB72" i="343"/>
  <c r="AE72" i="343" s="1"/>
  <c r="N72" i="343"/>
  <c r="BD72" i="343" s="1"/>
  <c r="P72" i="343"/>
  <c r="AH71" i="343"/>
  <c r="AB71" i="343"/>
  <c r="AE71" i="343" s="1"/>
  <c r="Q71" i="343"/>
  <c r="P71" i="343"/>
  <c r="BD71" i="343"/>
  <c r="AH70" i="343"/>
  <c r="AE70" i="343"/>
  <c r="AD70" i="343"/>
  <c r="AB70" i="343"/>
  <c r="AB69" i="343"/>
  <c r="AE69" i="343" s="1"/>
  <c r="Q69" i="343"/>
  <c r="P69" i="343"/>
  <c r="BD69" i="343"/>
  <c r="AE68" i="343"/>
  <c r="AB68" i="343"/>
  <c r="AH68" i="343" s="1"/>
  <c r="Q68" i="343"/>
  <c r="P68" i="343"/>
  <c r="BD68" i="343"/>
  <c r="AE67" i="343"/>
  <c r="AB67" i="343"/>
  <c r="AH67" i="343" s="1"/>
  <c r="Q67" i="343"/>
  <c r="P67" i="343"/>
  <c r="BD67" i="343"/>
  <c r="AB66" i="343"/>
  <c r="AH66" i="343" s="1"/>
  <c r="Q66" i="343"/>
  <c r="P66" i="343"/>
  <c r="BD66" i="343"/>
  <c r="AB65" i="343"/>
  <c r="AC65" i="343" s="1"/>
  <c r="Q65" i="343"/>
  <c r="P65" i="343"/>
  <c r="BD65" i="343"/>
  <c r="AH64" i="343"/>
  <c r="AB64" i="343"/>
  <c r="AC64" i="343" s="1"/>
  <c r="Q64" i="343"/>
  <c r="P64" i="343"/>
  <c r="BD64" i="343"/>
  <c r="AB63" i="343"/>
  <c r="AC63" i="343" s="1"/>
  <c r="Q63" i="343"/>
  <c r="P63" i="343"/>
  <c r="BD63" i="343"/>
  <c r="AB62" i="343"/>
  <c r="AE62" i="343" s="1"/>
  <c r="Q62" i="343"/>
  <c r="P62" i="343"/>
  <c r="BD62" i="343"/>
  <c r="AH61" i="343"/>
  <c r="AE61" i="343"/>
  <c r="AD61" i="343"/>
  <c r="AC61" i="343"/>
  <c r="AB61" i="343"/>
  <c r="Q61" i="343"/>
  <c r="P61" i="343"/>
  <c r="BD61" i="343"/>
  <c r="AH60" i="343"/>
  <c r="AE60" i="343"/>
  <c r="AD60" i="343"/>
  <c r="AC60" i="343"/>
  <c r="AB60" i="343"/>
  <c r="Q60" i="343"/>
  <c r="P60" i="343"/>
  <c r="BD60" i="343"/>
  <c r="AB59" i="343"/>
  <c r="AE59" i="343" s="1"/>
  <c r="Q59" i="343"/>
  <c r="P59" i="343"/>
  <c r="BD59" i="343"/>
  <c r="AD58" i="343"/>
  <c r="AC58" i="343"/>
  <c r="AG58" i="343" s="1"/>
  <c r="AB58" i="343"/>
  <c r="AH58" i="343" s="1"/>
  <c r="Q58" i="343"/>
  <c r="P58" i="343"/>
  <c r="BD58" i="343"/>
  <c r="AB57" i="343"/>
  <c r="AH57" i="343" s="1"/>
  <c r="Q57" i="343"/>
  <c r="P57" i="343"/>
  <c r="BD57" i="343"/>
  <c r="AH56" i="343"/>
  <c r="AB56" i="343"/>
  <c r="AE56" i="343" s="1"/>
  <c r="Q56" i="343"/>
  <c r="P56" i="343"/>
  <c r="BD56" i="343"/>
  <c r="AB55" i="343"/>
  <c r="AE55" i="343" s="1"/>
  <c r="Q55" i="343"/>
  <c r="P55" i="343"/>
  <c r="BD55" i="343"/>
  <c r="AH54" i="343"/>
  <c r="AE54" i="343"/>
  <c r="AD54" i="343"/>
  <c r="AC54" i="343"/>
  <c r="AF54" i="343" s="1"/>
  <c r="AG54" i="343" s="1"/>
  <c r="AB54" i="343"/>
  <c r="Q54" i="343"/>
  <c r="P54" i="343"/>
  <c r="BD54" i="343"/>
  <c r="AH53" i="343"/>
  <c r="AE53" i="343"/>
  <c r="AD53" i="343"/>
  <c r="AC53" i="343"/>
  <c r="AB53" i="343"/>
  <c r="Q53" i="343"/>
  <c r="P53" i="343"/>
  <c r="BD53" i="343"/>
  <c r="AB52" i="343"/>
  <c r="AH52" i="343" s="1"/>
  <c r="Q52" i="343"/>
  <c r="P52" i="343"/>
  <c r="BD52" i="343"/>
  <c r="AB51" i="343"/>
  <c r="AD51" i="343" s="1"/>
  <c r="Q51" i="343"/>
  <c r="P51" i="343"/>
  <c r="BD51" i="343"/>
  <c r="AE50" i="343"/>
  <c r="AD50" i="343"/>
  <c r="AC50" i="343"/>
  <c r="AG50" i="343" s="1"/>
  <c r="AI50" i="343" s="1"/>
  <c r="AJ50" i="343" s="1"/>
  <c r="AK50" i="343" s="1"/>
  <c r="BB50" i="343" s="1"/>
  <c r="P50" i="343" s="1"/>
  <c r="AB50" i="343"/>
  <c r="AH50" i="343" s="1"/>
  <c r="AH49" i="343"/>
  <c r="AD49" i="343"/>
  <c r="AB49" i="343"/>
  <c r="AE49" i="343" s="1"/>
  <c r="AE48" i="343"/>
  <c r="AB48" i="343"/>
  <c r="AH48" i="343" s="1"/>
  <c r="Q48" i="343"/>
  <c r="P48" i="343"/>
  <c r="BD48" i="343"/>
  <c r="AH47" i="343"/>
  <c r="AE47" i="343"/>
  <c r="AB47" i="343"/>
  <c r="AC47" i="343" s="1"/>
  <c r="AB46" i="343"/>
  <c r="AH46" i="343" s="1"/>
  <c r="AH45" i="343"/>
  <c r="AE45" i="343"/>
  <c r="AD45" i="343"/>
  <c r="AC45" i="343"/>
  <c r="AG45" i="343" s="1"/>
  <c r="AI45" i="343" s="1"/>
  <c r="AJ45" i="343" s="1"/>
  <c r="AK45" i="343" s="1"/>
  <c r="BB45" i="343" s="1"/>
  <c r="P45" i="343" s="1"/>
  <c r="AB45" i="343"/>
  <c r="AH44" i="343"/>
  <c r="AE44" i="343"/>
  <c r="AD44" i="343"/>
  <c r="AC44" i="343"/>
  <c r="AB44" i="343"/>
  <c r="AG44" i="343" s="1"/>
  <c r="AI44" i="343" s="1"/>
  <c r="AJ44" i="343" s="1"/>
  <c r="AK44" i="343" s="1"/>
  <c r="BB44" i="343" s="1"/>
  <c r="P44" i="343" s="1"/>
  <c r="AH43" i="343"/>
  <c r="AB43" i="343"/>
  <c r="AE43" i="343" s="1"/>
  <c r="AD42" i="343"/>
  <c r="AC42" i="343"/>
  <c r="AB42" i="343"/>
  <c r="AE42" i="343" s="1"/>
  <c r="AE41" i="343"/>
  <c r="AD41" i="343"/>
  <c r="AC41" i="343"/>
  <c r="AB41" i="343"/>
  <c r="Q41" i="343"/>
  <c r="P41" i="343"/>
  <c r="BD41" i="343"/>
  <c r="AB40" i="343"/>
  <c r="AH40" i="343" s="1"/>
  <c r="Q40" i="343"/>
  <c r="P40" i="343"/>
  <c r="BD40" i="343"/>
  <c r="AB39" i="343"/>
  <c r="AH39" i="343" s="1"/>
  <c r="Q39" i="343"/>
  <c r="P39" i="343"/>
  <c r="BD39" i="343"/>
  <c r="AE38" i="343"/>
  <c r="AB38" i="343"/>
  <c r="AC38" i="343" s="1"/>
  <c r="Q38" i="343"/>
  <c r="P38" i="343"/>
  <c r="BD38" i="343"/>
  <c r="AB37" i="343"/>
  <c r="AC37" i="343" s="1"/>
  <c r="Q37" i="343"/>
  <c r="P37" i="343"/>
  <c r="BD37" i="343"/>
  <c r="AE36" i="343"/>
  <c r="AB36" i="343"/>
  <c r="AC36" i="343" s="1"/>
  <c r="Q36" i="343"/>
  <c r="P36" i="343"/>
  <c r="BD36" i="343"/>
  <c r="AB35" i="343"/>
  <c r="AE35" i="343" s="1"/>
  <c r="Q35" i="343"/>
  <c r="P35" i="343"/>
  <c r="BD35" i="343"/>
  <c r="AD34" i="343"/>
  <c r="AB34" i="343"/>
  <c r="AE34" i="343" s="1"/>
  <c r="Q34" i="343"/>
  <c r="P34" i="343"/>
  <c r="BD34" i="343"/>
  <c r="AB33" i="343"/>
  <c r="AH33" i="343" s="1"/>
  <c r="Q33" i="343"/>
  <c r="P33" i="343"/>
  <c r="BD33" i="343"/>
  <c r="AB32" i="343"/>
  <c r="AH32" i="343" s="1"/>
  <c r="Q32" i="343"/>
  <c r="P32" i="343"/>
  <c r="BD32" i="343"/>
  <c r="AB31" i="343"/>
  <c r="AH31" i="343" s="1"/>
  <c r="Q31" i="343"/>
  <c r="P31" i="343"/>
  <c r="BD31" i="343"/>
  <c r="AB30" i="343"/>
  <c r="AH30" i="343" s="1"/>
  <c r="Q30" i="343"/>
  <c r="P30" i="343"/>
  <c r="BD30" i="343"/>
  <c r="AB29" i="343"/>
  <c r="Q29" i="343"/>
  <c r="P29" i="343"/>
  <c r="BD29" i="343"/>
  <c r="AB28" i="343"/>
  <c r="AH28" i="343" s="1"/>
  <c r="Q28" i="343"/>
  <c r="P28" i="343"/>
  <c r="BD28" i="343"/>
  <c r="AB27" i="343"/>
  <c r="AD27" i="343" s="1"/>
  <c r="Q27" i="343"/>
  <c r="P27" i="343"/>
  <c r="BD27" i="343"/>
  <c r="AD26" i="343"/>
  <c r="AC26" i="343"/>
  <c r="AB26" i="343"/>
  <c r="AH26" i="343" s="1"/>
  <c r="Q26" i="343"/>
  <c r="P26" i="343"/>
  <c r="BD26" i="343"/>
  <c r="AD25" i="343"/>
  <c r="AC25" i="343"/>
  <c r="AB25" i="343"/>
  <c r="AH25" i="343" s="1"/>
  <c r="Q25" i="343"/>
  <c r="P25" i="343"/>
  <c r="BD25" i="343"/>
  <c r="AD24" i="343"/>
  <c r="AC24" i="343"/>
  <c r="AB24" i="343"/>
  <c r="AH24" i="343" s="1"/>
  <c r="Q24" i="343"/>
  <c r="P24" i="343"/>
  <c r="BD24" i="343"/>
  <c r="AD23" i="343"/>
  <c r="AC23" i="343"/>
  <c r="AB23" i="343"/>
  <c r="AH23" i="343" s="1"/>
  <c r="Q23" i="343"/>
  <c r="P23" i="343"/>
  <c r="BD23" i="343"/>
  <c r="AB22" i="343"/>
  <c r="AC22" i="343" s="1"/>
  <c r="Q22" i="343"/>
  <c r="P22" i="343"/>
  <c r="BD22" i="343"/>
  <c r="AH21" i="343"/>
  <c r="AE21" i="343"/>
  <c r="AD21" i="343"/>
  <c r="AB21" i="343"/>
  <c r="AC21" i="343" s="1"/>
  <c r="AF21" i="343" s="1"/>
  <c r="AG21" i="343" s="1"/>
  <c r="Q21" i="343"/>
  <c r="P21" i="343"/>
  <c r="BD21" i="343"/>
  <c r="AH20" i="343"/>
  <c r="AE20" i="343"/>
  <c r="AD20" i="343"/>
  <c r="AB20" i="343"/>
  <c r="AC20" i="343" s="1"/>
  <c r="Q20" i="343"/>
  <c r="P20" i="343"/>
  <c r="BD20" i="343"/>
  <c r="AD19" i="343"/>
  <c r="AB19" i="343"/>
  <c r="AE19" i="343" s="1"/>
  <c r="Q19" i="343"/>
  <c r="P19" i="343"/>
  <c r="BD19" i="343"/>
  <c r="AH18" i="343"/>
  <c r="AC18" i="343"/>
  <c r="AB18" i="343"/>
  <c r="Q18" i="343"/>
  <c r="P18" i="343"/>
  <c r="BD18" i="343"/>
  <c r="AB17" i="343"/>
  <c r="Q17" i="343"/>
  <c r="P17" i="343"/>
  <c r="BD17" i="343"/>
  <c r="AB16" i="343"/>
  <c r="AH16" i="343" s="1"/>
  <c r="Q16" i="343"/>
  <c r="P16" i="343"/>
  <c r="BD16" i="343"/>
  <c r="AB15" i="343"/>
  <c r="AE15" i="343" s="1"/>
  <c r="Q15" i="343"/>
  <c r="P15" i="343"/>
  <c r="BD15" i="343"/>
  <c r="AB14" i="343"/>
  <c r="AC14" i="343" s="1"/>
  <c r="Q14" i="343"/>
  <c r="P14" i="343"/>
  <c r="BD14" i="343"/>
  <c r="AE13" i="343"/>
  <c r="AB13" i="343"/>
  <c r="AC13" i="343" s="1"/>
  <c r="Q13" i="343"/>
  <c r="P13" i="343"/>
  <c r="BD13" i="343"/>
  <c r="AB12" i="343"/>
  <c r="AC12" i="343" s="1"/>
  <c r="Q12" i="343"/>
  <c r="P12" i="343"/>
  <c r="BD12" i="343"/>
  <c r="AE11" i="343"/>
  <c r="AD11" i="343"/>
  <c r="AB11" i="343"/>
  <c r="AC11" i="343" s="1"/>
  <c r="AG11" i="343" s="1"/>
  <c r="Q11" i="343"/>
  <c r="P11" i="343"/>
  <c r="BD11" i="343"/>
  <c r="AB10" i="343"/>
  <c r="AH10" i="343" s="1"/>
  <c r="Q10" i="343"/>
  <c r="P10" i="343"/>
  <c r="BD10" i="343"/>
  <c r="AH9" i="343"/>
  <c r="AB9" i="343"/>
  <c r="AC9" i="343" s="1"/>
  <c r="Q9" i="343"/>
  <c r="P9" i="343"/>
  <c r="BD9" i="343"/>
  <c r="AH8" i="343"/>
  <c r="AB8" i="343"/>
  <c r="AE8" i="343" s="1"/>
  <c r="Q8" i="343"/>
  <c r="P8" i="343"/>
  <c r="BD8" i="343"/>
  <c r="AB7" i="343"/>
  <c r="Q7" i="343"/>
  <c r="P7" i="343"/>
  <c r="BD7" i="343"/>
  <c r="AE6" i="343"/>
  <c r="AD6" i="343"/>
  <c r="AC6" i="343"/>
  <c r="AB6" i="343"/>
  <c r="Q6" i="343"/>
  <c r="P6" i="343"/>
  <c r="BD6" i="343"/>
  <c r="AH5" i="343"/>
  <c r="AE5" i="343"/>
  <c r="AD5" i="343"/>
  <c r="AC5" i="343"/>
  <c r="AG5" i="343" s="1"/>
  <c r="AB5" i="343"/>
  <c r="Q5" i="343"/>
  <c r="P5" i="343"/>
  <c r="BD5" i="343"/>
  <c r="AB4" i="343"/>
  <c r="AC4" i="343" s="1"/>
  <c r="AG4" i="343" s="1"/>
  <c r="Q4" i="343"/>
  <c r="P4" i="343"/>
  <c r="BD4" i="343"/>
  <c r="AE3" i="343"/>
  <c r="AD3" i="343"/>
  <c r="AC3" i="343"/>
  <c r="AG3" i="343" s="1"/>
  <c r="AB3" i="343"/>
  <c r="AH3" i="343" s="1"/>
  <c r="Q3" i="343"/>
  <c r="P3" i="343"/>
  <c r="BD3" i="343"/>
  <c r="AD2" i="343"/>
  <c r="AB2" i="343"/>
  <c r="AE2" i="343" s="1"/>
  <c r="Q2" i="343"/>
  <c r="P2" i="343"/>
  <c r="BD2" i="343"/>
  <c r="E1077" i="343"/>
  <c r="E1076" i="343"/>
  <c r="E1075" i="343"/>
  <c r="E1074" i="343"/>
  <c r="E1073" i="343"/>
  <c r="E1072" i="343"/>
  <c r="E1071" i="343"/>
  <c r="E1070" i="343"/>
  <c r="E1069" i="343"/>
  <c r="E1068" i="343"/>
  <c r="E1067" i="343"/>
  <c r="E1066" i="343"/>
  <c r="E1065" i="343"/>
  <c r="E1064" i="343"/>
  <c r="E1063" i="343"/>
  <c r="E1062" i="343"/>
  <c r="E1061" i="343"/>
  <c r="E1060" i="343"/>
  <c r="E1059" i="343"/>
  <c r="E1058" i="343"/>
  <c r="E1057" i="343"/>
  <c r="E1056" i="343"/>
  <c r="E1055" i="343"/>
  <c r="E1054" i="343"/>
  <c r="E1053" i="343"/>
  <c r="E1052" i="343"/>
  <c r="E1051" i="343"/>
  <c r="E1050" i="343"/>
  <c r="E1049" i="343"/>
  <c r="E1048" i="343"/>
  <c r="E1047" i="343"/>
  <c r="E1046" i="343"/>
  <c r="E1045" i="343"/>
  <c r="E1044" i="343"/>
  <c r="E1043" i="343"/>
  <c r="E1042" i="343"/>
  <c r="E1041" i="343"/>
  <c r="E1040" i="343"/>
  <c r="E1039" i="343"/>
  <c r="E1038" i="343"/>
  <c r="E1037" i="343"/>
  <c r="E1036" i="343"/>
  <c r="E1035" i="343"/>
  <c r="E1034" i="343"/>
  <c r="E1033" i="343"/>
  <c r="E1032" i="343"/>
  <c r="E1031" i="343"/>
  <c r="E1030" i="343"/>
  <c r="E1029" i="343"/>
  <c r="E1028" i="343"/>
  <c r="E1027" i="343"/>
  <c r="E1026" i="343"/>
  <c r="E1025" i="343"/>
  <c r="E1024" i="343"/>
  <c r="E1023" i="343"/>
  <c r="E1022" i="343"/>
  <c r="E1021" i="343"/>
  <c r="E1020" i="343"/>
  <c r="E1019" i="343"/>
  <c r="E1018" i="343"/>
  <c r="E1017" i="343"/>
  <c r="E1016" i="343"/>
  <c r="E1015" i="343"/>
  <c r="E1014" i="343"/>
  <c r="E1013" i="343"/>
  <c r="E1012" i="343"/>
  <c r="E1011" i="343"/>
  <c r="E1010" i="343"/>
  <c r="E1009" i="343"/>
  <c r="E1008" i="343"/>
  <c r="E1007" i="343"/>
  <c r="E1006" i="343"/>
  <c r="E1005" i="343"/>
  <c r="E1004" i="343"/>
  <c r="E1003" i="343"/>
  <c r="E1002" i="343"/>
  <c r="E1001" i="343"/>
  <c r="E1000" i="343"/>
  <c r="E999" i="343"/>
  <c r="E998" i="343"/>
  <c r="E997" i="343"/>
  <c r="E996" i="343"/>
  <c r="E995" i="343"/>
  <c r="E994" i="343"/>
  <c r="E993" i="343"/>
  <c r="E992" i="343"/>
  <c r="E991" i="343"/>
  <c r="E990" i="343"/>
  <c r="E989" i="343"/>
  <c r="E988" i="343"/>
  <c r="E987" i="343"/>
  <c r="E986" i="343"/>
  <c r="E985" i="343"/>
  <c r="E984" i="343"/>
  <c r="E983" i="343"/>
  <c r="E982" i="343"/>
  <c r="E981" i="343"/>
  <c r="E980" i="343"/>
  <c r="E979" i="343"/>
  <c r="E978" i="343"/>
  <c r="E977" i="343"/>
  <c r="E976" i="343"/>
  <c r="E975" i="343"/>
  <c r="E974" i="343"/>
  <c r="E973" i="343"/>
  <c r="E972" i="343"/>
  <c r="E971" i="343"/>
  <c r="E970" i="343"/>
  <c r="E969" i="343"/>
  <c r="E968" i="343"/>
  <c r="E967" i="343"/>
  <c r="E966" i="343"/>
  <c r="E965" i="343"/>
  <c r="E964" i="343"/>
  <c r="E963" i="343"/>
  <c r="E962" i="343"/>
  <c r="E961" i="343"/>
  <c r="E960" i="343"/>
  <c r="E959" i="343"/>
  <c r="E958" i="343"/>
  <c r="E957" i="343"/>
  <c r="E956" i="343"/>
  <c r="E955" i="343"/>
  <c r="E954" i="343"/>
  <c r="E953" i="343"/>
  <c r="E952" i="343"/>
  <c r="E951" i="343"/>
  <c r="E950" i="343"/>
  <c r="E949" i="343"/>
  <c r="E948" i="343"/>
  <c r="E947" i="343"/>
  <c r="E946" i="343"/>
  <c r="E945" i="343"/>
  <c r="E944" i="343"/>
  <c r="E943" i="343"/>
  <c r="E942" i="343"/>
  <c r="E941" i="343"/>
  <c r="E940" i="343"/>
  <c r="E939" i="343"/>
  <c r="E938" i="343"/>
  <c r="E937" i="343"/>
  <c r="E936" i="343"/>
  <c r="E935" i="343"/>
  <c r="E934" i="343"/>
  <c r="E933" i="343"/>
  <c r="E932" i="343"/>
  <c r="E931" i="343"/>
  <c r="E930" i="343"/>
  <c r="E929" i="343"/>
  <c r="E928" i="343"/>
  <c r="E927" i="343"/>
  <c r="E926" i="343"/>
  <c r="E925" i="343"/>
  <c r="E924" i="343"/>
  <c r="E923" i="343"/>
  <c r="E922" i="343"/>
  <c r="E921" i="343"/>
  <c r="E920" i="343"/>
  <c r="E919" i="343"/>
  <c r="E918" i="343"/>
  <c r="E917" i="343"/>
  <c r="E916" i="343"/>
  <c r="E915" i="343"/>
  <c r="E914" i="343"/>
  <c r="E913" i="343"/>
  <c r="E912" i="343"/>
  <c r="E911" i="343"/>
  <c r="E910" i="343"/>
  <c r="E909" i="343"/>
  <c r="E908" i="343"/>
  <c r="E907" i="343"/>
  <c r="E906" i="343"/>
  <c r="E905" i="343"/>
  <c r="E904" i="343"/>
  <c r="E903" i="343"/>
  <c r="E902" i="343"/>
  <c r="E901" i="343"/>
  <c r="E900" i="343"/>
  <c r="E899" i="343"/>
  <c r="E898" i="343"/>
  <c r="E897" i="343"/>
  <c r="E896" i="343"/>
  <c r="E895" i="343"/>
  <c r="E894" i="343"/>
  <c r="E893" i="343"/>
  <c r="E892" i="343"/>
  <c r="E891" i="343"/>
  <c r="E890" i="343"/>
  <c r="E889" i="343"/>
  <c r="E888" i="343"/>
  <c r="E887" i="343"/>
  <c r="E886" i="343"/>
  <c r="E885" i="343"/>
  <c r="E884" i="343"/>
  <c r="E883" i="343"/>
  <c r="E882" i="343"/>
  <c r="E881" i="343"/>
  <c r="E880" i="343"/>
  <c r="E879" i="343"/>
  <c r="E878" i="343"/>
  <c r="E877" i="343"/>
  <c r="E876" i="343"/>
  <c r="E875" i="343"/>
  <c r="E874" i="343"/>
  <c r="E873" i="343"/>
  <c r="E872" i="343"/>
  <c r="E871" i="343"/>
  <c r="E870" i="343"/>
  <c r="E869" i="343"/>
  <c r="E868" i="343"/>
  <c r="E867" i="343"/>
  <c r="E866" i="343"/>
  <c r="E865" i="343"/>
  <c r="E864" i="343"/>
  <c r="E863" i="343"/>
  <c r="E862" i="343"/>
  <c r="E861" i="343"/>
  <c r="E860" i="343"/>
  <c r="E859" i="343"/>
  <c r="E858" i="343"/>
  <c r="E857" i="343"/>
  <c r="E856" i="343"/>
  <c r="E855" i="343"/>
  <c r="E854" i="343"/>
  <c r="E853" i="343"/>
  <c r="E852" i="343"/>
  <c r="E851" i="343"/>
  <c r="E850" i="343"/>
  <c r="E849" i="343"/>
  <c r="E848" i="343"/>
  <c r="E847" i="343"/>
  <c r="E846" i="343"/>
  <c r="E845" i="343"/>
  <c r="E844" i="343"/>
  <c r="E843" i="343"/>
  <c r="E842" i="343"/>
  <c r="E841" i="343"/>
  <c r="E840" i="343"/>
  <c r="E839" i="343"/>
  <c r="E838" i="343"/>
  <c r="E837" i="343"/>
  <c r="E836" i="343"/>
  <c r="E835" i="343"/>
  <c r="E834" i="343"/>
  <c r="E833" i="343"/>
  <c r="E832" i="343"/>
  <c r="E831" i="343"/>
  <c r="E830" i="343"/>
  <c r="E829" i="343"/>
  <c r="E828" i="343"/>
  <c r="E827" i="343"/>
  <c r="E826" i="343"/>
  <c r="E825" i="343"/>
  <c r="E824" i="343"/>
  <c r="E823" i="343"/>
  <c r="E822" i="343"/>
  <c r="E821" i="343"/>
  <c r="E820" i="343"/>
  <c r="E819" i="343"/>
  <c r="E818" i="343"/>
  <c r="E817" i="343"/>
  <c r="E816" i="343"/>
  <c r="E815" i="343"/>
  <c r="E814" i="343"/>
  <c r="E813" i="343"/>
  <c r="E812" i="343"/>
  <c r="E811" i="343"/>
  <c r="E810" i="343"/>
  <c r="E809" i="343"/>
  <c r="E808" i="343"/>
  <c r="E807" i="343"/>
  <c r="E806" i="343"/>
  <c r="E805" i="343"/>
  <c r="E804" i="343"/>
  <c r="E803" i="343"/>
  <c r="E802" i="343"/>
  <c r="E801" i="343"/>
  <c r="E800" i="343"/>
  <c r="E799" i="343"/>
  <c r="E798" i="343"/>
  <c r="E797" i="343"/>
  <c r="E796" i="343"/>
  <c r="E795" i="343"/>
  <c r="E794" i="343"/>
  <c r="E793" i="343"/>
  <c r="E792" i="343"/>
  <c r="E791" i="343"/>
  <c r="E790" i="343"/>
  <c r="E789" i="343"/>
  <c r="E788" i="343"/>
  <c r="E787" i="343"/>
  <c r="E786" i="343"/>
  <c r="E785" i="343"/>
  <c r="E784" i="343"/>
  <c r="E783" i="343"/>
  <c r="E782" i="343"/>
  <c r="E781" i="343"/>
  <c r="E780" i="343"/>
  <c r="E779" i="343"/>
  <c r="E778" i="343"/>
  <c r="E777" i="343"/>
  <c r="E776" i="343"/>
  <c r="E775" i="343"/>
  <c r="E774" i="343"/>
  <c r="E773" i="343"/>
  <c r="E772" i="343"/>
  <c r="E771" i="343"/>
  <c r="E770" i="343"/>
  <c r="E769" i="343"/>
  <c r="E768" i="343"/>
  <c r="E767" i="343"/>
  <c r="E766" i="343"/>
  <c r="E765" i="343"/>
  <c r="E764" i="343"/>
  <c r="E763" i="343"/>
  <c r="E762" i="343"/>
  <c r="E761" i="343"/>
  <c r="E760" i="343"/>
  <c r="E759" i="343"/>
  <c r="E758" i="343"/>
  <c r="E757" i="343"/>
  <c r="E756" i="343"/>
  <c r="E755" i="343"/>
  <c r="E754" i="343"/>
  <c r="E753" i="343"/>
  <c r="E752" i="343"/>
  <c r="E751" i="343"/>
  <c r="E750" i="343"/>
  <c r="E749" i="343"/>
  <c r="E748" i="343"/>
  <c r="E747" i="343"/>
  <c r="E746" i="343"/>
  <c r="E745" i="343"/>
  <c r="E744" i="343"/>
  <c r="E743" i="343"/>
  <c r="E742" i="343"/>
  <c r="E741" i="343"/>
  <c r="E740" i="343"/>
  <c r="E739" i="343"/>
  <c r="E738" i="343"/>
  <c r="E737" i="343"/>
  <c r="E736" i="343"/>
  <c r="E735" i="343"/>
  <c r="E734" i="343"/>
  <c r="E733" i="343"/>
  <c r="E732" i="343"/>
  <c r="E731" i="343"/>
  <c r="E730" i="343"/>
  <c r="E729" i="343"/>
  <c r="E728" i="343"/>
  <c r="E727" i="343"/>
  <c r="E726" i="343"/>
  <c r="E725" i="343"/>
  <c r="E724" i="343"/>
  <c r="E723" i="343"/>
  <c r="E722" i="343"/>
  <c r="E721" i="343"/>
  <c r="E720" i="343"/>
  <c r="E719" i="343"/>
  <c r="E718" i="343"/>
  <c r="E717" i="343"/>
  <c r="E716" i="343"/>
  <c r="E715" i="343"/>
  <c r="E714" i="343"/>
  <c r="E713" i="343"/>
  <c r="E712" i="343"/>
  <c r="E711" i="343"/>
  <c r="E710" i="343"/>
  <c r="E709" i="343"/>
  <c r="E708" i="343"/>
  <c r="E707" i="343"/>
  <c r="E706" i="343"/>
  <c r="E705" i="343"/>
  <c r="E704" i="343"/>
  <c r="E703" i="343"/>
  <c r="E702" i="343"/>
  <c r="E701" i="343"/>
  <c r="E700" i="343"/>
  <c r="E699" i="343"/>
  <c r="E698" i="343"/>
  <c r="E697" i="343"/>
  <c r="E696" i="343"/>
  <c r="E695" i="343"/>
  <c r="E694" i="343"/>
  <c r="E693" i="343"/>
  <c r="E692" i="343"/>
  <c r="E691" i="343"/>
  <c r="E690" i="343"/>
  <c r="E689" i="343"/>
  <c r="E688" i="343"/>
  <c r="E687" i="343"/>
  <c r="E686" i="343"/>
  <c r="E685" i="343"/>
  <c r="E684" i="343"/>
  <c r="E683" i="343"/>
  <c r="E682" i="343"/>
  <c r="E681" i="343"/>
  <c r="E680" i="343"/>
  <c r="E679" i="343"/>
  <c r="E678" i="343"/>
  <c r="E677" i="343"/>
  <c r="E676" i="343"/>
  <c r="E675" i="343"/>
  <c r="E674" i="343"/>
  <c r="E673" i="343"/>
  <c r="E672" i="343"/>
  <c r="E671" i="343"/>
  <c r="E670" i="343"/>
  <c r="E669" i="343"/>
  <c r="E668" i="343"/>
  <c r="E667" i="343"/>
  <c r="E666" i="343"/>
  <c r="E665" i="343"/>
  <c r="E664" i="343"/>
  <c r="E663" i="343"/>
  <c r="E662" i="343"/>
  <c r="E661" i="343"/>
  <c r="E660" i="343"/>
  <c r="E659" i="343"/>
  <c r="E658" i="343"/>
  <c r="E657" i="343"/>
  <c r="E656" i="343"/>
  <c r="E655" i="343"/>
  <c r="E654" i="343"/>
  <c r="E653" i="343"/>
  <c r="E652" i="343"/>
  <c r="E651" i="343"/>
  <c r="E650" i="343"/>
  <c r="E649" i="343"/>
  <c r="E648" i="343"/>
  <c r="E647" i="343"/>
  <c r="E646" i="343"/>
  <c r="E645" i="343"/>
  <c r="E644" i="343"/>
  <c r="E643" i="343"/>
  <c r="E642" i="343"/>
  <c r="E641" i="343"/>
  <c r="E640" i="343"/>
  <c r="E639" i="343"/>
  <c r="E638" i="343"/>
  <c r="E637" i="343"/>
  <c r="E636" i="343"/>
  <c r="E635" i="343"/>
  <c r="E634" i="343"/>
  <c r="E633" i="343"/>
  <c r="E632" i="343"/>
  <c r="E631" i="343"/>
  <c r="E630" i="343"/>
  <c r="E629" i="343"/>
  <c r="E628" i="343"/>
  <c r="E627" i="343"/>
  <c r="E626" i="343"/>
  <c r="E625" i="343"/>
  <c r="E624" i="343"/>
  <c r="E623" i="343"/>
  <c r="E622" i="343"/>
  <c r="E621" i="343"/>
  <c r="E620" i="343"/>
  <c r="E619" i="343"/>
  <c r="E618" i="343"/>
  <c r="E617" i="343"/>
  <c r="E616" i="343"/>
  <c r="E615" i="343"/>
  <c r="E614" i="343"/>
  <c r="E613" i="343"/>
  <c r="E612" i="343"/>
  <c r="E611" i="343"/>
  <c r="E610" i="343"/>
  <c r="E609" i="343"/>
  <c r="E608" i="343"/>
  <c r="E607" i="343"/>
  <c r="E606" i="343"/>
  <c r="E605" i="343"/>
  <c r="E604" i="343"/>
  <c r="E603" i="343"/>
  <c r="E602" i="343"/>
  <c r="E601" i="343"/>
  <c r="E600" i="343"/>
  <c r="E599" i="343"/>
  <c r="E598" i="343"/>
  <c r="E597" i="343"/>
  <c r="E596" i="343"/>
  <c r="E595" i="343"/>
  <c r="E594" i="343"/>
  <c r="E593" i="343"/>
  <c r="E592" i="343"/>
  <c r="E591" i="343"/>
  <c r="E590" i="343"/>
  <c r="E589" i="343"/>
  <c r="E588" i="343"/>
  <c r="E587" i="343"/>
  <c r="E586" i="343"/>
  <c r="E585" i="343"/>
  <c r="E584" i="343"/>
  <c r="E583" i="343"/>
  <c r="E582" i="343"/>
  <c r="E581" i="343"/>
  <c r="E580" i="343"/>
  <c r="E579" i="343"/>
  <c r="E578" i="343"/>
  <c r="E577" i="343"/>
  <c r="E576" i="343"/>
  <c r="E575" i="343"/>
  <c r="E574" i="343"/>
  <c r="E573" i="343"/>
  <c r="E572" i="343"/>
  <c r="E571" i="343"/>
  <c r="E570" i="343"/>
  <c r="E569" i="343"/>
  <c r="E568" i="343"/>
  <c r="E567" i="343"/>
  <c r="E566" i="343"/>
  <c r="E565" i="343"/>
  <c r="E564" i="343"/>
  <c r="E563" i="343"/>
  <c r="E562" i="343"/>
  <c r="E561" i="343"/>
  <c r="E560" i="343"/>
  <c r="E559" i="343"/>
  <c r="E558" i="343"/>
  <c r="E557" i="343"/>
  <c r="E556" i="343"/>
  <c r="E555" i="343"/>
  <c r="E554" i="343"/>
  <c r="E553" i="343"/>
  <c r="E552" i="343"/>
  <c r="E551" i="343"/>
  <c r="E550" i="343"/>
  <c r="E549" i="343"/>
  <c r="E548" i="343"/>
  <c r="E547" i="343"/>
  <c r="E546" i="343"/>
  <c r="E545" i="343"/>
  <c r="E544" i="343"/>
  <c r="E543" i="343"/>
  <c r="E542" i="343"/>
  <c r="E541" i="343"/>
  <c r="E540" i="343"/>
  <c r="E539" i="343"/>
  <c r="E538" i="343"/>
  <c r="E537" i="343"/>
  <c r="E536" i="343"/>
  <c r="E535" i="343"/>
  <c r="E534" i="343"/>
  <c r="E533" i="343"/>
  <c r="E532" i="343"/>
  <c r="E531" i="343"/>
  <c r="E530" i="343"/>
  <c r="E529" i="343"/>
  <c r="E528" i="343"/>
  <c r="E527" i="343"/>
  <c r="E526" i="343"/>
  <c r="E525" i="343"/>
  <c r="E524" i="343"/>
  <c r="E523" i="343"/>
  <c r="E522" i="343"/>
  <c r="E521" i="343"/>
  <c r="E520" i="343"/>
  <c r="E519" i="343"/>
  <c r="E518" i="343"/>
  <c r="E517" i="343"/>
  <c r="E516" i="343"/>
  <c r="E515" i="343"/>
  <c r="E514" i="343"/>
  <c r="E513" i="343"/>
  <c r="E512" i="343"/>
  <c r="E511" i="343"/>
  <c r="E510" i="343"/>
  <c r="E509" i="343"/>
  <c r="E508" i="343"/>
  <c r="E507" i="343"/>
  <c r="E506" i="343"/>
  <c r="E505" i="343"/>
  <c r="E504" i="343"/>
  <c r="E503" i="343"/>
  <c r="E502" i="343"/>
  <c r="E501" i="343"/>
  <c r="E500" i="343"/>
  <c r="E499" i="343"/>
  <c r="E498" i="343"/>
  <c r="E497" i="343"/>
  <c r="E496" i="343"/>
  <c r="E495" i="343"/>
  <c r="E494" i="343"/>
  <c r="E493" i="343"/>
  <c r="E492" i="343"/>
  <c r="E491" i="343"/>
  <c r="E490" i="343"/>
  <c r="E489" i="343"/>
  <c r="E488" i="343"/>
  <c r="E487" i="343"/>
  <c r="E486" i="343"/>
  <c r="E485" i="343"/>
  <c r="E484" i="343"/>
  <c r="E483" i="343"/>
  <c r="E482" i="343"/>
  <c r="E481" i="343"/>
  <c r="E480" i="343"/>
  <c r="E479" i="343"/>
  <c r="E478" i="343"/>
  <c r="E477" i="343"/>
  <c r="E476" i="343"/>
  <c r="E475" i="343"/>
  <c r="E474" i="343"/>
  <c r="E473" i="343"/>
  <c r="E472" i="343"/>
  <c r="E471" i="343"/>
  <c r="E470" i="343"/>
  <c r="E469" i="343"/>
  <c r="E468" i="343"/>
  <c r="E467" i="343"/>
  <c r="E466" i="343"/>
  <c r="E465" i="343"/>
  <c r="E464" i="343"/>
  <c r="E463" i="343"/>
  <c r="E462" i="343"/>
  <c r="E461" i="343"/>
  <c r="E460" i="343"/>
  <c r="E459" i="343"/>
  <c r="E458" i="343"/>
  <c r="E457" i="343"/>
  <c r="E456" i="343"/>
  <c r="E455" i="343"/>
  <c r="E454" i="343"/>
  <c r="E453" i="343"/>
  <c r="E452" i="343"/>
  <c r="E451" i="343"/>
  <c r="E450" i="343"/>
  <c r="E449" i="343"/>
  <c r="E448" i="343"/>
  <c r="E447" i="343"/>
  <c r="E446" i="343"/>
  <c r="E445" i="343"/>
  <c r="E444" i="343"/>
  <c r="E443" i="343"/>
  <c r="E442" i="343"/>
  <c r="E441" i="343"/>
  <c r="E440" i="343"/>
  <c r="E439" i="343"/>
  <c r="E438" i="343"/>
  <c r="E437" i="343"/>
  <c r="E436" i="343"/>
  <c r="E435" i="343"/>
  <c r="E434" i="343"/>
  <c r="E433" i="343"/>
  <c r="E432" i="343"/>
  <c r="E431" i="343"/>
  <c r="E430" i="343"/>
  <c r="E429" i="343"/>
  <c r="E428" i="343"/>
  <c r="E427" i="343"/>
  <c r="E426" i="343"/>
  <c r="E425" i="343"/>
  <c r="E424" i="343"/>
  <c r="E423" i="343"/>
  <c r="E422" i="343"/>
  <c r="E421" i="343"/>
  <c r="E420" i="343"/>
  <c r="E419" i="343"/>
  <c r="E418" i="343"/>
  <c r="E417" i="343"/>
  <c r="E416" i="343"/>
  <c r="E415" i="343"/>
  <c r="E414" i="343"/>
  <c r="E413" i="343"/>
  <c r="E412" i="343"/>
  <c r="E411" i="343"/>
  <c r="E410" i="343"/>
  <c r="E409" i="343"/>
  <c r="E408" i="343"/>
  <c r="E407" i="343"/>
  <c r="E406" i="343"/>
  <c r="E405" i="343"/>
  <c r="E404" i="343"/>
  <c r="E403" i="343"/>
  <c r="E402" i="343"/>
  <c r="E401" i="343"/>
  <c r="E400" i="343"/>
  <c r="E399" i="343"/>
  <c r="E398" i="343"/>
  <c r="E397" i="343"/>
  <c r="E396" i="343"/>
  <c r="E395" i="343"/>
  <c r="E394" i="343"/>
  <c r="E393" i="343"/>
  <c r="E392" i="343"/>
  <c r="E391" i="343"/>
  <c r="E390" i="343"/>
  <c r="E389" i="343"/>
  <c r="E388" i="343"/>
  <c r="E387" i="343"/>
  <c r="E386" i="343"/>
  <c r="E385" i="343"/>
  <c r="E384" i="343"/>
  <c r="E383" i="343"/>
  <c r="E382" i="343"/>
  <c r="E381" i="343"/>
  <c r="E380" i="343"/>
  <c r="E379" i="343"/>
  <c r="E378" i="343"/>
  <c r="E377" i="343"/>
  <c r="E376" i="343"/>
  <c r="E375" i="343"/>
  <c r="E374" i="343"/>
  <c r="E373" i="343"/>
  <c r="E372" i="343"/>
  <c r="E371" i="343"/>
  <c r="E370" i="343"/>
  <c r="E369" i="343"/>
  <c r="E368" i="343"/>
  <c r="E367" i="343"/>
  <c r="E366" i="343"/>
  <c r="E365" i="343"/>
  <c r="E364" i="343"/>
  <c r="E363" i="343"/>
  <c r="E362" i="343"/>
  <c r="E361" i="343"/>
  <c r="E360" i="343"/>
  <c r="E359" i="343"/>
  <c r="E358" i="343"/>
  <c r="E357" i="343"/>
  <c r="E356" i="343"/>
  <c r="E355" i="343"/>
  <c r="E354" i="343"/>
  <c r="E353" i="343"/>
  <c r="E352" i="343"/>
  <c r="E351" i="343"/>
  <c r="E350" i="343"/>
  <c r="E349" i="343"/>
  <c r="E348" i="343"/>
  <c r="E347" i="343"/>
  <c r="E346" i="343"/>
  <c r="E345" i="343"/>
  <c r="E344" i="343"/>
  <c r="E343" i="343"/>
  <c r="E342" i="343"/>
  <c r="E341" i="343"/>
  <c r="E340" i="343"/>
  <c r="E339" i="343"/>
  <c r="E338" i="343"/>
  <c r="E337" i="343"/>
  <c r="E336" i="343"/>
  <c r="E335" i="343"/>
  <c r="E334" i="343"/>
  <c r="E333" i="343"/>
  <c r="E332" i="343"/>
  <c r="E331" i="343"/>
  <c r="E330" i="343"/>
  <c r="E329" i="343"/>
  <c r="E328" i="343"/>
  <c r="E327" i="343"/>
  <c r="E326" i="343"/>
  <c r="E325" i="343"/>
  <c r="E324" i="343"/>
  <c r="E323" i="343"/>
  <c r="E322" i="343"/>
  <c r="E321" i="343"/>
  <c r="E320" i="343"/>
  <c r="E319" i="343"/>
  <c r="E318" i="343"/>
  <c r="E317" i="343"/>
  <c r="E316" i="343"/>
  <c r="E315" i="343"/>
  <c r="E314" i="343"/>
  <c r="E313" i="343"/>
  <c r="E312" i="343"/>
  <c r="E311" i="343"/>
  <c r="E310" i="343"/>
  <c r="E309" i="343"/>
  <c r="E308" i="343"/>
  <c r="E307" i="343"/>
  <c r="E306" i="343"/>
  <c r="E305" i="343"/>
  <c r="E304" i="343"/>
  <c r="E303" i="343"/>
  <c r="E302" i="343"/>
  <c r="E301" i="343"/>
  <c r="E300" i="343"/>
  <c r="E299" i="343"/>
  <c r="E298" i="343"/>
  <c r="E297" i="343"/>
  <c r="E296" i="343"/>
  <c r="E295" i="343"/>
  <c r="E294" i="343"/>
  <c r="E293" i="343"/>
  <c r="E292" i="343"/>
  <c r="E291" i="343"/>
  <c r="E290" i="343"/>
  <c r="E289" i="343"/>
  <c r="E288" i="343"/>
  <c r="E287" i="343"/>
  <c r="E286" i="343"/>
  <c r="E285" i="343"/>
  <c r="E284" i="343"/>
  <c r="E283" i="343"/>
  <c r="E282" i="343"/>
  <c r="E281" i="343"/>
  <c r="E280" i="343"/>
  <c r="E279" i="343"/>
  <c r="E278" i="343"/>
  <c r="E277" i="343"/>
  <c r="E276" i="343"/>
  <c r="E275" i="343"/>
  <c r="E274" i="343"/>
  <c r="E273" i="343"/>
  <c r="E272" i="343"/>
  <c r="E271" i="343"/>
  <c r="E270" i="343"/>
  <c r="E269" i="343"/>
  <c r="E268" i="343"/>
  <c r="E267" i="343"/>
  <c r="E266" i="343"/>
  <c r="E265" i="343"/>
  <c r="E264" i="343"/>
  <c r="E263" i="343"/>
  <c r="E262" i="343"/>
  <c r="E261" i="343"/>
  <c r="E260" i="343"/>
  <c r="E259" i="343"/>
  <c r="E258" i="343"/>
  <c r="E257" i="343"/>
  <c r="E256" i="343"/>
  <c r="E255" i="343"/>
  <c r="E254" i="343"/>
  <c r="E253" i="343"/>
  <c r="E252" i="343"/>
  <c r="E251" i="343"/>
  <c r="E250" i="343"/>
  <c r="E249" i="343"/>
  <c r="E248" i="343"/>
  <c r="E247" i="343"/>
  <c r="E246" i="343"/>
  <c r="E245" i="343"/>
  <c r="E244" i="343"/>
  <c r="E243" i="343"/>
  <c r="E242" i="343"/>
  <c r="E241" i="343"/>
  <c r="E240" i="343"/>
  <c r="E239" i="343"/>
  <c r="E238" i="343"/>
  <c r="E237" i="343"/>
  <c r="E236" i="343"/>
  <c r="E235" i="343"/>
  <c r="E234" i="343"/>
  <c r="E233" i="343"/>
  <c r="E232" i="343"/>
  <c r="E231" i="343"/>
  <c r="E230" i="343"/>
  <c r="E229" i="343"/>
  <c r="E228" i="343"/>
  <c r="E227" i="343"/>
  <c r="E226" i="343"/>
  <c r="E225" i="343"/>
  <c r="E224" i="343"/>
  <c r="E223" i="343"/>
  <c r="E222" i="343"/>
  <c r="E221" i="343"/>
  <c r="E220" i="343"/>
  <c r="E219" i="343"/>
  <c r="E218" i="343"/>
  <c r="E217" i="343"/>
  <c r="E216" i="343"/>
  <c r="E215" i="343"/>
  <c r="E214" i="343"/>
  <c r="E213" i="343"/>
  <c r="E212" i="343"/>
  <c r="E211" i="343"/>
  <c r="E210" i="343"/>
  <c r="E209" i="343"/>
  <c r="E208" i="343"/>
  <c r="E207" i="343"/>
  <c r="E206" i="343"/>
  <c r="E205" i="343"/>
  <c r="E204" i="343"/>
  <c r="E203" i="343"/>
  <c r="E202" i="343"/>
  <c r="E201" i="343"/>
  <c r="E200" i="343"/>
  <c r="E199" i="343"/>
  <c r="E198" i="343"/>
  <c r="E197" i="343"/>
  <c r="E196" i="343"/>
  <c r="E195" i="343"/>
  <c r="E194" i="343"/>
  <c r="E193" i="343"/>
  <c r="E192" i="343"/>
  <c r="E191" i="343"/>
  <c r="E190" i="343"/>
  <c r="E189" i="343"/>
  <c r="E188" i="343"/>
  <c r="E187" i="343"/>
  <c r="E186" i="343"/>
  <c r="E185" i="343"/>
  <c r="E184" i="343"/>
  <c r="E183" i="343"/>
  <c r="E182" i="343"/>
  <c r="E181" i="343"/>
  <c r="E180" i="343"/>
  <c r="E179" i="343"/>
  <c r="E178" i="343"/>
  <c r="E177" i="343"/>
  <c r="E176" i="343"/>
  <c r="E175" i="343"/>
  <c r="E174" i="343"/>
  <c r="E173" i="343"/>
  <c r="E172" i="343"/>
  <c r="E171" i="343"/>
  <c r="E170" i="343"/>
  <c r="E169" i="343"/>
  <c r="E168" i="343"/>
  <c r="E167" i="343"/>
  <c r="E166" i="343"/>
  <c r="E165" i="343"/>
  <c r="E164" i="343"/>
  <c r="E163" i="343"/>
  <c r="E162" i="343"/>
  <c r="E161" i="343"/>
  <c r="E160" i="343"/>
  <c r="E159" i="343"/>
  <c r="E158" i="343"/>
  <c r="E157" i="343"/>
  <c r="E156" i="343"/>
  <c r="E155" i="343"/>
  <c r="E154" i="343"/>
  <c r="E153" i="343"/>
  <c r="E152" i="343"/>
  <c r="E151" i="343"/>
  <c r="E150" i="343"/>
  <c r="E149" i="343"/>
  <c r="E148" i="343"/>
  <c r="E147" i="343"/>
  <c r="E146" i="343"/>
  <c r="E145" i="343"/>
  <c r="E144" i="343"/>
  <c r="E143" i="343"/>
  <c r="E142" i="343"/>
  <c r="E141" i="343"/>
  <c r="E140" i="343"/>
  <c r="E139" i="343"/>
  <c r="E138" i="343"/>
  <c r="E137" i="343"/>
  <c r="E136" i="343"/>
  <c r="E135" i="343"/>
  <c r="E134" i="343"/>
  <c r="E133" i="343"/>
  <c r="E132" i="343"/>
  <c r="E131" i="343"/>
  <c r="E130" i="343"/>
  <c r="E129" i="343"/>
  <c r="E128" i="343"/>
  <c r="E127" i="343"/>
  <c r="E126" i="343"/>
  <c r="E125" i="343"/>
  <c r="E124" i="343"/>
  <c r="E123" i="343"/>
  <c r="E122" i="343"/>
  <c r="E121" i="343"/>
  <c r="E120" i="343"/>
  <c r="E119" i="343"/>
  <c r="E118" i="343"/>
  <c r="E117" i="343"/>
  <c r="E116" i="343"/>
  <c r="E115" i="343"/>
  <c r="E114" i="343"/>
  <c r="E113" i="343"/>
  <c r="E112" i="343"/>
  <c r="E111" i="343"/>
  <c r="E110" i="343"/>
  <c r="E109" i="343"/>
  <c r="E108" i="343"/>
  <c r="E107" i="343"/>
  <c r="E106" i="343"/>
  <c r="E105" i="343"/>
  <c r="E104" i="343"/>
  <c r="E103" i="343"/>
  <c r="E102" i="343"/>
  <c r="E101" i="343"/>
  <c r="E100" i="343"/>
  <c r="E99" i="343"/>
  <c r="E98" i="343"/>
  <c r="E97" i="343"/>
  <c r="E96" i="343"/>
  <c r="E95" i="343"/>
  <c r="E94" i="343"/>
  <c r="E93" i="343"/>
  <c r="E92" i="343"/>
  <c r="E91" i="343"/>
  <c r="E90" i="343"/>
  <c r="E89" i="343"/>
  <c r="E88" i="343"/>
  <c r="E87" i="343"/>
  <c r="E86" i="343"/>
  <c r="E85" i="343"/>
  <c r="E84" i="343"/>
  <c r="E83" i="343"/>
  <c r="E82" i="343"/>
  <c r="E81" i="343"/>
  <c r="E80" i="343"/>
  <c r="E79" i="343"/>
  <c r="E78" i="343"/>
  <c r="E77" i="343"/>
  <c r="E76" i="343"/>
  <c r="E75" i="343"/>
  <c r="E74" i="343"/>
  <c r="E73" i="343"/>
  <c r="E72" i="343"/>
  <c r="E71" i="343"/>
  <c r="E70" i="343"/>
  <c r="E69" i="343"/>
  <c r="E68" i="343"/>
  <c r="E67" i="343"/>
  <c r="E66" i="343"/>
  <c r="E65" i="343"/>
  <c r="E64" i="343"/>
  <c r="E63" i="343"/>
  <c r="E62" i="343"/>
  <c r="E61" i="343"/>
  <c r="E60" i="343"/>
  <c r="E59" i="343"/>
  <c r="E58" i="343"/>
  <c r="E57" i="343"/>
  <c r="E56" i="343"/>
  <c r="E55" i="343"/>
  <c r="E54" i="343"/>
  <c r="E53" i="343"/>
  <c r="E52" i="343"/>
  <c r="E51" i="343"/>
  <c r="E50" i="343"/>
  <c r="E49" i="343"/>
  <c r="E48" i="343"/>
  <c r="E47" i="343"/>
  <c r="E46" i="343"/>
  <c r="E45" i="343"/>
  <c r="E44" i="343"/>
  <c r="E43" i="343"/>
  <c r="E42" i="343"/>
  <c r="E41" i="343"/>
  <c r="E40" i="343"/>
  <c r="E39" i="343"/>
  <c r="E38" i="343"/>
  <c r="E37" i="343"/>
  <c r="E36" i="343"/>
  <c r="E35" i="343"/>
  <c r="E34" i="343"/>
  <c r="E33" i="343"/>
  <c r="E32" i="343"/>
  <c r="E31" i="343"/>
  <c r="E30" i="343"/>
  <c r="E29" i="343"/>
  <c r="E28" i="343"/>
  <c r="E27" i="343"/>
  <c r="E26" i="343"/>
  <c r="E25" i="343"/>
  <c r="E24" i="343"/>
  <c r="E23" i="343"/>
  <c r="E22" i="343"/>
  <c r="E21" i="343"/>
  <c r="E20" i="343"/>
  <c r="E19" i="343"/>
  <c r="E18" i="343"/>
  <c r="E17" i="343"/>
  <c r="E16" i="343"/>
  <c r="E15" i="343"/>
  <c r="E14" i="343"/>
  <c r="E13" i="343"/>
  <c r="E12" i="343"/>
  <c r="E11" i="343"/>
  <c r="E10" i="343"/>
  <c r="E9" i="343"/>
  <c r="E8" i="343"/>
  <c r="E7" i="343"/>
  <c r="E6" i="343"/>
  <c r="E5" i="343"/>
  <c r="E4" i="343"/>
  <c r="E3" i="343"/>
  <c r="E2" i="343"/>
  <c r="AH13" i="192"/>
  <c r="BE5" i="192"/>
  <c r="AL5" i="192"/>
  <c r="BC5" i="192" s="1"/>
  <c r="AJ5" i="192"/>
  <c r="AF14" i="343" l="1"/>
  <c r="AG14" i="343" s="1"/>
  <c r="AF309" i="343"/>
  <c r="AG309" i="343" s="1"/>
  <c r="AH2" i="343"/>
  <c r="AH11" i="343"/>
  <c r="AD14" i="343"/>
  <c r="AD15" i="343"/>
  <c r="AE23" i="343"/>
  <c r="AE24" i="343"/>
  <c r="AE25" i="343"/>
  <c r="AE26" i="343"/>
  <c r="AC48" i="343"/>
  <c r="AD56" i="343"/>
  <c r="AD57" i="343"/>
  <c r="AE58" i="343"/>
  <c r="AI58" i="343" s="1"/>
  <c r="AJ58" i="343" s="1"/>
  <c r="AK58" i="343" s="1"/>
  <c r="BB58" i="343" s="1"/>
  <c r="AD64" i="343"/>
  <c r="AF64" i="343" s="1"/>
  <c r="AC67" i="343"/>
  <c r="AC68" i="343"/>
  <c r="AC71" i="343"/>
  <c r="AH72" i="343"/>
  <c r="AH73" i="343"/>
  <c r="AH80" i="343"/>
  <c r="AC83" i="343"/>
  <c r="AD84" i="343"/>
  <c r="AF84" i="343" s="1"/>
  <c r="AG84" i="343" s="1"/>
  <c r="AE100" i="343"/>
  <c r="AH101" i="343"/>
  <c r="AC104" i="343"/>
  <c r="AD105" i="343"/>
  <c r="AC109" i="343"/>
  <c r="AH111" i="343"/>
  <c r="AD126" i="343"/>
  <c r="AH127" i="343"/>
  <c r="AC137" i="343"/>
  <c r="AH148" i="343"/>
  <c r="AE156" i="343"/>
  <c r="AH157" i="343"/>
  <c r="AC165" i="343"/>
  <c r="AC173" i="343"/>
  <c r="AC174" i="343"/>
  <c r="AC175" i="343"/>
  <c r="AG175" i="343" s="1"/>
  <c r="AI175" i="343" s="1"/>
  <c r="AJ175" i="343" s="1"/>
  <c r="AK175" i="343" s="1"/>
  <c r="BB175" i="343" s="1"/>
  <c r="AC176" i="343"/>
  <c r="AC183" i="343"/>
  <c r="AF188" i="343"/>
  <c r="AG188" i="343" s="1"/>
  <c r="AC189" i="343"/>
  <c r="AE190" i="343"/>
  <c r="AE191" i="343"/>
  <c r="AE192" i="343"/>
  <c r="AH193" i="343"/>
  <c r="AH194" i="343"/>
  <c r="AC197" i="343"/>
  <c r="AD198" i="343"/>
  <c r="AH199" i="343"/>
  <c r="AC212" i="343"/>
  <c r="AE219" i="343"/>
  <c r="AE222" i="343"/>
  <c r="AF226" i="343"/>
  <c r="AG226" i="343" s="1"/>
  <c r="AC233" i="343"/>
  <c r="AC235" i="343"/>
  <c r="AG235" i="343" s="1"/>
  <c r="AE239" i="343"/>
  <c r="AH240" i="343"/>
  <c r="AC244" i="343"/>
  <c r="AH250" i="343"/>
  <c r="AH251" i="343"/>
  <c r="AH252" i="343"/>
  <c r="AE256" i="343"/>
  <c r="AD263" i="343"/>
  <c r="AH270" i="343"/>
  <c r="AH273" i="343"/>
  <c r="AE273" i="343"/>
  <c r="AC281" i="343"/>
  <c r="AD281" i="343"/>
  <c r="AD285" i="343"/>
  <c r="AF285" i="343" s="1"/>
  <c r="AG285" i="343" s="1"/>
  <c r="AE285" i="343"/>
  <c r="AC285" i="343"/>
  <c r="AH288" i="343"/>
  <c r="AE288" i="343"/>
  <c r="AC309" i="343"/>
  <c r="AF6" i="343"/>
  <c r="AG6" i="343" s="1"/>
  <c r="AE14" i="343"/>
  <c r="AE22" i="343"/>
  <c r="AE37" i="343"/>
  <c r="AD48" i="343"/>
  <c r="AE51" i="343"/>
  <c r="AE57" i="343"/>
  <c r="AE64" i="343"/>
  <c r="AD67" i="343"/>
  <c r="AD68" i="343"/>
  <c r="AD71" i="343"/>
  <c r="AG72" i="343"/>
  <c r="AD83" i="343"/>
  <c r="AE84" i="343"/>
  <c r="AH100" i="343"/>
  <c r="AD104" i="343"/>
  <c r="AF104" i="343" s="1"/>
  <c r="AE105" i="343"/>
  <c r="AD109" i="343"/>
  <c r="AH126" i="343"/>
  <c r="AD137" i="343"/>
  <c r="AD147" i="343"/>
  <c r="AF147" i="343" s="1"/>
  <c r="AH156" i="343"/>
  <c r="AD165" i="343"/>
  <c r="AC169" i="343"/>
  <c r="AG169" i="343" s="1"/>
  <c r="AD173" i="343"/>
  <c r="AD174" i="343"/>
  <c r="AD175" i="343"/>
  <c r="AE176" i="343"/>
  <c r="AC182" i="343"/>
  <c r="AC188" i="343"/>
  <c r="AE189" i="343"/>
  <c r="AH190" i="343"/>
  <c r="AC196" i="343"/>
  <c r="AD197" i="343"/>
  <c r="AE198" i="343"/>
  <c r="AC211" i="343"/>
  <c r="AF211" i="343" s="1"/>
  <c r="AG211" i="343" s="1"/>
  <c r="AH219" i="343"/>
  <c r="AC232" i="343"/>
  <c r="AF232" i="343" s="1"/>
  <c r="AG232" i="343" s="1"/>
  <c r="AD235" i="343"/>
  <c r="AH239" i="343"/>
  <c r="AI240" i="343"/>
  <c r="AJ240" i="343" s="1"/>
  <c r="AK240" i="343" s="1"/>
  <c r="BB240" i="343" s="1"/>
  <c r="AD244" i="343"/>
  <c r="AH255" i="343"/>
  <c r="AH263" i="343"/>
  <c r="AD266" i="343"/>
  <c r="AF266" i="343" s="1"/>
  <c r="AG266" i="343" s="1"/>
  <c r="AC266" i="343"/>
  <c r="AD296" i="343"/>
  <c r="AE296" i="343"/>
  <c r="AC296" i="343"/>
  <c r="AC367" i="343"/>
  <c r="AH367" i="343"/>
  <c r="AD367" i="343"/>
  <c r="AH14" i="343"/>
  <c r="AI188" i="343"/>
  <c r="AJ188" i="343" s="1"/>
  <c r="AK188" i="343" s="1"/>
  <c r="BB188" i="343" s="1"/>
  <c r="AH272" i="343"/>
  <c r="AD272" i="343"/>
  <c r="AF272" i="343" s="1"/>
  <c r="AG272" i="343" s="1"/>
  <c r="AI272" i="343" s="1"/>
  <c r="AJ272" i="343" s="1"/>
  <c r="AK272" i="343" s="1"/>
  <c r="BB272" i="343" s="1"/>
  <c r="AC305" i="343"/>
  <c r="AH305" i="343"/>
  <c r="AC332" i="343"/>
  <c r="AH332" i="343"/>
  <c r="AC342" i="343"/>
  <c r="AH342" i="343"/>
  <c r="AC39" i="343"/>
  <c r="AC40" i="343"/>
  <c r="AD55" i="343"/>
  <c r="AF60" i="343"/>
  <c r="AG60" i="343" s="1"/>
  <c r="AF61" i="343"/>
  <c r="AC62" i="343"/>
  <c r="AH63" i="343"/>
  <c r="AH79" i="343"/>
  <c r="AH82" i="343"/>
  <c r="AD86" i="343"/>
  <c r="AF87" i="343"/>
  <c r="AG87" i="343" s="1"/>
  <c r="AC89" i="343"/>
  <c r="AF89" i="343" s="1"/>
  <c r="AG89" i="343" s="1"/>
  <c r="AC90" i="343"/>
  <c r="AC116" i="343"/>
  <c r="AC124" i="343"/>
  <c r="AC131" i="343"/>
  <c r="AF131" i="343" s="1"/>
  <c r="AG131" i="343" s="1"/>
  <c r="AF144" i="343"/>
  <c r="AC145" i="343"/>
  <c r="AF145" i="343" s="1"/>
  <c r="AG145" i="343" s="1"/>
  <c r="AF208" i="343"/>
  <c r="AG208" i="343" s="1"/>
  <c r="AC209" i="343"/>
  <c r="AF209" i="343" s="1"/>
  <c r="AG209" i="343" s="1"/>
  <c r="AF231" i="343"/>
  <c r="AG231" i="343" s="1"/>
  <c r="AF242" i="343"/>
  <c r="AG242" i="343" s="1"/>
  <c r="AE254" i="343"/>
  <c r="AC272" i="343"/>
  <c r="AD287" i="343"/>
  <c r="AH298" i="343"/>
  <c r="AD298" i="343"/>
  <c r="AD305" i="343"/>
  <c r="AD332" i="343"/>
  <c r="AF332" i="343" s="1"/>
  <c r="AG332" i="343" s="1"/>
  <c r="AD342" i="343"/>
  <c r="AD39" i="343"/>
  <c r="AD40" i="343"/>
  <c r="AI54" i="343"/>
  <c r="AJ54" i="343" s="1"/>
  <c r="AK54" i="343" s="1"/>
  <c r="BB54" i="343" s="1"/>
  <c r="AD62" i="343"/>
  <c r="AE86" i="343"/>
  <c r="AD89" i="343"/>
  <c r="AD124" i="343"/>
  <c r="AF124" i="343" s="1"/>
  <c r="AG124" i="343" s="1"/>
  <c r="AD131" i="343"/>
  <c r="AE145" i="343"/>
  <c r="AH271" i="343"/>
  <c r="AC271" i="343"/>
  <c r="AD294" i="343"/>
  <c r="AC294" i="343"/>
  <c r="AF298" i="343"/>
  <c r="AG298" i="343" s="1"/>
  <c r="AE341" i="343"/>
  <c r="AD341" i="343"/>
  <c r="AH352" i="343"/>
  <c r="AD352" i="343"/>
  <c r="AC352" i="343"/>
  <c r="AE4" i="343"/>
  <c r="AC8" i="343"/>
  <c r="AE12" i="343"/>
  <c r="AF26" i="343"/>
  <c r="AG26" i="343" s="1"/>
  <c r="AE39" i="343"/>
  <c r="AE40" i="343"/>
  <c r="AC49" i="343"/>
  <c r="AG49" i="343" s="1"/>
  <c r="AI49" i="343" s="1"/>
  <c r="AJ49" i="343" s="1"/>
  <c r="AK49" i="343" s="1"/>
  <c r="BB49" i="343" s="1"/>
  <c r="P49" i="343" s="1"/>
  <c r="AH62" i="343"/>
  <c r="AD74" i="343"/>
  <c r="AF74" i="343" s="1"/>
  <c r="AG74" i="343" s="1"/>
  <c r="AD77" i="343"/>
  <c r="AC80" i="343"/>
  <c r="AG80" i="343" s="1"/>
  <c r="AI80" i="343" s="1"/>
  <c r="AJ80" i="343" s="1"/>
  <c r="AK80" i="343" s="1"/>
  <c r="BB80" i="343" s="1"/>
  <c r="P80" i="343" s="1"/>
  <c r="AH89" i="343"/>
  <c r="AH90" i="343"/>
  <c r="AC112" i="343"/>
  <c r="AF112" i="343" s="1"/>
  <c r="AG112" i="343" s="1"/>
  <c r="AE124" i="343"/>
  <c r="AE131" i="343"/>
  <c r="AC143" i="343"/>
  <c r="AH145" i="343"/>
  <c r="AC149" i="343"/>
  <c r="AF149" i="343" s="1"/>
  <c r="AC150" i="343"/>
  <c r="AD158" i="343"/>
  <c r="AE167" i="343"/>
  <c r="AC180" i="343"/>
  <c r="AF180" i="343" s="1"/>
  <c r="AC193" i="343"/>
  <c r="AC194" i="343"/>
  <c r="AG194" i="343" s="1"/>
  <c r="AE200" i="343"/>
  <c r="AC207" i="343"/>
  <c r="AE208" i="343"/>
  <c r="AH209" i="343"/>
  <c r="AD213" i="343"/>
  <c r="AD217" i="343"/>
  <c r="AC223" i="343"/>
  <c r="AC226" i="343"/>
  <c r="AE242" i="343"/>
  <c r="AC250" i="343"/>
  <c r="AC251" i="343"/>
  <c r="AG251" i="343" s="1"/>
  <c r="AD253" i="343"/>
  <c r="AF253" i="343" s="1"/>
  <c r="AG253" i="343" s="1"/>
  <c r="AH265" i="343"/>
  <c r="AE268" i="343"/>
  <c r="AD271" i="343"/>
  <c r="AD282" i="343"/>
  <c r="AH282" i="343"/>
  <c r="AE294" i="343"/>
  <c r="AD307" i="343"/>
  <c r="AF307" i="343" s="1"/>
  <c r="AH310" i="343"/>
  <c r="AE310" i="343"/>
  <c r="AH319" i="343"/>
  <c r="AC319" i="343"/>
  <c r="AF319" i="343" s="1"/>
  <c r="AG319" i="343" s="1"/>
  <c r="AC341" i="343"/>
  <c r="AC344" i="343"/>
  <c r="AH344" i="343"/>
  <c r="AD344" i="343"/>
  <c r="AE352" i="343"/>
  <c r="AC372" i="343"/>
  <c r="AG372" i="343" s="1"/>
  <c r="AH372" i="343"/>
  <c r="AD372" i="343"/>
  <c r="AH376" i="343"/>
  <c r="AC376" i="343"/>
  <c r="AG376" i="343" s="1"/>
  <c r="AI376" i="343" s="1"/>
  <c r="AJ376" i="343" s="1"/>
  <c r="AK376" i="343" s="1"/>
  <c r="BB376" i="343" s="1"/>
  <c r="AE376" i="343"/>
  <c r="AD376" i="343"/>
  <c r="AF15" i="343"/>
  <c r="AG15" i="343" s="1"/>
  <c r="AE74" i="343"/>
  <c r="AD80" i="343"/>
  <c r="AC111" i="343"/>
  <c r="AF111" i="343" s="1"/>
  <c r="AG111" i="343" s="1"/>
  <c r="AE112" i="343"/>
  <c r="AH131" i="343"/>
  <c r="AE143" i="343"/>
  <c r="AH144" i="343"/>
  <c r="AD149" i="343"/>
  <c r="AD150" i="343"/>
  <c r="AD157" i="343"/>
  <c r="AF157" i="343" s="1"/>
  <c r="AG157" i="343" s="1"/>
  <c r="AE158" i="343"/>
  <c r="AD180" i="343"/>
  <c r="AC192" i="343"/>
  <c r="AF192" i="343" s="1"/>
  <c r="AG192" i="343" s="1"/>
  <c r="AD193" i="343"/>
  <c r="AD194" i="343"/>
  <c r="AC199" i="343"/>
  <c r="AF199" i="343" s="1"/>
  <c r="AE207" i="343"/>
  <c r="AH208" i="343"/>
  <c r="AC222" i="343"/>
  <c r="AF222" i="343" s="1"/>
  <c r="AG222" i="343" s="1"/>
  <c r="AD226" i="343"/>
  <c r="AD241" i="343"/>
  <c r="AF241" i="343" s="1"/>
  <c r="AG241" i="343" s="1"/>
  <c r="AH242" i="343"/>
  <c r="AD250" i="343"/>
  <c r="AD251" i="343"/>
  <c r="AE253" i="343"/>
  <c r="AC256" i="343"/>
  <c r="AG256" i="343" s="1"/>
  <c r="AD264" i="343"/>
  <c r="AE271" i="343"/>
  <c r="AC282" i="343"/>
  <c r="AH286" i="343"/>
  <c r="AH294" i="343"/>
  <c r="AH307" i="343"/>
  <c r="AF316" i="343"/>
  <c r="AG316" i="343" s="1"/>
  <c r="AH341" i="343"/>
  <c r="AH360" i="343"/>
  <c r="AI360" i="343" s="1"/>
  <c r="AJ360" i="343" s="1"/>
  <c r="AK360" i="343" s="1"/>
  <c r="BB360" i="343" s="1"/>
  <c r="AE360" i="343"/>
  <c r="AD360" i="343"/>
  <c r="AC15" i="343"/>
  <c r="AF23" i="343"/>
  <c r="AG23" i="343" s="1"/>
  <c r="AF24" i="343"/>
  <c r="AF25" i="343"/>
  <c r="AG25" i="343" s="1"/>
  <c r="AD35" i="343"/>
  <c r="AC57" i="343"/>
  <c r="AE65" i="343"/>
  <c r="AH112" i="343"/>
  <c r="AH143" i="343"/>
  <c r="AE149" i="343"/>
  <c r="AH150" i="343"/>
  <c r="AE157" i="343"/>
  <c r="AF176" i="343"/>
  <c r="AE180" i="343"/>
  <c r="AH207" i="343"/>
  <c r="AE226" i="343"/>
  <c r="AE282" i="343"/>
  <c r="AF294" i="343"/>
  <c r="AG294" i="343" s="1"/>
  <c r="AH297" i="343"/>
  <c r="AC306" i="343"/>
  <c r="AD306" i="343"/>
  <c r="AD309" i="343"/>
  <c r="AH309" i="343"/>
  <c r="AE309" i="343"/>
  <c r="AC346" i="343"/>
  <c r="AE346" i="343"/>
  <c r="AC360" i="343"/>
  <c r="AF360" i="343" s="1"/>
  <c r="AG360" i="343" s="1"/>
  <c r="AE331" i="343"/>
  <c r="AH333" i="343"/>
  <c r="AF345" i="343"/>
  <c r="AG345" i="343" s="1"/>
  <c r="AG371" i="343"/>
  <c r="AI371" i="343" s="1"/>
  <c r="AJ371" i="343" s="1"/>
  <c r="AK371" i="343" s="1"/>
  <c r="BB371" i="343" s="1"/>
  <c r="P371" i="343" s="1"/>
  <c r="AF379" i="343"/>
  <c r="AG379" i="343" s="1"/>
  <c r="AF388" i="343"/>
  <c r="AG388" i="343" s="1"/>
  <c r="AH389" i="343"/>
  <c r="AE406" i="343"/>
  <c r="AD417" i="343"/>
  <c r="AE418" i="343"/>
  <c r="AD437" i="343"/>
  <c r="AD438" i="343"/>
  <c r="AD439" i="343"/>
  <c r="AD440" i="343"/>
  <c r="AF440" i="343" s="1"/>
  <c r="AG440" i="343" s="1"/>
  <c r="AD445" i="343"/>
  <c r="AF448" i="343"/>
  <c r="AG448" i="343" s="1"/>
  <c r="AE466" i="343"/>
  <c r="AH467" i="343"/>
  <c r="AD470" i="343"/>
  <c r="AF470" i="343" s="1"/>
  <c r="AF489" i="343"/>
  <c r="AG489" i="343" s="1"/>
  <c r="AD505" i="343"/>
  <c r="AH506" i="343"/>
  <c r="AE513" i="343"/>
  <c r="AD528" i="343"/>
  <c r="AD529" i="343"/>
  <c r="AF529" i="343" s="1"/>
  <c r="AG529" i="343" s="1"/>
  <c r="AG532" i="343"/>
  <c r="AF548" i="343"/>
  <c r="AH562" i="343"/>
  <c r="AC562" i="343"/>
  <c r="AE563" i="343"/>
  <c r="AH568" i="343"/>
  <c r="AC568" i="343"/>
  <c r="AH571" i="343"/>
  <c r="AF583" i="343"/>
  <c r="AG583" i="343" s="1"/>
  <c r="AE585" i="343"/>
  <c r="AD587" i="343"/>
  <c r="AC587" i="343"/>
  <c r="AF587" i="343" s="1"/>
  <c r="AG587" i="343" s="1"/>
  <c r="AF603" i="343"/>
  <c r="AG603" i="343" s="1"/>
  <c r="AH609" i="343"/>
  <c r="AC609" i="343"/>
  <c r="AF609" i="343" s="1"/>
  <c r="AG609" i="343" s="1"/>
  <c r="AH644" i="343"/>
  <c r="AE644" i="343"/>
  <c r="AD644" i="343"/>
  <c r="AF644" i="343" s="1"/>
  <c r="AG644" i="343" s="1"/>
  <c r="AH683" i="343"/>
  <c r="AE683" i="343"/>
  <c r="AD683" i="343"/>
  <c r="AF683" i="343" s="1"/>
  <c r="AG683" i="343" s="1"/>
  <c r="AC683" i="343"/>
  <c r="AF685" i="343"/>
  <c r="AG685" i="343" s="1"/>
  <c r="AH685" i="343"/>
  <c r="AE685" i="343"/>
  <c r="AD685" i="343"/>
  <c r="AC685" i="343"/>
  <c r="AD714" i="343"/>
  <c r="AC714" i="343"/>
  <c r="AC766" i="343"/>
  <c r="AF766" i="343"/>
  <c r="AG766" i="343" s="1"/>
  <c r="AH772" i="343"/>
  <c r="AE772" i="343"/>
  <c r="AD772" i="343"/>
  <c r="AC772" i="343"/>
  <c r="AH774" i="343"/>
  <c r="AD774" i="343"/>
  <c r="AC774" i="343"/>
  <c r="AC832" i="343"/>
  <c r="AI832" i="343" s="1"/>
  <c r="AJ832" i="343" s="1"/>
  <c r="AK832" i="343" s="1"/>
  <c r="BB832" i="343" s="1"/>
  <c r="AH832" i="343"/>
  <c r="AE832" i="343"/>
  <c r="AD832" i="343"/>
  <c r="AH850" i="343"/>
  <c r="AE850" i="343"/>
  <c r="AC877" i="343"/>
  <c r="AH877" i="343"/>
  <c r="AD963" i="343"/>
  <c r="AC963" i="343"/>
  <c r="AH963" i="343"/>
  <c r="AE963" i="343"/>
  <c r="AF333" i="343"/>
  <c r="AG333" i="343" s="1"/>
  <c r="AI345" i="343"/>
  <c r="AJ345" i="343" s="1"/>
  <c r="AK345" i="343" s="1"/>
  <c r="BB345" i="343" s="1"/>
  <c r="AF375" i="343"/>
  <c r="AG375" i="343" s="1"/>
  <c r="AF387" i="343"/>
  <c r="AG387" i="343" s="1"/>
  <c r="AF404" i="343"/>
  <c r="AG404" i="343" s="1"/>
  <c r="AH406" i="343"/>
  <c r="AE417" i="343"/>
  <c r="AE437" i="343"/>
  <c r="AE438" i="343"/>
  <c r="AE439" i="343"/>
  <c r="AE440" i="343"/>
  <c r="AI440" i="343" s="1"/>
  <c r="AJ440" i="343" s="1"/>
  <c r="AK440" i="343" s="1"/>
  <c r="BB440" i="343" s="1"/>
  <c r="AG466" i="343"/>
  <c r="AE470" i="343"/>
  <c r="AH505" i="343"/>
  <c r="AE528" i="343"/>
  <c r="AE529" i="343"/>
  <c r="AF538" i="343"/>
  <c r="AG538" i="343" s="1"/>
  <c r="AF539" i="343"/>
  <c r="AG539" i="343" s="1"/>
  <c r="AF562" i="343"/>
  <c r="AF582" i="343"/>
  <c r="AD665" i="343"/>
  <c r="AF665" i="343"/>
  <c r="AH665" i="343"/>
  <c r="AE665" i="343"/>
  <c r="AC665" i="343"/>
  <c r="AE706" i="343"/>
  <c r="AH706" i="343"/>
  <c r="AD706" i="343"/>
  <c r="AC706" i="343"/>
  <c r="AG706" i="343" s="1"/>
  <c r="AH845" i="343"/>
  <c r="AD845" i="343"/>
  <c r="AF845" i="343" s="1"/>
  <c r="AG845" i="343" s="1"/>
  <c r="AC845" i="343"/>
  <c r="AD885" i="343"/>
  <c r="AF885" i="343" s="1"/>
  <c r="AG885" i="343" s="1"/>
  <c r="AC885" i="343"/>
  <c r="AH970" i="343"/>
  <c r="AE970" i="343"/>
  <c r="AD970" i="343"/>
  <c r="AC970" i="343"/>
  <c r="AF970" i="343"/>
  <c r="AG970" i="343" s="1"/>
  <c r="AH437" i="343"/>
  <c r="AH438" i="343"/>
  <c r="AH439" i="343"/>
  <c r="AH440" i="343"/>
  <c r="AF456" i="343"/>
  <c r="AG456" i="343" s="1"/>
  <c r="AH470" i="343"/>
  <c r="AH528" i="343"/>
  <c r="AD624" i="343"/>
  <c r="AH624" i="343"/>
  <c r="AE624" i="343"/>
  <c r="AC624" i="343"/>
  <c r="AG624" i="343" s="1"/>
  <c r="AI624" i="343" s="1"/>
  <c r="AJ624" i="343" s="1"/>
  <c r="AK624" i="343" s="1"/>
  <c r="BB624" i="343" s="1"/>
  <c r="P624" i="343" s="1"/>
  <c r="AD635" i="343"/>
  <c r="AC635" i="343"/>
  <c r="AF635" i="343" s="1"/>
  <c r="AG635" i="343" s="1"/>
  <c r="AH646" i="343"/>
  <c r="AE646" i="343"/>
  <c r="AD646" i="343"/>
  <c r="AC781" i="343"/>
  <c r="AH781" i="343"/>
  <c r="AE781" i="343"/>
  <c r="AE813" i="343"/>
  <c r="AH813" i="343"/>
  <c r="AD813" i="343"/>
  <c r="AC813" i="343"/>
  <c r="AH914" i="343"/>
  <c r="AE914" i="343"/>
  <c r="AH940" i="343"/>
  <c r="AE940" i="343"/>
  <c r="AH945" i="343"/>
  <c r="AE945" i="343"/>
  <c r="AE311" i="343"/>
  <c r="AF317" i="343"/>
  <c r="AG317" i="343" s="1"/>
  <c r="AD327" i="343"/>
  <c r="AD335" i="343"/>
  <c r="AF335" i="343" s="1"/>
  <c r="AG335" i="343" s="1"/>
  <c r="AH345" i="343"/>
  <c r="AE348" i="343"/>
  <c r="AH366" i="343"/>
  <c r="AD370" i="343"/>
  <c r="AF370" i="343" s="1"/>
  <c r="AE375" i="343"/>
  <c r="AH378" i="343"/>
  <c r="AE383" i="343"/>
  <c r="AD386" i="343"/>
  <c r="AE387" i="343"/>
  <c r="AE391" i="343"/>
  <c r="AI391" i="343" s="1"/>
  <c r="AJ391" i="343" s="1"/>
  <c r="AK391" i="343" s="1"/>
  <c r="BB391" i="343" s="1"/>
  <c r="AC397" i="343"/>
  <c r="AD398" i="343"/>
  <c r="AF398" i="343" s="1"/>
  <c r="AG398" i="343" s="1"/>
  <c r="AD403" i="343"/>
  <c r="AE404" i="343"/>
  <c r="AI404" i="343" s="1"/>
  <c r="AJ404" i="343" s="1"/>
  <c r="AK404" i="343" s="1"/>
  <c r="BB404" i="343" s="1"/>
  <c r="AD408" i="343"/>
  <c r="AF408" i="343" s="1"/>
  <c r="AG408" i="343" s="1"/>
  <c r="AD412" i="343"/>
  <c r="AF412" i="343" s="1"/>
  <c r="AF413" i="343"/>
  <c r="AG413" i="343" s="1"/>
  <c r="AC421" i="343"/>
  <c r="AD422" i="343"/>
  <c r="AF422" i="343" s="1"/>
  <c r="AH447" i="343"/>
  <c r="AD456" i="343"/>
  <c r="AD462" i="343"/>
  <c r="AC476" i="343"/>
  <c r="AE481" i="343"/>
  <c r="AC485" i="343"/>
  <c r="AH488" i="343"/>
  <c r="AC501" i="343"/>
  <c r="AD502" i="343"/>
  <c r="AF502" i="343" s="1"/>
  <c r="AE508" i="343"/>
  <c r="AC519" i="343"/>
  <c r="AH526" i="343"/>
  <c r="AC545" i="343"/>
  <c r="AC567" i="343"/>
  <c r="AF574" i="343"/>
  <c r="AG574" i="343" s="1"/>
  <c r="AH575" i="343"/>
  <c r="AC581" i="343"/>
  <c r="AF581" i="343" s="1"/>
  <c r="AE582" i="343"/>
  <c r="AD625" i="343"/>
  <c r="AC625" i="343"/>
  <c r="AG625" i="343"/>
  <c r="AI625" i="343" s="1"/>
  <c r="AJ625" i="343" s="1"/>
  <c r="AK625" i="343" s="1"/>
  <c r="BB625" i="343" s="1"/>
  <c r="P625" i="343" s="1"/>
  <c r="AE630" i="343"/>
  <c r="AD630" i="343"/>
  <c r="AC630" i="343"/>
  <c r="AE635" i="343"/>
  <c r="AC646" i="343"/>
  <c r="AG646" i="343" s="1"/>
  <c r="AI646" i="343" s="1"/>
  <c r="AJ646" i="343" s="1"/>
  <c r="AK646" i="343" s="1"/>
  <c r="BB646" i="343" s="1"/>
  <c r="AC669" i="343"/>
  <c r="AE669" i="343"/>
  <c r="AD693" i="343"/>
  <c r="AC693" i="343"/>
  <c r="AD781" i="343"/>
  <c r="AH793" i="343"/>
  <c r="AD793" i="343"/>
  <c r="AE793" i="343"/>
  <c r="AC793" i="343"/>
  <c r="AC284" i="343"/>
  <c r="AF284" i="343" s="1"/>
  <c r="AD295" i="343"/>
  <c r="AF295" i="343" s="1"/>
  <c r="AD304" i="343"/>
  <c r="AD308" i="343"/>
  <c r="AC317" i="343"/>
  <c r="AC325" i="343"/>
  <c r="AF325" i="343" s="1"/>
  <c r="AG325" i="343" s="1"/>
  <c r="AE327" i="343"/>
  <c r="AE335" i="343"/>
  <c r="AH348" i="343"/>
  <c r="AC358" i="343"/>
  <c r="AF358" i="343" s="1"/>
  <c r="AG358" i="343" s="1"/>
  <c r="AD365" i="343"/>
  <c r="AF365" i="343" s="1"/>
  <c r="AG365" i="343" s="1"/>
  <c r="AE370" i="343"/>
  <c r="AE374" i="343"/>
  <c r="AH386" i="343"/>
  <c r="AD397" i="343"/>
  <c r="AF397" i="343" s="1"/>
  <c r="AG397" i="343" s="1"/>
  <c r="AH398" i="343"/>
  <c r="AH403" i="343"/>
  <c r="AE408" i="343"/>
  <c r="AI408" i="343" s="1"/>
  <c r="AJ408" i="343" s="1"/>
  <c r="AK408" i="343" s="1"/>
  <c r="BB408" i="343" s="1"/>
  <c r="AD411" i="343"/>
  <c r="AC420" i="343"/>
  <c r="AD421" i="343"/>
  <c r="AE422" i="343"/>
  <c r="AC442" i="343"/>
  <c r="AG452" i="343"/>
  <c r="AI452" i="343" s="1"/>
  <c r="AJ452" i="343" s="1"/>
  <c r="AK452" i="343" s="1"/>
  <c r="AD455" i="343"/>
  <c r="AE456" i="343"/>
  <c r="AI456" i="343" s="1"/>
  <c r="AJ456" i="343" s="1"/>
  <c r="AK456" i="343" s="1"/>
  <c r="BB456" i="343" s="1"/>
  <c r="AD459" i="343"/>
  <c r="AC475" i="343"/>
  <c r="AD476" i="343"/>
  <c r="AC479" i="343"/>
  <c r="AG479" i="343" s="1"/>
  <c r="AD480" i="343"/>
  <c r="AF480" i="343" s="1"/>
  <c r="AG480" i="343" s="1"/>
  <c r="AH481" i="343"/>
  <c r="AC484" i="343"/>
  <c r="AD485" i="343"/>
  <c r="AD501" i="343"/>
  <c r="AF501" i="343" s="1"/>
  <c r="AE502" i="343"/>
  <c r="AF515" i="343"/>
  <c r="AG515" i="343" s="1"/>
  <c r="AE539" i="343"/>
  <c r="AF551" i="343"/>
  <c r="AG551" i="343" s="1"/>
  <c r="AF561" i="343"/>
  <c r="AG561" i="343" s="1"/>
  <c r="AD574" i="343"/>
  <c r="AC580" i="343"/>
  <c r="AF580" i="343" s="1"/>
  <c r="AG580" i="343" s="1"/>
  <c r="AE581" i="343"/>
  <c r="AH582" i="343"/>
  <c r="AF598" i="343"/>
  <c r="AG598" i="343" s="1"/>
  <c r="AH607" i="343"/>
  <c r="AE607" i="343"/>
  <c r="AD607" i="343"/>
  <c r="AE625" i="343"/>
  <c r="AE634" i="343"/>
  <c r="AI634" i="343" s="1"/>
  <c r="AJ634" i="343" s="1"/>
  <c r="AK634" i="343" s="1"/>
  <c r="BB634" i="343" s="1"/>
  <c r="AC634" i="343"/>
  <c r="AF634" i="343"/>
  <c r="AG634" i="343" s="1"/>
  <c r="AH635" i="343"/>
  <c r="AD669" i="343"/>
  <c r="AH676" i="343"/>
  <c r="AE676" i="343"/>
  <c r="AG684" i="343"/>
  <c r="AH684" i="343"/>
  <c r="AD684" i="343"/>
  <c r="AC684" i="343"/>
  <c r="AF688" i="343"/>
  <c r="AG688" i="343" s="1"/>
  <c r="AH727" i="343"/>
  <c r="AC727" i="343"/>
  <c r="AE727" i="343"/>
  <c r="AD755" i="343"/>
  <c r="AF755" i="343" s="1"/>
  <c r="AG755" i="343" s="1"/>
  <c r="AC755" i="343"/>
  <c r="AH771" i="343"/>
  <c r="AE771" i="343"/>
  <c r="AD771" i="343"/>
  <c r="AC771" i="343"/>
  <c r="AH773" i="343"/>
  <c r="AE773" i="343"/>
  <c r="AD773" i="343"/>
  <c r="AF773" i="343" s="1"/>
  <c r="AG773" i="343" s="1"/>
  <c r="AC773" i="343"/>
  <c r="AD776" i="343"/>
  <c r="AF776" i="343" s="1"/>
  <c r="AG776" i="343" s="1"/>
  <c r="AH833" i="343"/>
  <c r="AC833" i="343"/>
  <c r="AE833" i="343"/>
  <c r="AF357" i="343"/>
  <c r="AG357" i="343" s="1"/>
  <c r="AI364" i="343"/>
  <c r="AJ364" i="343" s="1"/>
  <c r="AK364" i="343" s="1"/>
  <c r="BB364" i="343" s="1"/>
  <c r="AI373" i="343"/>
  <c r="AJ373" i="343" s="1"/>
  <c r="AK373" i="343" s="1"/>
  <c r="BB373" i="343" s="1"/>
  <c r="P373" i="343" s="1"/>
  <c r="AE397" i="343"/>
  <c r="AF420" i="343"/>
  <c r="AG420" i="343" s="1"/>
  <c r="AE421" i="343"/>
  <c r="AD475" i="343"/>
  <c r="AF475" i="343" s="1"/>
  <c r="AG475" i="343" s="1"/>
  <c r="AD479" i="343"/>
  <c r="AE501" i="343"/>
  <c r="AF514" i="343"/>
  <c r="AG514" i="343" s="1"/>
  <c r="AI538" i="343"/>
  <c r="AJ538" i="343" s="1"/>
  <c r="AK538" i="343" s="1"/>
  <c r="BB538" i="343" s="1"/>
  <c r="AH539" i="343"/>
  <c r="AC556" i="343"/>
  <c r="AH556" i="343"/>
  <c r="AC559" i="343"/>
  <c r="AF559" i="343" s="1"/>
  <c r="AE559" i="343"/>
  <c r="AF571" i="343"/>
  <c r="AG571" i="343" s="1"/>
  <c r="AD577" i="343"/>
  <c r="AC577" i="343"/>
  <c r="AH581" i="343"/>
  <c r="AH625" i="343"/>
  <c r="AH645" i="343"/>
  <c r="AE645" i="343"/>
  <c r="AD645" i="343"/>
  <c r="AF645" i="343" s="1"/>
  <c r="AD707" i="343"/>
  <c r="AF707" i="343" s="1"/>
  <c r="AH707" i="343"/>
  <c r="AE707" i="343"/>
  <c r="AC707" i="343"/>
  <c r="AH717" i="343"/>
  <c r="AE717" i="343"/>
  <c r="AD717" i="343"/>
  <c r="AC717" i="343"/>
  <c r="AC722" i="343"/>
  <c r="AD722" i="343"/>
  <c r="AF730" i="343"/>
  <c r="AG730" i="343" s="1"/>
  <c r="AH732" i="343"/>
  <c r="AE732" i="343"/>
  <c r="AF770" i="343"/>
  <c r="AG770" i="343" s="1"/>
  <c r="AE815" i="343"/>
  <c r="AC815" i="343"/>
  <c r="AF815" i="343" s="1"/>
  <c r="AG815" i="343" s="1"/>
  <c r="AH815" i="343"/>
  <c r="AH844" i="343"/>
  <c r="AC844" i="343"/>
  <c r="AE844" i="343"/>
  <c r="AD844" i="343"/>
  <c r="AF445" i="343"/>
  <c r="AG445" i="343" s="1"/>
  <c r="AF556" i="343"/>
  <c r="AD585" i="343"/>
  <c r="AI585" i="343" s="1"/>
  <c r="AJ585" i="343" s="1"/>
  <c r="AK585" i="343" s="1"/>
  <c r="BB585" i="343" s="1"/>
  <c r="AD610" i="343"/>
  <c r="AI688" i="343"/>
  <c r="AJ688" i="343" s="1"/>
  <c r="AK688" i="343" s="1"/>
  <c r="BB688" i="343" s="1"/>
  <c r="AD903" i="343"/>
  <c r="AC903" i="343"/>
  <c r="AE903" i="343"/>
  <c r="AC1076" i="343"/>
  <c r="AG1076" i="343" s="1"/>
  <c r="AD1076" i="343"/>
  <c r="AF380" i="343"/>
  <c r="AG380" i="343" s="1"/>
  <c r="AE389" i="343"/>
  <c r="AC406" i="343"/>
  <c r="AF406" i="343" s="1"/>
  <c r="AG406" i="343" s="1"/>
  <c r="AC417" i="343"/>
  <c r="AD418" i="343"/>
  <c r="AF418" i="343" s="1"/>
  <c r="AD441" i="343"/>
  <c r="AF441" i="343" s="1"/>
  <c r="AG441" i="343" s="1"/>
  <c r="AC445" i="343"/>
  <c r="AF449" i="343"/>
  <c r="AG449" i="343" s="1"/>
  <c r="AD458" i="343"/>
  <c r="AD466" i="343"/>
  <c r="AD471" i="343"/>
  <c r="AF471" i="343" s="1"/>
  <c r="AG471" i="343" s="1"/>
  <c r="AH478" i="343"/>
  <c r="AC505" i="343"/>
  <c r="AD506" i="343"/>
  <c r="AF506" i="343" s="1"/>
  <c r="AD514" i="343"/>
  <c r="AC529" i="343"/>
  <c r="AI550" i="343"/>
  <c r="AJ550" i="343" s="1"/>
  <c r="AK550" i="343" s="1"/>
  <c r="BB550" i="343" s="1"/>
  <c r="AI551" i="343"/>
  <c r="AJ551" i="343" s="1"/>
  <c r="AK551" i="343" s="1"/>
  <c r="BB551" i="343" s="1"/>
  <c r="AE556" i="343"/>
  <c r="AH559" i="343"/>
  <c r="AC563" i="343"/>
  <c r="AE571" i="343"/>
  <c r="AC585" i="343"/>
  <c r="AG585" i="343" s="1"/>
  <c r="AI595" i="343"/>
  <c r="AJ595" i="343" s="1"/>
  <c r="AK595" i="343" s="1"/>
  <c r="BB595" i="343" s="1"/>
  <c r="AH606" i="343"/>
  <c r="AE606" i="343"/>
  <c r="AD606" i="343"/>
  <c r="AF606" i="343" s="1"/>
  <c r="AC610" i="343"/>
  <c r="AG610" i="343" s="1"/>
  <c r="AF631" i="343"/>
  <c r="AF649" i="343"/>
  <c r="AG649" i="343" s="1"/>
  <c r="AC726" i="343"/>
  <c r="AF726" i="343" s="1"/>
  <c r="AG726" i="343" s="1"/>
  <c r="AH726" i="343"/>
  <c r="AE726" i="343"/>
  <c r="AE759" i="343"/>
  <c r="AC759" i="343"/>
  <c r="AF759" i="343" s="1"/>
  <c r="AG759" i="343" s="1"/>
  <c r="AH759" i="343"/>
  <c r="AC782" i="343"/>
  <c r="AG782" i="343" s="1"/>
  <c r="AH782" i="343"/>
  <c r="AE782" i="343"/>
  <c r="AE794" i="343"/>
  <c r="AC794" i="343"/>
  <c r="AC848" i="343"/>
  <c r="AH848" i="343"/>
  <c r="AF658" i="343"/>
  <c r="AG658" i="343" s="1"/>
  <c r="AF711" i="343"/>
  <c r="AG711" i="343" s="1"/>
  <c r="AF713" i="343"/>
  <c r="AG713" i="343" s="1"/>
  <c r="AF739" i="343"/>
  <c r="AF740" i="343"/>
  <c r="AG740" i="343" s="1"/>
  <c r="AF742" i="343"/>
  <c r="AG742" i="343" s="1"/>
  <c r="AF769" i="343"/>
  <c r="AG769" i="343" s="1"/>
  <c r="AC801" i="343"/>
  <c r="AH801" i="343"/>
  <c r="AF814" i="343"/>
  <c r="AG814" i="343" s="1"/>
  <c r="AD819" i="343"/>
  <c r="AC819" i="343"/>
  <c r="AC855" i="343"/>
  <c r="AH855" i="343"/>
  <c r="AH879" i="343"/>
  <c r="AC879" i="343"/>
  <c r="AF881" i="343"/>
  <c r="AG881" i="343" s="1"/>
  <c r="AC891" i="343"/>
  <c r="AH891" i="343"/>
  <c r="AD962" i="343"/>
  <c r="AF962" i="343" s="1"/>
  <c r="AG962" i="343" s="1"/>
  <c r="AC962" i="343"/>
  <c r="AH962" i="343"/>
  <c r="AE561" i="343"/>
  <c r="AI616" i="343"/>
  <c r="AJ616" i="343" s="1"/>
  <c r="AK616" i="343" s="1"/>
  <c r="BB616" i="343" s="1"/>
  <c r="AC674" i="343"/>
  <c r="AC675" i="343"/>
  <c r="AF675" i="343" s="1"/>
  <c r="AG675" i="343" s="1"/>
  <c r="AC686" i="343"/>
  <c r="AF686" i="343" s="1"/>
  <c r="AC702" i="343"/>
  <c r="AC705" i="343"/>
  <c r="AC716" i="343"/>
  <c r="AF716" i="343" s="1"/>
  <c r="AC720" i="343"/>
  <c r="AF725" i="343"/>
  <c r="AC731" i="343"/>
  <c r="AC744" i="343"/>
  <c r="AG758" i="343"/>
  <c r="AI758" i="343" s="1"/>
  <c r="AJ758" i="343" s="1"/>
  <c r="AK758" i="343" s="1"/>
  <c r="BB758" i="343" s="1"/>
  <c r="AC762" i="343"/>
  <c r="AG762" i="343" s="1"/>
  <c r="AE770" i="343"/>
  <c r="AC788" i="343"/>
  <c r="AF788" i="343" s="1"/>
  <c r="AG788" i="343" s="1"/>
  <c r="AC791" i="343"/>
  <c r="AC792" i="343"/>
  <c r="AG792" i="343" s="1"/>
  <c r="AF796" i="343"/>
  <c r="AG796" i="343" s="1"/>
  <c r="AD801" i="343"/>
  <c r="AF801" i="343" s="1"/>
  <c r="AG801" i="343" s="1"/>
  <c r="AC804" i="343"/>
  <c r="AG804" i="343" s="1"/>
  <c r="AE819" i="343"/>
  <c r="AC840" i="343"/>
  <c r="AD840" i="343"/>
  <c r="AD841" i="343"/>
  <c r="AC847" i="343"/>
  <c r="AD855" i="343"/>
  <c r="AF863" i="343"/>
  <c r="AG863" i="343" s="1"/>
  <c r="AD879" i="343"/>
  <c r="AF879" i="343" s="1"/>
  <c r="AG879" i="343" s="1"/>
  <c r="AD884" i="343"/>
  <c r="AF884" i="343" s="1"/>
  <c r="AG884" i="343" s="1"/>
  <c r="AC884" i="343"/>
  <c r="AD891" i="343"/>
  <c r="AF891" i="343" s="1"/>
  <c r="AG891" i="343" s="1"/>
  <c r="AH939" i="343"/>
  <c r="AE939" i="343"/>
  <c r="AD939" i="343"/>
  <c r="AC939" i="343"/>
  <c r="AF939" i="343" s="1"/>
  <c r="AG939" i="343" s="1"/>
  <c r="AE962" i="343"/>
  <c r="AG622" i="343"/>
  <c r="AI655" i="343"/>
  <c r="AJ655" i="343" s="1"/>
  <c r="AK655" i="343" s="1"/>
  <c r="BB655" i="343" s="1"/>
  <c r="AD674" i="343"/>
  <c r="AF674" i="343" s="1"/>
  <c r="AG674" i="343" s="1"/>
  <c r="AE675" i="343"/>
  <c r="AE686" i="343"/>
  <c r="AI700" i="343"/>
  <c r="AJ700" i="343" s="1"/>
  <c r="AK700" i="343" s="1"/>
  <c r="BB700" i="343" s="1"/>
  <c r="AD702" i="343"/>
  <c r="AD705" i="343"/>
  <c r="AF705" i="343" s="1"/>
  <c r="AG705" i="343" s="1"/>
  <c r="AD716" i="343"/>
  <c r="AH720" i="343"/>
  <c r="AH762" i="343"/>
  <c r="AI762" i="343" s="1"/>
  <c r="AJ762" i="343" s="1"/>
  <c r="AK762" i="343" s="1"/>
  <c r="BB762" i="343" s="1"/>
  <c r="AD791" i="343"/>
  <c r="AE792" i="343"/>
  <c r="AI792" i="343" s="1"/>
  <c r="AJ792" i="343" s="1"/>
  <c r="AK792" i="343" s="1"/>
  <c r="BB792" i="343" s="1"/>
  <c r="AE801" i="343"/>
  <c r="AD804" i="343"/>
  <c r="AE841" i="343"/>
  <c r="AE855" i="343"/>
  <c r="AF876" i="343"/>
  <c r="AG876" i="343" s="1"/>
  <c r="AE879" i="343"/>
  <c r="AE891" i="343"/>
  <c r="AH900" i="343"/>
  <c r="AE900" i="343"/>
  <c r="AC900" i="343"/>
  <c r="AF900" i="343" s="1"/>
  <c r="AG900" i="343" s="1"/>
  <c r="AC907" i="343"/>
  <c r="AE907" i="343"/>
  <c r="AD907" i="343"/>
  <c r="AI915" i="343"/>
  <c r="AJ915" i="343" s="1"/>
  <c r="AK915" i="343" s="1"/>
  <c r="BB915" i="343" s="1"/>
  <c r="AC655" i="343"/>
  <c r="AF656" i="343"/>
  <c r="AE674" i="343"/>
  <c r="AH675" i="343"/>
  <c r="AH686" i="343"/>
  <c r="AC698" i="343"/>
  <c r="AF698" i="343" s="1"/>
  <c r="AH705" i="343"/>
  <c r="AI705" i="343" s="1"/>
  <c r="AJ705" i="343" s="1"/>
  <c r="AK705" i="343" s="1"/>
  <c r="BB705" i="343" s="1"/>
  <c r="AE716" i="343"/>
  <c r="AC730" i="343"/>
  <c r="AC733" i="343"/>
  <c r="AC734" i="343"/>
  <c r="AC735" i="343"/>
  <c r="AC736" i="343"/>
  <c r="AC737" i="343"/>
  <c r="AC750" i="343"/>
  <c r="AF750" i="343" s="1"/>
  <c r="AG750" i="343" s="1"/>
  <c r="AC751" i="343"/>
  <c r="AC752" i="343"/>
  <c r="AC753" i="343"/>
  <c r="AC756" i="343"/>
  <c r="AD761" i="343"/>
  <c r="AF761" i="343" s="1"/>
  <c r="AG761" i="343" s="1"/>
  <c r="AH791" i="343"/>
  <c r="AH792" i="343"/>
  <c r="AH795" i="343"/>
  <c r="AC795" i="343"/>
  <c r="AE796" i="343"/>
  <c r="AC817" i="343"/>
  <c r="AH840" i="343"/>
  <c r="AH841" i="343"/>
  <c r="AH866" i="343"/>
  <c r="AC866" i="343"/>
  <c r="AD876" i="343"/>
  <c r="AD900" i="343"/>
  <c r="AH907" i="343"/>
  <c r="AF938" i="343"/>
  <c r="AG938" i="343" s="1"/>
  <c r="AE949" i="343"/>
  <c r="AH949" i="343"/>
  <c r="AD949" i="343"/>
  <c r="AF655" i="343"/>
  <c r="AG655" i="343" s="1"/>
  <c r="AD733" i="343"/>
  <c r="AF733" i="343" s="1"/>
  <c r="AG733" i="343" s="1"/>
  <c r="AD734" i="343"/>
  <c r="AF734" i="343" s="1"/>
  <c r="AD735" i="343"/>
  <c r="AF735" i="343" s="1"/>
  <c r="AD736" i="343"/>
  <c r="AD737" i="343"/>
  <c r="AD750" i="343"/>
  <c r="AD751" i="343"/>
  <c r="AD752" i="343"/>
  <c r="AF752" i="343" s="1"/>
  <c r="AG752" i="343" s="1"/>
  <c r="AD753" i="343"/>
  <c r="AF753" i="343" s="1"/>
  <c r="AG753" i="343" s="1"/>
  <c r="AH761" i="343"/>
  <c r="AG791" i="343"/>
  <c r="AF795" i="343"/>
  <c r="AG795" i="343" s="1"/>
  <c r="AE816" i="343"/>
  <c r="AH816" i="343"/>
  <c r="AE817" i="343"/>
  <c r="AE828" i="343"/>
  <c r="AD828" i="343"/>
  <c r="AF841" i="343"/>
  <c r="AG841" i="343" s="1"/>
  <c r="AH854" i="343"/>
  <c r="AE854" i="343"/>
  <c r="AF871" i="343"/>
  <c r="AG871" i="343" s="1"/>
  <c r="AH890" i="343"/>
  <c r="AE890" i="343"/>
  <c r="AD954" i="343"/>
  <c r="AC954" i="343"/>
  <c r="AF954" i="343"/>
  <c r="AG954" i="343" s="1"/>
  <c r="AH954" i="343"/>
  <c r="AF576" i="343"/>
  <c r="AG576" i="343" s="1"/>
  <c r="AI598" i="343"/>
  <c r="AJ598" i="343" s="1"/>
  <c r="AK598" i="343" s="1"/>
  <c r="BB598" i="343" s="1"/>
  <c r="AF599" i="343"/>
  <c r="AG599" i="343" s="1"/>
  <c r="AH622" i="343"/>
  <c r="AD636" i="343"/>
  <c r="AF636" i="343" s="1"/>
  <c r="AD637" i="343"/>
  <c r="AF637" i="343" s="1"/>
  <c r="AG637" i="343" s="1"/>
  <c r="AE638" i="343"/>
  <c r="AD653" i="343"/>
  <c r="AF653" i="343" s="1"/>
  <c r="AG653" i="343" s="1"/>
  <c r="AH654" i="343"/>
  <c r="AD690" i="343"/>
  <c r="AH697" i="343"/>
  <c r="AF708" i="343"/>
  <c r="AH760" i="343"/>
  <c r="AC802" i="343"/>
  <c r="AF802" i="343" s="1"/>
  <c r="AH802" i="343"/>
  <c r="AE806" i="343"/>
  <c r="AC806" i="343"/>
  <c r="AD816" i="343"/>
  <c r="AF816" i="343" s="1"/>
  <c r="AH823" i="343"/>
  <c r="AE827" i="343"/>
  <c r="AC827" i="343"/>
  <c r="AC856" i="343"/>
  <c r="AF856" i="343" s="1"/>
  <c r="AG856" i="343" s="1"/>
  <c r="AH856" i="343"/>
  <c r="AD872" i="343"/>
  <c r="AF872" i="343" s="1"/>
  <c r="AC892" i="343"/>
  <c r="AF892" i="343" s="1"/>
  <c r="AG892" i="343" s="1"/>
  <c r="AH892" i="343"/>
  <c r="AC981" i="343"/>
  <c r="AC982" i="343"/>
  <c r="AC983" i="343"/>
  <c r="AC992" i="343"/>
  <c r="AF992" i="343" s="1"/>
  <c r="AG992" i="343" s="1"/>
  <c r="AD1017" i="343"/>
  <c r="AC1023" i="343"/>
  <c r="AF1036" i="343"/>
  <c r="AG1036" i="343" s="1"/>
  <c r="AC1040" i="343"/>
  <c r="AH1050" i="343"/>
  <c r="AH1051" i="343"/>
  <c r="AH1052" i="343"/>
  <c r="AE1058" i="343"/>
  <c r="AI1058" i="343" s="1"/>
  <c r="AJ1058" i="343" s="1"/>
  <c r="AK1058" i="343" s="1"/>
  <c r="BB1058" i="343" s="1"/>
  <c r="AG1075" i="343"/>
  <c r="AF899" i="343"/>
  <c r="AG899" i="343" s="1"/>
  <c r="AD930" i="343"/>
  <c r="AF930" i="343" s="1"/>
  <c r="AG930" i="343" s="1"/>
  <c r="AD938" i="343"/>
  <c r="AE956" i="343"/>
  <c r="AF974" i="343"/>
  <c r="AG974" i="343" s="1"/>
  <c r="AD978" i="343"/>
  <c r="AF978" i="343" s="1"/>
  <c r="AG978" i="343" s="1"/>
  <c r="AD979" i="343"/>
  <c r="AF979" i="343" s="1"/>
  <c r="AG979" i="343" s="1"/>
  <c r="AD980" i="343"/>
  <c r="AF980" i="343" s="1"/>
  <c r="AD981" i="343"/>
  <c r="AF981" i="343" s="1"/>
  <c r="AD982" i="343"/>
  <c r="AF982" i="343" s="1"/>
  <c r="AG982" i="343" s="1"/>
  <c r="AD983" i="343"/>
  <c r="AD992" i="343"/>
  <c r="AD1014" i="343"/>
  <c r="AF1019" i="343"/>
  <c r="AG1019" i="343" s="1"/>
  <c r="AC1022" i="343"/>
  <c r="AE1023" i="343"/>
  <c r="AF1027" i="343"/>
  <c r="AG1027" i="343" s="1"/>
  <c r="AC1030" i="343"/>
  <c r="AE1031" i="343"/>
  <c r="AF1035" i="343"/>
  <c r="AG1035" i="343" s="1"/>
  <c r="AD1036" i="343"/>
  <c r="AD1039" i="343"/>
  <c r="AF1039" i="343" s="1"/>
  <c r="AG1039" i="343" s="1"/>
  <c r="AE1040" i="343"/>
  <c r="AF1044" i="343"/>
  <c r="AG1044" i="343" s="1"/>
  <c r="AC1047" i="343"/>
  <c r="AG1047" i="343" s="1"/>
  <c r="AI1047" i="343" s="1"/>
  <c r="AJ1047" i="343" s="1"/>
  <c r="AK1047" i="343" s="1"/>
  <c r="BB1047" i="343" s="1"/>
  <c r="AH1058" i="343"/>
  <c r="AD1068" i="343"/>
  <c r="AI1068" i="343" s="1"/>
  <c r="AJ1068" i="343" s="1"/>
  <c r="AK1068" i="343" s="1"/>
  <c r="BB1068" i="343" s="1"/>
  <c r="AC1069" i="343"/>
  <c r="AG1069" i="343" s="1"/>
  <c r="AE1077" i="343"/>
  <c r="AO2" i="343"/>
  <c r="AI979" i="343"/>
  <c r="AJ979" i="343" s="1"/>
  <c r="AK979" i="343" s="1"/>
  <c r="BB979" i="343" s="1"/>
  <c r="AD1022" i="343"/>
  <c r="AF1022" i="343" s="1"/>
  <c r="AG1022" i="343" s="1"/>
  <c r="AH1023" i="343"/>
  <c r="AF1026" i="343"/>
  <c r="AG1026" i="343" s="1"/>
  <c r="AD1030" i="343"/>
  <c r="AG1058" i="343"/>
  <c r="AF1061" i="343"/>
  <c r="AG1061" i="343" s="1"/>
  <c r="AF1067" i="343"/>
  <c r="AG1067" i="343" s="1"/>
  <c r="AD1069" i="343"/>
  <c r="AM114" i="343"/>
  <c r="AO50" i="343"/>
  <c r="AC924" i="343"/>
  <c r="AH938" i="343"/>
  <c r="AF956" i="343"/>
  <c r="AG956" i="343" s="1"/>
  <c r="AC960" i="343"/>
  <c r="AD965" i="343"/>
  <c r="AE969" i="343"/>
  <c r="AC972" i="343"/>
  <c r="AF972" i="343" s="1"/>
  <c r="AG972" i="343" s="1"/>
  <c r="AD973" i="343"/>
  <c r="AE977" i="343"/>
  <c r="AC1013" i="343"/>
  <c r="AD1016" i="343"/>
  <c r="AH1022" i="343"/>
  <c r="AC1025" i="343"/>
  <c r="AC1026" i="343"/>
  <c r="AH1030" i="343"/>
  <c r="AC1042" i="343"/>
  <c r="AF1042" i="343" s="1"/>
  <c r="AG1042" i="343" s="1"/>
  <c r="AC1043" i="343"/>
  <c r="AF1043" i="343" s="1"/>
  <c r="AG1043" i="343" s="1"/>
  <c r="AG1056" i="343"/>
  <c r="AC1061" i="343"/>
  <c r="AC1062" i="343"/>
  <c r="AF1062" i="343" s="1"/>
  <c r="AG1062" i="343" s="1"/>
  <c r="AD1063" i="343"/>
  <c r="AF1063" i="343" s="1"/>
  <c r="AG1063" i="343" s="1"/>
  <c r="AM517" i="343"/>
  <c r="AC883" i="343"/>
  <c r="AF883" i="343" s="1"/>
  <c r="AG883" i="343" s="1"/>
  <c r="AC894" i="343"/>
  <c r="AC895" i="343"/>
  <c r="AD915" i="343"/>
  <c r="AF915" i="343" s="1"/>
  <c r="AG915" i="343" s="1"/>
  <c r="AC916" i="343"/>
  <c r="AC917" i="343"/>
  <c r="AD923" i="343"/>
  <c r="AF923" i="343" s="1"/>
  <c r="AG923" i="343" s="1"/>
  <c r="AD924" i="343"/>
  <c r="AC946" i="343"/>
  <c r="AF946" i="343" s="1"/>
  <c r="AG946" i="343" s="1"/>
  <c r="AE971" i="343"/>
  <c r="AE972" i="343"/>
  <c r="AE974" i="343"/>
  <c r="AD1013" i="343"/>
  <c r="AF1013" i="343" s="1"/>
  <c r="AD1025" i="343"/>
  <c r="AD1026" i="343"/>
  <c r="AG1071" i="343"/>
  <c r="AM82" i="343"/>
  <c r="AF904" i="343"/>
  <c r="AG904" i="343" s="1"/>
  <c r="AH915" i="343"/>
  <c r="AH923" i="343"/>
  <c r="AD942" i="343"/>
  <c r="AF942" i="343" s="1"/>
  <c r="AG942" i="343" s="1"/>
  <c r="AF958" i="343"/>
  <c r="AG958" i="343" s="1"/>
  <c r="AD1012" i="343"/>
  <c r="AF1012" i="343" s="1"/>
  <c r="AG1012" i="343" s="1"/>
  <c r="AD1015" i="343"/>
  <c r="AC1037" i="343"/>
  <c r="AD1050" i="343"/>
  <c r="AF1050" i="343" s="1"/>
  <c r="AD1051" i="343"/>
  <c r="AF1051" i="343" s="1"/>
  <c r="AG1051" i="343" s="1"/>
  <c r="AD1052" i="343"/>
  <c r="AF1052" i="343" s="1"/>
  <c r="AD1053" i="343"/>
  <c r="AC1058" i="343"/>
  <c r="AH1061" i="343"/>
  <c r="AD1071" i="343"/>
  <c r="AD1072" i="343"/>
  <c r="AF1072" i="343" s="1"/>
  <c r="AG1072" i="343" s="1"/>
  <c r="AC1075" i="343"/>
  <c r="AM164" i="343"/>
  <c r="AF1031" i="343"/>
  <c r="AG1053" i="343"/>
  <c r="AF1059" i="343"/>
  <c r="AG1059" i="343" s="1"/>
  <c r="AE1071" i="343"/>
  <c r="AE1072" i="343"/>
  <c r="AD1075" i="343"/>
  <c r="AF13" i="343"/>
  <c r="AG13" i="343" s="1"/>
  <c r="AI198" i="343"/>
  <c r="AJ198" i="343" s="1"/>
  <c r="AK198" i="343" s="1"/>
  <c r="BB198" i="343" s="1"/>
  <c r="AG548" i="343"/>
  <c r="AI548" i="343" s="1"/>
  <c r="AJ548" i="343" s="1"/>
  <c r="AK548" i="343" s="1"/>
  <c r="BB548" i="343" s="1"/>
  <c r="AD28" i="343"/>
  <c r="AD4" i="343"/>
  <c r="AD12" i="343"/>
  <c r="AF12" i="343" s="1"/>
  <c r="AG12" i="343" s="1"/>
  <c r="AD13" i="343"/>
  <c r="AH19" i="343"/>
  <c r="AI21" i="343"/>
  <c r="AJ21" i="343" s="1"/>
  <c r="AK21" i="343" s="1"/>
  <c r="BB21" i="343" s="1"/>
  <c r="AD22" i="343"/>
  <c r="AF22" i="343" s="1"/>
  <c r="AG22" i="343" s="1"/>
  <c r="AH34" i="343"/>
  <c r="AH35" i="343"/>
  <c r="AD36" i="343"/>
  <c r="AF36" i="343" s="1"/>
  <c r="AD37" i="343"/>
  <c r="AF37" i="343" s="1"/>
  <c r="AD38" i="343"/>
  <c r="AF38" i="343" s="1"/>
  <c r="AG38" i="343" s="1"/>
  <c r="AD43" i="343"/>
  <c r="AD47" i="343"/>
  <c r="AE63" i="343"/>
  <c r="AC70" i="343"/>
  <c r="AG70" i="343" s="1"/>
  <c r="AI70" i="343" s="1"/>
  <c r="AJ70" i="343" s="1"/>
  <c r="AK70" i="343" s="1"/>
  <c r="BB70" i="343" s="1"/>
  <c r="P70" i="343" s="1"/>
  <c r="AD79" i="343"/>
  <c r="AE81" i="343"/>
  <c r="AH106" i="343"/>
  <c r="AD106" i="343"/>
  <c r="AF106" i="343" s="1"/>
  <c r="AG106" i="343" s="1"/>
  <c r="AC133" i="343"/>
  <c r="AE133" i="343"/>
  <c r="AH134" i="343"/>
  <c r="AE148" i="343"/>
  <c r="AC168" i="343"/>
  <c r="AF168" i="343" s="1"/>
  <c r="AF189" i="343"/>
  <c r="AG189" i="343" s="1"/>
  <c r="AF214" i="343"/>
  <c r="AG214" i="343" s="1"/>
  <c r="AE214" i="343"/>
  <c r="AE215" i="343"/>
  <c r="AC215" i="343"/>
  <c r="AG215" i="343"/>
  <c r="AF223" i="343"/>
  <c r="AG223" i="343" s="1"/>
  <c r="AE223" i="343"/>
  <c r="AC230" i="343"/>
  <c r="AF230" i="343" s="1"/>
  <c r="AE238" i="343"/>
  <c r="AD238" i="343"/>
  <c r="AC238" i="343"/>
  <c r="AG238" i="343" s="1"/>
  <c r="AF246" i="343"/>
  <c r="AG246" i="343" s="1"/>
  <c r="AH246" i="343"/>
  <c r="AE246" i="343"/>
  <c r="AF252" i="343"/>
  <c r="AG252" i="343" s="1"/>
  <c r="AD254" i="343"/>
  <c r="AF254" i="343" s="1"/>
  <c r="AH259" i="343"/>
  <c r="AD259" i="343"/>
  <c r="AI259" i="343" s="1"/>
  <c r="AJ259" i="343" s="1"/>
  <c r="AK259" i="343" s="1"/>
  <c r="BB259" i="343" s="1"/>
  <c r="AC259" i="343"/>
  <c r="AG259" i="343" s="1"/>
  <c r="AD269" i="343"/>
  <c r="AF269" i="343" s="1"/>
  <c r="AH275" i="343"/>
  <c r="AE275" i="343"/>
  <c r="AD275" i="343"/>
  <c r="AF275" i="343" s="1"/>
  <c r="AE278" i="343"/>
  <c r="AD278" i="343"/>
  <c r="AC278" i="343"/>
  <c r="AF283" i="343"/>
  <c r="AE286" i="343"/>
  <c r="AE301" i="343"/>
  <c r="AD301" i="343"/>
  <c r="AC301" i="343"/>
  <c r="AF301" i="343"/>
  <c r="AG301" i="343" s="1"/>
  <c r="AH321" i="343"/>
  <c r="AE321" i="343"/>
  <c r="AD321" i="343"/>
  <c r="AF321" i="343" s="1"/>
  <c r="AG321" i="343" s="1"/>
  <c r="AF336" i="343"/>
  <c r="AG336" i="343" s="1"/>
  <c r="AH336" i="343"/>
  <c r="AE336" i="343"/>
  <c r="AD346" i="343"/>
  <c r="AF346" i="343" s="1"/>
  <c r="AE347" i="343"/>
  <c r="AF353" i="343"/>
  <c r="AG353" i="343" s="1"/>
  <c r="AH353" i="343"/>
  <c r="AE353" i="343"/>
  <c r="AD374" i="343"/>
  <c r="AH396" i="343"/>
  <c r="AD396" i="343"/>
  <c r="AC396" i="343"/>
  <c r="AH446" i="343"/>
  <c r="AE446" i="343"/>
  <c r="AD446" i="343"/>
  <c r="AC446" i="343"/>
  <c r="AH451" i="343"/>
  <c r="AD451" i="343"/>
  <c r="AC451" i="343"/>
  <c r="AG465" i="343"/>
  <c r="AH465" i="343"/>
  <c r="AD465" i="343"/>
  <c r="AI465" i="343" s="1"/>
  <c r="AJ465" i="343" s="1"/>
  <c r="AK465" i="343" s="1"/>
  <c r="BB465" i="343" s="1"/>
  <c r="AC465" i="343"/>
  <c r="AI489" i="343"/>
  <c r="AJ489" i="343" s="1"/>
  <c r="AK489" i="343" s="1"/>
  <c r="BB489" i="343" s="1"/>
  <c r="AH498" i="343"/>
  <c r="AD498" i="343"/>
  <c r="AC498" i="343"/>
  <c r="AD511" i="343"/>
  <c r="AC511" i="343"/>
  <c r="AH511" i="343"/>
  <c r="AE511" i="343"/>
  <c r="AH531" i="343"/>
  <c r="AE531" i="343"/>
  <c r="AD531" i="343"/>
  <c r="AC531" i="343"/>
  <c r="AC549" i="343"/>
  <c r="AF549" i="343"/>
  <c r="AG549" i="343" s="1"/>
  <c r="AE549" i="343"/>
  <c r="AD549" i="343"/>
  <c r="AG556" i="343"/>
  <c r="AI556" i="343"/>
  <c r="AJ556" i="343" s="1"/>
  <c r="AK556" i="343" s="1"/>
  <c r="BB556" i="343" s="1"/>
  <c r="AE632" i="343"/>
  <c r="AD632" i="343"/>
  <c r="AH632" i="343"/>
  <c r="AC632" i="343"/>
  <c r="AF632" i="343" s="1"/>
  <c r="AG632" i="343" s="1"/>
  <c r="AD709" i="343"/>
  <c r="AE709" i="343"/>
  <c r="AC709" i="343"/>
  <c r="AH709" i="343"/>
  <c r="AD738" i="343"/>
  <c r="AC738" i="343"/>
  <c r="AH738" i="343"/>
  <c r="AE738" i="343"/>
  <c r="AD746" i="343"/>
  <c r="AC746" i="343"/>
  <c r="AH746" i="343"/>
  <c r="AE746" i="343"/>
  <c r="AH754" i="343"/>
  <c r="AD754" i="343"/>
  <c r="AC754" i="343"/>
  <c r="AF754" i="343" s="1"/>
  <c r="AE754" i="343"/>
  <c r="AH765" i="343"/>
  <c r="AE765" i="343"/>
  <c r="AD765" i="343"/>
  <c r="AC765" i="343"/>
  <c r="AI5" i="343"/>
  <c r="AJ5" i="343" s="1"/>
  <c r="AK5" i="343" s="1"/>
  <c r="BB5" i="343" s="1"/>
  <c r="AD78" i="343"/>
  <c r="AD115" i="343"/>
  <c r="AF133" i="343"/>
  <c r="AC155" i="343"/>
  <c r="AE155" i="343"/>
  <c r="AC166" i="343"/>
  <c r="AE166" i="343"/>
  <c r="AI169" i="343"/>
  <c r="AJ169" i="343" s="1"/>
  <c r="AK169" i="343" s="1"/>
  <c r="BB169" i="343" s="1"/>
  <c r="AE204" i="343"/>
  <c r="AC204" i="343"/>
  <c r="AC221" i="343"/>
  <c r="AF221" i="343" s="1"/>
  <c r="AG221" i="343" s="1"/>
  <c r="AE249" i="343"/>
  <c r="AD249" i="343"/>
  <c r="AC249" i="343"/>
  <c r="AH290" i="343"/>
  <c r="AE290" i="343"/>
  <c r="AD290" i="343"/>
  <c r="AE293" i="343"/>
  <c r="AD293" i="343"/>
  <c r="AC293" i="343"/>
  <c r="AG293" i="343" s="1"/>
  <c r="AH313" i="343"/>
  <c r="AE313" i="343"/>
  <c r="AD313" i="343"/>
  <c r="AH328" i="343"/>
  <c r="AE328" i="343"/>
  <c r="AE339" i="343"/>
  <c r="AD339" i="343"/>
  <c r="AC339" i="343"/>
  <c r="AC359" i="343"/>
  <c r="AH407" i="343"/>
  <c r="AD407" i="343"/>
  <c r="AC407" i="343"/>
  <c r="AF407" i="343" s="1"/>
  <c r="AG407" i="343" s="1"/>
  <c r="AH416" i="343"/>
  <c r="AD416" i="343"/>
  <c r="AF416" i="343" s="1"/>
  <c r="AG416" i="343" s="1"/>
  <c r="AC416" i="343"/>
  <c r="AH474" i="343"/>
  <c r="AD474" i="343"/>
  <c r="AC474" i="343"/>
  <c r="AF474" i="343" s="1"/>
  <c r="AG474" i="343" s="1"/>
  <c r="AH495" i="343"/>
  <c r="AD495" i="343"/>
  <c r="AC495" i="343"/>
  <c r="AH516" i="343"/>
  <c r="AE516" i="343"/>
  <c r="AD516" i="343"/>
  <c r="AC516" i="343"/>
  <c r="AF516" i="343" s="1"/>
  <c r="AG516" i="343" s="1"/>
  <c r="AE588" i="343"/>
  <c r="AD588" i="343"/>
  <c r="AH588" i="343"/>
  <c r="AC588" i="343"/>
  <c r="AD614" i="343"/>
  <c r="AC614" i="343"/>
  <c r="AF614" i="343"/>
  <c r="AH614" i="343"/>
  <c r="AE614" i="343"/>
  <c r="AH703" i="343"/>
  <c r="AE703" i="343"/>
  <c r="AD703" i="343"/>
  <c r="AC703" i="343"/>
  <c r="AG708" i="343"/>
  <c r="AI708" i="343" s="1"/>
  <c r="AJ708" i="343" s="1"/>
  <c r="AK708" i="343" s="1"/>
  <c r="BB708" i="343" s="1"/>
  <c r="AD822" i="343"/>
  <c r="AC822" i="343"/>
  <c r="AF822" i="343" s="1"/>
  <c r="AG822" i="343" s="1"/>
  <c r="AH822" i="343"/>
  <c r="AE822" i="343"/>
  <c r="AD825" i="343"/>
  <c r="AF825" i="343" s="1"/>
  <c r="AC825" i="343"/>
  <c r="AH825" i="343"/>
  <c r="AE825" i="343"/>
  <c r="AE889" i="343"/>
  <c r="AD889" i="343"/>
  <c r="AH889" i="343"/>
  <c r="AC889" i="343"/>
  <c r="AH918" i="343"/>
  <c r="AE918" i="343"/>
  <c r="AD918" i="343"/>
  <c r="AC918" i="343"/>
  <c r="AF918" i="343" s="1"/>
  <c r="AG918" i="343" s="1"/>
  <c r="AD948" i="343"/>
  <c r="AE948" i="343"/>
  <c r="AC948" i="343"/>
  <c r="AF948" i="343" s="1"/>
  <c r="AG948" i="343" s="1"/>
  <c r="AH948" i="343"/>
  <c r="AI13" i="343"/>
  <c r="AJ13" i="343" s="1"/>
  <c r="AK13" i="343" s="1"/>
  <c r="BB13" i="343" s="1"/>
  <c r="AH4" i="343"/>
  <c r="AC7" i="343"/>
  <c r="AH12" i="343"/>
  <c r="AH13" i="343"/>
  <c r="AC16" i="343"/>
  <c r="AC17" i="343"/>
  <c r="AF17" i="343" s="1"/>
  <c r="AG17" i="343" s="1"/>
  <c r="AH22" i="343"/>
  <c r="AC27" i="343"/>
  <c r="AF27" i="343" s="1"/>
  <c r="AG27" i="343" s="1"/>
  <c r="AC28" i="343"/>
  <c r="AC29" i="343"/>
  <c r="AH36" i="343"/>
  <c r="AH37" i="343"/>
  <c r="AH38" i="343"/>
  <c r="AF40" i="343"/>
  <c r="AG40" i="343" s="1"/>
  <c r="AF41" i="343"/>
  <c r="AG41" i="343" s="1"/>
  <c r="AF48" i="343"/>
  <c r="AG48" i="343" s="1"/>
  <c r="AC77" i="343"/>
  <c r="AC78" i="343"/>
  <c r="AI105" i="343"/>
  <c r="AJ105" i="343" s="1"/>
  <c r="AK105" i="343" s="1"/>
  <c r="BB105" i="343" s="1"/>
  <c r="AI106" i="343"/>
  <c r="AJ106" i="343" s="1"/>
  <c r="AK106" i="343" s="1"/>
  <c r="BB106" i="343" s="1"/>
  <c r="AC113" i="343"/>
  <c r="AE114" i="343"/>
  <c r="AC115" i="343"/>
  <c r="AG115" i="343" s="1"/>
  <c r="AC125" i="343"/>
  <c r="AF126" i="343"/>
  <c r="AC132" i="343"/>
  <c r="AE132" i="343"/>
  <c r="AF143" i="343"/>
  <c r="AG143" i="343" s="1"/>
  <c r="AE153" i="343"/>
  <c r="AC153" i="343"/>
  <c r="AG153" i="343" s="1"/>
  <c r="AI153" i="343" s="1"/>
  <c r="AJ153" i="343" s="1"/>
  <c r="AK153" i="343" s="1"/>
  <c r="BB153" i="343" s="1"/>
  <c r="AD155" i="343"/>
  <c r="AF155" i="343" s="1"/>
  <c r="AG155" i="343" s="1"/>
  <c r="AI156" i="343"/>
  <c r="AJ156" i="343" s="1"/>
  <c r="AK156" i="343" s="1"/>
  <c r="BB156" i="343" s="1"/>
  <c r="AD166" i="343"/>
  <c r="AD167" i="343"/>
  <c r="AF167" i="343" s="1"/>
  <c r="AG167" i="343" s="1"/>
  <c r="AC179" i="343"/>
  <c r="AF179" i="343" s="1"/>
  <c r="AG179" i="343" s="1"/>
  <c r="AC181" i="343"/>
  <c r="AF182" i="343"/>
  <c r="AC187" i="343"/>
  <c r="AF187" i="343" s="1"/>
  <c r="AG187" i="343" s="1"/>
  <c r="AE187" i="343"/>
  <c r="AD204" i="343"/>
  <c r="AC213" i="343"/>
  <c r="AD221" i="343"/>
  <c r="AC228" i="343"/>
  <c r="AE228" i="343"/>
  <c r="AH245" i="343"/>
  <c r="AE245" i="343"/>
  <c r="AH249" i="343"/>
  <c r="AH258" i="343"/>
  <c r="AE258" i="343"/>
  <c r="AD258" i="343"/>
  <c r="AF258" i="343" s="1"/>
  <c r="AG258" i="343" s="1"/>
  <c r="AD267" i="343"/>
  <c r="AF267" i="343" s="1"/>
  <c r="AG267" i="343" s="1"/>
  <c r="AG274" i="343"/>
  <c r="AH274" i="343"/>
  <c r="AE274" i="343"/>
  <c r="AH277" i="343"/>
  <c r="AE277" i="343"/>
  <c r="AD277" i="343"/>
  <c r="AI285" i="343"/>
  <c r="AJ285" i="343" s="1"/>
  <c r="AK285" i="343" s="1"/>
  <c r="BB285" i="343" s="1"/>
  <c r="AC290" i="343"/>
  <c r="AH293" i="343"/>
  <c r="AH300" i="343"/>
  <c r="AE300" i="343"/>
  <c r="AD300" i="343"/>
  <c r="AC313" i="343"/>
  <c r="AF313" i="343" s="1"/>
  <c r="AG313" i="343" s="1"/>
  <c r="AH320" i="343"/>
  <c r="AE320" i="343"/>
  <c r="AC328" i="343"/>
  <c r="AC334" i="343"/>
  <c r="AF334" i="343" s="1"/>
  <c r="AG334" i="343" s="1"/>
  <c r="AH339" i="343"/>
  <c r="AH346" i="343"/>
  <c r="AC351" i="343"/>
  <c r="AD359" i="343"/>
  <c r="AC369" i="343"/>
  <c r="AF369" i="343" s="1"/>
  <c r="AG369" i="343" s="1"/>
  <c r="AE407" i="343"/>
  <c r="AE416" i="343"/>
  <c r="AI416" i="343" s="1"/>
  <c r="AJ416" i="343" s="1"/>
  <c r="AK416" i="343" s="1"/>
  <c r="BB416" i="343" s="1"/>
  <c r="AF459" i="343"/>
  <c r="AG459" i="343" s="1"/>
  <c r="AE474" i="343"/>
  <c r="AH487" i="343"/>
  <c r="AE487" i="343"/>
  <c r="AD487" i="343"/>
  <c r="AC487" i="343"/>
  <c r="AH492" i="343"/>
  <c r="AD492" i="343"/>
  <c r="AC492" i="343"/>
  <c r="AE495" i="343"/>
  <c r="AH500" i="343"/>
  <c r="AD500" i="343"/>
  <c r="AC500" i="343"/>
  <c r="AE553" i="343"/>
  <c r="AD553" i="343"/>
  <c r="AH553" i="343"/>
  <c r="AC553" i="343"/>
  <c r="AF553" i="343" s="1"/>
  <c r="AG553" i="343" s="1"/>
  <c r="AD555" i="343"/>
  <c r="AC555" i="343"/>
  <c r="AH555" i="343"/>
  <c r="AE555" i="343"/>
  <c r="AD593" i="343"/>
  <c r="AC593" i="343"/>
  <c r="AH593" i="343"/>
  <c r="AE593" i="343"/>
  <c r="AH680" i="343"/>
  <c r="AE680" i="343"/>
  <c r="AD680" i="343"/>
  <c r="AC680" i="343"/>
  <c r="AF680" i="343" s="1"/>
  <c r="AG680" i="343" s="1"/>
  <c r="AF703" i="343"/>
  <c r="AG703" i="343" s="1"/>
  <c r="AE835" i="343"/>
  <c r="AD835" i="343"/>
  <c r="AH835" i="343"/>
  <c r="AC835" i="343"/>
  <c r="AF835" i="343" s="1"/>
  <c r="AG835" i="343" s="1"/>
  <c r="AH837" i="343"/>
  <c r="AE837" i="343"/>
  <c r="AF837" i="343"/>
  <c r="AG837" i="343" s="1"/>
  <c r="AD837" i="343"/>
  <c r="AC837" i="343"/>
  <c r="AE861" i="343"/>
  <c r="AD861" i="343"/>
  <c r="AH861" i="343"/>
  <c r="AC861" i="343"/>
  <c r="AH886" i="343"/>
  <c r="AE886" i="343"/>
  <c r="AD886" i="343"/>
  <c r="AC886" i="343"/>
  <c r="AD220" i="343"/>
  <c r="AF220" i="343" s="1"/>
  <c r="AG220" i="343" s="1"/>
  <c r="AE221" i="343"/>
  <c r="AH223" i="343"/>
  <c r="AD228" i="343"/>
  <c r="AH230" i="343"/>
  <c r="AH234" i="343"/>
  <c r="AE234" i="343"/>
  <c r="AD234" i="343"/>
  <c r="AE237" i="343"/>
  <c r="AD237" i="343"/>
  <c r="AC237" i="343"/>
  <c r="AC245" i="343"/>
  <c r="AH253" i="343"/>
  <c r="AC258" i="343"/>
  <c r="AF265" i="343"/>
  <c r="AG265" i="343" s="1"/>
  <c r="AE267" i="343"/>
  <c r="AH268" i="343"/>
  <c r="AC274" i="343"/>
  <c r="AC277" i="343"/>
  <c r="AF281" i="343"/>
  <c r="AG281" i="343" s="1"/>
  <c r="AG289" i="343"/>
  <c r="AH289" i="343"/>
  <c r="AE289" i="343"/>
  <c r="AH292" i="343"/>
  <c r="AE292" i="343"/>
  <c r="AD292" i="343"/>
  <c r="AF292" i="343" s="1"/>
  <c r="AG292" i="343" s="1"/>
  <c r="AC300" i="343"/>
  <c r="AF306" i="343"/>
  <c r="AH312" i="343"/>
  <c r="AE312" i="343"/>
  <c r="AC320" i="343"/>
  <c r="AC326" i="343"/>
  <c r="AF326" i="343" s="1"/>
  <c r="AG326" i="343" s="1"/>
  <c r="AF327" i="343"/>
  <c r="AG327" i="343" s="1"/>
  <c r="AD328" i="343"/>
  <c r="AD334" i="343"/>
  <c r="AF343" i="343"/>
  <c r="AG343" i="343" s="1"/>
  <c r="AD351" i="343"/>
  <c r="AF352" i="343"/>
  <c r="AG352" i="343" s="1"/>
  <c r="AE359" i="343"/>
  <c r="AE363" i="343"/>
  <c r="AD363" i="343"/>
  <c r="AC363" i="343"/>
  <c r="AF363" i="343" s="1"/>
  <c r="AG363" i="343" s="1"/>
  <c r="AH377" i="343"/>
  <c r="AE377" i="343"/>
  <c r="AD377" i="343"/>
  <c r="AC377" i="343"/>
  <c r="AF377" i="343" s="1"/>
  <c r="AG377" i="343" s="1"/>
  <c r="AH382" i="343"/>
  <c r="AD382" i="343"/>
  <c r="AC382" i="343"/>
  <c r="AF382" i="343" s="1"/>
  <c r="AG382" i="343" s="1"/>
  <c r="AI393" i="343"/>
  <c r="AJ393" i="343" s="1"/>
  <c r="AK393" i="343" s="1"/>
  <c r="BB393" i="343" s="1"/>
  <c r="P393" i="343" s="1"/>
  <c r="AH399" i="343"/>
  <c r="AE399" i="343"/>
  <c r="AD399" i="343"/>
  <c r="AC399" i="343"/>
  <c r="AH401" i="343"/>
  <c r="AE401" i="343"/>
  <c r="AI401" i="343" s="1"/>
  <c r="AJ401" i="343" s="1"/>
  <c r="AK401" i="343" s="1"/>
  <c r="BB401" i="343" s="1"/>
  <c r="AD401" i="343"/>
  <c r="AF401" i="343" s="1"/>
  <c r="AG401" i="343" s="1"/>
  <c r="AC401" i="343"/>
  <c r="AH425" i="343"/>
  <c r="AE425" i="343"/>
  <c r="AD425" i="343"/>
  <c r="AC425" i="343"/>
  <c r="AH427" i="343"/>
  <c r="AE427" i="343"/>
  <c r="AD427" i="343"/>
  <c r="AF427" i="343" s="1"/>
  <c r="AG427" i="343" s="1"/>
  <c r="AC427" i="343"/>
  <c r="AH429" i="343"/>
  <c r="AE429" i="343"/>
  <c r="AD429" i="343"/>
  <c r="AC429" i="343"/>
  <c r="AH431" i="343"/>
  <c r="AE431" i="343"/>
  <c r="AD431" i="343"/>
  <c r="AF431" i="343" s="1"/>
  <c r="AG431" i="343" s="1"/>
  <c r="AC431" i="343"/>
  <c r="AH433" i="343"/>
  <c r="AE433" i="343"/>
  <c r="AD433" i="343"/>
  <c r="AI433" i="343" s="1"/>
  <c r="AJ433" i="343" s="1"/>
  <c r="AK433" i="343" s="1"/>
  <c r="BB433" i="343" s="1"/>
  <c r="AC433" i="343"/>
  <c r="AH464" i="343"/>
  <c r="AD464" i="343"/>
  <c r="AF464" i="343" s="1"/>
  <c r="AC464" i="343"/>
  <c r="AG487" i="343"/>
  <c r="AE492" i="343"/>
  <c r="AH497" i="343"/>
  <c r="AD497" i="343"/>
  <c r="AC497" i="343"/>
  <c r="AE500" i="343"/>
  <c r="AH518" i="343"/>
  <c r="AE518" i="343"/>
  <c r="AD518" i="343"/>
  <c r="AC518" i="343"/>
  <c r="AE533" i="343"/>
  <c r="AD533" i="343"/>
  <c r="AH533" i="343"/>
  <c r="AC533" i="343"/>
  <c r="AD535" i="343"/>
  <c r="AF535" i="343" s="1"/>
  <c r="AG535" i="343" s="1"/>
  <c r="AC535" i="343"/>
  <c r="AH535" i="343"/>
  <c r="AE535" i="343"/>
  <c r="AD547" i="343"/>
  <c r="AC547" i="343"/>
  <c r="AH547" i="343"/>
  <c r="AG547" i="343"/>
  <c r="AE547" i="343"/>
  <c r="AD642" i="343"/>
  <c r="AC642" i="343"/>
  <c r="AH642" i="343"/>
  <c r="AE642" i="343"/>
  <c r="AD878" i="343"/>
  <c r="AC878" i="343"/>
  <c r="AF878" i="343" s="1"/>
  <c r="AG878" i="343" s="1"/>
  <c r="AH878" i="343"/>
  <c r="AE878" i="343"/>
  <c r="AD925" i="343"/>
  <c r="AC925" i="343"/>
  <c r="AF925" i="343" s="1"/>
  <c r="AG925" i="343" s="1"/>
  <c r="AH925" i="343"/>
  <c r="AE925" i="343"/>
  <c r="AF968" i="343"/>
  <c r="AG968" i="343" s="1"/>
  <c r="AD16" i="343"/>
  <c r="AD95" i="343"/>
  <c r="AC121" i="343"/>
  <c r="AE121" i="343"/>
  <c r="AF122" i="343"/>
  <c r="AG122" i="343" s="1"/>
  <c r="AC122" i="343"/>
  <c r="AE130" i="343"/>
  <c r="AC130" i="343"/>
  <c r="AH152" i="343"/>
  <c r="AD152" i="343"/>
  <c r="AE162" i="343"/>
  <c r="AC162" i="343"/>
  <c r="AI167" i="343"/>
  <c r="AJ167" i="343" s="1"/>
  <c r="AK167" i="343" s="1"/>
  <c r="BB167" i="343" s="1"/>
  <c r="AF181" i="343"/>
  <c r="AG181" i="343" s="1"/>
  <c r="AC201" i="343"/>
  <c r="AG201" i="343" s="1"/>
  <c r="AE203" i="343"/>
  <c r="AC203" i="343"/>
  <c r="AH6" i="343"/>
  <c r="AE7" i="343"/>
  <c r="AD8" i="343"/>
  <c r="AF8" i="343" s="1"/>
  <c r="AG8" i="343" s="1"/>
  <c r="AD9" i="343"/>
  <c r="AF9" i="343" s="1"/>
  <c r="AG9" i="343" s="1"/>
  <c r="AC10" i="343"/>
  <c r="AH15" i="343"/>
  <c r="AI15" i="343" s="1"/>
  <c r="AJ15" i="343" s="1"/>
  <c r="AK15" i="343" s="1"/>
  <c r="BB15" i="343" s="1"/>
  <c r="AE16" i="343"/>
  <c r="AE17" i="343"/>
  <c r="AD18" i="343"/>
  <c r="AF18" i="343" s="1"/>
  <c r="AG18" i="343" s="1"/>
  <c r="AE27" i="343"/>
  <c r="AE28" i="343"/>
  <c r="AE29" i="343"/>
  <c r="AC30" i="343"/>
  <c r="AC31" i="343"/>
  <c r="AC32" i="343"/>
  <c r="AC33" i="343"/>
  <c r="AH41" i="343"/>
  <c r="AH42" i="343"/>
  <c r="AD46" i="343"/>
  <c r="AG47" i="343"/>
  <c r="AI47" i="343" s="1"/>
  <c r="AJ47" i="343" s="1"/>
  <c r="AK47" i="343" s="1"/>
  <c r="BB47" i="343" s="1"/>
  <c r="P47" i="343" s="1"/>
  <c r="AC52" i="343"/>
  <c r="AD59" i="343"/>
  <c r="AD66" i="343"/>
  <c r="AF67" i="343"/>
  <c r="AG67" i="343" s="1"/>
  <c r="AC69" i="343"/>
  <c r="AF71" i="343"/>
  <c r="AH77" i="343"/>
  <c r="AH78" i="343"/>
  <c r="AC92" i="343"/>
  <c r="AI93" i="343"/>
  <c r="AJ93" i="343" s="1"/>
  <c r="AK93" i="343" s="1"/>
  <c r="BB93" i="343" s="1"/>
  <c r="AC94" i="343"/>
  <c r="AC95" i="343"/>
  <c r="AF103" i="343"/>
  <c r="AG103" i="343" s="1"/>
  <c r="AC110" i="343"/>
  <c r="AE110" i="343"/>
  <c r="AI112" i="343"/>
  <c r="AJ112" i="343" s="1"/>
  <c r="AK112" i="343" s="1"/>
  <c r="BB112" i="343" s="1"/>
  <c r="AE113" i="343"/>
  <c r="AD114" i="343"/>
  <c r="AF114" i="343" s="1"/>
  <c r="AG114" i="343" s="1"/>
  <c r="AE118" i="343"/>
  <c r="AC118" i="343"/>
  <c r="AD121" i="343"/>
  <c r="AD122" i="343"/>
  <c r="AF123" i="343"/>
  <c r="AH125" i="343"/>
  <c r="AD130" i="343"/>
  <c r="AH132" i="343"/>
  <c r="AE138" i="343"/>
  <c r="AE139" i="343"/>
  <c r="AC139" i="343"/>
  <c r="AI143" i="343"/>
  <c r="AJ143" i="343" s="1"/>
  <c r="AK143" i="343" s="1"/>
  <c r="BB143" i="343" s="1"/>
  <c r="AE151" i="343"/>
  <c r="AC152" i="343"/>
  <c r="AF152" i="343" s="1"/>
  <c r="AH153" i="343"/>
  <c r="AH161" i="343"/>
  <c r="AD161" i="343"/>
  <c r="AD162" i="343"/>
  <c r="AF166" i="343"/>
  <c r="AG166" i="343" s="1"/>
  <c r="AH167" i="343"/>
  <c r="AE172" i="343"/>
  <c r="AC172" i="343"/>
  <c r="AD178" i="343"/>
  <c r="AF178" i="343" s="1"/>
  <c r="AG178" i="343" s="1"/>
  <c r="AE179" i="343"/>
  <c r="AH181" i="343"/>
  <c r="AH185" i="343"/>
  <c r="AD185" i="343"/>
  <c r="AH187" i="343"/>
  <c r="AD201" i="343"/>
  <c r="AD203" i="343"/>
  <c r="AF203" i="343" s="1"/>
  <c r="AG203" i="343" s="1"/>
  <c r="AD212" i="343"/>
  <c r="AF212" i="343" s="1"/>
  <c r="AG212" i="343" s="1"/>
  <c r="AH213" i="343"/>
  <c r="AI219" i="343"/>
  <c r="AJ219" i="343" s="1"/>
  <c r="AK219" i="343" s="1"/>
  <c r="BB219" i="343" s="1"/>
  <c r="AE220" i="343"/>
  <c r="AH221" i="343"/>
  <c r="AC227" i="343"/>
  <c r="AE227" i="343"/>
  <c r="AH228" i="343"/>
  <c r="AC243" i="343"/>
  <c r="AD245" i="343"/>
  <c r="AE248" i="343"/>
  <c r="AD248" i="343"/>
  <c r="AC248" i="343"/>
  <c r="AH257" i="343"/>
  <c r="AE257" i="343"/>
  <c r="AH267" i="343"/>
  <c r="AD274" i="343"/>
  <c r="AH299" i="343"/>
  <c r="AF300" i="343"/>
  <c r="AG300" i="343" s="1"/>
  <c r="AC318" i="343"/>
  <c r="AD320" i="343"/>
  <c r="AE334" i="343"/>
  <c r="AE338" i="343"/>
  <c r="AD338" i="343"/>
  <c r="AC338" i="343"/>
  <c r="AE351" i="343"/>
  <c r="AE355" i="343"/>
  <c r="AD355" i="343"/>
  <c r="AC355" i="343"/>
  <c r="AI356" i="343"/>
  <c r="AJ356" i="343" s="1"/>
  <c r="AK356" i="343" s="1"/>
  <c r="BB356" i="343" s="1"/>
  <c r="AH359" i="343"/>
  <c r="AH410" i="343"/>
  <c r="AE410" i="343"/>
  <c r="AD410" i="343"/>
  <c r="AC410" i="343"/>
  <c r="AF410" i="343" s="1"/>
  <c r="AG410" i="343" s="1"/>
  <c r="AH415" i="343"/>
  <c r="AD415" i="343"/>
  <c r="AC415" i="343"/>
  <c r="AH454" i="343"/>
  <c r="AE454" i="343"/>
  <c r="AD454" i="343"/>
  <c r="AC454" i="343"/>
  <c r="AG454" i="343" s="1"/>
  <c r="AH468" i="343"/>
  <c r="AE468" i="343"/>
  <c r="AD468" i="343"/>
  <c r="AC468" i="343"/>
  <c r="AH473" i="343"/>
  <c r="AD473" i="343"/>
  <c r="AC473" i="343"/>
  <c r="AH477" i="343"/>
  <c r="AE477" i="343"/>
  <c r="AD477" i="343"/>
  <c r="AC477" i="343"/>
  <c r="AH482" i="343"/>
  <c r="AD482" i="343"/>
  <c r="AC482" i="343"/>
  <c r="AF482" i="343" s="1"/>
  <c r="AG482" i="343" s="1"/>
  <c r="AH494" i="343"/>
  <c r="AD494" i="343"/>
  <c r="AC494" i="343"/>
  <c r="AH541" i="343"/>
  <c r="AE541" i="343"/>
  <c r="AD541" i="343"/>
  <c r="AC541" i="343"/>
  <c r="AF541" i="343" s="1"/>
  <c r="AG541" i="343" s="1"/>
  <c r="AE652" i="343"/>
  <c r="AD652" i="343"/>
  <c r="AG652" i="343"/>
  <c r="AH652" i="343"/>
  <c r="AI652" i="343" s="1"/>
  <c r="AJ652" i="343" s="1"/>
  <c r="AK652" i="343" s="1"/>
  <c r="BB652" i="343" s="1"/>
  <c r="AC652" i="343"/>
  <c r="AD682" i="343"/>
  <c r="AC682" i="343"/>
  <c r="AH682" i="343"/>
  <c r="AE682" i="343"/>
  <c r="AE745" i="343"/>
  <c r="AD745" i="343"/>
  <c r="AF745" i="343"/>
  <c r="AH745" i="343"/>
  <c r="AC745" i="343"/>
  <c r="AH865" i="343"/>
  <c r="AE865" i="343"/>
  <c r="AD865" i="343"/>
  <c r="AF865" i="343" s="1"/>
  <c r="AG865" i="343" s="1"/>
  <c r="AC865" i="343"/>
  <c r="AD7" i="343"/>
  <c r="AD17" i="343"/>
  <c r="AI40" i="343"/>
  <c r="AJ40" i="343" s="1"/>
  <c r="AK40" i="343" s="1"/>
  <c r="BB40" i="343" s="1"/>
  <c r="AC102" i="343"/>
  <c r="AF102" i="343" s="1"/>
  <c r="AG102" i="343" s="1"/>
  <c r="AF125" i="343"/>
  <c r="AG125" i="343" s="1"/>
  <c r="AF132" i="343"/>
  <c r="AG132" i="343" s="1"/>
  <c r="AC142" i="343"/>
  <c r="AF142" i="343" s="1"/>
  <c r="AE142" i="343"/>
  <c r="AE186" i="343"/>
  <c r="AC186" i="343"/>
  <c r="AG186" i="343" s="1"/>
  <c r="AG202" i="343"/>
  <c r="AE202" i="343"/>
  <c r="AF213" i="343"/>
  <c r="AG213" i="343" s="1"/>
  <c r="AC218" i="343"/>
  <c r="AF218" i="343" s="1"/>
  <c r="AG218" i="343" s="1"/>
  <c r="AE218" i="343"/>
  <c r="AC2" i="343"/>
  <c r="AF2" i="343" s="1"/>
  <c r="AG2" i="343" s="1"/>
  <c r="AH7" i="343"/>
  <c r="AE9" i="343"/>
  <c r="AD10" i="343"/>
  <c r="AH17" i="343"/>
  <c r="AE18" i="343"/>
  <c r="AI18" i="343" s="1"/>
  <c r="AJ18" i="343" s="1"/>
  <c r="AK18" i="343" s="1"/>
  <c r="BB18" i="343" s="1"/>
  <c r="AC19" i="343"/>
  <c r="AF19" i="343" s="1"/>
  <c r="AG19" i="343" s="1"/>
  <c r="AH27" i="343"/>
  <c r="AH29" i="343"/>
  <c r="AD30" i="343"/>
  <c r="AD31" i="343"/>
  <c r="AD32" i="343"/>
  <c r="AF32" i="343" s="1"/>
  <c r="AG32" i="343" s="1"/>
  <c r="AD33" i="343"/>
  <c r="AC34" i="343"/>
  <c r="AC35" i="343"/>
  <c r="AG42" i="343"/>
  <c r="AE46" i="343"/>
  <c r="AC51" i="343"/>
  <c r="AF51" i="343" s="1"/>
  <c r="AG51" i="343" s="1"/>
  <c r="AE52" i="343"/>
  <c r="AF53" i="343"/>
  <c r="AG53" i="343" s="1"/>
  <c r="AC55" i="343"/>
  <c r="AC56" i="343"/>
  <c r="AC59" i="343"/>
  <c r="AF59" i="343" s="1"/>
  <c r="AG59" i="343" s="1"/>
  <c r="AD65" i="343"/>
  <c r="AF65" i="343" s="1"/>
  <c r="AG65" i="343" s="1"/>
  <c r="AE66" i="343"/>
  <c r="AD69" i="343"/>
  <c r="AG77" i="343"/>
  <c r="AI77" i="343" s="1"/>
  <c r="AJ77" i="343" s="1"/>
  <c r="AK77" i="343" s="1"/>
  <c r="AG78" i="343"/>
  <c r="AI78" i="343" s="1"/>
  <c r="AJ78" i="343" s="1"/>
  <c r="AK78" i="343" s="1"/>
  <c r="BB78" i="343" s="1"/>
  <c r="AC85" i="343"/>
  <c r="AC86" i="343"/>
  <c r="AF86" i="343" s="1"/>
  <c r="AF90" i="343"/>
  <c r="AG90" i="343" s="1"/>
  <c r="AC91" i="343"/>
  <c r="AG91" i="343" s="1"/>
  <c r="AD92" i="343"/>
  <c r="AC93" i="343"/>
  <c r="AD94" i="343"/>
  <c r="AF94" i="343" s="1"/>
  <c r="AG94" i="343" s="1"/>
  <c r="AE95" i="343"/>
  <c r="AF96" i="343"/>
  <c r="AG96" i="343" s="1"/>
  <c r="AF97" i="343"/>
  <c r="AC99" i="343"/>
  <c r="AF99" i="343" s="1"/>
  <c r="AG99" i="343" s="1"/>
  <c r="AI101" i="343"/>
  <c r="AJ101" i="343" s="1"/>
  <c r="AK101" i="343" s="1"/>
  <c r="BB101" i="343" s="1"/>
  <c r="AE102" i="343"/>
  <c r="AE108" i="343"/>
  <c r="AC108" i="343"/>
  <c r="AF108" i="343" s="1"/>
  <c r="AG108" i="343" s="1"/>
  <c r="AD110" i="343"/>
  <c r="AF110" i="343" s="1"/>
  <c r="AG110" i="343" s="1"/>
  <c r="AH113" i="343"/>
  <c r="AH114" i="343"/>
  <c r="AH117" i="343"/>
  <c r="AD117" i="343"/>
  <c r="AF117" i="343" s="1"/>
  <c r="AG117" i="343" s="1"/>
  <c r="AD118" i="343"/>
  <c r="AI120" i="343"/>
  <c r="AJ120" i="343" s="1"/>
  <c r="AK120" i="343" s="1"/>
  <c r="BB120" i="343" s="1"/>
  <c r="AH121" i="343"/>
  <c r="AE122" i="343"/>
  <c r="AE129" i="343"/>
  <c r="AC129" i="343"/>
  <c r="AF129" i="343" s="1"/>
  <c r="AG129" i="343" s="1"/>
  <c r="AH130" i="343"/>
  <c r="AC138" i="343"/>
  <c r="AD139" i="343"/>
  <c r="AF139" i="343" s="1"/>
  <c r="AG139" i="343" s="1"/>
  <c r="AH142" i="343"/>
  <c r="AC151" i="343"/>
  <c r="AF151" i="343" s="1"/>
  <c r="AG151" i="343" s="1"/>
  <c r="AE152" i="343"/>
  <c r="AC161" i="343"/>
  <c r="AH162" i="343"/>
  <c r="AD172" i="343"/>
  <c r="AF172" i="343" s="1"/>
  <c r="AG172" i="343" s="1"/>
  <c r="AD177" i="343"/>
  <c r="AF177" i="343" s="1"/>
  <c r="AG177" i="343" s="1"/>
  <c r="AE178" i="343"/>
  <c r="AH179" i="343"/>
  <c r="AC185" i="343"/>
  <c r="AH186" i="343"/>
  <c r="AD200" i="343"/>
  <c r="AF200" i="343" s="1"/>
  <c r="AG200" i="343" s="1"/>
  <c r="AE201" i="343"/>
  <c r="AD202" i="343"/>
  <c r="AH203" i="343"/>
  <c r="AF207" i="343"/>
  <c r="AG207" i="343" s="1"/>
  <c r="AH212" i="343"/>
  <c r="AC217" i="343"/>
  <c r="AE217" i="343"/>
  <c r="AH218" i="343"/>
  <c r="AH220" i="343"/>
  <c r="AD227" i="343"/>
  <c r="AG233" i="343"/>
  <c r="AH233" i="343"/>
  <c r="AE233" i="343"/>
  <c r="AI233" i="343" s="1"/>
  <c r="AJ233" i="343" s="1"/>
  <c r="AK233" i="343" s="1"/>
  <c r="BB233" i="343" s="1"/>
  <c r="AF234" i="343"/>
  <c r="AG234" i="343" s="1"/>
  <c r="AH236" i="343"/>
  <c r="AE236" i="343"/>
  <c r="AD236" i="343"/>
  <c r="AF236" i="343" s="1"/>
  <c r="AG236" i="343" s="1"/>
  <c r="AD243" i="343"/>
  <c r="AH248" i="343"/>
  <c r="AC257" i="343"/>
  <c r="AF264" i="343"/>
  <c r="AG264" i="343" s="1"/>
  <c r="AF273" i="343"/>
  <c r="AG273" i="343" s="1"/>
  <c r="AH276" i="343"/>
  <c r="AE276" i="343"/>
  <c r="AD276" i="343"/>
  <c r="AF276" i="343" s="1"/>
  <c r="AE279" i="343"/>
  <c r="AD279" i="343"/>
  <c r="AC279" i="343"/>
  <c r="AC287" i="343"/>
  <c r="AF287" i="343" s="1"/>
  <c r="AG287" i="343" s="1"/>
  <c r="AI288" i="343"/>
  <c r="AJ288" i="343" s="1"/>
  <c r="AK288" i="343" s="1"/>
  <c r="BB288" i="343" s="1"/>
  <c r="AD289" i="343"/>
  <c r="AI289" i="343" s="1"/>
  <c r="AJ289" i="343" s="1"/>
  <c r="AK289" i="343" s="1"/>
  <c r="BB289" i="343" s="1"/>
  <c r="AC299" i="343"/>
  <c r="AF305" i="343"/>
  <c r="AC310" i="343"/>
  <c r="AF310" i="343" s="1"/>
  <c r="AG310" i="343" s="1"/>
  <c r="AF311" i="343"/>
  <c r="AG311" i="343" s="1"/>
  <c r="AD312" i="343"/>
  <c r="AF312" i="343" s="1"/>
  <c r="AG312" i="343" s="1"/>
  <c r="AD318" i="343"/>
  <c r="AE326" i="343"/>
  <c r="AE330" i="343"/>
  <c r="AD330" i="343"/>
  <c r="AC330" i="343"/>
  <c r="AF330" i="343" s="1"/>
  <c r="AG330" i="343" s="1"/>
  <c r="AH334" i="343"/>
  <c r="AH338" i="343"/>
  <c r="AF342" i="343"/>
  <c r="AD349" i="343"/>
  <c r="AF349" i="343" s="1"/>
  <c r="AE350" i="343"/>
  <c r="AH351" i="343"/>
  <c r="AH355" i="343"/>
  <c r="AH362" i="343"/>
  <c r="AE362" i="343"/>
  <c r="AD362" i="343"/>
  <c r="AF362" i="343" s="1"/>
  <c r="AG362" i="343" s="1"/>
  <c r="AF367" i="343"/>
  <c r="AH369" i="343"/>
  <c r="AF381" i="343"/>
  <c r="AG381" i="343" s="1"/>
  <c r="AF409" i="343"/>
  <c r="AG409" i="343" s="1"/>
  <c r="AE415" i="343"/>
  <c r="AH435" i="343"/>
  <c r="AD435" i="343"/>
  <c r="AC435" i="343"/>
  <c r="AH443" i="343"/>
  <c r="AD443" i="343"/>
  <c r="AC443" i="343"/>
  <c r="AF443" i="343" s="1"/>
  <c r="AF453" i="343"/>
  <c r="AG453" i="343" s="1"/>
  <c r="AF458" i="343"/>
  <c r="AF467" i="343"/>
  <c r="AG467" i="343" s="1"/>
  <c r="AG468" i="343"/>
  <c r="AE473" i="343"/>
  <c r="AF476" i="343"/>
  <c r="AG476" i="343" s="1"/>
  <c r="AE482" i="343"/>
  <c r="AE494" i="343"/>
  <c r="AH499" i="343"/>
  <c r="AD499" i="343"/>
  <c r="AC499" i="343"/>
  <c r="AH552" i="343"/>
  <c r="AD552" i="343"/>
  <c r="AC552" i="343"/>
  <c r="AE611" i="343"/>
  <c r="AD611" i="343"/>
  <c r="AH611" i="343"/>
  <c r="AC611" i="343"/>
  <c r="AG611" i="343" s="1"/>
  <c r="AD613" i="343"/>
  <c r="AC613" i="343"/>
  <c r="AH613" i="343"/>
  <c r="AE613" i="343"/>
  <c r="AI699" i="343"/>
  <c r="AJ699" i="343" s="1"/>
  <c r="AK699" i="343" s="1"/>
  <c r="BB699" i="343" s="1"/>
  <c r="AE821" i="343"/>
  <c r="AD821" i="343"/>
  <c r="AF821" i="343" s="1"/>
  <c r="AG821" i="343" s="1"/>
  <c r="AH821" i="343"/>
  <c r="AC821" i="343"/>
  <c r="AD826" i="343"/>
  <c r="AC826" i="343"/>
  <c r="AF826" i="343" s="1"/>
  <c r="AG826" i="343" s="1"/>
  <c r="AH826" i="343"/>
  <c r="AE826" i="343"/>
  <c r="AE10" i="343"/>
  <c r="AF29" i="343"/>
  <c r="AG29" i="343" s="1"/>
  <c r="AE30" i="343"/>
  <c r="AE31" i="343"/>
  <c r="AE32" i="343"/>
  <c r="AE33" i="343"/>
  <c r="AH69" i="343"/>
  <c r="AC75" i="343"/>
  <c r="AF75" i="343" s="1"/>
  <c r="AG75" i="343" s="1"/>
  <c r="AC82" i="343"/>
  <c r="AF93" i="343"/>
  <c r="AG93" i="343" s="1"/>
  <c r="AH94" i="343"/>
  <c r="AH95" i="343"/>
  <c r="AH102" i="343"/>
  <c r="AF121" i="343"/>
  <c r="AG121" i="343" s="1"/>
  <c r="AH122" i="343"/>
  <c r="AH128" i="343"/>
  <c r="AD128" i="343"/>
  <c r="AC134" i="343"/>
  <c r="AE134" i="343"/>
  <c r="AC135" i="343"/>
  <c r="AH160" i="343"/>
  <c r="AD160" i="343"/>
  <c r="AE171" i="343"/>
  <c r="AC171" i="343"/>
  <c r="AH178" i="343"/>
  <c r="AH184" i="343"/>
  <c r="AD184" i="343"/>
  <c r="AH195" i="343"/>
  <c r="AD195" i="343"/>
  <c r="AH201" i="343"/>
  <c r="AH202" i="343"/>
  <c r="AC206" i="343"/>
  <c r="AE206" i="343"/>
  <c r="AF217" i="343"/>
  <c r="AG217" i="343" s="1"/>
  <c r="AE225" i="343"/>
  <c r="AC225" i="343"/>
  <c r="AF225" i="343" s="1"/>
  <c r="AG225" i="343" s="1"/>
  <c r="AI242" i="343"/>
  <c r="AJ242" i="343" s="1"/>
  <c r="AK242" i="343" s="1"/>
  <c r="BB242" i="343" s="1"/>
  <c r="AH247" i="343"/>
  <c r="AE247" i="343"/>
  <c r="AD247" i="343"/>
  <c r="AC255" i="343"/>
  <c r="AG255" i="343" s="1"/>
  <c r="AF257" i="343"/>
  <c r="AG257" i="343" s="1"/>
  <c r="AC270" i="343"/>
  <c r="AH291" i="343"/>
  <c r="AE291" i="343"/>
  <c r="AD291" i="343"/>
  <c r="AF297" i="343"/>
  <c r="AG297" i="343" s="1"/>
  <c r="AC297" i="343"/>
  <c r="AE322" i="343"/>
  <c r="AD322" i="343"/>
  <c r="AC322" i="343"/>
  <c r="AF322" i="343" s="1"/>
  <c r="AG322" i="343" s="1"/>
  <c r="AH337" i="343"/>
  <c r="AD337" i="343"/>
  <c r="AE340" i="343"/>
  <c r="AD340" i="343"/>
  <c r="AC340" i="343"/>
  <c r="AH354" i="343"/>
  <c r="AE354" i="343"/>
  <c r="AD354" i="343"/>
  <c r="AH385" i="343"/>
  <c r="AE385" i="343"/>
  <c r="AD385" i="343"/>
  <c r="AC385" i="343"/>
  <c r="AH390" i="343"/>
  <c r="AD390" i="343"/>
  <c r="AC390" i="343"/>
  <c r="AH463" i="343"/>
  <c r="AD463" i="343"/>
  <c r="AC463" i="343"/>
  <c r="AH486" i="343"/>
  <c r="AE486" i="343"/>
  <c r="AD486" i="343"/>
  <c r="AC486" i="343"/>
  <c r="AH496" i="343"/>
  <c r="AD496" i="343"/>
  <c r="AC496" i="343"/>
  <c r="AC524" i="343"/>
  <c r="AE524" i="343"/>
  <c r="AD524" i="343"/>
  <c r="AC557" i="343"/>
  <c r="AH557" i="343"/>
  <c r="AE557" i="343"/>
  <c r="AD557" i="343"/>
  <c r="AD592" i="343"/>
  <c r="AC592" i="343"/>
  <c r="AH592" i="343"/>
  <c r="AE592" i="343"/>
  <c r="AD627" i="343"/>
  <c r="AC627" i="343"/>
  <c r="AG627" i="343" s="1"/>
  <c r="AI627" i="343" s="1"/>
  <c r="AJ627" i="343" s="1"/>
  <c r="AK627" i="343" s="1"/>
  <c r="BB627" i="343" s="1"/>
  <c r="P627" i="343" s="1"/>
  <c r="AH627" i="343"/>
  <c r="AE627" i="343"/>
  <c r="AE639" i="343"/>
  <c r="AD639" i="343"/>
  <c r="AF639" i="343"/>
  <c r="AH639" i="343"/>
  <c r="AC639" i="343"/>
  <c r="AD668" i="343"/>
  <c r="AF668" i="343" s="1"/>
  <c r="AG668" i="343" s="1"/>
  <c r="AC668" i="343"/>
  <c r="AH668" i="343"/>
  <c r="AE668" i="343"/>
  <c r="AE672" i="343"/>
  <c r="AD672" i="343"/>
  <c r="AH672" i="343"/>
  <c r="AC672" i="343"/>
  <c r="AH694" i="343"/>
  <c r="AE694" i="343"/>
  <c r="AD694" i="343"/>
  <c r="AC694" i="343"/>
  <c r="AG816" i="343"/>
  <c r="AI816" i="343"/>
  <c r="AJ816" i="343" s="1"/>
  <c r="AK816" i="343" s="1"/>
  <c r="BB816" i="343" s="1"/>
  <c r="AH975" i="343"/>
  <c r="AE975" i="343"/>
  <c r="AF975" i="343"/>
  <c r="AG975" i="343" s="1"/>
  <c r="AD975" i="343"/>
  <c r="AC975" i="343"/>
  <c r="AD29" i="343"/>
  <c r="AC46" i="343"/>
  <c r="AG46" i="343" s="1"/>
  <c r="AI46" i="343" s="1"/>
  <c r="AJ46" i="343" s="1"/>
  <c r="AK46" i="343" s="1"/>
  <c r="AD52" i="343"/>
  <c r="AC66" i="343"/>
  <c r="AF66" i="343" s="1"/>
  <c r="AG66" i="343" s="1"/>
  <c r="AI11" i="343"/>
  <c r="AJ11" i="343" s="1"/>
  <c r="AK11" i="343" s="1"/>
  <c r="BB11" i="343" s="1"/>
  <c r="AF20" i="343"/>
  <c r="AG20" i="343" s="1"/>
  <c r="AC43" i="343"/>
  <c r="AG43" i="343" s="1"/>
  <c r="AI43" i="343" s="1"/>
  <c r="AJ43" i="343" s="1"/>
  <c r="AK43" i="343" s="1"/>
  <c r="BB43" i="343" s="1"/>
  <c r="P43" i="343" s="1"/>
  <c r="AH51" i="343"/>
  <c r="AF52" i="343"/>
  <c r="AG52" i="343" s="1"/>
  <c r="AH55" i="343"/>
  <c r="AH59" i="343"/>
  <c r="AD63" i="343"/>
  <c r="AF63" i="343" s="1"/>
  <c r="AG63" i="343" s="1"/>
  <c r="AH65" i="343"/>
  <c r="AD75" i="343"/>
  <c r="AF76" i="343"/>
  <c r="AG76" i="343" s="1"/>
  <c r="AC79" i="343"/>
  <c r="AG79" i="343" s="1"/>
  <c r="AI79" i="343" s="1"/>
  <c r="AJ79" i="343" s="1"/>
  <c r="AK79" i="343" s="1"/>
  <c r="BB79" i="343" s="1"/>
  <c r="P79" i="343" s="1"/>
  <c r="AC81" i="343"/>
  <c r="AF81" i="343" s="1"/>
  <c r="AG81" i="343" s="1"/>
  <c r="AD82" i="343"/>
  <c r="AF83" i="343"/>
  <c r="AG83" i="343" s="1"/>
  <c r="AI84" i="343"/>
  <c r="AJ84" i="343" s="1"/>
  <c r="AK84" i="343" s="1"/>
  <c r="AH85" i="343"/>
  <c r="AI87" i="343"/>
  <c r="AJ87" i="343" s="1"/>
  <c r="AK87" i="343" s="1"/>
  <c r="BB87" i="343" s="1"/>
  <c r="AI88" i="343"/>
  <c r="AJ88" i="343" s="1"/>
  <c r="AK88" i="343" s="1"/>
  <c r="BB88" i="343" s="1"/>
  <c r="AH91" i="343"/>
  <c r="AH92" i="343"/>
  <c r="AH93" i="343"/>
  <c r="AF95" i="343"/>
  <c r="AG95" i="343" s="1"/>
  <c r="AH99" i="343"/>
  <c r="AE107" i="343"/>
  <c r="AC107" i="343"/>
  <c r="AF107" i="343" s="1"/>
  <c r="AG107" i="343" s="1"/>
  <c r="AH116" i="343"/>
  <c r="AD116" i="343"/>
  <c r="AF116" i="343" s="1"/>
  <c r="AF127" i="343"/>
  <c r="AG127" i="343" s="1"/>
  <c r="AE127" i="343"/>
  <c r="AC128" i="343"/>
  <c r="AF128" i="343" s="1"/>
  <c r="AG128" i="343" s="1"/>
  <c r="AD134" i="343"/>
  <c r="AD135" i="343"/>
  <c r="AF136" i="343"/>
  <c r="AG136" i="343" s="1"/>
  <c r="AH138" i="343"/>
  <c r="AD148" i="343"/>
  <c r="AF148" i="343" s="1"/>
  <c r="AG148" i="343" s="1"/>
  <c r="AF150" i="343"/>
  <c r="AG150" i="343" s="1"/>
  <c r="AH151" i="343"/>
  <c r="AC158" i="343"/>
  <c r="AI159" i="343"/>
  <c r="AJ159" i="343" s="1"/>
  <c r="AK159" i="343" s="1"/>
  <c r="BB159" i="343" s="1"/>
  <c r="AC160" i="343"/>
  <c r="AF161" i="343"/>
  <c r="AG161" i="343" s="1"/>
  <c r="AH170" i="343"/>
  <c r="AD170" i="343"/>
  <c r="AF170" i="343" s="1"/>
  <c r="AG170" i="343" s="1"/>
  <c r="AD171" i="343"/>
  <c r="AH177" i="343"/>
  <c r="AI177" i="343" s="1"/>
  <c r="AJ177" i="343" s="1"/>
  <c r="AK177" i="343" s="1"/>
  <c r="BB177" i="343" s="1"/>
  <c r="AF183" i="343"/>
  <c r="AG183" i="343" s="1"/>
  <c r="AE183" i="343"/>
  <c r="AC184" i="343"/>
  <c r="AC191" i="343"/>
  <c r="AF193" i="343"/>
  <c r="AG193" i="343" s="1"/>
  <c r="AI194" i="343"/>
  <c r="AJ194" i="343" s="1"/>
  <c r="AK194" i="343" s="1"/>
  <c r="BB194" i="343" s="1"/>
  <c r="AC195" i="343"/>
  <c r="AG195" i="343" s="1"/>
  <c r="AH200" i="343"/>
  <c r="AE205" i="343"/>
  <c r="AC205" i="343"/>
  <c r="AG205" i="343"/>
  <c r="AD206" i="343"/>
  <c r="AC216" i="343"/>
  <c r="AF216" i="343" s="1"/>
  <c r="AG216" i="343" s="1"/>
  <c r="AE216" i="343"/>
  <c r="AH224" i="343"/>
  <c r="AD224" i="343"/>
  <c r="AF224" i="343" s="1"/>
  <c r="AG224" i="343" s="1"/>
  <c r="AD225" i="343"/>
  <c r="AI235" i="343"/>
  <c r="AJ235" i="343" s="1"/>
  <c r="AK235" i="343" s="1"/>
  <c r="BB235" i="343" s="1"/>
  <c r="P235" i="343" s="1"/>
  <c r="AH243" i="343"/>
  <c r="AC247" i="343"/>
  <c r="AF247" i="343" s="1"/>
  <c r="AG247" i="343" s="1"/>
  <c r="AD255" i="343"/>
  <c r="AI256" i="343"/>
  <c r="AJ256" i="343" s="1"/>
  <c r="AK256" i="343" s="1"/>
  <c r="BB256" i="343" s="1"/>
  <c r="AF263" i="343"/>
  <c r="AG263" i="343" s="1"/>
  <c r="AD270" i="343"/>
  <c r="AF271" i="343"/>
  <c r="AG271" i="343" s="1"/>
  <c r="AD286" i="343"/>
  <c r="AF286" i="343" s="1"/>
  <c r="AG286" i="343" s="1"/>
  <c r="AC291" i="343"/>
  <c r="AD297" i="343"/>
  <c r="AF304" i="343"/>
  <c r="AG304" i="343" s="1"/>
  <c r="AF308" i="343"/>
  <c r="AG308" i="343" s="1"/>
  <c r="AE314" i="343"/>
  <c r="AD314" i="343"/>
  <c r="AC314" i="343"/>
  <c r="AG314" i="343"/>
  <c r="AH318" i="343"/>
  <c r="AH322" i="343"/>
  <c r="AH329" i="343"/>
  <c r="AE329" i="343"/>
  <c r="AI329" i="343" s="1"/>
  <c r="AJ329" i="343" s="1"/>
  <c r="AK329" i="343" s="1"/>
  <c r="BB329" i="343" s="1"/>
  <c r="AD329" i="343"/>
  <c r="AC337" i="343"/>
  <c r="AG337" i="343" s="1"/>
  <c r="AH340" i="343"/>
  <c r="AD347" i="343"/>
  <c r="AF347" i="343" s="1"/>
  <c r="AG347" i="343" s="1"/>
  <c r="AH349" i="343"/>
  <c r="AC354" i="343"/>
  <c r="AF354" i="343" s="1"/>
  <c r="AG354" i="343" s="1"/>
  <c r="AF361" i="343"/>
  <c r="AG361" i="343" s="1"/>
  <c r="AH361" i="343"/>
  <c r="AE361" i="343"/>
  <c r="AF366" i="343"/>
  <c r="AC374" i="343"/>
  <c r="AF384" i="343"/>
  <c r="AG384" i="343" s="1"/>
  <c r="AF385" i="343"/>
  <c r="AG385" i="343" s="1"/>
  <c r="AE390" i="343"/>
  <c r="AI392" i="343"/>
  <c r="AJ392" i="343" s="1"/>
  <c r="AK392" i="343" s="1"/>
  <c r="BB392" i="343" s="1"/>
  <c r="P392" i="343" s="1"/>
  <c r="AH400" i="343"/>
  <c r="AE400" i="343"/>
  <c r="AD400" i="343"/>
  <c r="AC400" i="343"/>
  <c r="AH424" i="343"/>
  <c r="AE424" i="343"/>
  <c r="AD424" i="343"/>
  <c r="AC424" i="343"/>
  <c r="AH426" i="343"/>
  <c r="AE426" i="343"/>
  <c r="AD426" i="343"/>
  <c r="AC426" i="343"/>
  <c r="AH428" i="343"/>
  <c r="AE428" i="343"/>
  <c r="AD428" i="343"/>
  <c r="AC428" i="343"/>
  <c r="AH430" i="343"/>
  <c r="AE430" i="343"/>
  <c r="AD430" i="343"/>
  <c r="AC430" i="343"/>
  <c r="AH432" i="343"/>
  <c r="AE432" i="343"/>
  <c r="AD432" i="343"/>
  <c r="AC432" i="343"/>
  <c r="AF442" i="343"/>
  <c r="AG442" i="343" s="1"/>
  <c r="AF460" i="343"/>
  <c r="AE463" i="343"/>
  <c r="AH493" i="343"/>
  <c r="AD493" i="343"/>
  <c r="AC493" i="343"/>
  <c r="AE496" i="343"/>
  <c r="AI504" i="343"/>
  <c r="AJ504" i="343" s="1"/>
  <c r="AK504" i="343" s="1"/>
  <c r="BB504" i="343" s="1"/>
  <c r="AH524" i="343"/>
  <c r="AD546" i="343"/>
  <c r="AC546" i="343"/>
  <c r="AH546" i="343"/>
  <c r="AE546" i="343"/>
  <c r="AE566" i="343"/>
  <c r="AD566" i="343"/>
  <c r="AH566" i="343"/>
  <c r="AC566" i="343"/>
  <c r="AD643" i="343"/>
  <c r="AC643" i="343"/>
  <c r="AH643" i="343"/>
  <c r="AE643" i="343"/>
  <c r="AF694" i="343"/>
  <c r="AG694" i="343" s="1"/>
  <c r="AE757" i="343"/>
  <c r="AD757" i="343"/>
  <c r="AH757" i="343"/>
  <c r="AC757" i="343"/>
  <c r="AG757" i="343" s="1"/>
  <c r="AH807" i="343"/>
  <c r="AE807" i="343"/>
  <c r="AD807" i="343"/>
  <c r="AC807" i="343"/>
  <c r="AD853" i="343"/>
  <c r="AC853" i="343"/>
  <c r="AH853" i="343"/>
  <c r="AE853" i="343"/>
  <c r="AD210" i="343"/>
  <c r="AI210" i="343" s="1"/>
  <c r="AJ210" i="343" s="1"/>
  <c r="AK210" i="343" s="1"/>
  <c r="BB210" i="343" s="1"/>
  <c r="AE229" i="343"/>
  <c r="AI229" i="343" s="1"/>
  <c r="AJ229" i="343" s="1"/>
  <c r="AK229" i="343" s="1"/>
  <c r="AE241" i="343"/>
  <c r="AE263" i="343"/>
  <c r="AE264" i="343"/>
  <c r="AE265" i="343"/>
  <c r="AI265" i="343" s="1"/>
  <c r="AJ265" i="343" s="1"/>
  <c r="AK265" i="343" s="1"/>
  <c r="BB265" i="343" s="1"/>
  <c r="AE281" i="343"/>
  <c r="AE295" i="343"/>
  <c r="AE304" i="343"/>
  <c r="AE305" i="343"/>
  <c r="AE306" i="343"/>
  <c r="AE307" i="343"/>
  <c r="AE308" i="343"/>
  <c r="AE316" i="343"/>
  <c r="AI316" i="343" s="1"/>
  <c r="AJ316" i="343" s="1"/>
  <c r="AK316" i="343" s="1"/>
  <c r="BB316" i="343" s="1"/>
  <c r="AE324" i="343"/>
  <c r="AI324" i="343" s="1"/>
  <c r="AJ324" i="343" s="1"/>
  <c r="AK324" i="343" s="1"/>
  <c r="BB324" i="343" s="1"/>
  <c r="AE332" i="343"/>
  <c r="AE342" i="343"/>
  <c r="AE343" i="343"/>
  <c r="AE344" i="343"/>
  <c r="AE357" i="343"/>
  <c r="AI357" i="343" s="1"/>
  <c r="AJ357" i="343" s="1"/>
  <c r="AK357" i="343" s="1"/>
  <c r="BB357" i="343" s="1"/>
  <c r="AE365" i="343"/>
  <c r="AE366" i="343"/>
  <c r="AE367" i="343"/>
  <c r="AE368" i="343"/>
  <c r="AI368" i="343" s="1"/>
  <c r="AJ368" i="343" s="1"/>
  <c r="AK368" i="343" s="1"/>
  <c r="BB368" i="343" s="1"/>
  <c r="AE371" i="343"/>
  <c r="AE372" i="343"/>
  <c r="AE373" i="343"/>
  <c r="AE380" i="343"/>
  <c r="AE388" i="343"/>
  <c r="AD392" i="343"/>
  <c r="AD393" i="343"/>
  <c r="AE394" i="343"/>
  <c r="AE395" i="343"/>
  <c r="AE405" i="343"/>
  <c r="AE413" i="343"/>
  <c r="AE441" i="343"/>
  <c r="AE449" i="343"/>
  <c r="AE457" i="343"/>
  <c r="AE458" i="343"/>
  <c r="AE459" i="343"/>
  <c r="AE460" i="343"/>
  <c r="AE461" i="343"/>
  <c r="AE462" i="343"/>
  <c r="AE471" i="343"/>
  <c r="AE480" i="343"/>
  <c r="AE490" i="343"/>
  <c r="AD508" i="343"/>
  <c r="AC508" i="343"/>
  <c r="AD512" i="343"/>
  <c r="AI512" i="343" s="1"/>
  <c r="AJ512" i="343" s="1"/>
  <c r="AK512" i="343" s="1"/>
  <c r="BB512" i="343" s="1"/>
  <c r="AC512" i="343"/>
  <c r="AG512" i="343" s="1"/>
  <c r="AE525" i="343"/>
  <c r="AG526" i="343"/>
  <c r="AH532" i="343"/>
  <c r="AE532" i="343"/>
  <c r="AE543" i="343"/>
  <c r="AD543" i="343"/>
  <c r="AF543" i="343" s="1"/>
  <c r="AG543" i="343" s="1"/>
  <c r="AF560" i="343"/>
  <c r="AF563" i="343"/>
  <c r="AG563" i="343" s="1"/>
  <c r="AE567" i="343"/>
  <c r="AD567" i="343"/>
  <c r="AF567" i="343" s="1"/>
  <c r="AG567" i="343" s="1"/>
  <c r="AD575" i="343"/>
  <c r="AC575" i="343"/>
  <c r="AE589" i="343"/>
  <c r="AD589" i="343"/>
  <c r="AF589" i="343" s="1"/>
  <c r="AE601" i="343"/>
  <c r="AD601" i="343"/>
  <c r="AG601" i="343"/>
  <c r="AH631" i="343"/>
  <c r="AE631" i="343"/>
  <c r="AD640" i="343"/>
  <c r="AC640" i="343"/>
  <c r="AH640" i="343"/>
  <c r="AD663" i="343"/>
  <c r="AC663" i="343"/>
  <c r="AH663" i="343"/>
  <c r="AD673" i="343"/>
  <c r="AC673" i="343"/>
  <c r="AF673" i="343" s="1"/>
  <c r="AG673" i="343" s="1"/>
  <c r="AH673" i="343"/>
  <c r="AG702" i="343"/>
  <c r="AC710" i="343"/>
  <c r="AG710" i="343" s="1"/>
  <c r="AE710" i="343"/>
  <c r="AD710" i="343"/>
  <c r="AF712" i="343"/>
  <c r="AG712" i="343" s="1"/>
  <c r="AH718" i="343"/>
  <c r="AD718" i="343"/>
  <c r="AC718" i="343"/>
  <c r="AE743" i="343"/>
  <c r="AD743" i="343"/>
  <c r="AF743" i="343" s="1"/>
  <c r="AH743" i="343"/>
  <c r="AC743" i="343"/>
  <c r="AD800" i="343"/>
  <c r="AC800" i="343"/>
  <c r="AH800" i="343"/>
  <c r="AF817" i="343"/>
  <c r="AH834" i="343"/>
  <c r="AE834" i="343"/>
  <c r="AI834" i="343" s="1"/>
  <c r="AJ834" i="343" s="1"/>
  <c r="AK834" i="343" s="1"/>
  <c r="BB834" i="343" s="1"/>
  <c r="AF842" i="343"/>
  <c r="AG842" i="343" s="1"/>
  <c r="AF844" i="343"/>
  <c r="AH859" i="343"/>
  <c r="AD859" i="343"/>
  <c r="AC859" i="343"/>
  <c r="AF864" i="343"/>
  <c r="AI880" i="343"/>
  <c r="AJ880" i="343" s="1"/>
  <c r="AK880" i="343" s="1"/>
  <c r="BB880" i="343" s="1"/>
  <c r="AF917" i="343"/>
  <c r="AG917" i="343" s="1"/>
  <c r="AF931" i="343"/>
  <c r="AG931" i="343" s="1"/>
  <c r="AD961" i="343"/>
  <c r="AC961" i="343"/>
  <c r="AH961" i="343"/>
  <c r="AH380" i="343"/>
  <c r="AH388" i="343"/>
  <c r="AH394" i="343"/>
  <c r="AH395" i="343"/>
  <c r="AI395" i="343" s="1"/>
  <c r="AJ395" i="343" s="1"/>
  <c r="AK395" i="343" s="1"/>
  <c r="BB395" i="343" s="1"/>
  <c r="P395" i="343" s="1"/>
  <c r="AH405" i="343"/>
  <c r="AI406" i="343"/>
  <c r="AJ406" i="343" s="1"/>
  <c r="AK406" i="343" s="1"/>
  <c r="BB406" i="343" s="1"/>
  <c r="AH413" i="343"/>
  <c r="AI414" i="343"/>
  <c r="AJ414" i="343" s="1"/>
  <c r="AK414" i="343" s="1"/>
  <c r="BB414" i="343" s="1"/>
  <c r="AH441" i="343"/>
  <c r="AH449" i="343"/>
  <c r="AI450" i="343"/>
  <c r="AJ450" i="343" s="1"/>
  <c r="AK450" i="343" s="1"/>
  <c r="BB450" i="343" s="1"/>
  <c r="AH457" i="343"/>
  <c r="AH458" i="343"/>
  <c r="AH459" i="343"/>
  <c r="AH460" i="343"/>
  <c r="AH461" i="343"/>
  <c r="AH462" i="343"/>
  <c r="AH471" i="343"/>
  <c r="AI472" i="343"/>
  <c r="AJ472" i="343" s="1"/>
  <c r="AK472" i="343" s="1"/>
  <c r="BB472" i="343" s="1"/>
  <c r="AH480" i="343"/>
  <c r="AI481" i="343"/>
  <c r="AJ481" i="343" s="1"/>
  <c r="AK481" i="343" s="1"/>
  <c r="BB481" i="343" s="1"/>
  <c r="AH490" i="343"/>
  <c r="AI491" i="343"/>
  <c r="AJ491" i="343" s="1"/>
  <c r="AK491" i="343" s="1"/>
  <c r="BB491" i="343" s="1"/>
  <c r="AH517" i="343"/>
  <c r="AE517" i="343"/>
  <c r="AH542" i="343"/>
  <c r="AE542" i="343"/>
  <c r="AD570" i="343"/>
  <c r="AC570" i="343"/>
  <c r="AG570" i="343" s="1"/>
  <c r="AH570" i="343"/>
  <c r="AH600" i="343"/>
  <c r="AE600" i="343"/>
  <c r="AG621" i="343"/>
  <c r="AF630" i="343"/>
  <c r="AG630" i="343" s="1"/>
  <c r="AD667" i="343"/>
  <c r="AC667" i="343"/>
  <c r="AE681" i="343"/>
  <c r="AD681" i="343"/>
  <c r="AF681" i="343" s="1"/>
  <c r="AG681" i="343" s="1"/>
  <c r="AH693" i="343"/>
  <c r="AE693" i="343"/>
  <c r="AD768" i="343"/>
  <c r="AC768" i="343"/>
  <c r="AH768" i="343"/>
  <c r="AE768" i="343"/>
  <c r="AI773" i="343"/>
  <c r="AJ773" i="343" s="1"/>
  <c r="AK773" i="343" s="1"/>
  <c r="BB773" i="343" s="1"/>
  <c r="AH778" i="343"/>
  <c r="AE778" i="343"/>
  <c r="AD778" i="343"/>
  <c r="AC778" i="343"/>
  <c r="AD785" i="343"/>
  <c r="AC785" i="343"/>
  <c r="AH785" i="343"/>
  <c r="AH797" i="343"/>
  <c r="AE797" i="343"/>
  <c r="AD797" i="343"/>
  <c r="AC797" i="343"/>
  <c r="AF797" i="343" s="1"/>
  <c r="AG797" i="343" s="1"/>
  <c r="AH829" i="343"/>
  <c r="AE829" i="343"/>
  <c r="AD829" i="343"/>
  <c r="AC829" i="343"/>
  <c r="AF832" i="343"/>
  <c r="AG832" i="343" s="1"/>
  <c r="AF833" i="343"/>
  <c r="AG833" i="343" s="1"/>
  <c r="AI841" i="343"/>
  <c r="AJ841" i="343" s="1"/>
  <c r="AK841" i="343" s="1"/>
  <c r="BB841" i="343" s="1"/>
  <c r="AF847" i="343"/>
  <c r="AG847" i="343" s="1"/>
  <c r="AD850" i="343"/>
  <c r="AC850" i="343"/>
  <c r="AH868" i="343"/>
  <c r="AE868" i="343"/>
  <c r="AF868" i="343"/>
  <c r="AG868" i="343" s="1"/>
  <c r="AH896" i="343"/>
  <c r="AE896" i="343"/>
  <c r="AD896" i="343"/>
  <c r="AC896" i="343"/>
  <c r="AI901" i="343"/>
  <c r="AJ901" i="343" s="1"/>
  <c r="AK901" i="343" s="1"/>
  <c r="BB901" i="343" s="1"/>
  <c r="AD906" i="343"/>
  <c r="AC906" i="343"/>
  <c r="AF906" i="343" s="1"/>
  <c r="AG906" i="343" s="1"/>
  <c r="AH906" i="343"/>
  <c r="AH911" i="343"/>
  <c r="AD911" i="343"/>
  <c r="AC911" i="343"/>
  <c r="AF916" i="343"/>
  <c r="AG916" i="343" s="1"/>
  <c r="AD922" i="343"/>
  <c r="AC922" i="343"/>
  <c r="AH922" i="343"/>
  <c r="AE922" i="343"/>
  <c r="AH967" i="343"/>
  <c r="AE967" i="343"/>
  <c r="AD967" i="343"/>
  <c r="AC967" i="343"/>
  <c r="AI383" i="343"/>
  <c r="AJ383" i="343" s="1"/>
  <c r="AK383" i="343" s="1"/>
  <c r="BB383" i="343" s="1"/>
  <c r="AI394" i="343"/>
  <c r="AJ394" i="343" s="1"/>
  <c r="AK394" i="343" s="1"/>
  <c r="BB394" i="343" s="1"/>
  <c r="P394" i="343" s="1"/>
  <c r="AI397" i="343"/>
  <c r="AJ397" i="343" s="1"/>
  <c r="AK397" i="343" s="1"/>
  <c r="BB397" i="343" s="1"/>
  <c r="AI462" i="343"/>
  <c r="AJ462" i="343" s="1"/>
  <c r="AK462" i="343" s="1"/>
  <c r="BB462" i="343" s="1"/>
  <c r="AI466" i="343"/>
  <c r="AJ466" i="343" s="1"/>
  <c r="AK466" i="343" s="1"/>
  <c r="BB466" i="343" s="1"/>
  <c r="AI475" i="343"/>
  <c r="AJ475" i="343" s="1"/>
  <c r="AK475" i="343" s="1"/>
  <c r="BB475" i="343" s="1"/>
  <c r="AI483" i="343"/>
  <c r="AJ483" i="343" s="1"/>
  <c r="AK483" i="343" s="1"/>
  <c r="BB483" i="343" s="1"/>
  <c r="AF484" i="343"/>
  <c r="AF485" i="343"/>
  <c r="AG485" i="343" s="1"/>
  <c r="AF505" i="343"/>
  <c r="AI513" i="343"/>
  <c r="AJ513" i="343" s="1"/>
  <c r="AK513" i="343" s="1"/>
  <c r="BB513" i="343" s="1"/>
  <c r="AF517" i="343"/>
  <c r="AG517" i="343" s="1"/>
  <c r="AH530" i="343"/>
  <c r="AI561" i="343"/>
  <c r="AJ561" i="343" s="1"/>
  <c r="AK561" i="343" s="1"/>
  <c r="BB561" i="343" s="1"/>
  <c r="AE579" i="343"/>
  <c r="AD579" i="343"/>
  <c r="AD586" i="343"/>
  <c r="AC586" i="343"/>
  <c r="AD596" i="343"/>
  <c r="AC596" i="343"/>
  <c r="AD605" i="343"/>
  <c r="AC605" i="343"/>
  <c r="AF605" i="343" s="1"/>
  <c r="AG605" i="343" s="1"/>
  <c r="AF608" i="343"/>
  <c r="AD623" i="343"/>
  <c r="AC623" i="343"/>
  <c r="AD626" i="343"/>
  <c r="AC626" i="343"/>
  <c r="AD628" i="343"/>
  <c r="AC628" i="343"/>
  <c r="AH651" i="343"/>
  <c r="AE651" i="343"/>
  <c r="AD662" i="343"/>
  <c r="AC662" i="343"/>
  <c r="AH662" i="343"/>
  <c r="AD666" i="343"/>
  <c r="AC666" i="343"/>
  <c r="AH692" i="343"/>
  <c r="AE692" i="343"/>
  <c r="AF693" i="343"/>
  <c r="AG693" i="343" s="1"/>
  <c r="AF701" i="343"/>
  <c r="AG701" i="343" s="1"/>
  <c r="AD780" i="343"/>
  <c r="AC780" i="343"/>
  <c r="AF780" i="343" s="1"/>
  <c r="AG780" i="343" s="1"/>
  <c r="AE784" i="343"/>
  <c r="AD784" i="343"/>
  <c r="AH787" i="343"/>
  <c r="AE787" i="343"/>
  <c r="AD787" i="343"/>
  <c r="AE799" i="343"/>
  <c r="AD799" i="343"/>
  <c r="AF799" i="343" s="1"/>
  <c r="AG799" i="343" s="1"/>
  <c r="AH799" i="343"/>
  <c r="AC799" i="343"/>
  <c r="AH808" i="343"/>
  <c r="AE808" i="343"/>
  <c r="AD812" i="343"/>
  <c r="AC812" i="343"/>
  <c r="AH812" i="343"/>
  <c r="AE812" i="343"/>
  <c r="AD831" i="343"/>
  <c r="AF831" i="343" s="1"/>
  <c r="AG831" i="343" s="1"/>
  <c r="AC831" i="343"/>
  <c r="AD858" i="343"/>
  <c r="AC858" i="343"/>
  <c r="AH858" i="343"/>
  <c r="AH875" i="343"/>
  <c r="AE875" i="343"/>
  <c r="AD893" i="343"/>
  <c r="AC893" i="343"/>
  <c r="AE913" i="343"/>
  <c r="AD913" i="343"/>
  <c r="AI916" i="343"/>
  <c r="AJ916" i="343" s="1"/>
  <c r="AK916" i="343" s="1"/>
  <c r="BB916" i="343" s="1"/>
  <c r="AD933" i="343"/>
  <c r="AF933" i="343" s="1"/>
  <c r="AG933" i="343" s="1"/>
  <c r="AC933" i="343"/>
  <c r="AH933" i="343"/>
  <c r="AE989" i="343"/>
  <c r="AC989" i="343"/>
  <c r="AC378" i="343"/>
  <c r="AE384" i="343"/>
  <c r="AC386" i="343"/>
  <c r="AG386" i="343" s="1"/>
  <c r="AE398" i="343"/>
  <c r="AC402" i="343"/>
  <c r="AC403" i="343"/>
  <c r="AE409" i="343"/>
  <c r="AC411" i="343"/>
  <c r="AC434" i="343"/>
  <c r="AF434" i="343" s="1"/>
  <c r="AC436" i="343"/>
  <c r="AG436" i="343" s="1"/>
  <c r="AE445" i="343"/>
  <c r="AI445" i="343" s="1"/>
  <c r="AJ445" i="343" s="1"/>
  <c r="AK445" i="343" s="1"/>
  <c r="BB445" i="343" s="1"/>
  <c r="AC447" i="343"/>
  <c r="AE453" i="343"/>
  <c r="AI453" i="343" s="1"/>
  <c r="AJ453" i="343" s="1"/>
  <c r="AK453" i="343" s="1"/>
  <c r="BB453" i="343" s="1"/>
  <c r="AC455" i="343"/>
  <c r="AE467" i="343"/>
  <c r="AC469" i="343"/>
  <c r="AE476" i="343"/>
  <c r="AI476" i="343" s="1"/>
  <c r="AJ476" i="343" s="1"/>
  <c r="AK476" i="343" s="1"/>
  <c r="BB476" i="343" s="1"/>
  <c r="AC478" i="343"/>
  <c r="AF478" i="343" s="1"/>
  <c r="AG478" i="343" s="1"/>
  <c r="AE485" i="343"/>
  <c r="AI485" i="343" s="1"/>
  <c r="AJ485" i="343" s="1"/>
  <c r="AK485" i="343" s="1"/>
  <c r="BB485" i="343" s="1"/>
  <c r="AC488" i="343"/>
  <c r="AH507" i="343"/>
  <c r="AD510" i="343"/>
  <c r="AC510" i="343"/>
  <c r="AE514" i="343"/>
  <c r="AI514" i="343" s="1"/>
  <c r="AJ514" i="343" s="1"/>
  <c r="AK514" i="343" s="1"/>
  <c r="BB514" i="343" s="1"/>
  <c r="AF528" i="343"/>
  <c r="AG528" i="343" s="1"/>
  <c r="AC530" i="343"/>
  <c r="AC540" i="343"/>
  <c r="AF542" i="343"/>
  <c r="AG542" i="343" s="1"/>
  <c r="AE545" i="343"/>
  <c r="AD545" i="343"/>
  <c r="AF545" i="343"/>
  <c r="AG545" i="343" s="1"/>
  <c r="AH558" i="343"/>
  <c r="AE565" i="343"/>
  <c r="AD565" i="343"/>
  <c r="AF565" i="343" s="1"/>
  <c r="AG565" i="343" s="1"/>
  <c r="AD569" i="343"/>
  <c r="AC569" i="343"/>
  <c r="AH569" i="343"/>
  <c r="AH578" i="343"/>
  <c r="AE578" i="343"/>
  <c r="AC579" i="343"/>
  <c r="AE586" i="343"/>
  <c r="AE591" i="343"/>
  <c r="AD591" i="343"/>
  <c r="AF591" i="343"/>
  <c r="AG591" i="343" s="1"/>
  <c r="AD594" i="343"/>
  <c r="AC594" i="343"/>
  <c r="AH594" i="343"/>
  <c r="AE596" i="343"/>
  <c r="AG600" i="343"/>
  <c r="AI600" i="343" s="1"/>
  <c r="AJ600" i="343" s="1"/>
  <c r="AK600" i="343" s="1"/>
  <c r="BB600" i="343" s="1"/>
  <c r="AE605" i="343"/>
  <c r="AF607" i="343"/>
  <c r="AG607" i="343" s="1"/>
  <c r="AH620" i="343"/>
  <c r="AE620" i="343"/>
  <c r="AE623" i="343"/>
  <c r="AE626" i="343"/>
  <c r="AE628" i="343"/>
  <c r="AF629" i="343"/>
  <c r="AG629" i="343" s="1"/>
  <c r="AF650" i="343"/>
  <c r="AG650" i="343" s="1"/>
  <c r="AC651" i="343"/>
  <c r="AE662" i="343"/>
  <c r="AE666" i="343"/>
  <c r="AE671" i="343"/>
  <c r="AD671" i="343"/>
  <c r="AF671" i="343" s="1"/>
  <c r="AH679" i="343"/>
  <c r="AE679" i="343"/>
  <c r="AF691" i="343"/>
  <c r="AG691" i="343" s="1"/>
  <c r="AC692" i="343"/>
  <c r="AD696" i="343"/>
  <c r="AC696" i="343"/>
  <c r="AF696" i="343"/>
  <c r="AG696" i="343" s="1"/>
  <c r="AH696" i="343"/>
  <c r="AH715" i="343"/>
  <c r="AE715" i="343"/>
  <c r="AF727" i="343"/>
  <c r="AG727" i="343" s="1"/>
  <c r="AI770" i="343"/>
  <c r="AJ770" i="343" s="1"/>
  <c r="AK770" i="343" s="1"/>
  <c r="BB770" i="343" s="1"/>
  <c r="AF777" i="343"/>
  <c r="AG777" i="343" s="1"/>
  <c r="AE780" i="343"/>
  <c r="AF783" i="343"/>
  <c r="AC784" i="343"/>
  <c r="AC787" i="343"/>
  <c r="AC808" i="343"/>
  <c r="AF820" i="343"/>
  <c r="AG820" i="343" s="1"/>
  <c r="AE831" i="343"/>
  <c r="AH846" i="343"/>
  <c r="AD846" i="343"/>
  <c r="AF846" i="343" s="1"/>
  <c r="AC846" i="343"/>
  <c r="AE849" i="343"/>
  <c r="AD849" i="343"/>
  <c r="AF849" i="343" s="1"/>
  <c r="AG849" i="343" s="1"/>
  <c r="AH849" i="343"/>
  <c r="AI849" i="343" s="1"/>
  <c r="AJ849" i="343" s="1"/>
  <c r="AK849" i="343" s="1"/>
  <c r="BB849" i="343" s="1"/>
  <c r="AE858" i="343"/>
  <c r="AH867" i="343"/>
  <c r="AE867" i="343"/>
  <c r="AD867" i="343"/>
  <c r="AF867" i="343" s="1"/>
  <c r="AG867" i="343" s="1"/>
  <c r="AC875" i="343"/>
  <c r="AE887" i="343"/>
  <c r="AD887" i="343"/>
  <c r="AF887" i="343" s="1"/>
  <c r="AH887" i="343"/>
  <c r="AE893" i="343"/>
  <c r="AE905" i="343"/>
  <c r="AD905" i="343"/>
  <c r="AH905" i="343"/>
  <c r="AC905" i="343"/>
  <c r="AD910" i="343"/>
  <c r="AC910" i="343"/>
  <c r="AH910" i="343"/>
  <c r="AC913" i="343"/>
  <c r="AE933" i="343"/>
  <c r="AH951" i="343"/>
  <c r="AE951" i="343"/>
  <c r="AD951" i="343"/>
  <c r="AC951" i="343"/>
  <c r="AD989" i="343"/>
  <c r="AF989" i="343" s="1"/>
  <c r="AG989" i="343" s="1"/>
  <c r="AD993" i="343"/>
  <c r="AC993" i="343"/>
  <c r="AF993" i="343" s="1"/>
  <c r="AH993" i="343"/>
  <c r="AF402" i="343"/>
  <c r="AI515" i="343"/>
  <c r="AJ515" i="343" s="1"/>
  <c r="AK515" i="343" s="1"/>
  <c r="BB515" i="343" s="1"/>
  <c r="AD530" i="343"/>
  <c r="AD534" i="343"/>
  <c r="AF534" i="343" s="1"/>
  <c r="AG534" i="343" s="1"/>
  <c r="AC534" i="343"/>
  <c r="AH534" i="343"/>
  <c r="AD540" i="343"/>
  <c r="AD554" i="343"/>
  <c r="AC554" i="343"/>
  <c r="AH554" i="343"/>
  <c r="AH564" i="343"/>
  <c r="AE564" i="343"/>
  <c r="AH579" i="343"/>
  <c r="AH586" i="343"/>
  <c r="AH596" i="343"/>
  <c r="AD604" i="343"/>
  <c r="AC604" i="343"/>
  <c r="AH605" i="343"/>
  <c r="AD612" i="343"/>
  <c r="AC612" i="343"/>
  <c r="AH612" i="343"/>
  <c r="AI618" i="343"/>
  <c r="AJ618" i="343" s="1"/>
  <c r="AK618" i="343" s="1"/>
  <c r="BB618" i="343" s="1"/>
  <c r="AF619" i="343"/>
  <c r="AH623" i="343"/>
  <c r="AH626" i="343"/>
  <c r="AH628" i="343"/>
  <c r="AD633" i="343"/>
  <c r="AC633" i="343"/>
  <c r="AG633" i="343" s="1"/>
  <c r="AH633" i="343"/>
  <c r="AD641" i="343"/>
  <c r="AF641" i="343" s="1"/>
  <c r="AC641" i="343"/>
  <c r="AH641" i="343"/>
  <c r="AF648" i="343"/>
  <c r="AG648" i="343" s="1"/>
  <c r="AD651" i="343"/>
  <c r="AF651" i="343" s="1"/>
  <c r="AG651" i="343" s="1"/>
  <c r="AF660" i="343"/>
  <c r="AE661" i="343"/>
  <c r="AD661" i="343"/>
  <c r="AF661" i="343"/>
  <c r="AG661" i="343" s="1"/>
  <c r="AD664" i="343"/>
  <c r="AC664" i="343"/>
  <c r="AF664" i="343" s="1"/>
  <c r="AG664" i="343" s="1"/>
  <c r="AH664" i="343"/>
  <c r="AH666" i="343"/>
  <c r="AF677" i="343"/>
  <c r="AG677" i="343" s="1"/>
  <c r="AF678" i="343"/>
  <c r="AG678" i="343" s="1"/>
  <c r="AD687" i="343"/>
  <c r="AC687" i="343"/>
  <c r="AF687" i="343" s="1"/>
  <c r="AD692" i="343"/>
  <c r="AF692" i="343" s="1"/>
  <c r="AG692" i="343" s="1"/>
  <c r="AI726" i="343"/>
  <c r="AJ726" i="343" s="1"/>
  <c r="AK726" i="343" s="1"/>
  <c r="BB726" i="343" s="1"/>
  <c r="AH780" i="343"/>
  <c r="AI804" i="343"/>
  <c r="AJ804" i="343" s="1"/>
  <c r="AK804" i="343" s="1"/>
  <c r="BB804" i="343" s="1"/>
  <c r="AD808" i="343"/>
  <c r="AF808" i="343" s="1"/>
  <c r="AG808" i="343" s="1"/>
  <c r="AD824" i="343"/>
  <c r="AC824" i="343"/>
  <c r="AH824" i="343"/>
  <c r="AH836" i="343"/>
  <c r="AE836" i="343"/>
  <c r="AD836" i="343"/>
  <c r="AE857" i="343"/>
  <c r="AD857" i="343"/>
  <c r="AF857" i="343"/>
  <c r="AG857" i="343" s="1"/>
  <c r="AH860" i="343"/>
  <c r="AE860" i="343"/>
  <c r="AD860" i="343"/>
  <c r="AH874" i="343"/>
  <c r="AE874" i="343"/>
  <c r="AD875" i="343"/>
  <c r="AH919" i="343"/>
  <c r="AE919" i="343"/>
  <c r="AD928" i="343"/>
  <c r="AE928" i="343"/>
  <c r="AC928" i="343"/>
  <c r="AF928" i="343" s="1"/>
  <c r="AG928" i="343" s="1"/>
  <c r="AE944" i="343"/>
  <c r="AD944" i="343"/>
  <c r="AD964" i="343"/>
  <c r="AH964" i="343"/>
  <c r="AH989" i="343"/>
  <c r="AF119" i="343"/>
  <c r="AG119" i="343" s="1"/>
  <c r="AF140" i="343"/>
  <c r="AG140" i="343" s="1"/>
  <c r="AF141" i="343"/>
  <c r="AG141" i="343" s="1"/>
  <c r="AI154" i="343"/>
  <c r="AJ154" i="343" s="1"/>
  <c r="AK154" i="343" s="1"/>
  <c r="BB154" i="343" s="1"/>
  <c r="AF163" i="343"/>
  <c r="AG163" i="343" s="1"/>
  <c r="AI164" i="343"/>
  <c r="AJ164" i="343" s="1"/>
  <c r="AK164" i="343" s="1"/>
  <c r="BB164" i="343" s="1"/>
  <c r="AF173" i="343"/>
  <c r="AG173" i="343" s="1"/>
  <c r="AF174" i="343"/>
  <c r="AG174" i="343" s="1"/>
  <c r="AF196" i="343"/>
  <c r="AG196" i="343" s="1"/>
  <c r="AF197" i="343"/>
  <c r="AG197" i="343" s="1"/>
  <c r="AF239" i="343"/>
  <c r="AF250" i="343"/>
  <c r="AG250" i="343" s="1"/>
  <c r="AF260" i="343"/>
  <c r="AF261" i="343"/>
  <c r="AF262" i="343"/>
  <c r="AF280" i="343"/>
  <c r="AF302" i="343"/>
  <c r="AF303" i="343"/>
  <c r="AI315" i="343"/>
  <c r="AJ315" i="343" s="1"/>
  <c r="AK315" i="343" s="1"/>
  <c r="BB315" i="343" s="1"/>
  <c r="AI323" i="343"/>
  <c r="AJ323" i="343" s="1"/>
  <c r="AK323" i="343" s="1"/>
  <c r="BB323" i="343" s="1"/>
  <c r="AF341" i="343"/>
  <c r="AG341" i="343" s="1"/>
  <c r="AF437" i="343"/>
  <c r="AF438" i="343"/>
  <c r="AF439" i="343"/>
  <c r="AD509" i="343"/>
  <c r="AC509" i="343"/>
  <c r="AE519" i="343"/>
  <c r="AI519" i="343" s="1"/>
  <c r="AJ519" i="343" s="1"/>
  <c r="AK519" i="343" s="1"/>
  <c r="BB519" i="343" s="1"/>
  <c r="AD519" i="343"/>
  <c r="AF519" i="343"/>
  <c r="AG519" i="343" s="1"/>
  <c r="AD526" i="343"/>
  <c r="AI526" i="343" s="1"/>
  <c r="AJ526" i="343" s="1"/>
  <c r="AK526" i="343" s="1"/>
  <c r="BB526" i="343" s="1"/>
  <c r="AI527" i="343"/>
  <c r="AJ527" i="343" s="1"/>
  <c r="AK527" i="343" s="1"/>
  <c r="BB527" i="343" s="1"/>
  <c r="AE530" i="343"/>
  <c r="AE534" i="343"/>
  <c r="AE540" i="343"/>
  <c r="AE544" i="343"/>
  <c r="AD544" i="343"/>
  <c r="AF544" i="343" s="1"/>
  <c r="AG544" i="343" s="1"/>
  <c r="AE554" i="343"/>
  <c r="AC564" i="343"/>
  <c r="AF564" i="343" s="1"/>
  <c r="AG564" i="343" s="1"/>
  <c r="AE568" i="343"/>
  <c r="AD568" i="343"/>
  <c r="AF568" i="343"/>
  <c r="AG568" i="343" s="1"/>
  <c r="AH577" i="343"/>
  <c r="AE577" i="343"/>
  <c r="AF578" i="343"/>
  <c r="AG578" i="343" s="1"/>
  <c r="AG586" i="343"/>
  <c r="AI586" i="343" s="1"/>
  <c r="AJ586" i="343" s="1"/>
  <c r="AK586" i="343" s="1"/>
  <c r="BB586" i="343" s="1"/>
  <c r="AE590" i="343"/>
  <c r="AD590" i="343"/>
  <c r="AF590" i="343" s="1"/>
  <c r="AG596" i="343"/>
  <c r="AD602" i="343"/>
  <c r="AC602" i="343"/>
  <c r="AH602" i="343"/>
  <c r="AE604" i="343"/>
  <c r="AE612" i="343"/>
  <c r="AI615" i="343"/>
  <c r="AJ615" i="343" s="1"/>
  <c r="AK615" i="343" s="1"/>
  <c r="BB615" i="343" s="1"/>
  <c r="AD617" i="343"/>
  <c r="AC617" i="343"/>
  <c r="AG617" i="343" s="1"/>
  <c r="AF620" i="343"/>
  <c r="AG620" i="343" s="1"/>
  <c r="AI622" i="343"/>
  <c r="AJ622" i="343" s="1"/>
  <c r="AK622" i="343" s="1"/>
  <c r="BB622" i="343" s="1"/>
  <c r="P622" i="343" s="1"/>
  <c r="AG623" i="343"/>
  <c r="AI623" i="343" s="1"/>
  <c r="AJ623" i="343" s="1"/>
  <c r="AK623" i="343" s="1"/>
  <c r="BB623" i="343" s="1"/>
  <c r="P623" i="343" s="1"/>
  <c r="AG626" i="343"/>
  <c r="AI626" i="343" s="1"/>
  <c r="AJ626" i="343" s="1"/>
  <c r="AK626" i="343" s="1"/>
  <c r="BB626" i="343" s="1"/>
  <c r="P626" i="343" s="1"/>
  <c r="AG628" i="343"/>
  <c r="AI628" i="343" s="1"/>
  <c r="AJ628" i="343" s="1"/>
  <c r="AK628" i="343" s="1"/>
  <c r="BB628" i="343" s="1"/>
  <c r="P628" i="343" s="1"/>
  <c r="AE633" i="343"/>
  <c r="AI637" i="343"/>
  <c r="AJ637" i="343" s="1"/>
  <c r="AK637" i="343" s="1"/>
  <c r="BB637" i="343" s="1"/>
  <c r="AE641" i="343"/>
  <c r="AD647" i="343"/>
  <c r="AC647" i="343"/>
  <c r="AD657" i="343"/>
  <c r="AC657" i="343"/>
  <c r="AF659" i="343"/>
  <c r="AG659" i="343" s="1"/>
  <c r="AC661" i="343"/>
  <c r="AE664" i="343"/>
  <c r="AG669" i="343"/>
  <c r="AE670" i="343"/>
  <c r="AD670" i="343"/>
  <c r="AF670" i="343" s="1"/>
  <c r="AD676" i="343"/>
  <c r="AC676" i="343"/>
  <c r="AF679" i="343"/>
  <c r="AG679" i="343" s="1"/>
  <c r="AE687" i="343"/>
  <c r="AI690" i="343"/>
  <c r="AJ690" i="343" s="1"/>
  <c r="AK690" i="343" s="1"/>
  <c r="BB690" i="343" s="1"/>
  <c r="AE695" i="343"/>
  <c r="AD695" i="343"/>
  <c r="AF695" i="343" s="1"/>
  <c r="AG695" i="343" s="1"/>
  <c r="AE704" i="343"/>
  <c r="AD704" i="343"/>
  <c r="AG704" i="343"/>
  <c r="AF714" i="343"/>
  <c r="AH714" i="343"/>
  <c r="AE714" i="343"/>
  <c r="AF715" i="343"/>
  <c r="AG715" i="343" s="1"/>
  <c r="AE719" i="343"/>
  <c r="AD719" i="343"/>
  <c r="AC719" i="343"/>
  <c r="AF731" i="343"/>
  <c r="AG731" i="343" s="1"/>
  <c r="AE779" i="343"/>
  <c r="AD779" i="343"/>
  <c r="AF779" i="343"/>
  <c r="AG779" i="343" s="1"/>
  <c r="AH779" i="343"/>
  <c r="AH786" i="343"/>
  <c r="AD786" i="343"/>
  <c r="AF786" i="343" s="1"/>
  <c r="AG786" i="343" s="1"/>
  <c r="AC786" i="343"/>
  <c r="AD790" i="343"/>
  <c r="AC790" i="343"/>
  <c r="AH790" i="343"/>
  <c r="AE790" i="343"/>
  <c r="AF794" i="343"/>
  <c r="AG794" i="343" s="1"/>
  <c r="AD803" i="343"/>
  <c r="AC803" i="343"/>
  <c r="AF803" i="343" s="1"/>
  <c r="AG803" i="343" s="1"/>
  <c r="AH803" i="343"/>
  <c r="AE824" i="343"/>
  <c r="AE830" i="343"/>
  <c r="AD830" i="343"/>
  <c r="AF830" i="343" s="1"/>
  <c r="AG830" i="343" s="1"/>
  <c r="AH830" i="343"/>
  <c r="AC836" i="343"/>
  <c r="AD854" i="343"/>
  <c r="AC854" i="343"/>
  <c r="AC857" i="343"/>
  <c r="AC860" i="343"/>
  <c r="AF860" i="343" s="1"/>
  <c r="AG860" i="343" s="1"/>
  <c r="AE866" i="343"/>
  <c r="AD866" i="343"/>
  <c r="AF873" i="343"/>
  <c r="AG873" i="343" s="1"/>
  <c r="AC874" i="343"/>
  <c r="AF874" i="343" s="1"/>
  <c r="AG874" i="343" s="1"/>
  <c r="AF907" i="343"/>
  <c r="AG907" i="343" s="1"/>
  <c r="AE909" i="343"/>
  <c r="AD909" i="343"/>
  <c r="AF909" i="343" s="1"/>
  <c r="AG909" i="343" s="1"/>
  <c r="AH912" i="343"/>
  <c r="AE912" i="343"/>
  <c r="AD912" i="343"/>
  <c r="AF912" i="343" s="1"/>
  <c r="AG912" i="343" s="1"/>
  <c r="AC919" i="343"/>
  <c r="AF919" i="343" s="1"/>
  <c r="AG919" i="343" s="1"/>
  <c r="AH928" i="343"/>
  <c r="AE932" i="343"/>
  <c r="AD932" i="343"/>
  <c r="AH932" i="343"/>
  <c r="AC932" i="343"/>
  <c r="AF932" i="343" s="1"/>
  <c r="AG932" i="343" s="1"/>
  <c r="AE935" i="343"/>
  <c r="AD935" i="343"/>
  <c r="AC935" i="343"/>
  <c r="AF935" i="343"/>
  <c r="AG935" i="343" s="1"/>
  <c r="AH935" i="343"/>
  <c r="AD937" i="343"/>
  <c r="AC937" i="343"/>
  <c r="AF937" i="343"/>
  <c r="AG937" i="343" s="1"/>
  <c r="AH937" i="343"/>
  <c r="AC944" i="343"/>
  <c r="AF944" i="343" s="1"/>
  <c r="AG944" i="343" s="1"/>
  <c r="AF963" i="343"/>
  <c r="AG963" i="343" s="1"/>
  <c r="AC964" i="343"/>
  <c r="AF964" i="343" s="1"/>
  <c r="AG964" i="343" s="1"/>
  <c r="AH988" i="343"/>
  <c r="AD988" i="343"/>
  <c r="AF988" i="343"/>
  <c r="AG988" i="343" s="1"/>
  <c r="AE988" i="343"/>
  <c r="AI523" i="343"/>
  <c r="AJ523" i="343" s="1"/>
  <c r="AK523" i="343" s="1"/>
  <c r="BB523" i="343" s="1"/>
  <c r="AI536" i="343"/>
  <c r="AJ536" i="343" s="1"/>
  <c r="AK536" i="343" s="1"/>
  <c r="BB536" i="343" s="1"/>
  <c r="AF573" i="343"/>
  <c r="AG573" i="343" s="1"/>
  <c r="AF584" i="343"/>
  <c r="AG584" i="343" s="1"/>
  <c r="AD720" i="343"/>
  <c r="AF720" i="343" s="1"/>
  <c r="AG720" i="343" s="1"/>
  <c r="AE721" i="343"/>
  <c r="AE722" i="343"/>
  <c r="AH730" i="343"/>
  <c r="AE730" i="343"/>
  <c r="AI733" i="343"/>
  <c r="AJ733" i="343" s="1"/>
  <c r="AK733" i="343" s="1"/>
  <c r="BB733" i="343" s="1"/>
  <c r="AF741" i="343"/>
  <c r="AG741" i="343" s="1"/>
  <c r="AH742" i="343"/>
  <c r="AE742" i="343"/>
  <c r="AD747" i="343"/>
  <c r="AF747" i="343" s="1"/>
  <c r="AC747" i="343"/>
  <c r="AI752" i="343"/>
  <c r="AJ752" i="343" s="1"/>
  <c r="AK752" i="343" s="1"/>
  <c r="BB752" i="343" s="1"/>
  <c r="AE760" i="343"/>
  <c r="AE761" i="343"/>
  <c r="AH776" i="343"/>
  <c r="AE776" i="343"/>
  <c r="AE789" i="343"/>
  <c r="AI789" i="343" s="1"/>
  <c r="AJ789" i="343" s="1"/>
  <c r="AK789" i="343" s="1"/>
  <c r="BB789" i="343" s="1"/>
  <c r="AD789" i="343"/>
  <c r="AF789" i="343" s="1"/>
  <c r="AG789" i="343" s="1"/>
  <c r="AH796" i="343"/>
  <c r="AI796" i="343" s="1"/>
  <c r="AJ796" i="343" s="1"/>
  <c r="AK796" i="343" s="1"/>
  <c r="BB796" i="343" s="1"/>
  <c r="AD810" i="343"/>
  <c r="AC810" i="343"/>
  <c r="AD839" i="343"/>
  <c r="AC839" i="343"/>
  <c r="AD851" i="343"/>
  <c r="AF851" i="343" s="1"/>
  <c r="AG851" i="343" s="1"/>
  <c r="AC851" i="343"/>
  <c r="AD870" i="343"/>
  <c r="AC870" i="343"/>
  <c r="AE877" i="343"/>
  <c r="AD877" i="343"/>
  <c r="AF877" i="343" s="1"/>
  <c r="AG877" i="343" s="1"/>
  <c r="AH884" i="343"/>
  <c r="AE884" i="343"/>
  <c r="AI891" i="343"/>
  <c r="AJ891" i="343" s="1"/>
  <c r="AK891" i="343" s="1"/>
  <c r="BB891" i="343" s="1"/>
  <c r="AF894" i="343"/>
  <c r="AG894" i="343" s="1"/>
  <c r="AF895" i="343"/>
  <c r="AG895" i="343" s="1"/>
  <c r="AH895" i="343"/>
  <c r="AE921" i="343"/>
  <c r="AD921" i="343"/>
  <c r="AF921" i="343" s="1"/>
  <c r="AG921" i="343" s="1"/>
  <c r="AI923" i="343"/>
  <c r="AJ923" i="343" s="1"/>
  <c r="AK923" i="343" s="1"/>
  <c r="BB923" i="343" s="1"/>
  <c r="AF926" i="343"/>
  <c r="AG926" i="343" s="1"/>
  <c r="AE927" i="343"/>
  <c r="AI927" i="343" s="1"/>
  <c r="AJ927" i="343" s="1"/>
  <c r="AK927" i="343" s="1"/>
  <c r="AF927" i="343"/>
  <c r="AG927" i="343" s="1"/>
  <c r="AD945" i="343"/>
  <c r="AC945" i="343"/>
  <c r="AF945" i="343" s="1"/>
  <c r="AG945" i="343" s="1"/>
  <c r="AF947" i="343"/>
  <c r="AG947" i="343" s="1"/>
  <c r="AH959" i="343"/>
  <c r="AE959" i="343"/>
  <c r="AD959" i="343"/>
  <c r="AF959" i="343" s="1"/>
  <c r="AG959" i="343" s="1"/>
  <c r="AF966" i="343"/>
  <c r="AG966" i="343" s="1"/>
  <c r="AE976" i="343"/>
  <c r="AD976" i="343"/>
  <c r="AF976" i="343"/>
  <c r="AG976" i="343" s="1"/>
  <c r="AH996" i="343"/>
  <c r="AE996" i="343"/>
  <c r="AD996" i="343"/>
  <c r="AF996" i="343" s="1"/>
  <c r="AI574" i="343"/>
  <c r="AJ574" i="343" s="1"/>
  <c r="AK574" i="343" s="1"/>
  <c r="BB574" i="343" s="1"/>
  <c r="AI603" i="343"/>
  <c r="AJ603" i="343" s="1"/>
  <c r="AK603" i="343" s="1"/>
  <c r="BB603" i="343" s="1"/>
  <c r="AI675" i="343"/>
  <c r="AJ675" i="343" s="1"/>
  <c r="AK675" i="343" s="1"/>
  <c r="BB675" i="343" s="1"/>
  <c r="AI723" i="343"/>
  <c r="AJ723" i="343" s="1"/>
  <c r="AK723" i="343" s="1"/>
  <c r="BB723" i="343" s="1"/>
  <c r="AF728" i="343"/>
  <c r="AG728" i="343" s="1"/>
  <c r="AF729" i="343"/>
  <c r="AG729" i="343" s="1"/>
  <c r="AH729" i="343"/>
  <c r="AH766" i="343"/>
  <c r="AE766" i="343"/>
  <c r="AD767" i="343"/>
  <c r="AC767" i="343"/>
  <c r="AI769" i="343"/>
  <c r="AJ769" i="343" s="1"/>
  <c r="AK769" i="343" s="1"/>
  <c r="BB769" i="343" s="1"/>
  <c r="AF775" i="343"/>
  <c r="AG775" i="343" s="1"/>
  <c r="AH775" i="343"/>
  <c r="AH788" i="343"/>
  <c r="AE788" i="343"/>
  <c r="AE809" i="343"/>
  <c r="AD809" i="343"/>
  <c r="AF809" i="343" s="1"/>
  <c r="AG809" i="343" s="1"/>
  <c r="AE838" i="343"/>
  <c r="AD838" i="343"/>
  <c r="AF838" i="343" s="1"/>
  <c r="AG838" i="343" s="1"/>
  <c r="AD862" i="343"/>
  <c r="AC862" i="343"/>
  <c r="AE869" i="343"/>
  <c r="AD869" i="343"/>
  <c r="AF869" i="343" s="1"/>
  <c r="AG869" i="343" s="1"/>
  <c r="AH876" i="343"/>
  <c r="AE876" i="343"/>
  <c r="AF882" i="343"/>
  <c r="AG882" i="343" s="1"/>
  <c r="AH883" i="343"/>
  <c r="AE888" i="343"/>
  <c r="AD888" i="343"/>
  <c r="AF888" i="343" s="1"/>
  <c r="AG888" i="343" s="1"/>
  <c r="AI892" i="343"/>
  <c r="AJ892" i="343" s="1"/>
  <c r="AK892" i="343" s="1"/>
  <c r="BB892" i="343" s="1"/>
  <c r="AD914" i="343"/>
  <c r="AC914" i="343"/>
  <c r="AH920" i="343"/>
  <c r="AE920" i="343"/>
  <c r="AH934" i="343"/>
  <c r="AD934" i="343"/>
  <c r="AC934" i="343"/>
  <c r="AD940" i="343"/>
  <c r="AC940" i="343"/>
  <c r="AC965" i="343"/>
  <c r="AF965" i="343" s="1"/>
  <c r="AG965" i="343" s="1"/>
  <c r="AH986" i="343"/>
  <c r="AD986" i="343"/>
  <c r="AE986" i="343"/>
  <c r="AC986" i="343"/>
  <c r="AF994" i="343"/>
  <c r="AG994" i="343" s="1"/>
  <c r="AF995" i="343"/>
  <c r="AG995" i="343" s="1"/>
  <c r="AH998" i="343"/>
  <c r="AE998" i="343"/>
  <c r="AD998" i="343"/>
  <c r="AC998" i="343"/>
  <c r="AH1000" i="343"/>
  <c r="AE1000" i="343"/>
  <c r="AD1000" i="343"/>
  <c r="AF1000" i="343" s="1"/>
  <c r="AC1000" i="343"/>
  <c r="AH1002" i="343"/>
  <c r="AE1002" i="343"/>
  <c r="AD1002" i="343"/>
  <c r="AC1002" i="343"/>
  <c r="AH1004" i="343"/>
  <c r="AE1004" i="343"/>
  <c r="AD1004" i="343"/>
  <c r="AF1004" i="343" s="1"/>
  <c r="AC1004" i="343"/>
  <c r="AH1006" i="343"/>
  <c r="AE1006" i="343"/>
  <c r="AD1006" i="343"/>
  <c r="AC1006" i="343"/>
  <c r="AP901" i="343"/>
  <c r="AQ901" i="343" s="1"/>
  <c r="AF1032" i="343"/>
  <c r="AG1032" i="343" s="1"/>
  <c r="AH563" i="343"/>
  <c r="AI563" i="343" s="1"/>
  <c r="AJ563" i="343" s="1"/>
  <c r="AK563" i="343" s="1"/>
  <c r="BB563" i="343" s="1"/>
  <c r="AH576" i="343"/>
  <c r="AH587" i="343"/>
  <c r="AI587" i="343" s="1"/>
  <c r="AJ587" i="343" s="1"/>
  <c r="AK587" i="343" s="1"/>
  <c r="BB587" i="343" s="1"/>
  <c r="AH599" i="343"/>
  <c r="AH610" i="343"/>
  <c r="AH619" i="343"/>
  <c r="AH621" i="343"/>
  <c r="AH630" i="343"/>
  <c r="AI630" i="343" s="1"/>
  <c r="AJ630" i="343" s="1"/>
  <c r="AK630" i="343" s="1"/>
  <c r="BB630" i="343" s="1"/>
  <c r="AH638" i="343"/>
  <c r="AI638" i="343" s="1"/>
  <c r="AJ638" i="343" s="1"/>
  <c r="AK638" i="343" s="1"/>
  <c r="BB638" i="343" s="1"/>
  <c r="AH650" i="343"/>
  <c r="AH660" i="343"/>
  <c r="AH669" i="343"/>
  <c r="AH678" i="343"/>
  <c r="AH691" i="343"/>
  <c r="AH702" i="343"/>
  <c r="AH713" i="343"/>
  <c r="AI713" i="343" s="1"/>
  <c r="AJ713" i="343" s="1"/>
  <c r="AK713" i="343" s="1"/>
  <c r="BB713" i="343" s="1"/>
  <c r="AH728" i="343"/>
  <c r="AE744" i="343"/>
  <c r="AD744" i="343"/>
  <c r="AF744" i="343" s="1"/>
  <c r="AG744" i="343" s="1"/>
  <c r="AE756" i="343"/>
  <c r="AD756" i="343"/>
  <c r="AF756" i="343" s="1"/>
  <c r="AH764" i="343"/>
  <c r="AE764" i="343"/>
  <c r="AG774" i="343"/>
  <c r="AI774" i="343" s="1"/>
  <c r="AJ774" i="343" s="1"/>
  <c r="AK774" i="343" s="1"/>
  <c r="BB774" i="343" s="1"/>
  <c r="AH794" i="343"/>
  <c r="AF805" i="343"/>
  <c r="AG805" i="343" s="1"/>
  <c r="AF806" i="343"/>
  <c r="AG806" i="343" s="1"/>
  <c r="AH806" i="343"/>
  <c r="AH820" i="343"/>
  <c r="AE820" i="343"/>
  <c r="AF823" i="343"/>
  <c r="AG823" i="343" s="1"/>
  <c r="AF827" i="343"/>
  <c r="AF828" i="343"/>
  <c r="AG828" i="343" s="1"/>
  <c r="AH828" i="343"/>
  <c r="AH843" i="343"/>
  <c r="AI843" i="343" s="1"/>
  <c r="AJ843" i="343" s="1"/>
  <c r="AK843" i="343" s="1"/>
  <c r="BB843" i="343" s="1"/>
  <c r="AE848" i="343"/>
  <c r="AD848" i="343"/>
  <c r="AF848" i="343" s="1"/>
  <c r="AI856" i="343"/>
  <c r="AJ856" i="343" s="1"/>
  <c r="AK856" i="343" s="1"/>
  <c r="BB856" i="343" s="1"/>
  <c r="AH873" i="343"/>
  <c r="AH882" i="343"/>
  <c r="AD898" i="343"/>
  <c r="AC898" i="343"/>
  <c r="AH904" i="343"/>
  <c r="AE904" i="343"/>
  <c r="AI908" i="343"/>
  <c r="AJ908" i="343" s="1"/>
  <c r="AK908" i="343" s="1"/>
  <c r="BB908" i="343" s="1"/>
  <c r="AH917" i="343"/>
  <c r="AI917" i="343" s="1"/>
  <c r="AJ917" i="343" s="1"/>
  <c r="AK917" i="343" s="1"/>
  <c r="BB917" i="343" s="1"/>
  <c r="AH931" i="343"/>
  <c r="AE931" i="343"/>
  <c r="AE936" i="343"/>
  <c r="AD936" i="343"/>
  <c r="AH936" i="343"/>
  <c r="AC936" i="343"/>
  <c r="AH943" i="343"/>
  <c r="AE943" i="343"/>
  <c r="AD943" i="343"/>
  <c r="AF943" i="343" s="1"/>
  <c r="AG943" i="343" s="1"/>
  <c r="AF950" i="343"/>
  <c r="AG950" i="343" s="1"/>
  <c r="AE960" i="343"/>
  <c r="AD960" i="343"/>
  <c r="AF960" i="343" s="1"/>
  <c r="AG960" i="343" s="1"/>
  <c r="AH984" i="343"/>
  <c r="AD984" i="343"/>
  <c r="AH987" i="343"/>
  <c r="AD987" i="343"/>
  <c r="AF987" i="343" s="1"/>
  <c r="AG987" i="343" s="1"/>
  <c r="AH997" i="343"/>
  <c r="AE997" i="343"/>
  <c r="AD997" i="343"/>
  <c r="AC997" i="343"/>
  <c r="AH731" i="343"/>
  <c r="AE731" i="343"/>
  <c r="AD732" i="343"/>
  <c r="AC732" i="343"/>
  <c r="AD748" i="343"/>
  <c r="AC748" i="343"/>
  <c r="AH755" i="343"/>
  <c r="AE755" i="343"/>
  <c r="AF763" i="343"/>
  <c r="AG763" i="343" s="1"/>
  <c r="AH763" i="343"/>
  <c r="AC764" i="343"/>
  <c r="AF764" i="343" s="1"/>
  <c r="AH777" i="343"/>
  <c r="AE777" i="343"/>
  <c r="AE798" i="343"/>
  <c r="AI798" i="343" s="1"/>
  <c r="AJ798" i="343" s="1"/>
  <c r="AK798" i="343" s="1"/>
  <c r="BB798" i="343" s="1"/>
  <c r="AD798" i="343"/>
  <c r="AF798" i="343" s="1"/>
  <c r="AG798" i="343" s="1"/>
  <c r="AD811" i="343"/>
  <c r="AF811" i="343" s="1"/>
  <c r="AG811" i="343" s="1"/>
  <c r="AC811" i="343"/>
  <c r="AF818" i="343"/>
  <c r="AG818" i="343" s="1"/>
  <c r="AF819" i="343"/>
  <c r="AG819" i="343" s="1"/>
  <c r="AH819" i="343"/>
  <c r="AH847" i="343"/>
  <c r="AE847" i="343"/>
  <c r="AI847" i="343" s="1"/>
  <c r="AJ847" i="343" s="1"/>
  <c r="AK847" i="343" s="1"/>
  <c r="BB847" i="343" s="1"/>
  <c r="AD852" i="343"/>
  <c r="AC852" i="343"/>
  <c r="AH885" i="343"/>
  <c r="AE885" i="343"/>
  <c r="AD890" i="343"/>
  <c r="AC890" i="343"/>
  <c r="AE897" i="343"/>
  <c r="AD897" i="343"/>
  <c r="AF897" i="343" s="1"/>
  <c r="AG897" i="343" s="1"/>
  <c r="AI899" i="343"/>
  <c r="AJ899" i="343" s="1"/>
  <c r="AK899" i="343" s="1"/>
  <c r="BB899" i="343" s="1"/>
  <c r="AF902" i="343"/>
  <c r="AG902" i="343" s="1"/>
  <c r="AF903" i="343"/>
  <c r="AG903" i="343" s="1"/>
  <c r="AH903" i="343"/>
  <c r="AC929" i="343"/>
  <c r="AF929" i="343" s="1"/>
  <c r="AG929" i="343" s="1"/>
  <c r="AC949" i="343"/>
  <c r="AF949" i="343" s="1"/>
  <c r="AG949" i="343" s="1"/>
  <c r="AD977" i="343"/>
  <c r="AC977" i="343"/>
  <c r="AC984" i="343"/>
  <c r="AC987" i="343"/>
  <c r="AC991" i="343"/>
  <c r="AH991" i="343"/>
  <c r="AE991" i="343"/>
  <c r="AF991" i="343"/>
  <c r="AG991" i="343" s="1"/>
  <c r="AP154" i="343"/>
  <c r="AQ154" i="343" s="1"/>
  <c r="AP324" i="343"/>
  <c r="AQ324" i="343" s="1"/>
  <c r="AP491" i="343"/>
  <c r="AQ491" i="343" s="1"/>
  <c r="AP285" i="343"/>
  <c r="AQ285" i="343" s="1"/>
  <c r="AP357" i="343"/>
  <c r="AQ357" i="343" s="1"/>
  <c r="AP397" i="343"/>
  <c r="AQ397" i="343" s="1"/>
  <c r="AP476" i="343"/>
  <c r="AQ476" i="343" s="1"/>
  <c r="AC941" i="343"/>
  <c r="AD953" i="343"/>
  <c r="AC953" i="343"/>
  <c r="AF953" i="343" s="1"/>
  <c r="AG953" i="343" s="1"/>
  <c r="AC957" i="343"/>
  <c r="AD969" i="343"/>
  <c r="AC969" i="343"/>
  <c r="AC973" i="343"/>
  <c r="AH999" i="343"/>
  <c r="AE999" i="343"/>
  <c r="AD999" i="343"/>
  <c r="AC999" i="343"/>
  <c r="AH1001" i="343"/>
  <c r="AE1001" i="343"/>
  <c r="AD1001" i="343"/>
  <c r="AF1001" i="343" s="1"/>
  <c r="AC1001" i="343"/>
  <c r="AH1003" i="343"/>
  <c r="AE1003" i="343"/>
  <c r="AD1003" i="343"/>
  <c r="AC1003" i="343"/>
  <c r="AH1005" i="343"/>
  <c r="AE1005" i="343"/>
  <c r="AD1005" i="343"/>
  <c r="AF1005" i="343" s="1"/>
  <c r="AC1005" i="343"/>
  <c r="AH1007" i="343"/>
  <c r="AE1007" i="343"/>
  <c r="AD1007" i="343"/>
  <c r="AC1007" i="343"/>
  <c r="AF1007" i="343" s="1"/>
  <c r="AI1022" i="343"/>
  <c r="AJ1022" i="343" s="1"/>
  <c r="AK1022" i="343" s="1"/>
  <c r="BB1022" i="343" s="1"/>
  <c r="AF1023" i="343"/>
  <c r="AG1023" i="343" s="1"/>
  <c r="AF1040" i="343"/>
  <c r="AG1040" i="343" s="1"/>
  <c r="AI939" i="343"/>
  <c r="AJ939" i="343" s="1"/>
  <c r="AK939" i="343" s="1"/>
  <c r="BB939" i="343" s="1"/>
  <c r="AD941" i="343"/>
  <c r="AE952" i="343"/>
  <c r="AD952" i="343"/>
  <c r="AF952" i="343" s="1"/>
  <c r="AG952" i="343" s="1"/>
  <c r="AE968" i="343"/>
  <c r="AD968" i="343"/>
  <c r="AI970" i="343"/>
  <c r="AJ970" i="343" s="1"/>
  <c r="AK970" i="343" s="1"/>
  <c r="BB970" i="343" s="1"/>
  <c r="AH985" i="343"/>
  <c r="AD985" i="343"/>
  <c r="AF985" i="343" s="1"/>
  <c r="AP105" i="343"/>
  <c r="AQ105" i="343" s="1"/>
  <c r="AE1008" i="343"/>
  <c r="AE1009" i="343"/>
  <c r="AE1010" i="343"/>
  <c r="AE1011" i="343"/>
  <c r="AF1014" i="343"/>
  <c r="AF1015" i="343"/>
  <c r="AF1016" i="343"/>
  <c r="AF1017" i="343"/>
  <c r="AF1018" i="343"/>
  <c r="AI1062" i="343"/>
  <c r="AJ1062" i="343" s="1"/>
  <c r="AK1062" i="343" s="1"/>
  <c r="BB1062" i="343" s="1"/>
  <c r="AO7" i="343"/>
  <c r="AN7" i="343"/>
  <c r="AO15" i="343"/>
  <c r="AN15" i="343"/>
  <c r="AO23" i="343"/>
  <c r="AN23" i="343"/>
  <c r="AO31" i="343"/>
  <c r="AN31" i="343"/>
  <c r="AO39" i="343"/>
  <c r="AN39" i="343"/>
  <c r="AO47" i="343"/>
  <c r="AN47" i="343"/>
  <c r="AO55" i="343"/>
  <c r="AN55" i="343"/>
  <c r="AO63" i="343"/>
  <c r="AN63" i="343"/>
  <c r="AO71" i="343"/>
  <c r="AN71" i="343"/>
  <c r="AO79" i="343"/>
  <c r="AN79" i="343"/>
  <c r="AO87" i="343"/>
  <c r="AN87" i="343"/>
  <c r="AO95" i="343"/>
  <c r="AN95" i="343"/>
  <c r="AO103" i="343"/>
  <c r="AN103" i="343"/>
  <c r="AO111" i="343"/>
  <c r="AN111" i="343"/>
  <c r="AO119" i="343"/>
  <c r="AN119" i="343"/>
  <c r="AO135" i="343"/>
  <c r="AN135" i="343"/>
  <c r="AO143" i="343"/>
  <c r="AN143" i="343"/>
  <c r="AO151" i="343"/>
  <c r="AN151" i="343"/>
  <c r="AN159" i="343"/>
  <c r="AO159" i="343"/>
  <c r="AO167" i="343"/>
  <c r="AN167" i="343"/>
  <c r="AN183" i="343"/>
  <c r="AO183" i="343"/>
  <c r="AN191" i="343"/>
  <c r="AO191" i="343"/>
  <c r="AN199" i="343"/>
  <c r="AO199" i="343"/>
  <c r="AN207" i="343"/>
  <c r="AO207" i="343"/>
  <c r="AN215" i="343"/>
  <c r="AO215" i="343"/>
  <c r="AN223" i="343"/>
  <c r="AO223" i="343"/>
  <c r="AN231" i="343"/>
  <c r="AO231" i="343"/>
  <c r="AN239" i="343"/>
  <c r="AO239" i="343"/>
  <c r="AN247" i="343"/>
  <c r="AO247" i="343"/>
  <c r="AN255" i="343"/>
  <c r="AO255" i="343"/>
  <c r="AN263" i="343"/>
  <c r="AO263" i="343"/>
  <c r="AN271" i="343"/>
  <c r="AO271" i="343"/>
  <c r="AN279" i="343"/>
  <c r="AO279" i="343"/>
  <c r="AN287" i="343"/>
  <c r="AO287" i="343"/>
  <c r="AN295" i="343"/>
  <c r="AO295" i="343"/>
  <c r="AN303" i="343"/>
  <c r="AO303" i="343"/>
  <c r="AN311" i="343"/>
  <c r="AO311" i="343"/>
  <c r="AN327" i="343"/>
  <c r="AO327" i="343"/>
  <c r="AN335" i="343"/>
  <c r="AO335" i="343"/>
  <c r="AN343" i="343"/>
  <c r="AO343" i="343"/>
  <c r="AN351" i="343"/>
  <c r="AO351" i="343"/>
  <c r="AN359" i="343"/>
  <c r="AO359" i="343"/>
  <c r="AN367" i="343"/>
  <c r="AO367" i="343"/>
  <c r="AN375" i="343"/>
  <c r="AO375" i="343"/>
  <c r="AN383" i="343"/>
  <c r="AO383" i="343"/>
  <c r="AN391" i="343"/>
  <c r="AO391" i="343"/>
  <c r="AN399" i="343"/>
  <c r="AO399" i="343"/>
  <c r="AN407" i="343"/>
  <c r="AO407" i="343"/>
  <c r="AN415" i="343"/>
  <c r="AO415" i="343"/>
  <c r="AN423" i="343"/>
  <c r="AO423" i="343"/>
  <c r="AN430" i="343"/>
  <c r="AO430" i="343"/>
  <c r="AN438" i="343"/>
  <c r="AO438" i="343"/>
  <c r="AN454" i="343"/>
  <c r="AO454" i="343"/>
  <c r="AN462" i="343"/>
  <c r="AO462" i="343"/>
  <c r="AN470" i="343"/>
  <c r="AO470" i="343"/>
  <c r="AN486" i="343"/>
  <c r="AO486" i="343"/>
  <c r="AM486" i="343"/>
  <c r="AN494" i="343"/>
  <c r="AO494" i="343"/>
  <c r="AN502" i="343"/>
  <c r="AO502" i="343"/>
  <c r="AN510" i="343"/>
  <c r="AO510" i="343"/>
  <c r="AN518" i="343"/>
  <c r="AM518" i="343"/>
  <c r="AO518" i="343"/>
  <c r="AN526" i="343"/>
  <c r="AM526" i="343"/>
  <c r="AP526" i="343" s="1"/>
  <c r="AQ526" i="343" s="1"/>
  <c r="AO526" i="343"/>
  <c r="AN534" i="343"/>
  <c r="AM534" i="343"/>
  <c r="AO534" i="343"/>
  <c r="AN542" i="343"/>
  <c r="AM542" i="343"/>
  <c r="AN550" i="343"/>
  <c r="AM550" i="343"/>
  <c r="AP550" i="343" s="1"/>
  <c r="AQ550" i="343" s="1"/>
  <c r="AO550" i="343"/>
  <c r="AN558" i="343"/>
  <c r="AM558" i="343"/>
  <c r="AO558" i="343"/>
  <c r="AN566" i="343"/>
  <c r="AO566" i="343"/>
  <c r="AM566" i="343"/>
  <c r="AN574" i="343"/>
  <c r="AM574" i="343"/>
  <c r="AO574" i="343"/>
  <c r="AN582" i="343"/>
  <c r="AM582" i="343"/>
  <c r="AO582" i="343"/>
  <c r="AN590" i="343"/>
  <c r="AM590" i="343"/>
  <c r="AO590" i="343"/>
  <c r="AN598" i="343"/>
  <c r="AM598" i="343"/>
  <c r="AP598" i="343" s="1"/>
  <c r="AQ598" i="343" s="1"/>
  <c r="AO598" i="343"/>
  <c r="AN606" i="343"/>
  <c r="AM606" i="343"/>
  <c r="AO606" i="343"/>
  <c r="AO614" i="343"/>
  <c r="AM614" i="343"/>
  <c r="AN614" i="343"/>
  <c r="AO622" i="343"/>
  <c r="AN622" i="343"/>
  <c r="AM622" i="343"/>
  <c r="AP622" i="343" s="1"/>
  <c r="AQ622" i="343" s="1"/>
  <c r="AO630" i="343"/>
  <c r="AM630" i="343"/>
  <c r="AP630" i="343" s="1"/>
  <c r="AQ630" i="343" s="1"/>
  <c r="AN630" i="343"/>
  <c r="AO638" i="343"/>
  <c r="AN638" i="343"/>
  <c r="AM638" i="343"/>
  <c r="AO646" i="343"/>
  <c r="AN646" i="343"/>
  <c r="AM646" i="343"/>
  <c r="AP646" i="343" s="1"/>
  <c r="AQ646" i="343" s="1"/>
  <c r="AO654" i="343"/>
  <c r="AN654" i="343"/>
  <c r="AM654" i="343"/>
  <c r="AO662" i="343"/>
  <c r="AN662" i="343"/>
  <c r="AM662" i="343"/>
  <c r="AO670" i="343"/>
  <c r="AN670" i="343"/>
  <c r="AM670" i="343"/>
  <c r="AO678" i="343"/>
  <c r="AN678" i="343"/>
  <c r="AM678" i="343"/>
  <c r="AO686" i="343"/>
  <c r="AM686" i="343"/>
  <c r="AN686" i="343"/>
  <c r="AO694" i="343"/>
  <c r="AN694" i="343"/>
  <c r="AM694" i="343"/>
  <c r="AO702" i="343"/>
  <c r="AN702" i="343"/>
  <c r="AM702" i="343"/>
  <c r="AN710" i="343"/>
  <c r="AO710" i="343"/>
  <c r="AM710" i="343"/>
  <c r="AN718" i="343"/>
  <c r="AO718" i="343"/>
  <c r="AM718" i="343"/>
  <c r="AN726" i="343"/>
  <c r="AM726" i="343"/>
  <c r="AP726" i="343" s="1"/>
  <c r="AQ726" i="343" s="1"/>
  <c r="AO726" i="343"/>
  <c r="AN734" i="343"/>
  <c r="AO734" i="343"/>
  <c r="AM734" i="343"/>
  <c r="AN742" i="343"/>
  <c r="AO742" i="343"/>
  <c r="AM742" i="343"/>
  <c r="AN750" i="343"/>
  <c r="AO750" i="343"/>
  <c r="AM750" i="343"/>
  <c r="AN758" i="343"/>
  <c r="AO758" i="343"/>
  <c r="AM758" i="343"/>
  <c r="AN766" i="343"/>
  <c r="AO766" i="343"/>
  <c r="AM766" i="343"/>
  <c r="AN774" i="343"/>
  <c r="AO774" i="343"/>
  <c r="AM774" i="343"/>
  <c r="AN782" i="343"/>
  <c r="AO782" i="343"/>
  <c r="AM782" i="343"/>
  <c r="AN790" i="343"/>
  <c r="AO790" i="343"/>
  <c r="AM790" i="343"/>
  <c r="AN798" i="343"/>
  <c r="AO798" i="343"/>
  <c r="AM798" i="343"/>
  <c r="AP798" i="343" s="1"/>
  <c r="AQ798" i="343" s="1"/>
  <c r="AN806" i="343"/>
  <c r="AO806" i="343"/>
  <c r="AM806" i="343"/>
  <c r="AN814" i="343"/>
  <c r="AO814" i="343"/>
  <c r="AM814" i="343"/>
  <c r="AN822" i="343"/>
  <c r="AO822" i="343"/>
  <c r="AM822" i="343"/>
  <c r="AN830" i="343"/>
  <c r="AO830" i="343"/>
  <c r="AM830" i="343"/>
  <c r="AN838" i="343"/>
  <c r="AO838" i="343"/>
  <c r="AM838" i="343"/>
  <c r="AN846" i="343"/>
  <c r="AO846" i="343"/>
  <c r="AM846" i="343"/>
  <c r="AN854" i="343"/>
  <c r="AO854" i="343"/>
  <c r="AM854" i="343"/>
  <c r="AN862" i="343"/>
  <c r="AO862" i="343"/>
  <c r="AM862" i="343"/>
  <c r="AN870" i="343"/>
  <c r="AO870" i="343"/>
  <c r="AM870" i="343"/>
  <c r="AN878" i="343"/>
  <c r="AO878" i="343"/>
  <c r="AM878" i="343"/>
  <c r="AN886" i="343"/>
  <c r="AO886" i="343"/>
  <c r="AM886" i="343"/>
  <c r="AN894" i="343"/>
  <c r="AO894" i="343"/>
  <c r="AM894" i="343"/>
  <c r="AN902" i="343"/>
  <c r="AO902" i="343"/>
  <c r="AM902" i="343"/>
  <c r="AN910" i="343"/>
  <c r="AO910" i="343"/>
  <c r="AM910" i="343"/>
  <c r="AN918" i="343"/>
  <c r="AO918" i="343"/>
  <c r="AM918" i="343"/>
  <c r="AN926" i="343"/>
  <c r="AO926" i="343"/>
  <c r="AM926" i="343"/>
  <c r="AN934" i="343"/>
  <c r="AO934" i="343"/>
  <c r="AM934" i="343"/>
  <c r="AN942" i="343"/>
  <c r="AO942" i="343"/>
  <c r="AM942" i="343"/>
  <c r="AN950" i="343"/>
  <c r="AM950" i="343"/>
  <c r="AO950" i="343"/>
  <c r="AO958" i="343"/>
  <c r="AN958" i="343"/>
  <c r="AM958" i="343"/>
  <c r="AO966" i="343"/>
  <c r="AN966" i="343"/>
  <c r="AM966" i="343"/>
  <c r="AO974" i="343"/>
  <c r="AN974" i="343"/>
  <c r="AM974" i="343"/>
  <c r="AO982" i="343"/>
  <c r="AN982" i="343"/>
  <c r="AM982" i="343"/>
  <c r="AO990" i="343"/>
  <c r="AN990" i="343"/>
  <c r="AM990" i="343"/>
  <c r="AO998" i="343"/>
  <c r="AN998" i="343"/>
  <c r="AM998" i="343"/>
  <c r="AO1006" i="343"/>
  <c r="AN1006" i="343"/>
  <c r="AM1006" i="343"/>
  <c r="AO1014" i="343"/>
  <c r="AN1014" i="343"/>
  <c r="AM1014" i="343"/>
  <c r="AO1022" i="343"/>
  <c r="AN1022" i="343"/>
  <c r="AM1022" i="343"/>
  <c r="AP1022" i="343" s="1"/>
  <c r="AQ1022" i="343" s="1"/>
  <c r="AO1030" i="343"/>
  <c r="AN1030" i="343"/>
  <c r="AM1030" i="343"/>
  <c r="AO1038" i="343"/>
  <c r="AN1038" i="343"/>
  <c r="AM1038" i="343"/>
  <c r="AO1046" i="343"/>
  <c r="AN1046" i="343"/>
  <c r="AM1046" i="343"/>
  <c r="AO1054" i="343"/>
  <c r="AN1054" i="343"/>
  <c r="AM1054" i="343"/>
  <c r="AO1062" i="343"/>
  <c r="AN1062" i="343"/>
  <c r="AM1062" i="343"/>
  <c r="AP1062" i="343" s="1"/>
  <c r="AQ1062" i="343" s="1"/>
  <c r="AO1070" i="343"/>
  <c r="AN1070" i="343"/>
  <c r="AM1070" i="343"/>
  <c r="AP5" i="343"/>
  <c r="AQ5" i="343" s="1"/>
  <c r="AP13" i="343"/>
  <c r="AQ13" i="343" s="1"/>
  <c r="AP21" i="343"/>
  <c r="AQ21" i="343" s="1"/>
  <c r="AP45" i="343"/>
  <c r="AQ45" i="343" s="1"/>
  <c r="AP93" i="343"/>
  <c r="AQ93" i="343" s="1"/>
  <c r="AM151" i="343"/>
  <c r="AP164" i="343"/>
  <c r="AQ164" i="343" s="1"/>
  <c r="AM215" i="343"/>
  <c r="AP240" i="343"/>
  <c r="AQ240" i="343" s="1"/>
  <c r="AM279" i="343"/>
  <c r="AP304" i="343"/>
  <c r="AQ304" i="343" s="1"/>
  <c r="AM343" i="343"/>
  <c r="AP356" i="343"/>
  <c r="AQ356" i="343" s="1"/>
  <c r="AP368" i="343"/>
  <c r="AQ368" i="343" s="1"/>
  <c r="AP394" i="343"/>
  <c r="AQ394" i="343" s="1"/>
  <c r="AM407" i="343"/>
  <c r="AM470" i="343"/>
  <c r="AP483" i="343"/>
  <c r="AQ483" i="343" s="1"/>
  <c r="AO542" i="343"/>
  <c r="AH942" i="343"/>
  <c r="AI942" i="343" s="1"/>
  <c r="AJ942" i="343" s="1"/>
  <c r="AK942" i="343" s="1"/>
  <c r="BB942" i="343" s="1"/>
  <c r="AH950" i="343"/>
  <c r="AH958" i="343"/>
  <c r="AI958" i="343" s="1"/>
  <c r="AJ958" i="343" s="1"/>
  <c r="AK958" i="343" s="1"/>
  <c r="BB958" i="343" s="1"/>
  <c r="AH966" i="343"/>
  <c r="AH974" i="343"/>
  <c r="AI974" i="343" s="1"/>
  <c r="AJ974" i="343" s="1"/>
  <c r="AK974" i="343" s="1"/>
  <c r="BB974" i="343" s="1"/>
  <c r="AH990" i="343"/>
  <c r="AH1008" i="343"/>
  <c r="AH1009" i="343"/>
  <c r="AH1010" i="343"/>
  <c r="AH1011" i="343"/>
  <c r="AE1012" i="343"/>
  <c r="AE1013" i="343"/>
  <c r="AE1014" i="343"/>
  <c r="AE1015" i="343"/>
  <c r="AE1016" i="343"/>
  <c r="AE1017" i="343"/>
  <c r="AE1018" i="343"/>
  <c r="AE1019" i="343"/>
  <c r="AD1020" i="343"/>
  <c r="AF1020" i="343" s="1"/>
  <c r="AG1020" i="343" s="1"/>
  <c r="AC1021" i="343"/>
  <c r="AH1026" i="343"/>
  <c r="AE1027" i="343"/>
  <c r="AD1028" i="343"/>
  <c r="AF1028" i="343" s="1"/>
  <c r="AG1028" i="343" s="1"/>
  <c r="AC1029" i="343"/>
  <c r="AH1035" i="343"/>
  <c r="AI1035" i="343" s="1"/>
  <c r="AJ1035" i="343" s="1"/>
  <c r="AK1035" i="343" s="1"/>
  <c r="BB1035" i="343" s="1"/>
  <c r="AE1036" i="343"/>
  <c r="AD1037" i="343"/>
  <c r="AF1037" i="343" s="1"/>
  <c r="AG1037" i="343" s="1"/>
  <c r="AC1038" i="343"/>
  <c r="AH1043" i="343"/>
  <c r="AE1044" i="343"/>
  <c r="AD1045" i="343"/>
  <c r="AF1045" i="343" s="1"/>
  <c r="AG1045" i="343" s="1"/>
  <c r="AC1046" i="343"/>
  <c r="AE1053" i="343"/>
  <c r="AI1053" i="343" s="1"/>
  <c r="AJ1053" i="343" s="1"/>
  <c r="AK1053" i="343" s="1"/>
  <c r="BB1053" i="343" s="1"/>
  <c r="AD1054" i="343"/>
  <c r="AF1054" i="343" s="1"/>
  <c r="AG1054" i="343" s="1"/>
  <c r="AC1055" i="343"/>
  <c r="AD1056" i="343"/>
  <c r="AC1057" i="343"/>
  <c r="AE1063" i="343"/>
  <c r="AI1063" i="343" s="1"/>
  <c r="AJ1063" i="343" s="1"/>
  <c r="AK1063" i="343" s="1"/>
  <c r="BB1063" i="343" s="1"/>
  <c r="AD1064" i="343"/>
  <c r="AF1064" i="343" s="1"/>
  <c r="AG1064" i="343" s="1"/>
  <c r="AC1065" i="343"/>
  <c r="AH1072" i="343"/>
  <c r="AI1072" i="343" s="1"/>
  <c r="AJ1072" i="343" s="1"/>
  <c r="AK1072" i="343" s="1"/>
  <c r="BB1072" i="343" s="1"/>
  <c r="AE1073" i="343"/>
  <c r="AD1074" i="343"/>
  <c r="AF1074" i="343" s="1"/>
  <c r="AG1074" i="343" s="1"/>
  <c r="AE1075" i="343"/>
  <c r="AI1075" i="343" s="1"/>
  <c r="AJ1075" i="343" s="1"/>
  <c r="AK1075" i="343" s="1"/>
  <c r="BB1075" i="343" s="1"/>
  <c r="AE1076" i="343"/>
  <c r="AH1077" i="343"/>
  <c r="AO8" i="343"/>
  <c r="AN8" i="343"/>
  <c r="AO16" i="343"/>
  <c r="AN16" i="343"/>
  <c r="AO24" i="343"/>
  <c r="AN24" i="343"/>
  <c r="AO32" i="343"/>
  <c r="AN32" i="343"/>
  <c r="AO40" i="343"/>
  <c r="AN40" i="343"/>
  <c r="AO48" i="343"/>
  <c r="AN48" i="343"/>
  <c r="AO56" i="343"/>
  <c r="AN56" i="343"/>
  <c r="AO64" i="343"/>
  <c r="AN64" i="343"/>
  <c r="AO72" i="343"/>
  <c r="AN72" i="343"/>
  <c r="AO80" i="343"/>
  <c r="AN80" i="343"/>
  <c r="AO88" i="343"/>
  <c r="AN88" i="343"/>
  <c r="AO96" i="343"/>
  <c r="AN96" i="343"/>
  <c r="AO104" i="343"/>
  <c r="AN104" i="343"/>
  <c r="AO112" i="343"/>
  <c r="AN112" i="343"/>
  <c r="AN120" i="343"/>
  <c r="AO120" i="343"/>
  <c r="AN128" i="343"/>
  <c r="AO128" i="343"/>
  <c r="AN136" i="343"/>
  <c r="AO136" i="343"/>
  <c r="AN144" i="343"/>
  <c r="AO144" i="343"/>
  <c r="AN152" i="343"/>
  <c r="AO152" i="343"/>
  <c r="AN160" i="343"/>
  <c r="AO160" i="343"/>
  <c r="AN168" i="343"/>
  <c r="AO168" i="343"/>
  <c r="AO176" i="343"/>
  <c r="AN176" i="343"/>
  <c r="AO184" i="343"/>
  <c r="AN184" i="343"/>
  <c r="AO192" i="343"/>
  <c r="AN192" i="343"/>
  <c r="AO216" i="343"/>
  <c r="AN216" i="343"/>
  <c r="AO224" i="343"/>
  <c r="AN224" i="343"/>
  <c r="AO232" i="343"/>
  <c r="AN232" i="343"/>
  <c r="AO240" i="343"/>
  <c r="AN240" i="343"/>
  <c r="AO248" i="343"/>
  <c r="AN248" i="343"/>
  <c r="AO256" i="343"/>
  <c r="AN256" i="343"/>
  <c r="AO264" i="343"/>
  <c r="AN264" i="343"/>
  <c r="AO272" i="343"/>
  <c r="AN272" i="343"/>
  <c r="AO280" i="343"/>
  <c r="AN280" i="343"/>
  <c r="AO288" i="343"/>
  <c r="AN288" i="343"/>
  <c r="AO296" i="343"/>
  <c r="AN296" i="343"/>
  <c r="AO304" i="343"/>
  <c r="AN304" i="343"/>
  <c r="AO312" i="343"/>
  <c r="AN312" i="343"/>
  <c r="AO320" i="343"/>
  <c r="AN320" i="343"/>
  <c r="AO328" i="343"/>
  <c r="AN328" i="343"/>
  <c r="AO344" i="343"/>
  <c r="AN344" i="343"/>
  <c r="AO352" i="343"/>
  <c r="AN352" i="343"/>
  <c r="AO360" i="343"/>
  <c r="AN360" i="343"/>
  <c r="AO368" i="343"/>
  <c r="AN368" i="343"/>
  <c r="AO376" i="343"/>
  <c r="AN376" i="343"/>
  <c r="AO384" i="343"/>
  <c r="AN384" i="343"/>
  <c r="AO392" i="343"/>
  <c r="AN392" i="343"/>
  <c r="AO400" i="343"/>
  <c r="AN400" i="343"/>
  <c r="AO408" i="343"/>
  <c r="AN408" i="343"/>
  <c r="AO416" i="343"/>
  <c r="AN416" i="343"/>
  <c r="AO431" i="343"/>
  <c r="AN431" i="343"/>
  <c r="AO439" i="343"/>
  <c r="AN439" i="343"/>
  <c r="AO447" i="343"/>
  <c r="AN447" i="343"/>
  <c r="AO463" i="343"/>
  <c r="AN463" i="343"/>
  <c r="AO471" i="343"/>
  <c r="AN471" i="343"/>
  <c r="AO479" i="343"/>
  <c r="AN479" i="343"/>
  <c r="AO487" i="343"/>
  <c r="AN487" i="343"/>
  <c r="AO495" i="343"/>
  <c r="AN495" i="343"/>
  <c r="AO503" i="343"/>
  <c r="AN503" i="343"/>
  <c r="AM503" i="343"/>
  <c r="AO511" i="343"/>
  <c r="AN511" i="343"/>
  <c r="AM511" i="343"/>
  <c r="AO519" i="343"/>
  <c r="AN519" i="343"/>
  <c r="AM519" i="343"/>
  <c r="AP519" i="343" s="1"/>
  <c r="AQ519" i="343" s="1"/>
  <c r="AO527" i="343"/>
  <c r="AN527" i="343"/>
  <c r="AO535" i="343"/>
  <c r="AN535" i="343"/>
  <c r="AO543" i="343"/>
  <c r="AN543" i="343"/>
  <c r="AO551" i="343"/>
  <c r="AN551" i="343"/>
  <c r="AM551" i="343"/>
  <c r="AP551" i="343" s="1"/>
  <c r="AQ551" i="343" s="1"/>
  <c r="AO559" i="343"/>
  <c r="AN559" i="343"/>
  <c r="AO567" i="343"/>
  <c r="AN567" i="343"/>
  <c r="AO575" i="343"/>
  <c r="AN575" i="343"/>
  <c r="AO583" i="343"/>
  <c r="AN583" i="343"/>
  <c r="AM583" i="343"/>
  <c r="AO591" i="343"/>
  <c r="AN591" i="343"/>
  <c r="AO599" i="343"/>
  <c r="AN599" i="343"/>
  <c r="AO607" i="343"/>
  <c r="AN607" i="343"/>
  <c r="AN615" i="343"/>
  <c r="AO615" i="343"/>
  <c r="AM615" i="343"/>
  <c r="AP615" i="343" s="1"/>
  <c r="AQ615" i="343" s="1"/>
  <c r="AN623" i="343"/>
  <c r="AO623" i="343"/>
  <c r="AN631" i="343"/>
  <c r="AO631" i="343"/>
  <c r="AN639" i="343"/>
  <c r="AO639" i="343"/>
  <c r="AN647" i="343"/>
  <c r="AO647" i="343"/>
  <c r="AM647" i="343"/>
  <c r="AN655" i="343"/>
  <c r="AO655" i="343"/>
  <c r="AN663" i="343"/>
  <c r="AO663" i="343"/>
  <c r="AN671" i="343"/>
  <c r="AO671" i="343"/>
  <c r="AN679" i="343"/>
  <c r="AO679" i="343"/>
  <c r="AM679" i="343"/>
  <c r="AN687" i="343"/>
  <c r="AO687" i="343"/>
  <c r="AN695" i="343"/>
  <c r="AO695" i="343"/>
  <c r="AN703" i="343"/>
  <c r="AO703" i="343"/>
  <c r="AO711" i="343"/>
  <c r="AN711" i="343"/>
  <c r="AM711" i="343"/>
  <c r="AO719" i="343"/>
  <c r="AN719" i="343"/>
  <c r="AO727" i="343"/>
  <c r="AN727" i="343"/>
  <c r="AO735" i="343"/>
  <c r="AN735" i="343"/>
  <c r="AN743" i="343"/>
  <c r="AO743" i="343"/>
  <c r="AM743" i="343"/>
  <c r="AN751" i="343"/>
  <c r="AO751" i="343"/>
  <c r="AN759" i="343"/>
  <c r="AO759" i="343"/>
  <c r="AN767" i="343"/>
  <c r="AO767" i="343"/>
  <c r="AN775" i="343"/>
  <c r="AO775" i="343"/>
  <c r="AM775" i="343"/>
  <c r="AN783" i="343"/>
  <c r="AO783" i="343"/>
  <c r="AN791" i="343"/>
  <c r="AO791" i="343"/>
  <c r="AN799" i="343"/>
  <c r="AO799" i="343"/>
  <c r="AN807" i="343"/>
  <c r="AO807" i="343"/>
  <c r="AM807" i="343"/>
  <c r="AN815" i="343"/>
  <c r="AO815" i="343"/>
  <c r="AN823" i="343"/>
  <c r="AO823" i="343"/>
  <c r="AN831" i="343"/>
  <c r="AO831" i="343"/>
  <c r="AN839" i="343"/>
  <c r="AO839" i="343"/>
  <c r="AM839" i="343"/>
  <c r="AN847" i="343"/>
  <c r="AO847" i="343"/>
  <c r="AN855" i="343"/>
  <c r="AO855" i="343"/>
  <c r="AN863" i="343"/>
  <c r="AO863" i="343"/>
  <c r="AN871" i="343"/>
  <c r="AO871" i="343"/>
  <c r="AM871" i="343"/>
  <c r="AN879" i="343"/>
  <c r="AO879" i="343"/>
  <c r="AN887" i="343"/>
  <c r="AO887" i="343"/>
  <c r="AN895" i="343"/>
  <c r="AO895" i="343"/>
  <c r="AN903" i="343"/>
  <c r="AO903" i="343"/>
  <c r="AM903" i="343"/>
  <c r="AN911" i="343"/>
  <c r="AO911" i="343"/>
  <c r="AN919" i="343"/>
  <c r="AO919" i="343"/>
  <c r="AN927" i="343"/>
  <c r="AO927" i="343"/>
  <c r="AN935" i="343"/>
  <c r="AO935" i="343"/>
  <c r="AM935" i="343"/>
  <c r="AN943" i="343"/>
  <c r="AO943" i="343"/>
  <c r="AN951" i="343"/>
  <c r="AO951" i="343"/>
  <c r="AN959" i="343"/>
  <c r="AO959" i="343"/>
  <c r="AN967" i="343"/>
  <c r="AO967" i="343"/>
  <c r="AM967" i="343"/>
  <c r="AN975" i="343"/>
  <c r="AO975" i="343"/>
  <c r="AN983" i="343"/>
  <c r="AO983" i="343"/>
  <c r="AN991" i="343"/>
  <c r="AO991" i="343"/>
  <c r="AN999" i="343"/>
  <c r="AO999" i="343"/>
  <c r="AM999" i="343"/>
  <c r="AN1007" i="343"/>
  <c r="AO1007" i="343"/>
  <c r="AN1015" i="343"/>
  <c r="AO1015" i="343"/>
  <c r="AN1023" i="343"/>
  <c r="AO1023" i="343"/>
  <c r="AN1031" i="343"/>
  <c r="AO1031" i="343"/>
  <c r="AM1031" i="343"/>
  <c r="AN1039" i="343"/>
  <c r="AO1039" i="343"/>
  <c r="AN1047" i="343"/>
  <c r="AO1047" i="343"/>
  <c r="AN1055" i="343"/>
  <c r="AO1055" i="343"/>
  <c r="AO1063" i="343"/>
  <c r="AN1063" i="343"/>
  <c r="AM1063" i="343"/>
  <c r="AO1071" i="343"/>
  <c r="AN1071" i="343"/>
  <c r="AM6" i="343"/>
  <c r="AM22" i="343"/>
  <c r="AM30" i="343"/>
  <c r="AM38" i="343"/>
  <c r="AM54" i="343"/>
  <c r="AP54" i="343" s="1"/>
  <c r="AQ54" i="343" s="1"/>
  <c r="AM63" i="343"/>
  <c r="AM95" i="343"/>
  <c r="AM127" i="343"/>
  <c r="AM152" i="343"/>
  <c r="AM191" i="343"/>
  <c r="AM216" i="343"/>
  <c r="AM242" i="343"/>
  <c r="AP242" i="343" s="1"/>
  <c r="AQ242" i="343" s="1"/>
  <c r="AM255" i="343"/>
  <c r="AM268" i="343"/>
  <c r="AM280" i="343"/>
  <c r="AM319" i="343"/>
  <c r="AM344" i="343"/>
  <c r="AM383" i="343"/>
  <c r="AP383" i="343" s="1"/>
  <c r="AQ383" i="343" s="1"/>
  <c r="AM408" i="343"/>
  <c r="AM446" i="343"/>
  <c r="AM471" i="343"/>
  <c r="AM502" i="343"/>
  <c r="AM575" i="343"/>
  <c r="AM623" i="343"/>
  <c r="AM727" i="343"/>
  <c r="AM831" i="343"/>
  <c r="AM879" i="343"/>
  <c r="AM983" i="343"/>
  <c r="AO6" i="343"/>
  <c r="AO54" i="343"/>
  <c r="AO106" i="343"/>
  <c r="AO164" i="343"/>
  <c r="AN268" i="343"/>
  <c r="AN557" i="343"/>
  <c r="AF990" i="343"/>
  <c r="AI992" i="343"/>
  <c r="AJ992" i="343" s="1"/>
  <c r="AK992" i="343" s="1"/>
  <c r="BB992" i="343" s="1"/>
  <c r="AH1014" i="343"/>
  <c r="AH1015" i="343"/>
  <c r="AH1016" i="343"/>
  <c r="AH1017" i="343"/>
  <c r="AH1018" i="343"/>
  <c r="AI1018" i="343" s="1"/>
  <c r="AJ1018" i="343" s="1"/>
  <c r="AK1018" i="343" s="1"/>
  <c r="BB1018" i="343" s="1"/>
  <c r="AH1019" i="343"/>
  <c r="AE1020" i="343"/>
  <c r="AD1021" i="343"/>
  <c r="AH1027" i="343"/>
  <c r="AE1028" i="343"/>
  <c r="AI1028" i="343" s="1"/>
  <c r="AJ1028" i="343" s="1"/>
  <c r="AK1028" i="343" s="1"/>
  <c r="BB1028" i="343" s="1"/>
  <c r="AD1029" i="343"/>
  <c r="AH1036" i="343"/>
  <c r="AE1037" i="343"/>
  <c r="AI1037" i="343" s="1"/>
  <c r="AJ1037" i="343" s="1"/>
  <c r="AK1037" i="343" s="1"/>
  <c r="AD1038" i="343"/>
  <c r="AH1044" i="343"/>
  <c r="AE1045" i="343"/>
  <c r="AD1046" i="343"/>
  <c r="AE1054" i="343"/>
  <c r="AI1054" i="343" s="1"/>
  <c r="AJ1054" i="343" s="1"/>
  <c r="AK1054" i="343" s="1"/>
  <c r="BB1054" i="343" s="1"/>
  <c r="AD1055" i="343"/>
  <c r="AE1056" i="343"/>
  <c r="AD1057" i="343"/>
  <c r="AE1064" i="343"/>
  <c r="AD1065" i="343"/>
  <c r="AE1074" i="343"/>
  <c r="AI1074" i="343" s="1"/>
  <c r="AJ1074" i="343" s="1"/>
  <c r="AK1074" i="343" s="1"/>
  <c r="BB1074" i="343" s="1"/>
  <c r="AH1076" i="343"/>
  <c r="AO9" i="343"/>
  <c r="AN9" i="343"/>
  <c r="AO17" i="343"/>
  <c r="AN17" i="343"/>
  <c r="AO25" i="343"/>
  <c r="AN25" i="343"/>
  <c r="AO33" i="343"/>
  <c r="AN33" i="343"/>
  <c r="AO41" i="343"/>
  <c r="AN41" i="343"/>
  <c r="AO49" i="343"/>
  <c r="AN49" i="343"/>
  <c r="AO57" i="343"/>
  <c r="AN57" i="343"/>
  <c r="AO65" i="343"/>
  <c r="AN65" i="343"/>
  <c r="AO73" i="343"/>
  <c r="AN73" i="343"/>
  <c r="AO81" i="343"/>
  <c r="AN81" i="343"/>
  <c r="AO89" i="343"/>
  <c r="AN89" i="343"/>
  <c r="AO97" i="343"/>
  <c r="AN97" i="343"/>
  <c r="AO105" i="343"/>
  <c r="AN105" i="343"/>
  <c r="AO113" i="343"/>
  <c r="AN113" i="343"/>
  <c r="AO121" i="343"/>
  <c r="AN121" i="343"/>
  <c r="AO129" i="343"/>
  <c r="AN129" i="343"/>
  <c r="AM129" i="343"/>
  <c r="AO137" i="343"/>
  <c r="AM137" i="343"/>
  <c r="AO145" i="343"/>
  <c r="AN145" i="343"/>
  <c r="AM145" i="343"/>
  <c r="AO153" i="343"/>
  <c r="AN153" i="343"/>
  <c r="AM153" i="343"/>
  <c r="AP153" i="343" s="1"/>
  <c r="AQ153" i="343" s="1"/>
  <c r="AO161" i="343"/>
  <c r="AN161" i="343"/>
  <c r="AM161" i="343"/>
  <c r="AO169" i="343"/>
  <c r="AM169" i="343"/>
  <c r="AP169" i="343" s="1"/>
  <c r="AQ169" i="343" s="1"/>
  <c r="AN169" i="343"/>
  <c r="AN177" i="343"/>
  <c r="AO177" i="343"/>
  <c r="AM177" i="343"/>
  <c r="AN185" i="343"/>
  <c r="AO185" i="343"/>
  <c r="AM185" i="343"/>
  <c r="AN193" i="343"/>
  <c r="AO193" i="343"/>
  <c r="AM193" i="343"/>
  <c r="AN201" i="343"/>
  <c r="AO201" i="343"/>
  <c r="AM201" i="343"/>
  <c r="AN209" i="343"/>
  <c r="AO209" i="343"/>
  <c r="AM209" i="343"/>
  <c r="AN217" i="343"/>
  <c r="AO217" i="343"/>
  <c r="AM217" i="343"/>
  <c r="AN225" i="343"/>
  <c r="AO225" i="343"/>
  <c r="AM225" i="343"/>
  <c r="AN233" i="343"/>
  <c r="AO233" i="343"/>
  <c r="AM233" i="343"/>
  <c r="AP233" i="343" s="1"/>
  <c r="AQ233" i="343" s="1"/>
  <c r="AN241" i="343"/>
  <c r="AO241" i="343"/>
  <c r="AM241" i="343"/>
  <c r="AN249" i="343"/>
  <c r="AO249" i="343"/>
  <c r="AM249" i="343"/>
  <c r="AN257" i="343"/>
  <c r="AO257" i="343"/>
  <c r="AM257" i="343"/>
  <c r="AN265" i="343"/>
  <c r="AO265" i="343"/>
  <c r="AM265" i="343"/>
  <c r="AN273" i="343"/>
  <c r="AO273" i="343"/>
  <c r="AM273" i="343"/>
  <c r="AN281" i="343"/>
  <c r="AO281" i="343"/>
  <c r="AM281" i="343"/>
  <c r="AN289" i="343"/>
  <c r="AO289" i="343"/>
  <c r="AM289" i="343"/>
  <c r="AP289" i="343" s="1"/>
  <c r="AQ289" i="343" s="1"/>
  <c r="AN297" i="343"/>
  <c r="AO297" i="343"/>
  <c r="AM297" i="343"/>
  <c r="AN305" i="343"/>
  <c r="AO305" i="343"/>
  <c r="AM305" i="343"/>
  <c r="AN313" i="343"/>
  <c r="AO313" i="343"/>
  <c r="AM313" i="343"/>
  <c r="AN321" i="343"/>
  <c r="AO321" i="343"/>
  <c r="AM321" i="343"/>
  <c r="AN329" i="343"/>
  <c r="AO329" i="343"/>
  <c r="AM329" i="343"/>
  <c r="AN337" i="343"/>
  <c r="AO337" i="343"/>
  <c r="AM337" i="343"/>
  <c r="AN345" i="343"/>
  <c r="AM345" i="343"/>
  <c r="AP345" i="343" s="1"/>
  <c r="AQ345" i="343" s="1"/>
  <c r="AO345" i="343"/>
  <c r="AN353" i="343"/>
  <c r="AO353" i="343"/>
  <c r="AM353" i="343"/>
  <c r="AN361" i="343"/>
  <c r="AO361" i="343"/>
  <c r="AM361" i="343"/>
  <c r="AN369" i="343"/>
  <c r="AO369" i="343"/>
  <c r="AM369" i="343"/>
  <c r="AN377" i="343"/>
  <c r="AO377" i="343"/>
  <c r="AM377" i="343"/>
  <c r="AN385" i="343"/>
  <c r="AO385" i="343"/>
  <c r="AM385" i="343"/>
  <c r="AN393" i="343"/>
  <c r="AO393" i="343"/>
  <c r="AM393" i="343"/>
  <c r="AP393" i="343" s="1"/>
  <c r="AQ393" i="343" s="1"/>
  <c r="AN401" i="343"/>
  <c r="AO401" i="343"/>
  <c r="AM401" i="343"/>
  <c r="AP401" i="343" s="1"/>
  <c r="AQ401" i="343" s="1"/>
  <c r="AN409" i="343"/>
  <c r="AO409" i="343"/>
  <c r="AM409" i="343"/>
  <c r="AN417" i="343"/>
  <c r="AO417" i="343"/>
  <c r="AM417" i="343"/>
  <c r="AN424" i="343"/>
  <c r="AO424" i="343"/>
  <c r="AM424" i="343"/>
  <c r="AN432" i="343"/>
  <c r="AO432" i="343"/>
  <c r="AM432" i="343"/>
  <c r="AN440" i="343"/>
  <c r="AO440" i="343"/>
  <c r="AM440" i="343"/>
  <c r="AN448" i="343"/>
  <c r="AO448" i="343"/>
  <c r="AM448" i="343"/>
  <c r="AN456" i="343"/>
  <c r="AO456" i="343"/>
  <c r="AM456" i="343"/>
  <c r="AN464" i="343"/>
  <c r="AO464" i="343"/>
  <c r="AM464" i="343"/>
  <c r="AN472" i="343"/>
  <c r="AO472" i="343"/>
  <c r="AM472" i="343"/>
  <c r="AP472" i="343" s="1"/>
  <c r="AQ472" i="343" s="1"/>
  <c r="AN480" i="343"/>
  <c r="AO480" i="343"/>
  <c r="AM480" i="343"/>
  <c r="AN488" i="343"/>
  <c r="AO488" i="343"/>
  <c r="AM488" i="343"/>
  <c r="AN496" i="343"/>
  <c r="AO496" i="343"/>
  <c r="AM496" i="343"/>
  <c r="AN504" i="343"/>
  <c r="AO504" i="343"/>
  <c r="AM504" i="343"/>
  <c r="AN512" i="343"/>
  <c r="AO512" i="343"/>
  <c r="AM512" i="343"/>
  <c r="AP512" i="343" s="1"/>
  <c r="AQ512" i="343" s="1"/>
  <c r="AN520" i="343"/>
  <c r="AO520" i="343"/>
  <c r="AM520" i="343"/>
  <c r="AN528" i="343"/>
  <c r="AO528" i="343"/>
  <c r="AM528" i="343"/>
  <c r="AN536" i="343"/>
  <c r="AO536" i="343"/>
  <c r="AM536" i="343"/>
  <c r="AP536" i="343" s="1"/>
  <c r="AQ536" i="343" s="1"/>
  <c r="AN544" i="343"/>
  <c r="AO544" i="343"/>
  <c r="AM544" i="343"/>
  <c r="AN552" i="343"/>
  <c r="AO552" i="343"/>
  <c r="AM552" i="343"/>
  <c r="AN560" i="343"/>
  <c r="AO560" i="343"/>
  <c r="AM560" i="343"/>
  <c r="AN568" i="343"/>
  <c r="AO568" i="343"/>
  <c r="AM568" i="343"/>
  <c r="AN576" i="343"/>
  <c r="AO576" i="343"/>
  <c r="AM576" i="343"/>
  <c r="AN584" i="343"/>
  <c r="AO584" i="343"/>
  <c r="AM584" i="343"/>
  <c r="AN592" i="343"/>
  <c r="AO592" i="343"/>
  <c r="AM592" i="343"/>
  <c r="AN600" i="343"/>
  <c r="AO600" i="343"/>
  <c r="AM600" i="343"/>
  <c r="AP600" i="343" s="1"/>
  <c r="AQ600" i="343" s="1"/>
  <c r="AN608" i="343"/>
  <c r="AO608" i="343"/>
  <c r="AM608" i="343"/>
  <c r="AO616" i="343"/>
  <c r="AN616" i="343"/>
  <c r="AM616" i="343"/>
  <c r="AP616" i="343" s="1"/>
  <c r="AQ616" i="343" s="1"/>
  <c r="AO624" i="343"/>
  <c r="AN624" i="343"/>
  <c r="AM624" i="343"/>
  <c r="AP624" i="343" s="1"/>
  <c r="AQ624" i="343" s="1"/>
  <c r="AO632" i="343"/>
  <c r="AN632" i="343"/>
  <c r="AM632" i="343"/>
  <c r="AN640" i="343"/>
  <c r="AO640" i="343"/>
  <c r="AM640" i="343"/>
  <c r="AO648" i="343"/>
  <c r="AN648" i="343"/>
  <c r="AM648" i="343"/>
  <c r="AO656" i="343"/>
  <c r="AN656" i="343"/>
  <c r="AM656" i="343"/>
  <c r="AN664" i="343"/>
  <c r="AO664" i="343"/>
  <c r="AM664" i="343"/>
  <c r="AO672" i="343"/>
  <c r="AN672" i="343"/>
  <c r="AM672" i="343"/>
  <c r="AO680" i="343"/>
  <c r="AN680" i="343"/>
  <c r="AM680" i="343"/>
  <c r="AO688" i="343"/>
  <c r="AN688" i="343"/>
  <c r="AM688" i="343"/>
  <c r="AP688" i="343" s="1"/>
  <c r="AQ688" i="343" s="1"/>
  <c r="AN696" i="343"/>
  <c r="AO696" i="343"/>
  <c r="AM696" i="343"/>
  <c r="AO704" i="343"/>
  <c r="AN704" i="343"/>
  <c r="AM704" i="343"/>
  <c r="AO712" i="343"/>
  <c r="AN712" i="343"/>
  <c r="AM712" i="343"/>
  <c r="AO720" i="343"/>
  <c r="AN720" i="343"/>
  <c r="AM720" i="343"/>
  <c r="AO728" i="343"/>
  <c r="AN728" i="343"/>
  <c r="AM728" i="343"/>
  <c r="AO736" i="343"/>
  <c r="AN736" i="343"/>
  <c r="AM736" i="343"/>
  <c r="AO744" i="343"/>
  <c r="AN744" i="343"/>
  <c r="AM744" i="343"/>
  <c r="AO752" i="343"/>
  <c r="AN752" i="343"/>
  <c r="AM752" i="343"/>
  <c r="AP752" i="343" s="1"/>
  <c r="AQ752" i="343" s="1"/>
  <c r="AO760" i="343"/>
  <c r="AN760" i="343"/>
  <c r="AM760" i="343"/>
  <c r="AO768" i="343"/>
  <c r="AN768" i="343"/>
  <c r="AM768" i="343"/>
  <c r="AO776" i="343"/>
  <c r="AN776" i="343"/>
  <c r="AM776" i="343"/>
  <c r="AO784" i="343"/>
  <c r="AN784" i="343"/>
  <c r="AM784" i="343"/>
  <c r="AO792" i="343"/>
  <c r="AN792" i="343"/>
  <c r="AM792" i="343"/>
  <c r="AP792" i="343" s="1"/>
  <c r="AQ792" i="343" s="1"/>
  <c r="AO800" i="343"/>
  <c r="AN800" i="343"/>
  <c r="AM800" i="343"/>
  <c r="AO808" i="343"/>
  <c r="AN808" i="343"/>
  <c r="AM808" i="343"/>
  <c r="AP808" i="343" s="1"/>
  <c r="AQ808" i="343" s="1"/>
  <c r="AO816" i="343"/>
  <c r="AN816" i="343"/>
  <c r="AM816" i="343"/>
  <c r="AP816" i="343" s="1"/>
  <c r="AQ816" i="343" s="1"/>
  <c r="AO824" i="343"/>
  <c r="AN824" i="343"/>
  <c r="AM824" i="343"/>
  <c r="AO832" i="343"/>
  <c r="AN832" i="343"/>
  <c r="AM832" i="343"/>
  <c r="AP832" i="343" s="1"/>
  <c r="AQ832" i="343" s="1"/>
  <c r="AO840" i="343"/>
  <c r="AN840" i="343"/>
  <c r="AM840" i="343"/>
  <c r="AO848" i="343"/>
  <c r="AN848" i="343"/>
  <c r="AM848" i="343"/>
  <c r="AO856" i="343"/>
  <c r="AN856" i="343"/>
  <c r="AM856" i="343"/>
  <c r="AP856" i="343" s="1"/>
  <c r="AQ856" i="343" s="1"/>
  <c r="AO864" i="343"/>
  <c r="AN864" i="343"/>
  <c r="AM864" i="343"/>
  <c r="AO872" i="343"/>
  <c r="AN872" i="343"/>
  <c r="AM872" i="343"/>
  <c r="AO880" i="343"/>
  <c r="AN880" i="343"/>
  <c r="AM880" i="343"/>
  <c r="AP880" i="343" s="1"/>
  <c r="AQ880" i="343" s="1"/>
  <c r="AO888" i="343"/>
  <c r="AN888" i="343"/>
  <c r="AM888" i="343"/>
  <c r="AO896" i="343"/>
  <c r="AN896" i="343"/>
  <c r="AM896" i="343"/>
  <c r="AO904" i="343"/>
  <c r="AN904" i="343"/>
  <c r="AM904" i="343"/>
  <c r="AO912" i="343"/>
  <c r="AN912" i="343"/>
  <c r="AM912" i="343"/>
  <c r="AO920" i="343"/>
  <c r="AN920" i="343"/>
  <c r="AM920" i="343"/>
  <c r="AO928" i="343"/>
  <c r="AN928" i="343"/>
  <c r="AM928" i="343"/>
  <c r="AO936" i="343"/>
  <c r="AN936" i="343"/>
  <c r="AM936" i="343"/>
  <c r="AO944" i="343"/>
  <c r="AN944" i="343"/>
  <c r="AM944" i="343"/>
  <c r="AO952" i="343"/>
  <c r="AN952" i="343"/>
  <c r="AM952" i="343"/>
  <c r="AO960" i="343"/>
  <c r="AN960" i="343"/>
  <c r="AM960" i="343"/>
  <c r="AO968" i="343"/>
  <c r="AN968" i="343"/>
  <c r="AM968" i="343"/>
  <c r="AO976" i="343"/>
  <c r="AN976" i="343"/>
  <c r="AM976" i="343"/>
  <c r="AO984" i="343"/>
  <c r="AN984" i="343"/>
  <c r="AM984" i="343"/>
  <c r="AO992" i="343"/>
  <c r="AN992" i="343"/>
  <c r="AM992" i="343"/>
  <c r="AP992" i="343" s="1"/>
  <c r="AQ992" i="343" s="1"/>
  <c r="AO1000" i="343"/>
  <c r="AN1000" i="343"/>
  <c r="AM1000" i="343"/>
  <c r="AO1008" i="343"/>
  <c r="AN1008" i="343"/>
  <c r="AM1008" i="343"/>
  <c r="AO1016" i="343"/>
  <c r="AN1016" i="343"/>
  <c r="AM1016" i="343"/>
  <c r="AO1024" i="343"/>
  <c r="AN1024" i="343"/>
  <c r="AM1024" i="343"/>
  <c r="AO1032" i="343"/>
  <c r="AN1032" i="343"/>
  <c r="AM1032" i="343"/>
  <c r="AO1040" i="343"/>
  <c r="AN1040" i="343"/>
  <c r="AM1040" i="343"/>
  <c r="AO1048" i="343"/>
  <c r="AN1048" i="343"/>
  <c r="AM1048" i="343"/>
  <c r="AO1056" i="343"/>
  <c r="AN1056" i="343"/>
  <c r="AM1056" i="343"/>
  <c r="AN1064" i="343"/>
  <c r="AO1064" i="343"/>
  <c r="AM1064" i="343"/>
  <c r="AO1072" i="343"/>
  <c r="AN1072" i="343"/>
  <c r="AM1072" i="343"/>
  <c r="AM7" i="343"/>
  <c r="AM15" i="343"/>
  <c r="AP15" i="343" s="1"/>
  <c r="AQ15" i="343" s="1"/>
  <c r="AM23" i="343"/>
  <c r="AM31" i="343"/>
  <c r="AM39" i="343"/>
  <c r="AM47" i="343"/>
  <c r="AP47" i="343" s="1"/>
  <c r="AQ47" i="343" s="1"/>
  <c r="AM55" i="343"/>
  <c r="AM64" i="343"/>
  <c r="AM74" i="343"/>
  <c r="AM96" i="343"/>
  <c r="AM106" i="343"/>
  <c r="AP106" i="343" s="1"/>
  <c r="AQ106" i="343" s="1"/>
  <c r="AM128" i="343"/>
  <c r="AM141" i="343"/>
  <c r="AM167" i="343"/>
  <c r="AP167" i="343" s="1"/>
  <c r="AQ167" i="343" s="1"/>
  <c r="AM192" i="343"/>
  <c r="AM231" i="343"/>
  <c r="AM256" i="343"/>
  <c r="AP256" i="343" s="1"/>
  <c r="AQ256" i="343" s="1"/>
  <c r="AM295" i="343"/>
  <c r="AM320" i="343"/>
  <c r="AM359" i="343"/>
  <c r="AM384" i="343"/>
  <c r="AM423" i="343"/>
  <c r="AM447" i="343"/>
  <c r="AM487" i="343"/>
  <c r="AM527" i="343"/>
  <c r="AP527" i="343" s="1"/>
  <c r="AQ527" i="343" s="1"/>
  <c r="AM581" i="343"/>
  <c r="AM631" i="343"/>
  <c r="AM735" i="343"/>
  <c r="AM783" i="343"/>
  <c r="AM887" i="343"/>
  <c r="AM991" i="343"/>
  <c r="AM1039" i="343"/>
  <c r="AO10" i="343"/>
  <c r="AO114" i="343"/>
  <c r="AO175" i="343"/>
  <c r="AO277" i="343"/>
  <c r="AO405" i="343"/>
  <c r="AO581" i="343"/>
  <c r="AE1021" i="343"/>
  <c r="AE1029" i="343"/>
  <c r="AE1038" i="343"/>
  <c r="AE1046" i="343"/>
  <c r="AE1055" i="343"/>
  <c r="AE1057" i="343"/>
  <c r="AE1065" i="343"/>
  <c r="AN26" i="343"/>
  <c r="AO26" i="343"/>
  <c r="AN34" i="343"/>
  <c r="AO34" i="343"/>
  <c r="AN58" i="343"/>
  <c r="AO58" i="343"/>
  <c r="AN66" i="343"/>
  <c r="AO66" i="343"/>
  <c r="AN90" i="343"/>
  <c r="AO90" i="343"/>
  <c r="AN98" i="343"/>
  <c r="AO98" i="343"/>
  <c r="AO122" i="343"/>
  <c r="AN122" i="343"/>
  <c r="AO130" i="343"/>
  <c r="AN130" i="343"/>
  <c r="AO138" i="343"/>
  <c r="AN138" i="343"/>
  <c r="AO146" i="343"/>
  <c r="AN146" i="343"/>
  <c r="AO154" i="343"/>
  <c r="AN154" i="343"/>
  <c r="AO162" i="343"/>
  <c r="AN162" i="343"/>
  <c r="AO170" i="343"/>
  <c r="AN170" i="343"/>
  <c r="AO178" i="343"/>
  <c r="AN178" i="343"/>
  <c r="AN186" i="343"/>
  <c r="AO186" i="343"/>
  <c r="AO194" i="343"/>
  <c r="AN194" i="343"/>
  <c r="AO202" i="343"/>
  <c r="AN202" i="343"/>
  <c r="AO210" i="343"/>
  <c r="AN210" i="343"/>
  <c r="AN218" i="343"/>
  <c r="AO218" i="343"/>
  <c r="AO234" i="343"/>
  <c r="AN234" i="343"/>
  <c r="AN250" i="343"/>
  <c r="AO250" i="343"/>
  <c r="AO258" i="343"/>
  <c r="AN258" i="343"/>
  <c r="AO266" i="343"/>
  <c r="AN266" i="343"/>
  <c r="AO274" i="343"/>
  <c r="AN274" i="343"/>
  <c r="AN282" i="343"/>
  <c r="AO282" i="343"/>
  <c r="AO290" i="343"/>
  <c r="AN290" i="343"/>
  <c r="AO298" i="343"/>
  <c r="AN298" i="343"/>
  <c r="AO306" i="343"/>
  <c r="AN306" i="343"/>
  <c r="AN314" i="343"/>
  <c r="AO314" i="343"/>
  <c r="AO322" i="343"/>
  <c r="AN322" i="343"/>
  <c r="AO330" i="343"/>
  <c r="AN330" i="343"/>
  <c r="AO338" i="343"/>
  <c r="AN338" i="343"/>
  <c r="AN346" i="343"/>
  <c r="AO346" i="343"/>
  <c r="AO354" i="343"/>
  <c r="AN354" i="343"/>
  <c r="AN370" i="343"/>
  <c r="AO370" i="343"/>
  <c r="AN378" i="343"/>
  <c r="AO378" i="343"/>
  <c r="AO386" i="343"/>
  <c r="AN386" i="343"/>
  <c r="AO394" i="343"/>
  <c r="AN394" i="343"/>
  <c r="AO402" i="343"/>
  <c r="AN402" i="343"/>
  <c r="AN410" i="343"/>
  <c r="AO410" i="343"/>
  <c r="AO418" i="343"/>
  <c r="AN418" i="343"/>
  <c r="AO425" i="343"/>
  <c r="AN425" i="343"/>
  <c r="AO433" i="343"/>
  <c r="AN433" i="343"/>
  <c r="AN441" i="343"/>
  <c r="AO441" i="343"/>
  <c r="AO449" i="343"/>
  <c r="AN449" i="343"/>
  <c r="AO457" i="343"/>
  <c r="AN457" i="343"/>
  <c r="AN465" i="343"/>
  <c r="AO465" i="343"/>
  <c r="AN473" i="343"/>
  <c r="AO473" i="343"/>
  <c r="AN481" i="343"/>
  <c r="AO481" i="343"/>
  <c r="AN489" i="343"/>
  <c r="AO489" i="343"/>
  <c r="AN497" i="343"/>
  <c r="AO497" i="343"/>
  <c r="AM497" i="343"/>
  <c r="AN505" i="343"/>
  <c r="AO505" i="343"/>
  <c r="AN513" i="343"/>
  <c r="AO513" i="343"/>
  <c r="AN521" i="343"/>
  <c r="AO521" i="343"/>
  <c r="AM521" i="343"/>
  <c r="AN529" i="343"/>
  <c r="AO529" i="343"/>
  <c r="AM529" i="343"/>
  <c r="AN537" i="343"/>
  <c r="AO537" i="343"/>
  <c r="AM537" i="343"/>
  <c r="AN545" i="343"/>
  <c r="AM545" i="343"/>
  <c r="AO545" i="343"/>
  <c r="AN553" i="343"/>
  <c r="AO553" i="343"/>
  <c r="AM553" i="343"/>
  <c r="AN561" i="343"/>
  <c r="AO561" i="343"/>
  <c r="AM561" i="343"/>
  <c r="AP561" i="343" s="1"/>
  <c r="AQ561" i="343" s="1"/>
  <c r="AN569" i="343"/>
  <c r="AM569" i="343"/>
  <c r="AO569" i="343"/>
  <c r="AN577" i="343"/>
  <c r="AO577" i="343"/>
  <c r="AM577" i="343"/>
  <c r="AN585" i="343"/>
  <c r="AO585" i="343"/>
  <c r="AM585" i="343"/>
  <c r="AP585" i="343" s="1"/>
  <c r="AQ585" i="343" s="1"/>
  <c r="AN593" i="343"/>
  <c r="AO593" i="343"/>
  <c r="AM593" i="343"/>
  <c r="AN601" i="343"/>
  <c r="AO601" i="343"/>
  <c r="AM601" i="343"/>
  <c r="AN609" i="343"/>
  <c r="AM609" i="343"/>
  <c r="AO609" i="343"/>
  <c r="AO617" i="343"/>
  <c r="AN617" i="343"/>
  <c r="AM617" i="343"/>
  <c r="AO625" i="343"/>
  <c r="AN625" i="343"/>
  <c r="AM625" i="343"/>
  <c r="AP625" i="343" s="1"/>
  <c r="AQ625" i="343" s="1"/>
  <c r="AO633" i="343"/>
  <c r="AN633" i="343"/>
  <c r="AM633" i="343"/>
  <c r="AO641" i="343"/>
  <c r="AN641" i="343"/>
  <c r="AM641" i="343"/>
  <c r="AO649" i="343"/>
  <c r="AN649" i="343"/>
  <c r="AM649" i="343"/>
  <c r="AO657" i="343"/>
  <c r="AN657" i="343"/>
  <c r="AM657" i="343"/>
  <c r="AO665" i="343"/>
  <c r="AN665" i="343"/>
  <c r="AM665" i="343"/>
  <c r="AO673" i="343"/>
  <c r="AN673" i="343"/>
  <c r="AM673" i="343"/>
  <c r="AO681" i="343"/>
  <c r="AN681" i="343"/>
  <c r="AM681" i="343"/>
  <c r="AO689" i="343"/>
  <c r="AN689" i="343"/>
  <c r="AM689" i="343"/>
  <c r="AO697" i="343"/>
  <c r="AN697" i="343"/>
  <c r="AM697" i="343"/>
  <c r="AP697" i="343" s="1"/>
  <c r="AQ697" i="343" s="1"/>
  <c r="AO705" i="343"/>
  <c r="AN705" i="343"/>
  <c r="AM705" i="343"/>
  <c r="AO713" i="343"/>
  <c r="AN713" i="343"/>
  <c r="AM713" i="343"/>
  <c r="AP713" i="343" s="1"/>
  <c r="AQ713" i="343" s="1"/>
  <c r="AO721" i="343"/>
  <c r="AM721" i="343"/>
  <c r="AN729" i="343"/>
  <c r="AO729" i="343"/>
  <c r="AM729" i="343"/>
  <c r="AO737" i="343"/>
  <c r="AN737" i="343"/>
  <c r="AM737" i="343"/>
  <c r="AN745" i="343"/>
  <c r="AO745" i="343"/>
  <c r="AM745" i="343"/>
  <c r="AO753" i="343"/>
  <c r="AN753" i="343"/>
  <c r="AM753" i="343"/>
  <c r="AO761" i="343"/>
  <c r="AN761" i="343"/>
  <c r="AM761" i="343"/>
  <c r="AO769" i="343"/>
  <c r="AN769" i="343"/>
  <c r="AM769" i="343"/>
  <c r="AP769" i="343" s="1"/>
  <c r="AQ769" i="343" s="1"/>
  <c r="AN777" i="343"/>
  <c r="AO777" i="343"/>
  <c r="AM777" i="343"/>
  <c r="AN785" i="343"/>
  <c r="AM785" i="343"/>
  <c r="AO785" i="343"/>
  <c r="AO793" i="343"/>
  <c r="AN793" i="343"/>
  <c r="AM793" i="343"/>
  <c r="AO801" i="343"/>
  <c r="AN801" i="343"/>
  <c r="AM801" i="343"/>
  <c r="AN809" i="343"/>
  <c r="AO809" i="343"/>
  <c r="AM809" i="343"/>
  <c r="AO817" i="343"/>
  <c r="AN817" i="343"/>
  <c r="AM817" i="343"/>
  <c r="AO825" i="343"/>
  <c r="AN825" i="343"/>
  <c r="AM825" i="343"/>
  <c r="AO833" i="343"/>
  <c r="AN833" i="343"/>
  <c r="AM833" i="343"/>
  <c r="AN841" i="343"/>
  <c r="AO841" i="343"/>
  <c r="AM841" i="343"/>
  <c r="AP841" i="343" s="1"/>
  <c r="AQ841" i="343" s="1"/>
  <c r="AO849" i="343"/>
  <c r="AN849" i="343"/>
  <c r="AM849" i="343"/>
  <c r="AP849" i="343" s="1"/>
  <c r="AQ849" i="343" s="1"/>
  <c r="AO857" i="343"/>
  <c r="AM857" i="343"/>
  <c r="AO865" i="343"/>
  <c r="AN865" i="343"/>
  <c r="AM865" i="343"/>
  <c r="AN873" i="343"/>
  <c r="AO873" i="343"/>
  <c r="AM873" i="343"/>
  <c r="AP873" i="343" s="1"/>
  <c r="AQ873" i="343" s="1"/>
  <c r="AN881" i="343"/>
  <c r="AO881" i="343"/>
  <c r="AM881" i="343"/>
  <c r="AO889" i="343"/>
  <c r="AN889" i="343"/>
  <c r="AM889" i="343"/>
  <c r="AO897" i="343"/>
  <c r="AN897" i="343"/>
  <c r="AM897" i="343"/>
  <c r="AN905" i="343"/>
  <c r="AO905" i="343"/>
  <c r="AM905" i="343"/>
  <c r="AO913" i="343"/>
  <c r="AN913" i="343"/>
  <c r="AM913" i="343"/>
  <c r="AO921" i="343"/>
  <c r="AN921" i="343"/>
  <c r="AM921" i="343"/>
  <c r="AO929" i="343"/>
  <c r="AN929" i="343"/>
  <c r="AM929" i="343"/>
  <c r="AN937" i="343"/>
  <c r="AO937" i="343"/>
  <c r="AM937" i="343"/>
  <c r="AO945" i="343"/>
  <c r="AN945" i="343"/>
  <c r="AM945" i="343"/>
  <c r="AO953" i="343"/>
  <c r="AN953" i="343"/>
  <c r="AM953" i="343"/>
  <c r="AN961" i="343"/>
  <c r="AO961" i="343"/>
  <c r="AM961" i="343"/>
  <c r="AO969" i="343"/>
  <c r="AN969" i="343"/>
  <c r="AM969" i="343"/>
  <c r="AN977" i="343"/>
  <c r="AO977" i="343"/>
  <c r="AM977" i="343"/>
  <c r="AO985" i="343"/>
  <c r="AN985" i="343"/>
  <c r="AM985" i="343"/>
  <c r="AN993" i="343"/>
  <c r="AO993" i="343"/>
  <c r="AM993" i="343"/>
  <c r="AO1001" i="343"/>
  <c r="AN1001" i="343"/>
  <c r="AM1001" i="343"/>
  <c r="AO1009" i="343"/>
  <c r="AN1009" i="343"/>
  <c r="AM1009" i="343"/>
  <c r="AO1017" i="343"/>
  <c r="AN1017" i="343"/>
  <c r="AM1017" i="343"/>
  <c r="AN1025" i="343"/>
  <c r="AO1025" i="343"/>
  <c r="AM1025" i="343"/>
  <c r="AN1033" i="343"/>
  <c r="AM1033" i="343"/>
  <c r="AO1033" i="343"/>
  <c r="AO1041" i="343"/>
  <c r="AN1041" i="343"/>
  <c r="AM1041" i="343"/>
  <c r="AO1049" i="343"/>
  <c r="AN1049" i="343"/>
  <c r="AM1049" i="343"/>
  <c r="AN1057" i="343"/>
  <c r="AO1057" i="343"/>
  <c r="AM1057" i="343"/>
  <c r="AN1065" i="343"/>
  <c r="AO1065" i="343"/>
  <c r="AM1065" i="343"/>
  <c r="AN1073" i="343"/>
  <c r="AO1073" i="343"/>
  <c r="AM1073" i="343"/>
  <c r="AP40" i="343"/>
  <c r="AQ40" i="343" s="1"/>
  <c r="AM87" i="343"/>
  <c r="AP87" i="343" s="1"/>
  <c r="AQ87" i="343" s="1"/>
  <c r="AM119" i="343"/>
  <c r="AM130" i="343"/>
  <c r="AM143" i="343"/>
  <c r="AP143" i="343" s="1"/>
  <c r="AQ143" i="343" s="1"/>
  <c r="AP156" i="343"/>
  <c r="AQ156" i="343" s="1"/>
  <c r="AM194" i="343"/>
  <c r="AP194" i="343" s="1"/>
  <c r="AQ194" i="343" s="1"/>
  <c r="AM207" i="343"/>
  <c r="AP232" i="343"/>
  <c r="AQ232" i="343" s="1"/>
  <c r="AM258" i="343"/>
  <c r="AM271" i="343"/>
  <c r="AM322" i="343"/>
  <c r="AM335" i="343"/>
  <c r="AP360" i="343"/>
  <c r="AQ360" i="343" s="1"/>
  <c r="AP373" i="343"/>
  <c r="AQ373" i="343" s="1"/>
  <c r="AM386" i="343"/>
  <c r="AM399" i="343"/>
  <c r="AM449" i="343"/>
  <c r="AM462" i="343"/>
  <c r="AP462" i="343" s="1"/>
  <c r="AQ462" i="343" s="1"/>
  <c r="AP475" i="343"/>
  <c r="AQ475" i="343" s="1"/>
  <c r="AM489" i="343"/>
  <c r="AP489" i="343" s="1"/>
  <c r="AQ489" i="343" s="1"/>
  <c r="AP1047" i="343"/>
  <c r="AQ1047" i="343" s="1"/>
  <c r="AO18" i="343"/>
  <c r="AH1021" i="343"/>
  <c r="AC1024" i="343"/>
  <c r="AH1029" i="343"/>
  <c r="AC1033" i="343"/>
  <c r="AH1038" i="343"/>
  <c r="AI1039" i="343"/>
  <c r="AJ1039" i="343" s="1"/>
  <c r="AK1039" i="343" s="1"/>
  <c r="BB1039" i="343" s="1"/>
  <c r="AC1041" i="343"/>
  <c r="AH1046" i="343"/>
  <c r="AC1049" i="343"/>
  <c r="AH1055" i="343"/>
  <c r="AH1057" i="343"/>
  <c r="AC1060" i="343"/>
  <c r="AH1065" i="343"/>
  <c r="AI1066" i="343"/>
  <c r="AJ1066" i="343" s="1"/>
  <c r="AK1066" i="343" s="1"/>
  <c r="BB1066" i="343" s="1"/>
  <c r="AC1070" i="343"/>
  <c r="AO3" i="343"/>
  <c r="AN3" i="343"/>
  <c r="AO11" i="343"/>
  <c r="AN11" i="343"/>
  <c r="AO19" i="343"/>
  <c r="AN19" i="343"/>
  <c r="AO27" i="343"/>
  <c r="AN27" i="343"/>
  <c r="AO35" i="343"/>
  <c r="AN35" i="343"/>
  <c r="AO43" i="343"/>
  <c r="AN43" i="343"/>
  <c r="AO51" i="343"/>
  <c r="AN51" i="343"/>
  <c r="AO59" i="343"/>
  <c r="AN59" i="343"/>
  <c r="AO67" i="343"/>
  <c r="AN67" i="343"/>
  <c r="AM67" i="343"/>
  <c r="AO75" i="343"/>
  <c r="AN75" i="343"/>
  <c r="AM75" i="343"/>
  <c r="AO83" i="343"/>
  <c r="AN83" i="343"/>
  <c r="AM83" i="343"/>
  <c r="AO91" i="343"/>
  <c r="AN91" i="343"/>
  <c r="AM91" i="343"/>
  <c r="AO99" i="343"/>
  <c r="AN99" i="343"/>
  <c r="AM99" i="343"/>
  <c r="AO107" i="343"/>
  <c r="AN107" i="343"/>
  <c r="AM107" i="343"/>
  <c r="AO115" i="343"/>
  <c r="AN115" i="343"/>
  <c r="AM115" i="343"/>
  <c r="AO123" i="343"/>
  <c r="AN123" i="343"/>
  <c r="AM123" i="343"/>
  <c r="AO131" i="343"/>
  <c r="AN131" i="343"/>
  <c r="AM131" i="343"/>
  <c r="AO139" i="343"/>
  <c r="AN139" i="343"/>
  <c r="AM139" i="343"/>
  <c r="AO147" i="343"/>
  <c r="AN147" i="343"/>
  <c r="AM147" i="343"/>
  <c r="AO155" i="343"/>
  <c r="AM155" i="343"/>
  <c r="AO163" i="343"/>
  <c r="AN163" i="343"/>
  <c r="AM163" i="343"/>
  <c r="AN171" i="343"/>
  <c r="AO171" i="343"/>
  <c r="AM171" i="343"/>
  <c r="AN179" i="343"/>
  <c r="AO179" i="343"/>
  <c r="AM179" i="343"/>
  <c r="AN187" i="343"/>
  <c r="AO187" i="343"/>
  <c r="AM187" i="343"/>
  <c r="AN195" i="343"/>
  <c r="AO195" i="343"/>
  <c r="AM195" i="343"/>
  <c r="AN203" i="343"/>
  <c r="AO203" i="343"/>
  <c r="AM203" i="343"/>
  <c r="AN211" i="343"/>
  <c r="AO211" i="343"/>
  <c r="AM211" i="343"/>
  <c r="AN219" i="343"/>
  <c r="AO219" i="343"/>
  <c r="AM219" i="343"/>
  <c r="AP219" i="343" s="1"/>
  <c r="AQ219" i="343" s="1"/>
  <c r="AN227" i="343"/>
  <c r="AO227" i="343"/>
  <c r="AM227" i="343"/>
  <c r="AN235" i="343"/>
  <c r="AO235" i="343"/>
  <c r="AM235" i="343"/>
  <c r="AP235" i="343" s="1"/>
  <c r="AQ235" i="343" s="1"/>
  <c r="AN243" i="343"/>
  <c r="AO243" i="343"/>
  <c r="AM243" i="343"/>
  <c r="AN251" i="343"/>
  <c r="AM251" i="343"/>
  <c r="AN259" i="343"/>
  <c r="AO259" i="343"/>
  <c r="AM259" i="343"/>
  <c r="AP259" i="343" s="1"/>
  <c r="AQ259" i="343" s="1"/>
  <c r="AN267" i="343"/>
  <c r="AO267" i="343"/>
  <c r="AM267" i="343"/>
  <c r="AN275" i="343"/>
  <c r="AO275" i="343"/>
  <c r="AM275" i="343"/>
  <c r="AN283" i="343"/>
  <c r="AO283" i="343"/>
  <c r="AM283" i="343"/>
  <c r="AN291" i="343"/>
  <c r="AO291" i="343"/>
  <c r="AM291" i="343"/>
  <c r="AN299" i="343"/>
  <c r="AO299" i="343"/>
  <c r="AM299" i="343"/>
  <c r="AN307" i="343"/>
  <c r="AO307" i="343"/>
  <c r="AM307" i="343"/>
  <c r="AN315" i="343"/>
  <c r="AO315" i="343"/>
  <c r="AM315" i="343"/>
  <c r="AP315" i="343" s="1"/>
  <c r="AQ315" i="343" s="1"/>
  <c r="AN323" i="343"/>
  <c r="AO323" i="343"/>
  <c r="AM323" i="343"/>
  <c r="AP323" i="343" s="1"/>
  <c r="AQ323" i="343" s="1"/>
  <c r="AN331" i="343"/>
  <c r="AO331" i="343"/>
  <c r="AM331" i="343"/>
  <c r="AN339" i="343"/>
  <c r="AO339" i="343"/>
  <c r="AM339" i="343"/>
  <c r="AN347" i="343"/>
  <c r="AO347" i="343"/>
  <c r="AM347" i="343"/>
  <c r="AN355" i="343"/>
  <c r="AO355" i="343"/>
  <c r="AM355" i="343"/>
  <c r="AN363" i="343"/>
  <c r="AO363" i="343"/>
  <c r="AM363" i="343"/>
  <c r="AN371" i="343"/>
  <c r="AO371" i="343"/>
  <c r="AM371" i="343"/>
  <c r="AP371" i="343" s="1"/>
  <c r="AQ371" i="343" s="1"/>
  <c r="AN379" i="343"/>
  <c r="AM379" i="343"/>
  <c r="AN387" i="343"/>
  <c r="AM387" i="343"/>
  <c r="AN395" i="343"/>
  <c r="AO395" i="343"/>
  <c r="AM395" i="343"/>
  <c r="AN403" i="343"/>
  <c r="AO403" i="343"/>
  <c r="AM403" i="343"/>
  <c r="AN411" i="343"/>
  <c r="AO411" i="343"/>
  <c r="AM411" i="343"/>
  <c r="AN419" i="343"/>
  <c r="AO419" i="343"/>
  <c r="AM419" i="343"/>
  <c r="AN426" i="343"/>
  <c r="AO426" i="343"/>
  <c r="AM426" i="343"/>
  <c r="AN434" i="343"/>
  <c r="AO434" i="343"/>
  <c r="AM434" i="343"/>
  <c r="AN442" i="343"/>
  <c r="AO442" i="343"/>
  <c r="AM442" i="343"/>
  <c r="AN450" i="343"/>
  <c r="AO450" i="343"/>
  <c r="AM450" i="343"/>
  <c r="AP450" i="343" s="1"/>
  <c r="AQ450" i="343" s="1"/>
  <c r="AN458" i="343"/>
  <c r="AO458" i="343"/>
  <c r="AM458" i="343"/>
  <c r="AN466" i="343"/>
  <c r="AO466" i="343"/>
  <c r="AM466" i="343"/>
  <c r="AP466" i="343" s="1"/>
  <c r="AQ466" i="343" s="1"/>
  <c r="AN474" i="343"/>
  <c r="AO474" i="343"/>
  <c r="AM474" i="343"/>
  <c r="AN482" i="343"/>
  <c r="AO482" i="343"/>
  <c r="AM482" i="343"/>
  <c r="AN490" i="343"/>
  <c r="AO490" i="343"/>
  <c r="AM490" i="343"/>
  <c r="AN498" i="343"/>
  <c r="AO498" i="343"/>
  <c r="AN506" i="343"/>
  <c r="AO506" i="343"/>
  <c r="AN514" i="343"/>
  <c r="AO514" i="343"/>
  <c r="AM514" i="343"/>
  <c r="AP514" i="343" s="1"/>
  <c r="AQ514" i="343" s="1"/>
  <c r="AN522" i="343"/>
  <c r="AO522" i="343"/>
  <c r="AM522" i="343"/>
  <c r="AN530" i="343"/>
  <c r="AM530" i="343"/>
  <c r="AO530" i="343"/>
  <c r="AN538" i="343"/>
  <c r="AO538" i="343"/>
  <c r="AM538" i="343"/>
  <c r="AP538" i="343" s="1"/>
  <c r="AQ538" i="343" s="1"/>
  <c r="AN546" i="343"/>
  <c r="AM546" i="343"/>
  <c r="AO546" i="343"/>
  <c r="AN554" i="343"/>
  <c r="AO554" i="343"/>
  <c r="AM554" i="343"/>
  <c r="AN562" i="343"/>
  <c r="AO562" i="343"/>
  <c r="AM562" i="343"/>
  <c r="AN570" i="343"/>
  <c r="AM570" i="343"/>
  <c r="AO570" i="343"/>
  <c r="AN578" i="343"/>
  <c r="AO578" i="343"/>
  <c r="AM578" i="343"/>
  <c r="AN586" i="343"/>
  <c r="AO586" i="343"/>
  <c r="AM586" i="343"/>
  <c r="AP586" i="343" s="1"/>
  <c r="AQ586" i="343" s="1"/>
  <c r="AN594" i="343"/>
  <c r="AM594" i="343"/>
  <c r="AO594" i="343"/>
  <c r="AN602" i="343"/>
  <c r="AO602" i="343"/>
  <c r="AM602" i="343"/>
  <c r="AN610" i="343"/>
  <c r="AM610" i="343"/>
  <c r="AO610" i="343"/>
  <c r="AN618" i="343"/>
  <c r="AO618" i="343"/>
  <c r="AM618" i="343"/>
  <c r="AP618" i="343" s="1"/>
  <c r="AQ618" i="343" s="1"/>
  <c r="AO626" i="343"/>
  <c r="AM626" i="343"/>
  <c r="AN634" i="343"/>
  <c r="AO634" i="343"/>
  <c r="AM634" i="343"/>
  <c r="AP634" i="343" s="1"/>
  <c r="AQ634" i="343" s="1"/>
  <c r="AO642" i="343"/>
  <c r="AN642" i="343"/>
  <c r="AM642" i="343"/>
  <c r="AO650" i="343"/>
  <c r="AN650" i="343"/>
  <c r="AM650" i="343"/>
  <c r="AO658" i="343"/>
  <c r="AM658" i="343"/>
  <c r="AN658" i="343"/>
  <c r="AO666" i="343"/>
  <c r="AN666" i="343"/>
  <c r="AM666" i="343"/>
  <c r="AO674" i="343"/>
  <c r="AN674" i="343"/>
  <c r="AM674" i="343"/>
  <c r="AO682" i="343"/>
  <c r="AN682" i="343"/>
  <c r="AM682" i="343"/>
  <c r="AO690" i="343"/>
  <c r="AN690" i="343"/>
  <c r="AM690" i="343"/>
  <c r="AP690" i="343" s="1"/>
  <c r="AQ690" i="343" s="1"/>
  <c r="AO698" i="343"/>
  <c r="AN698" i="343"/>
  <c r="AM698" i="343"/>
  <c r="AO706" i="343"/>
  <c r="AN706" i="343"/>
  <c r="AM706" i="343"/>
  <c r="AN714" i="343"/>
  <c r="AO714" i="343"/>
  <c r="AM714" i="343"/>
  <c r="AN722" i="343"/>
  <c r="AO722" i="343"/>
  <c r="AM722" i="343"/>
  <c r="AN730" i="343"/>
  <c r="AO730" i="343"/>
  <c r="AM730" i="343"/>
  <c r="AN738" i="343"/>
  <c r="AO738" i="343"/>
  <c r="AM738" i="343"/>
  <c r="AN746" i="343"/>
  <c r="AO746" i="343"/>
  <c r="AM746" i="343"/>
  <c r="AN754" i="343"/>
  <c r="AO754" i="343"/>
  <c r="AM754" i="343"/>
  <c r="AN762" i="343"/>
  <c r="AO762" i="343"/>
  <c r="AM762" i="343"/>
  <c r="AP762" i="343" s="1"/>
  <c r="AQ762" i="343" s="1"/>
  <c r="AN770" i="343"/>
  <c r="AO770" i="343"/>
  <c r="AM770" i="343"/>
  <c r="AP770" i="343" s="1"/>
  <c r="AQ770" i="343" s="1"/>
  <c r="AN778" i="343"/>
  <c r="AO778" i="343"/>
  <c r="AM778" i="343"/>
  <c r="AN786" i="343"/>
  <c r="AM786" i="343"/>
  <c r="AO786" i="343"/>
  <c r="AN794" i="343"/>
  <c r="AO794" i="343"/>
  <c r="AM794" i="343"/>
  <c r="AN802" i="343"/>
  <c r="AO802" i="343"/>
  <c r="AM802" i="343"/>
  <c r="AN810" i="343"/>
  <c r="AO810" i="343"/>
  <c r="AM810" i="343"/>
  <c r="AN818" i="343"/>
  <c r="AO818" i="343"/>
  <c r="AM818" i="343"/>
  <c r="AN826" i="343"/>
  <c r="AO826" i="343"/>
  <c r="AM826" i="343"/>
  <c r="AN834" i="343"/>
  <c r="AO834" i="343"/>
  <c r="AM834" i="343"/>
  <c r="AP834" i="343" s="1"/>
  <c r="AQ834" i="343" s="1"/>
  <c r="AN842" i="343"/>
  <c r="AO842" i="343"/>
  <c r="AM842" i="343"/>
  <c r="AN850" i="343"/>
  <c r="AO850" i="343"/>
  <c r="AM850" i="343"/>
  <c r="AN858" i="343"/>
  <c r="AO858" i="343"/>
  <c r="AM858" i="343"/>
  <c r="AN866" i="343"/>
  <c r="AO866" i="343"/>
  <c r="AM866" i="343"/>
  <c r="AN874" i="343"/>
  <c r="AO874" i="343"/>
  <c r="AM874" i="343"/>
  <c r="AN882" i="343"/>
  <c r="AO882" i="343"/>
  <c r="AM882" i="343"/>
  <c r="AN890" i="343"/>
  <c r="AO890" i="343"/>
  <c r="AM890" i="343"/>
  <c r="AN898" i="343"/>
  <c r="AO898" i="343"/>
  <c r="AM898" i="343"/>
  <c r="AN906" i="343"/>
  <c r="AO906" i="343"/>
  <c r="AM906" i="343"/>
  <c r="AN914" i="343"/>
  <c r="AO914" i="343"/>
  <c r="AM914" i="343"/>
  <c r="AN922" i="343"/>
  <c r="AM922" i="343"/>
  <c r="AO922" i="343"/>
  <c r="AN930" i="343"/>
  <c r="AO930" i="343"/>
  <c r="AM930" i="343"/>
  <c r="AN938" i="343"/>
  <c r="AO938" i="343"/>
  <c r="AM938" i="343"/>
  <c r="AN946" i="343"/>
  <c r="AO946" i="343"/>
  <c r="AM946" i="343"/>
  <c r="AN954" i="343"/>
  <c r="AO954" i="343"/>
  <c r="AM954" i="343"/>
  <c r="AO962" i="343"/>
  <c r="AN962" i="343"/>
  <c r="AM962" i="343"/>
  <c r="AO970" i="343"/>
  <c r="AN970" i="343"/>
  <c r="AM970" i="343"/>
  <c r="AP970" i="343" s="1"/>
  <c r="AQ970" i="343" s="1"/>
  <c r="AO978" i="343"/>
  <c r="AN978" i="343"/>
  <c r="AM978" i="343"/>
  <c r="AO986" i="343"/>
  <c r="AN986" i="343"/>
  <c r="AM986" i="343"/>
  <c r="AO994" i="343"/>
  <c r="AN994" i="343"/>
  <c r="AM994" i="343"/>
  <c r="AO1002" i="343"/>
  <c r="AN1002" i="343"/>
  <c r="AM1002" i="343"/>
  <c r="AO1010" i="343"/>
  <c r="AN1010" i="343"/>
  <c r="AM1010" i="343"/>
  <c r="AO1018" i="343"/>
  <c r="AN1018" i="343"/>
  <c r="AM1018" i="343"/>
  <c r="AO1026" i="343"/>
  <c r="AN1026" i="343"/>
  <c r="AM1026" i="343"/>
  <c r="AO1034" i="343"/>
  <c r="AN1034" i="343"/>
  <c r="AM1034" i="343"/>
  <c r="AO1042" i="343"/>
  <c r="AN1042" i="343"/>
  <c r="AM1042" i="343"/>
  <c r="AO1050" i="343"/>
  <c r="AN1050" i="343"/>
  <c r="AM1050" i="343"/>
  <c r="AO1058" i="343"/>
  <c r="AN1058" i="343"/>
  <c r="AM1058" i="343"/>
  <c r="AP1058" i="343" s="1"/>
  <c r="AQ1058" i="343" s="1"/>
  <c r="AN1066" i="343"/>
  <c r="AO1066" i="343"/>
  <c r="AM1066" i="343"/>
  <c r="AO1074" i="343"/>
  <c r="AN1074" i="343"/>
  <c r="AM1074" i="343"/>
  <c r="AM9" i="343"/>
  <c r="AM17" i="343"/>
  <c r="AM25" i="343"/>
  <c r="AM33" i="343"/>
  <c r="AM41" i="343"/>
  <c r="AM49" i="343"/>
  <c r="AP49" i="343" s="1"/>
  <c r="AQ49" i="343" s="1"/>
  <c r="AM57" i="343"/>
  <c r="AM66" i="343"/>
  <c r="AM88" i="343"/>
  <c r="AP88" i="343" s="1"/>
  <c r="AQ88" i="343" s="1"/>
  <c r="AM98" i="343"/>
  <c r="AM120" i="343"/>
  <c r="AP120" i="343" s="1"/>
  <c r="AQ120" i="343" s="1"/>
  <c r="AM144" i="343"/>
  <c r="AM170" i="343"/>
  <c r="AM183" i="343"/>
  <c r="AM208" i="343"/>
  <c r="AM234" i="343"/>
  <c r="AM247" i="343"/>
  <c r="AM272" i="343"/>
  <c r="AP272" i="343" s="1"/>
  <c r="AQ272" i="343" s="1"/>
  <c r="AM298" i="343"/>
  <c r="AM311" i="343"/>
  <c r="AM336" i="343"/>
  <c r="AM362" i="343"/>
  <c r="AM375" i="343"/>
  <c r="AM400" i="343"/>
  <c r="AM425" i="343"/>
  <c r="AM438" i="343"/>
  <c r="AM463" i="343"/>
  <c r="AM543" i="343"/>
  <c r="AM591" i="343"/>
  <c r="AM695" i="343"/>
  <c r="AM799" i="343"/>
  <c r="AM847" i="343"/>
  <c r="AM951" i="343"/>
  <c r="AM1055" i="343"/>
  <c r="AO22" i="343"/>
  <c r="AO74" i="343"/>
  <c r="AO127" i="343"/>
  <c r="AN200" i="343"/>
  <c r="AO446" i="343"/>
  <c r="AI947" i="343"/>
  <c r="AJ947" i="343" s="1"/>
  <c r="AK947" i="343" s="1"/>
  <c r="BB947" i="343" s="1"/>
  <c r="AI955" i="343"/>
  <c r="AJ955" i="343" s="1"/>
  <c r="AK955" i="343" s="1"/>
  <c r="BB955" i="343" s="1"/>
  <c r="AI963" i="343"/>
  <c r="AJ963" i="343" s="1"/>
  <c r="AK963" i="343" s="1"/>
  <c r="BB963" i="343" s="1"/>
  <c r="AI971" i="343"/>
  <c r="AJ971" i="343" s="1"/>
  <c r="AK971" i="343" s="1"/>
  <c r="BB971" i="343" s="1"/>
  <c r="AI982" i="343"/>
  <c r="AJ982" i="343" s="1"/>
  <c r="AK982" i="343" s="1"/>
  <c r="BB982" i="343" s="1"/>
  <c r="AI1023" i="343"/>
  <c r="AJ1023" i="343" s="1"/>
  <c r="AK1023" i="343" s="1"/>
  <c r="BB1023" i="343" s="1"/>
  <c r="AD1024" i="343"/>
  <c r="AI1032" i="343"/>
  <c r="AJ1032" i="343" s="1"/>
  <c r="AK1032" i="343" s="1"/>
  <c r="BB1032" i="343" s="1"/>
  <c r="AD1033" i="343"/>
  <c r="AI1040" i="343"/>
  <c r="AJ1040" i="343" s="1"/>
  <c r="AK1040" i="343" s="1"/>
  <c r="BB1040" i="343" s="1"/>
  <c r="AD1041" i="343"/>
  <c r="AI1048" i="343"/>
  <c r="AJ1048" i="343" s="1"/>
  <c r="AK1048" i="343" s="1"/>
  <c r="BB1048" i="343" s="1"/>
  <c r="AD1049" i="343"/>
  <c r="AI1059" i="343"/>
  <c r="AJ1059" i="343" s="1"/>
  <c r="AK1059" i="343" s="1"/>
  <c r="BB1059" i="343" s="1"/>
  <c r="AD1060" i="343"/>
  <c r="AI1067" i="343"/>
  <c r="AJ1067" i="343" s="1"/>
  <c r="AK1067" i="343" s="1"/>
  <c r="BB1067" i="343" s="1"/>
  <c r="AI1069" i="343"/>
  <c r="AJ1069" i="343" s="1"/>
  <c r="AK1069" i="343" s="1"/>
  <c r="AD1070" i="343"/>
  <c r="AO4" i="343"/>
  <c r="AN4" i="343"/>
  <c r="AO12" i="343"/>
  <c r="AN12" i="343"/>
  <c r="AO20" i="343"/>
  <c r="AN20" i="343"/>
  <c r="AO28" i="343"/>
  <c r="AN28" i="343"/>
  <c r="AO36" i="343"/>
  <c r="AN36" i="343"/>
  <c r="AO44" i="343"/>
  <c r="AN44" i="343"/>
  <c r="AO52" i="343"/>
  <c r="AN52" i="343"/>
  <c r="AO60" i="343"/>
  <c r="AN60" i="343"/>
  <c r="AO68" i="343"/>
  <c r="AN68" i="343"/>
  <c r="AO76" i="343"/>
  <c r="AN76" i="343"/>
  <c r="AO84" i="343"/>
  <c r="AN84" i="343"/>
  <c r="AO92" i="343"/>
  <c r="AN92" i="343"/>
  <c r="AO100" i="343"/>
  <c r="AN100" i="343"/>
  <c r="AO108" i="343"/>
  <c r="AN108" i="343"/>
  <c r="AO116" i="343"/>
  <c r="AN116" i="343"/>
  <c r="AN124" i="343"/>
  <c r="AO124" i="343"/>
  <c r="AN132" i="343"/>
  <c r="AO132" i="343"/>
  <c r="AN140" i="343"/>
  <c r="AO140" i="343"/>
  <c r="AN148" i="343"/>
  <c r="AO148" i="343"/>
  <c r="AN156" i="343"/>
  <c r="AO156" i="343"/>
  <c r="AO172" i="343"/>
  <c r="AN172" i="343"/>
  <c r="AO180" i="343"/>
  <c r="AN180" i="343"/>
  <c r="AO188" i="343"/>
  <c r="AN188" i="343"/>
  <c r="AO196" i="343"/>
  <c r="AN196" i="343"/>
  <c r="AO204" i="343"/>
  <c r="AN204" i="343"/>
  <c r="AO212" i="343"/>
  <c r="AN212" i="343"/>
  <c r="AO220" i="343"/>
  <c r="AN220" i="343"/>
  <c r="AO228" i="343"/>
  <c r="AN228" i="343"/>
  <c r="AO236" i="343"/>
  <c r="AN236" i="343"/>
  <c r="AO244" i="343"/>
  <c r="AN244" i="343"/>
  <c r="AO252" i="343"/>
  <c r="AN252" i="343"/>
  <c r="AO260" i="343"/>
  <c r="AN260" i="343"/>
  <c r="AO276" i="343"/>
  <c r="AN276" i="343"/>
  <c r="AO284" i="343"/>
  <c r="AN284" i="343"/>
  <c r="AO292" i="343"/>
  <c r="AN292" i="343"/>
  <c r="AO300" i="343"/>
  <c r="AN300" i="343"/>
  <c r="AO308" i="343"/>
  <c r="AN308" i="343"/>
  <c r="AO316" i="343"/>
  <c r="AN316" i="343"/>
  <c r="AO324" i="343"/>
  <c r="AN324" i="343"/>
  <c r="AO332" i="343"/>
  <c r="AN332" i="343"/>
  <c r="AO340" i="343"/>
  <c r="AN340" i="343"/>
  <c r="AO348" i="343"/>
  <c r="AN348" i="343"/>
  <c r="AO356" i="343"/>
  <c r="AN356" i="343"/>
  <c r="AO364" i="343"/>
  <c r="AN364" i="343"/>
  <c r="AO372" i="343"/>
  <c r="AN372" i="343"/>
  <c r="AO380" i="343"/>
  <c r="AN380" i="343"/>
  <c r="AO388" i="343"/>
  <c r="AN388" i="343"/>
  <c r="AO396" i="343"/>
  <c r="AN396" i="343"/>
  <c r="AO404" i="343"/>
  <c r="AN404" i="343"/>
  <c r="AO412" i="343"/>
  <c r="AN412" i="343"/>
  <c r="AO420" i="343"/>
  <c r="AN420" i="343"/>
  <c r="AO427" i="343"/>
  <c r="AN427" i="343"/>
  <c r="AO435" i="343"/>
  <c r="AN435" i="343"/>
  <c r="AO443" i="343"/>
  <c r="AN443" i="343"/>
  <c r="AO451" i="343"/>
  <c r="AN451" i="343"/>
  <c r="AO459" i="343"/>
  <c r="AN459" i="343"/>
  <c r="AO467" i="343"/>
  <c r="AN467" i="343"/>
  <c r="AO475" i="343"/>
  <c r="AN475" i="343"/>
  <c r="AO483" i="343"/>
  <c r="AN483" i="343"/>
  <c r="AO491" i="343"/>
  <c r="AN491" i="343"/>
  <c r="AO499" i="343"/>
  <c r="AN499" i="343"/>
  <c r="AO507" i="343"/>
  <c r="AN507" i="343"/>
  <c r="AM507" i="343"/>
  <c r="AO515" i="343"/>
  <c r="AN515" i="343"/>
  <c r="AO523" i="343"/>
  <c r="AN523" i="343"/>
  <c r="AM523" i="343"/>
  <c r="AP523" i="343" s="1"/>
  <c r="AQ523" i="343" s="1"/>
  <c r="AO531" i="343"/>
  <c r="AN531" i="343"/>
  <c r="AM531" i="343"/>
  <c r="AO539" i="343"/>
  <c r="AN539" i="343"/>
  <c r="AM539" i="343"/>
  <c r="AO547" i="343"/>
  <c r="AN547" i="343"/>
  <c r="AM547" i="343"/>
  <c r="AO555" i="343"/>
  <c r="AN555" i="343"/>
  <c r="AM555" i="343"/>
  <c r="AO563" i="343"/>
  <c r="AN563" i="343"/>
  <c r="AM563" i="343"/>
  <c r="AP563" i="343" s="1"/>
  <c r="AQ563" i="343" s="1"/>
  <c r="AO571" i="343"/>
  <c r="AN571" i="343"/>
  <c r="AM571" i="343"/>
  <c r="AO579" i="343"/>
  <c r="AN579" i="343"/>
  <c r="AM579" i="343"/>
  <c r="AO587" i="343"/>
  <c r="AN587" i="343"/>
  <c r="AM587" i="343"/>
  <c r="AO595" i="343"/>
  <c r="AN595" i="343"/>
  <c r="AM595" i="343"/>
  <c r="AP595" i="343" s="1"/>
  <c r="AQ595" i="343" s="1"/>
  <c r="AO603" i="343"/>
  <c r="AN603" i="343"/>
  <c r="AM603" i="343"/>
  <c r="AP603" i="343" s="1"/>
  <c r="AQ603" i="343" s="1"/>
  <c r="AO611" i="343"/>
  <c r="AN611" i="343"/>
  <c r="AM611" i="343"/>
  <c r="AN619" i="343"/>
  <c r="AO619" i="343"/>
  <c r="AM619" i="343"/>
  <c r="AN627" i="343"/>
  <c r="AO627" i="343"/>
  <c r="AM627" i="343"/>
  <c r="AP627" i="343" s="1"/>
  <c r="AQ627" i="343" s="1"/>
  <c r="AN635" i="343"/>
  <c r="AM635" i="343"/>
  <c r="AO635" i="343"/>
  <c r="AN643" i="343"/>
  <c r="AO643" i="343"/>
  <c r="AM643" i="343"/>
  <c r="AN651" i="343"/>
  <c r="AO651" i="343"/>
  <c r="AM651" i="343"/>
  <c r="AN659" i="343"/>
  <c r="AM659" i="343"/>
  <c r="AO659" i="343"/>
  <c r="AN667" i="343"/>
  <c r="AO667" i="343"/>
  <c r="AM667" i="343"/>
  <c r="AN675" i="343"/>
  <c r="AO675" i="343"/>
  <c r="AM675" i="343"/>
  <c r="AP675" i="343" s="1"/>
  <c r="AQ675" i="343" s="1"/>
  <c r="AN683" i="343"/>
  <c r="AO683" i="343"/>
  <c r="AM683" i="343"/>
  <c r="AN691" i="343"/>
  <c r="AM691" i="343"/>
  <c r="AO691" i="343"/>
  <c r="AN699" i="343"/>
  <c r="AO699" i="343"/>
  <c r="AM699" i="343"/>
  <c r="AP699" i="343" s="1"/>
  <c r="AQ699" i="343" s="1"/>
  <c r="AN707" i="343"/>
  <c r="AO707" i="343"/>
  <c r="AM707" i="343"/>
  <c r="AN715" i="343"/>
  <c r="AO715" i="343"/>
  <c r="AM715" i="343"/>
  <c r="AO723" i="343"/>
  <c r="AN723" i="343"/>
  <c r="AM723" i="343"/>
  <c r="AP723" i="343" s="1"/>
  <c r="AQ723" i="343" s="1"/>
  <c r="AN731" i="343"/>
  <c r="AO731" i="343"/>
  <c r="AM731" i="343"/>
  <c r="AN739" i="343"/>
  <c r="AO739" i="343"/>
  <c r="AM739" i="343"/>
  <c r="AN747" i="343"/>
  <c r="AO747" i="343"/>
  <c r="AM747" i="343"/>
  <c r="AN755" i="343"/>
  <c r="AO755" i="343"/>
  <c r="AM755" i="343"/>
  <c r="AN763" i="343"/>
  <c r="AO763" i="343"/>
  <c r="AM763" i="343"/>
  <c r="AN771" i="343"/>
  <c r="AO771" i="343"/>
  <c r="AM771" i="343"/>
  <c r="AN779" i="343"/>
  <c r="AO779" i="343"/>
  <c r="AM779" i="343"/>
  <c r="AN787" i="343"/>
  <c r="AO787" i="343"/>
  <c r="AM787" i="343"/>
  <c r="AN795" i="343"/>
  <c r="AO795" i="343"/>
  <c r="AM795" i="343"/>
  <c r="AN803" i="343"/>
  <c r="AO803" i="343"/>
  <c r="AM803" i="343"/>
  <c r="AN811" i="343"/>
  <c r="AO811" i="343"/>
  <c r="AM811" i="343"/>
  <c r="AN819" i="343"/>
  <c r="AO819" i="343"/>
  <c r="AM819" i="343"/>
  <c r="AN827" i="343"/>
  <c r="AO827" i="343"/>
  <c r="AM827" i="343"/>
  <c r="AN835" i="343"/>
  <c r="AO835" i="343"/>
  <c r="AM835" i="343"/>
  <c r="AN843" i="343"/>
  <c r="AO843" i="343"/>
  <c r="AM843" i="343"/>
  <c r="AP843" i="343" s="1"/>
  <c r="AQ843" i="343" s="1"/>
  <c r="AN851" i="343"/>
  <c r="AO851" i="343"/>
  <c r="AM851" i="343"/>
  <c r="AN859" i="343"/>
  <c r="AO859" i="343"/>
  <c r="AM859" i="343"/>
  <c r="AN867" i="343"/>
  <c r="AO867" i="343"/>
  <c r="AM867" i="343"/>
  <c r="AN875" i="343"/>
  <c r="AO875" i="343"/>
  <c r="AM875" i="343"/>
  <c r="AN883" i="343"/>
  <c r="AO883" i="343"/>
  <c r="AM883" i="343"/>
  <c r="AN891" i="343"/>
  <c r="AO891" i="343"/>
  <c r="AM891" i="343"/>
  <c r="AP891" i="343" s="1"/>
  <c r="AQ891" i="343" s="1"/>
  <c r="AN899" i="343"/>
  <c r="AO899" i="343"/>
  <c r="AM899" i="343"/>
  <c r="AP899" i="343" s="1"/>
  <c r="AQ899" i="343" s="1"/>
  <c r="AN907" i="343"/>
  <c r="AO907" i="343"/>
  <c r="AM907" i="343"/>
  <c r="AN915" i="343"/>
  <c r="AO915" i="343"/>
  <c r="AM915" i="343"/>
  <c r="AP915" i="343" s="1"/>
  <c r="AQ915" i="343" s="1"/>
  <c r="AN923" i="343"/>
  <c r="AO923" i="343"/>
  <c r="AM923" i="343"/>
  <c r="AP923" i="343" s="1"/>
  <c r="AQ923" i="343" s="1"/>
  <c r="AN931" i="343"/>
  <c r="AO931" i="343"/>
  <c r="AM931" i="343"/>
  <c r="AN939" i="343"/>
  <c r="AM939" i="343"/>
  <c r="AP939" i="343" s="1"/>
  <c r="AQ939" i="343" s="1"/>
  <c r="AO939" i="343"/>
  <c r="AN947" i="343"/>
  <c r="AO947" i="343"/>
  <c r="AM947" i="343"/>
  <c r="AN955" i="343"/>
  <c r="AO955" i="343"/>
  <c r="AM955" i="343"/>
  <c r="AN963" i="343"/>
  <c r="AO963" i="343"/>
  <c r="AM963" i="343"/>
  <c r="AP963" i="343" s="1"/>
  <c r="AQ963" i="343" s="1"/>
  <c r="AN971" i="343"/>
  <c r="AO971" i="343"/>
  <c r="AM971" i="343"/>
  <c r="AP971" i="343" s="1"/>
  <c r="AQ971" i="343" s="1"/>
  <c r="AN979" i="343"/>
  <c r="AO979" i="343"/>
  <c r="AM979" i="343"/>
  <c r="AP979" i="343" s="1"/>
  <c r="AQ979" i="343" s="1"/>
  <c r="AN987" i="343"/>
  <c r="AO987" i="343"/>
  <c r="AM987" i="343"/>
  <c r="AN995" i="343"/>
  <c r="AO995" i="343"/>
  <c r="AM995" i="343"/>
  <c r="AN1003" i="343"/>
  <c r="AO1003" i="343"/>
  <c r="AM1003" i="343"/>
  <c r="AN1011" i="343"/>
  <c r="AO1011" i="343"/>
  <c r="AM1011" i="343"/>
  <c r="AN1019" i="343"/>
  <c r="AO1019" i="343"/>
  <c r="AM1019" i="343"/>
  <c r="AN1027" i="343"/>
  <c r="AO1027" i="343"/>
  <c r="AM1027" i="343"/>
  <c r="AN1035" i="343"/>
  <c r="AO1035" i="343"/>
  <c r="AM1035" i="343"/>
  <c r="AN1043" i="343"/>
  <c r="AO1043" i="343"/>
  <c r="AM1043" i="343"/>
  <c r="AN1051" i="343"/>
  <c r="AO1051" i="343"/>
  <c r="AM1051" i="343"/>
  <c r="AN1059" i="343"/>
  <c r="AO1059" i="343"/>
  <c r="AM1059" i="343"/>
  <c r="AO1067" i="343"/>
  <c r="AN1067" i="343"/>
  <c r="AM1067" i="343"/>
  <c r="AP1067" i="343" s="1"/>
  <c r="AQ1067" i="343" s="1"/>
  <c r="AO1075" i="343"/>
  <c r="AN1075" i="343"/>
  <c r="AM1075" i="343"/>
  <c r="AP1075" i="343" s="1"/>
  <c r="AQ1075" i="343" s="1"/>
  <c r="AM2" i="343"/>
  <c r="AM10" i="343"/>
  <c r="AM18" i="343"/>
  <c r="AP18" i="343" s="1"/>
  <c r="AQ18" i="343" s="1"/>
  <c r="AM26" i="343"/>
  <c r="AM34" i="343"/>
  <c r="AM42" i="343"/>
  <c r="AM50" i="343"/>
  <c r="AP50" i="343" s="1"/>
  <c r="AQ50" i="343" s="1"/>
  <c r="AM58" i="343"/>
  <c r="AP58" i="343" s="1"/>
  <c r="AQ58" i="343" s="1"/>
  <c r="AM68" i="343"/>
  <c r="AM79" i="343"/>
  <c r="AP79" i="343" s="1"/>
  <c r="AQ79" i="343" s="1"/>
  <c r="AM89" i="343"/>
  <c r="AM100" i="343"/>
  <c r="AM111" i="343"/>
  <c r="AM121" i="343"/>
  <c r="AM146" i="343"/>
  <c r="AM159" i="343"/>
  <c r="AP159" i="343" s="1"/>
  <c r="AQ159" i="343" s="1"/>
  <c r="AM172" i="343"/>
  <c r="AM184" i="343"/>
  <c r="AM210" i="343"/>
  <c r="AP210" i="343" s="1"/>
  <c r="AQ210" i="343" s="1"/>
  <c r="AM223" i="343"/>
  <c r="AM236" i="343"/>
  <c r="AM248" i="343"/>
  <c r="AM274" i="343"/>
  <c r="AM287" i="343"/>
  <c r="AM300" i="343"/>
  <c r="AM312" i="343"/>
  <c r="AM338" i="343"/>
  <c r="AM351" i="343"/>
  <c r="AM364" i="343"/>
  <c r="AP364" i="343" s="1"/>
  <c r="AQ364" i="343" s="1"/>
  <c r="AM376" i="343"/>
  <c r="AP376" i="343" s="1"/>
  <c r="AQ376" i="343" s="1"/>
  <c r="AM402" i="343"/>
  <c r="AM415" i="343"/>
  <c r="AM427" i="343"/>
  <c r="AM439" i="343"/>
  <c r="AM465" i="343"/>
  <c r="AP465" i="343" s="1"/>
  <c r="AQ465" i="343" s="1"/>
  <c r="AM478" i="343"/>
  <c r="AM494" i="343"/>
  <c r="AM510" i="343"/>
  <c r="AM599" i="343"/>
  <c r="AM703" i="343"/>
  <c r="AM751" i="343"/>
  <c r="AM855" i="343"/>
  <c r="AM959" i="343"/>
  <c r="AM1007" i="343"/>
  <c r="AO30" i="343"/>
  <c r="AO82" i="343"/>
  <c r="AN137" i="343"/>
  <c r="AN208" i="343"/>
  <c r="AO319" i="343"/>
  <c r="AN455" i="343"/>
  <c r="AN721" i="343"/>
  <c r="AH995" i="343"/>
  <c r="AI995" i="343" s="1"/>
  <c r="AJ995" i="343" s="1"/>
  <c r="AK995" i="343" s="1"/>
  <c r="BB995" i="343" s="1"/>
  <c r="AC1008" i="343"/>
  <c r="AF1008" i="343" s="1"/>
  <c r="AC1009" i="343"/>
  <c r="AC1010" i="343"/>
  <c r="AF1010" i="343" s="1"/>
  <c r="AC1011" i="343"/>
  <c r="AG1011" i="343" s="1"/>
  <c r="AE1024" i="343"/>
  <c r="AE1033" i="343"/>
  <c r="AE1041" i="343"/>
  <c r="AE1049" i="343"/>
  <c r="AE1060" i="343"/>
  <c r="AE1070" i="343"/>
  <c r="AI1071" i="343"/>
  <c r="AJ1071" i="343" s="1"/>
  <c r="AK1071" i="343" s="1"/>
  <c r="BB1071" i="343" s="1"/>
  <c r="AN5" i="343"/>
  <c r="AO5" i="343"/>
  <c r="AO13" i="343"/>
  <c r="AN13" i="343"/>
  <c r="AO21" i="343"/>
  <c r="AN21" i="343"/>
  <c r="AO29" i="343"/>
  <c r="AN29" i="343"/>
  <c r="AO37" i="343"/>
  <c r="AN37" i="343"/>
  <c r="AO45" i="343"/>
  <c r="AN45" i="343"/>
  <c r="AO53" i="343"/>
  <c r="AN53" i="343"/>
  <c r="AO61" i="343"/>
  <c r="AN61" i="343"/>
  <c r="AO69" i="343"/>
  <c r="AN69" i="343"/>
  <c r="AO77" i="343"/>
  <c r="AN77" i="343"/>
  <c r="AO85" i="343"/>
  <c r="AN85" i="343"/>
  <c r="AO93" i="343"/>
  <c r="AN93" i="343"/>
  <c r="AO101" i="343"/>
  <c r="AN101" i="343"/>
  <c r="AO109" i="343"/>
  <c r="AN109" i="343"/>
  <c r="AO117" i="343"/>
  <c r="AN117" i="343"/>
  <c r="AO125" i="343"/>
  <c r="AN125" i="343"/>
  <c r="AO133" i="343"/>
  <c r="AN133" i="343"/>
  <c r="AO149" i="343"/>
  <c r="AN149" i="343"/>
  <c r="AO157" i="343"/>
  <c r="AN157" i="343"/>
  <c r="AO165" i="343"/>
  <c r="AN165" i="343"/>
  <c r="AN173" i="343"/>
  <c r="AO173" i="343"/>
  <c r="AN181" i="343"/>
  <c r="AO181" i="343"/>
  <c r="AN189" i="343"/>
  <c r="AO189" i="343"/>
  <c r="AN197" i="343"/>
  <c r="AO197" i="343"/>
  <c r="AN205" i="343"/>
  <c r="AO205" i="343"/>
  <c r="AN213" i="343"/>
  <c r="AO213" i="343"/>
  <c r="AN221" i="343"/>
  <c r="AO221" i="343"/>
  <c r="AN229" i="343"/>
  <c r="AO229" i="343"/>
  <c r="AN237" i="343"/>
  <c r="AO237" i="343"/>
  <c r="AN245" i="343"/>
  <c r="AO245" i="343"/>
  <c r="AN253" i="343"/>
  <c r="AO253" i="343"/>
  <c r="AN261" i="343"/>
  <c r="AO261" i="343"/>
  <c r="AN269" i="343"/>
  <c r="AO269" i="343"/>
  <c r="AN285" i="343"/>
  <c r="AO285" i="343"/>
  <c r="AN293" i="343"/>
  <c r="AO293" i="343"/>
  <c r="AN301" i="343"/>
  <c r="AO301" i="343"/>
  <c r="AN309" i="343"/>
  <c r="AO309" i="343"/>
  <c r="AN317" i="343"/>
  <c r="AO317" i="343"/>
  <c r="AN325" i="343"/>
  <c r="AO325" i="343"/>
  <c r="AN333" i="343"/>
  <c r="AO333" i="343"/>
  <c r="AN341" i="343"/>
  <c r="AO341" i="343"/>
  <c r="AN349" i="343"/>
  <c r="AO349" i="343"/>
  <c r="AN357" i="343"/>
  <c r="AO357" i="343"/>
  <c r="AN365" i="343"/>
  <c r="AO365" i="343"/>
  <c r="AN373" i="343"/>
  <c r="AO373" i="343"/>
  <c r="AN381" i="343"/>
  <c r="AO381" i="343"/>
  <c r="AN389" i="343"/>
  <c r="AO389" i="343"/>
  <c r="AN397" i="343"/>
  <c r="AO397" i="343"/>
  <c r="AN413" i="343"/>
  <c r="AO413" i="343"/>
  <c r="AN421" i="343"/>
  <c r="AO421" i="343"/>
  <c r="AN428" i="343"/>
  <c r="AO428" i="343"/>
  <c r="AN436" i="343"/>
  <c r="AO436" i="343"/>
  <c r="AN444" i="343"/>
  <c r="AO444" i="343"/>
  <c r="AN452" i="343"/>
  <c r="AO452" i="343"/>
  <c r="AN460" i="343"/>
  <c r="AO460" i="343"/>
  <c r="AN468" i="343"/>
  <c r="AO468" i="343"/>
  <c r="AN476" i="343"/>
  <c r="AO476" i="343"/>
  <c r="AN484" i="343"/>
  <c r="AO484" i="343"/>
  <c r="AM484" i="343"/>
  <c r="AN492" i="343"/>
  <c r="AO492" i="343"/>
  <c r="AM492" i="343"/>
  <c r="AN500" i="343"/>
  <c r="AO500" i="343"/>
  <c r="AM500" i="343"/>
  <c r="AN508" i="343"/>
  <c r="AO508" i="343"/>
  <c r="AM508" i="343"/>
  <c r="AN516" i="343"/>
  <c r="AO516" i="343"/>
  <c r="AM516" i="343"/>
  <c r="AN524" i="343"/>
  <c r="AO524" i="343"/>
  <c r="AM524" i="343"/>
  <c r="AN532" i="343"/>
  <c r="AO532" i="343"/>
  <c r="AM532" i="343"/>
  <c r="AN540" i="343"/>
  <c r="AO540" i="343"/>
  <c r="AM540" i="343"/>
  <c r="AN548" i="343"/>
  <c r="AO548" i="343"/>
  <c r="AM548" i="343"/>
  <c r="AP548" i="343" s="1"/>
  <c r="AQ548" i="343" s="1"/>
  <c r="AN556" i="343"/>
  <c r="AO556" i="343"/>
  <c r="AM556" i="343"/>
  <c r="AP556" i="343" s="1"/>
  <c r="AQ556" i="343" s="1"/>
  <c r="AN564" i="343"/>
  <c r="AO564" i="343"/>
  <c r="AM564" i="343"/>
  <c r="AN572" i="343"/>
  <c r="AO572" i="343"/>
  <c r="AM572" i="343"/>
  <c r="AN580" i="343"/>
  <c r="AO580" i="343"/>
  <c r="AM580" i="343"/>
  <c r="AN588" i="343"/>
  <c r="AO588" i="343"/>
  <c r="AM588" i="343"/>
  <c r="AN596" i="343"/>
  <c r="AO596" i="343"/>
  <c r="AM596" i="343"/>
  <c r="AN604" i="343"/>
  <c r="AO604" i="343"/>
  <c r="AM604" i="343"/>
  <c r="AN612" i="343"/>
  <c r="AO612" i="343"/>
  <c r="AM612" i="343"/>
  <c r="AN620" i="343"/>
  <c r="AO620" i="343"/>
  <c r="AM620" i="343"/>
  <c r="AO628" i="343"/>
  <c r="AN628" i="343"/>
  <c r="AM628" i="343"/>
  <c r="AP628" i="343" s="1"/>
  <c r="AQ628" i="343" s="1"/>
  <c r="AN636" i="343"/>
  <c r="AM636" i="343"/>
  <c r="AO636" i="343"/>
  <c r="AO644" i="343"/>
  <c r="AN644" i="343"/>
  <c r="AM644" i="343"/>
  <c r="AM652" i="343"/>
  <c r="AP652" i="343" s="1"/>
  <c r="AQ652" i="343" s="1"/>
  <c r="AO652" i="343"/>
  <c r="AN652" i="343"/>
  <c r="AN660" i="343"/>
  <c r="AO660" i="343"/>
  <c r="AM660" i="343"/>
  <c r="AO668" i="343"/>
  <c r="AN668" i="343"/>
  <c r="AM668" i="343"/>
  <c r="AO676" i="343"/>
  <c r="AN676" i="343"/>
  <c r="AM676" i="343"/>
  <c r="AN684" i="343"/>
  <c r="AM684" i="343"/>
  <c r="AN692" i="343"/>
  <c r="AM692" i="343"/>
  <c r="AO692" i="343"/>
  <c r="AO700" i="343"/>
  <c r="AN700" i="343"/>
  <c r="AM700" i="343"/>
  <c r="AP700" i="343" s="1"/>
  <c r="AQ700" i="343" s="1"/>
  <c r="AO708" i="343"/>
  <c r="AN708" i="343"/>
  <c r="AM708" i="343"/>
  <c r="AP708" i="343" s="1"/>
  <c r="AQ708" i="343" s="1"/>
  <c r="AO716" i="343"/>
  <c r="AN716" i="343"/>
  <c r="AM716" i="343"/>
  <c r="AO724" i="343"/>
  <c r="AN724" i="343"/>
  <c r="AM724" i="343"/>
  <c r="AO732" i="343"/>
  <c r="AN732" i="343"/>
  <c r="AM732" i="343"/>
  <c r="AO740" i="343"/>
  <c r="AN740" i="343"/>
  <c r="AM740" i="343"/>
  <c r="AO748" i="343"/>
  <c r="AN748" i="343"/>
  <c r="AM748" i="343"/>
  <c r="AO756" i="343"/>
  <c r="AN756" i="343"/>
  <c r="AM756" i="343"/>
  <c r="AO764" i="343"/>
  <c r="AN764" i="343"/>
  <c r="AM764" i="343"/>
  <c r="AO772" i="343"/>
  <c r="AN772" i="343"/>
  <c r="AM772" i="343"/>
  <c r="AO780" i="343"/>
  <c r="AN780" i="343"/>
  <c r="AM780" i="343"/>
  <c r="AO788" i="343"/>
  <c r="AN788" i="343"/>
  <c r="AM788" i="343"/>
  <c r="AO796" i="343"/>
  <c r="AN796" i="343"/>
  <c r="AM796" i="343"/>
  <c r="AP796" i="343" s="1"/>
  <c r="AQ796" i="343" s="1"/>
  <c r="AO804" i="343"/>
  <c r="AN804" i="343"/>
  <c r="AM804" i="343"/>
  <c r="AP804" i="343" s="1"/>
  <c r="AQ804" i="343" s="1"/>
  <c r="AO812" i="343"/>
  <c r="AN812" i="343"/>
  <c r="AM812" i="343"/>
  <c r="AO820" i="343"/>
  <c r="AN820" i="343"/>
  <c r="AM820" i="343"/>
  <c r="AO828" i="343"/>
  <c r="AN828" i="343"/>
  <c r="AM828" i="343"/>
  <c r="AO836" i="343"/>
  <c r="AN836" i="343"/>
  <c r="AM836" i="343"/>
  <c r="AO844" i="343"/>
  <c r="AN844" i="343"/>
  <c r="AM844" i="343"/>
  <c r="AO852" i="343"/>
  <c r="AN852" i="343"/>
  <c r="AM852" i="343"/>
  <c r="AO860" i="343"/>
  <c r="AN860" i="343"/>
  <c r="AM860" i="343"/>
  <c r="AO868" i="343"/>
  <c r="AM868" i="343"/>
  <c r="AN868" i="343"/>
  <c r="AO876" i="343"/>
  <c r="AN876" i="343"/>
  <c r="AM876" i="343"/>
  <c r="AO884" i="343"/>
  <c r="AN884" i="343"/>
  <c r="AM884" i="343"/>
  <c r="AO892" i="343"/>
  <c r="AN892" i="343"/>
  <c r="AM892" i="343"/>
  <c r="AP892" i="343" s="1"/>
  <c r="AQ892" i="343" s="1"/>
  <c r="AO900" i="343"/>
  <c r="AN900" i="343"/>
  <c r="AM900" i="343"/>
  <c r="AO908" i="343"/>
  <c r="AN908" i="343"/>
  <c r="AM908" i="343"/>
  <c r="AP908" i="343" s="1"/>
  <c r="AQ908" i="343" s="1"/>
  <c r="AO916" i="343"/>
  <c r="AN916" i="343"/>
  <c r="AM916" i="343"/>
  <c r="AP916" i="343" s="1"/>
  <c r="AQ916" i="343" s="1"/>
  <c r="AO924" i="343"/>
  <c r="AN924" i="343"/>
  <c r="AM924" i="343"/>
  <c r="AO932" i="343"/>
  <c r="AN932" i="343"/>
  <c r="AM932" i="343"/>
  <c r="AO940" i="343"/>
  <c r="AN940" i="343"/>
  <c r="AM940" i="343"/>
  <c r="AO948" i="343"/>
  <c r="AN948" i="343"/>
  <c r="AM948" i="343"/>
  <c r="AO956" i="343"/>
  <c r="AN956" i="343"/>
  <c r="AM956" i="343"/>
  <c r="AO964" i="343"/>
  <c r="AN964" i="343"/>
  <c r="AM964" i="343"/>
  <c r="AO972" i="343"/>
  <c r="AN972" i="343"/>
  <c r="AM972" i="343"/>
  <c r="AO980" i="343"/>
  <c r="AN980" i="343"/>
  <c r="AM980" i="343"/>
  <c r="AO988" i="343"/>
  <c r="AN988" i="343"/>
  <c r="AM988" i="343"/>
  <c r="AO996" i="343"/>
  <c r="AN996" i="343"/>
  <c r="AM996" i="343"/>
  <c r="AO1004" i="343"/>
  <c r="AN1004" i="343"/>
  <c r="AM1004" i="343"/>
  <c r="AO1012" i="343"/>
  <c r="AN1012" i="343"/>
  <c r="AM1012" i="343"/>
  <c r="AO1020" i="343"/>
  <c r="AN1020" i="343"/>
  <c r="AM1020" i="343"/>
  <c r="AO1028" i="343"/>
  <c r="AN1028" i="343"/>
  <c r="AM1028" i="343"/>
  <c r="AO1036" i="343"/>
  <c r="AN1036" i="343"/>
  <c r="AM1036" i="343"/>
  <c r="AO1044" i="343"/>
  <c r="AN1044" i="343"/>
  <c r="AM1044" i="343"/>
  <c r="AO1052" i="343"/>
  <c r="AN1052" i="343"/>
  <c r="AM1052" i="343"/>
  <c r="AO1060" i="343"/>
  <c r="AN1060" i="343"/>
  <c r="AM1060" i="343"/>
  <c r="AO1068" i="343"/>
  <c r="AN1068" i="343"/>
  <c r="AM1068" i="343"/>
  <c r="AP1068" i="343" s="1"/>
  <c r="AQ1068" i="343" s="1"/>
  <c r="AO1076" i="343"/>
  <c r="AN1076" i="343"/>
  <c r="AM1076" i="343"/>
  <c r="AM3" i="343"/>
  <c r="AM11" i="343"/>
  <c r="AP11" i="343" s="1"/>
  <c r="AQ11" i="343" s="1"/>
  <c r="AM19" i="343"/>
  <c r="AM27" i="343"/>
  <c r="AM35" i="343"/>
  <c r="AM43" i="343"/>
  <c r="AP43" i="343" s="1"/>
  <c r="AQ43" i="343" s="1"/>
  <c r="AM51" i="343"/>
  <c r="AM59" i="343"/>
  <c r="AM69" i="343"/>
  <c r="AM80" i="343"/>
  <c r="AP80" i="343" s="1"/>
  <c r="AQ80" i="343" s="1"/>
  <c r="AM90" i="343"/>
  <c r="AM101" i="343"/>
  <c r="AP101" i="343" s="1"/>
  <c r="AQ101" i="343" s="1"/>
  <c r="AM112" i="343"/>
  <c r="AP112" i="343" s="1"/>
  <c r="AQ112" i="343" s="1"/>
  <c r="AM122" i="343"/>
  <c r="AM135" i="343"/>
  <c r="AM148" i="343"/>
  <c r="AM160" i="343"/>
  <c r="AM173" i="343"/>
  <c r="AM186" i="343"/>
  <c r="AM199" i="343"/>
  <c r="AM212" i="343"/>
  <c r="AM224" i="343"/>
  <c r="AM237" i="343"/>
  <c r="AM250" i="343"/>
  <c r="AM263" i="343"/>
  <c r="AM276" i="343"/>
  <c r="AM288" i="343"/>
  <c r="AP288" i="343" s="1"/>
  <c r="AQ288" i="343" s="1"/>
  <c r="AM301" i="343"/>
  <c r="AM314" i="343"/>
  <c r="AP314" i="343" s="1"/>
  <c r="AQ314" i="343" s="1"/>
  <c r="AM327" i="343"/>
  <c r="AM340" i="343"/>
  <c r="AM352" i="343"/>
  <c r="AM365" i="343"/>
  <c r="AM378" i="343"/>
  <c r="AM391" i="343"/>
  <c r="AP391" i="343" s="1"/>
  <c r="AQ391" i="343" s="1"/>
  <c r="AM404" i="343"/>
  <c r="AP404" i="343" s="1"/>
  <c r="AQ404" i="343" s="1"/>
  <c r="AM416" i="343"/>
  <c r="AP416" i="343" s="1"/>
  <c r="AQ416" i="343" s="1"/>
  <c r="AM428" i="343"/>
  <c r="AM441" i="343"/>
  <c r="AM454" i="343"/>
  <c r="AM467" i="343"/>
  <c r="AM479" i="343"/>
  <c r="AM495" i="343"/>
  <c r="AM513" i="343"/>
  <c r="AP513" i="343" s="1"/>
  <c r="AQ513" i="343" s="1"/>
  <c r="AM557" i="343"/>
  <c r="AM607" i="343"/>
  <c r="AM655" i="343"/>
  <c r="AP655" i="343" s="1"/>
  <c r="AQ655" i="343" s="1"/>
  <c r="AM759" i="343"/>
  <c r="AM863" i="343"/>
  <c r="AM911" i="343"/>
  <c r="AM1015" i="343"/>
  <c r="AO38" i="343"/>
  <c r="AO141" i="343"/>
  <c r="AN226" i="343"/>
  <c r="AN336" i="343"/>
  <c r="AO478" i="343"/>
  <c r="AN857" i="343"/>
  <c r="AI1034" i="343"/>
  <c r="AJ1034" i="343" s="1"/>
  <c r="AK1034" i="343" s="1"/>
  <c r="BB1034" i="343" s="1"/>
  <c r="AI1042" i="343"/>
  <c r="AJ1042" i="343" s="1"/>
  <c r="AK1042" i="343" s="1"/>
  <c r="BB1042" i="343" s="1"/>
  <c r="AI1051" i="343"/>
  <c r="AJ1051" i="343" s="1"/>
  <c r="AK1051" i="343" s="1"/>
  <c r="BB1051" i="343" s="1"/>
  <c r="AI1061" i="343"/>
  <c r="AJ1061" i="343" s="1"/>
  <c r="AK1061" i="343" s="1"/>
  <c r="AI1077" i="343"/>
  <c r="AJ1077" i="343" s="1"/>
  <c r="AK1077" i="343" s="1"/>
  <c r="BB1077" i="343" s="1"/>
  <c r="AN14" i="343"/>
  <c r="AO14" i="343"/>
  <c r="AN46" i="343"/>
  <c r="AO46" i="343"/>
  <c r="AN62" i="343"/>
  <c r="AM62" i="343"/>
  <c r="AN70" i="343"/>
  <c r="AM70" i="343"/>
  <c r="AP70" i="343" s="1"/>
  <c r="AQ70" i="343" s="1"/>
  <c r="AN78" i="343"/>
  <c r="AO78" i="343"/>
  <c r="AM78" i="343"/>
  <c r="AP78" i="343" s="1"/>
  <c r="AQ78" i="343" s="1"/>
  <c r="AN86" i="343"/>
  <c r="AM86" i="343"/>
  <c r="AN94" i="343"/>
  <c r="AM94" i="343"/>
  <c r="AN102" i="343"/>
  <c r="AM102" i="343"/>
  <c r="AN110" i="343"/>
  <c r="AO110" i="343"/>
  <c r="AM110" i="343"/>
  <c r="AN118" i="343"/>
  <c r="AM118" i="343"/>
  <c r="AO126" i="343"/>
  <c r="AN126" i="343"/>
  <c r="AM126" i="343"/>
  <c r="AO134" i="343"/>
  <c r="AN134" i="343"/>
  <c r="AM134" i="343"/>
  <c r="AO142" i="343"/>
  <c r="AN142" i="343"/>
  <c r="AM142" i="343"/>
  <c r="AN150" i="343"/>
  <c r="AM150" i="343"/>
  <c r="AO158" i="343"/>
  <c r="AN158" i="343"/>
  <c r="AM158" i="343"/>
  <c r="AO166" i="343"/>
  <c r="AN166" i="343"/>
  <c r="AM166" i="343"/>
  <c r="AO174" i="343"/>
  <c r="AN174" i="343"/>
  <c r="AM174" i="343"/>
  <c r="AN182" i="343"/>
  <c r="AM182" i="343"/>
  <c r="AN190" i="343"/>
  <c r="AO190" i="343"/>
  <c r="AM190" i="343"/>
  <c r="AO198" i="343"/>
  <c r="AN198" i="343"/>
  <c r="AM198" i="343"/>
  <c r="AP198" i="343" s="1"/>
  <c r="AQ198" i="343" s="1"/>
  <c r="AO206" i="343"/>
  <c r="AN206" i="343"/>
  <c r="AM206" i="343"/>
  <c r="AO214" i="343"/>
  <c r="AN214" i="343"/>
  <c r="AM214" i="343"/>
  <c r="AN222" i="343"/>
  <c r="AO222" i="343"/>
  <c r="AM222" i="343"/>
  <c r="AO230" i="343"/>
  <c r="AN230" i="343"/>
  <c r="AM230" i="343"/>
  <c r="AO238" i="343"/>
  <c r="AN238" i="343"/>
  <c r="AM238" i="343"/>
  <c r="AO246" i="343"/>
  <c r="AN246" i="343"/>
  <c r="AM246" i="343"/>
  <c r="AN254" i="343"/>
  <c r="AO254" i="343"/>
  <c r="AM254" i="343"/>
  <c r="AO262" i="343"/>
  <c r="AN262" i="343"/>
  <c r="AM262" i="343"/>
  <c r="AO270" i="343"/>
  <c r="AN270" i="343"/>
  <c r="AM270" i="343"/>
  <c r="AO278" i="343"/>
  <c r="AN278" i="343"/>
  <c r="AM278" i="343"/>
  <c r="AN286" i="343"/>
  <c r="AO286" i="343"/>
  <c r="AM286" i="343"/>
  <c r="AO294" i="343"/>
  <c r="AM294" i="343"/>
  <c r="AN302" i="343"/>
  <c r="AM302" i="343"/>
  <c r="AO302" i="343"/>
  <c r="AN310" i="343"/>
  <c r="AM310" i="343"/>
  <c r="AN318" i="343"/>
  <c r="AO318" i="343"/>
  <c r="AM318" i="343"/>
  <c r="AO326" i="343"/>
  <c r="AN326" i="343"/>
  <c r="AM326" i="343"/>
  <c r="AO334" i="343"/>
  <c r="AN334" i="343"/>
  <c r="AM334" i="343"/>
  <c r="AO342" i="343"/>
  <c r="AN342" i="343"/>
  <c r="AM342" i="343"/>
  <c r="AN350" i="343"/>
  <c r="AO350" i="343"/>
  <c r="AM350" i="343"/>
  <c r="AO358" i="343"/>
  <c r="AN358" i="343"/>
  <c r="AM358" i="343"/>
  <c r="AO366" i="343"/>
  <c r="AN366" i="343"/>
  <c r="AM366" i="343"/>
  <c r="AO374" i="343"/>
  <c r="AN374" i="343"/>
  <c r="AM374" i="343"/>
  <c r="AN382" i="343"/>
  <c r="AO382" i="343"/>
  <c r="AM382" i="343"/>
  <c r="AO390" i="343"/>
  <c r="AN390" i="343"/>
  <c r="AM390" i="343"/>
  <c r="AO398" i="343"/>
  <c r="AN398" i="343"/>
  <c r="AM398" i="343"/>
  <c r="AP398" i="343" s="1"/>
  <c r="AQ398" i="343" s="1"/>
  <c r="AO406" i="343"/>
  <c r="AN406" i="343"/>
  <c r="AM406" i="343"/>
  <c r="AP406" i="343" s="1"/>
  <c r="AQ406" i="343" s="1"/>
  <c r="AN414" i="343"/>
  <c r="AO414" i="343"/>
  <c r="AM414" i="343"/>
  <c r="AP414" i="343" s="1"/>
  <c r="AQ414" i="343" s="1"/>
  <c r="AO422" i="343"/>
  <c r="AN422" i="343"/>
  <c r="AM422" i="343"/>
  <c r="AN429" i="343"/>
  <c r="AM429" i="343"/>
  <c r="AN437" i="343"/>
  <c r="AM437" i="343"/>
  <c r="AO437" i="343"/>
  <c r="AN445" i="343"/>
  <c r="AO445" i="343"/>
  <c r="AM445" i="343"/>
  <c r="AP445" i="343" s="1"/>
  <c r="AQ445" i="343" s="1"/>
  <c r="AO453" i="343"/>
  <c r="AN453" i="343"/>
  <c r="AM453" i="343"/>
  <c r="AP453" i="343" s="1"/>
  <c r="AQ453" i="343" s="1"/>
  <c r="AO461" i="343"/>
  <c r="AN461" i="343"/>
  <c r="AM461" i="343"/>
  <c r="AO469" i="343"/>
  <c r="AN469" i="343"/>
  <c r="AM469" i="343"/>
  <c r="AO477" i="343"/>
  <c r="AN477" i="343"/>
  <c r="AM477" i="343"/>
  <c r="AO485" i="343"/>
  <c r="AN485" i="343"/>
  <c r="AO493" i="343"/>
  <c r="AN493" i="343"/>
  <c r="AM493" i="343"/>
  <c r="AO501" i="343"/>
  <c r="AN501" i="343"/>
  <c r="AM501" i="343"/>
  <c r="AO509" i="343"/>
  <c r="AN509" i="343"/>
  <c r="AO525" i="343"/>
  <c r="AN525" i="343"/>
  <c r="AO533" i="343"/>
  <c r="AN533" i="343"/>
  <c r="AM533" i="343"/>
  <c r="AO541" i="343"/>
  <c r="AN541" i="343"/>
  <c r="AM541" i="343"/>
  <c r="AO549" i="343"/>
  <c r="AN549" i="343"/>
  <c r="AO565" i="343"/>
  <c r="AN565" i="343"/>
  <c r="AM565" i="343"/>
  <c r="AO573" i="343"/>
  <c r="AN573" i="343"/>
  <c r="AM573" i="343"/>
  <c r="AO589" i="343"/>
  <c r="AN589" i="343"/>
  <c r="AO597" i="343"/>
  <c r="AN597" i="343"/>
  <c r="AM597" i="343"/>
  <c r="AO605" i="343"/>
  <c r="AN605" i="343"/>
  <c r="AM605" i="343"/>
  <c r="AO613" i="343"/>
  <c r="AN613" i="343"/>
  <c r="AO621" i="343"/>
  <c r="AN621" i="343"/>
  <c r="AO629" i="343"/>
  <c r="AN629" i="343"/>
  <c r="AM629" i="343"/>
  <c r="AO637" i="343"/>
  <c r="AN637" i="343"/>
  <c r="AM637" i="343"/>
  <c r="AP637" i="343" s="1"/>
  <c r="AQ637" i="343" s="1"/>
  <c r="AO645" i="343"/>
  <c r="AN645" i="343"/>
  <c r="AO653" i="343"/>
  <c r="AN653" i="343"/>
  <c r="AO661" i="343"/>
  <c r="AN661" i="343"/>
  <c r="AM661" i="343"/>
  <c r="AO669" i="343"/>
  <c r="AN669" i="343"/>
  <c r="AM669" i="343"/>
  <c r="AO677" i="343"/>
  <c r="AN677" i="343"/>
  <c r="AO685" i="343"/>
  <c r="AN685" i="343"/>
  <c r="AO693" i="343"/>
  <c r="AN693" i="343"/>
  <c r="AM693" i="343"/>
  <c r="AO701" i="343"/>
  <c r="AN701" i="343"/>
  <c r="AM701" i="343"/>
  <c r="AO709" i="343"/>
  <c r="AN709" i="343"/>
  <c r="AN717" i="343"/>
  <c r="AO717" i="343"/>
  <c r="AO725" i="343"/>
  <c r="AN725" i="343"/>
  <c r="AM725" i="343"/>
  <c r="AN733" i="343"/>
  <c r="AO733" i="343"/>
  <c r="AM733" i="343"/>
  <c r="AP733" i="343" s="1"/>
  <c r="AQ733" i="343" s="1"/>
  <c r="AO741" i="343"/>
  <c r="AN741" i="343"/>
  <c r="AN749" i="343"/>
  <c r="AO749" i="343"/>
  <c r="AO757" i="343"/>
  <c r="AN757" i="343"/>
  <c r="AM757" i="343"/>
  <c r="AN765" i="343"/>
  <c r="AO765" i="343"/>
  <c r="AM765" i="343"/>
  <c r="AO773" i="343"/>
  <c r="AN773" i="343"/>
  <c r="AN781" i="343"/>
  <c r="AO781" i="343"/>
  <c r="AO789" i="343"/>
  <c r="AN789" i="343"/>
  <c r="AM789" i="343"/>
  <c r="AP789" i="343" s="1"/>
  <c r="AQ789" i="343" s="1"/>
  <c r="AO797" i="343"/>
  <c r="AN797" i="343"/>
  <c r="AM797" i="343"/>
  <c r="AN805" i="343"/>
  <c r="AO805" i="343"/>
  <c r="AN813" i="343"/>
  <c r="AO813" i="343"/>
  <c r="AO821" i="343"/>
  <c r="AN821" i="343"/>
  <c r="AM821" i="343"/>
  <c r="AO829" i="343"/>
  <c r="AN829" i="343"/>
  <c r="AM829" i="343"/>
  <c r="AN837" i="343"/>
  <c r="AO837" i="343"/>
  <c r="AN845" i="343"/>
  <c r="AO845" i="343"/>
  <c r="AO853" i="343"/>
  <c r="AN853" i="343"/>
  <c r="AM853" i="343"/>
  <c r="AN861" i="343"/>
  <c r="AO861" i="343"/>
  <c r="AM861" i="343"/>
  <c r="AO869" i="343"/>
  <c r="AN869" i="343"/>
  <c r="AN877" i="343"/>
  <c r="AO877" i="343"/>
  <c r="AO885" i="343"/>
  <c r="AN885" i="343"/>
  <c r="AM885" i="343"/>
  <c r="AO893" i="343"/>
  <c r="AN893" i="343"/>
  <c r="AM893" i="343"/>
  <c r="AN901" i="343"/>
  <c r="AO901" i="343"/>
  <c r="AN909" i="343"/>
  <c r="AO909" i="343"/>
  <c r="AO917" i="343"/>
  <c r="AN917" i="343"/>
  <c r="AM917" i="343"/>
  <c r="AP917" i="343" s="1"/>
  <c r="AQ917" i="343" s="1"/>
  <c r="AO925" i="343"/>
  <c r="AN925" i="343"/>
  <c r="AM925" i="343"/>
  <c r="AO933" i="343"/>
  <c r="AN933" i="343"/>
  <c r="AN941" i="343"/>
  <c r="AO941" i="343"/>
  <c r="AO949" i="343"/>
  <c r="AN949" i="343"/>
  <c r="AM949" i="343"/>
  <c r="AO957" i="343"/>
  <c r="AN957" i="343"/>
  <c r="AM957" i="343"/>
  <c r="AN965" i="343"/>
  <c r="AO965" i="343"/>
  <c r="AO973" i="343"/>
  <c r="AN973" i="343"/>
  <c r="AO981" i="343"/>
  <c r="AN981" i="343"/>
  <c r="AM981" i="343"/>
  <c r="AO989" i="343"/>
  <c r="AN989" i="343"/>
  <c r="AM989" i="343"/>
  <c r="AN997" i="343"/>
  <c r="AO997" i="343"/>
  <c r="AO1005" i="343"/>
  <c r="AN1005" i="343"/>
  <c r="AO1013" i="343"/>
  <c r="AN1013" i="343"/>
  <c r="AM1013" i="343"/>
  <c r="AO1021" i="343"/>
  <c r="AN1021" i="343"/>
  <c r="AM1021" i="343"/>
  <c r="AN1029" i="343"/>
  <c r="AO1029" i="343"/>
  <c r="AO1037" i="343"/>
  <c r="AN1037" i="343"/>
  <c r="AO1045" i="343"/>
  <c r="AN1045" i="343"/>
  <c r="AM1045" i="343"/>
  <c r="AO1053" i="343"/>
  <c r="AN1053" i="343"/>
  <c r="AM1053" i="343"/>
  <c r="AP1053" i="343" s="1"/>
  <c r="AQ1053" i="343" s="1"/>
  <c r="AN1061" i="343"/>
  <c r="AO1061" i="343"/>
  <c r="AN1069" i="343"/>
  <c r="AO1069" i="343"/>
  <c r="AN1077" i="343"/>
  <c r="AO1077" i="343"/>
  <c r="AM1077" i="343"/>
  <c r="AM4" i="343"/>
  <c r="AM12" i="343"/>
  <c r="AM20" i="343"/>
  <c r="AM28" i="343"/>
  <c r="AM36" i="343"/>
  <c r="AM44" i="343"/>
  <c r="AP44" i="343" s="1"/>
  <c r="AQ44" i="343" s="1"/>
  <c r="AM52" i="343"/>
  <c r="AM60" i="343"/>
  <c r="AM71" i="343"/>
  <c r="AM81" i="343"/>
  <c r="AM92" i="343"/>
  <c r="AM103" i="343"/>
  <c r="AM113" i="343"/>
  <c r="AM124" i="343"/>
  <c r="AM136" i="343"/>
  <c r="AM149" i="343"/>
  <c r="AM162" i="343"/>
  <c r="AM175" i="343"/>
  <c r="AP175" i="343" s="1"/>
  <c r="AQ175" i="343" s="1"/>
  <c r="AM188" i="343"/>
  <c r="AP188" i="343" s="1"/>
  <c r="AQ188" i="343" s="1"/>
  <c r="AM200" i="343"/>
  <c r="AM213" i="343"/>
  <c r="AM226" i="343"/>
  <c r="AM239" i="343"/>
  <c r="AM252" i="343"/>
  <c r="AM264" i="343"/>
  <c r="AM277" i="343"/>
  <c r="AM290" i="343"/>
  <c r="AM303" i="343"/>
  <c r="AM316" i="343"/>
  <c r="AP316" i="343" s="1"/>
  <c r="AQ316" i="343" s="1"/>
  <c r="AM328" i="343"/>
  <c r="AM341" i="343"/>
  <c r="AM354" i="343"/>
  <c r="AM367" i="343"/>
  <c r="AM380" i="343"/>
  <c r="AM392" i="343"/>
  <c r="AP392" i="343" s="1"/>
  <c r="AQ392" i="343" s="1"/>
  <c r="AM405" i="343"/>
  <c r="AM418" i="343"/>
  <c r="AM430" i="343"/>
  <c r="AM443" i="343"/>
  <c r="AM455" i="343"/>
  <c r="AM468" i="343"/>
  <c r="AP468" i="343" s="1"/>
  <c r="AQ468" i="343" s="1"/>
  <c r="AM481" i="343"/>
  <c r="AP481" i="343" s="1"/>
  <c r="AQ481" i="343" s="1"/>
  <c r="AM498" i="343"/>
  <c r="AM515" i="343"/>
  <c r="AP515" i="343" s="1"/>
  <c r="AQ515" i="343" s="1"/>
  <c r="AM559" i="343"/>
  <c r="AM613" i="343"/>
  <c r="AM663" i="343"/>
  <c r="AM717" i="343"/>
  <c r="AM767" i="343"/>
  <c r="AM815" i="343"/>
  <c r="AM869" i="343"/>
  <c r="AM919" i="343"/>
  <c r="AM973" i="343"/>
  <c r="AM1023" i="343"/>
  <c r="AP1023" i="343" s="1"/>
  <c r="AQ1023" i="343" s="1"/>
  <c r="AM1071" i="343"/>
  <c r="AO42" i="343"/>
  <c r="AO94" i="343"/>
  <c r="AO150" i="343"/>
  <c r="AO242" i="343"/>
  <c r="AN362" i="343"/>
  <c r="AO517" i="343"/>
  <c r="AG152" i="343"/>
  <c r="AI152" i="343" s="1"/>
  <c r="AJ152" i="343" s="1"/>
  <c r="AK152" i="343" s="1"/>
  <c r="BB152" i="343" s="1"/>
  <c r="AI3" i="343"/>
  <c r="AJ3" i="343" s="1"/>
  <c r="AK3" i="343" s="1"/>
  <c r="BB3" i="343" s="1"/>
  <c r="AI114" i="343"/>
  <c r="AJ114" i="343" s="1"/>
  <c r="AK114" i="343" s="1"/>
  <c r="AG116" i="343"/>
  <c r="AI116" i="343" s="1"/>
  <c r="AJ116" i="343" s="1"/>
  <c r="AK116" i="343" s="1"/>
  <c r="AI236" i="343"/>
  <c r="AJ236" i="343" s="1"/>
  <c r="AK236" i="343" s="1"/>
  <c r="BB236" i="343" s="1"/>
  <c r="AI247" i="343"/>
  <c r="AJ247" i="343" s="1"/>
  <c r="AK247" i="343" s="1"/>
  <c r="BB247" i="343" s="1"/>
  <c r="AI26" i="343"/>
  <c r="AJ26" i="343" s="1"/>
  <c r="AK26" i="343" s="1"/>
  <c r="BB26" i="343" s="1"/>
  <c r="AG64" i="343"/>
  <c r="AI64" i="343" s="1"/>
  <c r="AJ64" i="343" s="1"/>
  <c r="AK64" i="343" s="1"/>
  <c r="BB64" i="343" s="1"/>
  <c r="AG73" i="343"/>
  <c r="AI73" i="343" s="1"/>
  <c r="AJ73" i="343" s="1"/>
  <c r="AK73" i="343" s="1"/>
  <c r="AI99" i="343"/>
  <c r="AJ99" i="343" s="1"/>
  <c r="AK99" i="343" s="1"/>
  <c r="BB99" i="343" s="1"/>
  <c r="AG133" i="343"/>
  <c r="AI133" i="343" s="1"/>
  <c r="AJ133" i="343" s="1"/>
  <c r="AK133" i="343" s="1"/>
  <c r="AG239" i="343"/>
  <c r="AI239" i="343" s="1"/>
  <c r="AJ239" i="343" s="1"/>
  <c r="AK239" i="343" s="1"/>
  <c r="BB239" i="343" s="1"/>
  <c r="AG260" i="343"/>
  <c r="AI260" i="343"/>
  <c r="AJ260" i="343" s="1"/>
  <c r="AK260" i="343" s="1"/>
  <c r="AG261" i="343"/>
  <c r="AI261" i="343" s="1"/>
  <c r="AJ261" i="343" s="1"/>
  <c r="AK261" i="343" s="1"/>
  <c r="AI314" i="343"/>
  <c r="AJ314" i="343" s="1"/>
  <c r="AK314" i="343" s="1"/>
  <c r="BB314" i="343" s="1"/>
  <c r="AI2" i="343"/>
  <c r="AJ2" i="343" s="1"/>
  <c r="AK2" i="343" s="1"/>
  <c r="BB2" i="343" s="1"/>
  <c r="AI25" i="343"/>
  <c r="AJ25" i="343" s="1"/>
  <c r="AK25" i="343" s="1"/>
  <c r="BB25" i="343" s="1"/>
  <c r="AI27" i="343"/>
  <c r="AJ27" i="343" s="1"/>
  <c r="AK27" i="343" s="1"/>
  <c r="BB27" i="343" s="1"/>
  <c r="AG36" i="343"/>
  <c r="AI36" i="343"/>
  <c r="AJ36" i="343" s="1"/>
  <c r="AK36" i="343" s="1"/>
  <c r="BB36" i="343" s="1"/>
  <c r="AG37" i="343"/>
  <c r="AI37" i="343" s="1"/>
  <c r="AJ37" i="343" s="1"/>
  <c r="AK37" i="343" s="1"/>
  <c r="AI63" i="343"/>
  <c r="AJ63" i="343" s="1"/>
  <c r="AK63" i="343" s="1"/>
  <c r="BB63" i="343" s="1"/>
  <c r="AG71" i="343"/>
  <c r="AI71" i="343"/>
  <c r="AJ71" i="343" s="1"/>
  <c r="AK71" i="343" s="1"/>
  <c r="BB71" i="343" s="1"/>
  <c r="AI98" i="343"/>
  <c r="AJ98" i="343" s="1"/>
  <c r="AK98" i="343" s="1"/>
  <c r="BB98" i="343" s="1"/>
  <c r="AI100" i="343"/>
  <c r="AJ100" i="343" s="1"/>
  <c r="AK100" i="343" s="1"/>
  <c r="BB100" i="343" s="1"/>
  <c r="AG126" i="343"/>
  <c r="AI126" i="343" s="1"/>
  <c r="AJ126" i="343" s="1"/>
  <c r="AK126" i="343" s="1"/>
  <c r="BB126" i="343" s="1"/>
  <c r="AI131" i="343"/>
  <c r="AJ131" i="343" s="1"/>
  <c r="AK131" i="343" s="1"/>
  <c r="BB131" i="343" s="1"/>
  <c r="AI132" i="343"/>
  <c r="AJ132" i="343" s="1"/>
  <c r="AK132" i="343" s="1"/>
  <c r="AG144" i="343"/>
  <c r="AI144" i="343" s="1"/>
  <c r="AJ144" i="343" s="1"/>
  <c r="AK144" i="343" s="1"/>
  <c r="BB144" i="343" s="1"/>
  <c r="AG176" i="343"/>
  <c r="AI176" i="343" s="1"/>
  <c r="AJ176" i="343" s="1"/>
  <c r="AK176" i="343" s="1"/>
  <c r="BB176" i="343" s="1"/>
  <c r="AG182" i="343"/>
  <c r="AI182" i="343" s="1"/>
  <c r="AJ182" i="343" s="1"/>
  <c r="AK182" i="343" s="1"/>
  <c r="BB182" i="343" s="1"/>
  <c r="AI207" i="343"/>
  <c r="AJ207" i="343" s="1"/>
  <c r="AK207" i="343" s="1"/>
  <c r="BB207" i="343" s="1"/>
  <c r="AI209" i="343"/>
  <c r="AJ209" i="343" s="1"/>
  <c r="AK209" i="343" s="1"/>
  <c r="BB209" i="343" s="1"/>
  <c r="AI234" i="343"/>
  <c r="AJ234" i="343" s="1"/>
  <c r="AK234" i="343" s="1"/>
  <c r="BB234" i="343" s="1"/>
  <c r="AG525" i="343"/>
  <c r="AI525" i="343" s="1"/>
  <c r="AJ525" i="343" s="1"/>
  <c r="AK525" i="343" s="1"/>
  <c r="AG284" i="343"/>
  <c r="AI284" i="343" s="1"/>
  <c r="AJ284" i="343" s="1"/>
  <c r="AK284" i="343" s="1"/>
  <c r="BB284" i="343" s="1"/>
  <c r="AG307" i="343"/>
  <c r="AI307" i="343" s="1"/>
  <c r="AJ307" i="343" s="1"/>
  <c r="AK307" i="343" s="1"/>
  <c r="BB307" i="343" s="1"/>
  <c r="AG367" i="343"/>
  <c r="AI367" i="343" s="1"/>
  <c r="AJ367" i="343" s="1"/>
  <c r="AK367" i="343" s="1"/>
  <c r="BB367" i="343" s="1"/>
  <c r="AI65" i="343"/>
  <c r="AJ65" i="343" s="1"/>
  <c r="AK65" i="343" s="1"/>
  <c r="AI74" i="343"/>
  <c r="AJ74" i="343" s="1"/>
  <c r="AK74" i="343" s="1"/>
  <c r="BB74" i="343" s="1"/>
  <c r="AI119" i="343"/>
  <c r="AJ119" i="343" s="1"/>
  <c r="AK119" i="343" s="1"/>
  <c r="BB119" i="343" s="1"/>
  <c r="AG142" i="343"/>
  <c r="AI142" i="343" s="1"/>
  <c r="AJ142" i="343" s="1"/>
  <c r="AK142" i="343" s="1"/>
  <c r="BB142" i="343" s="1"/>
  <c r="AG147" i="343"/>
  <c r="AI147" i="343"/>
  <c r="AJ147" i="343" s="1"/>
  <c r="AK147" i="343" s="1"/>
  <c r="BB147" i="343" s="1"/>
  <c r="AG180" i="343"/>
  <c r="AI180" i="343" s="1"/>
  <c r="AJ180" i="343" s="1"/>
  <c r="AK180" i="343" s="1"/>
  <c r="AI190" i="343"/>
  <c r="AJ190" i="343" s="1"/>
  <c r="AK190" i="343" s="1"/>
  <c r="BB190" i="343" s="1"/>
  <c r="AI192" i="343"/>
  <c r="AJ192" i="343" s="1"/>
  <c r="AK192" i="343" s="1"/>
  <c r="BB192" i="343" s="1"/>
  <c r="AI193" i="343"/>
  <c r="AJ193" i="343" s="1"/>
  <c r="AK193" i="343" s="1"/>
  <c r="BB193" i="343" s="1"/>
  <c r="AI218" i="343"/>
  <c r="AJ218" i="343" s="1"/>
  <c r="AK218" i="343" s="1"/>
  <c r="AI220" i="343"/>
  <c r="AJ220" i="343" s="1"/>
  <c r="AK220" i="343" s="1"/>
  <c r="BB220" i="343" s="1"/>
  <c r="AG254" i="343"/>
  <c r="AI254" i="343" s="1"/>
  <c r="AJ254" i="343" s="1"/>
  <c r="AK254" i="343" s="1"/>
  <c r="BB254" i="343" s="1"/>
  <c r="AG268" i="343"/>
  <c r="AI268" i="343"/>
  <c r="AJ268" i="343" s="1"/>
  <c r="AK268" i="343" s="1"/>
  <c r="BB268" i="343" s="1"/>
  <c r="AG269" i="343"/>
  <c r="AI269" i="343" s="1"/>
  <c r="AJ269" i="343" s="1"/>
  <c r="AK269" i="343" s="1"/>
  <c r="AG283" i="343"/>
  <c r="AI283" i="343" s="1"/>
  <c r="AJ283" i="343" s="1"/>
  <c r="AK283" i="343" s="1"/>
  <c r="BB283" i="343" s="1"/>
  <c r="AG305" i="343"/>
  <c r="AI305" i="343" s="1"/>
  <c r="AJ305" i="343" s="1"/>
  <c r="AK305" i="343" s="1"/>
  <c r="BB305" i="343" s="1"/>
  <c r="AG306" i="343"/>
  <c r="AI306" i="343" s="1"/>
  <c r="AJ306" i="343" s="1"/>
  <c r="AK306" i="343" s="1"/>
  <c r="AG366" i="343"/>
  <c r="AI366" i="343" s="1"/>
  <c r="AJ366" i="343" s="1"/>
  <c r="AK366" i="343" s="1"/>
  <c r="BB366" i="343" s="1"/>
  <c r="AI38" i="343"/>
  <c r="AJ38" i="343" s="1"/>
  <c r="AK38" i="343" s="1"/>
  <c r="BB38" i="343" s="1"/>
  <c r="AI67" i="343"/>
  <c r="AJ67" i="343" s="1"/>
  <c r="AK67" i="343" s="1"/>
  <c r="BB67" i="343" s="1"/>
  <c r="AI76" i="343"/>
  <c r="AJ76" i="343" s="1"/>
  <c r="AK76" i="343" s="1"/>
  <c r="AG104" i="343"/>
  <c r="AI104" i="343"/>
  <c r="AJ104" i="343" s="1"/>
  <c r="AK104" i="343" s="1"/>
  <c r="BB104" i="343" s="1"/>
  <c r="AI111" i="343"/>
  <c r="AJ111" i="343" s="1"/>
  <c r="AK111" i="343" s="1"/>
  <c r="BB111" i="343" s="1"/>
  <c r="AI136" i="343"/>
  <c r="AJ136" i="343" s="1"/>
  <c r="AK136" i="343" s="1"/>
  <c r="BB136" i="343" s="1"/>
  <c r="AI146" i="343"/>
  <c r="AJ146" i="343" s="1"/>
  <c r="AK146" i="343" s="1"/>
  <c r="BB146" i="343" s="1"/>
  <c r="AI163" i="343"/>
  <c r="AJ163" i="343" s="1"/>
  <c r="AK163" i="343" s="1"/>
  <c r="BB163" i="343" s="1"/>
  <c r="AI213" i="343"/>
  <c r="AJ213" i="343" s="1"/>
  <c r="AK213" i="343" s="1"/>
  <c r="BB213" i="343" s="1"/>
  <c r="AG295" i="343"/>
  <c r="AI295" i="343" s="1"/>
  <c r="AJ295" i="343" s="1"/>
  <c r="AK295" i="343" s="1"/>
  <c r="BB295" i="343" s="1"/>
  <c r="AG349" i="343"/>
  <c r="AI349" i="343"/>
  <c r="AJ349" i="343" s="1"/>
  <c r="AK349" i="343" s="1"/>
  <c r="AG24" i="343"/>
  <c r="AI24" i="343" s="1"/>
  <c r="AJ24" i="343" s="1"/>
  <c r="AK24" i="343" s="1"/>
  <c r="BB24" i="343" s="1"/>
  <c r="AI51" i="343"/>
  <c r="AJ51" i="343" s="1"/>
  <c r="AK51" i="343" s="1"/>
  <c r="BB51" i="343" s="1"/>
  <c r="AI75" i="343"/>
  <c r="AJ75" i="343" s="1"/>
  <c r="AK75" i="343" s="1"/>
  <c r="BB75" i="343" s="1"/>
  <c r="AG97" i="343"/>
  <c r="AI97" i="343" s="1"/>
  <c r="AJ97" i="343" s="1"/>
  <c r="AK97" i="343" s="1"/>
  <c r="AI102" i="343"/>
  <c r="AJ102" i="343" s="1"/>
  <c r="AK102" i="343" s="1"/>
  <c r="BB102" i="343" s="1"/>
  <c r="AI103" i="343"/>
  <c r="AJ103" i="343" s="1"/>
  <c r="AK103" i="343" s="1"/>
  <c r="BB103" i="343" s="1"/>
  <c r="AI127" i="343"/>
  <c r="AJ127" i="343" s="1"/>
  <c r="AK127" i="343" s="1"/>
  <c r="BB127" i="343" s="1"/>
  <c r="AI129" i="343"/>
  <c r="AJ129" i="343" s="1"/>
  <c r="AK129" i="343" s="1"/>
  <c r="BB129" i="343" s="1"/>
  <c r="AI145" i="343"/>
  <c r="AJ145" i="343" s="1"/>
  <c r="AK145" i="343" s="1"/>
  <c r="BB145" i="343" s="1"/>
  <c r="AI173" i="343"/>
  <c r="AJ173" i="343" s="1"/>
  <c r="AK173" i="343" s="1"/>
  <c r="BB173" i="343" s="1"/>
  <c r="AI174" i="343"/>
  <c r="AJ174" i="343" s="1"/>
  <c r="AK174" i="343" s="1"/>
  <c r="BB174" i="343" s="1"/>
  <c r="AI183" i="343"/>
  <c r="AJ183" i="343" s="1"/>
  <c r="AK183" i="343" s="1"/>
  <c r="BB183" i="343" s="1"/>
  <c r="AI6" i="343"/>
  <c r="AJ6" i="343" s="1"/>
  <c r="AK6" i="343" s="1"/>
  <c r="BB6" i="343" s="1"/>
  <c r="AI8" i="343"/>
  <c r="AJ8" i="343" s="1"/>
  <c r="AK8" i="343" s="1"/>
  <c r="AI14" i="343"/>
  <c r="AJ14" i="343" s="1"/>
  <c r="AK14" i="343" s="1"/>
  <c r="AI22" i="343"/>
  <c r="AJ22" i="343" s="1"/>
  <c r="AK22" i="343" s="1"/>
  <c r="BB22" i="343" s="1"/>
  <c r="AI23" i="343"/>
  <c r="AJ23" i="343" s="1"/>
  <c r="AK23" i="343" s="1"/>
  <c r="BB23" i="343" s="1"/>
  <c r="AI32" i="343"/>
  <c r="AJ32" i="343" s="1"/>
  <c r="AK32" i="343" s="1"/>
  <c r="AI48" i="343"/>
  <c r="AJ48" i="343" s="1"/>
  <c r="AK48" i="343" s="1"/>
  <c r="BB48" i="343" s="1"/>
  <c r="AI53" i="343"/>
  <c r="AJ53" i="343" s="1"/>
  <c r="AK53" i="343" s="1"/>
  <c r="BB53" i="343" s="1"/>
  <c r="AI60" i="343"/>
  <c r="AJ60" i="343" s="1"/>
  <c r="AK60" i="343" s="1"/>
  <c r="BB60" i="343" s="1"/>
  <c r="AI83" i="343"/>
  <c r="AJ83" i="343" s="1"/>
  <c r="AK83" i="343" s="1"/>
  <c r="BB83" i="343" s="1"/>
  <c r="AI89" i="343"/>
  <c r="AJ89" i="343" s="1"/>
  <c r="AK89" i="343" s="1"/>
  <c r="BB89" i="343" s="1"/>
  <c r="AI90" i="343"/>
  <c r="AJ90" i="343" s="1"/>
  <c r="AK90" i="343" s="1"/>
  <c r="BB90" i="343" s="1"/>
  <c r="AI96" i="343"/>
  <c r="AJ96" i="343" s="1"/>
  <c r="AK96" i="343" s="1"/>
  <c r="BB96" i="343" s="1"/>
  <c r="AI122" i="343"/>
  <c r="AJ122" i="343" s="1"/>
  <c r="AK122" i="343" s="1"/>
  <c r="BB122" i="343" s="1"/>
  <c r="AG123" i="343"/>
  <c r="AI123" i="343" s="1"/>
  <c r="AJ123" i="343" s="1"/>
  <c r="AK123" i="343" s="1"/>
  <c r="BB123" i="343" s="1"/>
  <c r="AI148" i="343"/>
  <c r="AJ148" i="343" s="1"/>
  <c r="AK148" i="343" s="1"/>
  <c r="BB148" i="343" s="1"/>
  <c r="AI155" i="343"/>
  <c r="AJ155" i="343" s="1"/>
  <c r="AK155" i="343" s="1"/>
  <c r="BB155" i="343" s="1"/>
  <c r="AI157" i="343"/>
  <c r="AJ157" i="343" s="1"/>
  <c r="AK157" i="343" s="1"/>
  <c r="AI172" i="343"/>
  <c r="AJ172" i="343" s="1"/>
  <c r="AK172" i="343" s="1"/>
  <c r="BB172" i="343" s="1"/>
  <c r="AI203" i="343"/>
  <c r="AJ203" i="343" s="1"/>
  <c r="AK203" i="343" s="1"/>
  <c r="BB203" i="343" s="1"/>
  <c r="AG275" i="343"/>
  <c r="AI275" i="343" s="1"/>
  <c r="AJ275" i="343" s="1"/>
  <c r="AK275" i="343" s="1"/>
  <c r="BB275" i="343" s="1"/>
  <c r="AG276" i="343"/>
  <c r="AI276" i="343" s="1"/>
  <c r="AJ276" i="343" s="1"/>
  <c r="AK276" i="343" s="1"/>
  <c r="BB276" i="343" s="1"/>
  <c r="AI347" i="343"/>
  <c r="AJ347" i="343" s="1"/>
  <c r="AK347" i="343" s="1"/>
  <c r="BB347" i="343" s="1"/>
  <c r="AG350" i="343"/>
  <c r="AI350" i="343"/>
  <c r="AJ350" i="343" s="1"/>
  <c r="AK350" i="343" s="1"/>
  <c r="BB350" i="343" s="1"/>
  <c r="AI380" i="343"/>
  <c r="AJ380" i="343" s="1"/>
  <c r="AK380" i="343" s="1"/>
  <c r="BB380" i="343" s="1"/>
  <c r="AI405" i="343"/>
  <c r="AJ405" i="343" s="1"/>
  <c r="AK405" i="343" s="1"/>
  <c r="BB405" i="343" s="1"/>
  <c r="AI413" i="343"/>
  <c r="AJ413" i="343" s="1"/>
  <c r="AK413" i="343" s="1"/>
  <c r="AI427" i="343"/>
  <c r="AJ427" i="343" s="1"/>
  <c r="AK427" i="343" s="1"/>
  <c r="BB427" i="343" s="1"/>
  <c r="AG434" i="343"/>
  <c r="AI434" i="343" s="1"/>
  <c r="AJ434" i="343" s="1"/>
  <c r="AK434" i="343" s="1"/>
  <c r="BB434" i="343" s="1"/>
  <c r="AG444" i="343"/>
  <c r="AI444" i="343" s="1"/>
  <c r="AJ444" i="343" s="1"/>
  <c r="AK444" i="343" s="1"/>
  <c r="AG484" i="343"/>
  <c r="AI484" i="343"/>
  <c r="AJ484" i="343" s="1"/>
  <c r="AK484" i="343" s="1"/>
  <c r="BB484" i="343" s="1"/>
  <c r="AG537" i="343"/>
  <c r="AI537" i="343" s="1"/>
  <c r="AJ537" i="343" s="1"/>
  <c r="AK537" i="343" s="1"/>
  <c r="BB537" i="343" s="1"/>
  <c r="AG714" i="343"/>
  <c r="AI714" i="343" s="1"/>
  <c r="AJ714" i="343" s="1"/>
  <c r="AK714" i="343" s="1"/>
  <c r="BB714" i="343" s="1"/>
  <c r="AI231" i="343"/>
  <c r="AJ231" i="343" s="1"/>
  <c r="AK231" i="343" s="1"/>
  <c r="BB231" i="343" s="1"/>
  <c r="AI253" i="343"/>
  <c r="AJ253" i="343" s="1"/>
  <c r="AK253" i="343" s="1"/>
  <c r="BB253" i="343" s="1"/>
  <c r="AI267" i="343"/>
  <c r="AJ267" i="343" s="1"/>
  <c r="AK267" i="343" s="1"/>
  <c r="BB267" i="343" s="1"/>
  <c r="AI298" i="343"/>
  <c r="AJ298" i="343" s="1"/>
  <c r="AK298" i="343" s="1"/>
  <c r="BB298" i="343" s="1"/>
  <c r="AI304" i="343"/>
  <c r="AJ304" i="343" s="1"/>
  <c r="AK304" i="343" s="1"/>
  <c r="BB304" i="343" s="1"/>
  <c r="AI331" i="343"/>
  <c r="AJ331" i="343" s="1"/>
  <c r="AK331" i="343" s="1"/>
  <c r="BB331" i="343" s="1"/>
  <c r="AI348" i="343"/>
  <c r="AJ348" i="343" s="1"/>
  <c r="AK348" i="343" s="1"/>
  <c r="BB348" i="343" s="1"/>
  <c r="AI365" i="343"/>
  <c r="AJ365" i="343" s="1"/>
  <c r="AK365" i="343" s="1"/>
  <c r="BB365" i="343" s="1"/>
  <c r="AI381" i="343"/>
  <c r="AJ381" i="343" s="1"/>
  <c r="AK381" i="343" s="1"/>
  <c r="BB381" i="343" s="1"/>
  <c r="AI389" i="343"/>
  <c r="AJ389" i="343" s="1"/>
  <c r="AK389" i="343" s="1"/>
  <c r="AI431" i="343"/>
  <c r="AJ431" i="343" s="1"/>
  <c r="AK431" i="343" s="1"/>
  <c r="AG437" i="343"/>
  <c r="AI437" i="343" s="1"/>
  <c r="AJ437" i="343" s="1"/>
  <c r="AK437" i="343" s="1"/>
  <c r="BB437" i="343" s="1"/>
  <c r="AG438" i="343"/>
  <c r="AI438" i="343" s="1"/>
  <c r="AJ438" i="343" s="1"/>
  <c r="AK438" i="343" s="1"/>
  <c r="BB438" i="343" s="1"/>
  <c r="AG439" i="343"/>
  <c r="AI439" i="343" s="1"/>
  <c r="AJ439" i="343" s="1"/>
  <c r="AK439" i="343" s="1"/>
  <c r="BB439" i="343" s="1"/>
  <c r="AI467" i="343"/>
  <c r="AJ467" i="343" s="1"/>
  <c r="AK467" i="343" s="1"/>
  <c r="BB467" i="343" s="1"/>
  <c r="AI468" i="343"/>
  <c r="AJ468" i="343" s="1"/>
  <c r="AK468" i="343" s="1"/>
  <c r="BB468" i="343" s="1"/>
  <c r="AG501" i="343"/>
  <c r="AI501" i="343" s="1"/>
  <c r="AJ501" i="343" s="1"/>
  <c r="AK501" i="343" s="1"/>
  <c r="BB501" i="343" s="1"/>
  <c r="AG502" i="343"/>
  <c r="AI502" i="343" s="1"/>
  <c r="AJ502" i="343" s="1"/>
  <c r="AK502" i="343" s="1"/>
  <c r="BB502" i="343" s="1"/>
  <c r="AG503" i="343"/>
  <c r="AI503" i="343" s="1"/>
  <c r="AJ503" i="343" s="1"/>
  <c r="AK503" i="343" s="1"/>
  <c r="BB503" i="343" s="1"/>
  <c r="AI516" i="343"/>
  <c r="AJ516" i="343" s="1"/>
  <c r="AK516" i="343" s="1"/>
  <c r="BB516" i="343" s="1"/>
  <c r="AI212" i="343"/>
  <c r="AJ212" i="343" s="1"/>
  <c r="AK212" i="343" s="1"/>
  <c r="BB212" i="343" s="1"/>
  <c r="AI139" i="343"/>
  <c r="AJ139" i="343" s="1"/>
  <c r="AK139" i="343" s="1"/>
  <c r="BB139" i="343" s="1"/>
  <c r="AI208" i="343"/>
  <c r="AJ208" i="343" s="1"/>
  <c r="AK208" i="343" s="1"/>
  <c r="BB208" i="343" s="1"/>
  <c r="AI211" i="343"/>
  <c r="AJ211" i="343" s="1"/>
  <c r="AK211" i="343" s="1"/>
  <c r="BB211" i="343" s="1"/>
  <c r="AI232" i="343"/>
  <c r="AJ232" i="343" s="1"/>
  <c r="AK232" i="343" s="1"/>
  <c r="BB232" i="343" s="1"/>
  <c r="AG342" i="343"/>
  <c r="AI342" i="343" s="1"/>
  <c r="AJ342" i="343" s="1"/>
  <c r="AK342" i="343" s="1"/>
  <c r="BB342" i="343" s="1"/>
  <c r="AG370" i="343"/>
  <c r="AI370" i="343" s="1"/>
  <c r="AJ370" i="343" s="1"/>
  <c r="AK370" i="343" s="1"/>
  <c r="AG418" i="343"/>
  <c r="AI418" i="343"/>
  <c r="AJ418" i="343" s="1"/>
  <c r="AK418" i="343" s="1"/>
  <c r="BB418" i="343" s="1"/>
  <c r="AG419" i="343"/>
  <c r="AI419" i="343" s="1"/>
  <c r="AJ419" i="343" s="1"/>
  <c r="AK419" i="343" s="1"/>
  <c r="BB419" i="343" s="1"/>
  <c r="AG457" i="343"/>
  <c r="AI457" i="343" s="1"/>
  <c r="AJ457" i="343" s="1"/>
  <c r="AK457" i="343" s="1"/>
  <c r="BB457" i="343" s="1"/>
  <c r="AG458" i="343"/>
  <c r="AI458" i="343" s="1"/>
  <c r="AJ458" i="343" s="1"/>
  <c r="AK458" i="343" s="1"/>
  <c r="BB458" i="343" s="1"/>
  <c r="AG505" i="343"/>
  <c r="AI505" i="343" s="1"/>
  <c r="AJ505" i="343" s="1"/>
  <c r="AK505" i="343" s="1"/>
  <c r="AG506" i="343"/>
  <c r="AI506" i="343"/>
  <c r="AJ506" i="343" s="1"/>
  <c r="AK506" i="343" s="1"/>
  <c r="BB506" i="343" s="1"/>
  <c r="AG507" i="343"/>
  <c r="AI507" i="343" s="1"/>
  <c r="AJ507" i="343" s="1"/>
  <c r="AK507" i="343" s="1"/>
  <c r="BB507" i="343" s="1"/>
  <c r="AG754" i="343"/>
  <c r="AI754" i="343" s="1"/>
  <c r="AJ754" i="343" s="1"/>
  <c r="AK754" i="343" s="1"/>
  <c r="BB754" i="343" s="1"/>
  <c r="AI300" i="343"/>
  <c r="AJ300" i="343" s="1"/>
  <c r="AK300" i="343" s="1"/>
  <c r="BB300" i="343" s="1"/>
  <c r="AI309" i="343"/>
  <c r="AJ309" i="343" s="1"/>
  <c r="AK309" i="343" s="1"/>
  <c r="AI317" i="343"/>
  <c r="AJ317" i="343" s="1"/>
  <c r="AK317" i="343" s="1"/>
  <c r="AI325" i="343"/>
  <c r="AJ325" i="343" s="1"/>
  <c r="AK325" i="343" s="1"/>
  <c r="AI333" i="343"/>
  <c r="AJ333" i="343" s="1"/>
  <c r="AK333" i="343" s="1"/>
  <c r="AI353" i="343"/>
  <c r="AJ353" i="343" s="1"/>
  <c r="AK353" i="343" s="1"/>
  <c r="BB353" i="343" s="1"/>
  <c r="AI361" i="343"/>
  <c r="AJ361" i="343" s="1"/>
  <c r="AK361" i="343" s="1"/>
  <c r="BB361" i="343" s="1"/>
  <c r="AG422" i="343"/>
  <c r="AI422" i="343" s="1"/>
  <c r="AJ422" i="343" s="1"/>
  <c r="AK422" i="343" s="1"/>
  <c r="BB422" i="343" s="1"/>
  <c r="AG423" i="343"/>
  <c r="AI423" i="343" s="1"/>
  <c r="AJ423" i="343" s="1"/>
  <c r="AK423" i="343" s="1"/>
  <c r="BB423" i="343" s="1"/>
  <c r="AG460" i="343"/>
  <c r="AI460" i="343" s="1"/>
  <c r="AJ460" i="343" s="1"/>
  <c r="AK460" i="343" s="1"/>
  <c r="AG461" i="343"/>
  <c r="AI461" i="343" s="1"/>
  <c r="AJ461" i="343" s="1"/>
  <c r="AK461" i="343" s="1"/>
  <c r="BB461" i="343" s="1"/>
  <c r="AI478" i="343"/>
  <c r="AJ478" i="343" s="1"/>
  <c r="AK478" i="343" s="1"/>
  <c r="BB478" i="343" s="1"/>
  <c r="AI479" i="343"/>
  <c r="AJ479" i="343" s="1"/>
  <c r="AK479" i="343" s="1"/>
  <c r="BB479" i="343" s="1"/>
  <c r="AI221" i="343"/>
  <c r="AJ221" i="343" s="1"/>
  <c r="AK221" i="343" s="1"/>
  <c r="AI226" i="343"/>
  <c r="AJ226" i="343" s="1"/>
  <c r="AK226" i="343" s="1"/>
  <c r="BB226" i="343" s="1"/>
  <c r="AI384" i="343"/>
  <c r="AJ384" i="343" s="1"/>
  <c r="AK384" i="343" s="1"/>
  <c r="BB384" i="343" s="1"/>
  <c r="AI398" i="343"/>
  <c r="AJ398" i="343" s="1"/>
  <c r="AK398" i="343" s="1"/>
  <c r="BB398" i="343" s="1"/>
  <c r="AI409" i="343"/>
  <c r="AJ409" i="343" s="1"/>
  <c r="AK409" i="343" s="1"/>
  <c r="BB409" i="343" s="1"/>
  <c r="AG520" i="343"/>
  <c r="AI520" i="343" s="1"/>
  <c r="AJ520" i="343" s="1"/>
  <c r="AK520" i="343" s="1"/>
  <c r="BB520" i="343" s="1"/>
  <c r="AG560" i="343"/>
  <c r="AI560" i="343" s="1"/>
  <c r="AJ560" i="343" s="1"/>
  <c r="AK560" i="343" s="1"/>
  <c r="BB560" i="343" s="1"/>
  <c r="AG589" i="343"/>
  <c r="AI589" i="343"/>
  <c r="AJ589" i="343" s="1"/>
  <c r="AK589" i="343" s="1"/>
  <c r="BB589" i="343" s="1"/>
  <c r="AG590" i="343"/>
  <c r="AI590" i="343" s="1"/>
  <c r="AJ590" i="343" s="1"/>
  <c r="AK590" i="343" s="1"/>
  <c r="BB590" i="343" s="1"/>
  <c r="AG670" i="343"/>
  <c r="AI670" i="343" s="1"/>
  <c r="AJ670" i="343" s="1"/>
  <c r="AK670" i="343" s="1"/>
  <c r="BB670" i="343" s="1"/>
  <c r="AG671" i="343"/>
  <c r="AI671" i="343" s="1"/>
  <c r="AJ671" i="343" s="1"/>
  <c r="AK671" i="343" s="1"/>
  <c r="BB671" i="343" s="1"/>
  <c r="AI223" i="343"/>
  <c r="AJ223" i="343" s="1"/>
  <c r="AK223" i="343" s="1"/>
  <c r="BB223" i="343" s="1"/>
  <c r="AI246" i="343"/>
  <c r="AJ246" i="343" s="1"/>
  <c r="AK246" i="343" s="1"/>
  <c r="BB246" i="343" s="1"/>
  <c r="AI250" i="343"/>
  <c r="AJ250" i="343" s="1"/>
  <c r="AK250" i="343" s="1"/>
  <c r="BB250" i="343" s="1"/>
  <c r="AI263" i="343"/>
  <c r="AJ263" i="343" s="1"/>
  <c r="AK263" i="343" s="1"/>
  <c r="BB263" i="343" s="1"/>
  <c r="AI271" i="343"/>
  <c r="AJ271" i="343" s="1"/>
  <c r="AK271" i="343" s="1"/>
  <c r="BB271" i="343" s="1"/>
  <c r="AI286" i="343"/>
  <c r="AJ286" i="343" s="1"/>
  <c r="AK286" i="343" s="1"/>
  <c r="BB286" i="343" s="1"/>
  <c r="AI294" i="343"/>
  <c r="AJ294" i="343" s="1"/>
  <c r="AK294" i="343" s="1"/>
  <c r="BB294" i="343" s="1"/>
  <c r="AG302" i="343"/>
  <c r="AI302" i="343"/>
  <c r="AJ302" i="343" s="1"/>
  <c r="AK302" i="343" s="1"/>
  <c r="BB302" i="343" s="1"/>
  <c r="AI311" i="343"/>
  <c r="AJ311" i="343" s="1"/>
  <c r="AK311" i="343" s="1"/>
  <c r="BB311" i="343" s="1"/>
  <c r="AI319" i="343"/>
  <c r="AJ319" i="343" s="1"/>
  <c r="AK319" i="343" s="1"/>
  <c r="BB319" i="343" s="1"/>
  <c r="AI327" i="343"/>
  <c r="AJ327" i="343" s="1"/>
  <c r="AK327" i="343" s="1"/>
  <c r="BB327" i="343" s="1"/>
  <c r="AI335" i="343"/>
  <c r="AJ335" i="343" s="1"/>
  <c r="AK335" i="343" s="1"/>
  <c r="BB335" i="343" s="1"/>
  <c r="AI343" i="343"/>
  <c r="AJ343" i="343" s="1"/>
  <c r="AK343" i="343" s="1"/>
  <c r="BB343" i="343" s="1"/>
  <c r="AG346" i="343"/>
  <c r="AI346" i="343" s="1"/>
  <c r="AJ346" i="343" s="1"/>
  <c r="AK346" i="343" s="1"/>
  <c r="AI377" i="343"/>
  <c r="AJ377" i="343" s="1"/>
  <c r="AK377" i="343" s="1"/>
  <c r="BB377" i="343" s="1"/>
  <c r="AI385" i="343"/>
  <c r="AJ385" i="343" s="1"/>
  <c r="AK385" i="343" s="1"/>
  <c r="BB385" i="343" s="1"/>
  <c r="AI386" i="343"/>
  <c r="AJ386" i="343" s="1"/>
  <c r="AK386" i="343" s="1"/>
  <c r="BB386" i="343" s="1"/>
  <c r="AG402" i="343"/>
  <c r="AI402" i="343" s="1"/>
  <c r="AJ402" i="343" s="1"/>
  <c r="AK402" i="343" s="1"/>
  <c r="BB402" i="343" s="1"/>
  <c r="AI420" i="343"/>
  <c r="AJ420" i="343" s="1"/>
  <c r="AK420" i="343" s="1"/>
  <c r="AI459" i="343"/>
  <c r="AJ459" i="343" s="1"/>
  <c r="AK459" i="343" s="1"/>
  <c r="AI471" i="343"/>
  <c r="AJ471" i="343" s="1"/>
  <c r="AK471" i="343" s="1"/>
  <c r="BB471" i="343" s="1"/>
  <c r="AG641" i="343"/>
  <c r="AI641" i="343"/>
  <c r="AJ641" i="343" s="1"/>
  <c r="AK641" i="343" s="1"/>
  <c r="BB641" i="343" s="1"/>
  <c r="AI108" i="343"/>
  <c r="AJ108" i="343" s="1"/>
  <c r="AK108" i="343" s="1"/>
  <c r="AI161" i="343"/>
  <c r="AJ161" i="343" s="1"/>
  <c r="AK161" i="343" s="1"/>
  <c r="BB161" i="343" s="1"/>
  <c r="AI224" i="343"/>
  <c r="AJ224" i="343" s="1"/>
  <c r="AK224" i="343" s="1"/>
  <c r="BB224" i="343" s="1"/>
  <c r="AI241" i="343"/>
  <c r="AJ241" i="343" s="1"/>
  <c r="AK241" i="343" s="1"/>
  <c r="BB241" i="343" s="1"/>
  <c r="AI258" i="343"/>
  <c r="AJ258" i="343" s="1"/>
  <c r="AK258" i="343" s="1"/>
  <c r="BB258" i="343" s="1"/>
  <c r="AI264" i="343"/>
  <c r="AJ264" i="343" s="1"/>
  <c r="AK264" i="343" s="1"/>
  <c r="BB264" i="343" s="1"/>
  <c r="AI312" i="343"/>
  <c r="AJ312" i="343" s="1"/>
  <c r="AK312" i="343" s="1"/>
  <c r="BB312" i="343" s="1"/>
  <c r="AG464" i="343"/>
  <c r="AI464" i="343" s="1"/>
  <c r="AJ464" i="343" s="1"/>
  <c r="AK464" i="343" s="1"/>
  <c r="BB464" i="343" s="1"/>
  <c r="AG581" i="343"/>
  <c r="AI581" i="343"/>
  <c r="AJ581" i="343" s="1"/>
  <c r="AK581" i="343" s="1"/>
  <c r="BB581" i="343" s="1"/>
  <c r="AG582" i="343"/>
  <c r="AI582" i="343" s="1"/>
  <c r="AJ582" i="343" s="1"/>
  <c r="AK582" i="343" s="1"/>
  <c r="BB582" i="343" s="1"/>
  <c r="AG631" i="343"/>
  <c r="AI631" i="343" s="1"/>
  <c r="AJ631" i="343" s="1"/>
  <c r="AK631" i="343" s="1"/>
  <c r="BB631" i="343" s="1"/>
  <c r="AG725" i="343"/>
  <c r="AI725" i="343"/>
  <c r="AJ725" i="343" s="1"/>
  <c r="AK725" i="343" s="1"/>
  <c r="BB725" i="343" s="1"/>
  <c r="AI539" i="343"/>
  <c r="AJ539" i="343" s="1"/>
  <c r="AK539" i="343" s="1"/>
  <c r="BB539" i="343" s="1"/>
  <c r="AI544" i="343"/>
  <c r="AJ544" i="343" s="1"/>
  <c r="AK544" i="343" s="1"/>
  <c r="BB544" i="343" s="1"/>
  <c r="AI545" i="343"/>
  <c r="AJ545" i="343" s="1"/>
  <c r="AK545" i="343" s="1"/>
  <c r="BB545" i="343" s="1"/>
  <c r="AI553" i="343"/>
  <c r="AJ553" i="343" s="1"/>
  <c r="AK553" i="343" s="1"/>
  <c r="BB553" i="343" s="1"/>
  <c r="AI571" i="343"/>
  <c r="AJ571" i="343" s="1"/>
  <c r="AK571" i="343" s="1"/>
  <c r="BB571" i="343" s="1"/>
  <c r="AI580" i="343"/>
  <c r="AJ580" i="343" s="1"/>
  <c r="AK580" i="343" s="1"/>
  <c r="BB580" i="343" s="1"/>
  <c r="AG687" i="343"/>
  <c r="AI687" i="343" s="1"/>
  <c r="AJ687" i="343" s="1"/>
  <c r="AK687" i="343" s="1"/>
  <c r="AI727" i="343"/>
  <c r="AJ727" i="343" s="1"/>
  <c r="AK727" i="343" s="1"/>
  <c r="BB727" i="343" s="1"/>
  <c r="AG745" i="343"/>
  <c r="AI745" i="343" s="1"/>
  <c r="AJ745" i="343" s="1"/>
  <c r="AK745" i="343" s="1"/>
  <c r="BB745" i="343" s="1"/>
  <c r="AI795" i="343"/>
  <c r="AJ795" i="343" s="1"/>
  <c r="AK795" i="343" s="1"/>
  <c r="BB795" i="343" s="1"/>
  <c r="AI541" i="343"/>
  <c r="AJ541" i="343" s="1"/>
  <c r="AK541" i="343" s="1"/>
  <c r="BB541" i="343" s="1"/>
  <c r="AG608" i="343"/>
  <c r="AI608" i="343"/>
  <c r="AJ608" i="343" s="1"/>
  <c r="AK608" i="343" s="1"/>
  <c r="BB608" i="343" s="1"/>
  <c r="AG614" i="343"/>
  <c r="AI614" i="343" s="1"/>
  <c r="AJ614" i="343" s="1"/>
  <c r="AK614" i="343" s="1"/>
  <c r="BB614" i="343" s="1"/>
  <c r="AG639" i="343"/>
  <c r="AI639" i="343" s="1"/>
  <c r="AJ639" i="343" s="1"/>
  <c r="AK639" i="343" s="1"/>
  <c r="BB639" i="343" s="1"/>
  <c r="AG645" i="343"/>
  <c r="AI645" i="343" s="1"/>
  <c r="AJ645" i="343" s="1"/>
  <c r="AK645" i="343" s="1"/>
  <c r="AG654" i="343"/>
  <c r="AI654" i="343" s="1"/>
  <c r="AJ654" i="343" s="1"/>
  <c r="AK654" i="343" s="1"/>
  <c r="BB654" i="343" s="1"/>
  <c r="AG739" i="343"/>
  <c r="AI739" i="343" s="1"/>
  <c r="AJ739" i="343" s="1"/>
  <c r="AK739" i="343" s="1"/>
  <c r="BB739" i="343" s="1"/>
  <c r="AI449" i="343"/>
  <c r="AJ449" i="343" s="1"/>
  <c r="AK449" i="343" s="1"/>
  <c r="BB449" i="343" s="1"/>
  <c r="AI565" i="343"/>
  <c r="AJ565" i="343" s="1"/>
  <c r="AK565" i="343" s="1"/>
  <c r="BB565" i="343" s="1"/>
  <c r="AI572" i="343"/>
  <c r="AJ572" i="343" s="1"/>
  <c r="AK572" i="343" s="1"/>
  <c r="BB572" i="343" s="1"/>
  <c r="AI607" i="343"/>
  <c r="AJ607" i="343" s="1"/>
  <c r="AK607" i="343" s="1"/>
  <c r="BB607" i="343" s="1"/>
  <c r="AI644" i="343"/>
  <c r="AJ644" i="343" s="1"/>
  <c r="AK644" i="343" s="1"/>
  <c r="BB644" i="343" s="1"/>
  <c r="AI653" i="343"/>
  <c r="AJ653" i="343" s="1"/>
  <c r="AK653" i="343" s="1"/>
  <c r="AI692" i="343"/>
  <c r="AJ692" i="343" s="1"/>
  <c r="AK692" i="343" s="1"/>
  <c r="BB692" i="343" s="1"/>
  <c r="AI701" i="343"/>
  <c r="AJ701" i="343" s="1"/>
  <c r="AK701" i="343" s="1"/>
  <c r="BB701" i="343" s="1"/>
  <c r="AI750" i="343"/>
  <c r="AJ750" i="343" s="1"/>
  <c r="AK750" i="343" s="1"/>
  <c r="BB750" i="343" s="1"/>
  <c r="AG558" i="343"/>
  <c r="AI558" i="343"/>
  <c r="AJ558" i="343" s="1"/>
  <c r="AK558" i="343" s="1"/>
  <c r="BB558" i="343" s="1"/>
  <c r="AI564" i="343"/>
  <c r="AJ564" i="343" s="1"/>
  <c r="AK564" i="343" s="1"/>
  <c r="BB564" i="343" s="1"/>
  <c r="AI584" i="343"/>
  <c r="AJ584" i="343" s="1"/>
  <c r="AK584" i="343" s="1"/>
  <c r="BB584" i="343" s="1"/>
  <c r="AI599" i="343"/>
  <c r="AJ599" i="343" s="1"/>
  <c r="AK599" i="343" s="1"/>
  <c r="BB599" i="343" s="1"/>
  <c r="AG606" i="343"/>
  <c r="AI606" i="343" s="1"/>
  <c r="AJ606" i="343" s="1"/>
  <c r="AK606" i="343" s="1"/>
  <c r="BB606" i="343" s="1"/>
  <c r="AI691" i="343"/>
  <c r="AJ691" i="343" s="1"/>
  <c r="AK691" i="343" s="1"/>
  <c r="BB691" i="343" s="1"/>
  <c r="AI711" i="343"/>
  <c r="AJ711" i="343" s="1"/>
  <c r="AK711" i="343" s="1"/>
  <c r="BB711" i="343" s="1"/>
  <c r="AI730" i="343"/>
  <c r="AJ730" i="343" s="1"/>
  <c r="AK730" i="343" s="1"/>
  <c r="BB730" i="343" s="1"/>
  <c r="AI759" i="343"/>
  <c r="AJ759" i="343" s="1"/>
  <c r="AK759" i="343" s="1"/>
  <c r="BB759" i="343" s="1"/>
  <c r="AI442" i="343"/>
  <c r="AJ442" i="343" s="1"/>
  <c r="AK442" i="343" s="1"/>
  <c r="BB442" i="343" s="1"/>
  <c r="AI521" i="343"/>
  <c r="AJ521" i="343" s="1"/>
  <c r="AK521" i="343" s="1"/>
  <c r="BB521" i="343" s="1"/>
  <c r="AI534" i="343"/>
  <c r="AJ534" i="343" s="1"/>
  <c r="AK534" i="343" s="1"/>
  <c r="BB534" i="343" s="1"/>
  <c r="AI535" i="343"/>
  <c r="AJ535" i="343" s="1"/>
  <c r="AK535" i="343" s="1"/>
  <c r="AI549" i="343"/>
  <c r="AJ549" i="343" s="1"/>
  <c r="AK549" i="343" s="1"/>
  <c r="AI567" i="343"/>
  <c r="AJ567" i="343" s="1"/>
  <c r="AK567" i="343" s="1"/>
  <c r="AI576" i="343"/>
  <c r="AJ576" i="343" s="1"/>
  <c r="AK576" i="343" s="1"/>
  <c r="BB576" i="343" s="1"/>
  <c r="AI583" i="343"/>
  <c r="AJ583" i="343" s="1"/>
  <c r="AK583" i="343" s="1"/>
  <c r="BB583" i="343" s="1"/>
  <c r="AI591" i="343"/>
  <c r="AJ591" i="343" s="1"/>
  <c r="AK591" i="343" s="1"/>
  <c r="BB591" i="343" s="1"/>
  <c r="AI609" i="343"/>
  <c r="AJ609" i="343" s="1"/>
  <c r="AK609" i="343" s="1"/>
  <c r="BB609" i="343" s="1"/>
  <c r="AI611" i="343"/>
  <c r="AJ611" i="343" s="1"/>
  <c r="AK611" i="343" s="1"/>
  <c r="BB611" i="343" s="1"/>
  <c r="AI629" i="343"/>
  <c r="AJ629" i="343" s="1"/>
  <c r="AK629" i="343" s="1"/>
  <c r="BB629" i="343" s="1"/>
  <c r="AI683" i="343"/>
  <c r="AJ683" i="343" s="1"/>
  <c r="AK683" i="343" s="1"/>
  <c r="BB683" i="343" s="1"/>
  <c r="AI721" i="343"/>
  <c r="AJ721" i="343" s="1"/>
  <c r="AK721" i="343" s="1"/>
  <c r="BB721" i="343" s="1"/>
  <c r="AI729" i="343"/>
  <c r="AJ729" i="343" s="1"/>
  <c r="AK729" i="343" s="1"/>
  <c r="BB729" i="343" s="1"/>
  <c r="AG743" i="343"/>
  <c r="AI743" i="343" s="1"/>
  <c r="AJ743" i="343" s="1"/>
  <c r="AK743" i="343" s="1"/>
  <c r="BB743" i="343" s="1"/>
  <c r="AG665" i="343"/>
  <c r="AI665" i="343" s="1"/>
  <c r="AJ665" i="343" s="1"/>
  <c r="AK665" i="343" s="1"/>
  <c r="BB665" i="343" s="1"/>
  <c r="AG698" i="343"/>
  <c r="AI698" i="343" s="1"/>
  <c r="AJ698" i="343" s="1"/>
  <c r="AK698" i="343" s="1"/>
  <c r="BB698" i="343" s="1"/>
  <c r="AG716" i="343"/>
  <c r="AI716" i="343" s="1"/>
  <c r="AJ716" i="343" s="1"/>
  <c r="AK716" i="343" s="1"/>
  <c r="BB716" i="343" s="1"/>
  <c r="AG764" i="343"/>
  <c r="AI764" i="343" s="1"/>
  <c r="AJ764" i="343" s="1"/>
  <c r="AK764" i="343" s="1"/>
  <c r="BB764" i="343" s="1"/>
  <c r="AG522" i="343"/>
  <c r="AI522" i="343" s="1"/>
  <c r="AJ522" i="343" s="1"/>
  <c r="AK522" i="343" s="1"/>
  <c r="BB522" i="343" s="1"/>
  <c r="AI529" i="343"/>
  <c r="AJ529" i="343" s="1"/>
  <c r="AK529" i="343" s="1"/>
  <c r="BB529" i="343" s="1"/>
  <c r="AI542" i="343"/>
  <c r="AJ542" i="343" s="1"/>
  <c r="AK542" i="343" s="1"/>
  <c r="BB542" i="343" s="1"/>
  <c r="AG562" i="343"/>
  <c r="AI562" i="343" s="1"/>
  <c r="AJ562" i="343" s="1"/>
  <c r="AK562" i="343" s="1"/>
  <c r="BB562" i="343" s="1"/>
  <c r="AI568" i="343"/>
  <c r="AJ568" i="343" s="1"/>
  <c r="AK568" i="343" s="1"/>
  <c r="BB568" i="343" s="1"/>
  <c r="AG597" i="343"/>
  <c r="AI597" i="343" s="1"/>
  <c r="AJ597" i="343" s="1"/>
  <c r="AK597" i="343" s="1"/>
  <c r="BB597" i="343" s="1"/>
  <c r="AG619" i="343"/>
  <c r="AI619" i="343" s="1"/>
  <c r="AJ619" i="343" s="1"/>
  <c r="AK619" i="343" s="1"/>
  <c r="BB619" i="343" s="1"/>
  <c r="AI649" i="343"/>
  <c r="AJ649" i="343" s="1"/>
  <c r="AK649" i="343" s="1"/>
  <c r="BB649" i="343" s="1"/>
  <c r="AI695" i="343"/>
  <c r="AJ695" i="343" s="1"/>
  <c r="AK695" i="343" s="1"/>
  <c r="BB695" i="343" s="1"/>
  <c r="AI697" i="343"/>
  <c r="AJ697" i="343" s="1"/>
  <c r="AK697" i="343" s="1"/>
  <c r="BB697" i="343" s="1"/>
  <c r="AG707" i="343"/>
  <c r="AI707" i="343"/>
  <c r="AJ707" i="343" s="1"/>
  <c r="AK707" i="343" s="1"/>
  <c r="BB707" i="343" s="1"/>
  <c r="AI715" i="343"/>
  <c r="AJ715" i="343" s="1"/>
  <c r="AK715" i="343" s="1"/>
  <c r="BB715" i="343" s="1"/>
  <c r="AG734" i="343"/>
  <c r="AI734" i="343" s="1"/>
  <c r="AJ734" i="343" s="1"/>
  <c r="AK734" i="343" s="1"/>
  <c r="BB734" i="343" s="1"/>
  <c r="AG735" i="343"/>
  <c r="AI735" i="343" s="1"/>
  <c r="AJ735" i="343" s="1"/>
  <c r="AK735" i="343" s="1"/>
  <c r="BB735" i="343" s="1"/>
  <c r="AG747" i="343"/>
  <c r="AI747" i="343" s="1"/>
  <c r="AJ747" i="343" s="1"/>
  <c r="AK747" i="343" s="1"/>
  <c r="BB747" i="343" s="1"/>
  <c r="AG756" i="343"/>
  <c r="AI756" i="343"/>
  <c r="AJ756" i="343" s="1"/>
  <c r="AK756" i="343" s="1"/>
  <c r="BB756" i="343" s="1"/>
  <c r="AG802" i="343"/>
  <c r="AI802" i="343"/>
  <c r="AJ802" i="343" s="1"/>
  <c r="AK802" i="343" s="1"/>
  <c r="BB802" i="343" s="1"/>
  <c r="AG817" i="343"/>
  <c r="AI817" i="343" s="1"/>
  <c r="AJ817" i="343" s="1"/>
  <c r="AK817" i="343" s="1"/>
  <c r="BB817" i="343" s="1"/>
  <c r="AI685" i="343"/>
  <c r="AJ685" i="343" s="1"/>
  <c r="AK685" i="343" s="1"/>
  <c r="AI760" i="343"/>
  <c r="AJ760" i="343" s="1"/>
  <c r="AK760" i="343" s="1"/>
  <c r="BB760" i="343" s="1"/>
  <c r="AG844" i="343"/>
  <c r="AI844" i="343" s="1"/>
  <c r="AJ844" i="343" s="1"/>
  <c r="AK844" i="343" s="1"/>
  <c r="BB844" i="343" s="1"/>
  <c r="AI851" i="343"/>
  <c r="AJ851" i="343" s="1"/>
  <c r="AK851" i="343" s="1"/>
  <c r="BB851" i="343" s="1"/>
  <c r="AI884" i="343"/>
  <c r="AJ884" i="343" s="1"/>
  <c r="AK884" i="343" s="1"/>
  <c r="BB884" i="343" s="1"/>
  <c r="AG887" i="343"/>
  <c r="AI887" i="343" s="1"/>
  <c r="AJ887" i="343" s="1"/>
  <c r="AK887" i="343" s="1"/>
  <c r="BB887" i="343" s="1"/>
  <c r="AG1013" i="343"/>
  <c r="AI1013" i="343" s="1"/>
  <c r="AJ1013" i="343" s="1"/>
  <c r="AK1013" i="343" s="1"/>
  <c r="BB1013" i="343" s="1"/>
  <c r="AG1014" i="343"/>
  <c r="AG1015" i="343"/>
  <c r="AG1016" i="343"/>
  <c r="AI1016" i="343" s="1"/>
  <c r="AJ1016" i="343" s="1"/>
  <c r="AK1016" i="343" s="1"/>
  <c r="BB1016" i="343" s="1"/>
  <c r="AG1017" i="343"/>
  <c r="AI1017" i="343" s="1"/>
  <c r="AJ1017" i="343" s="1"/>
  <c r="AK1017" i="343" s="1"/>
  <c r="BB1017" i="343" s="1"/>
  <c r="AG1018" i="343"/>
  <c r="AI693" i="343"/>
  <c r="AJ693" i="343" s="1"/>
  <c r="AK693" i="343" s="1"/>
  <c r="BB693" i="343" s="1"/>
  <c r="AI740" i="343"/>
  <c r="AJ740" i="343" s="1"/>
  <c r="AK740" i="343" s="1"/>
  <c r="BB740" i="343" s="1"/>
  <c r="AI801" i="343"/>
  <c r="AJ801" i="343" s="1"/>
  <c r="AK801" i="343" s="1"/>
  <c r="BB801" i="343" s="1"/>
  <c r="AI811" i="343"/>
  <c r="AJ811" i="343" s="1"/>
  <c r="AK811" i="343" s="1"/>
  <c r="BB811" i="343" s="1"/>
  <c r="AI821" i="343"/>
  <c r="AJ821" i="343" s="1"/>
  <c r="AK821" i="343" s="1"/>
  <c r="BB821" i="343" s="1"/>
  <c r="AI863" i="343"/>
  <c r="AJ863" i="343" s="1"/>
  <c r="AK863" i="343" s="1"/>
  <c r="BB863" i="343" s="1"/>
  <c r="AI871" i="343"/>
  <c r="AJ871" i="343" s="1"/>
  <c r="AK871" i="343" s="1"/>
  <c r="BB871" i="343" s="1"/>
  <c r="AI879" i="343"/>
  <c r="AJ879" i="343" s="1"/>
  <c r="AK879" i="343" s="1"/>
  <c r="BB879" i="343" s="1"/>
  <c r="AI885" i="343"/>
  <c r="AJ885" i="343" s="1"/>
  <c r="AK885" i="343" s="1"/>
  <c r="BB885" i="343" s="1"/>
  <c r="AI904" i="343"/>
  <c r="AJ904" i="343" s="1"/>
  <c r="AK904" i="343" s="1"/>
  <c r="BB904" i="343" s="1"/>
  <c r="AI912" i="343"/>
  <c r="AJ912" i="343" s="1"/>
  <c r="AK912" i="343" s="1"/>
  <c r="BB912" i="343" s="1"/>
  <c r="AI920" i="343"/>
  <c r="AJ920" i="343" s="1"/>
  <c r="AK920" i="343" s="1"/>
  <c r="BB920" i="343" s="1"/>
  <c r="AI928" i="343"/>
  <c r="AJ928" i="343" s="1"/>
  <c r="AK928" i="343" s="1"/>
  <c r="BB928" i="343" s="1"/>
  <c r="AI944" i="343"/>
  <c r="AJ944" i="343" s="1"/>
  <c r="AK944" i="343" s="1"/>
  <c r="BB944" i="343" s="1"/>
  <c r="AI952" i="343"/>
  <c r="AJ952" i="343" s="1"/>
  <c r="AK952" i="343" s="1"/>
  <c r="BB952" i="343" s="1"/>
  <c r="AI960" i="343"/>
  <c r="AJ960" i="343" s="1"/>
  <c r="AK960" i="343" s="1"/>
  <c r="BB960" i="343" s="1"/>
  <c r="AI968" i="343"/>
  <c r="AJ968" i="343" s="1"/>
  <c r="AK968" i="343" s="1"/>
  <c r="BB968" i="343" s="1"/>
  <c r="AI976" i="343"/>
  <c r="AJ976" i="343" s="1"/>
  <c r="AK976" i="343" s="1"/>
  <c r="BB976" i="343" s="1"/>
  <c r="AI991" i="343"/>
  <c r="AJ991" i="343" s="1"/>
  <c r="AK991" i="343" s="1"/>
  <c r="BB991" i="343" s="1"/>
  <c r="AI1012" i="343"/>
  <c r="AJ1012" i="343" s="1"/>
  <c r="AK1012" i="343" s="1"/>
  <c r="BB1012" i="343" s="1"/>
  <c r="AI677" i="343"/>
  <c r="AJ677" i="343" s="1"/>
  <c r="AK677" i="343" s="1"/>
  <c r="AI830" i="343"/>
  <c r="AJ830" i="343" s="1"/>
  <c r="AK830" i="343" s="1"/>
  <c r="BB830" i="343" s="1"/>
  <c r="AI838" i="343"/>
  <c r="AJ838" i="343" s="1"/>
  <c r="AK838" i="343" s="1"/>
  <c r="BB838" i="343" s="1"/>
  <c r="AI897" i="343"/>
  <c r="AJ897" i="343" s="1"/>
  <c r="AK897" i="343" s="1"/>
  <c r="BB897" i="343" s="1"/>
  <c r="AI921" i="343"/>
  <c r="AJ921" i="343" s="1"/>
  <c r="AK921" i="343" s="1"/>
  <c r="BB921" i="343" s="1"/>
  <c r="AI929" i="343"/>
  <c r="AJ929" i="343" s="1"/>
  <c r="AK929" i="343" s="1"/>
  <c r="BB929" i="343" s="1"/>
  <c r="AI937" i="343"/>
  <c r="AJ937" i="343" s="1"/>
  <c r="AK937" i="343" s="1"/>
  <c r="BB937" i="343" s="1"/>
  <c r="AI945" i="343"/>
  <c r="AJ945" i="343" s="1"/>
  <c r="AK945" i="343" s="1"/>
  <c r="BB945" i="343" s="1"/>
  <c r="AI953" i="343"/>
  <c r="AJ953" i="343" s="1"/>
  <c r="AK953" i="343" s="1"/>
  <c r="BB953" i="343" s="1"/>
  <c r="AI673" i="343"/>
  <c r="AJ673" i="343" s="1"/>
  <c r="AK673" i="343" s="1"/>
  <c r="BB673" i="343" s="1"/>
  <c r="AI694" i="343"/>
  <c r="AJ694" i="343" s="1"/>
  <c r="AK694" i="343" s="1"/>
  <c r="BB694" i="343" s="1"/>
  <c r="AI724" i="343"/>
  <c r="AJ724" i="343" s="1"/>
  <c r="AK724" i="343" s="1"/>
  <c r="BB724" i="343" s="1"/>
  <c r="AI744" i="343"/>
  <c r="AJ744" i="343" s="1"/>
  <c r="AK744" i="343" s="1"/>
  <c r="BB744" i="343" s="1"/>
  <c r="AI749" i="343"/>
  <c r="AJ749" i="343" s="1"/>
  <c r="AK749" i="343" s="1"/>
  <c r="AI753" i="343"/>
  <c r="AJ753" i="343" s="1"/>
  <c r="AK753" i="343" s="1"/>
  <c r="BB753" i="343" s="1"/>
  <c r="AI761" i="343"/>
  <c r="AJ761" i="343" s="1"/>
  <c r="AK761" i="343" s="1"/>
  <c r="BB761" i="343" s="1"/>
  <c r="AI806" i="343"/>
  <c r="AJ806" i="343" s="1"/>
  <c r="AK806" i="343" s="1"/>
  <c r="BB806" i="343" s="1"/>
  <c r="AI808" i="343"/>
  <c r="AJ808" i="343" s="1"/>
  <c r="AK808" i="343" s="1"/>
  <c r="BB808" i="343" s="1"/>
  <c r="AI814" i="343"/>
  <c r="AJ814" i="343" s="1"/>
  <c r="AK814" i="343" s="1"/>
  <c r="BB814" i="343" s="1"/>
  <c r="AI831" i="343"/>
  <c r="AJ831" i="343" s="1"/>
  <c r="AK831" i="343" s="1"/>
  <c r="BB831" i="343" s="1"/>
  <c r="AI845" i="343"/>
  <c r="AJ845" i="343" s="1"/>
  <c r="AK845" i="343" s="1"/>
  <c r="BB845" i="343" s="1"/>
  <c r="AG848" i="343"/>
  <c r="AI848" i="343" s="1"/>
  <c r="AJ848" i="343" s="1"/>
  <c r="AK848" i="343" s="1"/>
  <c r="BB848" i="343" s="1"/>
  <c r="AI857" i="343"/>
  <c r="AJ857" i="343" s="1"/>
  <c r="AK857" i="343" s="1"/>
  <c r="BB857" i="343" s="1"/>
  <c r="AI865" i="343"/>
  <c r="AJ865" i="343" s="1"/>
  <c r="AK865" i="343" s="1"/>
  <c r="BB865" i="343" s="1"/>
  <c r="AI873" i="343"/>
  <c r="AJ873" i="343" s="1"/>
  <c r="AK873" i="343" s="1"/>
  <c r="BB873" i="343" s="1"/>
  <c r="AI881" i="343"/>
  <c r="AJ881" i="343" s="1"/>
  <c r="AK881" i="343" s="1"/>
  <c r="BB881" i="343" s="1"/>
  <c r="AI888" i="343"/>
  <c r="AJ888" i="343" s="1"/>
  <c r="AK888" i="343" s="1"/>
  <c r="BB888" i="343" s="1"/>
  <c r="AI906" i="343"/>
  <c r="AJ906" i="343" s="1"/>
  <c r="AK906" i="343" s="1"/>
  <c r="BB906" i="343" s="1"/>
  <c r="AI930" i="343"/>
  <c r="AJ930" i="343" s="1"/>
  <c r="AK930" i="343" s="1"/>
  <c r="BB930" i="343" s="1"/>
  <c r="AI938" i="343"/>
  <c r="AJ938" i="343" s="1"/>
  <c r="AK938" i="343" s="1"/>
  <c r="BB938" i="343" s="1"/>
  <c r="AI946" i="343"/>
  <c r="AJ946" i="343" s="1"/>
  <c r="AK946" i="343" s="1"/>
  <c r="BB946" i="343" s="1"/>
  <c r="AI954" i="343"/>
  <c r="AJ954" i="343" s="1"/>
  <c r="AK954" i="343" s="1"/>
  <c r="BB954" i="343" s="1"/>
  <c r="AI962" i="343"/>
  <c r="AJ962" i="343" s="1"/>
  <c r="AK962" i="343" s="1"/>
  <c r="BB962" i="343" s="1"/>
  <c r="AI978" i="343"/>
  <c r="AJ978" i="343" s="1"/>
  <c r="AK978" i="343" s="1"/>
  <c r="BB978" i="343" s="1"/>
  <c r="AG980" i="343"/>
  <c r="AI980" i="343"/>
  <c r="AJ980" i="343" s="1"/>
  <c r="AK980" i="343" s="1"/>
  <c r="BB980" i="343" s="1"/>
  <c r="AG981" i="343"/>
  <c r="AI981" i="343" s="1"/>
  <c r="AJ981" i="343" s="1"/>
  <c r="AK981" i="343" s="1"/>
  <c r="BB981" i="343" s="1"/>
  <c r="AG985" i="343"/>
  <c r="AI985" i="343" s="1"/>
  <c r="AJ985" i="343" s="1"/>
  <c r="AK985" i="343" s="1"/>
  <c r="BB985" i="343" s="1"/>
  <c r="AG1031" i="343"/>
  <c r="AI1031" i="343" s="1"/>
  <c r="AJ1031" i="343" s="1"/>
  <c r="AK1031" i="343" s="1"/>
  <c r="BB1031" i="343" s="1"/>
  <c r="AG825" i="343"/>
  <c r="AI825" i="343" s="1"/>
  <c r="AJ825" i="343" s="1"/>
  <c r="AK825" i="343" s="1"/>
  <c r="BB825" i="343" s="1"/>
  <c r="AG996" i="343"/>
  <c r="AI996" i="343" s="1"/>
  <c r="AJ996" i="343" s="1"/>
  <c r="AK996" i="343" s="1"/>
  <c r="BB996" i="343" s="1"/>
  <c r="AG1000" i="343"/>
  <c r="AI1000" i="343" s="1"/>
  <c r="AJ1000" i="343" s="1"/>
  <c r="AK1000" i="343" s="1"/>
  <c r="BB1000" i="343" s="1"/>
  <c r="AG1001" i="343"/>
  <c r="AI1001" i="343" s="1"/>
  <c r="AJ1001" i="343" s="1"/>
  <c r="AK1001" i="343" s="1"/>
  <c r="BB1001" i="343" s="1"/>
  <c r="AG1004" i="343"/>
  <c r="AI1004" i="343" s="1"/>
  <c r="AJ1004" i="343" s="1"/>
  <c r="AK1004" i="343" s="1"/>
  <c r="BB1004" i="343" s="1"/>
  <c r="AG1005" i="343"/>
  <c r="AI1005" i="343" s="1"/>
  <c r="AJ1005" i="343" s="1"/>
  <c r="AK1005" i="343" s="1"/>
  <c r="AI763" i="343"/>
  <c r="AJ763" i="343" s="1"/>
  <c r="AK763" i="343" s="1"/>
  <c r="BB763" i="343" s="1"/>
  <c r="AG1050" i="343"/>
  <c r="AI1050" i="343" s="1"/>
  <c r="AJ1050" i="343" s="1"/>
  <c r="AK1050" i="343" s="1"/>
  <c r="BB1050" i="343" s="1"/>
  <c r="AI648" i="343"/>
  <c r="AJ648" i="343" s="1"/>
  <c r="AK648" i="343" s="1"/>
  <c r="BB648" i="343" s="1"/>
  <c r="AI658" i="343"/>
  <c r="AJ658" i="343" s="1"/>
  <c r="AK658" i="343" s="1"/>
  <c r="BB658" i="343" s="1"/>
  <c r="AI678" i="343"/>
  <c r="AJ678" i="343" s="1"/>
  <c r="AK678" i="343" s="1"/>
  <c r="BB678" i="343" s="1"/>
  <c r="AI689" i="343"/>
  <c r="AJ689" i="343" s="1"/>
  <c r="AK689" i="343" s="1"/>
  <c r="BB689" i="343" s="1"/>
  <c r="AI780" i="343"/>
  <c r="AJ780" i="343" s="1"/>
  <c r="AK780" i="343" s="1"/>
  <c r="BB780" i="343" s="1"/>
  <c r="AI987" i="343"/>
  <c r="AJ987" i="343" s="1"/>
  <c r="AK987" i="343" s="1"/>
  <c r="BB987" i="343" s="1"/>
  <c r="AI1073" i="343"/>
  <c r="AJ1073" i="343" s="1"/>
  <c r="AK1073" i="343" s="1"/>
  <c r="BB1073" i="343" s="1"/>
  <c r="AP947" i="343" l="1"/>
  <c r="AQ947" i="343" s="1"/>
  <c r="AP937" i="343"/>
  <c r="AQ937" i="343" s="1"/>
  <c r="AP744" i="343"/>
  <c r="AQ744" i="343" s="1"/>
  <c r="AI1015" i="343"/>
  <c r="AJ1015" i="343" s="1"/>
  <c r="AK1015" i="343" s="1"/>
  <c r="BB1015" i="343" s="1"/>
  <c r="AP981" i="343"/>
  <c r="AQ981" i="343" s="1"/>
  <c r="AP190" i="343"/>
  <c r="AQ190" i="343" s="1"/>
  <c r="AP142" i="343"/>
  <c r="AQ142" i="343" s="1"/>
  <c r="AP607" i="343"/>
  <c r="AQ607" i="343" s="1"/>
  <c r="AP327" i="343"/>
  <c r="AQ327" i="343" s="1"/>
  <c r="AP224" i="343"/>
  <c r="AQ224" i="343" s="1"/>
  <c r="AP122" i="343"/>
  <c r="AQ122" i="343" s="1"/>
  <c r="AP402" i="343"/>
  <c r="AQ402" i="343" s="1"/>
  <c r="AP146" i="343"/>
  <c r="AQ146" i="343" s="1"/>
  <c r="AP1051" i="343"/>
  <c r="AQ1051" i="343" s="1"/>
  <c r="AP987" i="343"/>
  <c r="AQ987" i="343" s="1"/>
  <c r="AP247" i="343"/>
  <c r="AQ247" i="343" s="1"/>
  <c r="AP1034" i="343"/>
  <c r="AQ1034" i="343" s="1"/>
  <c r="AP562" i="343"/>
  <c r="AQ562" i="343" s="1"/>
  <c r="AP275" i="343"/>
  <c r="AQ275" i="343" s="1"/>
  <c r="AF1065" i="343"/>
  <c r="AG1065" i="343" s="1"/>
  <c r="AF1029" i="343"/>
  <c r="AG1029" i="343" s="1"/>
  <c r="AG846" i="343"/>
  <c r="AI846" i="343"/>
  <c r="AJ846" i="343" s="1"/>
  <c r="AK846" i="343" s="1"/>
  <c r="BB846" i="343" s="1"/>
  <c r="BB77" i="343"/>
  <c r="P77" i="343" s="1"/>
  <c r="AP77" i="343"/>
  <c r="AQ77" i="343" s="1"/>
  <c r="AG872" i="343"/>
  <c r="AI872" i="343"/>
  <c r="AJ872" i="343" s="1"/>
  <c r="AK872" i="343" s="1"/>
  <c r="BB872" i="343" s="1"/>
  <c r="AI251" i="343"/>
  <c r="AJ251" i="343" s="1"/>
  <c r="AK251" i="343" s="1"/>
  <c r="BB251" i="343" s="1"/>
  <c r="AG199" i="343"/>
  <c r="AI199" i="343"/>
  <c r="AJ199" i="343" s="1"/>
  <c r="AK199" i="343" s="1"/>
  <c r="BB199" i="343" s="1"/>
  <c r="BB84" i="343"/>
  <c r="AP84" i="343"/>
  <c r="AQ84" i="343" s="1"/>
  <c r="AF957" i="343"/>
  <c r="AG957" i="343" s="1"/>
  <c r="BB229" i="343"/>
  <c r="AP229" i="343"/>
  <c r="AQ229" i="343" s="1"/>
  <c r="AG559" i="343"/>
  <c r="AI559" i="343"/>
  <c r="AJ559" i="343" s="1"/>
  <c r="AK559" i="343" s="1"/>
  <c r="BB559" i="343" s="1"/>
  <c r="AG149" i="343"/>
  <c r="AI149" i="343"/>
  <c r="AJ149" i="343" s="1"/>
  <c r="AK149" i="343" s="1"/>
  <c r="BB149" i="343" s="1"/>
  <c r="AP149" i="343"/>
  <c r="AQ149" i="343" s="1"/>
  <c r="AP942" i="343"/>
  <c r="AQ942" i="343" s="1"/>
  <c r="AP814" i="343"/>
  <c r="AQ814" i="343" s="1"/>
  <c r="AP750" i="343"/>
  <c r="AQ750" i="343" s="1"/>
  <c r="AG827" i="343"/>
  <c r="AI827" i="343"/>
  <c r="AJ827" i="343" s="1"/>
  <c r="AK827" i="343" s="1"/>
  <c r="BB827" i="343" s="1"/>
  <c r="AI200" i="343"/>
  <c r="AJ200" i="343" s="1"/>
  <c r="AK200" i="343" s="1"/>
  <c r="BB200" i="343" s="1"/>
  <c r="AG636" i="343"/>
  <c r="AI636" i="343"/>
  <c r="AJ636" i="343" s="1"/>
  <c r="AK636" i="343" s="1"/>
  <c r="BB636" i="343" s="1"/>
  <c r="AF866" i="343"/>
  <c r="AG866" i="343" s="1"/>
  <c r="AI782" i="343"/>
  <c r="AJ782" i="343" s="1"/>
  <c r="AK782" i="343" s="1"/>
  <c r="BB782" i="343" s="1"/>
  <c r="AI706" i="343"/>
  <c r="AJ706" i="343" s="1"/>
  <c r="AK706" i="343" s="1"/>
  <c r="BB706" i="343" s="1"/>
  <c r="AF1033" i="343"/>
  <c r="AG1033" i="343" s="1"/>
  <c r="AG1008" i="343"/>
  <c r="AI1008" i="343" s="1"/>
  <c r="AJ1008" i="343" s="1"/>
  <c r="AK1008" i="343" s="1"/>
  <c r="BB1008" i="343" s="1"/>
  <c r="AP286" i="343"/>
  <c r="AQ286" i="343" s="1"/>
  <c r="AP996" i="343"/>
  <c r="AQ996" i="343" s="1"/>
  <c r="AP457" i="343"/>
  <c r="AQ457" i="343" s="1"/>
  <c r="AP982" i="343"/>
  <c r="AQ982" i="343" s="1"/>
  <c r="AF602" i="343"/>
  <c r="AG602" i="343" s="1"/>
  <c r="AI602" i="343"/>
  <c r="AJ602" i="343" s="1"/>
  <c r="AK602" i="343" s="1"/>
  <c r="BB602" i="343" s="1"/>
  <c r="AF171" i="343"/>
  <c r="AI195" i="343"/>
  <c r="AJ195" i="343" s="1"/>
  <c r="AK195" i="343" s="1"/>
  <c r="BB195" i="343" s="1"/>
  <c r="AI201" i="343"/>
  <c r="AJ201" i="343" s="1"/>
  <c r="AK201" i="343" s="1"/>
  <c r="BB201" i="343" s="1"/>
  <c r="AG230" i="343"/>
  <c r="AI230" i="343"/>
  <c r="AJ230" i="343" s="1"/>
  <c r="AK230" i="343" s="1"/>
  <c r="BB230" i="343" s="1"/>
  <c r="AG686" i="343"/>
  <c r="AI686" i="343" s="1"/>
  <c r="AJ686" i="343" s="1"/>
  <c r="AK686" i="343" s="1"/>
  <c r="AP251" i="343"/>
  <c r="AQ251" i="343" s="1"/>
  <c r="AP173" i="343"/>
  <c r="AQ173" i="343" s="1"/>
  <c r="AP559" i="343"/>
  <c r="AQ559" i="343" s="1"/>
  <c r="AP461" i="343"/>
  <c r="AQ461" i="343" s="1"/>
  <c r="AP985" i="343"/>
  <c r="AQ985" i="343" s="1"/>
  <c r="AP921" i="343"/>
  <c r="AQ921" i="343" s="1"/>
  <c r="AP857" i="343"/>
  <c r="AQ857" i="343" s="1"/>
  <c r="AP553" i="343"/>
  <c r="AQ553" i="343" s="1"/>
  <c r="AP991" i="343"/>
  <c r="AQ991" i="343" s="1"/>
  <c r="AP192" i="343"/>
  <c r="AQ192" i="343" s="1"/>
  <c r="AP1048" i="343"/>
  <c r="AQ1048" i="343" s="1"/>
  <c r="AP920" i="343"/>
  <c r="AQ920" i="343" s="1"/>
  <c r="AP409" i="343"/>
  <c r="AQ409" i="343" s="1"/>
  <c r="AP583" i="343"/>
  <c r="AQ583" i="343" s="1"/>
  <c r="AF1055" i="343"/>
  <c r="AG1055" i="343" s="1"/>
  <c r="AG168" i="343"/>
  <c r="AI168" i="343"/>
  <c r="AJ168" i="343" s="1"/>
  <c r="AK168" i="343" s="1"/>
  <c r="AG412" i="343"/>
  <c r="AI412" i="343" s="1"/>
  <c r="AJ412" i="343" s="1"/>
  <c r="AK412" i="343" s="1"/>
  <c r="AG470" i="343"/>
  <c r="AI470" i="343"/>
  <c r="AJ470" i="343" s="1"/>
  <c r="AK470" i="343" s="1"/>
  <c r="BB470" i="343" s="1"/>
  <c r="AP602" i="343"/>
  <c r="AQ602" i="343" s="1"/>
  <c r="AP1077" i="343"/>
  <c r="AQ1077" i="343" s="1"/>
  <c r="AP199" i="343"/>
  <c r="AQ199" i="343" s="1"/>
  <c r="AP639" i="343"/>
  <c r="AQ639" i="343" s="1"/>
  <c r="AP636" i="343"/>
  <c r="AQ636" i="343" s="1"/>
  <c r="AP226" i="343"/>
  <c r="AQ226" i="343" s="1"/>
  <c r="AP405" i="343"/>
  <c r="AQ405" i="343" s="1"/>
  <c r="AP200" i="343"/>
  <c r="AQ200" i="343" s="1"/>
  <c r="AP103" i="343"/>
  <c r="AQ103" i="343" s="1"/>
  <c r="AP885" i="343"/>
  <c r="AQ885" i="343" s="1"/>
  <c r="AP629" i="343"/>
  <c r="AQ629" i="343" s="1"/>
  <c r="AP350" i="343"/>
  <c r="AQ350" i="343" s="1"/>
  <c r="AP102" i="343"/>
  <c r="AQ102" i="343" s="1"/>
  <c r="AP759" i="343"/>
  <c r="AQ759" i="343" s="1"/>
  <c r="AP250" i="343"/>
  <c r="AQ250" i="343" s="1"/>
  <c r="AP148" i="343"/>
  <c r="AQ148" i="343" s="1"/>
  <c r="AP1012" i="343"/>
  <c r="AQ1012" i="343" s="1"/>
  <c r="AP884" i="343"/>
  <c r="AQ884" i="343" s="1"/>
  <c r="AP756" i="343"/>
  <c r="AQ756" i="343" s="1"/>
  <c r="AP427" i="343"/>
  <c r="AQ427" i="343" s="1"/>
  <c r="AP300" i="343"/>
  <c r="AQ300" i="343" s="1"/>
  <c r="AP172" i="343"/>
  <c r="AQ172" i="343" s="1"/>
  <c r="AP2" i="343"/>
  <c r="AQ2" i="343" s="1"/>
  <c r="AP1035" i="343"/>
  <c r="AQ1035" i="343" s="1"/>
  <c r="AP298" i="343"/>
  <c r="AQ298" i="343" s="1"/>
  <c r="AP25" i="343"/>
  <c r="AQ25" i="343" s="1"/>
  <c r="AP954" i="343"/>
  <c r="AQ954" i="343" s="1"/>
  <c r="AP698" i="343"/>
  <c r="AQ698" i="343" s="1"/>
  <c r="AP658" i="343"/>
  <c r="AQ658" i="343" s="1"/>
  <c r="AP434" i="343"/>
  <c r="AQ434" i="343" s="1"/>
  <c r="AP147" i="343"/>
  <c r="AQ147" i="343" s="1"/>
  <c r="AP83" i="343"/>
  <c r="AQ83" i="343" s="1"/>
  <c r="AP1063" i="343"/>
  <c r="AQ1063" i="343" s="1"/>
  <c r="BB927" i="343"/>
  <c r="AP927" i="343"/>
  <c r="AQ927" i="343" s="1"/>
  <c r="AF836" i="343"/>
  <c r="AG836" i="343" s="1"/>
  <c r="AG864" i="343"/>
  <c r="AI864" i="343" s="1"/>
  <c r="AJ864" i="343" s="1"/>
  <c r="AK864" i="343" s="1"/>
  <c r="AG1052" i="343"/>
  <c r="AI1052" i="343" s="1"/>
  <c r="AJ1052" i="343" s="1"/>
  <c r="AK1052" i="343" s="1"/>
  <c r="AP610" i="343"/>
  <c r="AQ610" i="343" s="1"/>
  <c r="AP721" i="343"/>
  <c r="AQ721" i="343" s="1"/>
  <c r="AI1065" i="343"/>
  <c r="AJ1065" i="343" s="1"/>
  <c r="AK1065" i="343" s="1"/>
  <c r="BB1065" i="343" s="1"/>
  <c r="AP782" i="343"/>
  <c r="AQ782" i="343" s="1"/>
  <c r="BB452" i="343"/>
  <c r="AP452" i="343"/>
  <c r="AQ452" i="343" s="1"/>
  <c r="AP456" i="343"/>
  <c r="AQ456" i="343" s="1"/>
  <c r="AP329" i="343"/>
  <c r="AQ329" i="343" s="1"/>
  <c r="AP201" i="343"/>
  <c r="AQ201" i="343" s="1"/>
  <c r="AI1076" i="343"/>
  <c r="AJ1076" i="343" s="1"/>
  <c r="AK1076" i="343" s="1"/>
  <c r="BB1076" i="343" s="1"/>
  <c r="AF1057" i="343"/>
  <c r="AG1057" i="343" s="1"/>
  <c r="AI1043" i="343"/>
  <c r="AJ1043" i="343" s="1"/>
  <c r="AK1043" i="343" s="1"/>
  <c r="BB1043" i="343" s="1"/>
  <c r="AI1026" i="343"/>
  <c r="AJ1026" i="343" s="1"/>
  <c r="AK1026" i="343" s="1"/>
  <c r="BB1026" i="343" s="1"/>
  <c r="AI1014" i="343"/>
  <c r="AJ1014" i="343" s="1"/>
  <c r="AK1014" i="343" s="1"/>
  <c r="BB1014" i="343" s="1"/>
  <c r="AP773" i="343"/>
  <c r="AQ773" i="343" s="1"/>
  <c r="AP758" i="343"/>
  <c r="AQ758" i="343" s="1"/>
  <c r="AI610" i="343"/>
  <c r="AJ610" i="343" s="1"/>
  <c r="AK610" i="343" s="1"/>
  <c r="BB610" i="343" s="1"/>
  <c r="AI674" i="343"/>
  <c r="AJ674" i="343" s="1"/>
  <c r="AK674" i="343" s="1"/>
  <c r="BB674" i="343" s="1"/>
  <c r="AF905" i="343"/>
  <c r="AF875" i="343"/>
  <c r="AG875" i="343" s="1"/>
  <c r="AF510" i="343"/>
  <c r="AF893" i="343"/>
  <c r="AG893" i="343" s="1"/>
  <c r="AF785" i="343"/>
  <c r="AG785" i="343" s="1"/>
  <c r="AF667" i="343"/>
  <c r="AI601" i="343"/>
  <c r="AJ601" i="343" s="1"/>
  <c r="AK601" i="343" s="1"/>
  <c r="BB601" i="343" s="1"/>
  <c r="AI441" i="343"/>
  <c r="AJ441" i="343" s="1"/>
  <c r="AK441" i="343" s="1"/>
  <c r="BB441" i="343" s="1"/>
  <c r="AF853" i="343"/>
  <c r="AI757" i="343"/>
  <c r="AJ757" i="343" s="1"/>
  <c r="AK757" i="343" s="1"/>
  <c r="BB757" i="343" s="1"/>
  <c r="AF546" i="343"/>
  <c r="AG546" i="343" s="1"/>
  <c r="AI546" i="343" s="1"/>
  <c r="AJ546" i="343" s="1"/>
  <c r="AK546" i="343" s="1"/>
  <c r="BB546" i="343" s="1"/>
  <c r="AF270" i="343"/>
  <c r="AG270" i="343" s="1"/>
  <c r="AF557" i="343"/>
  <c r="AI202" i="343"/>
  <c r="AJ202" i="343" s="1"/>
  <c r="AK202" i="343" s="1"/>
  <c r="AI91" i="343"/>
  <c r="AJ91" i="343" s="1"/>
  <c r="AK91" i="343" s="1"/>
  <c r="BB91" i="343" s="1"/>
  <c r="AF682" i="343"/>
  <c r="AG682" i="343" s="1"/>
  <c r="AI682" i="343" s="1"/>
  <c r="AJ682" i="343" s="1"/>
  <c r="AK682" i="343" s="1"/>
  <c r="BB682" i="343" s="1"/>
  <c r="AF243" i="343"/>
  <c r="AF118" i="343"/>
  <c r="AI95" i="343"/>
  <c r="AJ95" i="343" s="1"/>
  <c r="AK95" i="343" s="1"/>
  <c r="BB95" i="343" s="1"/>
  <c r="AF33" i="343"/>
  <c r="AG33" i="343" s="1"/>
  <c r="AI33" i="343" s="1"/>
  <c r="AJ33" i="343" s="1"/>
  <c r="AK33" i="343" s="1"/>
  <c r="BB33" i="343" s="1"/>
  <c r="AF518" i="343"/>
  <c r="AG518" i="343" s="1"/>
  <c r="AI189" i="343"/>
  <c r="AJ189" i="343" s="1"/>
  <c r="AK189" i="343" s="1"/>
  <c r="AI29" i="343"/>
  <c r="AJ29" i="343" s="1"/>
  <c r="AK29" i="343" s="1"/>
  <c r="AF7" i="343"/>
  <c r="AG7" i="343" s="1"/>
  <c r="AF359" i="343"/>
  <c r="AF249" i="343"/>
  <c r="AG249" i="343" s="1"/>
  <c r="AF765" i="343"/>
  <c r="AG765" i="343" s="1"/>
  <c r="AF924" i="343"/>
  <c r="AI956" i="343"/>
  <c r="AJ956" i="343" s="1"/>
  <c r="AK956" i="343" s="1"/>
  <c r="BB956" i="343" s="1"/>
  <c r="AI684" i="343"/>
  <c r="AJ684" i="343" s="1"/>
  <c r="AK684" i="343" s="1"/>
  <c r="BB684" i="343" s="1"/>
  <c r="AF781" i="343"/>
  <c r="AF813" i="343"/>
  <c r="AG813" i="343" s="1"/>
  <c r="AF344" i="343"/>
  <c r="AG344" i="343" s="1"/>
  <c r="AF39" i="343"/>
  <c r="AF244" i="343"/>
  <c r="AF165" i="343"/>
  <c r="AF57" i="343"/>
  <c r="AG57" i="343" s="1"/>
  <c r="AI57" i="343" s="1"/>
  <c r="AJ57" i="343" s="1"/>
  <c r="AK57" i="343" s="1"/>
  <c r="BB57" i="343" s="1"/>
  <c r="AF941" i="343"/>
  <c r="AF1006" i="343"/>
  <c r="AG1006" i="343" s="1"/>
  <c r="AI1006" i="343" s="1"/>
  <c r="AJ1006" i="343" s="1"/>
  <c r="AK1006" i="343" s="1"/>
  <c r="BB1006" i="343" s="1"/>
  <c r="AF1002" i="343"/>
  <c r="AG1002" i="343" s="1"/>
  <c r="AI1002" i="343" s="1"/>
  <c r="AJ1002" i="343" s="1"/>
  <c r="AK1002" i="343" s="1"/>
  <c r="BB1002" i="343" s="1"/>
  <c r="AF998" i="343"/>
  <c r="AG998" i="343" s="1"/>
  <c r="AI998" i="343" s="1"/>
  <c r="AJ998" i="343" s="1"/>
  <c r="AK998" i="343" s="1"/>
  <c r="BB998" i="343" s="1"/>
  <c r="AI877" i="343"/>
  <c r="AJ877" i="343" s="1"/>
  <c r="AK877" i="343" s="1"/>
  <c r="AF810" i="343"/>
  <c r="AI741" i="343"/>
  <c r="AJ741" i="343" s="1"/>
  <c r="AK741" i="343" s="1"/>
  <c r="AI909" i="343"/>
  <c r="AJ909" i="343" s="1"/>
  <c r="AK909" i="343" s="1"/>
  <c r="BB909" i="343" s="1"/>
  <c r="AI786" i="343"/>
  <c r="AJ786" i="343" s="1"/>
  <c r="AK786" i="343" s="1"/>
  <c r="BB786" i="343" s="1"/>
  <c r="AI919" i="343"/>
  <c r="AJ919" i="343" s="1"/>
  <c r="AK919" i="343" s="1"/>
  <c r="BB919" i="343" s="1"/>
  <c r="AF554" i="343"/>
  <c r="AG554" i="343" s="1"/>
  <c r="AF666" i="343"/>
  <c r="AF911" i="343"/>
  <c r="AG911" i="343" s="1"/>
  <c r="AF778" i="343"/>
  <c r="AF663" i="343"/>
  <c r="AG663" i="343" s="1"/>
  <c r="AI663" i="343" s="1"/>
  <c r="AJ663" i="343" s="1"/>
  <c r="AK663" i="343" s="1"/>
  <c r="BB663" i="343" s="1"/>
  <c r="AI344" i="343"/>
  <c r="AJ344" i="343" s="1"/>
  <c r="AK344" i="343" s="1"/>
  <c r="BB344" i="343" s="1"/>
  <c r="AI842" i="343"/>
  <c r="AJ842" i="343" s="1"/>
  <c r="AK842" i="343" s="1"/>
  <c r="BB842" i="343" s="1"/>
  <c r="AF158" i="343"/>
  <c r="AG158" i="343" s="1"/>
  <c r="AI134" i="343"/>
  <c r="AJ134" i="343" s="1"/>
  <c r="AK134" i="343" s="1"/>
  <c r="BB134" i="343" s="1"/>
  <c r="AF390" i="343"/>
  <c r="AG390" i="343" s="1"/>
  <c r="AF552" i="343"/>
  <c r="AG552" i="343" s="1"/>
  <c r="AI292" i="343"/>
  <c r="AJ292" i="343" s="1"/>
  <c r="AK292" i="343" s="1"/>
  <c r="AI42" i="343"/>
  <c r="AJ42" i="343" s="1"/>
  <c r="AK42" i="343" s="1"/>
  <c r="BB42" i="343" s="1"/>
  <c r="P42" i="343" s="1"/>
  <c r="AF477" i="343"/>
  <c r="AG477" i="343" s="1"/>
  <c r="AF415" i="343"/>
  <c r="AI94" i="343"/>
  <c r="AJ94" i="343" s="1"/>
  <c r="AK94" i="343" s="1"/>
  <c r="BB94" i="343" s="1"/>
  <c r="AF16" i="343"/>
  <c r="AF886" i="343"/>
  <c r="AG886" i="343" s="1"/>
  <c r="AF593" i="343"/>
  <c r="AI125" i="343"/>
  <c r="AJ125" i="343" s="1"/>
  <c r="AK125" i="343" s="1"/>
  <c r="AI321" i="343"/>
  <c r="AJ321" i="343" s="1"/>
  <c r="AK321" i="343" s="1"/>
  <c r="BB321" i="343" s="1"/>
  <c r="AF1030" i="343"/>
  <c r="AF983" i="343"/>
  <c r="AF751" i="343"/>
  <c r="AF109" i="343"/>
  <c r="AI813" i="343"/>
  <c r="AJ813" i="343" s="1"/>
  <c r="AK813" i="343" s="1"/>
  <c r="AI124" i="343"/>
  <c r="AJ124" i="343" s="1"/>
  <c r="AK124" i="343" s="1"/>
  <c r="BB124" i="343" s="1"/>
  <c r="AF137" i="343"/>
  <c r="AF969" i="343"/>
  <c r="AF898" i="343"/>
  <c r="AF854" i="343"/>
  <c r="AG854" i="343" s="1"/>
  <c r="AI704" i="343"/>
  <c r="AJ704" i="343" s="1"/>
  <c r="AK704" i="343" s="1"/>
  <c r="BB704" i="343" s="1"/>
  <c r="AF913" i="343"/>
  <c r="AI702" i="343"/>
  <c r="AJ702" i="343" s="1"/>
  <c r="AK702" i="343" s="1"/>
  <c r="BB702" i="343" s="1"/>
  <c r="AF807" i="343"/>
  <c r="AG807" i="343" s="1"/>
  <c r="AF672" i="343"/>
  <c r="AG672" i="343" s="1"/>
  <c r="AF486" i="343"/>
  <c r="AG486" i="343" s="1"/>
  <c r="AI486" i="343" s="1"/>
  <c r="AJ486" i="343" s="1"/>
  <c r="AK486" i="343" s="1"/>
  <c r="BB486" i="343" s="1"/>
  <c r="AI217" i="343"/>
  <c r="AJ217" i="343" s="1"/>
  <c r="AK217" i="343" s="1"/>
  <c r="BB217" i="343" s="1"/>
  <c r="AF355" i="343"/>
  <c r="AF130" i="343"/>
  <c r="AG130" i="343" s="1"/>
  <c r="AF10" i="343"/>
  <c r="AG10" i="343" s="1"/>
  <c r="AF328" i="343"/>
  <c r="AF278" i="343"/>
  <c r="AF736" i="343"/>
  <c r="AF737" i="343"/>
  <c r="AG737" i="343" s="1"/>
  <c r="AI737" i="343" s="1"/>
  <c r="AJ737" i="343" s="1"/>
  <c r="AK737" i="343" s="1"/>
  <c r="BB737" i="343" s="1"/>
  <c r="AF840" i="343"/>
  <c r="AF722" i="343"/>
  <c r="AG722" i="343" s="1"/>
  <c r="AF577" i="343"/>
  <c r="AG577" i="343" s="1"/>
  <c r="AI387" i="343"/>
  <c r="AJ387" i="343" s="1"/>
  <c r="AK387" i="343" s="1"/>
  <c r="BB387" i="343" s="1"/>
  <c r="AF417" i="343"/>
  <c r="AG417" i="343" s="1"/>
  <c r="AI417" i="343" s="1"/>
  <c r="AJ417" i="343" s="1"/>
  <c r="AK417" i="343" s="1"/>
  <c r="BB417" i="343" s="1"/>
  <c r="AF282" i="343"/>
  <c r="AF62" i="343"/>
  <c r="AG62" i="343" s="1"/>
  <c r="AI72" i="343"/>
  <c r="AJ72" i="343" s="1"/>
  <c r="AK72" i="343" s="1"/>
  <c r="AF890" i="343"/>
  <c r="AI819" i="343"/>
  <c r="AJ819" i="343" s="1"/>
  <c r="AK819" i="343" s="1"/>
  <c r="BB819" i="343" s="1"/>
  <c r="AF767" i="343"/>
  <c r="AI577" i="343"/>
  <c r="AJ577" i="343" s="1"/>
  <c r="AK577" i="343" s="1"/>
  <c r="BB577" i="343" s="1"/>
  <c r="AI579" i="343"/>
  <c r="AJ579" i="343" s="1"/>
  <c r="AK579" i="343" s="1"/>
  <c r="BB579" i="343" s="1"/>
  <c r="AF858" i="343"/>
  <c r="AG858" i="343" s="1"/>
  <c r="AI799" i="343"/>
  <c r="AJ799" i="343" s="1"/>
  <c r="AK799" i="343" s="1"/>
  <c r="BB799" i="343" s="1"/>
  <c r="AF579" i="343"/>
  <c r="AG579" i="343" s="1"/>
  <c r="AF718" i="343"/>
  <c r="AG718" i="343" s="1"/>
  <c r="AI718" i="343" s="1"/>
  <c r="AJ718" i="343" s="1"/>
  <c r="AK718" i="343" s="1"/>
  <c r="BB718" i="343" s="1"/>
  <c r="AF640" i="343"/>
  <c r="AF575" i="343"/>
  <c r="AG575" i="343" s="1"/>
  <c r="AI543" i="343"/>
  <c r="AJ543" i="343" s="1"/>
  <c r="AK543" i="343" s="1"/>
  <c r="BB543" i="343" s="1"/>
  <c r="AF508" i="343"/>
  <c r="AI332" i="343"/>
  <c r="AJ332" i="343" s="1"/>
  <c r="AK332" i="343" s="1"/>
  <c r="AF82" i="343"/>
  <c r="AI52" i="343"/>
  <c r="AJ52" i="343" s="1"/>
  <c r="AK52" i="343" s="1"/>
  <c r="BB52" i="343" s="1"/>
  <c r="AI297" i="343"/>
  <c r="AJ297" i="343" s="1"/>
  <c r="AK297" i="343" s="1"/>
  <c r="BB297" i="343" s="1"/>
  <c r="AI287" i="343"/>
  <c r="AJ287" i="343" s="1"/>
  <c r="AK287" i="343" s="1"/>
  <c r="BB287" i="343" s="1"/>
  <c r="AF494" i="343"/>
  <c r="AG494" i="343" s="1"/>
  <c r="AI494" i="343" s="1"/>
  <c r="AJ494" i="343" s="1"/>
  <c r="AK494" i="343" s="1"/>
  <c r="BB494" i="343" s="1"/>
  <c r="AI151" i="343"/>
  <c r="AJ151" i="343" s="1"/>
  <c r="AK151" i="343" s="1"/>
  <c r="BB151" i="343" s="1"/>
  <c r="AI222" i="343"/>
  <c r="AJ222" i="343" s="1"/>
  <c r="AK222" i="343" s="1"/>
  <c r="BB222" i="343" s="1"/>
  <c r="AF500" i="343"/>
  <c r="AG500" i="343" s="1"/>
  <c r="AI181" i="343"/>
  <c r="AJ181" i="343" s="1"/>
  <c r="AK181" i="343" s="1"/>
  <c r="AF511" i="343"/>
  <c r="AG511" i="343" s="1"/>
  <c r="AI511" i="343" s="1"/>
  <c r="AJ511" i="343" s="1"/>
  <c r="AK511" i="343" s="1"/>
  <c r="BB511" i="343" s="1"/>
  <c r="AF1025" i="343"/>
  <c r="AI791" i="343"/>
  <c r="AJ791" i="343" s="1"/>
  <c r="AK791" i="343" s="1"/>
  <c r="AG61" i="343"/>
  <c r="AI61" i="343"/>
  <c r="AJ61" i="343" s="1"/>
  <c r="AK61" i="343" s="1"/>
  <c r="AF68" i="343"/>
  <c r="AI281" i="343"/>
  <c r="AJ281" i="343" s="1"/>
  <c r="AK281" i="343" s="1"/>
  <c r="BB281" i="343" s="1"/>
  <c r="AI547" i="343"/>
  <c r="AJ547" i="343" s="1"/>
  <c r="AK547" i="343" s="1"/>
  <c r="BB547" i="343" s="1"/>
  <c r="AI369" i="343"/>
  <c r="AJ369" i="343" s="1"/>
  <c r="AK369" i="343" s="1"/>
  <c r="BB369" i="343" s="1"/>
  <c r="AI179" i="343"/>
  <c r="AJ179" i="343" s="1"/>
  <c r="AK179" i="343" s="1"/>
  <c r="BB179" i="343" s="1"/>
  <c r="AF396" i="343"/>
  <c r="AI815" i="343"/>
  <c r="AJ815" i="343" s="1"/>
  <c r="AK815" i="343" s="1"/>
  <c r="BB815" i="343" s="1"/>
  <c r="AP504" i="343"/>
  <c r="AQ504" i="343" s="1"/>
  <c r="AP440" i="343"/>
  <c r="AQ440" i="343" s="1"/>
  <c r="AP408" i="343"/>
  <c r="AQ408" i="343" s="1"/>
  <c r="AP574" i="343"/>
  <c r="AQ574" i="343" s="1"/>
  <c r="AF1003" i="343"/>
  <c r="AF999" i="343"/>
  <c r="AG999" i="343" s="1"/>
  <c r="AI999" i="343" s="1"/>
  <c r="AJ999" i="343" s="1"/>
  <c r="AK999" i="343" s="1"/>
  <c r="BB999" i="343" s="1"/>
  <c r="AI766" i="343"/>
  <c r="AJ766" i="343" s="1"/>
  <c r="AK766" i="343" s="1"/>
  <c r="BB766" i="343" s="1"/>
  <c r="AI573" i="343"/>
  <c r="AJ573" i="343" s="1"/>
  <c r="AK573" i="343" s="1"/>
  <c r="BB573" i="343" s="1"/>
  <c r="AI866" i="343"/>
  <c r="AJ866" i="343" s="1"/>
  <c r="AK866" i="343" s="1"/>
  <c r="BB866" i="343" s="1"/>
  <c r="AI633" i="343"/>
  <c r="AJ633" i="343" s="1"/>
  <c r="AK633" i="343" s="1"/>
  <c r="BB633" i="343" s="1"/>
  <c r="AF612" i="343"/>
  <c r="AG612" i="343" s="1"/>
  <c r="AI612" i="343" s="1"/>
  <c r="AJ612" i="343" s="1"/>
  <c r="AK612" i="343" s="1"/>
  <c r="BB612" i="343" s="1"/>
  <c r="AI833" i="343"/>
  <c r="AJ833" i="343" s="1"/>
  <c r="AK833" i="343" s="1"/>
  <c r="BB833" i="343" s="1"/>
  <c r="AI868" i="343"/>
  <c r="AJ868" i="343" s="1"/>
  <c r="AK868" i="343" s="1"/>
  <c r="BB868" i="343" s="1"/>
  <c r="AF829" i="343"/>
  <c r="AG829" i="343" s="1"/>
  <c r="AI681" i="343"/>
  <c r="AJ681" i="343" s="1"/>
  <c r="AK681" i="343" s="1"/>
  <c r="BB681" i="343" s="1"/>
  <c r="AF961" i="343"/>
  <c r="AF800" i="343"/>
  <c r="AG800" i="343" s="1"/>
  <c r="AI532" i="343"/>
  <c r="AJ532" i="343" s="1"/>
  <c r="AK532" i="343" s="1"/>
  <c r="BB532" i="343" s="1"/>
  <c r="AF643" i="343"/>
  <c r="AI712" i="343"/>
  <c r="AJ712" i="343" s="1"/>
  <c r="AK712" i="343" s="1"/>
  <c r="BB712" i="343" s="1"/>
  <c r="AI257" i="343"/>
  <c r="AJ257" i="343" s="1"/>
  <c r="AK257" i="343" s="1"/>
  <c r="BB257" i="343" s="1"/>
  <c r="AF31" i="343"/>
  <c r="AI186" i="343"/>
  <c r="AJ186" i="343" s="1"/>
  <c r="AK186" i="343" s="1"/>
  <c r="BB186" i="343" s="1"/>
  <c r="AI635" i="343"/>
  <c r="AJ635" i="343" s="1"/>
  <c r="AK635" i="343" s="1"/>
  <c r="BB635" i="343" s="1"/>
  <c r="AF162" i="343"/>
  <c r="AF429" i="343"/>
  <c r="AG429" i="343" s="1"/>
  <c r="AI429" i="343" s="1"/>
  <c r="AJ429" i="343" s="1"/>
  <c r="AK429" i="343" s="1"/>
  <c r="BB429" i="343" s="1"/>
  <c r="AF425" i="343"/>
  <c r="AG425" i="343" s="1"/>
  <c r="AI425" i="343" s="1"/>
  <c r="AJ425" i="343" s="1"/>
  <c r="AK425" i="343" s="1"/>
  <c r="BB425" i="343" s="1"/>
  <c r="AF399" i="343"/>
  <c r="AG399" i="343" s="1"/>
  <c r="AI399" i="343" s="1"/>
  <c r="AJ399" i="343" s="1"/>
  <c r="AK399" i="343" s="1"/>
  <c r="BB399" i="343" s="1"/>
  <c r="AF861" i="343"/>
  <c r="AG861" i="343" s="1"/>
  <c r="AF738" i="343"/>
  <c r="AG738" i="343" s="1"/>
  <c r="AF498" i="343"/>
  <c r="AG498" i="343" s="1"/>
  <c r="AI498" i="343" s="1"/>
  <c r="AJ498" i="343" s="1"/>
  <c r="AK498" i="343" s="1"/>
  <c r="BB498" i="343" s="1"/>
  <c r="AF451" i="343"/>
  <c r="AF717" i="343"/>
  <c r="AF771" i="343"/>
  <c r="AG771" i="343" s="1"/>
  <c r="AI771" i="343" s="1"/>
  <c r="AJ771" i="343" s="1"/>
  <c r="AK771" i="343" s="1"/>
  <c r="BB771" i="343" s="1"/>
  <c r="AF793" i="343"/>
  <c r="AG793" i="343" s="1"/>
  <c r="AI793" i="343" s="1"/>
  <c r="AJ793" i="343" s="1"/>
  <c r="AK793" i="343" s="1"/>
  <c r="BB793" i="343" s="1"/>
  <c r="AI448" i="343"/>
  <c r="AJ448" i="343" s="1"/>
  <c r="AK448" i="343" s="1"/>
  <c r="BB448" i="343" s="1"/>
  <c r="AI372" i="343"/>
  <c r="AJ372" i="343" s="1"/>
  <c r="AK372" i="343" s="1"/>
  <c r="AF296" i="343"/>
  <c r="AF984" i="343"/>
  <c r="AF862" i="343"/>
  <c r="AG862" i="343" s="1"/>
  <c r="AF509" i="343"/>
  <c r="AF910" i="343"/>
  <c r="AG910" i="343" s="1"/>
  <c r="AI696" i="343"/>
  <c r="AJ696" i="343" s="1"/>
  <c r="AK696" i="343" s="1"/>
  <c r="BB696" i="343" s="1"/>
  <c r="AI308" i="343"/>
  <c r="AJ308" i="343" s="1"/>
  <c r="AK308" i="343" s="1"/>
  <c r="BB308" i="343" s="1"/>
  <c r="AF463" i="343"/>
  <c r="AF135" i="343"/>
  <c r="AG135" i="343" s="1"/>
  <c r="AI135" i="343" s="1"/>
  <c r="AJ135" i="343" s="1"/>
  <c r="AK135" i="343" s="1"/>
  <c r="BB135" i="343" s="1"/>
  <c r="AF279" i="343"/>
  <c r="AI178" i="343"/>
  <c r="AJ178" i="343" s="1"/>
  <c r="AK178" i="343" s="1"/>
  <c r="AF92" i="343"/>
  <c r="AG92" i="343" s="1"/>
  <c r="AF30" i="343"/>
  <c r="AF338" i="343"/>
  <c r="AG338" i="343" s="1"/>
  <c r="AI338" i="343" s="1"/>
  <c r="AJ338" i="343" s="1"/>
  <c r="AK338" i="343" s="1"/>
  <c r="BB338" i="343" s="1"/>
  <c r="AI273" i="343"/>
  <c r="AJ273" i="343" s="1"/>
  <c r="AK273" i="343" s="1"/>
  <c r="BB273" i="343" s="1"/>
  <c r="AF245" i="343"/>
  <c r="AF69" i="343"/>
  <c r="AI358" i="343"/>
  <c r="AJ358" i="343" s="1"/>
  <c r="AK358" i="343" s="1"/>
  <c r="BB358" i="343" s="1"/>
  <c r="AF320" i="343"/>
  <c r="AF204" i="343"/>
  <c r="AI4" i="343"/>
  <c r="AJ4" i="343" s="1"/>
  <c r="AK4" i="343" s="1"/>
  <c r="BB4" i="343" s="1"/>
  <c r="AI972" i="343"/>
  <c r="AJ972" i="343" s="1"/>
  <c r="AK972" i="343" s="1"/>
  <c r="BB972" i="343" s="1"/>
  <c r="AG656" i="343"/>
  <c r="AI656" i="343" s="1"/>
  <c r="AJ656" i="343" s="1"/>
  <c r="AK656" i="343" s="1"/>
  <c r="AI900" i="343"/>
  <c r="AJ900" i="343" s="1"/>
  <c r="AK900" i="343" s="1"/>
  <c r="BB900" i="343" s="1"/>
  <c r="AF855" i="343"/>
  <c r="AF421" i="343"/>
  <c r="AG421" i="343" s="1"/>
  <c r="AI421" i="343" s="1"/>
  <c r="AJ421" i="343" s="1"/>
  <c r="AK421" i="343" s="1"/>
  <c r="AI375" i="343"/>
  <c r="AJ375" i="343" s="1"/>
  <c r="AK375" i="343" s="1"/>
  <c r="BB375" i="343" s="1"/>
  <c r="AF772" i="343"/>
  <c r="AI379" i="343"/>
  <c r="AJ379" i="343" s="1"/>
  <c r="AK379" i="343" s="1"/>
  <c r="BB379" i="343" s="1"/>
  <c r="AI266" i="343"/>
  <c r="AJ266" i="343" s="1"/>
  <c r="AK266" i="343" s="1"/>
  <c r="BB460" i="343"/>
  <c r="AP460" i="343"/>
  <c r="AQ460" i="343" s="1"/>
  <c r="BB645" i="343"/>
  <c r="AP645" i="343"/>
  <c r="AQ645" i="343" s="1"/>
  <c r="BB444" i="343"/>
  <c r="AP444" i="343"/>
  <c r="AQ444" i="343" s="1"/>
  <c r="BB687" i="343"/>
  <c r="AP687" i="343"/>
  <c r="AQ687" i="343" s="1"/>
  <c r="BB133" i="343"/>
  <c r="AP133" i="343"/>
  <c r="AQ133" i="343" s="1"/>
  <c r="BB97" i="343"/>
  <c r="AP97" i="343"/>
  <c r="AQ97" i="343" s="1"/>
  <c r="BB73" i="343"/>
  <c r="AP73" i="343"/>
  <c r="AQ73" i="343" s="1"/>
  <c r="AP501" i="343"/>
  <c r="AQ501" i="343" s="1"/>
  <c r="AP437" i="343"/>
  <c r="AQ437" i="343" s="1"/>
  <c r="AP135" i="343"/>
  <c r="AQ135" i="343" s="1"/>
  <c r="AP51" i="343"/>
  <c r="AQ51" i="343" s="1"/>
  <c r="AP692" i="343"/>
  <c r="AQ692" i="343" s="1"/>
  <c r="AP644" i="343"/>
  <c r="AQ644" i="343" s="1"/>
  <c r="AP580" i="343"/>
  <c r="AQ580" i="343" s="1"/>
  <c r="AP516" i="343"/>
  <c r="AQ516" i="343" s="1"/>
  <c r="AP438" i="343"/>
  <c r="AQ438" i="343" s="1"/>
  <c r="AP98" i="343"/>
  <c r="AQ98" i="343" s="1"/>
  <c r="AP930" i="343"/>
  <c r="AQ930" i="343" s="1"/>
  <c r="AP802" i="343"/>
  <c r="AQ802" i="343" s="1"/>
  <c r="AP546" i="343"/>
  <c r="AQ546" i="343" s="1"/>
  <c r="AP522" i="343"/>
  <c r="AQ522" i="343" s="1"/>
  <c r="AP211" i="343"/>
  <c r="AQ211" i="343" s="1"/>
  <c r="AP123" i="343"/>
  <c r="AQ123" i="343" s="1"/>
  <c r="AF1070" i="343"/>
  <c r="AG1070" i="343" s="1"/>
  <c r="AF1041" i="343"/>
  <c r="AG1041" i="343" s="1"/>
  <c r="AP589" i="343"/>
  <c r="AQ589" i="343" s="1"/>
  <c r="AP897" i="343"/>
  <c r="AQ897" i="343" s="1"/>
  <c r="AP745" i="343"/>
  <c r="AQ745" i="343" s="1"/>
  <c r="AP529" i="343"/>
  <c r="AQ529" i="343" s="1"/>
  <c r="AP887" i="343"/>
  <c r="AQ887" i="343" s="1"/>
  <c r="AP423" i="343"/>
  <c r="AQ423" i="343" s="1"/>
  <c r="AP960" i="343"/>
  <c r="AQ960" i="343" s="1"/>
  <c r="AP576" i="343"/>
  <c r="AQ576" i="343" s="1"/>
  <c r="AP385" i="343"/>
  <c r="AQ385" i="343" s="1"/>
  <c r="AP193" i="343"/>
  <c r="AQ193" i="343" s="1"/>
  <c r="AP502" i="343"/>
  <c r="AQ502" i="343" s="1"/>
  <c r="AP268" i="343"/>
  <c r="AQ268" i="343" s="1"/>
  <c r="AP63" i="343"/>
  <c r="AQ63" i="343" s="1"/>
  <c r="AF1038" i="343"/>
  <c r="AG1038" i="343" s="1"/>
  <c r="AF1021" i="343"/>
  <c r="AG1021" i="343" s="1"/>
  <c r="AP176" i="343"/>
  <c r="AQ176" i="343" s="1"/>
  <c r="AP558" i="343"/>
  <c r="AQ558" i="343" s="1"/>
  <c r="AP534" i="343"/>
  <c r="AQ534" i="343" s="1"/>
  <c r="AG396" i="343"/>
  <c r="AI396" i="343"/>
  <c r="AJ396" i="343" s="1"/>
  <c r="AK396" i="343" s="1"/>
  <c r="BB309" i="343"/>
  <c r="AP309" i="343"/>
  <c r="AQ309" i="343" s="1"/>
  <c r="BB180" i="343"/>
  <c r="AP180" i="343"/>
  <c r="AQ180" i="343" s="1"/>
  <c r="AP1013" i="343"/>
  <c r="AQ1013" i="343" s="1"/>
  <c r="BB549" i="343"/>
  <c r="AP549" i="343"/>
  <c r="AQ549" i="343" s="1"/>
  <c r="BB525" i="343"/>
  <c r="AP525" i="343"/>
  <c r="AQ525" i="343" s="1"/>
  <c r="AP302" i="343"/>
  <c r="AQ302" i="343" s="1"/>
  <c r="AP691" i="343"/>
  <c r="AQ691" i="343" s="1"/>
  <c r="AP539" i="343"/>
  <c r="AQ539" i="343" s="1"/>
  <c r="AP714" i="343"/>
  <c r="AQ714" i="343" s="1"/>
  <c r="AP384" i="343"/>
  <c r="AQ384" i="343" s="1"/>
  <c r="AP1064" i="343"/>
  <c r="AQ1064" i="343" s="1"/>
  <c r="AP1000" i="343"/>
  <c r="AQ1000" i="343" s="1"/>
  <c r="AP361" i="343"/>
  <c r="AQ361" i="343" s="1"/>
  <c r="AI1045" i="343"/>
  <c r="AJ1045" i="343" s="1"/>
  <c r="AK1045" i="343" s="1"/>
  <c r="BB1045" i="343" s="1"/>
  <c r="AP471" i="343"/>
  <c r="AQ471" i="343" s="1"/>
  <c r="AP1031" i="343"/>
  <c r="AQ1031" i="343" s="1"/>
  <c r="AP53" i="343"/>
  <c r="AQ53" i="343" s="1"/>
  <c r="AG969" i="343"/>
  <c r="AI969" i="343"/>
  <c r="AJ969" i="343" s="1"/>
  <c r="AK969" i="343" s="1"/>
  <c r="BB969" i="343" s="1"/>
  <c r="BB46" i="343"/>
  <c r="P46" i="343" s="1"/>
  <c r="AP46" i="343"/>
  <c r="AQ46" i="343" s="1"/>
  <c r="AG451" i="343"/>
  <c r="AI451" i="343" s="1"/>
  <c r="AJ451" i="343" s="1"/>
  <c r="AK451" i="343" s="1"/>
  <c r="BB349" i="343"/>
  <c r="AP349" i="343"/>
  <c r="AQ349" i="343" s="1"/>
  <c r="AP254" i="343"/>
  <c r="AQ254" i="343" s="1"/>
  <c r="AP1028" i="343"/>
  <c r="AQ1028" i="343" s="1"/>
  <c r="AP425" i="343"/>
  <c r="AQ425" i="343" s="1"/>
  <c r="AP1001" i="343"/>
  <c r="AQ1001" i="343" s="1"/>
  <c r="BB505" i="343"/>
  <c r="AP505" i="343"/>
  <c r="AQ505" i="343" s="1"/>
  <c r="AP367" i="343"/>
  <c r="AQ367" i="343" s="1"/>
  <c r="AP771" i="343"/>
  <c r="AQ771" i="343" s="1"/>
  <c r="AP707" i="343"/>
  <c r="AQ707" i="343" s="1"/>
  <c r="BB1069" i="343"/>
  <c r="AP1069" i="343"/>
  <c r="AQ1069" i="343" s="1"/>
  <c r="AP386" i="343"/>
  <c r="AQ386" i="343" s="1"/>
  <c r="AP48" i="343"/>
  <c r="AQ48" i="343" s="1"/>
  <c r="AP671" i="343"/>
  <c r="AQ671" i="343" s="1"/>
  <c r="AF1009" i="343"/>
  <c r="AG1009" i="343" s="1"/>
  <c r="BB108" i="343"/>
  <c r="AP108" i="343"/>
  <c r="AQ108" i="343" s="1"/>
  <c r="BB261" i="343"/>
  <c r="AP261" i="343"/>
  <c r="AQ261" i="343" s="1"/>
  <c r="AP129" i="343"/>
  <c r="AQ129" i="343" s="1"/>
  <c r="BB116" i="343"/>
  <c r="AP116" i="343"/>
  <c r="AQ116" i="343" s="1"/>
  <c r="BB535" i="343"/>
  <c r="AP535" i="343"/>
  <c r="AQ535" i="343" s="1"/>
  <c r="AP725" i="343"/>
  <c r="AQ725" i="343" s="1"/>
  <c r="AP599" i="343"/>
  <c r="AQ599" i="343" s="1"/>
  <c r="AP795" i="343"/>
  <c r="AQ795" i="343" s="1"/>
  <c r="AP906" i="343"/>
  <c r="AQ906" i="343" s="1"/>
  <c r="AP99" i="343"/>
  <c r="AQ99" i="343" s="1"/>
  <c r="AG1010" i="343"/>
  <c r="AI1010" i="343" s="1"/>
  <c r="AJ1010" i="343" s="1"/>
  <c r="AK1010" i="343" s="1"/>
  <c r="BB1010" i="343" s="1"/>
  <c r="BB653" i="343"/>
  <c r="AP653" i="343"/>
  <c r="AQ653" i="343" s="1"/>
  <c r="BB132" i="343"/>
  <c r="AP132" i="343"/>
  <c r="AQ132" i="343" s="1"/>
  <c r="BB114" i="343"/>
  <c r="AP114" i="343"/>
  <c r="AQ114" i="343" s="1"/>
  <c r="AP71" i="343"/>
  <c r="AQ71" i="343" s="1"/>
  <c r="AP342" i="343"/>
  <c r="AQ342" i="343" s="1"/>
  <c r="AP1004" i="343"/>
  <c r="AQ1004" i="343" s="1"/>
  <c r="BB420" i="343"/>
  <c r="AP420" i="343"/>
  <c r="AQ420" i="343" s="1"/>
  <c r="BB221" i="343"/>
  <c r="AP221" i="343"/>
  <c r="AQ221" i="343" s="1"/>
  <c r="BB370" i="343"/>
  <c r="AP370" i="343"/>
  <c r="AQ370" i="343" s="1"/>
  <c r="BB218" i="343"/>
  <c r="AP218" i="343"/>
  <c r="AQ218" i="343" s="1"/>
  <c r="AP60" i="343"/>
  <c r="AQ60" i="343" s="1"/>
  <c r="AP821" i="343"/>
  <c r="AQ821" i="343" s="1"/>
  <c r="AP693" i="343"/>
  <c r="AQ693" i="343" s="1"/>
  <c r="AP294" i="343"/>
  <c r="AQ294" i="343" s="1"/>
  <c r="AP27" i="343"/>
  <c r="AQ27" i="343" s="1"/>
  <c r="AP980" i="343"/>
  <c r="AQ980" i="343" s="1"/>
  <c r="AP724" i="343"/>
  <c r="AQ724" i="343" s="1"/>
  <c r="AP572" i="343"/>
  <c r="AQ572" i="343" s="1"/>
  <c r="AP494" i="343"/>
  <c r="AQ494" i="343" s="1"/>
  <c r="AP236" i="343"/>
  <c r="AQ236" i="343" s="1"/>
  <c r="AP208" i="343"/>
  <c r="AQ208" i="343" s="1"/>
  <c r="AP57" i="343"/>
  <c r="AQ57" i="343" s="1"/>
  <c r="AP1050" i="343"/>
  <c r="AQ1050" i="343" s="1"/>
  <c r="AP730" i="343"/>
  <c r="AQ730" i="343" s="1"/>
  <c r="AP203" i="343"/>
  <c r="AQ203" i="343" s="1"/>
  <c r="AF1060" i="343"/>
  <c r="AG1060" i="343" s="1"/>
  <c r="AP845" i="343"/>
  <c r="AQ845" i="343" s="1"/>
  <c r="AP1017" i="343"/>
  <c r="AQ1017" i="343" s="1"/>
  <c r="AP953" i="343"/>
  <c r="AQ953" i="343" s="1"/>
  <c r="AP801" i="343"/>
  <c r="AQ801" i="343" s="1"/>
  <c r="AP737" i="343"/>
  <c r="AQ737" i="343" s="1"/>
  <c r="AP649" i="343"/>
  <c r="AQ649" i="343" s="1"/>
  <c r="AP609" i="343"/>
  <c r="AQ609" i="343" s="1"/>
  <c r="AP545" i="343"/>
  <c r="AQ545" i="343" s="1"/>
  <c r="AP521" i="343"/>
  <c r="AQ521" i="343" s="1"/>
  <c r="AP631" i="343"/>
  <c r="AQ631" i="343" s="1"/>
  <c r="AP23" i="343"/>
  <c r="AQ23" i="343" s="1"/>
  <c r="AP1016" i="343"/>
  <c r="AQ1016" i="343" s="1"/>
  <c r="AP952" i="343"/>
  <c r="AQ952" i="343" s="1"/>
  <c r="AP888" i="343"/>
  <c r="AQ888" i="343" s="1"/>
  <c r="AP760" i="343"/>
  <c r="AQ760" i="343" s="1"/>
  <c r="AP568" i="343"/>
  <c r="AQ568" i="343" s="1"/>
  <c r="AP377" i="343"/>
  <c r="AQ377" i="343" s="1"/>
  <c r="AI1064" i="343"/>
  <c r="AJ1064" i="343" s="1"/>
  <c r="AK1064" i="343" s="1"/>
  <c r="BB1064" i="343" s="1"/>
  <c r="AG990" i="343"/>
  <c r="AI990" i="343" s="1"/>
  <c r="AJ990" i="343" s="1"/>
  <c r="AK990" i="343" s="1"/>
  <c r="AP879" i="343"/>
  <c r="AQ879" i="343" s="1"/>
  <c r="AP711" i="343"/>
  <c r="AQ711" i="343" s="1"/>
  <c r="AP381" i="343"/>
  <c r="AQ381" i="343" s="1"/>
  <c r="AP253" i="343"/>
  <c r="AQ253" i="343" s="1"/>
  <c r="AP974" i="343"/>
  <c r="AQ974" i="343" s="1"/>
  <c r="AP718" i="343"/>
  <c r="AQ718" i="343" s="1"/>
  <c r="AP654" i="343"/>
  <c r="AQ654" i="343" s="1"/>
  <c r="AP614" i="343"/>
  <c r="AQ614" i="343" s="1"/>
  <c r="AG1007" i="343"/>
  <c r="AI1007" i="343"/>
  <c r="AJ1007" i="343" s="1"/>
  <c r="AK1007" i="343" s="1"/>
  <c r="BB1007" i="343" s="1"/>
  <c r="AG443" i="343"/>
  <c r="AI443" i="343" s="1"/>
  <c r="AJ443" i="343" s="1"/>
  <c r="AK443" i="343" s="1"/>
  <c r="AG243" i="343"/>
  <c r="AI243" i="343"/>
  <c r="AJ243" i="343" s="1"/>
  <c r="AK243" i="343" s="1"/>
  <c r="BB243" i="343" s="1"/>
  <c r="AP1018" i="343"/>
  <c r="AQ1018" i="343" s="1"/>
  <c r="AP701" i="343"/>
  <c r="AQ701" i="343" s="1"/>
  <c r="BB346" i="343"/>
  <c r="AP346" i="343"/>
  <c r="AQ346" i="343" s="1"/>
  <c r="AP380" i="343"/>
  <c r="AQ380" i="343" s="1"/>
  <c r="AP366" i="343"/>
  <c r="AQ366" i="343" s="1"/>
  <c r="BB1061" i="343"/>
  <c r="AP1061" i="343"/>
  <c r="AQ1061" i="343" s="1"/>
  <c r="AP506" i="343"/>
  <c r="AQ506" i="343" s="1"/>
  <c r="AP284" i="343"/>
  <c r="AQ284" i="343" s="1"/>
  <c r="BB749" i="343"/>
  <c r="AP749" i="343"/>
  <c r="AQ749" i="343" s="1"/>
  <c r="BB32" i="343"/>
  <c r="AP32" i="343"/>
  <c r="AQ32" i="343" s="1"/>
  <c r="AP264" i="343"/>
  <c r="AQ264" i="343" s="1"/>
  <c r="AP429" i="343"/>
  <c r="AQ429" i="343" s="1"/>
  <c r="AP212" i="343"/>
  <c r="AQ212" i="343" s="1"/>
  <c r="BB677" i="343"/>
  <c r="AP677" i="343"/>
  <c r="AQ677" i="343" s="1"/>
  <c r="BB333" i="343"/>
  <c r="AP333" i="343"/>
  <c r="AQ333" i="343" s="1"/>
  <c r="BB389" i="343"/>
  <c r="AP389" i="343"/>
  <c r="AQ389" i="343" s="1"/>
  <c r="BB76" i="343"/>
  <c r="AP76" i="343"/>
  <c r="AQ76" i="343" s="1"/>
  <c r="AP1071" i="343"/>
  <c r="AQ1071" i="343" s="1"/>
  <c r="AP663" i="343"/>
  <c r="AQ663" i="343" s="1"/>
  <c r="AP239" i="343"/>
  <c r="AQ239" i="343" s="1"/>
  <c r="AP136" i="343"/>
  <c r="AQ136" i="343" s="1"/>
  <c r="AP422" i="343"/>
  <c r="AQ422" i="343" s="1"/>
  <c r="AP246" i="343"/>
  <c r="AQ246" i="343" s="1"/>
  <c r="AP182" i="343"/>
  <c r="AQ182" i="343" s="1"/>
  <c r="AP1015" i="343"/>
  <c r="AQ1015" i="343" s="1"/>
  <c r="AP90" i="343"/>
  <c r="AQ90" i="343" s="1"/>
  <c r="AP764" i="343"/>
  <c r="AQ764" i="343" s="1"/>
  <c r="AP612" i="343"/>
  <c r="AQ612" i="343" s="1"/>
  <c r="AP484" i="343"/>
  <c r="AQ484" i="343" s="1"/>
  <c r="AP1007" i="343"/>
  <c r="AQ1007" i="343" s="1"/>
  <c r="AP478" i="343"/>
  <c r="AQ478" i="343" s="1"/>
  <c r="AP223" i="343"/>
  <c r="AQ223" i="343" s="1"/>
  <c r="AP100" i="343"/>
  <c r="AQ100" i="343" s="1"/>
  <c r="AP26" i="343"/>
  <c r="AQ26" i="343" s="1"/>
  <c r="AP1043" i="343"/>
  <c r="AQ1043" i="343" s="1"/>
  <c r="AP851" i="343"/>
  <c r="AQ851" i="343" s="1"/>
  <c r="AP507" i="343"/>
  <c r="AQ507" i="343" s="1"/>
  <c r="AP695" i="343"/>
  <c r="AQ695" i="343" s="1"/>
  <c r="AP183" i="343"/>
  <c r="AQ183" i="343" s="1"/>
  <c r="AP1026" i="343"/>
  <c r="AQ1026" i="343" s="1"/>
  <c r="AP962" i="343"/>
  <c r="AQ962" i="343" s="1"/>
  <c r="AP442" i="343"/>
  <c r="AQ442" i="343" s="1"/>
  <c r="AP331" i="343"/>
  <c r="AQ331" i="343" s="1"/>
  <c r="AP267" i="343"/>
  <c r="AQ267" i="343" s="1"/>
  <c r="AP243" i="343"/>
  <c r="AQ243" i="343" s="1"/>
  <c r="AP24" i="343"/>
  <c r="AQ24" i="343" s="1"/>
  <c r="AP929" i="343"/>
  <c r="AQ929" i="343" s="1"/>
  <c r="AP865" i="343"/>
  <c r="AQ865" i="343" s="1"/>
  <c r="AP689" i="343"/>
  <c r="AQ689" i="343" s="1"/>
  <c r="AP581" i="343"/>
  <c r="AQ581" i="343" s="1"/>
  <c r="AP295" i="343"/>
  <c r="AQ295" i="343" s="1"/>
  <c r="AP96" i="343"/>
  <c r="AQ96" i="343" s="1"/>
  <c r="AP928" i="343"/>
  <c r="AQ928" i="343" s="1"/>
  <c r="AP608" i="343"/>
  <c r="AQ608" i="343" s="1"/>
  <c r="AP544" i="343"/>
  <c r="AQ544" i="343" s="1"/>
  <c r="AP417" i="343"/>
  <c r="AQ417" i="343" s="1"/>
  <c r="AP353" i="343"/>
  <c r="AQ353" i="343" s="1"/>
  <c r="AP161" i="343"/>
  <c r="AQ161" i="343" s="1"/>
  <c r="BB1037" i="343"/>
  <c r="AP1037" i="343"/>
  <c r="AQ1037" i="343" s="1"/>
  <c r="AP831" i="343"/>
  <c r="AQ831" i="343" s="1"/>
  <c r="AP22" i="343"/>
  <c r="AQ22" i="343" s="1"/>
  <c r="AP511" i="343"/>
  <c r="AQ511" i="343" s="1"/>
  <c r="AF1046" i="343"/>
  <c r="AG1046" i="343" s="1"/>
  <c r="AP104" i="343"/>
  <c r="AQ104" i="343" s="1"/>
  <c r="AP1014" i="343"/>
  <c r="AQ1014" i="343" s="1"/>
  <c r="BB125" i="343"/>
  <c r="AP125" i="343"/>
  <c r="AQ125" i="343" s="1"/>
  <c r="BB413" i="343"/>
  <c r="AP413" i="343"/>
  <c r="AQ413" i="343" s="1"/>
  <c r="AP597" i="343"/>
  <c r="AQ597" i="343" s="1"/>
  <c r="BB325" i="343"/>
  <c r="AP325" i="343"/>
  <c r="AQ325" i="343" s="1"/>
  <c r="AP479" i="343"/>
  <c r="AQ479" i="343" s="1"/>
  <c r="AP276" i="343"/>
  <c r="AQ276" i="343" s="1"/>
  <c r="AP740" i="343"/>
  <c r="AQ740" i="343" s="1"/>
  <c r="AI1041" i="343"/>
  <c r="AJ1041" i="343" s="1"/>
  <c r="AK1041" i="343" s="1"/>
  <c r="BB1041" i="343" s="1"/>
  <c r="AP338" i="343"/>
  <c r="AQ338" i="343" s="1"/>
  <c r="AP89" i="343"/>
  <c r="AQ89" i="343" s="1"/>
  <c r="AP571" i="343"/>
  <c r="AQ571" i="343" s="1"/>
  <c r="AP449" i="343"/>
  <c r="AQ449" i="343" s="1"/>
  <c r="AP348" i="343"/>
  <c r="AQ348" i="343" s="1"/>
  <c r="AP1054" i="343"/>
  <c r="AQ1054" i="343" s="1"/>
  <c r="AP734" i="343"/>
  <c r="AQ734" i="343" s="1"/>
  <c r="AP670" i="343"/>
  <c r="AQ670" i="343" s="1"/>
  <c r="AP542" i="343"/>
  <c r="AQ542" i="343" s="1"/>
  <c r="AG86" i="343"/>
  <c r="AI86" i="343" s="1"/>
  <c r="AJ86" i="343" s="1"/>
  <c r="AK86" i="343" s="1"/>
  <c r="BB86" i="343" s="1"/>
  <c r="BB8" i="343"/>
  <c r="AP8" i="343"/>
  <c r="AQ8" i="343" s="1"/>
  <c r="AP126" i="343"/>
  <c r="AQ126" i="343" s="1"/>
  <c r="BB260" i="343"/>
  <c r="AP260" i="343"/>
  <c r="AQ260" i="343" s="1"/>
  <c r="BB421" i="343"/>
  <c r="AP421" i="343"/>
  <c r="AQ421" i="343" s="1"/>
  <c r="BB431" i="343"/>
  <c r="AP431" i="343"/>
  <c r="AQ431" i="343" s="1"/>
  <c r="BB306" i="343"/>
  <c r="AP306" i="343"/>
  <c r="AQ306" i="343" s="1"/>
  <c r="AP565" i="343"/>
  <c r="AQ565" i="343" s="1"/>
  <c r="BB1005" i="343"/>
  <c r="AP1005" i="343"/>
  <c r="AQ1005" i="343" s="1"/>
  <c r="AP955" i="343"/>
  <c r="AQ955" i="343" s="1"/>
  <c r="AP763" i="343"/>
  <c r="AQ763" i="343" s="1"/>
  <c r="BB685" i="343"/>
  <c r="AP685" i="343"/>
  <c r="AQ685" i="343" s="1"/>
  <c r="BB567" i="343"/>
  <c r="AP567" i="343"/>
  <c r="AQ567" i="343" s="1"/>
  <c r="BB459" i="343"/>
  <c r="AP459" i="343"/>
  <c r="AQ459" i="343" s="1"/>
  <c r="BB317" i="343"/>
  <c r="AP317" i="343"/>
  <c r="AQ317" i="343" s="1"/>
  <c r="BB157" i="343"/>
  <c r="AP157" i="343"/>
  <c r="AQ157" i="343" s="1"/>
  <c r="BB14" i="343"/>
  <c r="AP14" i="343"/>
  <c r="AQ14" i="343" s="1"/>
  <c r="BB269" i="343"/>
  <c r="AP269" i="343"/>
  <c r="AQ269" i="343" s="1"/>
  <c r="BB65" i="343"/>
  <c r="AP65" i="343"/>
  <c r="AQ65" i="343" s="1"/>
  <c r="BB37" i="343"/>
  <c r="AP37" i="343"/>
  <c r="AQ37" i="343" s="1"/>
  <c r="AP418" i="343"/>
  <c r="AQ418" i="343" s="1"/>
  <c r="AP213" i="343"/>
  <c r="AQ213" i="343" s="1"/>
  <c r="AP36" i="343"/>
  <c r="AQ36" i="343" s="1"/>
  <c r="AP541" i="343"/>
  <c r="AQ541" i="343" s="1"/>
  <c r="AP174" i="343"/>
  <c r="AQ174" i="343" s="1"/>
  <c r="AP863" i="343"/>
  <c r="AQ863" i="343" s="1"/>
  <c r="AP467" i="343"/>
  <c r="AQ467" i="343" s="1"/>
  <c r="AP365" i="343"/>
  <c r="AQ365" i="343" s="1"/>
  <c r="AP263" i="343"/>
  <c r="AQ263" i="343" s="1"/>
  <c r="AP3" i="343"/>
  <c r="AQ3" i="343" s="1"/>
  <c r="AP844" i="343"/>
  <c r="AQ844" i="343" s="1"/>
  <c r="AP780" i="343"/>
  <c r="AQ780" i="343" s="1"/>
  <c r="AP716" i="343"/>
  <c r="AQ716" i="343" s="1"/>
  <c r="AP564" i="343"/>
  <c r="AQ564" i="343" s="1"/>
  <c r="AP439" i="343"/>
  <c r="AQ439" i="343" s="1"/>
  <c r="AP312" i="343"/>
  <c r="AQ312" i="343" s="1"/>
  <c r="AP1059" i="343"/>
  <c r="AQ1059" i="343" s="1"/>
  <c r="AP995" i="343"/>
  <c r="AQ995" i="343" s="1"/>
  <c r="AP739" i="343"/>
  <c r="AQ739" i="343" s="1"/>
  <c r="AP611" i="343"/>
  <c r="AQ611" i="343" s="1"/>
  <c r="AP335" i="343"/>
  <c r="AQ335" i="343" s="1"/>
  <c r="AP220" i="343"/>
  <c r="AQ220" i="343" s="1"/>
  <c r="AP119" i="343"/>
  <c r="AQ119" i="343" s="1"/>
  <c r="AP343" i="343"/>
  <c r="AQ343" i="343" s="1"/>
  <c r="AG993" i="343"/>
  <c r="AI993" i="343" s="1"/>
  <c r="AJ993" i="343" s="1"/>
  <c r="AK993" i="343" s="1"/>
  <c r="BB993" i="343" s="1"/>
  <c r="AI859" i="343"/>
  <c r="AJ859" i="343" s="1"/>
  <c r="AK859" i="343" s="1"/>
  <c r="BB859" i="343" s="1"/>
  <c r="AP503" i="343"/>
  <c r="AQ503" i="343" s="1"/>
  <c r="AP582" i="343"/>
  <c r="AQ582" i="343" s="1"/>
  <c r="AI1011" i="343"/>
  <c r="AJ1011" i="343" s="1"/>
  <c r="AK1011" i="343" s="1"/>
  <c r="BB1011" i="343" s="1"/>
  <c r="AF973" i="343"/>
  <c r="AG973" i="343" s="1"/>
  <c r="AG941" i="343"/>
  <c r="AI941" i="343"/>
  <c r="AJ941" i="343" s="1"/>
  <c r="AK941" i="343" s="1"/>
  <c r="AP111" i="343"/>
  <c r="AQ111" i="343" s="1"/>
  <c r="AP811" i="343"/>
  <c r="AQ811" i="343" s="1"/>
  <c r="AP747" i="343"/>
  <c r="AQ747" i="343" s="1"/>
  <c r="AP683" i="343"/>
  <c r="AQ683" i="343" s="1"/>
  <c r="AP619" i="343"/>
  <c r="AQ619" i="343" s="1"/>
  <c r="AP847" i="343"/>
  <c r="AQ847" i="343" s="1"/>
  <c r="AP234" i="343"/>
  <c r="AQ234" i="343" s="1"/>
  <c r="AP1074" i="343"/>
  <c r="AQ1074" i="343" s="1"/>
  <c r="AP1010" i="343"/>
  <c r="AQ1010" i="343" s="1"/>
  <c r="AP946" i="343"/>
  <c r="AQ946" i="343" s="1"/>
  <c r="AP754" i="343"/>
  <c r="AQ754" i="343" s="1"/>
  <c r="AP626" i="343"/>
  <c r="AQ626" i="343" s="1"/>
  <c r="AP163" i="343"/>
  <c r="AQ163" i="343" s="1"/>
  <c r="AP139" i="343"/>
  <c r="AQ139" i="343" s="1"/>
  <c r="AP75" i="343"/>
  <c r="AQ75" i="343" s="1"/>
  <c r="AP207" i="343"/>
  <c r="AQ207" i="343" s="1"/>
  <c r="AP825" i="343"/>
  <c r="AQ825" i="343" s="1"/>
  <c r="AP761" i="343"/>
  <c r="AQ761" i="343" s="1"/>
  <c r="AP673" i="343"/>
  <c r="AQ673" i="343" s="1"/>
  <c r="AI1057" i="343"/>
  <c r="AJ1057" i="343" s="1"/>
  <c r="AK1057" i="343" s="1"/>
  <c r="BB1057" i="343" s="1"/>
  <c r="AP735" i="343"/>
  <c r="AQ735" i="343" s="1"/>
  <c r="AP1040" i="343"/>
  <c r="AQ1040" i="343" s="1"/>
  <c r="AP976" i="343"/>
  <c r="AQ976" i="343" s="1"/>
  <c r="AP912" i="343"/>
  <c r="AQ912" i="343" s="1"/>
  <c r="AP848" i="343"/>
  <c r="AQ848" i="343" s="1"/>
  <c r="AP464" i="343"/>
  <c r="AQ464" i="343" s="1"/>
  <c r="AP273" i="343"/>
  <c r="AQ273" i="343" s="1"/>
  <c r="AP209" i="343"/>
  <c r="AQ209" i="343" s="1"/>
  <c r="AP145" i="343"/>
  <c r="AQ145" i="343" s="1"/>
  <c r="AI1020" i="343"/>
  <c r="AJ1020" i="343" s="1"/>
  <c r="AK1020" i="343" s="1"/>
  <c r="BB1020" i="343" s="1"/>
  <c r="AP38" i="343"/>
  <c r="AQ38" i="343" s="1"/>
  <c r="AP999" i="343"/>
  <c r="AQ999" i="343" s="1"/>
  <c r="AP743" i="343"/>
  <c r="AQ743" i="343" s="1"/>
  <c r="AI1036" i="343"/>
  <c r="AJ1036" i="343" s="1"/>
  <c r="AK1036" i="343" s="1"/>
  <c r="BB1036" i="343" s="1"/>
  <c r="AI1019" i="343"/>
  <c r="AJ1019" i="343" s="1"/>
  <c r="AK1019" i="343" s="1"/>
  <c r="BB1019" i="343" s="1"/>
  <c r="AP838" i="343"/>
  <c r="AQ838" i="343" s="1"/>
  <c r="AP774" i="343"/>
  <c r="AQ774" i="343" s="1"/>
  <c r="AP606" i="343"/>
  <c r="AQ606" i="343" s="1"/>
  <c r="AP486" i="343"/>
  <c r="AQ486" i="343" s="1"/>
  <c r="AP433" i="343"/>
  <c r="AQ433" i="343" s="1"/>
  <c r="AI731" i="343"/>
  <c r="AJ731" i="343" s="1"/>
  <c r="AK731" i="343" s="1"/>
  <c r="BB731" i="343" s="1"/>
  <c r="AI931" i="343"/>
  <c r="AJ931" i="343" s="1"/>
  <c r="AK931" i="343" s="1"/>
  <c r="BB931" i="343" s="1"/>
  <c r="AF940" i="343"/>
  <c r="AG940" i="343" s="1"/>
  <c r="AF914" i="343"/>
  <c r="AI809" i="343"/>
  <c r="AJ809" i="343" s="1"/>
  <c r="AK809" i="343" s="1"/>
  <c r="BB809" i="343" s="1"/>
  <c r="AF839" i="343"/>
  <c r="AI776" i="343"/>
  <c r="AJ776" i="343" s="1"/>
  <c r="AK776" i="343" s="1"/>
  <c r="BB776" i="343" s="1"/>
  <c r="AI742" i="343"/>
  <c r="AJ742" i="343" s="1"/>
  <c r="AK742" i="343" s="1"/>
  <c r="BB742" i="343" s="1"/>
  <c r="AI988" i="343"/>
  <c r="AJ988" i="343" s="1"/>
  <c r="AK988" i="343" s="1"/>
  <c r="BB988" i="343" s="1"/>
  <c r="AI651" i="343"/>
  <c r="AJ651" i="343" s="1"/>
  <c r="AK651" i="343" s="1"/>
  <c r="BB651" i="343" s="1"/>
  <c r="AG280" i="343"/>
  <c r="AI280" i="343" s="1"/>
  <c r="AJ280" i="343" s="1"/>
  <c r="AK280" i="343" s="1"/>
  <c r="AF540" i="343"/>
  <c r="AG540" i="343" s="1"/>
  <c r="AI994" i="343"/>
  <c r="AJ994" i="343" s="1"/>
  <c r="AK994" i="343" s="1"/>
  <c r="BB994" i="343" s="1"/>
  <c r="AI875" i="343"/>
  <c r="AJ875" i="343" s="1"/>
  <c r="AK875" i="343" s="1"/>
  <c r="BB875" i="343" s="1"/>
  <c r="AF812" i="343"/>
  <c r="AG812" i="343" s="1"/>
  <c r="AF787" i="343"/>
  <c r="AG787" i="343" s="1"/>
  <c r="AF922" i="343"/>
  <c r="AI882" i="343"/>
  <c r="AJ882" i="343" s="1"/>
  <c r="AK882" i="343" s="1"/>
  <c r="BB882" i="343" s="1"/>
  <c r="AF850" i="343"/>
  <c r="AG850" i="343" s="1"/>
  <c r="AI850" i="343" s="1"/>
  <c r="AJ850" i="343" s="1"/>
  <c r="AK850" i="343" s="1"/>
  <c r="BB850" i="343" s="1"/>
  <c r="AI785" i="343"/>
  <c r="AJ785" i="343" s="1"/>
  <c r="AK785" i="343" s="1"/>
  <c r="BB785" i="343" s="1"/>
  <c r="AF768" i="343"/>
  <c r="AI659" i="343"/>
  <c r="AJ659" i="343" s="1"/>
  <c r="AK659" i="343" s="1"/>
  <c r="BB659" i="343" s="1"/>
  <c r="AF455" i="343"/>
  <c r="AG455" i="343" s="1"/>
  <c r="AF403" i="343"/>
  <c r="AG403" i="343" s="1"/>
  <c r="AF378" i="343"/>
  <c r="AG378" i="343" s="1"/>
  <c r="AI803" i="343"/>
  <c r="AJ803" i="343" s="1"/>
  <c r="AK803" i="343" s="1"/>
  <c r="BB803" i="343" s="1"/>
  <c r="AF430" i="343"/>
  <c r="AG430" i="343" s="1"/>
  <c r="AI430" i="343" s="1"/>
  <c r="AJ430" i="343" s="1"/>
  <c r="AK430" i="343" s="1"/>
  <c r="BB430" i="343" s="1"/>
  <c r="AF426" i="343"/>
  <c r="AG426" i="343" s="1"/>
  <c r="AI426" i="343" s="1"/>
  <c r="AJ426" i="343" s="1"/>
  <c r="AK426" i="343" s="1"/>
  <c r="BB426" i="343" s="1"/>
  <c r="AF400" i="343"/>
  <c r="AG400" i="343" s="1"/>
  <c r="AI400" i="343" s="1"/>
  <c r="AJ400" i="343" s="1"/>
  <c r="AK400" i="343" s="1"/>
  <c r="BB400" i="343" s="1"/>
  <c r="AF374" i="343"/>
  <c r="AG374" i="343" s="1"/>
  <c r="AI107" i="343"/>
  <c r="AJ107" i="343" s="1"/>
  <c r="AK107" i="343" s="1"/>
  <c r="BB107" i="343" s="1"/>
  <c r="AI975" i="343"/>
  <c r="AJ975" i="343" s="1"/>
  <c r="AK975" i="343" s="1"/>
  <c r="AF592" i="343"/>
  <c r="AF499" i="343"/>
  <c r="AG499" i="343" s="1"/>
  <c r="AI499" i="343" s="1"/>
  <c r="AJ499" i="343" s="1"/>
  <c r="AK499" i="343" s="1"/>
  <c r="AF473" i="343"/>
  <c r="AI454" i="343"/>
  <c r="AJ454" i="343" s="1"/>
  <c r="AK454" i="343" s="1"/>
  <c r="BB454" i="343" s="1"/>
  <c r="AF318" i="343"/>
  <c r="AG318" i="343" s="1"/>
  <c r="AI92" i="343"/>
  <c r="AJ92" i="343" s="1"/>
  <c r="AK92" i="343" s="1"/>
  <c r="BB92" i="343" s="1"/>
  <c r="AI7" i="343"/>
  <c r="AJ7" i="343" s="1"/>
  <c r="AK7" i="343" s="1"/>
  <c r="BB7" i="343" s="1"/>
  <c r="AI964" i="343"/>
  <c r="AJ964" i="343" s="1"/>
  <c r="AK964" i="343" s="1"/>
  <c r="BB964" i="343" s="1"/>
  <c r="AI518" i="343"/>
  <c r="AJ518" i="343" s="1"/>
  <c r="AK518" i="343" s="1"/>
  <c r="BB518" i="343" s="1"/>
  <c r="AF228" i="343"/>
  <c r="AF277" i="343"/>
  <c r="AF495" i="343"/>
  <c r="AG495" i="343" s="1"/>
  <c r="AI495" i="343" s="1"/>
  <c r="AJ495" i="343" s="1"/>
  <c r="AK495" i="343" s="1"/>
  <c r="BB495" i="343" s="1"/>
  <c r="AF339" i="343"/>
  <c r="AG339" i="343" s="1"/>
  <c r="AI339" i="343" s="1"/>
  <c r="AJ339" i="343" s="1"/>
  <c r="AK339" i="343" s="1"/>
  <c r="BB339" i="343" s="1"/>
  <c r="AF446" i="343"/>
  <c r="AG446" i="343" s="1"/>
  <c r="AI301" i="343"/>
  <c r="AJ301" i="343" s="1"/>
  <c r="AK301" i="343" s="1"/>
  <c r="BB301" i="343" s="1"/>
  <c r="AI141" i="343"/>
  <c r="AJ141" i="343" s="1"/>
  <c r="AK141" i="343" s="1"/>
  <c r="BB141" i="343" s="1"/>
  <c r="AF977" i="343"/>
  <c r="AG977" i="343" s="1"/>
  <c r="AI794" i="343"/>
  <c r="AJ794" i="343" s="1"/>
  <c r="AK794" i="343" s="1"/>
  <c r="BB794" i="343" s="1"/>
  <c r="AI950" i="343"/>
  <c r="AJ950" i="343" s="1"/>
  <c r="AK950" i="343" s="1"/>
  <c r="BB950" i="343" s="1"/>
  <c r="AI779" i="343"/>
  <c r="AJ779" i="343" s="1"/>
  <c r="AK779" i="343" s="1"/>
  <c r="BB779" i="343" s="1"/>
  <c r="AG262" i="343"/>
  <c r="AI262" i="343" s="1"/>
  <c r="AJ262" i="343" s="1"/>
  <c r="AK262" i="343" s="1"/>
  <c r="BB262" i="343" s="1"/>
  <c r="AI836" i="343"/>
  <c r="AJ836" i="343" s="1"/>
  <c r="AK836" i="343" s="1"/>
  <c r="BB836" i="343" s="1"/>
  <c r="AI661" i="343"/>
  <c r="AJ661" i="343" s="1"/>
  <c r="AK661" i="343" s="1"/>
  <c r="BB661" i="343" s="1"/>
  <c r="AI787" i="343"/>
  <c r="AJ787" i="343" s="1"/>
  <c r="AK787" i="343" s="1"/>
  <c r="BB787" i="343" s="1"/>
  <c r="AI570" i="343"/>
  <c r="AJ570" i="343" s="1"/>
  <c r="AK570" i="343" s="1"/>
  <c r="BB570" i="343" s="1"/>
  <c r="AF469" i="343"/>
  <c r="AG469" i="343" s="1"/>
  <c r="AI205" i="343"/>
  <c r="AJ205" i="343" s="1"/>
  <c r="AK205" i="343" s="1"/>
  <c r="AI949" i="343"/>
  <c r="AJ949" i="343" s="1"/>
  <c r="AK949" i="343" s="1"/>
  <c r="BB949" i="343" s="1"/>
  <c r="AI330" i="343"/>
  <c r="AJ330" i="343" s="1"/>
  <c r="AK330" i="343" s="1"/>
  <c r="AI150" i="343"/>
  <c r="AJ150" i="343" s="1"/>
  <c r="AK150" i="343" s="1"/>
  <c r="BB150" i="343" s="1"/>
  <c r="AI925" i="343"/>
  <c r="AJ925" i="343" s="1"/>
  <c r="AK925" i="343" s="1"/>
  <c r="BB925" i="343" s="1"/>
  <c r="AI805" i="343"/>
  <c r="AJ805" i="343" s="1"/>
  <c r="AK805" i="343" s="1"/>
  <c r="AI948" i="343"/>
  <c r="AJ948" i="343" s="1"/>
  <c r="AK948" i="343" s="1"/>
  <c r="BB948" i="343" s="1"/>
  <c r="AI170" i="343"/>
  <c r="AJ170" i="343" s="1"/>
  <c r="AK170" i="343" s="1"/>
  <c r="BB170" i="343" s="1"/>
  <c r="AI117" i="343"/>
  <c r="AJ117" i="343" s="1"/>
  <c r="AK117" i="343" s="1"/>
  <c r="AF852" i="343"/>
  <c r="AI755" i="343"/>
  <c r="AJ755" i="343" s="1"/>
  <c r="AK755" i="343" s="1"/>
  <c r="BB755" i="343" s="1"/>
  <c r="AI720" i="343"/>
  <c r="AJ720" i="343" s="1"/>
  <c r="AK720" i="343" s="1"/>
  <c r="BB720" i="343" s="1"/>
  <c r="AI943" i="343"/>
  <c r="AJ943" i="343" s="1"/>
  <c r="AK943" i="343" s="1"/>
  <c r="AI820" i="343"/>
  <c r="AJ820" i="343" s="1"/>
  <c r="AK820" i="343" s="1"/>
  <c r="BB820" i="343" s="1"/>
  <c r="AF986" i="343"/>
  <c r="AF934" i="343"/>
  <c r="AG934" i="343" s="1"/>
  <c r="AI903" i="343"/>
  <c r="AJ903" i="343" s="1"/>
  <c r="AK903" i="343" s="1"/>
  <c r="BB903" i="343" s="1"/>
  <c r="AI876" i="343"/>
  <c r="AJ876" i="343" s="1"/>
  <c r="AK876" i="343" s="1"/>
  <c r="BB876" i="343" s="1"/>
  <c r="AI788" i="343"/>
  <c r="AJ788" i="343" s="1"/>
  <c r="AK788" i="343" s="1"/>
  <c r="BB788" i="343" s="1"/>
  <c r="AI935" i="343"/>
  <c r="AJ935" i="343" s="1"/>
  <c r="AK935" i="343" s="1"/>
  <c r="BB935" i="343" s="1"/>
  <c r="AI823" i="343"/>
  <c r="AJ823" i="343" s="1"/>
  <c r="AK823" i="343" s="1"/>
  <c r="AF790" i="343"/>
  <c r="AI669" i="343"/>
  <c r="AJ669" i="343" s="1"/>
  <c r="AK669" i="343" s="1"/>
  <c r="BB669" i="343" s="1"/>
  <c r="AF647" i="343"/>
  <c r="AG647" i="343" s="1"/>
  <c r="AI554" i="343"/>
  <c r="AJ554" i="343" s="1"/>
  <c r="AK554" i="343" s="1"/>
  <c r="BB554" i="343" s="1"/>
  <c r="AI966" i="343"/>
  <c r="AJ966" i="343" s="1"/>
  <c r="AK966" i="343" s="1"/>
  <c r="BB966" i="343" s="1"/>
  <c r="AG660" i="343"/>
  <c r="AI660" i="343" s="1"/>
  <c r="AJ660" i="343" s="1"/>
  <c r="AK660" i="343" s="1"/>
  <c r="AI933" i="343"/>
  <c r="AJ933" i="343" s="1"/>
  <c r="AK933" i="343" s="1"/>
  <c r="AI867" i="343"/>
  <c r="AJ867" i="343" s="1"/>
  <c r="AK867" i="343" s="1"/>
  <c r="BB867" i="343" s="1"/>
  <c r="AI728" i="343"/>
  <c r="AJ728" i="343" s="1"/>
  <c r="AK728" i="343" s="1"/>
  <c r="BB728" i="343" s="1"/>
  <c r="AI578" i="343"/>
  <c r="AJ578" i="343" s="1"/>
  <c r="AK578" i="343" s="1"/>
  <c r="BB578" i="343" s="1"/>
  <c r="AP485" i="343"/>
  <c r="AQ485" i="343" s="1"/>
  <c r="AF662" i="343"/>
  <c r="AF859" i="343"/>
  <c r="AG859" i="343" s="1"/>
  <c r="AF447" i="343"/>
  <c r="AG447" i="343" s="1"/>
  <c r="AF566" i="343"/>
  <c r="AF191" i="343"/>
  <c r="AG191" i="343" s="1"/>
  <c r="AI911" i="343"/>
  <c r="AJ911" i="343" s="1"/>
  <c r="AK911" i="343" s="1"/>
  <c r="BB911" i="343" s="1"/>
  <c r="AF496" i="343"/>
  <c r="AF340" i="343"/>
  <c r="AG340" i="343" s="1"/>
  <c r="AI322" i="343"/>
  <c r="AJ322" i="343" s="1"/>
  <c r="AK322" i="343" s="1"/>
  <c r="BB322" i="343" s="1"/>
  <c r="AF206" i="343"/>
  <c r="AF160" i="343"/>
  <c r="AF34" i="343"/>
  <c r="AG34" i="343" s="1"/>
  <c r="AI326" i="343"/>
  <c r="AJ326" i="343" s="1"/>
  <c r="AK326" i="343" s="1"/>
  <c r="BB326" i="343" s="1"/>
  <c r="AF227" i="343"/>
  <c r="AF85" i="343"/>
  <c r="AG85" i="343" s="1"/>
  <c r="AF56" i="343"/>
  <c r="AG56" i="343" s="1"/>
  <c r="AF35" i="343"/>
  <c r="AG35" i="343" s="1"/>
  <c r="AI382" i="343"/>
  <c r="AJ382" i="343" s="1"/>
  <c r="AK382" i="343" s="1"/>
  <c r="BB382" i="343" s="1"/>
  <c r="AI110" i="343"/>
  <c r="AJ110" i="343" s="1"/>
  <c r="AK110" i="343" s="1"/>
  <c r="BB110" i="343" s="1"/>
  <c r="AI17" i="343"/>
  <c r="AJ17" i="343" s="1"/>
  <c r="AK17" i="343" s="1"/>
  <c r="BB17" i="343" s="1"/>
  <c r="AF237" i="343"/>
  <c r="AG237" i="343" s="1"/>
  <c r="AI837" i="343"/>
  <c r="AJ837" i="343" s="1"/>
  <c r="AK837" i="343" s="1"/>
  <c r="AF555" i="343"/>
  <c r="AG555" i="343" s="1"/>
  <c r="AI487" i="343"/>
  <c r="AJ487" i="343" s="1"/>
  <c r="AK487" i="343" s="1"/>
  <c r="BB487" i="343" s="1"/>
  <c r="AI407" i="343"/>
  <c r="AJ407" i="343" s="1"/>
  <c r="AK407" i="343" s="1"/>
  <c r="BB407" i="343" s="1"/>
  <c r="AI822" i="343"/>
  <c r="AJ822" i="343" s="1"/>
  <c r="AK822" i="343" s="1"/>
  <c r="BB822" i="343" s="1"/>
  <c r="AI293" i="343"/>
  <c r="AJ293" i="343" s="1"/>
  <c r="AK293" i="343" s="1"/>
  <c r="AI115" i="343"/>
  <c r="AJ115" i="343" s="1"/>
  <c r="AK115" i="343" s="1"/>
  <c r="BB115" i="343" s="1"/>
  <c r="AI765" i="343"/>
  <c r="AJ765" i="343" s="1"/>
  <c r="AK765" i="343" s="1"/>
  <c r="BB765" i="343" s="1"/>
  <c r="AI196" i="343"/>
  <c r="AJ196" i="343" s="1"/>
  <c r="AK196" i="343" s="1"/>
  <c r="AI41" i="343"/>
  <c r="AJ41" i="343" s="1"/>
  <c r="AK41" i="343" s="1"/>
  <c r="BB41" i="343" s="1"/>
  <c r="AP591" i="343"/>
  <c r="AQ591" i="343" s="1"/>
  <c r="AP1066" i="343"/>
  <c r="AQ1066" i="343" s="1"/>
  <c r="AP1002" i="343"/>
  <c r="AQ1002" i="343" s="1"/>
  <c r="AP938" i="343"/>
  <c r="AQ938" i="343" s="1"/>
  <c r="AP682" i="343"/>
  <c r="AQ682" i="343" s="1"/>
  <c r="AP419" i="343"/>
  <c r="AQ419" i="343" s="1"/>
  <c r="AP307" i="343"/>
  <c r="AQ307" i="343" s="1"/>
  <c r="AP155" i="343"/>
  <c r="AQ155" i="343" s="1"/>
  <c r="AP131" i="343"/>
  <c r="AQ131" i="343" s="1"/>
  <c r="AP67" i="343"/>
  <c r="AQ67" i="343" s="1"/>
  <c r="AF1024" i="343"/>
  <c r="AG1024" i="343" s="1"/>
  <c r="AP271" i="343"/>
  <c r="AQ271" i="343" s="1"/>
  <c r="AP969" i="343"/>
  <c r="AQ969" i="343" s="1"/>
  <c r="AP817" i="343"/>
  <c r="AQ817" i="343" s="1"/>
  <c r="AP753" i="343"/>
  <c r="AQ753" i="343" s="1"/>
  <c r="AP665" i="343"/>
  <c r="AQ665" i="343" s="1"/>
  <c r="AP537" i="343"/>
  <c r="AQ537" i="343" s="1"/>
  <c r="AI1038" i="343"/>
  <c r="AJ1038" i="343" s="1"/>
  <c r="AK1038" i="343" s="1"/>
  <c r="BB1038" i="343" s="1"/>
  <c r="AP74" i="343"/>
  <c r="AQ74" i="343" s="1"/>
  <c r="AP7" i="343"/>
  <c r="AQ7" i="343" s="1"/>
  <c r="AP1032" i="343"/>
  <c r="AQ1032" i="343" s="1"/>
  <c r="AP968" i="343"/>
  <c r="AQ968" i="343" s="1"/>
  <c r="AP904" i="343"/>
  <c r="AQ904" i="343" s="1"/>
  <c r="AP776" i="343"/>
  <c r="AQ776" i="343" s="1"/>
  <c r="AP648" i="343"/>
  <c r="AQ648" i="343" s="1"/>
  <c r="AP584" i="343"/>
  <c r="AQ584" i="343" s="1"/>
  <c r="AP520" i="343"/>
  <c r="AQ520" i="343" s="1"/>
  <c r="AP265" i="343"/>
  <c r="AQ265" i="343" s="1"/>
  <c r="AI1056" i="343"/>
  <c r="AJ1056" i="343" s="1"/>
  <c r="AK1056" i="343" s="1"/>
  <c r="BB1056" i="343" s="1"/>
  <c r="AP727" i="343"/>
  <c r="AQ727" i="343" s="1"/>
  <c r="AP344" i="343"/>
  <c r="AQ344" i="343" s="1"/>
  <c r="AP152" i="343"/>
  <c r="AQ152" i="343" s="1"/>
  <c r="AP6" i="343"/>
  <c r="AQ6" i="343" s="1"/>
  <c r="AP903" i="343"/>
  <c r="AQ903" i="343" s="1"/>
  <c r="AP958" i="343"/>
  <c r="AQ958" i="343" s="1"/>
  <c r="AP830" i="343"/>
  <c r="AQ830" i="343" s="1"/>
  <c r="AP766" i="343"/>
  <c r="AQ766" i="343" s="1"/>
  <c r="AP702" i="343"/>
  <c r="AQ702" i="343" s="1"/>
  <c r="AP638" i="343"/>
  <c r="AQ638" i="343" s="1"/>
  <c r="AI902" i="343"/>
  <c r="AJ902" i="343" s="1"/>
  <c r="AK902" i="343" s="1"/>
  <c r="BB902" i="343" s="1"/>
  <c r="AI965" i="343"/>
  <c r="AJ965" i="343" s="1"/>
  <c r="AK965" i="343" s="1"/>
  <c r="AI895" i="343"/>
  <c r="AJ895" i="343" s="1"/>
  <c r="AK895" i="343" s="1"/>
  <c r="AI860" i="343"/>
  <c r="AJ860" i="343" s="1"/>
  <c r="AK860" i="343" s="1"/>
  <c r="BB860" i="343" s="1"/>
  <c r="AI620" i="343"/>
  <c r="AJ620" i="343" s="1"/>
  <c r="AK620" i="343" s="1"/>
  <c r="BB620" i="343" s="1"/>
  <c r="AI989" i="343"/>
  <c r="AJ989" i="343" s="1"/>
  <c r="AK989" i="343" s="1"/>
  <c r="BB989" i="343" s="1"/>
  <c r="AI596" i="343"/>
  <c r="AJ596" i="343" s="1"/>
  <c r="AK596" i="343" s="1"/>
  <c r="BB596" i="343" s="1"/>
  <c r="AI797" i="343"/>
  <c r="AJ797" i="343" s="1"/>
  <c r="AK797" i="343" s="1"/>
  <c r="BB797" i="343" s="1"/>
  <c r="AI621" i="343"/>
  <c r="AJ621" i="343" s="1"/>
  <c r="AK621" i="343" s="1"/>
  <c r="AI907" i="343"/>
  <c r="AJ907" i="343" s="1"/>
  <c r="AK907" i="343" s="1"/>
  <c r="BB907" i="343" s="1"/>
  <c r="AI310" i="343"/>
  <c r="AJ310" i="343" s="1"/>
  <c r="AK310" i="343" s="1"/>
  <c r="BB310" i="343" s="1"/>
  <c r="AF185" i="343"/>
  <c r="AG185" i="343" s="1"/>
  <c r="AI121" i="343"/>
  <c r="AJ121" i="343" s="1"/>
  <c r="AK121" i="343" s="1"/>
  <c r="BB121" i="343" s="1"/>
  <c r="AI482" i="343"/>
  <c r="AJ482" i="343" s="1"/>
  <c r="AK482" i="343" s="1"/>
  <c r="BB482" i="343" s="1"/>
  <c r="AI140" i="343"/>
  <c r="AJ140" i="343" s="1"/>
  <c r="AK140" i="343" s="1"/>
  <c r="AG299" i="343"/>
  <c r="AI299" i="343" s="1"/>
  <c r="AJ299" i="343" s="1"/>
  <c r="AK299" i="343" s="1"/>
  <c r="AI59" i="343"/>
  <c r="AJ59" i="343" s="1"/>
  <c r="AK59" i="343" s="1"/>
  <c r="BB59" i="343" s="1"/>
  <c r="AI500" i="343"/>
  <c r="AJ500" i="343" s="1"/>
  <c r="AK500" i="343" s="1"/>
  <c r="BB500" i="343" s="1"/>
  <c r="AI214" i="343"/>
  <c r="AJ214" i="343" s="1"/>
  <c r="AK214" i="343" s="1"/>
  <c r="BB214" i="343" s="1"/>
  <c r="AI337" i="343"/>
  <c r="AJ337" i="343" s="1"/>
  <c r="AK337" i="343" s="1"/>
  <c r="BB337" i="343" s="1"/>
  <c r="AP715" i="343"/>
  <c r="AQ715" i="343" s="1"/>
  <c r="AP651" i="343"/>
  <c r="AQ651" i="343" s="1"/>
  <c r="AP587" i="343"/>
  <c r="AQ587" i="343" s="1"/>
  <c r="AP311" i="343"/>
  <c r="AQ311" i="343" s="1"/>
  <c r="AP144" i="343"/>
  <c r="AQ144" i="343" s="1"/>
  <c r="AP33" i="343"/>
  <c r="AQ33" i="343" s="1"/>
  <c r="AP1042" i="343"/>
  <c r="AQ1042" i="343" s="1"/>
  <c r="AP978" i="343"/>
  <c r="AQ978" i="343" s="1"/>
  <c r="AP850" i="343"/>
  <c r="AQ850" i="343" s="1"/>
  <c r="AP458" i="343"/>
  <c r="AQ458" i="343" s="1"/>
  <c r="AP395" i="343"/>
  <c r="AQ395" i="343" s="1"/>
  <c r="AP347" i="343"/>
  <c r="AQ347" i="343" s="1"/>
  <c r="AP283" i="343"/>
  <c r="AQ283" i="343" s="1"/>
  <c r="AP107" i="343"/>
  <c r="AQ107" i="343" s="1"/>
  <c r="AF1049" i="343"/>
  <c r="AG1049" i="343" s="1"/>
  <c r="AP258" i="343"/>
  <c r="AQ258" i="343" s="1"/>
  <c r="AP1073" i="343"/>
  <c r="AQ1073" i="343" s="1"/>
  <c r="AP945" i="343"/>
  <c r="AQ945" i="343" s="1"/>
  <c r="AP881" i="343"/>
  <c r="AQ881" i="343" s="1"/>
  <c r="AP793" i="343"/>
  <c r="AQ793" i="343" s="1"/>
  <c r="AP729" i="343"/>
  <c r="AQ729" i="343" s="1"/>
  <c r="AP705" i="343"/>
  <c r="AQ705" i="343" s="1"/>
  <c r="AP641" i="343"/>
  <c r="AQ641" i="343" s="1"/>
  <c r="AI1029" i="343"/>
  <c r="AJ1029" i="343" s="1"/>
  <c r="AK1029" i="343" s="1"/>
  <c r="AP1039" i="343"/>
  <c r="AQ1039" i="343" s="1"/>
  <c r="AP231" i="343"/>
  <c r="AQ231" i="343" s="1"/>
  <c r="AP64" i="343"/>
  <c r="AQ64" i="343" s="1"/>
  <c r="AP1072" i="343"/>
  <c r="AQ1072" i="343" s="1"/>
  <c r="AP1008" i="343"/>
  <c r="AQ1008" i="343" s="1"/>
  <c r="AP944" i="343"/>
  <c r="AQ944" i="343" s="1"/>
  <c r="AP560" i="343"/>
  <c r="AQ560" i="343" s="1"/>
  <c r="AP369" i="343"/>
  <c r="AQ369" i="343" s="1"/>
  <c r="AP305" i="343"/>
  <c r="AQ305" i="343" s="1"/>
  <c r="AP241" i="343"/>
  <c r="AQ241" i="343" s="1"/>
  <c r="AP177" i="343"/>
  <c r="AQ177" i="343" s="1"/>
  <c r="AP623" i="343"/>
  <c r="AQ623" i="343" s="1"/>
  <c r="AP319" i="343"/>
  <c r="AQ319" i="343" s="1"/>
  <c r="AP127" i="343"/>
  <c r="AQ127" i="343" s="1"/>
  <c r="AP871" i="343"/>
  <c r="AQ871" i="343" s="1"/>
  <c r="AI1044" i="343"/>
  <c r="AJ1044" i="343" s="1"/>
  <c r="AK1044" i="343" s="1"/>
  <c r="BB1044" i="343" s="1"/>
  <c r="AI1027" i="343"/>
  <c r="AJ1027" i="343" s="1"/>
  <c r="AK1027" i="343" s="1"/>
  <c r="BB1027" i="343" s="1"/>
  <c r="AP998" i="343"/>
  <c r="AQ998" i="343" s="1"/>
  <c r="AP806" i="343"/>
  <c r="AQ806" i="343" s="1"/>
  <c r="AP742" i="343"/>
  <c r="AQ742" i="343" s="1"/>
  <c r="AP678" i="343"/>
  <c r="AQ678" i="343" s="1"/>
  <c r="AP308" i="343"/>
  <c r="AQ308" i="343" s="1"/>
  <c r="AI777" i="343"/>
  <c r="AJ777" i="343" s="1"/>
  <c r="AK777" i="343" s="1"/>
  <c r="BB777" i="343" s="1"/>
  <c r="AF748" i="343"/>
  <c r="AF997" i="343"/>
  <c r="AF936" i="343"/>
  <c r="AP909" i="343"/>
  <c r="AQ909" i="343" s="1"/>
  <c r="AF870" i="343"/>
  <c r="AI617" i="343"/>
  <c r="AJ617" i="343" s="1"/>
  <c r="AK617" i="343" s="1"/>
  <c r="BB617" i="343" s="1"/>
  <c r="AI894" i="343"/>
  <c r="AJ894" i="343" s="1"/>
  <c r="AK894" i="343" s="1"/>
  <c r="BB894" i="343" s="1"/>
  <c r="AF530" i="343"/>
  <c r="AG530" i="343" s="1"/>
  <c r="AI893" i="343"/>
  <c r="AJ893" i="343" s="1"/>
  <c r="AK893" i="343" s="1"/>
  <c r="BB893" i="343" s="1"/>
  <c r="AF594" i="343"/>
  <c r="AG594" i="343" s="1"/>
  <c r="AI828" i="343"/>
  <c r="AJ828" i="343" s="1"/>
  <c r="AK828" i="343" s="1"/>
  <c r="BB828" i="343" s="1"/>
  <c r="AF784" i="343"/>
  <c r="AG784" i="343" s="1"/>
  <c r="AF896" i="343"/>
  <c r="AI517" i="343"/>
  <c r="AJ517" i="343" s="1"/>
  <c r="AK517" i="343" s="1"/>
  <c r="AI883" i="343"/>
  <c r="AJ883" i="343" s="1"/>
  <c r="AK883" i="343" s="1"/>
  <c r="BB883" i="343" s="1"/>
  <c r="AI490" i="343"/>
  <c r="AJ490" i="343" s="1"/>
  <c r="AK490" i="343" s="1"/>
  <c r="BB490" i="343" s="1"/>
  <c r="AI436" i="343"/>
  <c r="AJ436" i="343" s="1"/>
  <c r="AK436" i="343" s="1"/>
  <c r="AF493" i="343"/>
  <c r="AG493" i="343" s="1"/>
  <c r="AI493" i="343" s="1"/>
  <c r="AJ493" i="343" s="1"/>
  <c r="AK493" i="343" s="1"/>
  <c r="BB493" i="343" s="1"/>
  <c r="AF432" i="343"/>
  <c r="AG432" i="343" s="1"/>
  <c r="AI432" i="343" s="1"/>
  <c r="AJ432" i="343" s="1"/>
  <c r="AK432" i="343" s="1"/>
  <c r="BB432" i="343" s="1"/>
  <c r="AF428" i="343"/>
  <c r="AF424" i="343"/>
  <c r="AI390" i="343"/>
  <c r="AJ390" i="343" s="1"/>
  <c r="AK390" i="343" s="1"/>
  <c r="BB390" i="343" s="1"/>
  <c r="AI216" i="343"/>
  <c r="AJ216" i="343" s="1"/>
  <c r="AK216" i="343" s="1"/>
  <c r="BB216" i="343" s="1"/>
  <c r="AF184" i="343"/>
  <c r="AI826" i="343"/>
  <c r="AJ826" i="343" s="1"/>
  <c r="AK826" i="343" s="1"/>
  <c r="BB826" i="343" s="1"/>
  <c r="AF613" i="343"/>
  <c r="AI552" i="343"/>
  <c r="AJ552" i="343" s="1"/>
  <c r="AK552" i="343" s="1"/>
  <c r="BB552" i="343" s="1"/>
  <c r="AG435" i="343"/>
  <c r="AI435" i="343" s="1"/>
  <c r="AJ435" i="343" s="1"/>
  <c r="AK435" i="343" s="1"/>
  <c r="AI166" i="343"/>
  <c r="AJ166" i="343" s="1"/>
  <c r="AK166" i="343" s="1"/>
  <c r="BB166" i="343" s="1"/>
  <c r="AF55" i="343"/>
  <c r="AG55" i="343" s="1"/>
  <c r="AI650" i="343"/>
  <c r="AJ650" i="343" s="1"/>
  <c r="AK650" i="343" s="1"/>
  <c r="BB650" i="343" s="1"/>
  <c r="AF351" i="343"/>
  <c r="AG351" i="343" s="1"/>
  <c r="AI474" i="343"/>
  <c r="AJ474" i="343" s="1"/>
  <c r="AK474" i="343" s="1"/>
  <c r="BB474" i="343" s="1"/>
  <c r="AF113" i="343"/>
  <c r="AG113" i="343" s="1"/>
  <c r="AF889" i="343"/>
  <c r="AG889" i="343" s="1"/>
  <c r="AI703" i="343"/>
  <c r="AJ703" i="343" s="1"/>
  <c r="AK703" i="343" s="1"/>
  <c r="BB703" i="343" s="1"/>
  <c r="AF290" i="343"/>
  <c r="AF746" i="343"/>
  <c r="AI632" i="343"/>
  <c r="AJ632" i="343" s="1"/>
  <c r="AK632" i="343" s="1"/>
  <c r="BB632" i="343" s="1"/>
  <c r="AF531" i="343"/>
  <c r="AG531" i="343" s="1"/>
  <c r="AI531" i="343" s="1"/>
  <c r="AJ531" i="343" s="1"/>
  <c r="AK531" i="343" s="1"/>
  <c r="BB531" i="343" s="1"/>
  <c r="AI252" i="343"/>
  <c r="AJ252" i="343" s="1"/>
  <c r="AK252" i="343" s="1"/>
  <c r="BB252" i="343" s="1"/>
  <c r="AI540" i="343"/>
  <c r="AJ540" i="343" s="1"/>
  <c r="AK540" i="343" s="1"/>
  <c r="BB540" i="343" s="1"/>
  <c r="AI664" i="343"/>
  <c r="AJ664" i="343" s="1"/>
  <c r="AK664" i="343" s="1"/>
  <c r="BB664" i="343" s="1"/>
  <c r="AI858" i="343"/>
  <c r="AJ858" i="343" s="1"/>
  <c r="AK858" i="343" s="1"/>
  <c r="BB858" i="343" s="1"/>
  <c r="AI926" i="343"/>
  <c r="AJ926" i="343" s="1"/>
  <c r="AK926" i="343" s="1"/>
  <c r="BB926" i="343" s="1"/>
  <c r="AI862" i="343"/>
  <c r="AJ862" i="343" s="1"/>
  <c r="AK862" i="343" s="1"/>
  <c r="BB862" i="343" s="1"/>
  <c r="AI710" i="343"/>
  <c r="AJ710" i="343" s="1"/>
  <c r="AK710" i="343" s="1"/>
  <c r="BB710" i="343" s="1"/>
  <c r="AF488" i="343"/>
  <c r="AG488" i="343" s="1"/>
  <c r="AI388" i="343"/>
  <c r="AJ388" i="343" s="1"/>
  <c r="AK388" i="343" s="1"/>
  <c r="AI255" i="343"/>
  <c r="AJ255" i="343" s="1"/>
  <c r="AK255" i="343" s="1"/>
  <c r="BB255" i="343" s="1"/>
  <c r="AI197" i="343"/>
  <c r="AJ197" i="343" s="1"/>
  <c r="AK197" i="343" s="1"/>
  <c r="AI672" i="343"/>
  <c r="AJ672" i="343" s="1"/>
  <c r="AK672" i="343" s="1"/>
  <c r="BB672" i="343" s="1"/>
  <c r="AI362" i="343"/>
  <c r="AJ362" i="343" s="1"/>
  <c r="AK362" i="343" s="1"/>
  <c r="BB362" i="343" s="1"/>
  <c r="AI138" i="343"/>
  <c r="AJ138" i="343" s="1"/>
  <c r="AK138" i="343" s="1"/>
  <c r="AI477" i="343"/>
  <c r="AJ477" i="343" s="1"/>
  <c r="AK477" i="343" s="1"/>
  <c r="BB477" i="343" s="1"/>
  <c r="AI334" i="343"/>
  <c r="AJ334" i="343" s="1"/>
  <c r="AK334" i="343" s="1"/>
  <c r="BB334" i="343" s="1"/>
  <c r="AF138" i="343"/>
  <c r="AG138" i="343" s="1"/>
  <c r="AI10" i="343"/>
  <c r="AJ10" i="343" s="1"/>
  <c r="AK10" i="343" s="1"/>
  <c r="BB10" i="343" s="1"/>
  <c r="AI187" i="343"/>
  <c r="AJ187" i="343" s="1"/>
  <c r="AK187" i="343" s="1"/>
  <c r="BB187" i="343" s="1"/>
  <c r="AI738" i="343"/>
  <c r="AJ738" i="343" s="1"/>
  <c r="AK738" i="343" s="1"/>
  <c r="BB738" i="343" s="1"/>
  <c r="AI128" i="343"/>
  <c r="AJ128" i="343" s="1"/>
  <c r="AK128" i="343" s="1"/>
  <c r="BB128" i="343" s="1"/>
  <c r="AI341" i="343"/>
  <c r="AJ341" i="343" s="1"/>
  <c r="AK341" i="343" s="1"/>
  <c r="BB341" i="343" s="1"/>
  <c r="AP694" i="343"/>
  <c r="AQ694" i="343" s="1"/>
  <c r="AP590" i="343"/>
  <c r="AQ590" i="343" s="1"/>
  <c r="AF732" i="343"/>
  <c r="AI869" i="343"/>
  <c r="AJ869" i="343" s="1"/>
  <c r="AK869" i="343" s="1"/>
  <c r="BB869" i="343" s="1"/>
  <c r="AI818" i="343"/>
  <c r="AJ818" i="343" s="1"/>
  <c r="AK818" i="343" s="1"/>
  <c r="BB818" i="343" s="1"/>
  <c r="AI932" i="343"/>
  <c r="AJ932" i="343" s="1"/>
  <c r="AK932" i="343" s="1"/>
  <c r="BB932" i="343" s="1"/>
  <c r="AF719" i="343"/>
  <c r="AF676" i="343"/>
  <c r="AG676" i="343" s="1"/>
  <c r="AF657" i="343"/>
  <c r="AG657" i="343" s="1"/>
  <c r="AG303" i="343"/>
  <c r="AI303" i="343" s="1"/>
  <c r="AJ303" i="343" s="1"/>
  <c r="AK303" i="343" s="1"/>
  <c r="BB303" i="343" s="1"/>
  <c r="AI874" i="343"/>
  <c r="AJ874" i="343" s="1"/>
  <c r="AK874" i="343" s="1"/>
  <c r="BB874" i="343" s="1"/>
  <c r="AF824" i="343"/>
  <c r="AF604" i="343"/>
  <c r="AG604" i="343" s="1"/>
  <c r="AF951" i="343"/>
  <c r="AG951" i="343" s="1"/>
  <c r="AG783" i="343"/>
  <c r="AI783" i="343"/>
  <c r="AJ783" i="343" s="1"/>
  <c r="AK783" i="343" s="1"/>
  <c r="BB783" i="343" s="1"/>
  <c r="AI679" i="343"/>
  <c r="AJ679" i="343" s="1"/>
  <c r="AK679" i="343" s="1"/>
  <c r="BB679" i="343" s="1"/>
  <c r="AI605" i="343"/>
  <c r="AJ605" i="343" s="1"/>
  <c r="AK605" i="343" s="1"/>
  <c r="BB605" i="343" s="1"/>
  <c r="AF569" i="343"/>
  <c r="AG569" i="343" s="1"/>
  <c r="AF967" i="343"/>
  <c r="AG967" i="343" s="1"/>
  <c r="AI480" i="343"/>
  <c r="AJ480" i="343" s="1"/>
  <c r="AK480" i="343" s="1"/>
  <c r="BB480" i="343" s="1"/>
  <c r="AF411" i="343"/>
  <c r="AG411" i="343" s="1"/>
  <c r="AI807" i="343"/>
  <c r="AJ807" i="343" s="1"/>
  <c r="AK807" i="343" s="1"/>
  <c r="BB807" i="343" s="1"/>
  <c r="AI668" i="343"/>
  <c r="AJ668" i="343" s="1"/>
  <c r="AK668" i="343" s="1"/>
  <c r="BB668" i="343" s="1"/>
  <c r="AF524" i="343"/>
  <c r="AI354" i="343"/>
  <c r="AJ354" i="343" s="1"/>
  <c r="AK354" i="343" s="1"/>
  <c r="BB354" i="343" s="1"/>
  <c r="AF291" i="343"/>
  <c r="AI225" i="343"/>
  <c r="AJ225" i="343" s="1"/>
  <c r="AK225" i="343" s="1"/>
  <c r="BB225" i="343" s="1"/>
  <c r="AI9" i="343"/>
  <c r="AJ9" i="343" s="1"/>
  <c r="AK9" i="343" s="1"/>
  <c r="BB9" i="343" s="1"/>
  <c r="AI274" i="343"/>
  <c r="AJ274" i="343" s="1"/>
  <c r="AK274" i="343" s="1"/>
  <c r="BB274" i="343" s="1"/>
  <c r="AF248" i="343"/>
  <c r="AI878" i="343"/>
  <c r="AJ878" i="343" s="1"/>
  <c r="AK878" i="343" s="1"/>
  <c r="BB878" i="343" s="1"/>
  <c r="AF642" i="343"/>
  <c r="AF533" i="343"/>
  <c r="AG533" i="343" s="1"/>
  <c r="AF497" i="343"/>
  <c r="AI861" i="343"/>
  <c r="AJ861" i="343" s="1"/>
  <c r="AK861" i="343" s="1"/>
  <c r="BB861" i="343" s="1"/>
  <c r="AF492" i="343"/>
  <c r="AI352" i="343"/>
  <c r="AJ352" i="343" s="1"/>
  <c r="AK352" i="343" s="1"/>
  <c r="BB352" i="343" s="1"/>
  <c r="AI12" i="343"/>
  <c r="AJ12" i="343" s="1"/>
  <c r="AK12" i="343" s="1"/>
  <c r="BB12" i="343" s="1"/>
  <c r="AI918" i="343"/>
  <c r="AJ918" i="343" s="1"/>
  <c r="AK918" i="343" s="1"/>
  <c r="BB918" i="343" s="1"/>
  <c r="AI313" i="343"/>
  <c r="AJ313" i="343" s="1"/>
  <c r="AK313" i="343" s="1"/>
  <c r="BB313" i="343" s="1"/>
  <c r="AF709" i="343"/>
  <c r="AG709" i="343" s="1"/>
  <c r="AI238" i="343"/>
  <c r="AJ238" i="343" s="1"/>
  <c r="AK238" i="343" s="1"/>
  <c r="BB238" i="343" s="1"/>
  <c r="AI81" i="343"/>
  <c r="AJ81" i="343" s="1"/>
  <c r="AK81" i="343" s="1"/>
  <c r="BB81" i="343" s="1"/>
  <c r="AI959" i="343"/>
  <c r="AJ959" i="343" s="1"/>
  <c r="AK959" i="343" s="1"/>
  <c r="BB959" i="343" s="1"/>
  <c r="AI66" i="343"/>
  <c r="AJ66" i="343" s="1"/>
  <c r="AK66" i="343" s="1"/>
  <c r="BB66" i="343" s="1"/>
  <c r="AI410" i="343"/>
  <c r="AJ410" i="343" s="1"/>
  <c r="AK410" i="343" s="1"/>
  <c r="AI130" i="343"/>
  <c r="AJ130" i="343" s="1"/>
  <c r="AK130" i="343" s="1"/>
  <c r="BB130" i="343" s="1"/>
  <c r="AI363" i="343"/>
  <c r="AJ363" i="343" s="1"/>
  <c r="AK363" i="343" s="1"/>
  <c r="BB363" i="343" s="1"/>
  <c r="AI835" i="343"/>
  <c r="AJ835" i="343" s="1"/>
  <c r="AK835" i="343" s="1"/>
  <c r="BB835" i="343" s="1"/>
  <c r="AI680" i="343"/>
  <c r="AJ680" i="343" s="1"/>
  <c r="AK680" i="343" s="1"/>
  <c r="BB680" i="343" s="1"/>
  <c r="AI775" i="343"/>
  <c r="AJ775" i="343" s="1"/>
  <c r="AK775" i="343" s="1"/>
  <c r="BB775" i="343" s="1"/>
  <c r="AF588" i="343"/>
  <c r="AI249" i="343"/>
  <c r="AJ249" i="343" s="1"/>
  <c r="AK249" i="343" s="1"/>
  <c r="BB249" i="343" s="1"/>
  <c r="AI528" i="343"/>
  <c r="AJ528" i="343" s="1"/>
  <c r="AK528" i="343" s="1"/>
  <c r="BB528" i="343" s="1"/>
  <c r="AI336" i="343"/>
  <c r="AJ336" i="343" s="1"/>
  <c r="AK336" i="343" s="1"/>
  <c r="BB336" i="343" s="1"/>
  <c r="AI215" i="343"/>
  <c r="AJ215" i="343" s="1"/>
  <c r="AK215" i="343" s="1"/>
  <c r="BB215" i="343" s="1"/>
  <c r="AI20" i="343"/>
  <c r="AJ20" i="343" s="1"/>
  <c r="AK20" i="343" s="1"/>
  <c r="BB20" i="343" s="1"/>
  <c r="AF28" i="343"/>
  <c r="AI19" i="343"/>
  <c r="AJ19" i="343" s="1"/>
  <c r="AK19" i="343" s="1"/>
  <c r="BB19" i="343" s="1"/>
  <c r="BB412" i="343" l="1"/>
  <c r="AP412" i="343"/>
  <c r="AQ412" i="343" s="1"/>
  <c r="BB686" i="343"/>
  <c r="AP686" i="343"/>
  <c r="AQ686" i="343" s="1"/>
  <c r="BB656" i="343"/>
  <c r="AP656" i="343"/>
  <c r="AQ656" i="343" s="1"/>
  <c r="BB1052" i="343"/>
  <c r="AP1052" i="343"/>
  <c r="AQ1052" i="343" s="1"/>
  <c r="BB864" i="343"/>
  <c r="AP864" i="343"/>
  <c r="AQ864" i="343" s="1"/>
  <c r="AP874" i="343"/>
  <c r="AQ874" i="343" s="1"/>
  <c r="AI1049" i="343"/>
  <c r="AJ1049" i="343" s="1"/>
  <c r="AK1049" i="343" s="1"/>
  <c r="BB1049" i="343" s="1"/>
  <c r="AP617" i="343"/>
  <c r="AQ617" i="343" s="1"/>
  <c r="AP949" i="343"/>
  <c r="AQ949" i="343" s="1"/>
  <c r="AG245" i="343"/>
  <c r="AI245" i="343"/>
  <c r="AJ245" i="343" s="1"/>
  <c r="AK245" i="343" s="1"/>
  <c r="AG463" i="343"/>
  <c r="AI463" i="343"/>
  <c r="AJ463" i="343" s="1"/>
  <c r="AK463" i="343" s="1"/>
  <c r="BB372" i="343"/>
  <c r="P372" i="343" s="1"/>
  <c r="AP372" i="343"/>
  <c r="AQ372" i="343" s="1"/>
  <c r="AG767" i="343"/>
  <c r="AI767" i="343"/>
  <c r="AJ767" i="343" s="1"/>
  <c r="AK767" i="343" s="1"/>
  <c r="AG328" i="343"/>
  <c r="AI328" i="343"/>
  <c r="AJ328" i="343" s="1"/>
  <c r="AK328" i="343" s="1"/>
  <c r="BB813" i="343"/>
  <c r="AP813" i="343"/>
  <c r="AQ813" i="343" s="1"/>
  <c r="AG666" i="343"/>
  <c r="AI666" i="343" s="1"/>
  <c r="AJ666" i="343" s="1"/>
  <c r="AK666" i="343" s="1"/>
  <c r="AG359" i="343"/>
  <c r="AI359" i="343"/>
  <c r="AJ359" i="343" s="1"/>
  <c r="AK359" i="343" s="1"/>
  <c r="AG510" i="343"/>
  <c r="AI510" i="343"/>
  <c r="AJ510" i="343" s="1"/>
  <c r="AK510" i="343" s="1"/>
  <c r="AP633" i="343"/>
  <c r="AQ633" i="343" s="1"/>
  <c r="AP448" i="343"/>
  <c r="AQ448" i="343" s="1"/>
  <c r="AP786" i="343"/>
  <c r="AQ786" i="343" s="1"/>
  <c r="AP1076" i="343"/>
  <c r="AQ1076" i="343" s="1"/>
  <c r="AP186" i="343"/>
  <c r="AQ186" i="343" s="1"/>
  <c r="AP4" i="343"/>
  <c r="AQ4" i="343" s="1"/>
  <c r="AP972" i="343"/>
  <c r="AQ972" i="343" s="1"/>
  <c r="AP375" i="343"/>
  <c r="AQ375" i="343" s="1"/>
  <c r="AP577" i="343"/>
  <c r="AQ577" i="343" s="1"/>
  <c r="AP706" i="343"/>
  <c r="AQ706" i="343" s="1"/>
  <c r="AP846" i="343"/>
  <c r="AQ846" i="343" s="1"/>
  <c r="AP902" i="343"/>
  <c r="AQ902" i="343" s="1"/>
  <c r="AP882" i="343"/>
  <c r="AQ882" i="343" s="1"/>
  <c r="AP352" i="343"/>
  <c r="AQ352" i="343" s="1"/>
  <c r="AP893" i="343"/>
  <c r="AQ893" i="343" s="1"/>
  <c r="AP81" i="343"/>
  <c r="AQ81" i="343" s="1"/>
  <c r="AI469" i="343"/>
  <c r="AJ469" i="343" s="1"/>
  <c r="AK469" i="343" s="1"/>
  <c r="BB469" i="343" s="1"/>
  <c r="BB266" i="343"/>
  <c r="AP266" i="343"/>
  <c r="AQ266" i="343" s="1"/>
  <c r="AG1003" i="343"/>
  <c r="AI1003" i="343" s="1"/>
  <c r="AJ1003" i="343" s="1"/>
  <c r="AK1003" i="343" s="1"/>
  <c r="BB791" i="343"/>
  <c r="AP791" i="343"/>
  <c r="AQ791" i="343" s="1"/>
  <c r="AG640" i="343"/>
  <c r="AI640" i="343"/>
  <c r="AJ640" i="343" s="1"/>
  <c r="AK640" i="343" s="1"/>
  <c r="AG913" i="343"/>
  <c r="AI913" i="343"/>
  <c r="AJ913" i="343" s="1"/>
  <c r="AK913" i="343" s="1"/>
  <c r="AG109" i="343"/>
  <c r="AI109" i="343" s="1"/>
  <c r="AJ109" i="343" s="1"/>
  <c r="AK109" i="343" s="1"/>
  <c r="AG16" i="343"/>
  <c r="AI16" i="343" s="1"/>
  <c r="AJ16" i="343" s="1"/>
  <c r="AK16" i="343" s="1"/>
  <c r="AG853" i="343"/>
  <c r="AI853" i="343"/>
  <c r="AJ853" i="343" s="1"/>
  <c r="AK853" i="343" s="1"/>
  <c r="AP704" i="343"/>
  <c r="AQ704" i="343" s="1"/>
  <c r="AP358" i="343"/>
  <c r="AQ358" i="343" s="1"/>
  <c r="AG171" i="343"/>
  <c r="AI171" i="343" s="1"/>
  <c r="AJ171" i="343" s="1"/>
  <c r="AK171" i="343" s="1"/>
  <c r="AP827" i="343"/>
  <c r="AQ827" i="343" s="1"/>
  <c r="AP1006" i="343"/>
  <c r="AQ1006" i="343" s="1"/>
  <c r="AP52" i="343"/>
  <c r="AQ52" i="343" s="1"/>
  <c r="AI800" i="343"/>
  <c r="AJ800" i="343" s="1"/>
  <c r="AK800" i="343" s="1"/>
  <c r="AP387" i="343"/>
  <c r="AQ387" i="343" s="1"/>
  <c r="AP297" i="343"/>
  <c r="AQ297" i="343" s="1"/>
  <c r="AP287" i="343"/>
  <c r="AQ287" i="343" s="1"/>
  <c r="AP474" i="343"/>
  <c r="AQ474" i="343" s="1"/>
  <c r="AG643" i="343"/>
  <c r="AI643" i="343" s="1"/>
  <c r="AJ643" i="343" s="1"/>
  <c r="AK643" i="343" s="1"/>
  <c r="AG1025" i="343"/>
  <c r="AI1025" i="343"/>
  <c r="AJ1025" i="343" s="1"/>
  <c r="AK1025" i="343" s="1"/>
  <c r="AG890" i="343"/>
  <c r="AI890" i="343"/>
  <c r="AJ890" i="343" s="1"/>
  <c r="AK890" i="343" s="1"/>
  <c r="AG751" i="343"/>
  <c r="AI751" i="343" s="1"/>
  <c r="AJ751" i="343" s="1"/>
  <c r="AK751" i="343" s="1"/>
  <c r="AG781" i="343"/>
  <c r="AI781" i="343" s="1"/>
  <c r="AJ781" i="343" s="1"/>
  <c r="AK781" i="343" s="1"/>
  <c r="BB29" i="343"/>
  <c r="AP29" i="343"/>
  <c r="AQ29" i="343" s="1"/>
  <c r="AG905" i="343"/>
  <c r="AI905" i="343"/>
  <c r="AJ905" i="343" s="1"/>
  <c r="AK905" i="343" s="1"/>
  <c r="AP95" i="343"/>
  <c r="AQ95" i="343" s="1"/>
  <c r="AP195" i="343"/>
  <c r="AQ195" i="343" s="1"/>
  <c r="AP573" i="343"/>
  <c r="AQ573" i="343" s="1"/>
  <c r="AP579" i="343"/>
  <c r="AQ579" i="343" s="1"/>
  <c r="AI1055" i="343"/>
  <c r="AJ1055" i="343" s="1"/>
  <c r="AK1055" i="343" s="1"/>
  <c r="AP470" i="343"/>
  <c r="AQ470" i="343" s="1"/>
  <c r="AP379" i="343"/>
  <c r="AQ379" i="343" s="1"/>
  <c r="AP94" i="343"/>
  <c r="AQ94" i="343" s="1"/>
  <c r="AP10" i="343"/>
  <c r="AQ10" i="343" s="1"/>
  <c r="AP1036" i="343"/>
  <c r="AQ1036" i="343" s="1"/>
  <c r="AP9" i="343"/>
  <c r="AQ9" i="343" s="1"/>
  <c r="AG772" i="343"/>
  <c r="AI772" i="343"/>
  <c r="AJ772" i="343" s="1"/>
  <c r="AK772" i="343" s="1"/>
  <c r="AG30" i="343"/>
  <c r="AI30" i="343"/>
  <c r="AJ30" i="343" s="1"/>
  <c r="AK30" i="343" s="1"/>
  <c r="AG355" i="343"/>
  <c r="AI355" i="343" s="1"/>
  <c r="AJ355" i="343" s="1"/>
  <c r="AK355" i="343" s="1"/>
  <c r="AG983" i="343"/>
  <c r="AI983" i="343"/>
  <c r="AJ983" i="343" s="1"/>
  <c r="AK983" i="343" s="1"/>
  <c r="AG415" i="343"/>
  <c r="AI415" i="343"/>
  <c r="AJ415" i="343" s="1"/>
  <c r="AK415" i="343" s="1"/>
  <c r="BB189" i="343"/>
  <c r="AP189" i="343"/>
  <c r="AQ189" i="343" s="1"/>
  <c r="BB202" i="343"/>
  <c r="AP202" i="343"/>
  <c r="AQ202" i="343" s="1"/>
  <c r="AI886" i="343"/>
  <c r="AJ886" i="343" s="1"/>
  <c r="AK886" i="343" s="1"/>
  <c r="AP674" i="343"/>
  <c r="AQ674" i="343" s="1"/>
  <c r="AP543" i="343"/>
  <c r="AQ543" i="343" s="1"/>
  <c r="AP222" i="343"/>
  <c r="AQ222" i="343" s="1"/>
  <c r="AI722" i="343"/>
  <c r="AJ722" i="343" s="1"/>
  <c r="AK722" i="343" s="1"/>
  <c r="AP712" i="343"/>
  <c r="AQ712" i="343" s="1"/>
  <c r="AP799" i="343"/>
  <c r="AQ799" i="343" s="1"/>
  <c r="AP872" i="343"/>
  <c r="AQ872" i="343" s="1"/>
  <c r="AP41" i="343"/>
  <c r="AQ41" i="343" s="1"/>
  <c r="AP720" i="343"/>
  <c r="AQ720" i="343" s="1"/>
  <c r="AP875" i="343"/>
  <c r="AQ875" i="343" s="1"/>
  <c r="AP861" i="343"/>
  <c r="AQ861" i="343" s="1"/>
  <c r="AP661" i="343"/>
  <c r="AQ661" i="343" s="1"/>
  <c r="AP672" i="343"/>
  <c r="AQ672" i="343" s="1"/>
  <c r="AP399" i="343"/>
  <c r="AQ399" i="343" s="1"/>
  <c r="AG204" i="343"/>
  <c r="AI204" i="343" s="1"/>
  <c r="AJ204" i="343" s="1"/>
  <c r="AK204" i="343" s="1"/>
  <c r="AG509" i="343"/>
  <c r="AI509" i="343" s="1"/>
  <c r="AJ509" i="343" s="1"/>
  <c r="AK509" i="343" s="1"/>
  <c r="AG717" i="343"/>
  <c r="AI717" i="343"/>
  <c r="AJ717" i="343" s="1"/>
  <c r="AK717" i="343" s="1"/>
  <c r="AG162" i="343"/>
  <c r="AI162" i="343"/>
  <c r="AJ162" i="343" s="1"/>
  <c r="AK162" i="343" s="1"/>
  <c r="AI575" i="343"/>
  <c r="AJ575" i="343" s="1"/>
  <c r="AK575" i="343" s="1"/>
  <c r="BB181" i="343"/>
  <c r="AP181" i="343"/>
  <c r="AQ181" i="343" s="1"/>
  <c r="AG82" i="343"/>
  <c r="AI82" i="343"/>
  <c r="AJ82" i="343" s="1"/>
  <c r="AK82" i="343" s="1"/>
  <c r="BB72" i="343"/>
  <c r="AP72" i="343"/>
  <c r="AQ72" i="343" s="1"/>
  <c r="AG840" i="343"/>
  <c r="AI840" i="343" s="1"/>
  <c r="AJ840" i="343" s="1"/>
  <c r="AK840" i="343" s="1"/>
  <c r="AG898" i="343"/>
  <c r="AI898" i="343"/>
  <c r="AJ898" i="343" s="1"/>
  <c r="AK898" i="343" s="1"/>
  <c r="AG1030" i="343"/>
  <c r="AI1030" i="343"/>
  <c r="AJ1030" i="343" s="1"/>
  <c r="AK1030" i="343" s="1"/>
  <c r="AG557" i="343"/>
  <c r="AI557" i="343"/>
  <c r="AJ557" i="343" s="1"/>
  <c r="AK557" i="343" s="1"/>
  <c r="AG667" i="343"/>
  <c r="AI667" i="343" s="1"/>
  <c r="AJ667" i="343" s="1"/>
  <c r="AK667" i="343" s="1"/>
  <c r="AP866" i="343"/>
  <c r="AQ866" i="343" s="1"/>
  <c r="AP919" i="343"/>
  <c r="AQ919" i="343" s="1"/>
  <c r="AP217" i="343"/>
  <c r="AQ217" i="343" s="1"/>
  <c r="AP547" i="343"/>
  <c r="AQ547" i="343" s="1"/>
  <c r="AI854" i="343"/>
  <c r="AJ854" i="343" s="1"/>
  <c r="AK854" i="343" s="1"/>
  <c r="AP842" i="343"/>
  <c r="AQ842" i="343" s="1"/>
  <c r="AP441" i="343"/>
  <c r="AQ441" i="343" s="1"/>
  <c r="AI676" i="343"/>
  <c r="AJ676" i="343" s="1"/>
  <c r="AK676" i="343" s="1"/>
  <c r="BB676" i="343" s="1"/>
  <c r="AP482" i="343"/>
  <c r="AQ482" i="343" s="1"/>
  <c r="AI35" i="343"/>
  <c r="AJ35" i="343" s="1"/>
  <c r="AK35" i="343" s="1"/>
  <c r="BB35" i="343" s="1"/>
  <c r="AP518" i="343"/>
  <c r="AQ518" i="343" s="1"/>
  <c r="AP664" i="343"/>
  <c r="AQ664" i="343" s="1"/>
  <c r="AP1045" i="343"/>
  <c r="AQ1045" i="343" s="1"/>
  <c r="AI455" i="343"/>
  <c r="AJ455" i="343" s="1"/>
  <c r="AK455" i="343" s="1"/>
  <c r="BB455" i="343" s="1"/>
  <c r="AP570" i="343"/>
  <c r="AQ570" i="343" s="1"/>
  <c r="AG320" i="343"/>
  <c r="AI320" i="343" s="1"/>
  <c r="AJ320" i="343" s="1"/>
  <c r="AK320" i="343" s="1"/>
  <c r="BB178" i="343"/>
  <c r="AP178" i="343"/>
  <c r="AQ178" i="343" s="1"/>
  <c r="AI910" i="343"/>
  <c r="AJ910" i="343" s="1"/>
  <c r="AK910" i="343" s="1"/>
  <c r="BB332" i="343"/>
  <c r="AP332" i="343"/>
  <c r="AQ332" i="343" s="1"/>
  <c r="BB741" i="343"/>
  <c r="AP741" i="343"/>
  <c r="AQ741" i="343" s="1"/>
  <c r="AG165" i="343"/>
  <c r="AI165" i="343"/>
  <c r="AJ165" i="343" s="1"/>
  <c r="AK165" i="343" s="1"/>
  <c r="AG924" i="343"/>
  <c r="AI924" i="343"/>
  <c r="AJ924" i="343" s="1"/>
  <c r="AK924" i="343" s="1"/>
  <c r="AI158" i="343"/>
  <c r="AJ158" i="343" s="1"/>
  <c r="AK158" i="343" s="1"/>
  <c r="AP498" i="343"/>
  <c r="AQ498" i="343" s="1"/>
  <c r="BB168" i="343"/>
  <c r="AP168" i="343"/>
  <c r="AQ168" i="343" s="1"/>
  <c r="AP281" i="343"/>
  <c r="AQ281" i="343" s="1"/>
  <c r="AP681" i="343"/>
  <c r="AQ681" i="343" s="1"/>
  <c r="AP635" i="343"/>
  <c r="AQ635" i="343" s="1"/>
  <c r="AP124" i="343"/>
  <c r="AQ124" i="343" s="1"/>
  <c r="AP601" i="343"/>
  <c r="AQ601" i="343" s="1"/>
  <c r="AI957" i="343"/>
  <c r="AJ957" i="343" s="1"/>
  <c r="AK957" i="343" s="1"/>
  <c r="AP900" i="343"/>
  <c r="AQ900" i="343" s="1"/>
  <c r="AP1065" i="343"/>
  <c r="AQ1065" i="343" s="1"/>
  <c r="AI604" i="343"/>
  <c r="AJ604" i="343" s="1"/>
  <c r="AK604" i="343" s="1"/>
  <c r="BB604" i="343" s="1"/>
  <c r="AP490" i="343"/>
  <c r="AQ490" i="343" s="1"/>
  <c r="AP400" i="343"/>
  <c r="AQ400" i="343" s="1"/>
  <c r="AI56" i="343"/>
  <c r="AJ56" i="343" s="1"/>
  <c r="AK56" i="343" s="1"/>
  <c r="AI977" i="343"/>
  <c r="AJ977" i="343" s="1"/>
  <c r="AK977" i="343" s="1"/>
  <c r="AG855" i="343"/>
  <c r="AI855" i="343"/>
  <c r="AJ855" i="343" s="1"/>
  <c r="AK855" i="343" s="1"/>
  <c r="AG279" i="343"/>
  <c r="AI279" i="343" s="1"/>
  <c r="AJ279" i="343" s="1"/>
  <c r="AK279" i="343" s="1"/>
  <c r="AG984" i="343"/>
  <c r="AI984" i="343" s="1"/>
  <c r="AJ984" i="343" s="1"/>
  <c r="AK984" i="343" s="1"/>
  <c r="AG961" i="343"/>
  <c r="AI961" i="343"/>
  <c r="AJ961" i="343" s="1"/>
  <c r="AK961" i="343" s="1"/>
  <c r="AP696" i="343"/>
  <c r="AQ696" i="343" s="1"/>
  <c r="AG68" i="343"/>
  <c r="AI68" i="343" s="1"/>
  <c r="AJ68" i="343" s="1"/>
  <c r="AK68" i="343" s="1"/>
  <c r="AG508" i="343"/>
  <c r="AI508" i="343"/>
  <c r="AJ508" i="343" s="1"/>
  <c r="AK508" i="343" s="1"/>
  <c r="AI62" i="343"/>
  <c r="AJ62" i="343" s="1"/>
  <c r="AK62" i="343" s="1"/>
  <c r="AG736" i="343"/>
  <c r="AI736" i="343"/>
  <c r="AJ736" i="343" s="1"/>
  <c r="AK736" i="343" s="1"/>
  <c r="AG137" i="343"/>
  <c r="AI137" i="343"/>
  <c r="AJ137" i="343" s="1"/>
  <c r="AK137" i="343" s="1"/>
  <c r="BB292" i="343"/>
  <c r="AP292" i="343"/>
  <c r="AQ292" i="343" s="1"/>
  <c r="AG778" i="343"/>
  <c r="AI778" i="343" s="1"/>
  <c r="AJ778" i="343" s="1"/>
  <c r="AK778" i="343" s="1"/>
  <c r="AG810" i="343"/>
  <c r="AI810" i="343"/>
  <c r="AJ810" i="343" s="1"/>
  <c r="AK810" i="343" s="1"/>
  <c r="AG244" i="343"/>
  <c r="AI244" i="343"/>
  <c r="AJ244" i="343" s="1"/>
  <c r="AK244" i="343" s="1"/>
  <c r="AI829" i="343"/>
  <c r="AJ829" i="343" s="1"/>
  <c r="AK829" i="343" s="1"/>
  <c r="AP257" i="343"/>
  <c r="AQ257" i="343" s="1"/>
  <c r="AP42" i="343"/>
  <c r="AQ42" i="343" s="1"/>
  <c r="AP833" i="343"/>
  <c r="AQ833" i="343" s="1"/>
  <c r="AI1033" i="343"/>
  <c r="AJ1033" i="343" s="1"/>
  <c r="AK1033" i="343" s="1"/>
  <c r="AP134" i="343"/>
  <c r="AQ134" i="343" s="1"/>
  <c r="AP91" i="343"/>
  <c r="AQ91" i="343" s="1"/>
  <c r="AP815" i="343"/>
  <c r="AQ815" i="343" s="1"/>
  <c r="AG69" i="343"/>
  <c r="AI69" i="343" s="1"/>
  <c r="AJ69" i="343" s="1"/>
  <c r="AK69" i="343" s="1"/>
  <c r="AG296" i="343"/>
  <c r="AI296" i="343" s="1"/>
  <c r="AJ296" i="343" s="1"/>
  <c r="AK296" i="343" s="1"/>
  <c r="AG31" i="343"/>
  <c r="AI31" i="343"/>
  <c r="AJ31" i="343" s="1"/>
  <c r="AK31" i="343" s="1"/>
  <c r="BB61" i="343"/>
  <c r="AP61" i="343"/>
  <c r="AQ61" i="343" s="1"/>
  <c r="AG282" i="343"/>
  <c r="AI282" i="343" s="1"/>
  <c r="AJ282" i="343" s="1"/>
  <c r="AK282" i="343" s="1"/>
  <c r="AG278" i="343"/>
  <c r="AI278" i="343" s="1"/>
  <c r="AJ278" i="343" s="1"/>
  <c r="AK278" i="343" s="1"/>
  <c r="AG593" i="343"/>
  <c r="AI593" i="343"/>
  <c r="AJ593" i="343" s="1"/>
  <c r="AK593" i="343" s="1"/>
  <c r="BB877" i="343"/>
  <c r="AP877" i="343"/>
  <c r="AQ877" i="343" s="1"/>
  <c r="AG39" i="343"/>
  <c r="AI39" i="343" s="1"/>
  <c r="AJ39" i="343" s="1"/>
  <c r="AK39" i="343" s="1"/>
  <c r="AG118" i="343"/>
  <c r="AI118" i="343" s="1"/>
  <c r="AJ118" i="343" s="1"/>
  <c r="AK118" i="343" s="1"/>
  <c r="AP321" i="343"/>
  <c r="AQ321" i="343" s="1"/>
  <c r="AP757" i="343"/>
  <c r="AQ757" i="343" s="1"/>
  <c r="AP956" i="343"/>
  <c r="AQ956" i="343" s="1"/>
  <c r="AP684" i="343"/>
  <c r="AQ684" i="343" s="1"/>
  <c r="AI270" i="343"/>
  <c r="AJ270" i="343" s="1"/>
  <c r="AK270" i="343" s="1"/>
  <c r="AP868" i="343"/>
  <c r="AQ868" i="343" s="1"/>
  <c r="AP151" i="343"/>
  <c r="AQ151" i="343" s="1"/>
  <c r="AP179" i="343"/>
  <c r="AQ179" i="343" s="1"/>
  <c r="AP532" i="343"/>
  <c r="AQ532" i="343" s="1"/>
  <c r="AP819" i="343"/>
  <c r="AQ819" i="343" s="1"/>
  <c r="AP230" i="343"/>
  <c r="AQ230" i="343" s="1"/>
  <c r="BB299" i="343"/>
  <c r="AP299" i="343"/>
  <c r="AQ299" i="343" s="1"/>
  <c r="BB990" i="343"/>
  <c r="AP990" i="343"/>
  <c r="AQ990" i="343" s="1"/>
  <c r="BB660" i="343"/>
  <c r="AP660" i="343"/>
  <c r="AQ660" i="343" s="1"/>
  <c r="BB280" i="343"/>
  <c r="AP280" i="343"/>
  <c r="AQ280" i="343" s="1"/>
  <c r="BB443" i="343"/>
  <c r="AP443" i="343"/>
  <c r="AQ443" i="343" s="1"/>
  <c r="BB451" i="343"/>
  <c r="AP451" i="343"/>
  <c r="AQ451" i="343" s="1"/>
  <c r="AI374" i="343"/>
  <c r="AJ374" i="343" s="1"/>
  <c r="AK374" i="343" s="1"/>
  <c r="AP255" i="343"/>
  <c r="AQ255" i="343" s="1"/>
  <c r="BB396" i="343"/>
  <c r="AP396" i="343"/>
  <c r="AQ396" i="343" s="1"/>
  <c r="AG248" i="343"/>
  <c r="AI248" i="343" s="1"/>
  <c r="AJ248" i="343" s="1"/>
  <c r="AK248" i="343" s="1"/>
  <c r="AG184" i="343"/>
  <c r="AI184" i="343"/>
  <c r="AJ184" i="343" s="1"/>
  <c r="AK184" i="343" s="1"/>
  <c r="AG748" i="343"/>
  <c r="AI748" i="343" s="1"/>
  <c r="AJ748" i="343" s="1"/>
  <c r="AK748" i="343" s="1"/>
  <c r="AI237" i="343"/>
  <c r="AJ237" i="343" s="1"/>
  <c r="AK237" i="343" s="1"/>
  <c r="BB965" i="343"/>
  <c r="AP965" i="343"/>
  <c r="AQ965" i="343" s="1"/>
  <c r="AP170" i="343"/>
  <c r="AQ170" i="343" s="1"/>
  <c r="BB293" i="343"/>
  <c r="AP293" i="343"/>
  <c r="AQ293" i="343" s="1"/>
  <c r="AG986" i="343"/>
  <c r="AI986" i="343" s="1"/>
  <c r="AJ986" i="343" s="1"/>
  <c r="AK986" i="343" s="1"/>
  <c r="AI647" i="343"/>
  <c r="AJ647" i="343" s="1"/>
  <c r="AK647" i="343" s="1"/>
  <c r="AG768" i="343"/>
  <c r="AI768" i="343"/>
  <c r="AJ768" i="343" s="1"/>
  <c r="AK768" i="343" s="1"/>
  <c r="AP966" i="343"/>
  <c r="AQ966" i="343" s="1"/>
  <c r="AP426" i="343"/>
  <c r="AQ426" i="343" s="1"/>
  <c r="AP907" i="343"/>
  <c r="AQ907" i="343" s="1"/>
  <c r="AI784" i="343"/>
  <c r="AJ784" i="343" s="1"/>
  <c r="AK784" i="343" s="1"/>
  <c r="AP989" i="343"/>
  <c r="AQ989" i="343" s="1"/>
  <c r="AP130" i="343"/>
  <c r="AQ130" i="343" s="1"/>
  <c r="AP959" i="343"/>
  <c r="AQ959" i="343" s="1"/>
  <c r="AP430" i="343"/>
  <c r="AQ430" i="343" s="1"/>
  <c r="AP322" i="343"/>
  <c r="AQ322" i="343" s="1"/>
  <c r="AI709" i="343"/>
  <c r="AJ709" i="343" s="1"/>
  <c r="AK709" i="343" s="1"/>
  <c r="AP777" i="343"/>
  <c r="AQ777" i="343" s="1"/>
  <c r="AP495" i="343"/>
  <c r="AQ495" i="343" s="1"/>
  <c r="AI569" i="343"/>
  <c r="AJ569" i="343" s="1"/>
  <c r="AK569" i="343" s="1"/>
  <c r="AP1038" i="343"/>
  <c r="AQ1038" i="343" s="1"/>
  <c r="AP632" i="343"/>
  <c r="AQ632" i="343" s="1"/>
  <c r="AP788" i="343"/>
  <c r="AQ788" i="343" s="1"/>
  <c r="AI1070" i="343"/>
  <c r="AJ1070" i="343" s="1"/>
  <c r="AK1070" i="343" s="1"/>
  <c r="AP948" i="343"/>
  <c r="AQ948" i="343" s="1"/>
  <c r="AI530" i="343"/>
  <c r="AJ530" i="343" s="1"/>
  <c r="AK530" i="343" s="1"/>
  <c r="AP20" i="343"/>
  <c r="AQ20" i="343" s="1"/>
  <c r="AI594" i="343"/>
  <c r="AJ594" i="343" s="1"/>
  <c r="AK594" i="343" s="1"/>
  <c r="AP540" i="343"/>
  <c r="AQ540" i="343" s="1"/>
  <c r="BB205" i="343"/>
  <c r="AP205" i="343"/>
  <c r="AQ205" i="343" s="1"/>
  <c r="BB941" i="343"/>
  <c r="AP941" i="343"/>
  <c r="AQ941" i="343" s="1"/>
  <c r="AG588" i="343"/>
  <c r="AI588" i="343" s="1"/>
  <c r="AJ588" i="343" s="1"/>
  <c r="AK588" i="343" s="1"/>
  <c r="AG719" i="343"/>
  <c r="AI719" i="343" s="1"/>
  <c r="AJ719" i="343" s="1"/>
  <c r="AK719" i="343" s="1"/>
  <c r="AG746" i="343"/>
  <c r="AI746" i="343"/>
  <c r="AJ746" i="343" s="1"/>
  <c r="AK746" i="343" s="1"/>
  <c r="AP336" i="343"/>
  <c r="AQ336" i="343" s="1"/>
  <c r="AG566" i="343"/>
  <c r="AI566" i="343"/>
  <c r="AJ566" i="343" s="1"/>
  <c r="AK566" i="343" s="1"/>
  <c r="BB933" i="343"/>
  <c r="AP933" i="343"/>
  <c r="AQ933" i="343" s="1"/>
  <c r="AG790" i="343"/>
  <c r="AI790" i="343" s="1"/>
  <c r="AJ790" i="343" s="1"/>
  <c r="AK790" i="343" s="1"/>
  <c r="BB805" i="343"/>
  <c r="AP805" i="343"/>
  <c r="AQ805" i="343" s="1"/>
  <c r="AI951" i="343"/>
  <c r="AJ951" i="343" s="1"/>
  <c r="AK951" i="343" s="1"/>
  <c r="AP66" i="343"/>
  <c r="AQ66" i="343" s="1"/>
  <c r="AP668" i="343"/>
  <c r="AQ668" i="343" s="1"/>
  <c r="AP826" i="343"/>
  <c r="AQ826" i="343" s="1"/>
  <c r="AP679" i="343"/>
  <c r="AQ679" i="343" s="1"/>
  <c r="AP225" i="343"/>
  <c r="AQ225" i="343" s="1"/>
  <c r="AP578" i="343"/>
  <c r="AQ578" i="343" s="1"/>
  <c r="AP252" i="343"/>
  <c r="AQ252" i="343" s="1"/>
  <c r="AP596" i="343"/>
  <c r="AQ596" i="343" s="1"/>
  <c r="AP797" i="343"/>
  <c r="AQ797" i="343" s="1"/>
  <c r="AP303" i="343"/>
  <c r="AQ303" i="343" s="1"/>
  <c r="AP869" i="343"/>
  <c r="AQ869" i="343" s="1"/>
  <c r="AP238" i="343"/>
  <c r="AQ238" i="343" s="1"/>
  <c r="AI185" i="343"/>
  <c r="AJ185" i="343" s="1"/>
  <c r="AK185" i="343" s="1"/>
  <c r="AP807" i="343"/>
  <c r="AQ807" i="343" s="1"/>
  <c r="AP755" i="343"/>
  <c r="AQ755" i="343" s="1"/>
  <c r="AP214" i="343"/>
  <c r="AQ214" i="343" s="1"/>
  <c r="BB436" i="343"/>
  <c r="AP436" i="343"/>
  <c r="AQ436" i="343" s="1"/>
  <c r="AP215" i="343"/>
  <c r="AQ215" i="343" s="1"/>
  <c r="BB621" i="343"/>
  <c r="AP621" i="343"/>
  <c r="AQ621" i="343" s="1"/>
  <c r="AG492" i="343"/>
  <c r="AI492" i="343" s="1"/>
  <c r="AJ492" i="343" s="1"/>
  <c r="AK492" i="343" s="1"/>
  <c r="AG290" i="343"/>
  <c r="AI290" i="343"/>
  <c r="AJ290" i="343" s="1"/>
  <c r="AK290" i="343" s="1"/>
  <c r="AI55" i="343"/>
  <c r="AJ55" i="343" s="1"/>
  <c r="AK55" i="343" s="1"/>
  <c r="BB517" i="343"/>
  <c r="AP517" i="343"/>
  <c r="AQ517" i="343" s="1"/>
  <c r="AG160" i="343"/>
  <c r="AI160" i="343" s="1"/>
  <c r="AJ160" i="343" s="1"/>
  <c r="AK160" i="343" s="1"/>
  <c r="BB823" i="343"/>
  <c r="AP823" i="343"/>
  <c r="AQ823" i="343" s="1"/>
  <c r="BB943" i="343"/>
  <c r="AP943" i="343"/>
  <c r="AQ943" i="343" s="1"/>
  <c r="AG277" i="343"/>
  <c r="AI277" i="343" s="1"/>
  <c r="AJ277" i="343" s="1"/>
  <c r="AK277" i="343" s="1"/>
  <c r="AG473" i="343"/>
  <c r="AI473" i="343" s="1"/>
  <c r="AJ473" i="343" s="1"/>
  <c r="AK473" i="343" s="1"/>
  <c r="AG839" i="343"/>
  <c r="AI839" i="343" s="1"/>
  <c r="AJ839" i="343" s="1"/>
  <c r="AK839" i="343" s="1"/>
  <c r="AP1041" i="343"/>
  <c r="AQ1041" i="343" s="1"/>
  <c r="AI973" i="343"/>
  <c r="AJ973" i="343" s="1"/>
  <c r="AK973" i="343" s="1"/>
  <c r="AP803" i="343"/>
  <c r="AQ803" i="343" s="1"/>
  <c r="AP262" i="343"/>
  <c r="AQ262" i="343" s="1"/>
  <c r="AP862" i="343"/>
  <c r="AQ862" i="343" s="1"/>
  <c r="AP820" i="343"/>
  <c r="AQ820" i="343" s="1"/>
  <c r="AP935" i="343"/>
  <c r="AQ935" i="343" s="1"/>
  <c r="AP1056" i="343"/>
  <c r="AQ1056" i="343" s="1"/>
  <c r="AP362" i="343"/>
  <c r="AQ362" i="343" s="1"/>
  <c r="AP110" i="343"/>
  <c r="AQ110" i="343" s="1"/>
  <c r="AP382" i="343"/>
  <c r="AQ382" i="343" s="1"/>
  <c r="AP354" i="343"/>
  <c r="AQ354" i="343" s="1"/>
  <c r="AP925" i="343"/>
  <c r="AQ925" i="343" s="1"/>
  <c r="AP835" i="343"/>
  <c r="AQ835" i="343" s="1"/>
  <c r="AP731" i="343"/>
  <c r="AQ731" i="343" s="1"/>
  <c r="AI889" i="343"/>
  <c r="AJ889" i="343" s="1"/>
  <c r="AK889" i="343" s="1"/>
  <c r="AP141" i="343"/>
  <c r="AQ141" i="343" s="1"/>
  <c r="AP859" i="343"/>
  <c r="AQ859" i="343" s="1"/>
  <c r="AI191" i="343"/>
  <c r="AJ191" i="343" s="1"/>
  <c r="AK191" i="343" s="1"/>
  <c r="AP738" i="343"/>
  <c r="AQ738" i="343" s="1"/>
  <c r="AP883" i="343"/>
  <c r="AQ883" i="343" s="1"/>
  <c r="AI1009" i="343"/>
  <c r="AJ1009" i="343" s="1"/>
  <c r="AK1009" i="343" s="1"/>
  <c r="AG824" i="343"/>
  <c r="AI824" i="343" s="1"/>
  <c r="AJ824" i="343" s="1"/>
  <c r="AK824" i="343" s="1"/>
  <c r="AG896" i="343"/>
  <c r="AI896" i="343" s="1"/>
  <c r="AJ896" i="343" s="1"/>
  <c r="AK896" i="343" s="1"/>
  <c r="AG206" i="343"/>
  <c r="AI206" i="343" s="1"/>
  <c r="AJ206" i="343" s="1"/>
  <c r="AK206" i="343" s="1"/>
  <c r="AG228" i="343"/>
  <c r="AI228" i="343" s="1"/>
  <c r="AJ228" i="343" s="1"/>
  <c r="AK228" i="343" s="1"/>
  <c r="BB499" i="343"/>
  <c r="AP499" i="343"/>
  <c r="AQ499" i="343" s="1"/>
  <c r="AP337" i="343"/>
  <c r="AQ337" i="343" s="1"/>
  <c r="AI318" i="343"/>
  <c r="AJ318" i="343" s="1"/>
  <c r="AK318" i="343" s="1"/>
  <c r="AP867" i="343"/>
  <c r="AQ867" i="343" s="1"/>
  <c r="AP310" i="343"/>
  <c r="AQ310" i="343" s="1"/>
  <c r="AP932" i="343"/>
  <c r="AQ932" i="343" s="1"/>
  <c r="AP926" i="343"/>
  <c r="AQ926" i="343" s="1"/>
  <c r="AP166" i="343"/>
  <c r="AQ166" i="343" s="1"/>
  <c r="AP59" i="343"/>
  <c r="AQ59" i="343" s="1"/>
  <c r="AI657" i="343"/>
  <c r="AJ657" i="343" s="1"/>
  <c r="AK657" i="343" s="1"/>
  <c r="AP993" i="343"/>
  <c r="AQ993" i="343" s="1"/>
  <c r="AP554" i="343"/>
  <c r="AQ554" i="343" s="1"/>
  <c r="AP341" i="343"/>
  <c r="AQ341" i="343" s="1"/>
  <c r="AP1044" i="343"/>
  <c r="AQ1044" i="343" s="1"/>
  <c r="AP469" i="343"/>
  <c r="AQ469" i="343" s="1"/>
  <c r="AP455" i="343"/>
  <c r="AQ455" i="343" s="1"/>
  <c r="AP876" i="343"/>
  <c r="AQ876" i="343" s="1"/>
  <c r="AP1027" i="343"/>
  <c r="AQ1027" i="343" s="1"/>
  <c r="AP836" i="343"/>
  <c r="AQ836" i="343" s="1"/>
  <c r="AI533" i="343"/>
  <c r="AJ533" i="343" s="1"/>
  <c r="AK533" i="343" s="1"/>
  <c r="AP274" i="343"/>
  <c r="AQ274" i="343" s="1"/>
  <c r="AI812" i="343"/>
  <c r="AJ812" i="343" s="1"/>
  <c r="AK812" i="343" s="1"/>
  <c r="AP809" i="343"/>
  <c r="AQ809" i="343" s="1"/>
  <c r="AP1011" i="343"/>
  <c r="AQ1011" i="343" s="1"/>
  <c r="AP860" i="343"/>
  <c r="AQ860" i="343" s="1"/>
  <c r="AP326" i="343"/>
  <c r="AQ326" i="343" s="1"/>
  <c r="AG997" i="343"/>
  <c r="AI997" i="343" s="1"/>
  <c r="AJ997" i="343" s="1"/>
  <c r="AK997" i="343" s="1"/>
  <c r="AG28" i="343"/>
  <c r="AI28" i="343"/>
  <c r="AJ28" i="343" s="1"/>
  <c r="AK28" i="343" s="1"/>
  <c r="AG424" i="343"/>
  <c r="AI424" i="343" s="1"/>
  <c r="AJ424" i="343" s="1"/>
  <c r="AK424" i="343" s="1"/>
  <c r="BB140" i="343"/>
  <c r="AP140" i="343"/>
  <c r="AQ140" i="343" s="1"/>
  <c r="AI497" i="343"/>
  <c r="AJ497" i="343" s="1"/>
  <c r="AK497" i="343" s="1"/>
  <c r="AG497" i="343"/>
  <c r="AG291" i="343"/>
  <c r="AI291" i="343" s="1"/>
  <c r="AJ291" i="343" s="1"/>
  <c r="AK291" i="343" s="1"/>
  <c r="BB197" i="343"/>
  <c r="AP197" i="343"/>
  <c r="AQ197" i="343" s="1"/>
  <c r="AG428" i="343"/>
  <c r="AI428" i="343"/>
  <c r="AJ428" i="343" s="1"/>
  <c r="AK428" i="343" s="1"/>
  <c r="AI934" i="343"/>
  <c r="AJ934" i="343" s="1"/>
  <c r="AK934" i="343" s="1"/>
  <c r="AG870" i="343"/>
  <c r="AI870" i="343"/>
  <c r="AJ870" i="343" s="1"/>
  <c r="AK870" i="343" s="1"/>
  <c r="AP432" i="343"/>
  <c r="AQ432" i="343" s="1"/>
  <c r="AP487" i="343"/>
  <c r="AQ487" i="343" s="1"/>
  <c r="BB196" i="343"/>
  <c r="AP196" i="343"/>
  <c r="AQ196" i="343" s="1"/>
  <c r="AG662" i="343"/>
  <c r="AI662" i="343"/>
  <c r="AJ662" i="343" s="1"/>
  <c r="AK662" i="343" s="1"/>
  <c r="AI940" i="343"/>
  <c r="AJ940" i="343" s="1"/>
  <c r="AK940" i="343" s="1"/>
  <c r="BB330" i="343"/>
  <c r="AP330" i="343"/>
  <c r="AQ330" i="343" s="1"/>
  <c r="AG592" i="343"/>
  <c r="AI592" i="343" s="1"/>
  <c r="AJ592" i="343" s="1"/>
  <c r="AK592" i="343" s="1"/>
  <c r="AG922" i="343"/>
  <c r="AI922" i="343"/>
  <c r="AJ922" i="343" s="1"/>
  <c r="AK922" i="343" s="1"/>
  <c r="AG914" i="343"/>
  <c r="AI914" i="343" s="1"/>
  <c r="AJ914" i="343" s="1"/>
  <c r="AK914" i="343" s="1"/>
  <c r="AP710" i="343"/>
  <c r="AQ710" i="343" s="1"/>
  <c r="AP818" i="343"/>
  <c r="AQ818" i="343" s="1"/>
  <c r="AI34" i="343"/>
  <c r="AJ34" i="343" s="1"/>
  <c r="AK34" i="343" s="1"/>
  <c r="AP931" i="343"/>
  <c r="AQ931" i="343" s="1"/>
  <c r="AP500" i="343"/>
  <c r="AQ500" i="343" s="1"/>
  <c r="AP950" i="343"/>
  <c r="AQ950" i="343" s="1"/>
  <c r="AP659" i="343"/>
  <c r="AQ659" i="343" s="1"/>
  <c r="AP822" i="343"/>
  <c r="AQ822" i="343" s="1"/>
  <c r="AP480" i="343"/>
  <c r="AQ480" i="343" s="1"/>
  <c r="AP1057" i="343"/>
  <c r="AQ1057" i="343" s="1"/>
  <c r="AP828" i="343"/>
  <c r="AQ828" i="343" s="1"/>
  <c r="AP249" i="343"/>
  <c r="AQ249" i="343" s="1"/>
  <c r="AP115" i="343"/>
  <c r="AQ115" i="343" s="1"/>
  <c r="AP794" i="343"/>
  <c r="AQ794" i="343" s="1"/>
  <c r="AI1060" i="343"/>
  <c r="AJ1060" i="343" s="1"/>
  <c r="AK1060" i="343" s="1"/>
  <c r="AP493" i="343"/>
  <c r="AQ493" i="343" s="1"/>
  <c r="AP964" i="343"/>
  <c r="AQ964" i="343" s="1"/>
  <c r="AP669" i="343"/>
  <c r="AQ669" i="343" s="1"/>
  <c r="AP454" i="343"/>
  <c r="AQ454" i="343" s="1"/>
  <c r="AP407" i="343"/>
  <c r="AQ407" i="343" s="1"/>
  <c r="AP783" i="343"/>
  <c r="AQ783" i="343" s="1"/>
  <c r="AP620" i="343"/>
  <c r="AQ620" i="343" s="1"/>
  <c r="AI378" i="343"/>
  <c r="AJ378" i="343" s="1"/>
  <c r="AK378" i="343" s="1"/>
  <c r="AP918" i="343"/>
  <c r="AQ918" i="343" s="1"/>
  <c r="AP988" i="343"/>
  <c r="AQ988" i="343" s="1"/>
  <c r="AP390" i="343"/>
  <c r="AQ390" i="343" s="1"/>
  <c r="BB895" i="343"/>
  <c r="AP895" i="343"/>
  <c r="AQ895" i="343" s="1"/>
  <c r="BB138" i="343"/>
  <c r="AP138" i="343"/>
  <c r="AQ138" i="343" s="1"/>
  <c r="AI446" i="343"/>
  <c r="AJ446" i="343" s="1"/>
  <c r="AK446" i="343" s="1"/>
  <c r="BB837" i="343"/>
  <c r="AP837" i="343"/>
  <c r="AQ837" i="343" s="1"/>
  <c r="AG852" i="343"/>
  <c r="AI852" i="343" s="1"/>
  <c r="AJ852" i="343" s="1"/>
  <c r="AK852" i="343" s="1"/>
  <c r="BB435" i="343"/>
  <c r="AP435" i="343"/>
  <c r="AQ435" i="343" s="1"/>
  <c r="BB975" i="343"/>
  <c r="AP975" i="343"/>
  <c r="AQ975" i="343" s="1"/>
  <c r="AI967" i="343"/>
  <c r="AJ967" i="343" s="1"/>
  <c r="AK967" i="343" s="1"/>
  <c r="AP528" i="343"/>
  <c r="AQ528" i="343" s="1"/>
  <c r="AP878" i="343"/>
  <c r="AQ878" i="343" s="1"/>
  <c r="BB56" i="343"/>
  <c r="AP56" i="343"/>
  <c r="AQ56" i="343" s="1"/>
  <c r="AP911" i="343"/>
  <c r="AQ911" i="343" s="1"/>
  <c r="AP12" i="343"/>
  <c r="AQ12" i="343" s="1"/>
  <c r="AI447" i="343"/>
  <c r="AJ447" i="343" s="1"/>
  <c r="AK447" i="343" s="1"/>
  <c r="AP1019" i="343"/>
  <c r="AQ1019" i="343" s="1"/>
  <c r="AP92" i="343"/>
  <c r="AQ92" i="343" s="1"/>
  <c r="AP531" i="343"/>
  <c r="AQ531" i="343" s="1"/>
  <c r="AP1020" i="343"/>
  <c r="AQ1020" i="343" s="1"/>
  <c r="AP650" i="343"/>
  <c r="AQ650" i="343" s="1"/>
  <c r="AP313" i="343"/>
  <c r="AQ313" i="343" s="1"/>
  <c r="AP858" i="343"/>
  <c r="AQ858" i="343" s="1"/>
  <c r="AP301" i="343"/>
  <c r="AQ301" i="343" s="1"/>
  <c r="AP121" i="343"/>
  <c r="AQ121" i="343" s="1"/>
  <c r="AP35" i="343"/>
  <c r="AQ35" i="343" s="1"/>
  <c r="AP187" i="343"/>
  <c r="AQ187" i="343" s="1"/>
  <c r="AP1049" i="343"/>
  <c r="AQ1049" i="343" s="1"/>
  <c r="AP150" i="343"/>
  <c r="AQ150" i="343" s="1"/>
  <c r="AP775" i="343"/>
  <c r="AQ775" i="343" s="1"/>
  <c r="AP552" i="343"/>
  <c r="AQ552" i="343" s="1"/>
  <c r="AP728" i="343"/>
  <c r="AQ728" i="343" s="1"/>
  <c r="AP363" i="343"/>
  <c r="AQ363" i="343" s="1"/>
  <c r="AP994" i="343"/>
  <c r="AQ994" i="343" s="1"/>
  <c r="AP703" i="343"/>
  <c r="AQ703" i="343" s="1"/>
  <c r="BB410" i="343"/>
  <c r="AP410" i="343"/>
  <c r="AQ410" i="343" s="1"/>
  <c r="AG227" i="343"/>
  <c r="AI227" i="343"/>
  <c r="AJ227" i="343" s="1"/>
  <c r="AK227" i="343" s="1"/>
  <c r="AG732" i="343"/>
  <c r="AI732" i="343" s="1"/>
  <c r="AJ732" i="343" s="1"/>
  <c r="AK732" i="343" s="1"/>
  <c r="AG642" i="343"/>
  <c r="AI642" i="343"/>
  <c r="AJ642" i="343" s="1"/>
  <c r="AK642" i="343" s="1"/>
  <c r="AG524" i="343"/>
  <c r="AI524" i="343" s="1"/>
  <c r="AJ524" i="343" s="1"/>
  <c r="AK524" i="343" s="1"/>
  <c r="BB388" i="343"/>
  <c r="AP388" i="343"/>
  <c r="AQ388" i="343" s="1"/>
  <c r="AG613" i="343"/>
  <c r="AI613" i="343" s="1"/>
  <c r="AJ613" i="343" s="1"/>
  <c r="AK613" i="343" s="1"/>
  <c r="AG936" i="343"/>
  <c r="AI936" i="343"/>
  <c r="AJ936" i="343" s="1"/>
  <c r="AK936" i="343" s="1"/>
  <c r="BB1029" i="343"/>
  <c r="AP1029" i="343"/>
  <c r="AQ1029" i="343" s="1"/>
  <c r="AI113" i="343"/>
  <c r="AJ113" i="343" s="1"/>
  <c r="AK113" i="343" s="1"/>
  <c r="AP894" i="343"/>
  <c r="AQ894" i="343" s="1"/>
  <c r="AI85" i="343"/>
  <c r="AJ85" i="343" s="1"/>
  <c r="AK85" i="343" s="1"/>
  <c r="AG496" i="343"/>
  <c r="AI496" i="343"/>
  <c r="AJ496" i="343" s="1"/>
  <c r="AK496" i="343" s="1"/>
  <c r="BB117" i="343"/>
  <c r="AP117" i="343"/>
  <c r="AQ117" i="343" s="1"/>
  <c r="AP128" i="343"/>
  <c r="AQ128" i="343" s="1"/>
  <c r="AP785" i="343"/>
  <c r="AQ785" i="343" s="1"/>
  <c r="AI555" i="343"/>
  <c r="AJ555" i="343" s="1"/>
  <c r="AK555" i="343" s="1"/>
  <c r="AI340" i="343"/>
  <c r="AJ340" i="343" s="1"/>
  <c r="AK340" i="343" s="1"/>
  <c r="AP605" i="343"/>
  <c r="AQ605" i="343" s="1"/>
  <c r="AP334" i="343"/>
  <c r="AQ334" i="343" s="1"/>
  <c r="AP779" i="343"/>
  <c r="AQ779" i="343" s="1"/>
  <c r="AI488" i="343"/>
  <c r="AJ488" i="343" s="1"/>
  <c r="AK488" i="343" s="1"/>
  <c r="AI1046" i="343"/>
  <c r="AJ1046" i="343" s="1"/>
  <c r="AK1046" i="343" s="1"/>
  <c r="AP787" i="343"/>
  <c r="AQ787" i="343" s="1"/>
  <c r="AP19" i="343"/>
  <c r="AQ19" i="343" s="1"/>
  <c r="AP765" i="343"/>
  <c r="AQ765" i="343" s="1"/>
  <c r="AI1021" i="343"/>
  <c r="AJ1021" i="343" s="1"/>
  <c r="AK1021" i="343" s="1"/>
  <c r="AI403" i="343"/>
  <c r="AJ403" i="343" s="1"/>
  <c r="AK403" i="343" s="1"/>
  <c r="AP216" i="343"/>
  <c r="AQ216" i="343" s="1"/>
  <c r="AP86" i="343"/>
  <c r="AQ86" i="343" s="1"/>
  <c r="AI1024" i="343"/>
  <c r="AJ1024" i="343" s="1"/>
  <c r="AK1024" i="343" s="1"/>
  <c r="AI351" i="343"/>
  <c r="AJ351" i="343" s="1"/>
  <c r="AK351" i="343" s="1"/>
  <c r="AI411" i="343"/>
  <c r="AJ411" i="343" s="1"/>
  <c r="AK411" i="343" s="1"/>
  <c r="AP680" i="343"/>
  <c r="AQ680" i="343" s="1"/>
  <c r="AP339" i="343"/>
  <c r="AQ339" i="343" s="1"/>
  <c r="AP17" i="343"/>
  <c r="AQ17" i="343" s="1"/>
  <c r="AP477" i="343"/>
  <c r="AQ477" i="343" s="1"/>
  <c r="BB509" i="343" l="1"/>
  <c r="AP509" i="343"/>
  <c r="AQ509" i="343" s="1"/>
  <c r="BB68" i="343"/>
  <c r="AP68" i="343"/>
  <c r="AQ68" i="343" s="1"/>
  <c r="BB355" i="343"/>
  <c r="AP355" i="343"/>
  <c r="AQ355" i="343" s="1"/>
  <c r="BB1003" i="343"/>
  <c r="AP1003" i="343"/>
  <c r="AQ1003" i="343" s="1"/>
  <c r="BB69" i="343"/>
  <c r="AP69" i="343"/>
  <c r="AQ69" i="343" s="1"/>
  <c r="BB109" i="343"/>
  <c r="AP109" i="343"/>
  <c r="AQ109" i="343" s="1"/>
  <c r="BB643" i="343"/>
  <c r="AP643" i="343"/>
  <c r="AQ643" i="343" s="1"/>
  <c r="BB282" i="343"/>
  <c r="AP282" i="343"/>
  <c r="AQ282" i="343" s="1"/>
  <c r="BB840" i="343"/>
  <c r="AP840" i="343"/>
  <c r="AQ840" i="343" s="1"/>
  <c r="BB171" i="343"/>
  <c r="AP171" i="343"/>
  <c r="AQ171" i="343" s="1"/>
  <c r="BB778" i="343"/>
  <c r="AP778" i="343"/>
  <c r="AQ778" i="343" s="1"/>
  <c r="BB296" i="343"/>
  <c r="AP296" i="343"/>
  <c r="AQ296" i="343" s="1"/>
  <c r="BB204" i="343"/>
  <c r="AP204" i="343"/>
  <c r="AQ204" i="343" s="1"/>
  <c r="BB16" i="343"/>
  <c r="AP16" i="343"/>
  <c r="AQ16" i="343" s="1"/>
  <c r="BB666" i="343"/>
  <c r="AP666" i="343"/>
  <c r="AQ666" i="343" s="1"/>
  <c r="BB278" i="343"/>
  <c r="AP278" i="343"/>
  <c r="AQ278" i="343" s="1"/>
  <c r="BB118" i="343"/>
  <c r="AP118" i="343"/>
  <c r="AQ118" i="343" s="1"/>
  <c r="BB984" i="343"/>
  <c r="AP984" i="343"/>
  <c r="AQ984" i="343" s="1"/>
  <c r="BB320" i="343"/>
  <c r="AP320" i="343"/>
  <c r="AQ320" i="343" s="1"/>
  <c r="BB667" i="343"/>
  <c r="AP667" i="343"/>
  <c r="AQ667" i="343" s="1"/>
  <c r="BB781" i="343"/>
  <c r="AP781" i="343"/>
  <c r="AQ781" i="343" s="1"/>
  <c r="BB39" i="343"/>
  <c r="AP39" i="343"/>
  <c r="AQ39" i="343" s="1"/>
  <c r="BB279" i="343"/>
  <c r="AP279" i="343"/>
  <c r="AQ279" i="343" s="1"/>
  <c r="BB751" i="343"/>
  <c r="AP751" i="343"/>
  <c r="AQ751" i="343" s="1"/>
  <c r="AP676" i="343"/>
  <c r="AQ676" i="343" s="1"/>
  <c r="BB1033" i="343"/>
  <c r="AP1033" i="343"/>
  <c r="AQ1033" i="343" s="1"/>
  <c r="BB924" i="343"/>
  <c r="AP924" i="343"/>
  <c r="AQ924" i="343" s="1"/>
  <c r="BB910" i="343"/>
  <c r="AP910" i="343"/>
  <c r="AQ910" i="343" s="1"/>
  <c r="BB1030" i="343"/>
  <c r="AP1030" i="343"/>
  <c r="AQ1030" i="343" s="1"/>
  <c r="BB82" i="343"/>
  <c r="AP82" i="343"/>
  <c r="AQ82" i="343" s="1"/>
  <c r="BB415" i="343"/>
  <c r="AP415" i="343"/>
  <c r="AQ415" i="343" s="1"/>
  <c r="BB772" i="343"/>
  <c r="AP772" i="343"/>
  <c r="AQ772" i="343" s="1"/>
  <c r="BB1055" i="343"/>
  <c r="AP1055" i="343"/>
  <c r="AQ1055" i="343" s="1"/>
  <c r="BB510" i="343"/>
  <c r="AP510" i="343"/>
  <c r="AQ510" i="343" s="1"/>
  <c r="BB328" i="343"/>
  <c r="AP328" i="343"/>
  <c r="AQ328" i="343" s="1"/>
  <c r="BB245" i="343"/>
  <c r="AP245" i="343"/>
  <c r="AQ245" i="343" s="1"/>
  <c r="AP604" i="343"/>
  <c r="AQ604" i="343" s="1"/>
  <c r="BB62" i="343"/>
  <c r="AP62" i="343"/>
  <c r="AQ62" i="343" s="1"/>
  <c r="BB508" i="343"/>
  <c r="AP508" i="343"/>
  <c r="AQ508" i="343" s="1"/>
  <c r="BB165" i="343"/>
  <c r="AP165" i="343"/>
  <c r="AQ165" i="343" s="1"/>
  <c r="BB898" i="343"/>
  <c r="AP898" i="343"/>
  <c r="AQ898" i="343" s="1"/>
  <c r="BB983" i="343"/>
  <c r="AP983" i="343"/>
  <c r="AQ983" i="343" s="1"/>
  <c r="BB359" i="343"/>
  <c r="AP359" i="343"/>
  <c r="AQ359" i="343" s="1"/>
  <c r="BB767" i="343"/>
  <c r="AP767" i="343"/>
  <c r="AQ767" i="343" s="1"/>
  <c r="BB886" i="343"/>
  <c r="AP886" i="343"/>
  <c r="AQ886" i="343" s="1"/>
  <c r="BB270" i="343"/>
  <c r="AP270" i="343"/>
  <c r="AQ270" i="343" s="1"/>
  <c r="BB829" i="343"/>
  <c r="AP829" i="343"/>
  <c r="AQ829" i="343" s="1"/>
  <c r="BB575" i="343"/>
  <c r="AP575" i="343"/>
  <c r="AQ575" i="343" s="1"/>
  <c r="BB244" i="343"/>
  <c r="AP244" i="343"/>
  <c r="AQ244" i="343" s="1"/>
  <c r="BB137" i="343"/>
  <c r="AP137" i="343"/>
  <c r="AQ137" i="343" s="1"/>
  <c r="BB855" i="343"/>
  <c r="AP855" i="343"/>
  <c r="AQ855" i="343" s="1"/>
  <c r="BB162" i="343"/>
  <c r="AP162" i="343"/>
  <c r="AQ162" i="343" s="1"/>
  <c r="BB905" i="343"/>
  <c r="AP905" i="343"/>
  <c r="AQ905" i="343" s="1"/>
  <c r="BB890" i="343"/>
  <c r="AP890" i="343"/>
  <c r="AQ890" i="343" s="1"/>
  <c r="BB913" i="343"/>
  <c r="AP913" i="343"/>
  <c r="AQ913" i="343" s="1"/>
  <c r="BB957" i="343"/>
  <c r="AP957" i="343"/>
  <c r="AQ957" i="343" s="1"/>
  <c r="BB557" i="343"/>
  <c r="AP557" i="343"/>
  <c r="AQ557" i="343" s="1"/>
  <c r="BB30" i="343"/>
  <c r="AP30" i="343"/>
  <c r="AQ30" i="343" s="1"/>
  <c r="BB463" i="343"/>
  <c r="AP463" i="343"/>
  <c r="AQ463" i="343" s="1"/>
  <c r="BB593" i="343"/>
  <c r="AP593" i="343"/>
  <c r="AQ593" i="343" s="1"/>
  <c r="BB31" i="343"/>
  <c r="AP31" i="343"/>
  <c r="AQ31" i="343" s="1"/>
  <c r="BB810" i="343"/>
  <c r="AP810" i="343"/>
  <c r="AQ810" i="343" s="1"/>
  <c r="BB736" i="343"/>
  <c r="AP736" i="343"/>
  <c r="AQ736" i="343" s="1"/>
  <c r="BB961" i="343"/>
  <c r="AP961" i="343"/>
  <c r="AQ961" i="343" s="1"/>
  <c r="BB977" i="343"/>
  <c r="AP977" i="343"/>
  <c r="AQ977" i="343" s="1"/>
  <c r="BB158" i="343"/>
  <c r="AP158" i="343"/>
  <c r="AQ158" i="343" s="1"/>
  <c r="BB854" i="343"/>
  <c r="AP854" i="343"/>
  <c r="AQ854" i="343" s="1"/>
  <c r="BB717" i="343"/>
  <c r="AP717" i="343"/>
  <c r="AQ717" i="343" s="1"/>
  <c r="BB722" i="343"/>
  <c r="AP722" i="343"/>
  <c r="AQ722" i="343" s="1"/>
  <c r="BB1025" i="343"/>
  <c r="AP1025" i="343"/>
  <c r="AQ1025" i="343" s="1"/>
  <c r="BB800" i="343"/>
  <c r="AP800" i="343"/>
  <c r="AQ800" i="343" s="1"/>
  <c r="BB853" i="343"/>
  <c r="AP853" i="343"/>
  <c r="AQ853" i="343" s="1"/>
  <c r="BB640" i="343"/>
  <c r="AP640" i="343"/>
  <c r="AQ640" i="343" s="1"/>
  <c r="BB748" i="343"/>
  <c r="AP748" i="343"/>
  <c r="AQ748" i="343" s="1"/>
  <c r="BB719" i="343"/>
  <c r="AP719" i="343"/>
  <c r="AQ719" i="343" s="1"/>
  <c r="BB524" i="343"/>
  <c r="AP524" i="343"/>
  <c r="AQ524" i="343" s="1"/>
  <c r="BB914" i="343"/>
  <c r="AP914" i="343"/>
  <c r="AQ914" i="343" s="1"/>
  <c r="BB732" i="343"/>
  <c r="AP732" i="343"/>
  <c r="AQ732" i="343" s="1"/>
  <c r="BB896" i="343"/>
  <c r="AP896" i="343"/>
  <c r="AQ896" i="343" s="1"/>
  <c r="BB839" i="343"/>
  <c r="AP839" i="343"/>
  <c r="AQ839" i="343" s="1"/>
  <c r="BB986" i="343"/>
  <c r="AP986" i="343"/>
  <c r="AQ986" i="343" s="1"/>
  <c r="BB277" i="343"/>
  <c r="AP277" i="343"/>
  <c r="AQ277" i="343" s="1"/>
  <c r="BB424" i="343"/>
  <c r="AP424" i="343"/>
  <c r="AQ424" i="343" s="1"/>
  <c r="BB228" i="343"/>
  <c r="AP228" i="343"/>
  <c r="AQ228" i="343" s="1"/>
  <c r="BB824" i="343"/>
  <c r="AP824" i="343"/>
  <c r="AQ824" i="343" s="1"/>
  <c r="BB473" i="343"/>
  <c r="AP473" i="343"/>
  <c r="AQ473" i="343" s="1"/>
  <c r="BB613" i="343"/>
  <c r="AP613" i="343"/>
  <c r="AQ613" i="343" s="1"/>
  <c r="BB592" i="343"/>
  <c r="AP592" i="343"/>
  <c r="AQ592" i="343" s="1"/>
  <c r="BB206" i="343"/>
  <c r="AP206" i="343"/>
  <c r="AQ206" i="343" s="1"/>
  <c r="BB492" i="343"/>
  <c r="AP492" i="343"/>
  <c r="AQ492" i="343" s="1"/>
  <c r="BB248" i="343"/>
  <c r="AP248" i="343"/>
  <c r="AQ248" i="343" s="1"/>
  <c r="BB936" i="343"/>
  <c r="AP936" i="343"/>
  <c r="AQ936" i="343" s="1"/>
  <c r="BB291" i="343"/>
  <c r="AP291" i="343"/>
  <c r="AQ291" i="343" s="1"/>
  <c r="BB812" i="343"/>
  <c r="AP812" i="343"/>
  <c r="AQ812" i="343" s="1"/>
  <c r="BB160" i="343"/>
  <c r="AP160" i="343"/>
  <c r="AQ160" i="343" s="1"/>
  <c r="BB746" i="343"/>
  <c r="AP746" i="343"/>
  <c r="AQ746" i="343" s="1"/>
  <c r="BB768" i="343"/>
  <c r="AP768" i="343"/>
  <c r="AQ768" i="343" s="1"/>
  <c r="BB403" i="343"/>
  <c r="AP403" i="343"/>
  <c r="AQ403" i="343" s="1"/>
  <c r="BB496" i="343"/>
  <c r="AP496" i="343"/>
  <c r="AQ496" i="343" s="1"/>
  <c r="BB790" i="343"/>
  <c r="AP790" i="343"/>
  <c r="AQ790" i="343" s="1"/>
  <c r="BB1021" i="343"/>
  <c r="AP1021" i="343"/>
  <c r="AQ1021" i="343" s="1"/>
  <c r="BB967" i="343"/>
  <c r="AP967" i="343"/>
  <c r="AQ967" i="343" s="1"/>
  <c r="BB940" i="343"/>
  <c r="AP940" i="343"/>
  <c r="AQ940" i="343" s="1"/>
  <c r="BB533" i="343"/>
  <c r="AP533" i="343"/>
  <c r="AQ533" i="343" s="1"/>
  <c r="BB191" i="343"/>
  <c r="AP191" i="343"/>
  <c r="AQ191" i="343" s="1"/>
  <c r="BB647" i="343"/>
  <c r="AP647" i="343"/>
  <c r="AQ647" i="343" s="1"/>
  <c r="BB237" i="343"/>
  <c r="AP237" i="343"/>
  <c r="AQ237" i="343" s="1"/>
  <c r="BB85" i="343"/>
  <c r="AP85" i="343"/>
  <c r="AQ85" i="343" s="1"/>
  <c r="BB446" i="343"/>
  <c r="AP446" i="343"/>
  <c r="AQ446" i="343" s="1"/>
  <c r="BB378" i="343"/>
  <c r="AP378" i="343"/>
  <c r="AQ378" i="343" s="1"/>
  <c r="BB1060" i="343"/>
  <c r="AP1060" i="343"/>
  <c r="AQ1060" i="343" s="1"/>
  <c r="BB662" i="343"/>
  <c r="AP662" i="343"/>
  <c r="AQ662" i="343" s="1"/>
  <c r="BB934" i="343"/>
  <c r="AP934" i="343"/>
  <c r="AQ934" i="343" s="1"/>
  <c r="BB497" i="343"/>
  <c r="AP497" i="343"/>
  <c r="AQ497" i="343" s="1"/>
  <c r="BB997" i="343"/>
  <c r="AP997" i="343"/>
  <c r="AQ997" i="343" s="1"/>
  <c r="BB318" i="343"/>
  <c r="AP318" i="343"/>
  <c r="AQ318" i="343" s="1"/>
  <c r="BB594" i="343"/>
  <c r="AP594" i="343"/>
  <c r="AQ594" i="343" s="1"/>
  <c r="BB569" i="343"/>
  <c r="AP569" i="343"/>
  <c r="AQ569" i="343" s="1"/>
  <c r="BB411" i="343"/>
  <c r="AP411" i="343"/>
  <c r="AQ411" i="343" s="1"/>
  <c r="BB227" i="343"/>
  <c r="AP227" i="343"/>
  <c r="AQ227" i="343" s="1"/>
  <c r="BB922" i="343"/>
  <c r="AP922" i="343"/>
  <c r="AQ922" i="343" s="1"/>
  <c r="BB973" i="343"/>
  <c r="AP973" i="343"/>
  <c r="AQ973" i="343" s="1"/>
  <c r="BB588" i="343"/>
  <c r="AP588" i="343"/>
  <c r="AQ588" i="343" s="1"/>
  <c r="BB784" i="343"/>
  <c r="AP784" i="343"/>
  <c r="AQ784" i="343" s="1"/>
  <c r="BB374" i="343"/>
  <c r="AP374" i="343"/>
  <c r="AQ374" i="343" s="1"/>
  <c r="BB642" i="343"/>
  <c r="AP642" i="343"/>
  <c r="AQ642" i="343" s="1"/>
  <c r="BB447" i="343"/>
  <c r="AP447" i="343"/>
  <c r="AQ447" i="343" s="1"/>
  <c r="BB555" i="343"/>
  <c r="AP555" i="343"/>
  <c r="AQ555" i="343" s="1"/>
  <c r="BB428" i="343"/>
  <c r="AP428" i="343"/>
  <c r="AQ428" i="343" s="1"/>
  <c r="BB351" i="343"/>
  <c r="AP351" i="343"/>
  <c r="AQ351" i="343" s="1"/>
  <c r="BB340" i="343"/>
  <c r="AP340" i="343"/>
  <c r="AQ340" i="343" s="1"/>
  <c r="BB657" i="343"/>
  <c r="AP657" i="343"/>
  <c r="AQ657" i="343" s="1"/>
  <c r="BB55" i="343"/>
  <c r="AP55" i="343"/>
  <c r="AQ55" i="343" s="1"/>
  <c r="BB113" i="343"/>
  <c r="AP113" i="343"/>
  <c r="AQ113" i="343" s="1"/>
  <c r="BB889" i="343"/>
  <c r="AP889" i="343"/>
  <c r="AQ889" i="343" s="1"/>
  <c r="BB290" i="343"/>
  <c r="AP290" i="343"/>
  <c r="AQ290" i="343" s="1"/>
  <c r="BB566" i="343"/>
  <c r="AP566" i="343"/>
  <c r="AQ566" i="343" s="1"/>
  <c r="BB530" i="343"/>
  <c r="AP530" i="343"/>
  <c r="AQ530" i="343" s="1"/>
  <c r="BB184" i="343"/>
  <c r="AP184" i="343"/>
  <c r="AQ184" i="343" s="1"/>
  <c r="BB1024" i="343"/>
  <c r="AP1024" i="343"/>
  <c r="AQ1024" i="343" s="1"/>
  <c r="BB1046" i="343"/>
  <c r="AP1046" i="343"/>
  <c r="AQ1046" i="343" s="1"/>
  <c r="BB951" i="343"/>
  <c r="AP951" i="343"/>
  <c r="AQ951" i="343" s="1"/>
  <c r="BB709" i="343"/>
  <c r="AP709" i="343"/>
  <c r="AQ709" i="343" s="1"/>
  <c r="BB488" i="343"/>
  <c r="AP488" i="343"/>
  <c r="AQ488" i="343" s="1"/>
  <c r="BB34" i="343"/>
  <c r="AP34" i="343"/>
  <c r="AQ34" i="343" s="1"/>
  <c r="BB1009" i="343"/>
  <c r="AP1009" i="343"/>
  <c r="AQ1009" i="343" s="1"/>
  <c r="BB1070" i="343"/>
  <c r="AP1070" i="343"/>
  <c r="AQ1070" i="343" s="1"/>
  <c r="BB852" i="343"/>
  <c r="AP852" i="343"/>
  <c r="AQ852" i="343" s="1"/>
  <c r="BB28" i="343"/>
  <c r="AP28" i="343"/>
  <c r="AQ28" i="343" s="1"/>
  <c r="BB870" i="343"/>
  <c r="AP870" i="343"/>
  <c r="AQ870" i="343" s="1"/>
  <c r="BB185" i="343"/>
  <c r="AP185" i="343"/>
  <c r="AQ185" i="343" s="1"/>
  <c r="N627" i="343"/>
  <c r="BD627" i="343"/>
  <c r="BD43" i="343"/>
  <c r="N43" i="343"/>
  <c r="N77" i="343"/>
  <c r="BD77" i="343"/>
  <c r="N622" i="343"/>
  <c r="BD622" i="343"/>
  <c r="N624" i="343"/>
  <c r="BD624" i="343"/>
  <c r="N235" i="343"/>
  <c r="BD235" i="343"/>
  <c r="N45" i="343"/>
  <c r="BD45" i="343"/>
  <c r="BD44" i="343"/>
  <c r="N44" i="343"/>
  <c r="BD392" i="343"/>
  <c r="N392" i="343"/>
  <c r="N70" i="343"/>
  <c r="BD70" i="343"/>
  <c r="N628" i="343"/>
  <c r="BD628" i="343"/>
  <c r="BD80" i="343"/>
  <c r="N80" i="343"/>
  <c r="BD395" i="343"/>
  <c r="N395" i="343"/>
  <c r="N623" i="343"/>
  <c r="BD623" i="343"/>
  <c r="BD626" i="343"/>
  <c r="N626" i="343"/>
  <c r="N50" i="343"/>
  <c r="BD50" i="343"/>
  <c r="BD46" i="343"/>
  <c r="N46" i="343"/>
  <c r="BD47" i="343"/>
  <c r="N47" i="343"/>
  <c r="BD42" i="343"/>
  <c r="N42" i="343"/>
  <c r="N373" i="343"/>
  <c r="BD373" i="343"/>
  <c r="BD79" i="343"/>
  <c r="N79" i="343"/>
  <c r="N394" i="343"/>
  <c r="BD394" i="343"/>
  <c r="BD625" i="343"/>
  <c r="N625" i="343"/>
  <c r="BD49" i="343"/>
  <c r="N49" i="343"/>
  <c r="BD372" i="343"/>
  <c r="N372" i="343"/>
  <c r="N371" i="343"/>
  <c r="BD371" i="343"/>
  <c r="BD393" i="343"/>
  <c r="N393" i="343"/>
</calcChain>
</file>

<file path=xl/sharedStrings.xml><?xml version="1.0" encoding="utf-8"?>
<sst xmlns="http://schemas.openxmlformats.org/spreadsheetml/2006/main" count="43838" uniqueCount="15772">
  <si>
    <t>3304.99.90</t>
  </si>
  <si>
    <t>3923.30.00</t>
  </si>
  <si>
    <t>4009.12.10</t>
  </si>
  <si>
    <t>4009.12.90</t>
  </si>
  <si>
    <t>4009.22.10</t>
  </si>
  <si>
    <t>4009.22.90</t>
  </si>
  <si>
    <t>4009.32.10</t>
  </si>
  <si>
    <t>4009.32.90</t>
  </si>
  <si>
    <t>4009.42.10</t>
  </si>
  <si>
    <t>4009.42.90</t>
  </si>
  <si>
    <t>4016.10.10</t>
  </si>
  <si>
    <t>4016.99.90</t>
  </si>
  <si>
    <t>4202.12.10</t>
  </si>
  <si>
    <t>4401.10.00</t>
  </si>
  <si>
    <t>4401.39.00</t>
  </si>
  <si>
    <t>6813.10.90</t>
  </si>
  <si>
    <t>6813.20.00</t>
  </si>
  <si>
    <t>6813.81.10</t>
  </si>
  <si>
    <t>6813.81.90</t>
  </si>
  <si>
    <t>6813.89.10</t>
  </si>
  <si>
    <t>6813.89.90</t>
  </si>
  <si>
    <t>7007.11.00</t>
  </si>
  <si>
    <t>7007.21.00</t>
  </si>
  <si>
    <t>7009.10.00</t>
  </si>
  <si>
    <t>7009.10.00.001</t>
  </si>
  <si>
    <t>7204.10.00</t>
  </si>
  <si>
    <t>7204.29.00</t>
  </si>
  <si>
    <t>7309.00.10</t>
  </si>
  <si>
    <t>7310.29.10</t>
  </si>
  <si>
    <t>7310.29.90</t>
  </si>
  <si>
    <t>7320.10.00</t>
  </si>
  <si>
    <t>8301.20.00</t>
  </si>
  <si>
    <t>8302.30.00</t>
  </si>
  <si>
    <t>8407.33.90</t>
  </si>
  <si>
    <t>8407.34.90</t>
  </si>
  <si>
    <t>8408.20.10</t>
  </si>
  <si>
    <t>8408.20.20</t>
  </si>
  <si>
    <t>8408.20.30</t>
  </si>
  <si>
    <t>8408.20.90</t>
  </si>
  <si>
    <t>8408.90.90</t>
  </si>
  <si>
    <t>8409.91.11</t>
  </si>
  <si>
    <t>8409.91.12</t>
  </si>
  <si>
    <t>8409.91.13</t>
  </si>
  <si>
    <t>8409.91.14</t>
  </si>
  <si>
    <t>8409.91.15</t>
  </si>
  <si>
    <t>8409.91.16</t>
  </si>
  <si>
    <t>8409.91.17</t>
  </si>
  <si>
    <t>8409.91.18</t>
  </si>
  <si>
    <t>8409.91.20</t>
  </si>
  <si>
    <t>8409.91.30</t>
  </si>
  <si>
    <t>8409.91.40</t>
  </si>
  <si>
    <t>8409.99.12</t>
  </si>
  <si>
    <t>8409.99.14</t>
  </si>
  <si>
    <t>8409.99.15</t>
  </si>
  <si>
    <t>8409.99.17</t>
  </si>
  <si>
    <t>8409.99.21</t>
  </si>
  <si>
    <t>8409.99.29</t>
  </si>
  <si>
    <t>8409.99.30</t>
  </si>
  <si>
    <t>8409.99.41</t>
  </si>
  <si>
    <t>8409.99.49</t>
  </si>
  <si>
    <t>8409.99.51</t>
  </si>
  <si>
    <t>8409.99.59</t>
  </si>
  <si>
    <t>8409.99.61</t>
  </si>
  <si>
    <t>8409.99.69</t>
  </si>
  <si>
    <t>8409.99.71</t>
  </si>
  <si>
    <t>8409.99.79</t>
  </si>
  <si>
    <t>8409.99.91</t>
  </si>
  <si>
    <t>8409.99.99</t>
  </si>
  <si>
    <t>8412.21.10</t>
  </si>
  <si>
    <t>8412.21.90</t>
  </si>
  <si>
    <t>8412.31.10</t>
  </si>
  <si>
    <t>8413.30.10</t>
  </si>
  <si>
    <t>8413.30.20</t>
  </si>
  <si>
    <t>8413.30.30</t>
  </si>
  <si>
    <t>8413.30.90</t>
  </si>
  <si>
    <t>8413.60.19</t>
  </si>
  <si>
    <t>8414.80.19</t>
  </si>
  <si>
    <t>8414.80.21</t>
  </si>
  <si>
    <t>8414.80.22</t>
  </si>
  <si>
    <t>8414.90.39</t>
  </si>
  <si>
    <t>8415.20.10</t>
  </si>
  <si>
    <t>8415.20.90</t>
  </si>
  <si>
    <t>8421.23.00</t>
  </si>
  <si>
    <t>8421.31.00</t>
  </si>
  <si>
    <t>8429.59.00</t>
  </si>
  <si>
    <t>8430.69.90</t>
  </si>
  <si>
    <t>8431.41.00</t>
  </si>
  <si>
    <t>8431.49.21</t>
  </si>
  <si>
    <t>8431.49.22</t>
  </si>
  <si>
    <t>8431.49.23</t>
  </si>
  <si>
    <t>8431.49.29</t>
  </si>
  <si>
    <t>8432.10.00</t>
  </si>
  <si>
    <t>8432.21.00</t>
  </si>
  <si>
    <t>8432.29.00</t>
  </si>
  <si>
    <t>8432.80.00</t>
  </si>
  <si>
    <t>8432.90.00</t>
  </si>
  <si>
    <t>8433.11.00</t>
  </si>
  <si>
    <t>8433.19.00</t>
  </si>
  <si>
    <t>8433.20.10</t>
  </si>
  <si>
    <t>8433.20.90</t>
  </si>
  <si>
    <t>8433.30.00</t>
  </si>
  <si>
    <t>8433.40.00</t>
  </si>
  <si>
    <t>8433.51.00</t>
  </si>
  <si>
    <t>8433.52.00</t>
  </si>
  <si>
    <t>8433.53.00</t>
  </si>
  <si>
    <t>8433.59.11</t>
  </si>
  <si>
    <t>8433.59.19</t>
  </si>
  <si>
    <t>8433.59.90</t>
  </si>
  <si>
    <t>8433.60.10</t>
  </si>
  <si>
    <t>8433.60.21</t>
  </si>
  <si>
    <t>8433.60.29</t>
  </si>
  <si>
    <t>8433.60.90</t>
  </si>
  <si>
    <t>8433.90.90</t>
  </si>
  <si>
    <t>8433.90.90.001</t>
  </si>
  <si>
    <t>8434.10.00</t>
  </si>
  <si>
    <t>8434.20.10</t>
  </si>
  <si>
    <t>8434.20.90</t>
  </si>
  <si>
    <t>8435.10.00</t>
  </si>
  <si>
    <t>8436.10.00</t>
  </si>
  <si>
    <t>8436.21.00</t>
  </si>
  <si>
    <t>8436.29.00</t>
  </si>
  <si>
    <t>8436.80.00</t>
  </si>
  <si>
    <t>8437.10.00</t>
  </si>
  <si>
    <t>8437.80.10</t>
  </si>
  <si>
    <t>8437.80.90</t>
  </si>
  <si>
    <t>8466.30.00</t>
  </si>
  <si>
    <t>8481.10.00</t>
  </si>
  <si>
    <t>8481.80.92</t>
  </si>
  <si>
    <t>8481.80.99</t>
  </si>
  <si>
    <t>8483.10.11</t>
  </si>
  <si>
    <t>8483.10.19</t>
  </si>
  <si>
    <t>8483.10.20</t>
  </si>
  <si>
    <t>8483.10.30</t>
  </si>
  <si>
    <t>8483.10.40</t>
  </si>
  <si>
    <t>8483.10.50</t>
  </si>
  <si>
    <t>8483.10.90</t>
  </si>
  <si>
    <t>8483.20.00</t>
  </si>
  <si>
    <t>8483.30.10</t>
  </si>
  <si>
    <t>8483.30.21</t>
  </si>
  <si>
    <t>8483.30.29</t>
  </si>
  <si>
    <t>8483.30.90</t>
  </si>
  <si>
    <t>8483.40.10</t>
  </si>
  <si>
    <t>8483.40.90</t>
  </si>
  <si>
    <t>8483.50.10</t>
  </si>
  <si>
    <t>8483.50.90</t>
  </si>
  <si>
    <t>8483.60.11</t>
  </si>
  <si>
    <t>8483.60.19</t>
  </si>
  <si>
    <t>8501.10.19</t>
  </si>
  <si>
    <t>8505.20.10</t>
  </si>
  <si>
    <t>8505.20.90</t>
  </si>
  <si>
    <t>8511.10.00</t>
  </si>
  <si>
    <t>8511.20.10</t>
  </si>
  <si>
    <t>8511.20.90</t>
  </si>
  <si>
    <t>8511.30.10</t>
  </si>
  <si>
    <t>8511.30.20</t>
  </si>
  <si>
    <t>8511.40.00</t>
  </si>
  <si>
    <t>8511.40.00.001</t>
  </si>
  <si>
    <t>8511.50.10</t>
  </si>
  <si>
    <t>8511.50.90</t>
  </si>
  <si>
    <t>8511.80.10</t>
  </si>
  <si>
    <t>8511.80.20</t>
  </si>
  <si>
    <t>8511.80.30</t>
  </si>
  <si>
    <t>8511.80.90</t>
  </si>
  <si>
    <t>8511.90.00</t>
  </si>
  <si>
    <t>8512.20.11</t>
  </si>
  <si>
    <t>8512.20.19</t>
  </si>
  <si>
    <t>8512.20.21</t>
  </si>
  <si>
    <t>8531.10.90</t>
  </si>
  <si>
    <t>8512.20.23</t>
  </si>
  <si>
    <t>8512.20.29</t>
  </si>
  <si>
    <t>8512.30.00</t>
  </si>
  <si>
    <t>8512.40.10</t>
  </si>
  <si>
    <t>8512.40.20</t>
  </si>
  <si>
    <t>8512.90.00</t>
  </si>
  <si>
    <t>8527.29.00</t>
  </si>
  <si>
    <t>8536.50.90</t>
  </si>
  <si>
    <t>8538.90.90</t>
  </si>
  <si>
    <t>8539.10.10</t>
  </si>
  <si>
    <t>8539.10.90</t>
  </si>
  <si>
    <t>8544.30.00</t>
  </si>
  <si>
    <t>8701.10.00</t>
  </si>
  <si>
    <t>8707.10.00</t>
  </si>
  <si>
    <t>8707.90.10</t>
  </si>
  <si>
    <t>8707.90.90</t>
  </si>
  <si>
    <t>8708.10.00</t>
  </si>
  <si>
    <t>8708.21.00</t>
  </si>
  <si>
    <t>8708.29.11</t>
  </si>
  <si>
    <t>8708.29.12</t>
  </si>
  <si>
    <t>8708.29.13</t>
  </si>
  <si>
    <t>8708.29.14</t>
  </si>
  <si>
    <t>8708.29.19</t>
  </si>
  <si>
    <t>8708.29.91</t>
  </si>
  <si>
    <t>8708.29.92</t>
  </si>
  <si>
    <t>8708.29.93</t>
  </si>
  <si>
    <t>8708.29.94</t>
  </si>
  <si>
    <t>8708.29.95</t>
  </si>
  <si>
    <t>8708.29.99</t>
  </si>
  <si>
    <t>8708.30.11</t>
  </si>
  <si>
    <t>8708.30.19</t>
  </si>
  <si>
    <t>8708.30.90</t>
  </si>
  <si>
    <t>8708.40.11</t>
  </si>
  <si>
    <t>8708.40.19</t>
  </si>
  <si>
    <t>8708.40.80</t>
  </si>
  <si>
    <t>8708.40.90</t>
  </si>
  <si>
    <t>8708.50.11</t>
  </si>
  <si>
    <t>8708.50.12</t>
  </si>
  <si>
    <t>8708.50.19</t>
  </si>
  <si>
    <t>8708.50.80</t>
  </si>
  <si>
    <t>8708.50.91</t>
  </si>
  <si>
    <t>8708.50.99</t>
  </si>
  <si>
    <t>8708.70.10</t>
  </si>
  <si>
    <t>8708.70.90</t>
  </si>
  <si>
    <t>8708.80.00</t>
  </si>
  <si>
    <t>8708.91.00</t>
  </si>
  <si>
    <t>8708.92.00</t>
  </si>
  <si>
    <t>8708.93.00</t>
  </si>
  <si>
    <t>8708.94.11</t>
  </si>
  <si>
    <t>8708.94.12</t>
  </si>
  <si>
    <t>8708.94.13</t>
  </si>
  <si>
    <t>8708.94.82</t>
  </si>
  <si>
    <t>8708.94.83</t>
  </si>
  <si>
    <t>8708.94.90</t>
  </si>
  <si>
    <t>8708.95.10</t>
  </si>
  <si>
    <t>8708.95.21</t>
  </si>
  <si>
    <t>8708.95.22</t>
  </si>
  <si>
    <t>8708.95.29</t>
  </si>
  <si>
    <t>8708.99.10</t>
  </si>
  <si>
    <t>8708.99.90</t>
  </si>
  <si>
    <t>8716.20.00</t>
  </si>
  <si>
    <t>9021.10.10</t>
  </si>
  <si>
    <t>9021.10.99</t>
  </si>
  <si>
    <t>9029.20.10</t>
  </si>
  <si>
    <t>9029.90.10</t>
  </si>
  <si>
    <t>9030.33.21</t>
  </si>
  <si>
    <t>9031.80.40</t>
  </si>
  <si>
    <t>9032.89.21</t>
  </si>
  <si>
    <t>9032.89.22</t>
  </si>
  <si>
    <t>9032.89.23</t>
  </si>
  <si>
    <t>9032.89.24</t>
  </si>
  <si>
    <t>9032.89.25</t>
  </si>
  <si>
    <t>9032.89.29</t>
  </si>
  <si>
    <t>9104.00.00</t>
  </si>
  <si>
    <t>9401.20.00</t>
  </si>
  <si>
    <t>8409.91.90</t>
  </si>
  <si>
    <t>8481.20.90</t>
  </si>
  <si>
    <t>Centro</t>
  </si>
  <si>
    <t>Bloqueado</t>
  </si>
  <si>
    <t>Tipo de material</t>
  </si>
  <si>
    <t>Material</t>
  </si>
  <si>
    <t>Texto breve material</t>
  </si>
  <si>
    <t>Fornecedor</t>
  </si>
  <si>
    <t>Nome</t>
  </si>
  <si>
    <t>Fornecedor Padrão</t>
  </si>
  <si>
    <t>Grupo de mercadorias</t>
  </si>
  <si>
    <t>Código de controle</t>
  </si>
  <si>
    <t>Origem de material</t>
  </si>
  <si>
    <t>Grp.merc.externo</t>
  </si>
  <si>
    <t>Código de imposto</t>
  </si>
  <si>
    <t>Preço Líquido do Fornecedor</t>
  </si>
  <si>
    <t>Fator desconto Preço Líquido</t>
  </si>
  <si>
    <t>PIS/COFINS sobre Prç Líquido</t>
  </si>
  <si>
    <t>ICMS sobre Prç Líquido</t>
  </si>
  <si>
    <t>Taxa de câmbio</t>
  </si>
  <si>
    <t>Moeda</t>
  </si>
  <si>
    <t>Preço bruto</t>
  </si>
  <si>
    <t>Fator desconto</t>
  </si>
  <si>
    <t>Frete %</t>
  </si>
  <si>
    <t>Custo NF</t>
  </si>
  <si>
    <t>IVA Alternativo</t>
  </si>
  <si>
    <t>Multiplicador Custo Real</t>
  </si>
  <si>
    <t>Multiplicador UF Real</t>
  </si>
  <si>
    <t>Custo Real</t>
  </si>
  <si>
    <t>Fator Custo Comercial</t>
  </si>
  <si>
    <t>Fator UF Comercial</t>
  </si>
  <si>
    <t>Custo Comercial</t>
  </si>
  <si>
    <t>IPI %</t>
  </si>
  <si>
    <t>ICMS %</t>
  </si>
  <si>
    <t>PIS COFINS %</t>
  </si>
  <si>
    <t>ICMS ST %</t>
  </si>
  <si>
    <t>Imposto Importação</t>
  </si>
  <si>
    <t>Data desde</t>
  </si>
  <si>
    <t>IPI</t>
  </si>
  <si>
    <t>Red BC ICMS</t>
  </si>
  <si>
    <t>Red BC ICMS ST</t>
  </si>
  <si>
    <t>ICMS</t>
  </si>
  <si>
    <t>PIS COFINS</t>
  </si>
  <si>
    <t>ICMS ST</t>
  </si>
  <si>
    <t>Frete Vlr</t>
  </si>
  <si>
    <t>Variante cálc.custos</t>
  </si>
  <si>
    <t>Importação %</t>
  </si>
  <si>
    <t>Nº material antigo</t>
  </si>
  <si>
    <t>Nome do usuário</t>
  </si>
  <si>
    <t/>
  </si>
  <si>
    <t>HAWA</t>
  </si>
  <si>
    <t>X</t>
  </si>
  <si>
    <t>4010.39.00</t>
  </si>
  <si>
    <t>1,00000</t>
  </si>
  <si>
    <t>BRL</t>
  </si>
  <si>
    <t>ZPC2</t>
  </si>
  <si>
    <t>MBRUCH</t>
  </si>
  <si>
    <t>4010.31.00</t>
  </si>
  <si>
    <t>4010.32.00</t>
  </si>
  <si>
    <t>4010.34.00</t>
  </si>
  <si>
    <t>4010.33.00</t>
  </si>
  <si>
    <t>EB</t>
  </si>
  <si>
    <t>9017.80.90</t>
  </si>
  <si>
    <t>3926.90.21</t>
  </si>
  <si>
    <t>9031.80.99</t>
  </si>
  <si>
    <t>9031.20.90</t>
  </si>
  <si>
    <t>ALIQ_IPI</t>
  </si>
  <si>
    <t>MONOF</t>
  </si>
  <si>
    <t>0101.21.00</t>
  </si>
  <si>
    <t>0101.29.00</t>
  </si>
  <si>
    <t>0101.30.00</t>
  </si>
  <si>
    <t>0101.90.00</t>
  </si>
  <si>
    <t>0102.21.10</t>
  </si>
  <si>
    <t>0102.21.90</t>
  </si>
  <si>
    <t>0102.29.11</t>
  </si>
  <si>
    <t>0102.29.19</t>
  </si>
  <si>
    <t>0102.29.90</t>
  </si>
  <si>
    <t>0102.31.10</t>
  </si>
  <si>
    <t>0102.31.90</t>
  </si>
  <si>
    <t>0102.39.11</t>
  </si>
  <si>
    <t>0102.39.19</t>
  </si>
  <si>
    <t>0102.39.90</t>
  </si>
  <si>
    <t>0102.90.00</t>
  </si>
  <si>
    <t>0103.10.00</t>
  </si>
  <si>
    <t>0103.91.00</t>
  </si>
  <si>
    <t>0103.92.00</t>
  </si>
  <si>
    <t>0104.10.11</t>
  </si>
  <si>
    <t>0104.10.19</t>
  </si>
  <si>
    <t>0104.10.90</t>
  </si>
  <si>
    <t>0104.20.10</t>
  </si>
  <si>
    <t>0104.20.90</t>
  </si>
  <si>
    <t>0105.11.10</t>
  </si>
  <si>
    <t>0105.11.90</t>
  </si>
  <si>
    <t>0105.12.00</t>
  </si>
  <si>
    <t>0105.13.00</t>
  </si>
  <si>
    <t>0105.14.00</t>
  </si>
  <si>
    <t>0105.15.00</t>
  </si>
  <si>
    <t>0105.94.00</t>
  </si>
  <si>
    <t>0105.99.00</t>
  </si>
  <si>
    <t>0106.11.00</t>
  </si>
  <si>
    <t>0106.12.00</t>
  </si>
  <si>
    <t>0106.13.00</t>
  </si>
  <si>
    <t>0106.14.00</t>
  </si>
  <si>
    <t>0106.19.00</t>
  </si>
  <si>
    <t>0106.20.00</t>
  </si>
  <si>
    <t>0106.31.00</t>
  </si>
  <si>
    <t>0106.32.00</t>
  </si>
  <si>
    <t>0106.33.10</t>
  </si>
  <si>
    <t>0106.33.90</t>
  </si>
  <si>
    <t>0106.39.00</t>
  </si>
  <si>
    <t>0106.41.00</t>
  </si>
  <si>
    <t>0106.49.00</t>
  </si>
  <si>
    <t>0106.90.00</t>
  </si>
  <si>
    <t>0201.10.00</t>
  </si>
  <si>
    <t>0201.20.10</t>
  </si>
  <si>
    <t>0201.20.20</t>
  </si>
  <si>
    <t>0201.20.90</t>
  </si>
  <si>
    <t>0201.30.00</t>
  </si>
  <si>
    <t>0202.10.00</t>
  </si>
  <si>
    <t>0202.20.10</t>
  </si>
  <si>
    <t>0202.20.20</t>
  </si>
  <si>
    <t>0202.20.90</t>
  </si>
  <si>
    <t>0202.30.00</t>
  </si>
  <si>
    <t>0203.11.00</t>
  </si>
  <si>
    <t>0203.12.00</t>
  </si>
  <si>
    <t>0203.19.00</t>
  </si>
  <si>
    <t>0203.21.00</t>
  </si>
  <si>
    <t>0203.22.00</t>
  </si>
  <si>
    <t>0203.29.00</t>
  </si>
  <si>
    <t>0204.10.00</t>
  </si>
  <si>
    <t>0204.21.00</t>
  </si>
  <si>
    <t>0204.22.00</t>
  </si>
  <si>
    <t>0204.23.00</t>
  </si>
  <si>
    <t>0204.30.00</t>
  </si>
  <si>
    <t>0204.41.00</t>
  </si>
  <si>
    <t>0204.42.00</t>
  </si>
  <si>
    <t>0204.43.00</t>
  </si>
  <si>
    <t>0204.50.00</t>
  </si>
  <si>
    <t>0205.00.00</t>
  </si>
  <si>
    <t>0206.10.00</t>
  </si>
  <si>
    <t>0206.21.00</t>
  </si>
  <si>
    <t>0206.22.00</t>
  </si>
  <si>
    <t>0206.29.10</t>
  </si>
  <si>
    <t>0206.29.90</t>
  </si>
  <si>
    <t>0206.30.00</t>
  </si>
  <si>
    <t>0206.41.00</t>
  </si>
  <si>
    <t>0206.49.00</t>
  </si>
  <si>
    <t>0206.80.00</t>
  </si>
  <si>
    <t>0206.90.00</t>
  </si>
  <si>
    <t>0207.11.00</t>
  </si>
  <si>
    <t>0207.12.00</t>
  </si>
  <si>
    <t>0207.13.00</t>
  </si>
  <si>
    <t>0207.14.00</t>
  </si>
  <si>
    <t>0207.24.00</t>
  </si>
  <si>
    <t>0207.25.00</t>
  </si>
  <si>
    <t>0207.26.00</t>
  </si>
  <si>
    <t>0207.27.00</t>
  </si>
  <si>
    <t>0207.41.00</t>
  </si>
  <si>
    <t>0207.42.00</t>
  </si>
  <si>
    <t>0207.43.00</t>
  </si>
  <si>
    <t>0207.44.00</t>
  </si>
  <si>
    <t>0207.45.00</t>
  </si>
  <si>
    <t>0207.51.00</t>
  </si>
  <si>
    <t>0207.52.00</t>
  </si>
  <si>
    <t>0207.53.00</t>
  </si>
  <si>
    <t>0207.54.00</t>
  </si>
  <si>
    <t>0207.55.00</t>
  </si>
  <si>
    <t>0207.60.00</t>
  </si>
  <si>
    <t>0208.10.00</t>
  </si>
  <si>
    <t>0208.30.00</t>
  </si>
  <si>
    <t>0208.40.00</t>
  </si>
  <si>
    <t>0208.50.00</t>
  </si>
  <si>
    <t>0208.60.00</t>
  </si>
  <si>
    <t>0208.90.00</t>
  </si>
  <si>
    <t>0209.10.11</t>
  </si>
  <si>
    <t>0209.10.19</t>
  </si>
  <si>
    <t>0209.10.21</t>
  </si>
  <si>
    <t>0209.10.29</t>
  </si>
  <si>
    <t>0209.90.00</t>
  </si>
  <si>
    <t>0210.11.00</t>
  </si>
  <si>
    <t>0210.12.00</t>
  </si>
  <si>
    <t>0210.19.00</t>
  </si>
  <si>
    <t>0210.20.00</t>
  </si>
  <si>
    <t>0210.91.00</t>
  </si>
  <si>
    <t>0210.91.00.001</t>
  </si>
  <si>
    <t>0210.92.00</t>
  </si>
  <si>
    <t>0210.92.00.001</t>
  </si>
  <si>
    <t>0210.93.00</t>
  </si>
  <si>
    <t>0210.93.00.001</t>
  </si>
  <si>
    <t>0210.99.11</t>
  </si>
  <si>
    <t>0210.99.19</t>
  </si>
  <si>
    <t>0210.99.20</t>
  </si>
  <si>
    <t>0210.99.30</t>
  </si>
  <si>
    <t>0210.99.40</t>
  </si>
  <si>
    <t>0210.99.90</t>
  </si>
  <si>
    <t>0210.99.90.001</t>
  </si>
  <si>
    <t>0301.11.10</t>
  </si>
  <si>
    <t>0301.11.90</t>
  </si>
  <si>
    <t>0301.19.00</t>
  </si>
  <si>
    <t>0301.91.10</t>
  </si>
  <si>
    <t>0301.91.90</t>
  </si>
  <si>
    <t>0301.92.10</t>
  </si>
  <si>
    <t>0301.92.90</t>
  </si>
  <si>
    <t>0301.93.10</t>
  </si>
  <si>
    <t>0301.93.90</t>
  </si>
  <si>
    <t>0301.94.10</t>
  </si>
  <si>
    <t>0301.94.90</t>
  </si>
  <si>
    <t>0301.95.10</t>
  </si>
  <si>
    <t>0301.95.90</t>
  </si>
  <si>
    <t>0301.99.11</t>
  </si>
  <si>
    <t>0301.99.12</t>
  </si>
  <si>
    <t>0301.99.19</t>
  </si>
  <si>
    <t>0301.99.91</t>
  </si>
  <si>
    <t>0301.99.92</t>
  </si>
  <si>
    <t>0301.99.99</t>
  </si>
  <si>
    <t>0302.11.00</t>
  </si>
  <si>
    <t>0302.13.00</t>
  </si>
  <si>
    <t>0302.14.00</t>
  </si>
  <si>
    <t>0302.19.00</t>
  </si>
  <si>
    <t>0302.21.00</t>
  </si>
  <si>
    <t>0302.22.00</t>
  </si>
  <si>
    <t>0302.23.00</t>
  </si>
  <si>
    <t>0302.24.00</t>
  </si>
  <si>
    <t>0302.29.00</t>
  </si>
  <si>
    <t>0302.31.00</t>
  </si>
  <si>
    <t>0302.32.00</t>
  </si>
  <si>
    <t>0302.33.00</t>
  </si>
  <si>
    <t>0302.34.00</t>
  </si>
  <si>
    <t>0302.35.00</t>
  </si>
  <si>
    <t>0302.36.00</t>
  </si>
  <si>
    <t>0302.39.00</t>
  </si>
  <si>
    <t>0302.41.00</t>
  </si>
  <si>
    <t>0302.42.10</t>
  </si>
  <si>
    <t>0302.42.90</t>
  </si>
  <si>
    <t>0302.43.00</t>
  </si>
  <si>
    <t>0302.44.00</t>
  </si>
  <si>
    <t>0302.45.00</t>
  </si>
  <si>
    <t>0302.46.00</t>
  </si>
  <si>
    <t>0302.47.00</t>
  </si>
  <si>
    <t>0302.49.10</t>
  </si>
  <si>
    <t>0302.49.90</t>
  </si>
  <si>
    <t>0302.51.00</t>
  </si>
  <si>
    <t>0302.52.00</t>
  </si>
  <si>
    <t>0302.53.00</t>
  </si>
  <si>
    <t>0302.54.00</t>
  </si>
  <si>
    <t>0302.55.00</t>
  </si>
  <si>
    <t>0302.56.00</t>
  </si>
  <si>
    <t>0302.59.00</t>
  </si>
  <si>
    <t>0302.71.00</t>
  </si>
  <si>
    <t>0302.72.10</t>
  </si>
  <si>
    <t>0302.72.90</t>
  </si>
  <si>
    <t>0302.73.00</t>
  </si>
  <si>
    <t>0302.74.00</t>
  </si>
  <si>
    <t>0302.79.00</t>
  </si>
  <si>
    <t>0302.81.00</t>
  </si>
  <si>
    <t>0302.82.00</t>
  </si>
  <si>
    <t>0302.83.10</t>
  </si>
  <si>
    <t>0302.83.20</t>
  </si>
  <si>
    <t>0302.84.00</t>
  </si>
  <si>
    <t>0302.85.00</t>
  </si>
  <si>
    <t>0302.89.10</t>
  </si>
  <si>
    <t>0302.89.21</t>
  </si>
  <si>
    <t>0302.89.22</t>
  </si>
  <si>
    <t>0302.89.23</t>
  </si>
  <si>
    <t>0302.89.24</t>
  </si>
  <si>
    <t>0302.89.31</t>
  </si>
  <si>
    <t>0302.89.32</t>
  </si>
  <si>
    <t>0302.89.33</t>
  </si>
  <si>
    <t>0302.89.34</t>
  </si>
  <si>
    <t>0302.89.35</t>
  </si>
  <si>
    <t>0302.89.36</t>
  </si>
  <si>
    <t>0302.89.37</t>
  </si>
  <si>
    <t>0302.89.38</t>
  </si>
  <si>
    <t>0302.89.41</t>
  </si>
  <si>
    <t>0302.89.42</t>
  </si>
  <si>
    <t>0302.89.43</t>
  </si>
  <si>
    <t>0302.89.44</t>
  </si>
  <si>
    <t>0302.89.45</t>
  </si>
  <si>
    <t>0302.89.90</t>
  </si>
  <si>
    <t>0302.91.00</t>
  </si>
  <si>
    <t>0302.92.00</t>
  </si>
  <si>
    <t>0302.99.00</t>
  </si>
  <si>
    <t>0303.11.00</t>
  </si>
  <si>
    <t>0303.12.00</t>
  </si>
  <si>
    <t>0303.13.00</t>
  </si>
  <si>
    <t>0303.14.00</t>
  </si>
  <si>
    <t>0303.19.00</t>
  </si>
  <si>
    <t>0303.23.00</t>
  </si>
  <si>
    <t>0303.24.10</t>
  </si>
  <si>
    <t>0303.24.90</t>
  </si>
  <si>
    <t>0303.25.00</t>
  </si>
  <si>
    <t>0303.26.00</t>
  </si>
  <si>
    <t>0303.29.00</t>
  </si>
  <si>
    <t>0303.31.00</t>
  </si>
  <si>
    <t>0303.32.00</t>
  </si>
  <si>
    <t>0303.33.00</t>
  </si>
  <si>
    <t>0303.34.00</t>
  </si>
  <si>
    <t>0303.39.00</t>
  </si>
  <si>
    <t>0303.41.00</t>
  </si>
  <si>
    <t>0303.42.00</t>
  </si>
  <si>
    <t>0303.43.00</t>
  </si>
  <si>
    <t>0303.44.00</t>
  </si>
  <si>
    <t>0303.45.00</t>
  </si>
  <si>
    <t>0303.46.00</t>
  </si>
  <si>
    <t>0303.49.00</t>
  </si>
  <si>
    <t>0303.51.00</t>
  </si>
  <si>
    <t>0303.53.00</t>
  </si>
  <si>
    <t>0303.54.00</t>
  </si>
  <si>
    <t>0303.55.00</t>
  </si>
  <si>
    <t>0303.56.00</t>
  </si>
  <si>
    <t>0303.57.00</t>
  </si>
  <si>
    <t>0303.59.10</t>
  </si>
  <si>
    <t>0303.59.20</t>
  </si>
  <si>
    <t>0303.59.90</t>
  </si>
  <si>
    <t>0303.63.00</t>
  </si>
  <si>
    <t>0303.64.00</t>
  </si>
  <si>
    <t>0303.65.00</t>
  </si>
  <si>
    <t>0303.66.00</t>
  </si>
  <si>
    <t>0303.67.00</t>
  </si>
  <si>
    <t>0303.68.00</t>
  </si>
  <si>
    <t>0303.69.10</t>
  </si>
  <si>
    <t>0303.69.90</t>
  </si>
  <si>
    <t>0303.81.11</t>
  </si>
  <si>
    <t>0303.81.12</t>
  </si>
  <si>
    <t>0303.81.13</t>
  </si>
  <si>
    <t>0303.81.14</t>
  </si>
  <si>
    <t>0303.81.19</t>
  </si>
  <si>
    <t>0303.81.90</t>
  </si>
  <si>
    <t>0303.82.00</t>
  </si>
  <si>
    <t>0303.83.11</t>
  </si>
  <si>
    <t>0303.83.19</t>
  </si>
  <si>
    <t>0303.83.21</t>
  </si>
  <si>
    <t>0303.83.29</t>
  </si>
  <si>
    <t>0303.84.00</t>
  </si>
  <si>
    <t>0303.89.10</t>
  </si>
  <si>
    <t>0303.89.20</t>
  </si>
  <si>
    <t>0303.89.32</t>
  </si>
  <si>
    <t>0303.89.33</t>
  </si>
  <si>
    <t>0303.89.41</t>
  </si>
  <si>
    <t>0303.89.42</t>
  </si>
  <si>
    <t>0303.89.43</t>
  </si>
  <si>
    <t>0303.89.44</t>
  </si>
  <si>
    <t>0303.89.45</t>
  </si>
  <si>
    <t>0303.89.46</t>
  </si>
  <si>
    <t>0303.89.51</t>
  </si>
  <si>
    <t>0303.89.52</t>
  </si>
  <si>
    <t>0303.89.53</t>
  </si>
  <si>
    <t>0303.89.54</t>
  </si>
  <si>
    <t>0303.89.55</t>
  </si>
  <si>
    <t>0303.89.56</t>
  </si>
  <si>
    <t>0303.89.61</t>
  </si>
  <si>
    <t>0303.89.62</t>
  </si>
  <si>
    <t>0303.89.63</t>
  </si>
  <si>
    <t>0303.89.64</t>
  </si>
  <si>
    <t>0303.89.65</t>
  </si>
  <si>
    <t>0303.89.90</t>
  </si>
  <si>
    <t>0303.91.00</t>
  </si>
  <si>
    <t>0303.92.00</t>
  </si>
  <si>
    <t>0303.99.10</t>
  </si>
  <si>
    <t>0303.99.20</t>
  </si>
  <si>
    <t>0303.99.90</t>
  </si>
  <si>
    <t>0304.31.00</t>
  </si>
  <si>
    <t>0304.32.10</t>
  </si>
  <si>
    <t>0304.32.90</t>
  </si>
  <si>
    <t>0304.33.00</t>
  </si>
  <si>
    <t>0304.39.00</t>
  </si>
  <si>
    <t>0304.41.00</t>
  </si>
  <si>
    <t>0304.42.00</t>
  </si>
  <si>
    <t>0304.43.00</t>
  </si>
  <si>
    <t>0304.44.00</t>
  </si>
  <si>
    <t>0304.45.00</t>
  </si>
  <si>
    <t>0304.46.00</t>
  </si>
  <si>
    <t>0304.47.00</t>
  </si>
  <si>
    <t>0304.48.00</t>
  </si>
  <si>
    <t>0304.49.10</t>
  </si>
  <si>
    <t>0304.49.20</t>
  </si>
  <si>
    <t>0304.49.90</t>
  </si>
  <si>
    <t>0304.51.00</t>
  </si>
  <si>
    <t>0304.52.00</t>
  </si>
  <si>
    <t>0304.53.00</t>
  </si>
  <si>
    <t>0304.54.00</t>
  </si>
  <si>
    <t>0304.55.00</t>
  </si>
  <si>
    <t>0304.56.00</t>
  </si>
  <si>
    <t>0304.57.00</t>
  </si>
  <si>
    <t>0304.59.00</t>
  </si>
  <si>
    <t>0304.61.00</t>
  </si>
  <si>
    <t>0304.62.10</t>
  </si>
  <si>
    <t>0304.62.90</t>
  </si>
  <si>
    <t>0304.63.00</t>
  </si>
  <si>
    <t>0304.69.00</t>
  </si>
  <si>
    <t>0304.71.00</t>
  </si>
  <si>
    <t>0304.72.00</t>
  </si>
  <si>
    <t>0304.73.00</t>
  </si>
  <si>
    <t>0304.74.00</t>
  </si>
  <si>
    <t>0304.75.00</t>
  </si>
  <si>
    <t>0304.79.00</t>
  </si>
  <si>
    <t>0304.81.00</t>
  </si>
  <si>
    <t>0304.82.00</t>
  </si>
  <si>
    <t>0304.83.00</t>
  </si>
  <si>
    <t>0304.84.00</t>
  </si>
  <si>
    <t>0304.85.10</t>
  </si>
  <si>
    <t>0304.85.20</t>
  </si>
  <si>
    <t>0304.86.00</t>
  </si>
  <si>
    <t>0304.87.00</t>
  </si>
  <si>
    <t>0304.88.10</t>
  </si>
  <si>
    <t>0304.88.90</t>
  </si>
  <si>
    <t>0304.89.10</t>
  </si>
  <si>
    <t>0304.89.20</t>
  </si>
  <si>
    <t>0304.89.30</t>
  </si>
  <si>
    <t>0304.89.90</t>
  </si>
  <si>
    <t>0304.91.00</t>
  </si>
  <si>
    <t>0304.92.11</t>
  </si>
  <si>
    <t>0304.92.12</t>
  </si>
  <si>
    <t>0304.92.19</t>
  </si>
  <si>
    <t>0304.92.21</t>
  </si>
  <si>
    <t>0304.92.22</t>
  </si>
  <si>
    <t>0304.92.29</t>
  </si>
  <si>
    <t>0304.93.00</t>
  </si>
  <si>
    <t>0304.94.00</t>
  </si>
  <si>
    <t>0304.95.00</t>
  </si>
  <si>
    <t>0304.96.00</t>
  </si>
  <si>
    <t>0304.97.00</t>
  </si>
  <si>
    <t>0304.99.00</t>
  </si>
  <si>
    <t>0305.10.00</t>
  </si>
  <si>
    <t>0305.20.00</t>
  </si>
  <si>
    <t>0305.31.00</t>
  </si>
  <si>
    <t>0305.32.10</t>
  </si>
  <si>
    <t>0305.32.20</t>
  </si>
  <si>
    <t>0305.32.30</t>
  </si>
  <si>
    <t>0305.32.90</t>
  </si>
  <si>
    <t>0305.39.00</t>
  </si>
  <si>
    <t>0305.41.00</t>
  </si>
  <si>
    <t>0305.42.00</t>
  </si>
  <si>
    <t>0305.43.00</t>
  </si>
  <si>
    <t>0305.44.00</t>
  </si>
  <si>
    <t>0305.49.10</t>
  </si>
  <si>
    <t>0305.49.20</t>
  </si>
  <si>
    <t>0305.49.90</t>
  </si>
  <si>
    <t>0305.51.00</t>
  </si>
  <si>
    <t>0305.52.00</t>
  </si>
  <si>
    <t>0305.53.10</t>
  </si>
  <si>
    <t>0305.53.90</t>
  </si>
  <si>
    <t>0305.54.00</t>
  </si>
  <si>
    <t>0305.59.00</t>
  </si>
  <si>
    <t>0305.61.00</t>
  </si>
  <si>
    <t>0305.62.00</t>
  </si>
  <si>
    <t>0305.63.00</t>
  </si>
  <si>
    <t>0305.64.00</t>
  </si>
  <si>
    <t>0305.69.10</t>
  </si>
  <si>
    <t>0305.69.90</t>
  </si>
  <si>
    <t>0305.71.00</t>
  </si>
  <si>
    <t>0305.71.00.001</t>
  </si>
  <si>
    <t>0305.72.00</t>
  </si>
  <si>
    <t>0305.72.00.001</t>
  </si>
  <si>
    <t>0305.72.00.002</t>
  </si>
  <si>
    <t>0305.79.00</t>
  </si>
  <si>
    <t>0305.79.00.001</t>
  </si>
  <si>
    <t>0305.79.00.002</t>
  </si>
  <si>
    <t>0306.11.10</t>
  </si>
  <si>
    <t>0306.11.90</t>
  </si>
  <si>
    <t>0306.12.00</t>
  </si>
  <si>
    <t>0306.14.00</t>
  </si>
  <si>
    <t>0306.15.00</t>
  </si>
  <si>
    <t>0306.16.10</t>
  </si>
  <si>
    <t>0306.16.90</t>
  </si>
  <si>
    <t>0306.17.10</t>
  </si>
  <si>
    <t>0306.17.90</t>
  </si>
  <si>
    <t>0306.19.10</t>
  </si>
  <si>
    <t>0306.19.90</t>
  </si>
  <si>
    <t>0306.31.00</t>
  </si>
  <si>
    <t>0306.32.00</t>
  </si>
  <si>
    <t>0306.33.00</t>
  </si>
  <si>
    <t>0306.34.00</t>
  </si>
  <si>
    <t>0306.35.00</t>
  </si>
  <si>
    <t>0306.36.00</t>
  </si>
  <si>
    <t>0306.39.10</t>
  </si>
  <si>
    <t>0306.39.90</t>
  </si>
  <si>
    <t>0306.91.00</t>
  </si>
  <si>
    <t>0306.92.00</t>
  </si>
  <si>
    <t>0306.93.00</t>
  </si>
  <si>
    <t>0306.94.00</t>
  </si>
  <si>
    <t>0306.95.00</t>
  </si>
  <si>
    <t>0306.99.10</t>
  </si>
  <si>
    <t>0306.99.90</t>
  </si>
  <si>
    <t>0307.11.00</t>
  </si>
  <si>
    <t>0307.12.00</t>
  </si>
  <si>
    <t>0307.19.00</t>
  </si>
  <si>
    <t>0307.21.00</t>
  </si>
  <si>
    <t>0307.22.00</t>
  </si>
  <si>
    <t>0307.29.00</t>
  </si>
  <si>
    <t>0307.31.00</t>
  </si>
  <si>
    <t>0307.32.00</t>
  </si>
  <si>
    <t>0307.39.00</t>
  </si>
  <si>
    <t>0307.42.00</t>
  </si>
  <si>
    <t>0307.43.10</t>
  </si>
  <si>
    <t>0307.43.20</t>
  </si>
  <si>
    <t>0307.49.00</t>
  </si>
  <si>
    <t>0307.51.00</t>
  </si>
  <si>
    <t>0307.52.00</t>
  </si>
  <si>
    <t>0307.59.00</t>
  </si>
  <si>
    <t>0307.60.00</t>
  </si>
  <si>
    <t>0307.71.00</t>
  </si>
  <si>
    <t>0307.72.00</t>
  </si>
  <si>
    <t>0307.79.00</t>
  </si>
  <si>
    <t>0307.81.00</t>
  </si>
  <si>
    <t>0307.82.00</t>
  </si>
  <si>
    <t>0307.83.00</t>
  </si>
  <si>
    <t>0307.84.00</t>
  </si>
  <si>
    <t>0307.87.00</t>
  </si>
  <si>
    <t>0307.88.00</t>
  </si>
  <si>
    <t>0307.91.00</t>
  </si>
  <si>
    <t>0307.92.00</t>
  </si>
  <si>
    <t>0307.99.00</t>
  </si>
  <si>
    <t>0308.11.00</t>
  </si>
  <si>
    <t>0308.12.00</t>
  </si>
  <si>
    <t>0308.19.00</t>
  </si>
  <si>
    <t>0308.21.00</t>
  </si>
  <si>
    <t>0308.22.00</t>
  </si>
  <si>
    <t>0308.29.00</t>
  </si>
  <si>
    <t>0308.30.00</t>
  </si>
  <si>
    <t>0308.90.00</t>
  </si>
  <si>
    <t>0401.10.10</t>
  </si>
  <si>
    <t>0401.10.90</t>
  </si>
  <si>
    <t>0401.20.10</t>
  </si>
  <si>
    <t>0401.20.90</t>
  </si>
  <si>
    <t>0401.40.10</t>
  </si>
  <si>
    <t>0401.40.21</t>
  </si>
  <si>
    <t>0401.40.21.001</t>
  </si>
  <si>
    <t>0401.40.29</t>
  </si>
  <si>
    <t>0401.40.29.001</t>
  </si>
  <si>
    <t>0401.50.10</t>
  </si>
  <si>
    <t>0401.50.21</t>
  </si>
  <si>
    <t>0401.50.21.001</t>
  </si>
  <si>
    <t>0401.50.29</t>
  </si>
  <si>
    <t>0401.50.29.001</t>
  </si>
  <si>
    <t>0402.10.10</t>
  </si>
  <si>
    <t>0402.10.90</t>
  </si>
  <si>
    <t>0402.21.10</t>
  </si>
  <si>
    <t>0402.21.20</t>
  </si>
  <si>
    <t>0402.21.30</t>
  </si>
  <si>
    <t>0402.29.10</t>
  </si>
  <si>
    <t>0402.29.20</t>
  </si>
  <si>
    <t>0402.29.30</t>
  </si>
  <si>
    <t>0402.91.00</t>
  </si>
  <si>
    <t>0402.91.00.001</t>
  </si>
  <si>
    <t>0402.99.00</t>
  </si>
  <si>
    <t>0402.99.00.001</t>
  </si>
  <si>
    <t>0403.10.00</t>
  </si>
  <si>
    <t>0403.10.00.001</t>
  </si>
  <si>
    <t>0403.90.00</t>
  </si>
  <si>
    <t>0403.90.00.001</t>
  </si>
  <si>
    <t>0404.10.00</t>
  </si>
  <si>
    <t>0404.10.00.001</t>
  </si>
  <si>
    <t>0404.90.00</t>
  </si>
  <si>
    <t>0404.90.00.001</t>
  </si>
  <si>
    <t>0405.10.00</t>
  </si>
  <si>
    <t>0405.20.00</t>
  </si>
  <si>
    <t>0405.90.10</t>
  </si>
  <si>
    <t>0405.90.90</t>
  </si>
  <si>
    <t>0406.10.10</t>
  </si>
  <si>
    <t>0406.10.90</t>
  </si>
  <si>
    <t>0406.20.00</t>
  </si>
  <si>
    <t>0406.30.00</t>
  </si>
  <si>
    <t>0406.40.00</t>
  </si>
  <si>
    <t>0406.90.10</t>
  </si>
  <si>
    <t>0406.90.20</t>
  </si>
  <si>
    <t>0406.90.30</t>
  </si>
  <si>
    <t>0406.90.90</t>
  </si>
  <si>
    <t>0407.11.00</t>
  </si>
  <si>
    <t>0407.19.00</t>
  </si>
  <si>
    <t>0407.21.00</t>
  </si>
  <si>
    <t>0407.29.00</t>
  </si>
  <si>
    <t>0407.90.00</t>
  </si>
  <si>
    <t>0408.11.00</t>
  </si>
  <si>
    <t>0408.19.00</t>
  </si>
  <si>
    <t>0408.19.00.001</t>
  </si>
  <si>
    <t>0408.91.00</t>
  </si>
  <si>
    <t>0408.99.00</t>
  </si>
  <si>
    <t>0408.99.00.001</t>
  </si>
  <si>
    <t>0409.00.00</t>
  </si>
  <si>
    <t>0409.00.00.001</t>
  </si>
  <si>
    <t>0410.00.00</t>
  </si>
  <si>
    <t>0501.00.00</t>
  </si>
  <si>
    <t>0502.10.11</t>
  </si>
  <si>
    <t>0502.10.19</t>
  </si>
  <si>
    <t>0502.10.90</t>
  </si>
  <si>
    <t>0502.90.10</t>
  </si>
  <si>
    <t>0502.90.20</t>
  </si>
  <si>
    <t>0504.00.11</t>
  </si>
  <si>
    <t>0504.00.12</t>
  </si>
  <si>
    <t>0504.00.13</t>
  </si>
  <si>
    <t>0504.00.19</t>
  </si>
  <si>
    <t>0504.00.90</t>
  </si>
  <si>
    <t>0505.10.00</t>
  </si>
  <si>
    <t>0505.90.00</t>
  </si>
  <si>
    <t>0506.10.00</t>
  </si>
  <si>
    <t>0506.90.00</t>
  </si>
  <si>
    <t>0507.10.00</t>
  </si>
  <si>
    <t>0507.90.00</t>
  </si>
  <si>
    <t>0508.00.00</t>
  </si>
  <si>
    <t>0510.00.10</t>
  </si>
  <si>
    <t>0510.00.90</t>
  </si>
  <si>
    <t>0511.10.00</t>
  </si>
  <si>
    <t>0511.91.10</t>
  </si>
  <si>
    <t>0511.91.90</t>
  </si>
  <si>
    <t>0511.99.10</t>
  </si>
  <si>
    <t>0511.99.20</t>
  </si>
  <si>
    <t>0511.99.30</t>
  </si>
  <si>
    <t>0511.99.91</t>
  </si>
  <si>
    <t>0511.99.99</t>
  </si>
  <si>
    <t>0601.10.00</t>
  </si>
  <si>
    <t>0601.20.00</t>
  </si>
  <si>
    <t>0602.10.00</t>
  </si>
  <si>
    <t>0602.20.00</t>
  </si>
  <si>
    <t>0602.30.00</t>
  </si>
  <si>
    <t>0602.40.00</t>
  </si>
  <si>
    <t>0602.90.10</t>
  </si>
  <si>
    <t>0602.90.21</t>
  </si>
  <si>
    <t>0602.90.29</t>
  </si>
  <si>
    <t>0602.90.81</t>
  </si>
  <si>
    <t>0602.90.82</t>
  </si>
  <si>
    <t>0602.90.83</t>
  </si>
  <si>
    <t>0602.90.89</t>
  </si>
  <si>
    <t>0602.90.90</t>
  </si>
  <si>
    <t>0603.11.00</t>
  </si>
  <si>
    <t>0603.12.00</t>
  </si>
  <si>
    <t>0603.13.00</t>
  </si>
  <si>
    <t>0603.14.00</t>
  </si>
  <si>
    <t>0603.15.00</t>
  </si>
  <si>
    <t>0603.19.00</t>
  </si>
  <si>
    <t>0603.90.00</t>
  </si>
  <si>
    <t>0604.20.00</t>
  </si>
  <si>
    <t>0604.90.00</t>
  </si>
  <si>
    <t>0701.10.00</t>
  </si>
  <si>
    <t>0701.90.00</t>
  </si>
  <si>
    <t>0702.00.00</t>
  </si>
  <si>
    <t>0703.10.11</t>
  </si>
  <si>
    <t>0703.10.19</t>
  </si>
  <si>
    <t>0703.10.21</t>
  </si>
  <si>
    <t>0703.10.29</t>
  </si>
  <si>
    <t>0703.20.10</t>
  </si>
  <si>
    <t>0703.20.90</t>
  </si>
  <si>
    <t>0703.90.10</t>
  </si>
  <si>
    <t>0703.90.90</t>
  </si>
  <si>
    <t>0704.10.00</t>
  </si>
  <si>
    <t>0704.20.00</t>
  </si>
  <si>
    <t>0704.90.00</t>
  </si>
  <si>
    <t>0705.11.00</t>
  </si>
  <si>
    <t>0705.19.00</t>
  </si>
  <si>
    <t>0705.21.00</t>
  </si>
  <si>
    <t>0705.29.00</t>
  </si>
  <si>
    <t>0706.10.00</t>
  </si>
  <si>
    <t>0706.90.00</t>
  </si>
  <si>
    <t>0707.00.00</t>
  </si>
  <si>
    <t>0708.10.00</t>
  </si>
  <si>
    <t>0708.20.00</t>
  </si>
  <si>
    <t>0708.90.00</t>
  </si>
  <si>
    <t>0709.20.00</t>
  </si>
  <si>
    <t>0709.30.00</t>
  </si>
  <si>
    <t>0709.40.00</t>
  </si>
  <si>
    <t>0709.51.00</t>
  </si>
  <si>
    <t>0709.59.00</t>
  </si>
  <si>
    <t>0709.60.00</t>
  </si>
  <si>
    <t>0709.70.00</t>
  </si>
  <si>
    <t>0709.91.00</t>
  </si>
  <si>
    <t>0709.92.00</t>
  </si>
  <si>
    <t>0709.93.00</t>
  </si>
  <si>
    <t>0709.99.11</t>
  </si>
  <si>
    <t>0709.99.19</t>
  </si>
  <si>
    <t>0709.99.90</t>
  </si>
  <si>
    <t>0710.10.00</t>
  </si>
  <si>
    <t>0710.21.00</t>
  </si>
  <si>
    <t>0710.22.00</t>
  </si>
  <si>
    <t>0710.29.00</t>
  </si>
  <si>
    <t>0710.30.00</t>
  </si>
  <si>
    <t>0710.40.00</t>
  </si>
  <si>
    <t>0710.80.00</t>
  </si>
  <si>
    <t>0710.90.00</t>
  </si>
  <si>
    <t>0711.20.10</t>
  </si>
  <si>
    <t>0711.20.20</t>
  </si>
  <si>
    <t>0711.20.90</t>
  </si>
  <si>
    <t>0711.40.00</t>
  </si>
  <si>
    <t>0711.40.00.001</t>
  </si>
  <si>
    <t>0711.51.00</t>
  </si>
  <si>
    <t>0711.51.00.001</t>
  </si>
  <si>
    <t>0711.59.00</t>
  </si>
  <si>
    <t>0711.59.00.001</t>
  </si>
  <si>
    <t>0711.90.00</t>
  </si>
  <si>
    <t>0711.90.00.001</t>
  </si>
  <si>
    <t>0712.20.00</t>
  </si>
  <si>
    <t>0712.31.00</t>
  </si>
  <si>
    <t>0712.32.00</t>
  </si>
  <si>
    <t>0712.33.00</t>
  </si>
  <si>
    <t>0712.39.00</t>
  </si>
  <si>
    <t>0712.90.10</t>
  </si>
  <si>
    <t>0712.90.90</t>
  </si>
  <si>
    <t>0712.90.90.001</t>
  </si>
  <si>
    <t>0713.10.10</t>
  </si>
  <si>
    <t>0713.10.90</t>
  </si>
  <si>
    <t>0713.20.10</t>
  </si>
  <si>
    <t>0713.20.90</t>
  </si>
  <si>
    <t>0713.31.10</t>
  </si>
  <si>
    <t>0713.31.90</t>
  </si>
  <si>
    <t>0713.32.10</t>
  </si>
  <si>
    <t>0713.32.90</t>
  </si>
  <si>
    <t>0713.33.11</t>
  </si>
  <si>
    <t>0713.33.19</t>
  </si>
  <si>
    <t>0713.33.21</t>
  </si>
  <si>
    <t>0713.33.29</t>
  </si>
  <si>
    <t>0713.33.91</t>
  </si>
  <si>
    <t>0713.33.99</t>
  </si>
  <si>
    <t>0713.34.10</t>
  </si>
  <si>
    <t>0713.34.90</t>
  </si>
  <si>
    <t>0713.35.10</t>
  </si>
  <si>
    <t>0713.35.90</t>
  </si>
  <si>
    <t>0713.39.10</t>
  </si>
  <si>
    <t>0713.39.90</t>
  </si>
  <si>
    <t>0713.40.10</t>
  </si>
  <si>
    <t>0713.40.90</t>
  </si>
  <si>
    <t>0713.50.10</t>
  </si>
  <si>
    <t>0713.50.90</t>
  </si>
  <si>
    <t>0713.60.10</t>
  </si>
  <si>
    <t>0713.60.90</t>
  </si>
  <si>
    <t>0713.90.10</t>
  </si>
  <si>
    <t>0713.90.90</t>
  </si>
  <si>
    <t>0714.10.00</t>
  </si>
  <si>
    <t>0714.20.00</t>
  </si>
  <si>
    <t>0714.30.00</t>
  </si>
  <si>
    <t>0714.40.00</t>
  </si>
  <si>
    <t>0714.50.00</t>
  </si>
  <si>
    <t>0714.90.00</t>
  </si>
  <si>
    <t>0801.11.00</t>
  </si>
  <si>
    <t>0801.11.00.001</t>
  </si>
  <si>
    <t>0801.12.00</t>
  </si>
  <si>
    <t>0801.19.00</t>
  </si>
  <si>
    <t>0801.21.00</t>
  </si>
  <si>
    <t>0801.21.00.001</t>
  </si>
  <si>
    <t>0801.22.00</t>
  </si>
  <si>
    <t>0801.22.00.001</t>
  </si>
  <si>
    <t>0801.31.00</t>
  </si>
  <si>
    <t>0801.31.00.001</t>
  </si>
  <si>
    <t>0801.32.00.001</t>
  </si>
  <si>
    <t>0801.32.00</t>
  </si>
  <si>
    <t>0802.11.00</t>
  </si>
  <si>
    <t>0802.12.00</t>
  </si>
  <si>
    <t>0802.21.00</t>
  </si>
  <si>
    <t>0802.22.00</t>
  </si>
  <si>
    <t>0802.31.00</t>
  </si>
  <si>
    <t>0802.32.00</t>
  </si>
  <si>
    <t>0802.41.00</t>
  </si>
  <si>
    <t>0802.42.00</t>
  </si>
  <si>
    <t>0802.51.00</t>
  </si>
  <si>
    <t>0802.52.00</t>
  </si>
  <si>
    <t>0802.61.00</t>
  </si>
  <si>
    <t>0802.62.00</t>
  </si>
  <si>
    <t>0802.70.00</t>
  </si>
  <si>
    <t>0802.80.00</t>
  </si>
  <si>
    <t>0802.90.00</t>
  </si>
  <si>
    <t>0803.10.00</t>
  </si>
  <si>
    <t>0803.10.00.001</t>
  </si>
  <si>
    <t>0803.90.00</t>
  </si>
  <si>
    <t>0803.90.00.001</t>
  </si>
  <si>
    <t>0804.10.10</t>
  </si>
  <si>
    <t>0804.10.20</t>
  </si>
  <si>
    <t>0804.20.10</t>
  </si>
  <si>
    <t>0804.20.20</t>
  </si>
  <si>
    <t>0804.30.00</t>
  </si>
  <si>
    <t>0804.30.00.001</t>
  </si>
  <si>
    <t>0804.40.00</t>
  </si>
  <si>
    <t>0804.40.00.001</t>
  </si>
  <si>
    <t>0804.50.10</t>
  </si>
  <si>
    <t>0804.50.10.001</t>
  </si>
  <si>
    <t>0804.50.20</t>
  </si>
  <si>
    <t>0804.50.20.001</t>
  </si>
  <si>
    <t>0804.50.30</t>
  </si>
  <si>
    <t>0804.50.30.001</t>
  </si>
  <si>
    <t>0805.10.00</t>
  </si>
  <si>
    <t>0805.10.00.001</t>
  </si>
  <si>
    <t>0805.21.00</t>
  </si>
  <si>
    <t>0805.21.00.001</t>
  </si>
  <si>
    <t>0805.22.00</t>
  </si>
  <si>
    <t>0805.22.00.001</t>
  </si>
  <si>
    <t>0805.29.00</t>
  </si>
  <si>
    <t>0805.29.00.001</t>
  </si>
  <si>
    <t>0805.40.00</t>
  </si>
  <si>
    <t>0805.40.00.001</t>
  </si>
  <si>
    <t>0805.50.00</t>
  </si>
  <si>
    <t>0805.50.00.001</t>
  </si>
  <si>
    <t>0805.90.00</t>
  </si>
  <si>
    <t>0805.90.00.001</t>
  </si>
  <si>
    <t>0806.10.00</t>
  </si>
  <si>
    <t>0806.20.00</t>
  </si>
  <si>
    <t>0807.11.00</t>
  </si>
  <si>
    <t>0807.19.00</t>
  </si>
  <si>
    <t>0807.20.00</t>
  </si>
  <si>
    <t>0808.10.00</t>
  </si>
  <si>
    <t>0808.30.00</t>
  </si>
  <si>
    <t>0808.40.00</t>
  </si>
  <si>
    <t>0809.10.00</t>
  </si>
  <si>
    <t>0809.21.00</t>
  </si>
  <si>
    <t>0809.29.00</t>
  </si>
  <si>
    <t>0809.30.10</t>
  </si>
  <si>
    <t>0809.30.20</t>
  </si>
  <si>
    <t>0809.40.00</t>
  </si>
  <si>
    <t>0810.10.00</t>
  </si>
  <si>
    <t>0810.20.00</t>
  </si>
  <si>
    <t>0810.30.00</t>
  </si>
  <si>
    <t>0810.40.00</t>
  </si>
  <si>
    <t>0810.50.00</t>
  </si>
  <si>
    <t>0810.60.00</t>
  </si>
  <si>
    <t>0810.70.00</t>
  </si>
  <si>
    <t>0810.90.11</t>
  </si>
  <si>
    <t>0810.90.12</t>
  </si>
  <si>
    <t>0810.90.13</t>
  </si>
  <si>
    <t>0810.90.14</t>
  </si>
  <si>
    <t>0810.90.15</t>
  </si>
  <si>
    <t>0810.90.16</t>
  </si>
  <si>
    <t>0810.90.17</t>
  </si>
  <si>
    <t>0810.90.90</t>
  </si>
  <si>
    <t>0811.10.00</t>
  </si>
  <si>
    <t>0811.10.00.001</t>
  </si>
  <si>
    <t>0811.20.00</t>
  </si>
  <si>
    <t>0811.20.00.001</t>
  </si>
  <si>
    <t>0811.90.00</t>
  </si>
  <si>
    <t>0811.90.00.001</t>
  </si>
  <si>
    <t>0812.10.00</t>
  </si>
  <si>
    <t>0812.90.00</t>
  </si>
  <si>
    <t>0813.10.00</t>
  </si>
  <si>
    <t>0813.20.10</t>
  </si>
  <si>
    <t>0813.20.20</t>
  </si>
  <si>
    <t>0813.30.00</t>
  </si>
  <si>
    <t>0813.40.10</t>
  </si>
  <si>
    <t>0813.40.90</t>
  </si>
  <si>
    <t>0813.50.00</t>
  </si>
  <si>
    <t>0814.00.00</t>
  </si>
  <si>
    <t>0901.11.10</t>
  </si>
  <si>
    <t>0901.11.90</t>
  </si>
  <si>
    <t>0901.11.90.001</t>
  </si>
  <si>
    <t>0901.12.00</t>
  </si>
  <si>
    <t>0901.21.00</t>
  </si>
  <si>
    <t>0901.22.00</t>
  </si>
  <si>
    <t>0901.90.00</t>
  </si>
  <si>
    <t>0901.90.00.001</t>
  </si>
  <si>
    <t>0902.10.00</t>
  </si>
  <si>
    <t>0902.20.00</t>
  </si>
  <si>
    <t>0902.30.00</t>
  </si>
  <si>
    <t>0902.40.00</t>
  </si>
  <si>
    <t>0903.00.10</t>
  </si>
  <si>
    <t>0903.00.10.001</t>
  </si>
  <si>
    <t>0903.00.90</t>
  </si>
  <si>
    <t>0903.00.90.001</t>
  </si>
  <si>
    <t>0904.11.00</t>
  </si>
  <si>
    <t>0904.12.00</t>
  </si>
  <si>
    <t>0904.21.00</t>
  </si>
  <si>
    <t>0904.22.00</t>
  </si>
  <si>
    <t>0905.10.00</t>
  </si>
  <si>
    <t>0905.20.00</t>
  </si>
  <si>
    <t>0906.11.00</t>
  </si>
  <si>
    <t>0906.19.00</t>
  </si>
  <si>
    <t>0906.20.00</t>
  </si>
  <si>
    <t>0907.10.00</t>
  </si>
  <si>
    <t>0907.20.00</t>
  </si>
  <si>
    <t>0908.11.00</t>
  </si>
  <si>
    <t>0908.12.00</t>
  </si>
  <si>
    <t>0908.21.00</t>
  </si>
  <si>
    <t>0908.22.00</t>
  </si>
  <si>
    <t>0908.31.00</t>
  </si>
  <si>
    <t>0908.32.00</t>
  </si>
  <si>
    <t>0909.21.00</t>
  </si>
  <si>
    <t>0909.22.00</t>
  </si>
  <si>
    <t>0909.31.00</t>
  </si>
  <si>
    <t>0909.32.00</t>
  </si>
  <si>
    <t>0909.61.10</t>
  </si>
  <si>
    <t>0909.61.20</t>
  </si>
  <si>
    <t>0909.61.90</t>
  </si>
  <si>
    <t>0909.62.10</t>
  </si>
  <si>
    <t>0909.62.20</t>
  </si>
  <si>
    <t>0909.62.90</t>
  </si>
  <si>
    <t>0910.11.00</t>
  </si>
  <si>
    <t>0910.12.00</t>
  </si>
  <si>
    <t>0910.20.00</t>
  </si>
  <si>
    <t>0910.30.00</t>
  </si>
  <si>
    <t>0910.91.00</t>
  </si>
  <si>
    <t>0910.99.00</t>
  </si>
  <si>
    <t>1001.11.00</t>
  </si>
  <si>
    <t>1001.19.00</t>
  </si>
  <si>
    <t>1001.91.00</t>
  </si>
  <si>
    <t>1001.99.00</t>
  </si>
  <si>
    <t>1002.10.00</t>
  </si>
  <si>
    <t>1002.90.00</t>
  </si>
  <si>
    <t>1003.10.00</t>
  </si>
  <si>
    <t>1003.90.10</t>
  </si>
  <si>
    <t>1003.90.80</t>
  </si>
  <si>
    <t>1003.90.90</t>
  </si>
  <si>
    <t>1004.10.00</t>
  </si>
  <si>
    <t>1004.90.00</t>
  </si>
  <si>
    <t>1005.10.00</t>
  </si>
  <si>
    <t>1005.90.10</t>
  </si>
  <si>
    <t>1005.90.90</t>
  </si>
  <si>
    <t>1006.10.10</t>
  </si>
  <si>
    <t>1006.10.91</t>
  </si>
  <si>
    <t>1006.10.92</t>
  </si>
  <si>
    <t>1006.20.10</t>
  </si>
  <si>
    <t>1006.20.20</t>
  </si>
  <si>
    <t>1006.30.11</t>
  </si>
  <si>
    <t>1006.30.19</t>
  </si>
  <si>
    <t>1006.30.21</t>
  </si>
  <si>
    <t>1006.30.29</t>
  </si>
  <si>
    <t>1006.40.00</t>
  </si>
  <si>
    <t>1007.10.00</t>
  </si>
  <si>
    <t>1007.90.00</t>
  </si>
  <si>
    <t>1008.10.10</t>
  </si>
  <si>
    <t>1008.10.90</t>
  </si>
  <si>
    <t>1008.21.10</t>
  </si>
  <si>
    <t>1008.21.90</t>
  </si>
  <si>
    <t>1008.29.10</t>
  </si>
  <si>
    <t>1008.29.90</t>
  </si>
  <si>
    <t>1008.30.10</t>
  </si>
  <si>
    <t>1008.30.90</t>
  </si>
  <si>
    <t>1008.40.10</t>
  </si>
  <si>
    <t>1008.40.90</t>
  </si>
  <si>
    <t>1008.50.10</t>
  </si>
  <si>
    <t>1008.50.90</t>
  </si>
  <si>
    <t>1008.60.10</t>
  </si>
  <si>
    <t>1008.60.90</t>
  </si>
  <si>
    <t>1008.90.10</t>
  </si>
  <si>
    <t>1008.90.90</t>
  </si>
  <si>
    <t>1101.00.10</t>
  </si>
  <si>
    <t>1101.00.20</t>
  </si>
  <si>
    <t>1102.20.00</t>
  </si>
  <si>
    <t>1102.90.00</t>
  </si>
  <si>
    <t>1103.11.00</t>
  </si>
  <si>
    <t>1103.13.00</t>
  </si>
  <si>
    <t>1103.19.00</t>
  </si>
  <si>
    <t>1103.20.00</t>
  </si>
  <si>
    <t>1104.12.00</t>
  </si>
  <si>
    <t>1104.19.00</t>
  </si>
  <si>
    <t>1104.22.00</t>
  </si>
  <si>
    <t>1104.23.00</t>
  </si>
  <si>
    <t>1104.29.00</t>
  </si>
  <si>
    <t>1104.30.00</t>
  </si>
  <si>
    <t>1105.10.00</t>
  </si>
  <si>
    <t>1105.20.00</t>
  </si>
  <si>
    <t>1106.10.00</t>
  </si>
  <si>
    <t>1106.20.00</t>
  </si>
  <si>
    <t>1106.30.00</t>
  </si>
  <si>
    <t>1107.10.10</t>
  </si>
  <si>
    <t>1107.10.20</t>
  </si>
  <si>
    <t>1107.20.10</t>
  </si>
  <si>
    <t>1107.20.20</t>
  </si>
  <si>
    <t>1108.11.00</t>
  </si>
  <si>
    <t>1108.12.00</t>
  </si>
  <si>
    <t>1108.13.00</t>
  </si>
  <si>
    <t>1108.14.00</t>
  </si>
  <si>
    <t>1108.19.00</t>
  </si>
  <si>
    <t>1108.20.00</t>
  </si>
  <si>
    <t>1109.00.00</t>
  </si>
  <si>
    <t>1201.10.00</t>
  </si>
  <si>
    <t>1201.90.00</t>
  </si>
  <si>
    <t>1202.30.00</t>
  </si>
  <si>
    <t>1202.41.00</t>
  </si>
  <si>
    <t>1202.42.00</t>
  </si>
  <si>
    <t>1203.00.00</t>
  </si>
  <si>
    <t>1204.00.10</t>
  </si>
  <si>
    <t>1204.00.90</t>
  </si>
  <si>
    <t>1205.10.10</t>
  </si>
  <si>
    <t>1205.10.90</t>
  </si>
  <si>
    <t>1205.90.10</t>
  </si>
  <si>
    <t>1205.90.90</t>
  </si>
  <si>
    <t>1206.00.10</t>
  </si>
  <si>
    <t>1206.00.90</t>
  </si>
  <si>
    <t>1207.10.10</t>
  </si>
  <si>
    <t>1207.10.90</t>
  </si>
  <si>
    <t>1207.21.00</t>
  </si>
  <si>
    <t>1207.29.00</t>
  </si>
  <si>
    <t>1207.30.10</t>
  </si>
  <si>
    <t>1207.30.90</t>
  </si>
  <si>
    <t>1207.40.10</t>
  </si>
  <si>
    <t>1207.40.90</t>
  </si>
  <si>
    <t>1207.50.10</t>
  </si>
  <si>
    <t>1207.50.90</t>
  </si>
  <si>
    <t>1207.60.10</t>
  </si>
  <si>
    <t>1207.60.90</t>
  </si>
  <si>
    <t>1207.70.10</t>
  </si>
  <si>
    <t>1207.70.90</t>
  </si>
  <si>
    <t>1207.91.10</t>
  </si>
  <si>
    <t>1207.91.90</t>
  </si>
  <si>
    <t>1207.99.10</t>
  </si>
  <si>
    <t>1207.99.90</t>
  </si>
  <si>
    <t>1208.10.00</t>
  </si>
  <si>
    <t>1208.90.00</t>
  </si>
  <si>
    <t>1209.10.00</t>
  </si>
  <si>
    <t>1209.21.00</t>
  </si>
  <si>
    <t>1209.22.00</t>
  </si>
  <si>
    <t>1209.23.00</t>
  </si>
  <si>
    <t>1209.24.00</t>
  </si>
  <si>
    <t>1209.25.00</t>
  </si>
  <si>
    <t>1209.29.00</t>
  </si>
  <si>
    <t>1209.30.00</t>
  </si>
  <si>
    <t>1209.91.00</t>
  </si>
  <si>
    <t>1209.99.00</t>
  </si>
  <si>
    <t>1210.10.00</t>
  </si>
  <si>
    <t>1210.20.10</t>
  </si>
  <si>
    <t>1210.20.20</t>
  </si>
  <si>
    <t>1211.20.00</t>
  </si>
  <si>
    <t>1211.20.00.001</t>
  </si>
  <si>
    <t>1211.30.00</t>
  </si>
  <si>
    <t>1211.30.00.001</t>
  </si>
  <si>
    <t>1211.40.00</t>
  </si>
  <si>
    <t>1211.40.00.001</t>
  </si>
  <si>
    <t>1211.50.00</t>
  </si>
  <si>
    <t>1211.50.00.001</t>
  </si>
  <si>
    <t>1211.90.10</t>
  </si>
  <si>
    <t>1211.90.10.001</t>
  </si>
  <si>
    <t>1211.90.90</t>
  </si>
  <si>
    <t>1211.90.90.001</t>
  </si>
  <si>
    <t>1212.21.00</t>
  </si>
  <si>
    <t>1212.21.00.001</t>
  </si>
  <si>
    <t>1212.29.00</t>
  </si>
  <si>
    <t>1212.29.00.001</t>
  </si>
  <si>
    <t>1212.91.00</t>
  </si>
  <si>
    <t>1212.92.00</t>
  </si>
  <si>
    <t>1212.92.00.001</t>
  </si>
  <si>
    <t>1212.93.00</t>
  </si>
  <si>
    <t>1212.94.00</t>
  </si>
  <si>
    <t>1212.99.10</t>
  </si>
  <si>
    <t>1212.99.90</t>
  </si>
  <si>
    <t>1213.00.00</t>
  </si>
  <si>
    <t>1214.10.00</t>
  </si>
  <si>
    <t>1214.90.00</t>
  </si>
  <si>
    <t>1301.20.00</t>
  </si>
  <si>
    <t>1301.90.10</t>
  </si>
  <si>
    <t>1301.90.90</t>
  </si>
  <si>
    <t>1302.11.10</t>
  </si>
  <si>
    <t>1302.11.90</t>
  </si>
  <si>
    <t>1302.12.00</t>
  </si>
  <si>
    <t>1302.13.00</t>
  </si>
  <si>
    <t>1302.14.00</t>
  </si>
  <si>
    <t>1302.19.10</t>
  </si>
  <si>
    <t>1302.19.20</t>
  </si>
  <si>
    <t>1302.19.30</t>
  </si>
  <si>
    <t>1302.19.40</t>
  </si>
  <si>
    <t>1302.19.50</t>
  </si>
  <si>
    <t>1302.19.60</t>
  </si>
  <si>
    <t>1302.19.91</t>
  </si>
  <si>
    <t>1302.19.99</t>
  </si>
  <si>
    <t>1302.20.10</t>
  </si>
  <si>
    <t>1302.20.90</t>
  </si>
  <si>
    <t>1302.31.00</t>
  </si>
  <si>
    <t>1302.32.11</t>
  </si>
  <si>
    <t>1302.32.19</t>
  </si>
  <si>
    <t>1302.32.20</t>
  </si>
  <si>
    <t>1302.39.10</t>
  </si>
  <si>
    <t>1302.39.90</t>
  </si>
  <si>
    <t>1401.10.00</t>
  </si>
  <si>
    <t>1401.20.00</t>
  </si>
  <si>
    <t>1401.90.00</t>
  </si>
  <si>
    <t>1404.20.10</t>
  </si>
  <si>
    <t>1404.20.90</t>
  </si>
  <si>
    <t>1404.90.10</t>
  </si>
  <si>
    <t>1404.90.90</t>
  </si>
  <si>
    <t>1501.10.00</t>
  </si>
  <si>
    <t>1501.20.00</t>
  </si>
  <si>
    <t>1501.90.00</t>
  </si>
  <si>
    <t>1502.10.11</t>
  </si>
  <si>
    <t>1502.10.12</t>
  </si>
  <si>
    <t>1502.10.19</t>
  </si>
  <si>
    <t>1502.10.90</t>
  </si>
  <si>
    <t>1502.90.00</t>
  </si>
  <si>
    <t>1503.00.00</t>
  </si>
  <si>
    <t>1504.10.11</t>
  </si>
  <si>
    <t>1504.10.19</t>
  </si>
  <si>
    <t>1504.10.90</t>
  </si>
  <si>
    <t>1504.20.00</t>
  </si>
  <si>
    <t>1504.30.00</t>
  </si>
  <si>
    <t>1505.00.10</t>
  </si>
  <si>
    <t>1505.00.90</t>
  </si>
  <si>
    <t>1506.00.00</t>
  </si>
  <si>
    <t>1507.10.00</t>
  </si>
  <si>
    <t>1507.90.11</t>
  </si>
  <si>
    <t>1507.90.19</t>
  </si>
  <si>
    <t>1507.90.90</t>
  </si>
  <si>
    <t>1508.10.00</t>
  </si>
  <si>
    <t>1508.90.00</t>
  </si>
  <si>
    <t>1509.10.00</t>
  </si>
  <si>
    <t>1509.90.10</t>
  </si>
  <si>
    <t>1509.90.90</t>
  </si>
  <si>
    <t>1510.00.00</t>
  </si>
  <si>
    <t>1511.10.00</t>
  </si>
  <si>
    <t>1511.90.00</t>
  </si>
  <si>
    <t>1512.11.10</t>
  </si>
  <si>
    <t>1512.11.20</t>
  </si>
  <si>
    <t>1512.19.11</t>
  </si>
  <si>
    <t>1512.19.19</t>
  </si>
  <si>
    <t>1512.19.20</t>
  </si>
  <si>
    <t>1512.21.00</t>
  </si>
  <si>
    <t>1512.29.10</t>
  </si>
  <si>
    <t>1512.29.90</t>
  </si>
  <si>
    <t>1513.11.00</t>
  </si>
  <si>
    <t>1513.19.00</t>
  </si>
  <si>
    <t>1513.21.10</t>
  </si>
  <si>
    <t>1513.21.20</t>
  </si>
  <si>
    <t>1513.29.10</t>
  </si>
  <si>
    <t>1513.29.20</t>
  </si>
  <si>
    <t>1514.11.00</t>
  </si>
  <si>
    <t>1514.19.10</t>
  </si>
  <si>
    <t>1514.19.90</t>
  </si>
  <si>
    <t>1514.91.00</t>
  </si>
  <si>
    <t>1514.99.10</t>
  </si>
  <si>
    <t>1514.99.90</t>
  </si>
  <si>
    <t>1515.11.00</t>
  </si>
  <si>
    <t>1515.19.00</t>
  </si>
  <si>
    <t>1515.21.00</t>
  </si>
  <si>
    <t>1515.29.10</t>
  </si>
  <si>
    <t>1515.29.90</t>
  </si>
  <si>
    <t>1515.30.00</t>
  </si>
  <si>
    <t>1515.50.00</t>
  </si>
  <si>
    <t>1515.90.10</t>
  </si>
  <si>
    <t>1515.90.21</t>
  </si>
  <si>
    <t>1515.90.22</t>
  </si>
  <si>
    <t>1515.90.90</t>
  </si>
  <si>
    <t>1516.10.00</t>
  </si>
  <si>
    <t>1516.20.00</t>
  </si>
  <si>
    <t>1517.10.00</t>
  </si>
  <si>
    <t>1517.90.10</t>
  </si>
  <si>
    <t>1517.90.90</t>
  </si>
  <si>
    <t>1518.00.10</t>
  </si>
  <si>
    <t>1518.00.90</t>
  </si>
  <si>
    <t>1520.00.10</t>
  </si>
  <si>
    <t>1520.00.20</t>
  </si>
  <si>
    <t>1521.10.00</t>
  </si>
  <si>
    <t>1521.10.00.001</t>
  </si>
  <si>
    <t>1521.90.11</t>
  </si>
  <si>
    <t>1521.90.19</t>
  </si>
  <si>
    <t>1521.90.19.001</t>
  </si>
  <si>
    <t>1521.90.90</t>
  </si>
  <si>
    <t>1521.90.90.001</t>
  </si>
  <si>
    <t>1521.90.90.002</t>
  </si>
  <si>
    <t>1522.00.00</t>
  </si>
  <si>
    <t>1601.00.00</t>
  </si>
  <si>
    <t>1602.10.00</t>
  </si>
  <si>
    <t>1602.20.00</t>
  </si>
  <si>
    <t>1602.31.00</t>
  </si>
  <si>
    <t>1602.32.10</t>
  </si>
  <si>
    <t>1602.32.20</t>
  </si>
  <si>
    <t>1602.32.30</t>
  </si>
  <si>
    <t>1602.32.90</t>
  </si>
  <si>
    <t>1602.39.00</t>
  </si>
  <si>
    <t>1602.41.00</t>
  </si>
  <si>
    <t>1602.42.00</t>
  </si>
  <si>
    <t>1602.49.00</t>
  </si>
  <si>
    <t>1602.50.00</t>
  </si>
  <si>
    <t>1602.90.00</t>
  </si>
  <si>
    <t>1603.00.00</t>
  </si>
  <si>
    <t>1604.11.00</t>
  </si>
  <si>
    <t>1604.12.00</t>
  </si>
  <si>
    <t>1604.13.10</t>
  </si>
  <si>
    <t>1604.13.90</t>
  </si>
  <si>
    <t>1604.14.10</t>
  </si>
  <si>
    <t>1604.14.20</t>
  </si>
  <si>
    <t>1604.14.30</t>
  </si>
  <si>
    <t>1604.15.00</t>
  </si>
  <si>
    <t>1604.16.00</t>
  </si>
  <si>
    <t>1604.17.00</t>
  </si>
  <si>
    <t>1604.18.00</t>
  </si>
  <si>
    <t>1604.19.00</t>
  </si>
  <si>
    <t>1604.20.10</t>
  </si>
  <si>
    <t>1604.20.20</t>
  </si>
  <si>
    <t>1604.20.30</t>
  </si>
  <si>
    <t>1604.20.90</t>
  </si>
  <si>
    <t>1604.31.00</t>
  </si>
  <si>
    <t>1604.32.00</t>
  </si>
  <si>
    <t>1605.10.00</t>
  </si>
  <si>
    <t>1605.21.00</t>
  </si>
  <si>
    <t>1605.29.00</t>
  </si>
  <si>
    <t>1605.30.00</t>
  </si>
  <si>
    <t>1605.40.00</t>
  </si>
  <si>
    <t>1605.51.00</t>
  </si>
  <si>
    <t>1605.52.00</t>
  </si>
  <si>
    <t>1605.53.00</t>
  </si>
  <si>
    <t>1605.54.00</t>
  </si>
  <si>
    <t>1605.55.00</t>
  </si>
  <si>
    <t>1605.56.00</t>
  </si>
  <si>
    <t>1605.57.00</t>
  </si>
  <si>
    <t>1605.58.00</t>
  </si>
  <si>
    <t>1605.59.00</t>
  </si>
  <si>
    <t>1605.61.00</t>
  </si>
  <si>
    <t>1605.62.00</t>
  </si>
  <si>
    <t>1605.63.00</t>
  </si>
  <si>
    <t>1605.69.00</t>
  </si>
  <si>
    <t>1701.12.00</t>
  </si>
  <si>
    <t>1701.13.00</t>
  </si>
  <si>
    <t>1701.14.00</t>
  </si>
  <si>
    <t>1701.91.00</t>
  </si>
  <si>
    <t>1701.99.00</t>
  </si>
  <si>
    <t>1701.99.00.001</t>
  </si>
  <si>
    <t>1702.11.00</t>
  </si>
  <si>
    <t>1702.19.00</t>
  </si>
  <si>
    <t>1702.20.00</t>
  </si>
  <si>
    <t>1702.30.11</t>
  </si>
  <si>
    <t>1702.30.19</t>
  </si>
  <si>
    <t>1702.30.20</t>
  </si>
  <si>
    <t>1702.40.10</t>
  </si>
  <si>
    <t>1702.40.20</t>
  </si>
  <si>
    <t>1702.50.00</t>
  </si>
  <si>
    <t>1702.60.10</t>
  </si>
  <si>
    <t>1702.60.20</t>
  </si>
  <si>
    <t>1702.90.00</t>
  </si>
  <si>
    <t>1703.10.00</t>
  </si>
  <si>
    <t>1703.90.00</t>
  </si>
  <si>
    <t>1704.10.00</t>
  </si>
  <si>
    <t>1704.90.10</t>
  </si>
  <si>
    <t>1704.90.20</t>
  </si>
  <si>
    <t>1704.90.90</t>
  </si>
  <si>
    <t>1801.00.00</t>
  </si>
  <si>
    <t>1801.00.00.001</t>
  </si>
  <si>
    <t>1802.00.00</t>
  </si>
  <si>
    <t>1803.10.00</t>
  </si>
  <si>
    <t>1803.20.00</t>
  </si>
  <si>
    <t>1804.00.00</t>
  </si>
  <si>
    <t>1805.00.00</t>
  </si>
  <si>
    <t>1806.10.00</t>
  </si>
  <si>
    <t>1806.20.00</t>
  </si>
  <si>
    <t>1806.31.10</t>
  </si>
  <si>
    <t>1806.31.20</t>
  </si>
  <si>
    <t>1806.32.10</t>
  </si>
  <si>
    <t>1806.32.20</t>
  </si>
  <si>
    <t>1806.90.00</t>
  </si>
  <si>
    <t>1806.90.00.001</t>
  </si>
  <si>
    <t>1901.10.10</t>
  </si>
  <si>
    <t>1901.10.20</t>
  </si>
  <si>
    <t>1901.10.30</t>
  </si>
  <si>
    <t>1901.10.90</t>
  </si>
  <si>
    <t>1901.20.00</t>
  </si>
  <si>
    <t>1901.20.00.001</t>
  </si>
  <si>
    <t>1901.90.10</t>
  </si>
  <si>
    <t>1901.90.20</t>
  </si>
  <si>
    <t>1901.90.90</t>
  </si>
  <si>
    <t>1902.11.00</t>
  </si>
  <si>
    <t>1902.19.00</t>
  </si>
  <si>
    <t>1902.20.00</t>
  </si>
  <si>
    <t>1902.30.00</t>
  </si>
  <si>
    <t>1902.40.00</t>
  </si>
  <si>
    <t>1903.00.00</t>
  </si>
  <si>
    <t>1904.10.00</t>
  </si>
  <si>
    <t>1904.20.00</t>
  </si>
  <si>
    <t>1904.30.00</t>
  </si>
  <si>
    <t>1904.90.00</t>
  </si>
  <si>
    <t>1905.10.00</t>
  </si>
  <si>
    <t>1905.20.10</t>
  </si>
  <si>
    <t>1905.20.90</t>
  </si>
  <si>
    <t>1905.31.00</t>
  </si>
  <si>
    <t>1905.32.00</t>
  </si>
  <si>
    <t>1905.40.00</t>
  </si>
  <si>
    <t>1905.90.10</t>
  </si>
  <si>
    <t>1905.90.20</t>
  </si>
  <si>
    <t>1905.90.90</t>
  </si>
  <si>
    <t>1905.90.90.001</t>
  </si>
  <si>
    <t>2001.10.00</t>
  </si>
  <si>
    <t>2001.90.00</t>
  </si>
  <si>
    <t>2002.10.00</t>
  </si>
  <si>
    <t>2002.10.00.001</t>
  </si>
  <si>
    <t>2002.90.10</t>
  </si>
  <si>
    <t>2002.90.90</t>
  </si>
  <si>
    <t>2002.90.90.001</t>
  </si>
  <si>
    <t>2003.10.00</t>
  </si>
  <si>
    <t>2003.10.00.001</t>
  </si>
  <si>
    <t>2003.90.00</t>
  </si>
  <si>
    <t>2003.90.00.001</t>
  </si>
  <si>
    <t>2003.90.00.002</t>
  </si>
  <si>
    <t>2003.90.00.003</t>
  </si>
  <si>
    <t>2004.10.00</t>
  </si>
  <si>
    <t>2004.10.00.001</t>
  </si>
  <si>
    <t>2004.90.00</t>
  </si>
  <si>
    <t>2004.90.00.001</t>
  </si>
  <si>
    <t>2005.10.00</t>
  </si>
  <si>
    <t>2005.20.00</t>
  </si>
  <si>
    <t>2005.40.00</t>
  </si>
  <si>
    <t>2005.51.00</t>
  </si>
  <si>
    <t>2005.59.00</t>
  </si>
  <si>
    <t>2005.60.00</t>
  </si>
  <si>
    <t>2005.70.00</t>
  </si>
  <si>
    <t>2005.80.00</t>
  </si>
  <si>
    <t>2005.91.00</t>
  </si>
  <si>
    <t>2005.99.00</t>
  </si>
  <si>
    <t>2006.00.00</t>
  </si>
  <si>
    <t>2007.10.00</t>
  </si>
  <si>
    <t>2007.91.00</t>
  </si>
  <si>
    <t>2007.99.10</t>
  </si>
  <si>
    <t>2007.99.21</t>
  </si>
  <si>
    <t>2007.99.22</t>
  </si>
  <si>
    <t>2007.99.23</t>
  </si>
  <si>
    <t>2007.99.24</t>
  </si>
  <si>
    <t>2007.99.25</t>
  </si>
  <si>
    <t>2007.99.26</t>
  </si>
  <si>
    <t>2007.99.27</t>
  </si>
  <si>
    <t>2007.99.29</t>
  </si>
  <si>
    <t>2007.99.90</t>
  </si>
  <si>
    <t>2008.11.00</t>
  </si>
  <si>
    <t>2008.19.00</t>
  </si>
  <si>
    <t>2008.19.00.001</t>
  </si>
  <si>
    <t>2008.20.10</t>
  </si>
  <si>
    <t>2008.20.90</t>
  </si>
  <si>
    <t>2008.20.90.001</t>
  </si>
  <si>
    <t>2008.30.00</t>
  </si>
  <si>
    <t>2008.30.00.001</t>
  </si>
  <si>
    <t>2008.40.10</t>
  </si>
  <si>
    <t>2008.40.90</t>
  </si>
  <si>
    <t>2008.40.90.001</t>
  </si>
  <si>
    <t>2008.50.00</t>
  </si>
  <si>
    <t>2008.50.00.001</t>
  </si>
  <si>
    <t>2008.60.10</t>
  </si>
  <si>
    <t>2008.60.90</t>
  </si>
  <si>
    <t>2008.60.90.001</t>
  </si>
  <si>
    <t>2008.70.10</t>
  </si>
  <si>
    <t>2008.70.20</t>
  </si>
  <si>
    <t>2008.70.90</t>
  </si>
  <si>
    <t>2008.70.90.001</t>
  </si>
  <si>
    <t>2008.80.00</t>
  </si>
  <si>
    <t>2008.80.00.001</t>
  </si>
  <si>
    <t>2008.91.00</t>
  </si>
  <si>
    <t>2008.93.00</t>
  </si>
  <si>
    <t>2008.93.00.001</t>
  </si>
  <si>
    <t>2008.97.10</t>
  </si>
  <si>
    <t>2008.97.90</t>
  </si>
  <si>
    <t>2008.97.90.001</t>
  </si>
  <si>
    <t>2008.99.00</t>
  </si>
  <si>
    <t>2008.99.00.001</t>
  </si>
  <si>
    <t>2009.11.00</t>
  </si>
  <si>
    <t>2009.12.00</t>
  </si>
  <si>
    <t>2009.19.00</t>
  </si>
  <si>
    <t>2009.21.00</t>
  </si>
  <si>
    <t>2009.29.00</t>
  </si>
  <si>
    <t>2009.31.00</t>
  </si>
  <si>
    <t>2009.39.00</t>
  </si>
  <si>
    <t>2009.41.00</t>
  </si>
  <si>
    <t>2009.49.00</t>
  </si>
  <si>
    <t>2009.50.00</t>
  </si>
  <si>
    <t>2009.61.00</t>
  </si>
  <si>
    <t>2009.69.00</t>
  </si>
  <si>
    <t>2009.71.00</t>
  </si>
  <si>
    <t>2009.79.00</t>
  </si>
  <si>
    <t>2009.81.00</t>
  </si>
  <si>
    <t>2009.89.11</t>
  </si>
  <si>
    <t>2009.89.12</t>
  </si>
  <si>
    <t>2009.89.13</t>
  </si>
  <si>
    <t>2009.89.19</t>
  </si>
  <si>
    <t>2009.89.21</t>
  </si>
  <si>
    <t>2009.89.22</t>
  </si>
  <si>
    <t>2009.89.90</t>
  </si>
  <si>
    <t>2009.90.00</t>
  </si>
  <si>
    <t>2101.11.10</t>
  </si>
  <si>
    <t>2101.11.90</t>
  </si>
  <si>
    <t>2101.12.00</t>
  </si>
  <si>
    <t>2101.20.10</t>
  </si>
  <si>
    <t>2101.20.20</t>
  </si>
  <si>
    <t>2101.30.00</t>
  </si>
  <si>
    <t>2102.10.10</t>
  </si>
  <si>
    <t>2102.10.90</t>
  </si>
  <si>
    <t>2102.20.00</t>
  </si>
  <si>
    <t>2102.20.00.001</t>
  </si>
  <si>
    <t>2102.30.00</t>
  </si>
  <si>
    <t>2103.10.10</t>
  </si>
  <si>
    <t>2103.10.90</t>
  </si>
  <si>
    <t>2103.20.10</t>
  </si>
  <si>
    <t>2103.20.90</t>
  </si>
  <si>
    <t>2103.30.10</t>
  </si>
  <si>
    <t>2103.30.21</t>
  </si>
  <si>
    <t>2103.30.29</t>
  </si>
  <si>
    <t>2103.90.11</t>
  </si>
  <si>
    <t>2103.90.19</t>
  </si>
  <si>
    <t>2103.90.21</t>
  </si>
  <si>
    <t>2103.90.29</t>
  </si>
  <si>
    <t>2103.90.91</t>
  </si>
  <si>
    <t>2103.90.99</t>
  </si>
  <si>
    <t>2104.10.11</t>
  </si>
  <si>
    <t>2104.10.19</t>
  </si>
  <si>
    <t>2104.10.21</t>
  </si>
  <si>
    <t>2104.10.29</t>
  </si>
  <si>
    <t>2104.20.00</t>
  </si>
  <si>
    <t>2105.00.10</t>
  </si>
  <si>
    <t>2105.00.90</t>
  </si>
  <si>
    <t>2106.10.00</t>
  </si>
  <si>
    <t>2106.90.10</t>
  </si>
  <si>
    <t>2106.90.10.002</t>
  </si>
  <si>
    <t>2106.90.10.001</t>
  </si>
  <si>
    <t>2106.90.21</t>
  </si>
  <si>
    <t>2106.90.29</t>
  </si>
  <si>
    <t>2106.90.30</t>
  </si>
  <si>
    <t>2106.90.40</t>
  </si>
  <si>
    <t>2106.90.50</t>
  </si>
  <si>
    <t>2106.90.60</t>
  </si>
  <si>
    <t>2106.90.90</t>
  </si>
  <si>
    <t>2201.10.00</t>
  </si>
  <si>
    <t>2201.10.00.001</t>
  </si>
  <si>
    <t>2201.10.00.002</t>
  </si>
  <si>
    <t>2201.90.00</t>
  </si>
  <si>
    <t>2202.10.00</t>
  </si>
  <si>
    <t>2202.10.00.001</t>
  </si>
  <si>
    <t>2202.91.00</t>
  </si>
  <si>
    <t>2202.99.00</t>
  </si>
  <si>
    <t>2202.99.00.001</t>
  </si>
  <si>
    <t>2202.99.00.002</t>
  </si>
  <si>
    <t>2202.99.00.003</t>
  </si>
  <si>
    <t>2202.99.00.004</t>
  </si>
  <si>
    <t>2203.00.00</t>
  </si>
  <si>
    <t>2203.00.00.001</t>
  </si>
  <si>
    <t>2204.10.10</t>
  </si>
  <si>
    <t>2204.10.90</t>
  </si>
  <si>
    <t>2204.21.00</t>
  </si>
  <si>
    <t>2204.21.00.001</t>
  </si>
  <si>
    <t>2204.22.11</t>
  </si>
  <si>
    <t>2204.22.11.001</t>
  </si>
  <si>
    <t>2204.22.19</t>
  </si>
  <si>
    <t>2204.22.19.001</t>
  </si>
  <si>
    <t>2204.22.20</t>
  </si>
  <si>
    <t>2204.29.10</t>
  </si>
  <si>
    <t>2204.29.10.001</t>
  </si>
  <si>
    <t>2204.29.20</t>
  </si>
  <si>
    <t>2204.30.00</t>
  </si>
  <si>
    <t>2205.10.00</t>
  </si>
  <si>
    <t>2205.90.00</t>
  </si>
  <si>
    <t>2206.00.10</t>
  </si>
  <si>
    <t>2206.00.90</t>
  </si>
  <si>
    <t>2206.00.90.001</t>
  </si>
  <si>
    <t>2207.10.10</t>
  </si>
  <si>
    <t>2207.10.10.001</t>
  </si>
  <si>
    <t>2207.10.10.002</t>
  </si>
  <si>
    <t>2207.10.90</t>
  </si>
  <si>
    <t>2207.10.90.001</t>
  </si>
  <si>
    <t>2207.10.90.002</t>
  </si>
  <si>
    <t>2207.20.11</t>
  </si>
  <si>
    <t>2207.20.11.001</t>
  </si>
  <si>
    <t>2207.20.19</t>
  </si>
  <si>
    <t>2207.20.19.001</t>
  </si>
  <si>
    <t>2207.20.20</t>
  </si>
  <si>
    <t>2208.20.00</t>
  </si>
  <si>
    <t>2208.30.10</t>
  </si>
  <si>
    <t>2208.30.20</t>
  </si>
  <si>
    <t>2208.30.90</t>
  </si>
  <si>
    <t>2208.40.00</t>
  </si>
  <si>
    <t>2208.40.00.001</t>
  </si>
  <si>
    <t>2208.50.00</t>
  </si>
  <si>
    <t>2208.60.00</t>
  </si>
  <si>
    <t>2208.70.00</t>
  </si>
  <si>
    <t>2208.90.00</t>
  </si>
  <si>
    <t>2208.90.00.001</t>
  </si>
  <si>
    <t>2208.90.00.002</t>
  </si>
  <si>
    <t>2209.00.00</t>
  </si>
  <si>
    <t>2301.10.10</t>
  </si>
  <si>
    <t>2301.10.90</t>
  </si>
  <si>
    <t>2301.20.10</t>
  </si>
  <si>
    <t>2301.20.90</t>
  </si>
  <si>
    <t>2302.10.00</t>
  </si>
  <si>
    <t>2302.30.10</t>
  </si>
  <si>
    <t>2302.30.90</t>
  </si>
  <si>
    <t>2302.40.00</t>
  </si>
  <si>
    <t>2302.50.00</t>
  </si>
  <si>
    <t>2303.10.00</t>
  </si>
  <si>
    <t>2303.20.00</t>
  </si>
  <si>
    <t>2303.30.00</t>
  </si>
  <si>
    <t>2304.00.10</t>
  </si>
  <si>
    <t>2304.00.90</t>
  </si>
  <si>
    <t>2305.00.00</t>
  </si>
  <si>
    <t>2306.10.00</t>
  </si>
  <si>
    <t>2306.20.00</t>
  </si>
  <si>
    <t>2306.30.10</t>
  </si>
  <si>
    <t>2306.30.90</t>
  </si>
  <si>
    <t>2306.41.00</t>
  </si>
  <si>
    <t>2306.49.00</t>
  </si>
  <si>
    <t>2306.50.00</t>
  </si>
  <si>
    <t>2306.60.00</t>
  </si>
  <si>
    <t>2306.90.10</t>
  </si>
  <si>
    <t>2306.90.90</t>
  </si>
  <si>
    <t>2307.00.00</t>
  </si>
  <si>
    <t>2308.00.00</t>
  </si>
  <si>
    <t>2309.10.00</t>
  </si>
  <si>
    <t>2309.90.10</t>
  </si>
  <si>
    <t>2309.90.10.001</t>
  </si>
  <si>
    <t>2309.90.20</t>
  </si>
  <si>
    <t>2309.90.30</t>
  </si>
  <si>
    <t>2309.90.40</t>
  </si>
  <si>
    <t>2309.90.50</t>
  </si>
  <si>
    <t>2309.90.60</t>
  </si>
  <si>
    <t>2309.90.60.001</t>
  </si>
  <si>
    <t>2309.90.90</t>
  </si>
  <si>
    <t>2309.90.90.001</t>
  </si>
  <si>
    <t>2401.10.10</t>
  </si>
  <si>
    <t>2401.10.20</t>
  </si>
  <si>
    <t>2401.10.30</t>
  </si>
  <si>
    <t>2401.10.40</t>
  </si>
  <si>
    <t>2401.10.90</t>
  </si>
  <si>
    <t>2401.20.10</t>
  </si>
  <si>
    <t>2401.20.20</t>
  </si>
  <si>
    <t>2401.20.30</t>
  </si>
  <si>
    <t>2401.20.40</t>
  </si>
  <si>
    <t>2401.20.90</t>
  </si>
  <si>
    <t>2401.30.00</t>
  </si>
  <si>
    <t>2402.10.00</t>
  </si>
  <si>
    <t>2402.10.00.001</t>
  </si>
  <si>
    <t>2402.20.00</t>
  </si>
  <si>
    <t>2402.20.00.001</t>
  </si>
  <si>
    <t>2402.90.00.001</t>
  </si>
  <si>
    <t>2402.90.00</t>
  </si>
  <si>
    <t>2403.11.00</t>
  </si>
  <si>
    <t>2403.19.00</t>
  </si>
  <si>
    <t>2403.91.00</t>
  </si>
  <si>
    <t>2403.99.10</t>
  </si>
  <si>
    <t>2403.99.90</t>
  </si>
  <si>
    <t>2501.00.11</t>
  </si>
  <si>
    <t>2501.00.19</t>
  </si>
  <si>
    <t>2501.00.20</t>
  </si>
  <si>
    <t>2501.00.90</t>
  </si>
  <si>
    <t>2501.00.90.001</t>
  </si>
  <si>
    <t>2502.00.00</t>
  </si>
  <si>
    <t>2503.00.10</t>
  </si>
  <si>
    <t>2503.00.10.001</t>
  </si>
  <si>
    <t>2503.00.90</t>
  </si>
  <si>
    <t>2504.10.00</t>
  </si>
  <si>
    <t>2504.90.00</t>
  </si>
  <si>
    <t>2505.10.00</t>
  </si>
  <si>
    <t>2505.90.00</t>
  </si>
  <si>
    <t>2506.10.00</t>
  </si>
  <si>
    <t>2506.20.00</t>
  </si>
  <si>
    <t>2507.00.10</t>
  </si>
  <si>
    <t>2507.00.90</t>
  </si>
  <si>
    <t>2508.10.00</t>
  </si>
  <si>
    <t>2508.30.00</t>
  </si>
  <si>
    <t>2508.40.10</t>
  </si>
  <si>
    <t>2508.40.90</t>
  </si>
  <si>
    <t>2508.50.00</t>
  </si>
  <si>
    <t>2508.60.00</t>
  </si>
  <si>
    <t>2508.70.00</t>
  </si>
  <si>
    <t>2509.00.00</t>
  </si>
  <si>
    <t>2510.10.10</t>
  </si>
  <si>
    <t>2510.10.90</t>
  </si>
  <si>
    <t>2510.20.10</t>
  </si>
  <si>
    <t>2510.20.90</t>
  </si>
  <si>
    <t>2511.10.00</t>
  </si>
  <si>
    <t>2511.20.00</t>
  </si>
  <si>
    <t>2512.00.00</t>
  </si>
  <si>
    <t>2513.10.00</t>
  </si>
  <si>
    <t>2513.20.00</t>
  </si>
  <si>
    <t>2514.00.00</t>
  </si>
  <si>
    <t>2515.11.00</t>
  </si>
  <si>
    <t>2515.12.10</t>
  </si>
  <si>
    <t>2515.12.20</t>
  </si>
  <si>
    <t>2515.20.00</t>
  </si>
  <si>
    <t>2516.11.00</t>
  </si>
  <si>
    <t>2516.12.00</t>
  </si>
  <si>
    <t>2516.20.00</t>
  </si>
  <si>
    <t>2516.90.00</t>
  </si>
  <si>
    <t>2517.10.00</t>
  </si>
  <si>
    <t>2517.20.00</t>
  </si>
  <si>
    <t>2517.30.00</t>
  </si>
  <si>
    <t>2517.41.00</t>
  </si>
  <si>
    <t>2517.49.00</t>
  </si>
  <si>
    <t>2518.10.00</t>
  </si>
  <si>
    <t>2518.20.00</t>
  </si>
  <si>
    <t>2518.30.00</t>
  </si>
  <si>
    <t>2519.10.00</t>
  </si>
  <si>
    <t>2519.90.10</t>
  </si>
  <si>
    <t>2519.90.90</t>
  </si>
  <si>
    <t>2520.10.11</t>
  </si>
  <si>
    <t>2520.10.19</t>
  </si>
  <si>
    <t>2520.10.20</t>
  </si>
  <si>
    <t>2520.20.10</t>
  </si>
  <si>
    <t>2520.20.90</t>
  </si>
  <si>
    <t>2521.00.00</t>
  </si>
  <si>
    <t>2522.10.00</t>
  </si>
  <si>
    <t>2522.20.00</t>
  </si>
  <si>
    <t>2522.30.00</t>
  </si>
  <si>
    <t>2523.10.00</t>
  </si>
  <si>
    <t>2523.21.00</t>
  </si>
  <si>
    <t>2523.29.10</t>
  </si>
  <si>
    <t>2523.29.90</t>
  </si>
  <si>
    <t>2523.30.00</t>
  </si>
  <si>
    <t>2523.90.00</t>
  </si>
  <si>
    <t>2524.10.00</t>
  </si>
  <si>
    <t>2524.90.00</t>
  </si>
  <si>
    <t>2525.10.00</t>
  </si>
  <si>
    <t>2525.20.00</t>
  </si>
  <si>
    <t>2525.30.00</t>
  </si>
  <si>
    <t>2526.10.00</t>
  </si>
  <si>
    <t>2526.20.00</t>
  </si>
  <si>
    <t>2528.00.00</t>
  </si>
  <si>
    <t>2529.10.00</t>
  </si>
  <si>
    <t>2529.21.00</t>
  </si>
  <si>
    <t>2529.22.00</t>
  </si>
  <si>
    <t>2529.30.00</t>
  </si>
  <si>
    <t>2530.10.10</t>
  </si>
  <si>
    <t>2530.10.90</t>
  </si>
  <si>
    <t>2530.20.00</t>
  </si>
  <si>
    <t>2530.90.10</t>
  </si>
  <si>
    <t>2530.90.20</t>
  </si>
  <si>
    <t>2530.90.30</t>
  </si>
  <si>
    <t>2530.90.40</t>
  </si>
  <si>
    <t>2530.90.90</t>
  </si>
  <si>
    <t>2601.11.00</t>
  </si>
  <si>
    <t>2601.12.10</t>
  </si>
  <si>
    <t>2601.12.90</t>
  </si>
  <si>
    <t>2601.20.00</t>
  </si>
  <si>
    <t>2602.00.10</t>
  </si>
  <si>
    <t>2602.00.90</t>
  </si>
  <si>
    <t>2603.00.10</t>
  </si>
  <si>
    <t>2603.00.90</t>
  </si>
  <si>
    <t>2604.00.00</t>
  </si>
  <si>
    <t>2605.00.00</t>
  </si>
  <si>
    <t>2606.00.11</t>
  </si>
  <si>
    <t>2606.00.12</t>
  </si>
  <si>
    <t>2606.00.90</t>
  </si>
  <si>
    <t>2607.00.00</t>
  </si>
  <si>
    <t>2608.00.10</t>
  </si>
  <si>
    <t>2608.00.90</t>
  </si>
  <si>
    <t>2609.00.00</t>
  </si>
  <si>
    <t>2610.00.10</t>
  </si>
  <si>
    <t>2610.00.90</t>
  </si>
  <si>
    <t>2611.00.00</t>
  </si>
  <si>
    <t>2612.10.00</t>
  </si>
  <si>
    <t>2612.20.00</t>
  </si>
  <si>
    <t>2613.10.10</t>
  </si>
  <si>
    <t>2613.10.90</t>
  </si>
  <si>
    <t>2613.90.10</t>
  </si>
  <si>
    <t>2613.90.90</t>
  </si>
  <si>
    <t>2614.00.10</t>
  </si>
  <si>
    <t>2614.00.90</t>
  </si>
  <si>
    <t>2615.10.10</t>
  </si>
  <si>
    <t>2615.10.20</t>
  </si>
  <si>
    <t>2615.10.90</t>
  </si>
  <si>
    <t>2615.90.00</t>
  </si>
  <si>
    <t>2616.10.00</t>
  </si>
  <si>
    <t>2616.90.00</t>
  </si>
  <si>
    <t>2617.10.00</t>
  </si>
  <si>
    <t>2617.90.00</t>
  </si>
  <si>
    <t>2618.00.00</t>
  </si>
  <si>
    <t>2619.00.00</t>
  </si>
  <si>
    <t>2620.11.00</t>
  </si>
  <si>
    <t>2620.19.00</t>
  </si>
  <si>
    <t>2620.21.00</t>
  </si>
  <si>
    <t>2620.29.00</t>
  </si>
  <si>
    <t>2620.30.00</t>
  </si>
  <si>
    <t>2620.40.00</t>
  </si>
  <si>
    <t>2620.60.00</t>
  </si>
  <si>
    <t>2620.91.00</t>
  </si>
  <si>
    <t>2620.99.10</t>
  </si>
  <si>
    <t>2620.99.90</t>
  </si>
  <si>
    <t>2621.10.00</t>
  </si>
  <si>
    <t>2621.90.10</t>
  </si>
  <si>
    <t>2621.90.90</t>
  </si>
  <si>
    <t>2701.11.00</t>
  </si>
  <si>
    <t>2701.12.00</t>
  </si>
  <si>
    <t>2701.19.00</t>
  </si>
  <si>
    <t>2701.20.00</t>
  </si>
  <si>
    <t>2702.10.00</t>
  </si>
  <si>
    <t>2702.20.00</t>
  </si>
  <si>
    <t>2703.00.00</t>
  </si>
  <si>
    <t>2704.00.11</t>
  </si>
  <si>
    <t>2704.00.12</t>
  </si>
  <si>
    <t>2704.00.90</t>
  </si>
  <si>
    <t>2705.00.00</t>
  </si>
  <si>
    <t>2706.00.00</t>
  </si>
  <si>
    <t>2707.10.00</t>
  </si>
  <si>
    <t>2707.20.00</t>
  </si>
  <si>
    <t>2707.30.00</t>
  </si>
  <si>
    <t>2707.40.00</t>
  </si>
  <si>
    <t>2707.50.10</t>
  </si>
  <si>
    <t>2707.50.90</t>
  </si>
  <si>
    <t>2707.91.00</t>
  </si>
  <si>
    <t>2707.99.10</t>
  </si>
  <si>
    <t>2707.99.90</t>
  </si>
  <si>
    <t>2708.10.00</t>
  </si>
  <si>
    <t>2708.20.00</t>
  </si>
  <si>
    <t>2709.00.10</t>
  </si>
  <si>
    <t>2709.00.90</t>
  </si>
  <si>
    <t>2710.12.10</t>
  </si>
  <si>
    <t>2710.12.21</t>
  </si>
  <si>
    <t>2710.12.29</t>
  </si>
  <si>
    <t>2710.12.30</t>
  </si>
  <si>
    <t>2710.12.41</t>
  </si>
  <si>
    <t>2710.12.49</t>
  </si>
  <si>
    <t>2710.12.51</t>
  </si>
  <si>
    <t>2710.12.59</t>
  </si>
  <si>
    <t>2710.12.60</t>
  </si>
  <si>
    <t>2710.12.90</t>
  </si>
  <si>
    <t>2710.12.90.001</t>
  </si>
  <si>
    <t>2710.12.90.002</t>
  </si>
  <si>
    <t>2710.19.11</t>
  </si>
  <si>
    <t>2710.19.19</t>
  </si>
  <si>
    <t>2710.19.21</t>
  </si>
  <si>
    <t>2710.19.22</t>
  </si>
  <si>
    <t>2710.19.29</t>
  </si>
  <si>
    <t>2710.19.31</t>
  </si>
  <si>
    <t>2710.19.32</t>
  </si>
  <si>
    <t>2710.19.91</t>
  </si>
  <si>
    <t>2710.19.92</t>
  </si>
  <si>
    <t>2710.19.93</t>
  </si>
  <si>
    <t>2710.19.94</t>
  </si>
  <si>
    <t>2710.19.99</t>
  </si>
  <si>
    <t>2710.19.99.001</t>
  </si>
  <si>
    <t>2710.19.99.002</t>
  </si>
  <si>
    <t>2710.20.00</t>
  </si>
  <si>
    <t>2710.20.00.001</t>
  </si>
  <si>
    <t>2710.91.00</t>
  </si>
  <si>
    <t>2710.99.00</t>
  </si>
  <si>
    <t>2711.11.00</t>
  </si>
  <si>
    <t>2711.12.10</t>
  </si>
  <si>
    <t>2711.12.90</t>
  </si>
  <si>
    <t>2711.13.00</t>
  </si>
  <si>
    <t>2711.14.00</t>
  </si>
  <si>
    <t>2711.19.10</t>
  </si>
  <si>
    <t>2711.19.90</t>
  </si>
  <si>
    <t>2711.21.00</t>
  </si>
  <si>
    <t>2711.29.10</t>
  </si>
  <si>
    <t>2711.29.90</t>
  </si>
  <si>
    <t>2712.10.00</t>
  </si>
  <si>
    <t>2712.20.00</t>
  </si>
  <si>
    <t>2712.90.00</t>
  </si>
  <si>
    <t>2713.11.00</t>
  </si>
  <si>
    <t>2713.12.00</t>
  </si>
  <si>
    <t>2713.20.00</t>
  </si>
  <si>
    <t>2713.90.00</t>
  </si>
  <si>
    <t>2714.10.00</t>
  </si>
  <si>
    <t>2714.90.00</t>
  </si>
  <si>
    <t>2715.00.00</t>
  </si>
  <si>
    <t>2716.00.00</t>
  </si>
  <si>
    <t>2801.10.00</t>
  </si>
  <si>
    <t>2801.20.10</t>
  </si>
  <si>
    <t>2801.20.90</t>
  </si>
  <si>
    <t>2801.30.00</t>
  </si>
  <si>
    <t>2802.00.00</t>
  </si>
  <si>
    <t>2803.00.11</t>
  </si>
  <si>
    <t>2803.00.19</t>
  </si>
  <si>
    <t>2803.00.90</t>
  </si>
  <si>
    <t>2804.10.00</t>
  </si>
  <si>
    <t>2804.21.00</t>
  </si>
  <si>
    <t>2804.29.10</t>
  </si>
  <si>
    <t>2804.29.90</t>
  </si>
  <si>
    <t>2804.30.00</t>
  </si>
  <si>
    <t>2804.40.00</t>
  </si>
  <si>
    <t>2804.50.00</t>
  </si>
  <si>
    <t>2804.61.00</t>
  </si>
  <si>
    <t>2804.69.00</t>
  </si>
  <si>
    <t>2804.70.10</t>
  </si>
  <si>
    <t>2804.70.20</t>
  </si>
  <si>
    <t>2804.70.30</t>
  </si>
  <si>
    <t>2804.80.00</t>
  </si>
  <si>
    <t>2804.90.00</t>
  </si>
  <si>
    <t>2805.11.00</t>
  </si>
  <si>
    <t>2805.12.00</t>
  </si>
  <si>
    <t>2805.19.10</t>
  </si>
  <si>
    <t>2805.19.20</t>
  </si>
  <si>
    <t>2805.19.90</t>
  </si>
  <si>
    <t>2805.30.10</t>
  </si>
  <si>
    <t>2805.30.90</t>
  </si>
  <si>
    <t>2805.40.00</t>
  </si>
  <si>
    <t>2806.10.10</t>
  </si>
  <si>
    <t>2806.10.20</t>
  </si>
  <si>
    <t>2806.20.00</t>
  </si>
  <si>
    <t>2807.00.10</t>
  </si>
  <si>
    <t>2807.00.20</t>
  </si>
  <si>
    <t>2808.00.10</t>
  </si>
  <si>
    <t>2808.00.20</t>
  </si>
  <si>
    <t>2809.10.00</t>
  </si>
  <si>
    <t>2809.20.11</t>
  </si>
  <si>
    <t>2809.20.19</t>
  </si>
  <si>
    <t>2809.20.20</t>
  </si>
  <si>
    <t>2809.20.30</t>
  </si>
  <si>
    <t>2809.20.90</t>
  </si>
  <si>
    <t>2810.00.10</t>
  </si>
  <si>
    <t>2810.00.90</t>
  </si>
  <si>
    <t>2811.11.00</t>
  </si>
  <si>
    <t>2811.12.00</t>
  </si>
  <si>
    <t>2811.19.10</t>
  </si>
  <si>
    <t>2811.19.20</t>
  </si>
  <si>
    <t>2811.19.30</t>
  </si>
  <si>
    <t>2811.19.40</t>
  </si>
  <si>
    <t>2811.19.90</t>
  </si>
  <si>
    <t>2811.21.00</t>
  </si>
  <si>
    <t>2811.22.10</t>
  </si>
  <si>
    <t>2811.22.20</t>
  </si>
  <si>
    <t>2811.22.30</t>
  </si>
  <si>
    <t>2811.22.90</t>
  </si>
  <si>
    <t>2811.29.10</t>
  </si>
  <si>
    <t>2811.29.90</t>
  </si>
  <si>
    <t>2812.11.00</t>
  </si>
  <si>
    <t>2812.12.00</t>
  </si>
  <si>
    <t>2812.13.00</t>
  </si>
  <si>
    <t>2812.14.00</t>
  </si>
  <si>
    <t>2812.15.00</t>
  </si>
  <si>
    <t>2812.16.00</t>
  </si>
  <si>
    <t>2812.17.00</t>
  </si>
  <si>
    <t>2812.19.11</t>
  </si>
  <si>
    <t>2812.19.19</t>
  </si>
  <si>
    <t>2812.19.20</t>
  </si>
  <si>
    <t>2812.90.00</t>
  </si>
  <si>
    <t>2813.10.00</t>
  </si>
  <si>
    <t>2813.90.10</t>
  </si>
  <si>
    <t>2813.90.90</t>
  </si>
  <si>
    <t>2814.10.00</t>
  </si>
  <si>
    <t>2814.20.00</t>
  </si>
  <si>
    <t>2815.11.00</t>
  </si>
  <si>
    <t>2815.12.00</t>
  </si>
  <si>
    <t>2815.20.00</t>
  </si>
  <si>
    <t>2815.30.00</t>
  </si>
  <si>
    <t>2816.10.10</t>
  </si>
  <si>
    <t>2816.10.20</t>
  </si>
  <si>
    <t>2816.40.10</t>
  </si>
  <si>
    <t>2816.40.90</t>
  </si>
  <si>
    <t>2817.00.10</t>
  </si>
  <si>
    <t>2817.00.20</t>
  </si>
  <si>
    <t>2818.10.10</t>
  </si>
  <si>
    <t>2818.10.90</t>
  </si>
  <si>
    <t>2818.20.10</t>
  </si>
  <si>
    <t>2818.20.90</t>
  </si>
  <si>
    <t>2818.30.00</t>
  </si>
  <si>
    <t>2819.10.00</t>
  </si>
  <si>
    <t>2819.90.10</t>
  </si>
  <si>
    <t>2819.90.20</t>
  </si>
  <si>
    <t>2820.10.00</t>
  </si>
  <si>
    <t>2820.90.10</t>
  </si>
  <si>
    <t>2820.90.20</t>
  </si>
  <si>
    <t>2820.90.30</t>
  </si>
  <si>
    <t>2820.90.40</t>
  </si>
  <si>
    <t>2821.10.11</t>
  </si>
  <si>
    <t>2821.10.19</t>
  </si>
  <si>
    <t>2821.10.20</t>
  </si>
  <si>
    <t>2821.10.30</t>
  </si>
  <si>
    <t>2821.10.90</t>
  </si>
  <si>
    <t>2821.20.00</t>
  </si>
  <si>
    <t>2822.00.10</t>
  </si>
  <si>
    <t>2822.00.90</t>
  </si>
  <si>
    <t>2823.00.10</t>
  </si>
  <si>
    <t>2823.00.90</t>
  </si>
  <si>
    <t>2824.10.00</t>
  </si>
  <si>
    <t>2824.90.10</t>
  </si>
  <si>
    <t>2824.90.90</t>
  </si>
  <si>
    <t>2825.10.10</t>
  </si>
  <si>
    <t>2825.10.20</t>
  </si>
  <si>
    <t>2825.20.10</t>
  </si>
  <si>
    <t>2825.20.20</t>
  </si>
  <si>
    <t>2825.30.10</t>
  </si>
  <si>
    <t>2825.30.90</t>
  </si>
  <si>
    <t>2825.40.10</t>
  </si>
  <si>
    <t>2825.40.90</t>
  </si>
  <si>
    <t>2825.50.10</t>
  </si>
  <si>
    <t>2825.50.90</t>
  </si>
  <si>
    <t>2825.60.10</t>
  </si>
  <si>
    <t>2825.60.20</t>
  </si>
  <si>
    <t>2825.70.10</t>
  </si>
  <si>
    <t>2825.70.90</t>
  </si>
  <si>
    <t>2825.80.10</t>
  </si>
  <si>
    <t>2825.80.90</t>
  </si>
  <si>
    <t>2825.90.10</t>
  </si>
  <si>
    <t>2825.90.20</t>
  </si>
  <si>
    <t>2825.90.90</t>
  </si>
  <si>
    <t>2826.12.00</t>
  </si>
  <si>
    <t>2826.19.10</t>
  </si>
  <si>
    <t>2826.19.20</t>
  </si>
  <si>
    <t>2826.19.90</t>
  </si>
  <si>
    <t>2826.30.00</t>
  </si>
  <si>
    <t>2826.90.10</t>
  </si>
  <si>
    <t>2826.90.20</t>
  </si>
  <si>
    <t>2826.90.90</t>
  </si>
  <si>
    <t>2827.10.00</t>
  </si>
  <si>
    <t>2827.20.10</t>
  </si>
  <si>
    <t>2827.20.90</t>
  </si>
  <si>
    <t>2827.31.10</t>
  </si>
  <si>
    <t>2827.31.90</t>
  </si>
  <si>
    <t>2827.32.00</t>
  </si>
  <si>
    <t>2827.35.00</t>
  </si>
  <si>
    <t>2827.39.10</t>
  </si>
  <si>
    <t>2827.39.20</t>
  </si>
  <si>
    <t>2827.39.40</t>
  </si>
  <si>
    <t>2827.39.50</t>
  </si>
  <si>
    <t>2827.39.60</t>
  </si>
  <si>
    <t>2827.39.70</t>
  </si>
  <si>
    <t>2827.39.91</t>
  </si>
  <si>
    <t>2827.39.92</t>
  </si>
  <si>
    <t>2827.39.93</t>
  </si>
  <si>
    <t>2827.39.94</t>
  </si>
  <si>
    <t>2827.39.95</t>
  </si>
  <si>
    <t>2827.39.96</t>
  </si>
  <si>
    <t>2827.39.97</t>
  </si>
  <si>
    <t>2827.39.98</t>
  </si>
  <si>
    <t>2827.39.99</t>
  </si>
  <si>
    <t>2827.41.10</t>
  </si>
  <si>
    <t>2827.41.20</t>
  </si>
  <si>
    <t>2827.49.11</t>
  </si>
  <si>
    <t>2827.49.12</t>
  </si>
  <si>
    <t>2827.49.19</t>
  </si>
  <si>
    <t>2827.49.21</t>
  </si>
  <si>
    <t>2827.49.29</t>
  </si>
  <si>
    <t>2827.51.00</t>
  </si>
  <si>
    <t>2827.59.00</t>
  </si>
  <si>
    <t>2827.60.11</t>
  </si>
  <si>
    <t>2827.60.12</t>
  </si>
  <si>
    <t>2827.60.19</t>
  </si>
  <si>
    <t>2827.60.21</t>
  </si>
  <si>
    <t>2827.60.29</t>
  </si>
  <si>
    <t>2828.10.00</t>
  </si>
  <si>
    <t>2828.90.11</t>
  </si>
  <si>
    <t>2828.90.19</t>
  </si>
  <si>
    <t>2828.90.20</t>
  </si>
  <si>
    <t>2828.90.90</t>
  </si>
  <si>
    <t>2829.11.00</t>
  </si>
  <si>
    <t>2829.19.10</t>
  </si>
  <si>
    <t>2829.19.20</t>
  </si>
  <si>
    <t>2829.19.90</t>
  </si>
  <si>
    <t>2829.90.11</t>
  </si>
  <si>
    <t>2829.90.12</t>
  </si>
  <si>
    <t>2829.90.19</t>
  </si>
  <si>
    <t>2829.90.21</t>
  </si>
  <si>
    <t>2829.90.22</t>
  </si>
  <si>
    <t>2829.90.29</t>
  </si>
  <si>
    <t>2829.90.31</t>
  </si>
  <si>
    <t>2829.90.32</t>
  </si>
  <si>
    <t>2829.90.39</t>
  </si>
  <si>
    <t>2829.90.40</t>
  </si>
  <si>
    <t>2829.90.50</t>
  </si>
  <si>
    <t>2830.10.10</t>
  </si>
  <si>
    <t>2830.10.20</t>
  </si>
  <si>
    <t>2830.90.11</t>
  </si>
  <si>
    <t>2830.90.12</t>
  </si>
  <si>
    <t>2830.90.13</t>
  </si>
  <si>
    <t>2830.90.14</t>
  </si>
  <si>
    <t>2830.90.15</t>
  </si>
  <si>
    <t>2830.90.16</t>
  </si>
  <si>
    <t>2830.90.19</t>
  </si>
  <si>
    <t>2830.90.20</t>
  </si>
  <si>
    <t>2831.10.11</t>
  </si>
  <si>
    <t>2831.10.19</t>
  </si>
  <si>
    <t>2831.10.21</t>
  </si>
  <si>
    <t>2831.10.29</t>
  </si>
  <si>
    <t>2831.90.10</t>
  </si>
  <si>
    <t>2831.90.90</t>
  </si>
  <si>
    <t>2832.10.10</t>
  </si>
  <si>
    <t>2832.10.90</t>
  </si>
  <si>
    <t>2832.20.00</t>
  </si>
  <si>
    <t>2832.30.10</t>
  </si>
  <si>
    <t>2832.30.20</t>
  </si>
  <si>
    <t>2832.30.90</t>
  </si>
  <si>
    <t>2833.11.10</t>
  </si>
  <si>
    <t>2833.11.90</t>
  </si>
  <si>
    <t>2833.19.00</t>
  </si>
  <si>
    <t>2833.21.00</t>
  </si>
  <si>
    <t>2833.22.00</t>
  </si>
  <si>
    <t>2833.24.00</t>
  </si>
  <si>
    <t>2833.25.10</t>
  </si>
  <si>
    <t>2833.25.20</t>
  </si>
  <si>
    <t>2833.27.10</t>
  </si>
  <si>
    <t>2833.27.90</t>
  </si>
  <si>
    <t>2833.29.10</t>
  </si>
  <si>
    <t>2833.29.20</t>
  </si>
  <si>
    <t>2833.29.30</t>
  </si>
  <si>
    <t>2833.29.40</t>
  </si>
  <si>
    <t>2833.29.50</t>
  </si>
  <si>
    <t>2833.29.60</t>
  </si>
  <si>
    <t>2833.29.70</t>
  </si>
  <si>
    <t>2833.29.90</t>
  </si>
  <si>
    <t>2833.30.00</t>
  </si>
  <si>
    <t>2833.40.10</t>
  </si>
  <si>
    <t>2833.40.20</t>
  </si>
  <si>
    <t>2833.40.90</t>
  </si>
  <si>
    <t>2834.10.10</t>
  </si>
  <si>
    <t>2834.10.90</t>
  </si>
  <si>
    <t>2834.21.10</t>
  </si>
  <si>
    <t>2834.21.90</t>
  </si>
  <si>
    <t>2834.29.10</t>
  </si>
  <si>
    <t>2834.29.30</t>
  </si>
  <si>
    <t>2834.29.40</t>
  </si>
  <si>
    <t>2834.29.90</t>
  </si>
  <si>
    <t>2835.10.11</t>
  </si>
  <si>
    <t>2835.10.19</t>
  </si>
  <si>
    <t>2835.10.21</t>
  </si>
  <si>
    <t>2835.10.29</t>
  </si>
  <si>
    <t>2835.22.00</t>
  </si>
  <si>
    <t>2835.24.00</t>
  </si>
  <si>
    <t>2835.25.00</t>
  </si>
  <si>
    <t>2835.26.00</t>
  </si>
  <si>
    <t>2835.29.10</t>
  </si>
  <si>
    <t>2835.29.20</t>
  </si>
  <si>
    <t>2835.29.30</t>
  </si>
  <si>
    <t>2835.29.40</t>
  </si>
  <si>
    <t>2835.29.50</t>
  </si>
  <si>
    <t>2835.29.60</t>
  </si>
  <si>
    <t>2835.29.70</t>
  </si>
  <si>
    <t>2835.29.80</t>
  </si>
  <si>
    <t>2835.29.90</t>
  </si>
  <si>
    <t>2835.31.10</t>
  </si>
  <si>
    <t>2835.31.90</t>
  </si>
  <si>
    <t>2835.39.10</t>
  </si>
  <si>
    <t>2835.39.20</t>
  </si>
  <si>
    <t>2835.39.30</t>
  </si>
  <si>
    <t>2835.39.90</t>
  </si>
  <si>
    <t>2836.20.10</t>
  </si>
  <si>
    <t>2836.20.90</t>
  </si>
  <si>
    <t>2836.30.00</t>
  </si>
  <si>
    <t>2836.40.00</t>
  </si>
  <si>
    <t>2836.50.00</t>
  </si>
  <si>
    <t>2836.60.10</t>
  </si>
  <si>
    <t>2836.60.90</t>
  </si>
  <si>
    <t>2836.91.00</t>
  </si>
  <si>
    <t>2836.92.00</t>
  </si>
  <si>
    <t>2836.99.11</t>
  </si>
  <si>
    <t>2836.99.12</t>
  </si>
  <si>
    <t>2836.99.13</t>
  </si>
  <si>
    <t>2836.99.19</t>
  </si>
  <si>
    <t>2836.99.20</t>
  </si>
  <si>
    <t>2837.11.00</t>
  </si>
  <si>
    <t>2837.19.11</t>
  </si>
  <si>
    <t>2837.19.12</t>
  </si>
  <si>
    <t>2837.19.14</t>
  </si>
  <si>
    <t>2837.19.15</t>
  </si>
  <si>
    <t>2837.19.19</t>
  </si>
  <si>
    <t>2837.19.20</t>
  </si>
  <si>
    <t>2837.20.11</t>
  </si>
  <si>
    <t>2837.20.12</t>
  </si>
  <si>
    <t>2837.20.19</t>
  </si>
  <si>
    <t>2837.20.21</t>
  </si>
  <si>
    <t>2837.20.22</t>
  </si>
  <si>
    <t>2837.20.23</t>
  </si>
  <si>
    <t>2837.20.29</t>
  </si>
  <si>
    <t>2837.20.90</t>
  </si>
  <si>
    <t>2839.11.00</t>
  </si>
  <si>
    <t>2839.19.00</t>
  </si>
  <si>
    <t>2839.90.10</t>
  </si>
  <si>
    <t>2839.90.20</t>
  </si>
  <si>
    <t>2839.90.30</t>
  </si>
  <si>
    <t>2839.90.40</t>
  </si>
  <si>
    <t>2839.90.50</t>
  </si>
  <si>
    <t>2839.90.90</t>
  </si>
  <si>
    <t>2840.11.00</t>
  </si>
  <si>
    <t>2840.19.00</t>
  </si>
  <si>
    <t>2840.20.00</t>
  </si>
  <si>
    <t>2840.30.00</t>
  </si>
  <si>
    <t>2841.30.00</t>
  </si>
  <si>
    <t>2841.50.11</t>
  </si>
  <si>
    <t>2841.50.12</t>
  </si>
  <si>
    <t>2841.50.13</t>
  </si>
  <si>
    <t>2841.50.14</t>
  </si>
  <si>
    <t>2841.50.15</t>
  </si>
  <si>
    <t>2841.50.16</t>
  </si>
  <si>
    <t>2841.50.19</t>
  </si>
  <si>
    <t>2841.50.20</t>
  </si>
  <si>
    <t>2841.61.00</t>
  </si>
  <si>
    <t>2841.69.10</t>
  </si>
  <si>
    <t>2841.69.20</t>
  </si>
  <si>
    <t>2841.69.30</t>
  </si>
  <si>
    <t>2841.70.10</t>
  </si>
  <si>
    <t>2841.70.20</t>
  </si>
  <si>
    <t>2841.70.90</t>
  </si>
  <si>
    <t>2841.80.10</t>
  </si>
  <si>
    <t>2841.80.20</t>
  </si>
  <si>
    <t>2841.80.90</t>
  </si>
  <si>
    <t>2841.90.11</t>
  </si>
  <si>
    <t>2841.90.12</t>
  </si>
  <si>
    <t>2841.90.13</t>
  </si>
  <si>
    <t>2841.90.14</t>
  </si>
  <si>
    <t>2841.90.15</t>
  </si>
  <si>
    <t>2841.90.19</t>
  </si>
  <si>
    <t>2841.90.21</t>
  </si>
  <si>
    <t>2841.90.22</t>
  </si>
  <si>
    <t>2841.90.29</t>
  </si>
  <si>
    <t>2841.90.30</t>
  </si>
  <si>
    <t>2841.90.41</t>
  </si>
  <si>
    <t>2841.90.42</t>
  </si>
  <si>
    <t>2841.90.43</t>
  </si>
  <si>
    <t>2841.90.49</t>
  </si>
  <si>
    <t>2841.90.50</t>
  </si>
  <si>
    <t>2841.90.60</t>
  </si>
  <si>
    <t>2841.90.70</t>
  </si>
  <si>
    <t>2841.90.81</t>
  </si>
  <si>
    <t>2841.90.82</t>
  </si>
  <si>
    <t>2841.90.83</t>
  </si>
  <si>
    <t>2841.90.89</t>
  </si>
  <si>
    <t>2841.90.90</t>
  </si>
  <si>
    <t>2842.10.10</t>
  </si>
  <si>
    <t>2842.10.90</t>
  </si>
  <si>
    <t>2842.90.00</t>
  </si>
  <si>
    <t>2843.10.00</t>
  </si>
  <si>
    <t>2843.21.00</t>
  </si>
  <si>
    <t>2843.29.10</t>
  </si>
  <si>
    <t>2843.29.90</t>
  </si>
  <si>
    <t>2843.30.10</t>
  </si>
  <si>
    <t>2843.30.90</t>
  </si>
  <si>
    <t>2843.90.11</t>
  </si>
  <si>
    <t>2843.90.19</t>
  </si>
  <si>
    <t>2843.90.20</t>
  </si>
  <si>
    <t>2843.90.30</t>
  </si>
  <si>
    <t>2843.90.90</t>
  </si>
  <si>
    <t>2844.10.00</t>
  </si>
  <si>
    <t>2844.20.00</t>
  </si>
  <si>
    <t>2844.30.00</t>
  </si>
  <si>
    <t>2844.40.10</t>
  </si>
  <si>
    <t>2844.40.20</t>
  </si>
  <si>
    <t>2844.40.30</t>
  </si>
  <si>
    <t>2844.40.90</t>
  </si>
  <si>
    <t>2844.50.00</t>
  </si>
  <si>
    <t>2845.10.00</t>
  </si>
  <si>
    <t>2845.90.00</t>
  </si>
  <si>
    <t>2846.10.10</t>
  </si>
  <si>
    <t>2846.10.90</t>
  </si>
  <si>
    <t>2846.90.10</t>
  </si>
  <si>
    <t>2846.90.20</t>
  </si>
  <si>
    <t>2846.90.30</t>
  </si>
  <si>
    <t>2846.90.90</t>
  </si>
  <si>
    <t>2847.00.00</t>
  </si>
  <si>
    <t>2849.10.00</t>
  </si>
  <si>
    <t>2849.20.00</t>
  </si>
  <si>
    <t>2849.90.10</t>
  </si>
  <si>
    <t>2849.90.20</t>
  </si>
  <si>
    <t>2849.90.30</t>
  </si>
  <si>
    <t>2849.90.90</t>
  </si>
  <si>
    <t>2850.00.10</t>
  </si>
  <si>
    <t>2850.00.20</t>
  </si>
  <si>
    <t>2850.00.90</t>
  </si>
  <si>
    <t>2852.10.11</t>
  </si>
  <si>
    <t>2852.10.12</t>
  </si>
  <si>
    <t>2852.10.13</t>
  </si>
  <si>
    <t>2852.10.14</t>
  </si>
  <si>
    <t>2852.10.19</t>
  </si>
  <si>
    <t>2852.10.21</t>
  </si>
  <si>
    <t>2852.10.22</t>
  </si>
  <si>
    <t>2852.10.23</t>
  </si>
  <si>
    <t>2852.10.24</t>
  </si>
  <si>
    <t>2852.10.25</t>
  </si>
  <si>
    <t>2852.10.29</t>
  </si>
  <si>
    <t>2852.90.00</t>
  </si>
  <si>
    <t>2853.10.00</t>
  </si>
  <si>
    <t>2853.90.11</t>
  </si>
  <si>
    <t>2853.90.12</t>
  </si>
  <si>
    <t>2853.90.13</t>
  </si>
  <si>
    <t>2853.90.19</t>
  </si>
  <si>
    <t>2853.90.20</t>
  </si>
  <si>
    <t>2853.90.30</t>
  </si>
  <si>
    <t>2853.90.90</t>
  </si>
  <si>
    <t>2853.90.90.001</t>
  </si>
  <si>
    <t>2901.10.00</t>
  </si>
  <si>
    <t>2901.21.00</t>
  </si>
  <si>
    <t>2901.22.00</t>
  </si>
  <si>
    <t>2901.23.00</t>
  </si>
  <si>
    <t>2901.24.10</t>
  </si>
  <si>
    <t>2901.24.20</t>
  </si>
  <si>
    <t>2901.29.00</t>
  </si>
  <si>
    <t>2902.11.00</t>
  </si>
  <si>
    <t>2902.19.10</t>
  </si>
  <si>
    <t>2902.19.90</t>
  </si>
  <si>
    <t>2902.20.00</t>
  </si>
  <si>
    <t>2902.30.00</t>
  </si>
  <si>
    <t>2902.41.00</t>
  </si>
  <si>
    <t>2902.42.00</t>
  </si>
  <si>
    <t>2902.43.00</t>
  </si>
  <si>
    <t>2902.44.00</t>
  </si>
  <si>
    <t>2902.50.00</t>
  </si>
  <si>
    <t>2902.60.00</t>
  </si>
  <si>
    <t>2902.70.00</t>
  </si>
  <si>
    <t>2902.90.10</t>
  </si>
  <si>
    <t>2902.90.20</t>
  </si>
  <si>
    <t>2902.90.30</t>
  </si>
  <si>
    <t>2902.90.40</t>
  </si>
  <si>
    <t>2902.90.90</t>
  </si>
  <si>
    <t>2903.11.10</t>
  </si>
  <si>
    <t>2903.11.20</t>
  </si>
  <si>
    <t>2903.12.00</t>
  </si>
  <si>
    <t>2903.13.00</t>
  </si>
  <si>
    <t>2903.14.00</t>
  </si>
  <si>
    <t>2903.15.00</t>
  </si>
  <si>
    <t>2903.19.10</t>
  </si>
  <si>
    <t>2903.19.20</t>
  </si>
  <si>
    <t>2903.19.90</t>
  </si>
  <si>
    <t>2903.21.00</t>
  </si>
  <si>
    <t>2903.22.00</t>
  </si>
  <si>
    <t>2903.23.00</t>
  </si>
  <si>
    <t>2903.29.00</t>
  </si>
  <si>
    <t>2903.31.00</t>
  </si>
  <si>
    <t>2903.39.11</t>
  </si>
  <si>
    <t>2903.39.12</t>
  </si>
  <si>
    <t>2903.39.19</t>
  </si>
  <si>
    <t>2903.39.21</t>
  </si>
  <si>
    <t>2903.39.29</t>
  </si>
  <si>
    <t>2903.39.31</t>
  </si>
  <si>
    <t>2903.39.32</t>
  </si>
  <si>
    <t>2903.39.39</t>
  </si>
  <si>
    <t>2903.71.00</t>
  </si>
  <si>
    <t>2903.72.00</t>
  </si>
  <si>
    <t>2903.73.00</t>
  </si>
  <si>
    <t>2903.74.00</t>
  </si>
  <si>
    <t>2903.75.00</t>
  </si>
  <si>
    <t>2903.76.00</t>
  </si>
  <si>
    <t>2903.77.11</t>
  </si>
  <si>
    <t>2903.77.12</t>
  </si>
  <si>
    <t>2903.77.13</t>
  </si>
  <si>
    <t>2903.77.21</t>
  </si>
  <si>
    <t>2903.77.22</t>
  </si>
  <si>
    <t>2903.77.23</t>
  </si>
  <si>
    <t>2903.77.24</t>
  </si>
  <si>
    <t>2903.77.31</t>
  </si>
  <si>
    <t>2903.77.32</t>
  </si>
  <si>
    <t>2903.77.33</t>
  </si>
  <si>
    <t>2903.77.34</t>
  </si>
  <si>
    <t>2903.77.35</t>
  </si>
  <si>
    <t>2903.77.36</t>
  </si>
  <si>
    <t>2903.77.37</t>
  </si>
  <si>
    <t>2903.77.90</t>
  </si>
  <si>
    <t>2903.78.00</t>
  </si>
  <si>
    <t>2903.79.11</t>
  </si>
  <si>
    <t>2903.79.12</t>
  </si>
  <si>
    <t>2903.79.19</t>
  </si>
  <si>
    <t>2903.79.20</t>
  </si>
  <si>
    <t>2903.79.31</t>
  </si>
  <si>
    <t>2903.79.39</t>
  </si>
  <si>
    <t>2903.79.90</t>
  </si>
  <si>
    <t>2903.81.10</t>
  </si>
  <si>
    <t>2903.81.90</t>
  </si>
  <si>
    <t>2903.82.10</t>
  </si>
  <si>
    <t>2903.82.20</t>
  </si>
  <si>
    <t>2903.82.30</t>
  </si>
  <si>
    <t>2903.83.00</t>
  </si>
  <si>
    <t>2903.89.00</t>
  </si>
  <si>
    <t>2903.91.10</t>
  </si>
  <si>
    <t>2903.91.20</t>
  </si>
  <si>
    <t>2903.91.30</t>
  </si>
  <si>
    <t>2903.92.10</t>
  </si>
  <si>
    <t>2903.92.20</t>
  </si>
  <si>
    <t>2903.93.00</t>
  </si>
  <si>
    <t>2903.94.00</t>
  </si>
  <si>
    <t>2903.99.11</t>
  </si>
  <si>
    <t>2903.99.12</t>
  </si>
  <si>
    <t>2903.99.13</t>
  </si>
  <si>
    <t>2903.99.14</t>
  </si>
  <si>
    <t>2903.99.15</t>
  </si>
  <si>
    <t>2903.99.16</t>
  </si>
  <si>
    <t>2903.99.17</t>
  </si>
  <si>
    <t>2903.99.18</t>
  </si>
  <si>
    <t>2903.99.19</t>
  </si>
  <si>
    <t>2903.99.21</t>
  </si>
  <si>
    <t>2903.99.22</t>
  </si>
  <si>
    <t>2903.99.23</t>
  </si>
  <si>
    <t>2903.99.24</t>
  </si>
  <si>
    <t>2903.99.29</t>
  </si>
  <si>
    <t>2903.99.31</t>
  </si>
  <si>
    <t>2903.99.39</t>
  </si>
  <si>
    <t>2903.99.90</t>
  </si>
  <si>
    <t>2904.10.11</t>
  </si>
  <si>
    <t>2904.10.12</t>
  </si>
  <si>
    <t>2904.10.13</t>
  </si>
  <si>
    <t>2904.10.19</t>
  </si>
  <si>
    <t>2904.10.20</t>
  </si>
  <si>
    <t>2904.10.30</t>
  </si>
  <si>
    <t>2904.10.40</t>
  </si>
  <si>
    <t>2904.10.51</t>
  </si>
  <si>
    <t>2904.10.52</t>
  </si>
  <si>
    <t>2904.10.53</t>
  </si>
  <si>
    <t>2904.10.59</t>
  </si>
  <si>
    <t>2904.10.60</t>
  </si>
  <si>
    <t>2904.10.90</t>
  </si>
  <si>
    <t>2904.20.10</t>
  </si>
  <si>
    <t>2904.20.20</t>
  </si>
  <si>
    <t>2904.20.30</t>
  </si>
  <si>
    <t>2904.20.41</t>
  </si>
  <si>
    <t>2904.20.49</t>
  </si>
  <si>
    <t>2904.20.51</t>
  </si>
  <si>
    <t>2904.20.52</t>
  </si>
  <si>
    <t>2904.20.59</t>
  </si>
  <si>
    <t>2904.20.60</t>
  </si>
  <si>
    <t>2904.20.70</t>
  </si>
  <si>
    <t>2904.20.90</t>
  </si>
  <si>
    <t>2904.31.00</t>
  </si>
  <si>
    <t>2904.32.00</t>
  </si>
  <si>
    <t>2904.33.00</t>
  </si>
  <si>
    <t>2904.34.00</t>
  </si>
  <si>
    <t>2904.35.00</t>
  </si>
  <si>
    <t>2904.36.00</t>
  </si>
  <si>
    <t>2904.91.00</t>
  </si>
  <si>
    <t>2904.99.11</t>
  </si>
  <si>
    <t>2904.99.12</t>
  </si>
  <si>
    <t>2904.99.13</t>
  </si>
  <si>
    <t>2904.99.14</t>
  </si>
  <si>
    <t>2904.99.15</t>
  </si>
  <si>
    <t>2904.99.16</t>
  </si>
  <si>
    <t>2904.99.19</t>
  </si>
  <si>
    <t>2904.99.21</t>
  </si>
  <si>
    <t>2904.99.29</t>
  </si>
  <si>
    <t>2904.99.30</t>
  </si>
  <si>
    <t>2904.99.40</t>
  </si>
  <si>
    <t>2904.99.90</t>
  </si>
  <si>
    <t>2905.11.00</t>
  </si>
  <si>
    <t>2905.12.10</t>
  </si>
  <si>
    <t>2905.12.20</t>
  </si>
  <si>
    <t>2905.13.00</t>
  </si>
  <si>
    <t>2905.14.10</t>
  </si>
  <si>
    <t>2905.14.20</t>
  </si>
  <si>
    <t>2905.14.30</t>
  </si>
  <si>
    <t>2905.16.00</t>
  </si>
  <si>
    <t>2905.17.10</t>
  </si>
  <si>
    <t>2905.17.20</t>
  </si>
  <si>
    <t>2905.17.30</t>
  </si>
  <si>
    <t>2905.19.11</t>
  </si>
  <si>
    <t>2905.19.12</t>
  </si>
  <si>
    <t>2905.19.19</t>
  </si>
  <si>
    <t>2905.19.21</t>
  </si>
  <si>
    <t>2905.19.22</t>
  </si>
  <si>
    <t>2905.19.23</t>
  </si>
  <si>
    <t>2905.19.29</t>
  </si>
  <si>
    <t>2905.19.91</t>
  </si>
  <si>
    <t>2905.19.92</t>
  </si>
  <si>
    <t>2905.19.93</t>
  </si>
  <si>
    <t>2905.19.94</t>
  </si>
  <si>
    <t>2905.19.95</t>
  </si>
  <si>
    <t>2905.19.96</t>
  </si>
  <si>
    <t>2905.19.99</t>
  </si>
  <si>
    <t>2905.22.10</t>
  </si>
  <si>
    <t>2905.22.20</t>
  </si>
  <si>
    <t>2905.22.30</t>
  </si>
  <si>
    <t>2905.22.90</t>
  </si>
  <si>
    <t>2905.29.10</t>
  </si>
  <si>
    <t>2905.29.90</t>
  </si>
  <si>
    <t>2905.31.00</t>
  </si>
  <si>
    <t>2905.32.00</t>
  </si>
  <si>
    <t>2905.39.10</t>
  </si>
  <si>
    <t>2905.39.20</t>
  </si>
  <si>
    <t>2905.39.30</t>
  </si>
  <si>
    <t>2905.39.90</t>
  </si>
  <si>
    <t>2905.41.00</t>
  </si>
  <si>
    <t>2905.42.00</t>
  </si>
  <si>
    <t>2905.43.00</t>
  </si>
  <si>
    <t>2905.44.00</t>
  </si>
  <si>
    <t>2905.45.00</t>
  </si>
  <si>
    <t>2905.49.00</t>
  </si>
  <si>
    <t>2905.51.00</t>
  </si>
  <si>
    <t>2905.59.10</t>
  </si>
  <si>
    <t>2905.59.90</t>
  </si>
  <si>
    <t>2906.11.00</t>
  </si>
  <si>
    <t>2906.12.00</t>
  </si>
  <si>
    <t>2906.13.00</t>
  </si>
  <si>
    <t>2906.19.10</t>
  </si>
  <si>
    <t>2906.19.20</t>
  </si>
  <si>
    <t>2906.19.30</t>
  </si>
  <si>
    <t>2906.19.40</t>
  </si>
  <si>
    <t>2906.19.50</t>
  </si>
  <si>
    <t>2906.19.90</t>
  </si>
  <si>
    <t>2906.21.00</t>
  </si>
  <si>
    <t>2906.29.10</t>
  </si>
  <si>
    <t>2906.29.20</t>
  </si>
  <si>
    <t>2906.29.90</t>
  </si>
  <si>
    <t>2907.11.00</t>
  </si>
  <si>
    <t>2907.12.00</t>
  </si>
  <si>
    <t>2907.13.00</t>
  </si>
  <si>
    <t>2907.15.10</t>
  </si>
  <si>
    <t>2907.15.90</t>
  </si>
  <si>
    <t>2907.19.10</t>
  </si>
  <si>
    <t>2907.19.20</t>
  </si>
  <si>
    <t>2907.19.30</t>
  </si>
  <si>
    <t>2907.19.40</t>
  </si>
  <si>
    <t>2907.19.90</t>
  </si>
  <si>
    <t>2907.21.00</t>
  </si>
  <si>
    <t>2907.22.00</t>
  </si>
  <si>
    <t>2907.23.00</t>
  </si>
  <si>
    <t>2907.29.00</t>
  </si>
  <si>
    <t>2908.11.00</t>
  </si>
  <si>
    <t>2908.19.11</t>
  </si>
  <si>
    <t>2908.19.12</t>
  </si>
  <si>
    <t>2908.19.13</t>
  </si>
  <si>
    <t>2908.19.14</t>
  </si>
  <si>
    <t>2908.19.15</t>
  </si>
  <si>
    <t>2908.19.19</t>
  </si>
  <si>
    <t>2908.19.21</t>
  </si>
  <si>
    <t>2908.19.29</t>
  </si>
  <si>
    <t>2908.19.90</t>
  </si>
  <si>
    <t>2908.91.00</t>
  </si>
  <si>
    <t>2908.92.00</t>
  </si>
  <si>
    <t>2908.99.12</t>
  </si>
  <si>
    <t>2908.99.13</t>
  </si>
  <si>
    <t>2908.99.19</t>
  </si>
  <si>
    <t>2908.99.21</t>
  </si>
  <si>
    <t>2908.99.29</t>
  </si>
  <si>
    <t>2908.99.30</t>
  </si>
  <si>
    <t>2908.99.90</t>
  </si>
  <si>
    <t>2909.11.00</t>
  </si>
  <si>
    <t>2909.19.10</t>
  </si>
  <si>
    <t>2909.19.20</t>
  </si>
  <si>
    <t>2909.19.90</t>
  </si>
  <si>
    <t>2909.20.00</t>
  </si>
  <si>
    <t>2909.30.11</t>
  </si>
  <si>
    <t>2909.30.12</t>
  </si>
  <si>
    <t>2909.30.13</t>
  </si>
  <si>
    <t>2909.30.14</t>
  </si>
  <si>
    <t>2909.30.19</t>
  </si>
  <si>
    <t>2909.30.21</t>
  </si>
  <si>
    <t>2909.30.29</t>
  </si>
  <si>
    <t>2909.41.00</t>
  </si>
  <si>
    <t>2909.43.10</t>
  </si>
  <si>
    <t>2909.43.20</t>
  </si>
  <si>
    <t>2909.44.11</t>
  </si>
  <si>
    <t>2909.44.12</t>
  </si>
  <si>
    <t>2909.44.13</t>
  </si>
  <si>
    <t>2909.44.19</t>
  </si>
  <si>
    <t>2909.44.21</t>
  </si>
  <si>
    <t>2909.44.29</t>
  </si>
  <si>
    <t>2909.49.10</t>
  </si>
  <si>
    <t>2909.49.21</t>
  </si>
  <si>
    <t>2909.49.22</t>
  </si>
  <si>
    <t>2909.49.23</t>
  </si>
  <si>
    <t>2909.49.24</t>
  </si>
  <si>
    <t>2909.49.29</t>
  </si>
  <si>
    <t>2909.49.31</t>
  </si>
  <si>
    <t>2909.49.32</t>
  </si>
  <si>
    <t>2909.49.39</t>
  </si>
  <si>
    <t>2909.49.41</t>
  </si>
  <si>
    <t>2909.49.49</t>
  </si>
  <si>
    <t>2909.49.50</t>
  </si>
  <si>
    <t>2909.49.90</t>
  </si>
  <si>
    <t>2909.50.11</t>
  </si>
  <si>
    <t>2909.50.12</t>
  </si>
  <si>
    <t>2909.50.13</t>
  </si>
  <si>
    <t>2909.50.19</t>
  </si>
  <si>
    <t>2909.50.90</t>
  </si>
  <si>
    <t>2909.60.11</t>
  </si>
  <si>
    <t>2909.60.12</t>
  </si>
  <si>
    <t>2909.60.13</t>
  </si>
  <si>
    <t>2909.60.19</t>
  </si>
  <si>
    <t>2909.60.20</t>
  </si>
  <si>
    <t>2910.10.00</t>
  </si>
  <si>
    <t>2910.20.00</t>
  </si>
  <si>
    <t>2910.30.00</t>
  </si>
  <si>
    <t>2910.40.00</t>
  </si>
  <si>
    <t>2910.50.00</t>
  </si>
  <si>
    <t>2910.90.10</t>
  </si>
  <si>
    <t>2910.90.90</t>
  </si>
  <si>
    <t>2911.00.10</t>
  </si>
  <si>
    <t>2911.00.90</t>
  </si>
  <si>
    <t>2912.11.00</t>
  </si>
  <si>
    <t>2912.12.00</t>
  </si>
  <si>
    <t>2912.19.11</t>
  </si>
  <si>
    <t>2912.19.12</t>
  </si>
  <si>
    <t>2912.19.19</t>
  </si>
  <si>
    <t>2912.19.21</t>
  </si>
  <si>
    <t>2912.19.22</t>
  </si>
  <si>
    <t>2912.19.23</t>
  </si>
  <si>
    <t>2912.19.29</t>
  </si>
  <si>
    <t>2912.19.91</t>
  </si>
  <si>
    <t>2912.19.99</t>
  </si>
  <si>
    <t>2912.21.00</t>
  </si>
  <si>
    <t>2912.29.10</t>
  </si>
  <si>
    <t>2912.29.20</t>
  </si>
  <si>
    <t>2912.29.90</t>
  </si>
  <si>
    <t>2912.41.00</t>
  </si>
  <si>
    <t>2912.42.00</t>
  </si>
  <si>
    <t>2912.49.10</t>
  </si>
  <si>
    <t>2912.49.20</t>
  </si>
  <si>
    <t>2912.49.30</t>
  </si>
  <si>
    <t>2912.49.41</t>
  </si>
  <si>
    <t>2912.49.49</t>
  </si>
  <si>
    <t>2912.49.90</t>
  </si>
  <si>
    <t>2912.50.00</t>
  </si>
  <si>
    <t>2912.60.00</t>
  </si>
  <si>
    <t>2913.00.10</t>
  </si>
  <si>
    <t>2913.00.90</t>
  </si>
  <si>
    <t>2914.11.00</t>
  </si>
  <si>
    <t>2914.12.00</t>
  </si>
  <si>
    <t>2914.13.00</t>
  </si>
  <si>
    <t>2914.19.10</t>
  </si>
  <si>
    <t>2914.19.21</t>
  </si>
  <si>
    <t>2914.19.22</t>
  </si>
  <si>
    <t>2914.19.23</t>
  </si>
  <si>
    <t>2914.19.29</t>
  </si>
  <si>
    <t>2914.19.30</t>
  </si>
  <si>
    <t>2914.19.40</t>
  </si>
  <si>
    <t>2914.19.50</t>
  </si>
  <si>
    <t>2914.19.90</t>
  </si>
  <si>
    <t>2914.22.10</t>
  </si>
  <si>
    <t>2914.22.20</t>
  </si>
  <si>
    <t>2914.23.10</t>
  </si>
  <si>
    <t>2914.23.20</t>
  </si>
  <si>
    <t>2914.29.10</t>
  </si>
  <si>
    <t>2914.29.20</t>
  </si>
  <si>
    <t>2914.29.90</t>
  </si>
  <si>
    <t>2914.31.00</t>
  </si>
  <si>
    <t>2914.39.10</t>
  </si>
  <si>
    <t>2914.39.90</t>
  </si>
  <si>
    <t>2914.40.10</t>
  </si>
  <si>
    <t>2914.40.91</t>
  </si>
  <si>
    <t>2914.40.99</t>
  </si>
  <si>
    <t>2914.50.10</t>
  </si>
  <si>
    <t>2914.50.20</t>
  </si>
  <si>
    <t>2914.50.90</t>
  </si>
  <si>
    <t>2914.61.00</t>
  </si>
  <si>
    <t>2914.62.00</t>
  </si>
  <si>
    <t>2914.69.10</t>
  </si>
  <si>
    <t>2914.69.20</t>
  </si>
  <si>
    <t>2914.69.90</t>
  </si>
  <si>
    <t>2914.71.00</t>
  </si>
  <si>
    <t>2914.79.11</t>
  </si>
  <si>
    <t>2914.79.19</t>
  </si>
  <si>
    <t>2914.79.21</t>
  </si>
  <si>
    <t>2914.79.22</t>
  </si>
  <si>
    <t>2914.79.29</t>
  </si>
  <si>
    <t>2914.79.90</t>
  </si>
  <si>
    <t>2915.11.00</t>
  </si>
  <si>
    <t>2915.12.10</t>
  </si>
  <si>
    <t>2915.12.90</t>
  </si>
  <si>
    <t>2915.13.10</t>
  </si>
  <si>
    <t>2915.13.90</t>
  </si>
  <si>
    <t>2915.21.00</t>
  </si>
  <si>
    <t>2915.24.00</t>
  </si>
  <si>
    <t>2915.29.10</t>
  </si>
  <si>
    <t>2915.29.20</t>
  </si>
  <si>
    <t>2915.29.90</t>
  </si>
  <si>
    <t>2915.31.00</t>
  </si>
  <si>
    <t>2915.32.00</t>
  </si>
  <si>
    <t>2915.33.00</t>
  </si>
  <si>
    <t>2915.36.00</t>
  </si>
  <si>
    <t>2915.39.10</t>
  </si>
  <si>
    <t>2915.39.21</t>
  </si>
  <si>
    <t>2915.39.29</t>
  </si>
  <si>
    <t>2915.39.31</t>
  </si>
  <si>
    <t>2915.39.32</t>
  </si>
  <si>
    <t>2915.39.39</t>
  </si>
  <si>
    <t>2915.39.41</t>
  </si>
  <si>
    <t>2915.39.42</t>
  </si>
  <si>
    <t>2915.39.51</t>
  </si>
  <si>
    <t>2915.39.52</t>
  </si>
  <si>
    <t>2915.39.53</t>
  </si>
  <si>
    <t>2915.39.54</t>
  </si>
  <si>
    <t>2915.39.55</t>
  </si>
  <si>
    <t>2915.39.61</t>
  </si>
  <si>
    <t>2915.39.62</t>
  </si>
  <si>
    <t>2915.39.63</t>
  </si>
  <si>
    <t>2915.39.91</t>
  </si>
  <si>
    <t>2915.39.92</t>
  </si>
  <si>
    <t>2915.39.93</t>
  </si>
  <si>
    <t>2915.39.94</t>
  </si>
  <si>
    <t>2915.39.99</t>
  </si>
  <si>
    <t>2915.40.10</t>
  </si>
  <si>
    <t>2915.40.20</t>
  </si>
  <si>
    <t>2915.40.90</t>
  </si>
  <si>
    <t>2915.50.10</t>
  </si>
  <si>
    <t>2915.50.20</t>
  </si>
  <si>
    <t>2915.50.30</t>
  </si>
  <si>
    <t>2915.60.11</t>
  </si>
  <si>
    <t>2915.60.12</t>
  </si>
  <si>
    <t>2915.60.19</t>
  </si>
  <si>
    <t>2915.60.21</t>
  </si>
  <si>
    <t>2915.60.29</t>
  </si>
  <si>
    <t>2915.70.11</t>
  </si>
  <si>
    <t>2915.70.19</t>
  </si>
  <si>
    <t>2915.70.20</t>
  </si>
  <si>
    <t>2915.70.31</t>
  </si>
  <si>
    <t>2915.70.39</t>
  </si>
  <si>
    <t>2915.70.40</t>
  </si>
  <si>
    <t>2915.90.10</t>
  </si>
  <si>
    <t>2915.90.21</t>
  </si>
  <si>
    <t>2915.90.22</t>
  </si>
  <si>
    <t>2915.90.23</t>
  </si>
  <si>
    <t>2915.90.24</t>
  </si>
  <si>
    <t>2915.90.29</t>
  </si>
  <si>
    <t>2915.90.31</t>
  </si>
  <si>
    <t>2915.90.32</t>
  </si>
  <si>
    <t>2915.90.33</t>
  </si>
  <si>
    <t>2915.90.39</t>
  </si>
  <si>
    <t>2915.90.41</t>
  </si>
  <si>
    <t>2915.90.42</t>
  </si>
  <si>
    <t>2915.90.50</t>
  </si>
  <si>
    <t>2915.90.60</t>
  </si>
  <si>
    <t>2915.90.90</t>
  </si>
  <si>
    <t>2916.11.10</t>
  </si>
  <si>
    <t>2916.11.20</t>
  </si>
  <si>
    <t>2916.12.10</t>
  </si>
  <si>
    <t>2916.12.20</t>
  </si>
  <si>
    <t>2916.12.30</t>
  </si>
  <si>
    <t>2916.12.40</t>
  </si>
  <si>
    <t>2916.12.90</t>
  </si>
  <si>
    <t>2916.13.10</t>
  </si>
  <si>
    <t>2916.13.20</t>
  </si>
  <si>
    <t>2916.14.10</t>
  </si>
  <si>
    <t>2916.14.20</t>
  </si>
  <si>
    <t>2916.14.30</t>
  </si>
  <si>
    <t>2916.14.90</t>
  </si>
  <si>
    <t>2916.15.11</t>
  </si>
  <si>
    <t>2916.15.19</t>
  </si>
  <si>
    <t>2916.15.20</t>
  </si>
  <si>
    <t>2916.16.00</t>
  </si>
  <si>
    <t>2916.19.11</t>
  </si>
  <si>
    <t>2916.19.19</t>
  </si>
  <si>
    <t>2916.19.21</t>
  </si>
  <si>
    <t>2916.19.22</t>
  </si>
  <si>
    <t>2916.19.23</t>
  </si>
  <si>
    <t>2916.19.29</t>
  </si>
  <si>
    <t>2916.19.90</t>
  </si>
  <si>
    <t>2916.20.11</t>
  </si>
  <si>
    <t>2916.20.12</t>
  </si>
  <si>
    <t>2916.20.13</t>
  </si>
  <si>
    <t>2916.20.14</t>
  </si>
  <si>
    <t>2916.20.15</t>
  </si>
  <si>
    <t>2916.20.19</t>
  </si>
  <si>
    <t>2916.20.90</t>
  </si>
  <si>
    <t>2916.31.10</t>
  </si>
  <si>
    <t>2916.31.21</t>
  </si>
  <si>
    <t>2916.31.22</t>
  </si>
  <si>
    <t>2916.31.29</t>
  </si>
  <si>
    <t>2916.31.31</t>
  </si>
  <si>
    <t>2916.31.32</t>
  </si>
  <si>
    <t>2916.31.39</t>
  </si>
  <si>
    <t>2916.32.10</t>
  </si>
  <si>
    <t>2916.32.20</t>
  </si>
  <si>
    <t>2916.34.00</t>
  </si>
  <si>
    <t>2916.39.10</t>
  </si>
  <si>
    <t>2916.39.20</t>
  </si>
  <si>
    <t>2916.39.30</t>
  </si>
  <si>
    <t>2916.39.40</t>
  </si>
  <si>
    <t>2916.39.90</t>
  </si>
  <si>
    <t>2917.11.10</t>
  </si>
  <si>
    <t>2917.11.20</t>
  </si>
  <si>
    <t>2917.12.10</t>
  </si>
  <si>
    <t>2917.12.20</t>
  </si>
  <si>
    <t>2917.13.10</t>
  </si>
  <si>
    <t>2917.13.21</t>
  </si>
  <si>
    <t>2917.13.22</t>
  </si>
  <si>
    <t>2917.13.23</t>
  </si>
  <si>
    <t>2917.13.29</t>
  </si>
  <si>
    <t>2917.14.00</t>
  </si>
  <si>
    <t>2917.19.10</t>
  </si>
  <si>
    <t>2917.19.21</t>
  </si>
  <si>
    <t>2917.19.22</t>
  </si>
  <si>
    <t>2917.19.30</t>
  </si>
  <si>
    <t>2917.19.90</t>
  </si>
  <si>
    <t>2917.20.00</t>
  </si>
  <si>
    <t>2917.32.00</t>
  </si>
  <si>
    <t>2917.33.00</t>
  </si>
  <si>
    <t>2917.34.00</t>
  </si>
  <si>
    <t>2917.35.00</t>
  </si>
  <si>
    <t>2917.36.00</t>
  </si>
  <si>
    <t>2917.37.00</t>
  </si>
  <si>
    <t>2917.39.11</t>
  </si>
  <si>
    <t>2917.39.19</t>
  </si>
  <si>
    <t>2917.39.20</t>
  </si>
  <si>
    <t>2917.39.31</t>
  </si>
  <si>
    <t>2917.39.39</t>
  </si>
  <si>
    <t>2917.39.40</t>
  </si>
  <si>
    <t>2917.39.50</t>
  </si>
  <si>
    <t>2917.39.90</t>
  </si>
  <si>
    <t>2918.11.00</t>
  </si>
  <si>
    <t>2918.12.00</t>
  </si>
  <si>
    <t>2918.13.10</t>
  </si>
  <si>
    <t>2918.13.20</t>
  </si>
  <si>
    <t>2918.14.00</t>
  </si>
  <si>
    <t>2918.15.00</t>
  </si>
  <si>
    <t>2918.16.10</t>
  </si>
  <si>
    <t>2918.16.90</t>
  </si>
  <si>
    <t>2918.17.00</t>
  </si>
  <si>
    <t>2918.18.00</t>
  </si>
  <si>
    <t>2918.19.10</t>
  </si>
  <si>
    <t>2918.19.21</t>
  </si>
  <si>
    <t>2918.19.22</t>
  </si>
  <si>
    <t>2918.19.29</t>
  </si>
  <si>
    <t>2918.19.30</t>
  </si>
  <si>
    <t>2918.19.42</t>
  </si>
  <si>
    <t>2918.19.43</t>
  </si>
  <si>
    <t>2918.19.90</t>
  </si>
  <si>
    <t>2918.21.10</t>
  </si>
  <si>
    <t>2918.21.20</t>
  </si>
  <si>
    <t>2918.22.11</t>
  </si>
  <si>
    <t>2918.22.12</t>
  </si>
  <si>
    <t>2918.22.19</t>
  </si>
  <si>
    <t>2918.22.20</t>
  </si>
  <si>
    <t>2918.23.00</t>
  </si>
  <si>
    <t>2918.29.10</t>
  </si>
  <si>
    <t>2918.29.21</t>
  </si>
  <si>
    <t>2918.29.22</t>
  </si>
  <si>
    <t>2918.29.23</t>
  </si>
  <si>
    <t>2918.29.29</t>
  </si>
  <si>
    <t>2918.29.30</t>
  </si>
  <si>
    <t>2918.29.40</t>
  </si>
  <si>
    <t>2918.29.50</t>
  </si>
  <si>
    <t>2918.29.90</t>
  </si>
  <si>
    <t>2918.30.10</t>
  </si>
  <si>
    <t>2918.30.20</t>
  </si>
  <si>
    <t>2918.30.31</t>
  </si>
  <si>
    <t>2918.30.32</t>
  </si>
  <si>
    <t>2918.30.33</t>
  </si>
  <si>
    <t>2918.30.39</t>
  </si>
  <si>
    <t>2918.30.40</t>
  </si>
  <si>
    <t>2918.30.90</t>
  </si>
  <si>
    <t>2918.91.00</t>
  </si>
  <si>
    <t>2918.99.11</t>
  </si>
  <si>
    <t>2918.99.12</t>
  </si>
  <si>
    <t>2918.99.19</t>
  </si>
  <si>
    <t>2918.99.21</t>
  </si>
  <si>
    <t>2918.99.29</t>
  </si>
  <si>
    <t>2918.99.30</t>
  </si>
  <si>
    <t>2918.99.40</t>
  </si>
  <si>
    <t>2918.99.50</t>
  </si>
  <si>
    <t>2918.99.60</t>
  </si>
  <si>
    <t>2918.99.91</t>
  </si>
  <si>
    <t>2918.99.92</t>
  </si>
  <si>
    <t>2918.99.93</t>
  </si>
  <si>
    <t>2918.99.94</t>
  </si>
  <si>
    <t>2918.99.99</t>
  </si>
  <si>
    <t>2919.10.00</t>
  </si>
  <si>
    <t>2919.90.10</t>
  </si>
  <si>
    <t>2919.90.20</t>
  </si>
  <si>
    <t>2919.90.30</t>
  </si>
  <si>
    <t>2919.90.40</t>
  </si>
  <si>
    <t>2919.90.50</t>
  </si>
  <si>
    <t>2919.90.60</t>
  </si>
  <si>
    <t>2919.90.90</t>
  </si>
  <si>
    <t>2920.11.10</t>
  </si>
  <si>
    <t>2920.11.20</t>
  </si>
  <si>
    <t>2920.19.10</t>
  </si>
  <si>
    <t>2920.19.20</t>
  </si>
  <si>
    <t>2920.19.90</t>
  </si>
  <si>
    <t>2920.21.00</t>
  </si>
  <si>
    <t>2920.22.00</t>
  </si>
  <si>
    <t>2920.23.00</t>
  </si>
  <si>
    <t>2920.24.00</t>
  </si>
  <si>
    <t>2920.29.10</t>
  </si>
  <si>
    <t>2920.29.20</t>
  </si>
  <si>
    <t>2920.29.30</t>
  </si>
  <si>
    <t>2920.29.40</t>
  </si>
  <si>
    <t>2920.29.50</t>
  </si>
  <si>
    <t>2920.29.90</t>
  </si>
  <si>
    <t>2920.30.00</t>
  </si>
  <si>
    <t>2920.90.22</t>
  </si>
  <si>
    <t>2920.90.29</t>
  </si>
  <si>
    <t>2920.90.31</t>
  </si>
  <si>
    <t>2920.90.32</t>
  </si>
  <si>
    <t>2920.90.33</t>
  </si>
  <si>
    <t>2920.90.39</t>
  </si>
  <si>
    <t>2920.90.41</t>
  </si>
  <si>
    <t>2920.90.42</t>
  </si>
  <si>
    <t>2920.90.49</t>
  </si>
  <si>
    <t>2920.90.51</t>
  </si>
  <si>
    <t>2920.90.59</t>
  </si>
  <si>
    <t>2920.90.90</t>
  </si>
  <si>
    <t>2921.11.11</t>
  </si>
  <si>
    <t>2921.11.12</t>
  </si>
  <si>
    <t>2921.11.21</t>
  </si>
  <si>
    <t>2921.11.22</t>
  </si>
  <si>
    <t>2921.11.23</t>
  </si>
  <si>
    <t>2921.11.29</t>
  </si>
  <si>
    <t>2921.11.31</t>
  </si>
  <si>
    <t>2921.11.32</t>
  </si>
  <si>
    <t>2921.11.39</t>
  </si>
  <si>
    <t>2921.12.00</t>
  </si>
  <si>
    <t>2921.13.00</t>
  </si>
  <si>
    <t>2921.14.00</t>
  </si>
  <si>
    <t>2921.19.11</t>
  </si>
  <si>
    <t>2921.19.12</t>
  </si>
  <si>
    <t>2921.19.13</t>
  </si>
  <si>
    <t>2921.19.14</t>
  </si>
  <si>
    <t>2921.19.15</t>
  </si>
  <si>
    <t>2921.19.19</t>
  </si>
  <si>
    <t>2921.19.21</t>
  </si>
  <si>
    <t>2921.19.22</t>
  </si>
  <si>
    <t>2921.19.23</t>
  </si>
  <si>
    <t>2921.19.24</t>
  </si>
  <si>
    <t>2921.19.29</t>
  </si>
  <si>
    <t>2921.19.31</t>
  </si>
  <si>
    <t>2921.19.39</t>
  </si>
  <si>
    <t>2921.19.41</t>
  </si>
  <si>
    <t>2921.19.49</t>
  </si>
  <si>
    <t>2921.19.91</t>
  </si>
  <si>
    <t>2921.19.92</t>
  </si>
  <si>
    <t>2921.19.93</t>
  </si>
  <si>
    <t>2921.19.94</t>
  </si>
  <si>
    <t>2921.19.99</t>
  </si>
  <si>
    <t>2921.21.00</t>
  </si>
  <si>
    <t>2921.22.00</t>
  </si>
  <si>
    <t>2921.29.10</t>
  </si>
  <si>
    <t>2921.29.20</t>
  </si>
  <si>
    <t>2921.29.90</t>
  </si>
  <si>
    <t>2921.30.11</t>
  </si>
  <si>
    <t>2921.30.12</t>
  </si>
  <si>
    <t>2921.30.19</t>
  </si>
  <si>
    <t>2921.30.20</t>
  </si>
  <si>
    <t>2921.30.90</t>
  </si>
  <si>
    <t>2921.41.00</t>
  </si>
  <si>
    <t>2921.42.11</t>
  </si>
  <si>
    <t>2921.42.19</t>
  </si>
  <si>
    <t>2921.42.21</t>
  </si>
  <si>
    <t>2921.42.29</t>
  </si>
  <si>
    <t>2921.42.31</t>
  </si>
  <si>
    <t>2921.42.39</t>
  </si>
  <si>
    <t>2921.42.41</t>
  </si>
  <si>
    <t>2921.42.49</t>
  </si>
  <si>
    <t>2921.42.90</t>
  </si>
  <si>
    <t>2921.43.11</t>
  </si>
  <si>
    <t>2921.43.19</t>
  </si>
  <si>
    <t>2921.43.21</t>
  </si>
  <si>
    <t>2921.43.22</t>
  </si>
  <si>
    <t>2921.43.23</t>
  </si>
  <si>
    <t>2921.43.29</t>
  </si>
  <si>
    <t>2921.44.10</t>
  </si>
  <si>
    <t>2921.44.21</t>
  </si>
  <si>
    <t>2921.44.22</t>
  </si>
  <si>
    <t>2921.44.29</t>
  </si>
  <si>
    <t>2921.45.00</t>
  </si>
  <si>
    <t>2921.46.10</t>
  </si>
  <si>
    <t>2921.46.20</t>
  </si>
  <si>
    <t>2921.46.30</t>
  </si>
  <si>
    <t>2921.46.40</t>
  </si>
  <si>
    <t>2921.46.50</t>
  </si>
  <si>
    <t>2921.46.60</t>
  </si>
  <si>
    <t>2921.46.70</t>
  </si>
  <si>
    <t>2921.46.80</t>
  </si>
  <si>
    <t>2921.46.90</t>
  </si>
  <si>
    <t>2921.49.10</t>
  </si>
  <si>
    <t>2921.49.21</t>
  </si>
  <si>
    <t>2921.49.22</t>
  </si>
  <si>
    <t>2921.49.29</t>
  </si>
  <si>
    <t>2921.49.31</t>
  </si>
  <si>
    <t>2921.49.39</t>
  </si>
  <si>
    <t>2921.49.90</t>
  </si>
  <si>
    <t>2921.51.11</t>
  </si>
  <si>
    <t>2921.51.12</t>
  </si>
  <si>
    <t>2921.51.19</t>
  </si>
  <si>
    <t>2921.51.20</t>
  </si>
  <si>
    <t>2921.51.31</t>
  </si>
  <si>
    <t>2921.51.32</t>
  </si>
  <si>
    <t>2921.51.33</t>
  </si>
  <si>
    <t>2921.51.34</t>
  </si>
  <si>
    <t>2921.51.35</t>
  </si>
  <si>
    <t>2921.51.39</t>
  </si>
  <si>
    <t>2921.51.90</t>
  </si>
  <si>
    <t>2921.59.11</t>
  </si>
  <si>
    <t>2921.59.19</t>
  </si>
  <si>
    <t>2921.59.21</t>
  </si>
  <si>
    <t>2921.59.29</t>
  </si>
  <si>
    <t>2921.59.31</t>
  </si>
  <si>
    <t>2921.59.32</t>
  </si>
  <si>
    <t>2921.59.39</t>
  </si>
  <si>
    <t>2921.59.90</t>
  </si>
  <si>
    <t>2922.11.00</t>
  </si>
  <si>
    <t>2922.12.00</t>
  </si>
  <si>
    <t>2922.14.00</t>
  </si>
  <si>
    <t>2922.15.00</t>
  </si>
  <si>
    <t>2922.16.00</t>
  </si>
  <si>
    <t>2922.17.00</t>
  </si>
  <si>
    <t>2922.18.00</t>
  </si>
  <si>
    <t>2922.19.11</t>
  </si>
  <si>
    <t>2922.19.12</t>
  </si>
  <si>
    <t>2922.19.13</t>
  </si>
  <si>
    <t>2922.19.19</t>
  </si>
  <si>
    <t>2922.19.21</t>
  </si>
  <si>
    <t>2922.19.29</t>
  </si>
  <si>
    <t>2922.19.31</t>
  </si>
  <si>
    <t>2922.19.39</t>
  </si>
  <si>
    <t>2922.19.41</t>
  </si>
  <si>
    <t>2922.19.49</t>
  </si>
  <si>
    <t>2922.19.51</t>
  </si>
  <si>
    <t>2922.19.52</t>
  </si>
  <si>
    <t>2922.19.59</t>
  </si>
  <si>
    <t>2922.19.71</t>
  </si>
  <si>
    <t>2922.19.79</t>
  </si>
  <si>
    <t>2922.19.81</t>
  </si>
  <si>
    <t>2922.19.89</t>
  </si>
  <si>
    <t>2922.19.91</t>
  </si>
  <si>
    <t>2922.19.92</t>
  </si>
  <si>
    <t>2922.19.93</t>
  </si>
  <si>
    <t>2922.19.94</t>
  </si>
  <si>
    <t>2922.19.95</t>
  </si>
  <si>
    <t>2922.19.96</t>
  </si>
  <si>
    <t>2922.19.99</t>
  </si>
  <si>
    <t>2922.21.00</t>
  </si>
  <si>
    <t>2922.29.11</t>
  </si>
  <si>
    <t>2922.29.19</t>
  </si>
  <si>
    <t>2922.29.20</t>
  </si>
  <si>
    <t>2922.29.90</t>
  </si>
  <si>
    <t>2922.31.11</t>
  </si>
  <si>
    <t>2922.31.12</t>
  </si>
  <si>
    <t>2922.31.20</t>
  </si>
  <si>
    <t>2922.31.30</t>
  </si>
  <si>
    <t>2922.39.10</t>
  </si>
  <si>
    <t>2922.39.21</t>
  </si>
  <si>
    <t>2922.39.29</t>
  </si>
  <si>
    <t>2922.39.90</t>
  </si>
  <si>
    <t>2922.41.10</t>
  </si>
  <si>
    <t>2922.41.90</t>
  </si>
  <si>
    <t>2922.42.10</t>
  </si>
  <si>
    <t>2922.42.20</t>
  </si>
  <si>
    <t>2922.43.00</t>
  </si>
  <si>
    <t>2922.44.10</t>
  </si>
  <si>
    <t>2922.44.20</t>
  </si>
  <si>
    <t>2922.49.10</t>
  </si>
  <si>
    <t>2922.49.20</t>
  </si>
  <si>
    <t>2922.49.31</t>
  </si>
  <si>
    <t>2922.49.32</t>
  </si>
  <si>
    <t>2922.49.40</t>
  </si>
  <si>
    <t>2922.49.51</t>
  </si>
  <si>
    <t>2922.49.52</t>
  </si>
  <si>
    <t>2922.49.59</t>
  </si>
  <si>
    <t>2922.49.61</t>
  </si>
  <si>
    <t>2922.49.62</t>
  </si>
  <si>
    <t>2922.49.63</t>
  </si>
  <si>
    <t>2922.49.64</t>
  </si>
  <si>
    <t>2922.49.69</t>
  </si>
  <si>
    <t>2922.49.90</t>
  </si>
  <si>
    <t>2922.50.11</t>
  </si>
  <si>
    <t>2922.50.19</t>
  </si>
  <si>
    <t>2922.50.31</t>
  </si>
  <si>
    <t>2922.50.32</t>
  </si>
  <si>
    <t>2922.50.39</t>
  </si>
  <si>
    <t>2922.50.91</t>
  </si>
  <si>
    <t>2922.50.99</t>
  </si>
  <si>
    <t>2923.10.00</t>
  </si>
  <si>
    <t>2923.20.00</t>
  </si>
  <si>
    <t>2923.30.00</t>
  </si>
  <si>
    <t>2923.40.00</t>
  </si>
  <si>
    <t>2923.90.10</t>
  </si>
  <si>
    <t>2923.90.20</t>
  </si>
  <si>
    <t>2923.90.30</t>
  </si>
  <si>
    <t>2923.90.40</t>
  </si>
  <si>
    <t>2923.90.50</t>
  </si>
  <si>
    <t>2923.90.60</t>
  </si>
  <si>
    <t>2923.90.90</t>
  </si>
  <si>
    <t>2924.11.00</t>
  </si>
  <si>
    <t>2924.12.10</t>
  </si>
  <si>
    <t>2924.12.20</t>
  </si>
  <si>
    <t>2924.12.30</t>
  </si>
  <si>
    <t>2924.19.11</t>
  </si>
  <si>
    <t>2924.19.19</t>
  </si>
  <si>
    <t>2924.19.21</t>
  </si>
  <si>
    <t>2924.19.22</t>
  </si>
  <si>
    <t>2924.19.29</t>
  </si>
  <si>
    <t>2924.19.31</t>
  </si>
  <si>
    <t>2924.19.32</t>
  </si>
  <si>
    <t>2924.19.39</t>
  </si>
  <si>
    <t>2924.19.42</t>
  </si>
  <si>
    <t>2924.19.49</t>
  </si>
  <si>
    <t>2924.19.91</t>
  </si>
  <si>
    <t>2924.19.92</t>
  </si>
  <si>
    <t>2924.19.93</t>
  </si>
  <si>
    <t>2924.19.94</t>
  </si>
  <si>
    <t>2924.19.99</t>
  </si>
  <si>
    <t>2924.21.11</t>
  </si>
  <si>
    <t>2924.21.19</t>
  </si>
  <si>
    <t>2924.21.20</t>
  </si>
  <si>
    <t>2924.21.90</t>
  </si>
  <si>
    <t>2924.23.00</t>
  </si>
  <si>
    <t>2924.24.00</t>
  </si>
  <si>
    <t>2924.25.00</t>
  </si>
  <si>
    <t>2924.29.11</t>
  </si>
  <si>
    <t>2924.29.12</t>
  </si>
  <si>
    <t>2924.29.13</t>
  </si>
  <si>
    <t>2924.29.14</t>
  </si>
  <si>
    <t>2924.29.15</t>
  </si>
  <si>
    <t>2924.29.19</t>
  </si>
  <si>
    <t>2924.29.20</t>
  </si>
  <si>
    <t>2924.29.31</t>
  </si>
  <si>
    <t>2924.29.32</t>
  </si>
  <si>
    <t>2924.29.39</t>
  </si>
  <si>
    <t>2924.29.41</t>
  </si>
  <si>
    <t>2924.29.43</t>
  </si>
  <si>
    <t>2924.29.44</t>
  </si>
  <si>
    <t>2924.29.45</t>
  </si>
  <si>
    <t>2924.29.46</t>
  </si>
  <si>
    <t>2924.29.47</t>
  </si>
  <si>
    <t>2924.29.49</t>
  </si>
  <si>
    <t>2924.29.51</t>
  </si>
  <si>
    <t>2924.29.52</t>
  </si>
  <si>
    <t>2924.29.59</t>
  </si>
  <si>
    <t>2924.29.61</t>
  </si>
  <si>
    <t>2924.29.62</t>
  </si>
  <si>
    <t>2924.29.63</t>
  </si>
  <si>
    <t>2924.29.64</t>
  </si>
  <si>
    <t>2924.29.69</t>
  </si>
  <si>
    <t>2924.29.91</t>
  </si>
  <si>
    <t>2924.29.92</t>
  </si>
  <si>
    <t>2924.29.93</t>
  </si>
  <si>
    <t>2924.29.94</t>
  </si>
  <si>
    <t>2924.29.95</t>
  </si>
  <si>
    <t>2924.29.96</t>
  </si>
  <si>
    <t>2924.29.99</t>
  </si>
  <si>
    <t>2925.11.00</t>
  </si>
  <si>
    <t>2925.12.00</t>
  </si>
  <si>
    <t>2925.19.10</t>
  </si>
  <si>
    <t>2925.19.90</t>
  </si>
  <si>
    <t>2925.21.00</t>
  </si>
  <si>
    <t>2925.29.11</t>
  </si>
  <si>
    <t>2925.29.19</t>
  </si>
  <si>
    <t>2925.29.21</t>
  </si>
  <si>
    <t>2925.29.22</t>
  </si>
  <si>
    <t>2925.29.23</t>
  </si>
  <si>
    <t>2925.29.29</t>
  </si>
  <si>
    <t>2925.29.30</t>
  </si>
  <si>
    <t>2925.29.40</t>
  </si>
  <si>
    <t>2925.29.50</t>
  </si>
  <si>
    <t>2925.29.90</t>
  </si>
  <si>
    <t>2926.10.00</t>
  </si>
  <si>
    <t>2926.20.00</t>
  </si>
  <si>
    <t>2926.30.11</t>
  </si>
  <si>
    <t>2926.30.12</t>
  </si>
  <si>
    <t>2926.30.20</t>
  </si>
  <si>
    <t>2926.40.00</t>
  </si>
  <si>
    <t>2926.90.11</t>
  </si>
  <si>
    <t>2926.90.12</t>
  </si>
  <si>
    <t>2926.90.19</t>
  </si>
  <si>
    <t>2926.90.21</t>
  </si>
  <si>
    <t>2926.90.22</t>
  </si>
  <si>
    <t>2926.90.23</t>
  </si>
  <si>
    <t>2926.90.24</t>
  </si>
  <si>
    <t>2926.90.25</t>
  </si>
  <si>
    <t>2926.90.26</t>
  </si>
  <si>
    <t>2926.90.29</t>
  </si>
  <si>
    <t>2926.90.30</t>
  </si>
  <si>
    <t>2926.90.91</t>
  </si>
  <si>
    <t>2926.90.92</t>
  </si>
  <si>
    <t>2926.90.93</t>
  </si>
  <si>
    <t>2926.90.95</t>
  </si>
  <si>
    <t>2926.90.96</t>
  </si>
  <si>
    <t>2926.90.99</t>
  </si>
  <si>
    <t>2927.00.10</t>
  </si>
  <si>
    <t>2927.00.21</t>
  </si>
  <si>
    <t>2927.00.29</t>
  </si>
  <si>
    <t>2927.00.30</t>
  </si>
  <si>
    <t>2928.00.11</t>
  </si>
  <si>
    <t>2928.00.19</t>
  </si>
  <si>
    <t>2928.00.20</t>
  </si>
  <si>
    <t>2928.00.30</t>
  </si>
  <si>
    <t>2928.00.41</t>
  </si>
  <si>
    <t>2928.00.42</t>
  </si>
  <si>
    <t>2928.00.90</t>
  </si>
  <si>
    <t>2929.10.10</t>
  </si>
  <si>
    <t>2929.10.21</t>
  </si>
  <si>
    <t>2929.10.29</t>
  </si>
  <si>
    <t>2929.10.30</t>
  </si>
  <si>
    <t>2929.10.90</t>
  </si>
  <si>
    <t>2929.90.11</t>
  </si>
  <si>
    <t>2929.90.12</t>
  </si>
  <si>
    <t>2929.90.19</t>
  </si>
  <si>
    <t>2929.90.21</t>
  </si>
  <si>
    <t>2929.90.22</t>
  </si>
  <si>
    <t>2929.90.29</t>
  </si>
  <si>
    <t>2929.90.90</t>
  </si>
  <si>
    <t>2930.20.11</t>
  </si>
  <si>
    <t>2930.20.12</t>
  </si>
  <si>
    <t>2930.20.13</t>
  </si>
  <si>
    <t>2930.20.19</t>
  </si>
  <si>
    <t>2930.20.21</t>
  </si>
  <si>
    <t>2930.20.22</t>
  </si>
  <si>
    <t>2930.20.23</t>
  </si>
  <si>
    <t>2930.20.24</t>
  </si>
  <si>
    <t>2930.20.29</t>
  </si>
  <si>
    <t>2930.30.11</t>
  </si>
  <si>
    <t>2930.30.12</t>
  </si>
  <si>
    <t>2930.30.19</t>
  </si>
  <si>
    <t>2930.30.21</t>
  </si>
  <si>
    <t>2930.30.22</t>
  </si>
  <si>
    <t>2930.30.29</t>
  </si>
  <si>
    <t>2930.30.90</t>
  </si>
  <si>
    <t>2930.40.10</t>
  </si>
  <si>
    <t>2930.40.90</t>
  </si>
  <si>
    <t>2930.60.00</t>
  </si>
  <si>
    <t>2930.70.00</t>
  </si>
  <si>
    <t>2930.80.10</t>
  </si>
  <si>
    <t>2930.80.20</t>
  </si>
  <si>
    <t>2930.80.30</t>
  </si>
  <si>
    <t>2930.90.11</t>
  </si>
  <si>
    <t>2930.90.12</t>
  </si>
  <si>
    <t>2930.90.13</t>
  </si>
  <si>
    <t>2930.90.19</t>
  </si>
  <si>
    <t>2930.90.21</t>
  </si>
  <si>
    <t>2930.90.22</t>
  </si>
  <si>
    <t>2930.90.23</t>
  </si>
  <si>
    <t>2930.90.29</t>
  </si>
  <si>
    <t>2930.90.31</t>
  </si>
  <si>
    <t>2930.90.32</t>
  </si>
  <si>
    <t>2930.90.33</t>
  </si>
  <si>
    <t>2930.90.34</t>
  </si>
  <si>
    <t>2930.90.35</t>
  </si>
  <si>
    <t>2930.90.36</t>
  </si>
  <si>
    <t>2930.90.37</t>
  </si>
  <si>
    <t>2930.90.39</t>
  </si>
  <si>
    <t>2930.90.41</t>
  </si>
  <si>
    <t>2930.90.42</t>
  </si>
  <si>
    <t>2930.90.43</t>
  </si>
  <si>
    <t>2930.90.49</t>
  </si>
  <si>
    <t>2930.90.51</t>
  </si>
  <si>
    <t>2930.90.52</t>
  </si>
  <si>
    <t>2930.90.53</t>
  </si>
  <si>
    <t>2930.90.54</t>
  </si>
  <si>
    <t>2930.90.57</t>
  </si>
  <si>
    <t>2930.90.59</t>
  </si>
  <si>
    <t>2930.90.61</t>
  </si>
  <si>
    <t>2930.90.69</t>
  </si>
  <si>
    <t>2930.90.71</t>
  </si>
  <si>
    <t>2930.90.72</t>
  </si>
  <si>
    <t>2930.90.79</t>
  </si>
  <si>
    <t>2930.90.81</t>
  </si>
  <si>
    <t>2930.90.82</t>
  </si>
  <si>
    <t>2930.90.83</t>
  </si>
  <si>
    <t>2930.90.84</t>
  </si>
  <si>
    <t>2930.90.85</t>
  </si>
  <si>
    <t>2930.90.86</t>
  </si>
  <si>
    <t>2930.90.87</t>
  </si>
  <si>
    <t>2930.90.88</t>
  </si>
  <si>
    <t>2930.90.89</t>
  </si>
  <si>
    <t>2930.90.91</t>
  </si>
  <si>
    <t>2930.90.93</t>
  </si>
  <si>
    <t>2930.90.94</t>
  </si>
  <si>
    <t>2930.90.95</t>
  </si>
  <si>
    <t>2930.90.96</t>
  </si>
  <si>
    <t>2930.90.97</t>
  </si>
  <si>
    <t>2930.90.98</t>
  </si>
  <si>
    <t>2930.90.99</t>
  </si>
  <si>
    <t>2931.10.00</t>
  </si>
  <si>
    <t>2931.20.00</t>
  </si>
  <si>
    <t>2931.31.00</t>
  </si>
  <si>
    <t>2931.32.00</t>
  </si>
  <si>
    <t>2931.33.00</t>
  </si>
  <si>
    <t>2931.34.00</t>
  </si>
  <si>
    <t>2931.35.00</t>
  </si>
  <si>
    <t>2931.36.00</t>
  </si>
  <si>
    <t>2931.37.00</t>
  </si>
  <si>
    <t>2931.38.00</t>
  </si>
  <si>
    <t>2931.39.11</t>
  </si>
  <si>
    <t>2931.39.12</t>
  </si>
  <si>
    <t>2931.39.13</t>
  </si>
  <si>
    <t>2931.39.14</t>
  </si>
  <si>
    <t>2931.39.15</t>
  </si>
  <si>
    <t>2931.39.16</t>
  </si>
  <si>
    <t>2931.39.17</t>
  </si>
  <si>
    <t>2931.39.18</t>
  </si>
  <si>
    <t>2931.39.91</t>
  </si>
  <si>
    <t>2931.39.92</t>
  </si>
  <si>
    <t>2931.39.93</t>
  </si>
  <si>
    <t>2931.39.94</t>
  </si>
  <si>
    <t>2931.39.95</t>
  </si>
  <si>
    <t>2931.39.96</t>
  </si>
  <si>
    <t>2931.39.97</t>
  </si>
  <si>
    <t>2931.39.99</t>
  </si>
  <si>
    <t>2931.90.21</t>
  </si>
  <si>
    <t>2931.90.29</t>
  </si>
  <si>
    <t>2931.90.41</t>
  </si>
  <si>
    <t>2931.90.42</t>
  </si>
  <si>
    <t>2931.90.43</t>
  </si>
  <si>
    <t>2931.90.44</t>
  </si>
  <si>
    <t>2931.90.45</t>
  </si>
  <si>
    <t>2931.90.46</t>
  </si>
  <si>
    <t>2931.90.49</t>
  </si>
  <si>
    <t>2931.90.51</t>
  </si>
  <si>
    <t>2931.90.52</t>
  </si>
  <si>
    <t>2931.90.53</t>
  </si>
  <si>
    <t>2931.90.54</t>
  </si>
  <si>
    <t>2931.90.59</t>
  </si>
  <si>
    <t>2931.90.61</t>
  </si>
  <si>
    <t>2931.90.62</t>
  </si>
  <si>
    <t>2931.90.69</t>
  </si>
  <si>
    <t>2931.90.90</t>
  </si>
  <si>
    <t>2932.11.00</t>
  </si>
  <si>
    <t>2932.12.00</t>
  </si>
  <si>
    <t>2932.13.10</t>
  </si>
  <si>
    <t>2932.13.20</t>
  </si>
  <si>
    <t>2932.14.00</t>
  </si>
  <si>
    <t>2932.19.10</t>
  </si>
  <si>
    <t>2932.19.20</t>
  </si>
  <si>
    <t>2932.19.30</t>
  </si>
  <si>
    <t>2932.19.40</t>
  </si>
  <si>
    <t>2932.19.50</t>
  </si>
  <si>
    <t>2932.19.90</t>
  </si>
  <si>
    <t>2932.20.00</t>
  </si>
  <si>
    <t>2932.91.00</t>
  </si>
  <si>
    <t>2932.92.00</t>
  </si>
  <si>
    <t>2932.93.00</t>
  </si>
  <si>
    <t>2932.94.00</t>
  </si>
  <si>
    <t>2932.95.00</t>
  </si>
  <si>
    <t>2932.99.11</t>
  </si>
  <si>
    <t>2932.99.12</t>
  </si>
  <si>
    <t>2932.99.13</t>
  </si>
  <si>
    <t>2932.99.14</t>
  </si>
  <si>
    <t>2932.99.91</t>
  </si>
  <si>
    <t>2932.99.92</t>
  </si>
  <si>
    <t>2932.99.93</t>
  </si>
  <si>
    <t>2932.99.94</t>
  </si>
  <si>
    <t>2932.99.99</t>
  </si>
  <si>
    <t>2933.11.11</t>
  </si>
  <si>
    <t>2933.11.12</t>
  </si>
  <si>
    <t>2933.11.19</t>
  </si>
  <si>
    <t>2933.11.20</t>
  </si>
  <si>
    <t>2933.11.90</t>
  </si>
  <si>
    <t>2933.19.11</t>
  </si>
  <si>
    <t>2933.19.19</t>
  </si>
  <si>
    <t>2933.19.90</t>
  </si>
  <si>
    <t>2933.21.10</t>
  </si>
  <si>
    <t>2933.21.21</t>
  </si>
  <si>
    <t>2933.21.29</t>
  </si>
  <si>
    <t>2933.21.90</t>
  </si>
  <si>
    <t>2933.29.11</t>
  </si>
  <si>
    <t>2933.29.12</t>
  </si>
  <si>
    <t>2933.29.13</t>
  </si>
  <si>
    <t>2933.29.19</t>
  </si>
  <si>
    <t>2933.29.21</t>
  </si>
  <si>
    <t>2933.29.22</t>
  </si>
  <si>
    <t>2933.29.23</t>
  </si>
  <si>
    <t>2933.29.24</t>
  </si>
  <si>
    <t>2933.29.25</t>
  </si>
  <si>
    <t>2933.29.29</t>
  </si>
  <si>
    <t>2933.29.30</t>
  </si>
  <si>
    <t>2933.29.40</t>
  </si>
  <si>
    <t>2933.29.91</t>
  </si>
  <si>
    <t>2933.29.92</t>
  </si>
  <si>
    <t>2933.29.93</t>
  </si>
  <si>
    <t>2933.29.94</t>
  </si>
  <si>
    <t>2933.29.95</t>
  </si>
  <si>
    <t>2933.29.99</t>
  </si>
  <si>
    <t>2933.31.10</t>
  </si>
  <si>
    <t>2933.31.20</t>
  </si>
  <si>
    <t>2933.32.00</t>
  </si>
  <si>
    <t>2933.33.11</t>
  </si>
  <si>
    <t>2933.33.12</t>
  </si>
  <si>
    <t>2933.33.19</t>
  </si>
  <si>
    <t>2933.33.21</t>
  </si>
  <si>
    <t>2933.33.22</t>
  </si>
  <si>
    <t>2933.33.29</t>
  </si>
  <si>
    <t>2933.33.30</t>
  </si>
  <si>
    <t>2933.33.41</t>
  </si>
  <si>
    <t>2933.33.42</t>
  </si>
  <si>
    <t>2933.33.49</t>
  </si>
  <si>
    <t>2933.33.51</t>
  </si>
  <si>
    <t>2933.33.52</t>
  </si>
  <si>
    <t>2933.33.59</t>
  </si>
  <si>
    <t>2933.33.61</t>
  </si>
  <si>
    <t>2933.33.62</t>
  </si>
  <si>
    <t>2933.33.63</t>
  </si>
  <si>
    <t>2933.33.69</t>
  </si>
  <si>
    <t>2933.33.71</t>
  </si>
  <si>
    <t>2933.33.72</t>
  </si>
  <si>
    <t>2933.33.79</t>
  </si>
  <si>
    <t>2933.33.81</t>
  </si>
  <si>
    <t>2933.33.82</t>
  </si>
  <si>
    <t>2933.33.83</t>
  </si>
  <si>
    <t>2933.33.84</t>
  </si>
  <si>
    <t>2933.33.89</t>
  </si>
  <si>
    <t>2933.33.91</t>
  </si>
  <si>
    <t>2933.33.92</t>
  </si>
  <si>
    <t>2933.33.93</t>
  </si>
  <si>
    <t>2933.33.99</t>
  </si>
  <si>
    <t>2933.39.12</t>
  </si>
  <si>
    <t>2933.39.13</t>
  </si>
  <si>
    <t>2933.39.14</t>
  </si>
  <si>
    <t>2933.39.15</t>
  </si>
  <si>
    <t>2933.39.19</t>
  </si>
  <si>
    <t>2933.39.21</t>
  </si>
  <si>
    <t>2933.39.22</t>
  </si>
  <si>
    <t>2933.39.23</t>
  </si>
  <si>
    <t>2933.39.24</t>
  </si>
  <si>
    <t>2933.39.25</t>
  </si>
  <si>
    <t>2933.39.29</t>
  </si>
  <si>
    <t>2933.39.31</t>
  </si>
  <si>
    <t>2933.39.32</t>
  </si>
  <si>
    <t>2933.39.33</t>
  </si>
  <si>
    <t>2933.39.34</t>
  </si>
  <si>
    <t>2933.39.35</t>
  </si>
  <si>
    <t>2933.39.36</t>
  </si>
  <si>
    <t>2933.39.39</t>
  </si>
  <si>
    <t>2933.39.43</t>
  </si>
  <si>
    <t>2933.39.44</t>
  </si>
  <si>
    <t>2933.39.45</t>
  </si>
  <si>
    <t>2933.39.46</t>
  </si>
  <si>
    <t>2933.39.47</t>
  </si>
  <si>
    <t>2933.39.48</t>
  </si>
  <si>
    <t>2933.39.49</t>
  </si>
  <si>
    <t>2933.39.81</t>
  </si>
  <si>
    <t>2933.39.82</t>
  </si>
  <si>
    <t>2933.39.83</t>
  </si>
  <si>
    <t>2933.39.84</t>
  </si>
  <si>
    <t>2933.39.89</t>
  </si>
  <si>
    <t>2933.39.91</t>
  </si>
  <si>
    <t>2933.39.92</t>
  </si>
  <si>
    <t>2933.39.93</t>
  </si>
  <si>
    <t>2933.39.94</t>
  </si>
  <si>
    <t>2933.39.99</t>
  </si>
  <si>
    <t>2933.41.10</t>
  </si>
  <si>
    <t>2933.41.20</t>
  </si>
  <si>
    <t>2933.49.11</t>
  </si>
  <si>
    <t>2933.49.12</t>
  </si>
  <si>
    <t>2933.49.13</t>
  </si>
  <si>
    <t>2933.49.19</t>
  </si>
  <si>
    <t>2933.49.20</t>
  </si>
  <si>
    <t>2933.49.30</t>
  </si>
  <si>
    <t>2933.49.40</t>
  </si>
  <si>
    <t>2933.49.90</t>
  </si>
  <si>
    <t>2933.52.00</t>
  </si>
  <si>
    <t>2933.53.11</t>
  </si>
  <si>
    <t>2933.53.12</t>
  </si>
  <si>
    <t>2933.53.21</t>
  </si>
  <si>
    <t>2933.53.22</t>
  </si>
  <si>
    <t>2933.53.23</t>
  </si>
  <si>
    <t>2933.53.30</t>
  </si>
  <si>
    <t>2933.53.40</t>
  </si>
  <si>
    <t>2933.53.50</t>
  </si>
  <si>
    <t>2933.53.60</t>
  </si>
  <si>
    <t>2933.53.71</t>
  </si>
  <si>
    <t>2933.53.72</t>
  </si>
  <si>
    <t>2933.53.80</t>
  </si>
  <si>
    <t>2933.54.00</t>
  </si>
  <si>
    <t>2933.55.10</t>
  </si>
  <si>
    <t>2933.55.20</t>
  </si>
  <si>
    <t>2933.55.30</t>
  </si>
  <si>
    <t>2933.55.40</t>
  </si>
  <si>
    <t>2933.59.11</t>
  </si>
  <si>
    <t>2933.59.12</t>
  </si>
  <si>
    <t>2933.59.13</t>
  </si>
  <si>
    <t>2933.59.14</t>
  </si>
  <si>
    <t>2933.59.15</t>
  </si>
  <si>
    <t>2933.59.16</t>
  </si>
  <si>
    <t>2933.59.19</t>
  </si>
  <si>
    <t>2933.59.21</t>
  </si>
  <si>
    <t>2933.59.22</t>
  </si>
  <si>
    <t>2933.59.23</t>
  </si>
  <si>
    <t>2933.59.29</t>
  </si>
  <si>
    <t>2933.59.31</t>
  </si>
  <si>
    <t>2933.59.32</t>
  </si>
  <si>
    <t>2933.59.33</t>
  </si>
  <si>
    <t>2933.59.34</t>
  </si>
  <si>
    <t>2933.59.35</t>
  </si>
  <si>
    <t>2933.59.39</t>
  </si>
  <si>
    <t>2933.59.41</t>
  </si>
  <si>
    <t>2933.59.42</t>
  </si>
  <si>
    <t>2933.59.43</t>
  </si>
  <si>
    <t>2933.59.44</t>
  </si>
  <si>
    <t>2933.59.45</t>
  </si>
  <si>
    <t>2933.59.49</t>
  </si>
  <si>
    <t>2933.59.91</t>
  </si>
  <si>
    <t>2933.59.92</t>
  </si>
  <si>
    <t>2933.59.99</t>
  </si>
  <si>
    <t>2933.61.00</t>
  </si>
  <si>
    <t>2933.69.11</t>
  </si>
  <si>
    <t>2933.69.12</t>
  </si>
  <si>
    <t>2933.69.13</t>
  </si>
  <si>
    <t>2933.69.14</t>
  </si>
  <si>
    <t>2933.69.15</t>
  </si>
  <si>
    <t>2933.69.16</t>
  </si>
  <si>
    <t>2933.69.19</t>
  </si>
  <si>
    <t>2933.69.21</t>
  </si>
  <si>
    <t>2933.69.22</t>
  </si>
  <si>
    <t>2933.69.23</t>
  </si>
  <si>
    <t>2933.69.29</t>
  </si>
  <si>
    <t>2933.69.91</t>
  </si>
  <si>
    <t>2933.69.92</t>
  </si>
  <si>
    <t>2933.69.99</t>
  </si>
  <si>
    <t>2933.71.00</t>
  </si>
  <si>
    <t>2933.72.10</t>
  </si>
  <si>
    <t>2933.72.20</t>
  </si>
  <si>
    <t>2933.79.10</t>
  </si>
  <si>
    <t>2933.79.90</t>
  </si>
  <si>
    <t>2933.91.11</t>
  </si>
  <si>
    <t>2933.91.12</t>
  </si>
  <si>
    <t>2933.91.13</t>
  </si>
  <si>
    <t>2933.91.14</t>
  </si>
  <si>
    <t>2933.91.15</t>
  </si>
  <si>
    <t>2933.91.19</t>
  </si>
  <si>
    <t>2933.91.21</t>
  </si>
  <si>
    <t>2933.91.22</t>
  </si>
  <si>
    <t>2933.91.23</t>
  </si>
  <si>
    <t>2933.91.29</t>
  </si>
  <si>
    <t>2933.91.31</t>
  </si>
  <si>
    <t>2933.91.32</t>
  </si>
  <si>
    <t>2933.91.33</t>
  </si>
  <si>
    <t>2933.91.34</t>
  </si>
  <si>
    <t>2933.91.39</t>
  </si>
  <si>
    <t>2933.91.41</t>
  </si>
  <si>
    <t>2933.91.42</t>
  </si>
  <si>
    <t>2933.91.43</t>
  </si>
  <si>
    <t>2933.91.49</t>
  </si>
  <si>
    <t>2933.91.51</t>
  </si>
  <si>
    <t>2933.91.52</t>
  </si>
  <si>
    <t>2933.91.53</t>
  </si>
  <si>
    <t>2933.91.59</t>
  </si>
  <si>
    <t>2933.91.61</t>
  </si>
  <si>
    <t>2933.91.62</t>
  </si>
  <si>
    <t>2933.91.63</t>
  </si>
  <si>
    <t>2933.91.64</t>
  </si>
  <si>
    <t>2933.91.69</t>
  </si>
  <si>
    <t>2933.91.71</t>
  </si>
  <si>
    <t>2933.91.72</t>
  </si>
  <si>
    <t>2933.91.73</t>
  </si>
  <si>
    <t>2933.91.79</t>
  </si>
  <si>
    <t>2933.91.81</t>
  </si>
  <si>
    <t>2933.91.82</t>
  </si>
  <si>
    <t>2933.91.83</t>
  </si>
  <si>
    <t>2933.91.89</t>
  </si>
  <si>
    <t>2933.92.00</t>
  </si>
  <si>
    <t>2933.99.11</t>
  </si>
  <si>
    <t>2933.99.12</t>
  </si>
  <si>
    <t>2933.99.13</t>
  </si>
  <si>
    <t>2933.99.19</t>
  </si>
  <si>
    <t>2933.99.20</t>
  </si>
  <si>
    <t>2933.99.31</t>
  </si>
  <si>
    <t>2933.99.32</t>
  </si>
  <si>
    <t>2933.99.33</t>
  </si>
  <si>
    <t>2933.99.34</t>
  </si>
  <si>
    <t>2933.99.35</t>
  </si>
  <si>
    <t>2933.99.39</t>
  </si>
  <si>
    <t>2933.99.41</t>
  </si>
  <si>
    <t>2933.99.42</t>
  </si>
  <si>
    <t>2933.99.43</t>
  </si>
  <si>
    <t>2933.99.44</t>
  </si>
  <si>
    <t>2933.99.45</t>
  </si>
  <si>
    <t>2933.99.46</t>
  </si>
  <si>
    <t>2933.99.47</t>
  </si>
  <si>
    <t>2933.99.49</t>
  </si>
  <si>
    <t>2933.99.51</t>
  </si>
  <si>
    <t>2933.99.52</t>
  </si>
  <si>
    <t>2933.99.53</t>
  </si>
  <si>
    <t>2933.99.54</t>
  </si>
  <si>
    <t>2933.99.55</t>
  </si>
  <si>
    <t>2933.99.56</t>
  </si>
  <si>
    <t>2933.99.59</t>
  </si>
  <si>
    <t>2933.99.61</t>
  </si>
  <si>
    <t>2933.99.62</t>
  </si>
  <si>
    <t>2933.99.63</t>
  </si>
  <si>
    <t>2933.99.69</t>
  </si>
  <si>
    <t>2933.99.91</t>
  </si>
  <si>
    <t>2933.99.92</t>
  </si>
  <si>
    <t>2933.99.93</t>
  </si>
  <si>
    <t>2933.99.95</t>
  </si>
  <si>
    <t>2933.99.96</t>
  </si>
  <si>
    <t>2933.99.99</t>
  </si>
  <si>
    <t>2934.10.10</t>
  </si>
  <si>
    <t>2934.10.20</t>
  </si>
  <si>
    <t>2934.10.30</t>
  </si>
  <si>
    <t>2934.10.90</t>
  </si>
  <si>
    <t>2934.20.10</t>
  </si>
  <si>
    <t>2934.20.20</t>
  </si>
  <si>
    <t>2934.20.31</t>
  </si>
  <si>
    <t>2934.20.32</t>
  </si>
  <si>
    <t>2934.20.33</t>
  </si>
  <si>
    <t>2934.20.34</t>
  </si>
  <si>
    <t>2934.20.39</t>
  </si>
  <si>
    <t>2934.20.40</t>
  </si>
  <si>
    <t>2934.20.90</t>
  </si>
  <si>
    <t>2934.30.10</t>
  </si>
  <si>
    <t>2934.30.20</t>
  </si>
  <si>
    <t>2934.30.30</t>
  </si>
  <si>
    <t>2934.30.90</t>
  </si>
  <si>
    <t>2934.91.11</t>
  </si>
  <si>
    <t>2934.91.12</t>
  </si>
  <si>
    <t>2934.91.21</t>
  </si>
  <si>
    <t>2934.91.22</t>
  </si>
  <si>
    <t>2934.91.23</t>
  </si>
  <si>
    <t>2934.91.29</t>
  </si>
  <si>
    <t>2934.91.31</t>
  </si>
  <si>
    <t>2934.91.32</t>
  </si>
  <si>
    <t>2934.91.33</t>
  </si>
  <si>
    <t>2934.91.41</t>
  </si>
  <si>
    <t>2934.91.42</t>
  </si>
  <si>
    <t>2934.91.49</t>
  </si>
  <si>
    <t>2934.91.50</t>
  </si>
  <si>
    <t>2934.91.60</t>
  </si>
  <si>
    <t>2934.91.70</t>
  </si>
  <si>
    <t>2934.99.11</t>
  </si>
  <si>
    <t>2934.99.12</t>
  </si>
  <si>
    <t>2934.99.13</t>
  </si>
  <si>
    <t>2934.99.14</t>
  </si>
  <si>
    <t>2934.99.15</t>
  </si>
  <si>
    <t>2934.99.19</t>
  </si>
  <si>
    <t>2934.99.22</t>
  </si>
  <si>
    <t>2934.99.23</t>
  </si>
  <si>
    <t>2934.99.24</t>
  </si>
  <si>
    <t>2934.99.25</t>
  </si>
  <si>
    <t>2934.99.26</t>
  </si>
  <si>
    <t>2934.99.27</t>
  </si>
  <si>
    <t>2934.99.29</t>
  </si>
  <si>
    <t>2934.99.31</t>
  </si>
  <si>
    <t>2934.99.32</t>
  </si>
  <si>
    <t>2934.99.33</t>
  </si>
  <si>
    <t>2934.99.34</t>
  </si>
  <si>
    <t>2934.99.35</t>
  </si>
  <si>
    <t>2934.99.39</t>
  </si>
  <si>
    <t>2934.99.41</t>
  </si>
  <si>
    <t>2934.99.42</t>
  </si>
  <si>
    <t>2934.99.43</t>
  </si>
  <si>
    <t>2934.99.44</t>
  </si>
  <si>
    <t>2934.99.45</t>
  </si>
  <si>
    <t>2934.99.46</t>
  </si>
  <si>
    <t>2934.99.49</t>
  </si>
  <si>
    <t>2934.99.51</t>
  </si>
  <si>
    <t>2934.99.52</t>
  </si>
  <si>
    <t>2934.99.53</t>
  </si>
  <si>
    <t>2934.99.54</t>
  </si>
  <si>
    <t>2934.99.59</t>
  </si>
  <si>
    <t>2934.99.61</t>
  </si>
  <si>
    <t>2934.99.69</t>
  </si>
  <si>
    <t>2934.99.91</t>
  </si>
  <si>
    <t>2934.99.92</t>
  </si>
  <si>
    <t>2934.99.93</t>
  </si>
  <si>
    <t>2934.99.99</t>
  </si>
  <si>
    <t>2935.10.00</t>
  </si>
  <si>
    <t>2935.20.00</t>
  </si>
  <si>
    <t>2935.30.00</t>
  </si>
  <si>
    <t>2935.40.00</t>
  </si>
  <si>
    <t>2935.50.00</t>
  </si>
  <si>
    <t>2935.90.11</t>
  </si>
  <si>
    <t>2935.90.12</t>
  </si>
  <si>
    <t>2935.90.13</t>
  </si>
  <si>
    <t>2935.90.14</t>
  </si>
  <si>
    <t>2935.90.15</t>
  </si>
  <si>
    <t>2935.90.19</t>
  </si>
  <si>
    <t>2935.90.21</t>
  </si>
  <si>
    <t>2935.90.22</t>
  </si>
  <si>
    <t>2935.90.23</t>
  </si>
  <si>
    <t>2935.90.24</t>
  </si>
  <si>
    <t>2935.90.25</t>
  </si>
  <si>
    <t>2935.90.29</t>
  </si>
  <si>
    <t>2935.90.91</t>
  </si>
  <si>
    <t>2935.90.92</t>
  </si>
  <si>
    <t>2935.90.93</t>
  </si>
  <si>
    <t>2935.90.94</t>
  </si>
  <si>
    <t>2935.90.95</t>
  </si>
  <si>
    <t>2935.90.96</t>
  </si>
  <si>
    <t>2935.90.97</t>
  </si>
  <si>
    <t>2935.90.99</t>
  </si>
  <si>
    <t>2936.21.11</t>
  </si>
  <si>
    <t>2936.21.12</t>
  </si>
  <si>
    <t>2936.21.13</t>
  </si>
  <si>
    <t>2936.21.19</t>
  </si>
  <si>
    <t>2936.21.90</t>
  </si>
  <si>
    <t>2936.22.10</t>
  </si>
  <si>
    <t>2936.22.20</t>
  </si>
  <si>
    <t>2936.22.90</t>
  </si>
  <si>
    <t>2936.23.10</t>
  </si>
  <si>
    <t>2936.23.20</t>
  </si>
  <si>
    <t>2936.23.90</t>
  </si>
  <si>
    <t>2936.24.10</t>
  </si>
  <si>
    <t>2936.24.90</t>
  </si>
  <si>
    <t>2936.25.10</t>
  </si>
  <si>
    <t>2936.25.20</t>
  </si>
  <si>
    <t>2936.25.90</t>
  </si>
  <si>
    <t>2936.26.10</t>
  </si>
  <si>
    <t>2936.26.20</t>
  </si>
  <si>
    <t>2936.26.30</t>
  </si>
  <si>
    <t>2936.26.90</t>
  </si>
  <si>
    <t>2936.27.10</t>
  </si>
  <si>
    <t>2936.27.20</t>
  </si>
  <si>
    <t>2936.27.90</t>
  </si>
  <si>
    <t>2936.28.11</t>
  </si>
  <si>
    <t>2936.28.12</t>
  </si>
  <si>
    <t>2936.28.19</t>
  </si>
  <si>
    <t>2936.28.90</t>
  </si>
  <si>
    <t>2936.29.11</t>
  </si>
  <si>
    <t>2936.29.19</t>
  </si>
  <si>
    <t>2936.29.21</t>
  </si>
  <si>
    <t>2936.29.29</t>
  </si>
  <si>
    <t>2936.29.31</t>
  </si>
  <si>
    <t>2936.29.39</t>
  </si>
  <si>
    <t>2936.29.40</t>
  </si>
  <si>
    <t>2936.29.51</t>
  </si>
  <si>
    <t>2936.29.52</t>
  </si>
  <si>
    <t>2936.29.53</t>
  </si>
  <si>
    <t>2936.29.59</t>
  </si>
  <si>
    <t>2936.29.90</t>
  </si>
  <si>
    <t>2936.90.00</t>
  </si>
  <si>
    <t>2937.11.00</t>
  </si>
  <si>
    <t>2937.12.00</t>
  </si>
  <si>
    <t>2937.19.10</t>
  </si>
  <si>
    <t>2937.19.20</t>
  </si>
  <si>
    <t>2937.19.30</t>
  </si>
  <si>
    <t>2937.19.40</t>
  </si>
  <si>
    <t>2937.19.50</t>
  </si>
  <si>
    <t>2937.19.90</t>
  </si>
  <si>
    <t>2937.21.10</t>
  </si>
  <si>
    <t>2937.21.20</t>
  </si>
  <si>
    <t>2937.21.30</t>
  </si>
  <si>
    <t>2937.21.40</t>
  </si>
  <si>
    <t>2937.22.10</t>
  </si>
  <si>
    <t>2937.22.21</t>
  </si>
  <si>
    <t>2937.22.29</t>
  </si>
  <si>
    <t>2937.22.31</t>
  </si>
  <si>
    <t>2937.22.39</t>
  </si>
  <si>
    <t>2937.22.90</t>
  </si>
  <si>
    <t>2937.23.10</t>
  </si>
  <si>
    <t>2937.23.21</t>
  </si>
  <si>
    <t>2937.23.22</t>
  </si>
  <si>
    <t>2937.23.29</t>
  </si>
  <si>
    <t>2937.23.31</t>
  </si>
  <si>
    <t>2937.23.39</t>
  </si>
  <si>
    <t>2937.23.41</t>
  </si>
  <si>
    <t>2937.23.42</t>
  </si>
  <si>
    <t>2937.23.49</t>
  </si>
  <si>
    <t>2937.23.51</t>
  </si>
  <si>
    <t>2937.23.59</t>
  </si>
  <si>
    <t>2937.23.60</t>
  </si>
  <si>
    <t>2937.23.70</t>
  </si>
  <si>
    <t>2937.23.91</t>
  </si>
  <si>
    <t>2937.23.92</t>
  </si>
  <si>
    <t>2937.23.99</t>
  </si>
  <si>
    <t>2937.29.10</t>
  </si>
  <si>
    <t>2937.29.20</t>
  </si>
  <si>
    <t>2937.29.31</t>
  </si>
  <si>
    <t>2937.29.39</t>
  </si>
  <si>
    <t>2937.29.40</t>
  </si>
  <si>
    <t>2937.29.50</t>
  </si>
  <si>
    <t>2937.29.60</t>
  </si>
  <si>
    <t>2937.29.90</t>
  </si>
  <si>
    <t>2937.50.00</t>
  </si>
  <si>
    <t>2937.90.10</t>
  </si>
  <si>
    <t>2937.90.30</t>
  </si>
  <si>
    <t>2937.90.40</t>
  </si>
  <si>
    <t>2937.90.90</t>
  </si>
  <si>
    <t>2938.10.00</t>
  </si>
  <si>
    <t>2938.90.10</t>
  </si>
  <si>
    <t>2938.90.20</t>
  </si>
  <si>
    <t>2938.90.90</t>
  </si>
  <si>
    <t>2939.11.10</t>
  </si>
  <si>
    <t>2939.11.21</t>
  </si>
  <si>
    <t>2939.11.22</t>
  </si>
  <si>
    <t>2939.11.23</t>
  </si>
  <si>
    <t>2939.11.31</t>
  </si>
  <si>
    <t>2939.11.32</t>
  </si>
  <si>
    <t>2939.11.40</t>
  </si>
  <si>
    <t>2939.11.51</t>
  </si>
  <si>
    <t>2939.11.52</t>
  </si>
  <si>
    <t>2939.11.53</t>
  </si>
  <si>
    <t>2939.11.61</t>
  </si>
  <si>
    <t>2939.11.62</t>
  </si>
  <si>
    <t>2939.11.69</t>
  </si>
  <si>
    <t>2939.11.70</t>
  </si>
  <si>
    <t>2939.11.81</t>
  </si>
  <si>
    <t>2939.11.82</t>
  </si>
  <si>
    <t>2939.11.91</t>
  </si>
  <si>
    <t>2939.11.92</t>
  </si>
  <si>
    <t>2939.19.00</t>
  </si>
  <si>
    <t>2939.20.00</t>
  </si>
  <si>
    <t>2939.30.10</t>
  </si>
  <si>
    <t>2939.30.20</t>
  </si>
  <si>
    <t>2939.41.00</t>
  </si>
  <si>
    <t>2939.42.00</t>
  </si>
  <si>
    <t>2939.43.00</t>
  </si>
  <si>
    <t>2939.44.00</t>
  </si>
  <si>
    <t>2939.49.00</t>
  </si>
  <si>
    <t>2939.51.00</t>
  </si>
  <si>
    <t>2939.59.10</t>
  </si>
  <si>
    <t>2939.59.20</t>
  </si>
  <si>
    <t>2939.59.90</t>
  </si>
  <si>
    <t>2939.61.00</t>
  </si>
  <si>
    <t>2939.62.00</t>
  </si>
  <si>
    <t>2939.63.00</t>
  </si>
  <si>
    <t>2939.69.11</t>
  </si>
  <si>
    <t>2939.69.19</t>
  </si>
  <si>
    <t>2939.69.21</t>
  </si>
  <si>
    <t>2939.69.29</t>
  </si>
  <si>
    <t>2939.69.31</t>
  </si>
  <si>
    <t>2939.69.39</t>
  </si>
  <si>
    <t>2939.69.41</t>
  </si>
  <si>
    <t>2939.69.42</t>
  </si>
  <si>
    <t>2939.69.49</t>
  </si>
  <si>
    <t>2939.69.51</t>
  </si>
  <si>
    <t>2939.69.52</t>
  </si>
  <si>
    <t>2939.69.59</t>
  </si>
  <si>
    <t>2939.69.90</t>
  </si>
  <si>
    <t>2939.71.11</t>
  </si>
  <si>
    <t>2939.71.12</t>
  </si>
  <si>
    <t>2939.71.19</t>
  </si>
  <si>
    <t>2939.71.20</t>
  </si>
  <si>
    <t>2939.71.30</t>
  </si>
  <si>
    <t>2939.71.40</t>
  </si>
  <si>
    <t>2939.79.11</t>
  </si>
  <si>
    <t>2939.79.19</t>
  </si>
  <si>
    <t>2939.79.20</t>
  </si>
  <si>
    <t>2939.79.31</t>
  </si>
  <si>
    <t>2939.79.39</t>
  </si>
  <si>
    <t>2939.79.40</t>
  </si>
  <si>
    <t>2939.79.90</t>
  </si>
  <si>
    <t>2939.80.00</t>
  </si>
  <si>
    <t>2940.00.11</t>
  </si>
  <si>
    <t>2940.00.12</t>
  </si>
  <si>
    <t>2940.00.13</t>
  </si>
  <si>
    <t>2940.00.19</t>
  </si>
  <si>
    <t>2940.00.21</t>
  </si>
  <si>
    <t>2940.00.22</t>
  </si>
  <si>
    <t>2940.00.23</t>
  </si>
  <si>
    <t>2940.00.29</t>
  </si>
  <si>
    <t>2940.00.92</t>
  </si>
  <si>
    <t>2940.00.93</t>
  </si>
  <si>
    <t>2940.00.94</t>
  </si>
  <si>
    <t>2940.00.99</t>
  </si>
  <si>
    <t>2941.10.10</t>
  </si>
  <si>
    <t>2941.10.20</t>
  </si>
  <si>
    <t>2941.10.31</t>
  </si>
  <si>
    <t>2941.10.39</t>
  </si>
  <si>
    <t>2941.10.41</t>
  </si>
  <si>
    <t>2941.10.42</t>
  </si>
  <si>
    <t>2941.10.43</t>
  </si>
  <si>
    <t>2941.10.49</t>
  </si>
  <si>
    <t>2941.10.90</t>
  </si>
  <si>
    <t>2941.20.10</t>
  </si>
  <si>
    <t>2941.20.90</t>
  </si>
  <si>
    <t>2941.30.10</t>
  </si>
  <si>
    <t>2941.30.20</t>
  </si>
  <si>
    <t>2941.30.31</t>
  </si>
  <si>
    <t>2941.30.32</t>
  </si>
  <si>
    <t>2941.30.90</t>
  </si>
  <si>
    <t>2941.40.11</t>
  </si>
  <si>
    <t>2941.40.19</t>
  </si>
  <si>
    <t>2941.40.20</t>
  </si>
  <si>
    <t>2941.40.90</t>
  </si>
  <si>
    <t>2941.50.10</t>
  </si>
  <si>
    <t>2941.50.20</t>
  </si>
  <si>
    <t>2941.50.90</t>
  </si>
  <si>
    <t>2941.90.11</t>
  </si>
  <si>
    <t>2941.90.12</t>
  </si>
  <si>
    <t>2941.90.13</t>
  </si>
  <si>
    <t>2941.90.19</t>
  </si>
  <si>
    <t>2941.90.21</t>
  </si>
  <si>
    <t>2941.90.22</t>
  </si>
  <si>
    <t>2941.90.29</t>
  </si>
  <si>
    <t>2941.90.31</t>
  </si>
  <si>
    <t>2941.90.32</t>
  </si>
  <si>
    <t>2941.90.33</t>
  </si>
  <si>
    <t>2941.90.34</t>
  </si>
  <si>
    <t>2941.90.35</t>
  </si>
  <si>
    <t>2941.90.36</t>
  </si>
  <si>
    <t>2941.90.37</t>
  </si>
  <si>
    <t>2941.90.39</t>
  </si>
  <si>
    <t>2941.90.41</t>
  </si>
  <si>
    <t>2941.90.42</t>
  </si>
  <si>
    <t>2941.90.43</t>
  </si>
  <si>
    <t>2941.90.49</t>
  </si>
  <si>
    <t>2941.90.51</t>
  </si>
  <si>
    <t>2941.90.59</t>
  </si>
  <si>
    <t>2941.90.61</t>
  </si>
  <si>
    <t>2941.90.62</t>
  </si>
  <si>
    <t>2941.90.69</t>
  </si>
  <si>
    <t>2941.90.71</t>
  </si>
  <si>
    <t>2941.90.72</t>
  </si>
  <si>
    <t>2941.90.73</t>
  </si>
  <si>
    <t>2941.90.79</t>
  </si>
  <si>
    <t>2941.90.81</t>
  </si>
  <si>
    <t>2941.90.82</t>
  </si>
  <si>
    <t>2941.90.83</t>
  </si>
  <si>
    <t>2941.90.89</t>
  </si>
  <si>
    <t>2941.90.91</t>
  </si>
  <si>
    <t>2941.90.92</t>
  </si>
  <si>
    <t>2941.90.99</t>
  </si>
  <si>
    <t>2942.00.00</t>
  </si>
  <si>
    <t>3001.20.10</t>
  </si>
  <si>
    <t>3001.20.90</t>
  </si>
  <si>
    <t>3001.90.10</t>
  </si>
  <si>
    <t>3001.90.20</t>
  </si>
  <si>
    <t>3001.90.31</t>
  </si>
  <si>
    <t>3001.90.39</t>
  </si>
  <si>
    <t>3001.90.90</t>
  </si>
  <si>
    <t>3002.11.00</t>
  </si>
  <si>
    <t>3002.12.11</t>
  </si>
  <si>
    <t>3002.12.12</t>
  </si>
  <si>
    <t>3002.12.13</t>
  </si>
  <si>
    <t>3002.12.14</t>
  </si>
  <si>
    <t>3002.12.15</t>
  </si>
  <si>
    <t>3002.12.16</t>
  </si>
  <si>
    <t>3002.12.19</t>
  </si>
  <si>
    <t>3002.12.21</t>
  </si>
  <si>
    <t>3002.12.22</t>
  </si>
  <si>
    <t>3002.12.23</t>
  </si>
  <si>
    <t>3002.12.24</t>
  </si>
  <si>
    <t>3002.12.29</t>
  </si>
  <si>
    <t>3002.12.31</t>
  </si>
  <si>
    <t>3002.12.32</t>
  </si>
  <si>
    <t>3002.12.33</t>
  </si>
  <si>
    <t>3002.12.34</t>
  </si>
  <si>
    <t>3002.12.35</t>
  </si>
  <si>
    <t>3002.12.36</t>
  </si>
  <si>
    <t>3002.12.39</t>
  </si>
  <si>
    <t>3002.13.00</t>
  </si>
  <si>
    <t>3002.14.10</t>
  </si>
  <si>
    <t>3002.14.90</t>
  </si>
  <si>
    <t>3002.15.10</t>
  </si>
  <si>
    <t>3002.15.20</t>
  </si>
  <si>
    <t>3002.15.90</t>
  </si>
  <si>
    <t>3002.19.00</t>
  </si>
  <si>
    <t>3002.20.11</t>
  </si>
  <si>
    <t>3002.20.12</t>
  </si>
  <si>
    <t>3002.20.13</t>
  </si>
  <si>
    <t>3002.20.14</t>
  </si>
  <si>
    <t>3002.20.15</t>
  </si>
  <si>
    <t>3002.20.16</t>
  </si>
  <si>
    <t>3002.20.17</t>
  </si>
  <si>
    <t>3002.20.18</t>
  </si>
  <si>
    <t>3002.20.19</t>
  </si>
  <si>
    <t>3002.20.21</t>
  </si>
  <si>
    <t>3002.20.22</t>
  </si>
  <si>
    <t>3002.20.23</t>
  </si>
  <si>
    <t>3002.20.24</t>
  </si>
  <si>
    <t>3002.20.25</t>
  </si>
  <si>
    <t>3002.20.26</t>
  </si>
  <si>
    <t>3002.20.27</t>
  </si>
  <si>
    <t>3002.20.28</t>
  </si>
  <si>
    <t>3002.20.29</t>
  </si>
  <si>
    <t>3002.30.10</t>
  </si>
  <si>
    <t>3002.30.20</t>
  </si>
  <si>
    <t>3002.30.30</t>
  </si>
  <si>
    <t>3002.30.40</t>
  </si>
  <si>
    <t>3002.30.50</t>
  </si>
  <si>
    <t>3002.30.60</t>
  </si>
  <si>
    <t>3002.30.70</t>
  </si>
  <si>
    <t>3002.30.80</t>
  </si>
  <si>
    <t>3002.30.90</t>
  </si>
  <si>
    <t>3002.90.10</t>
  </si>
  <si>
    <t>3002.90.20</t>
  </si>
  <si>
    <t>3002.90.30</t>
  </si>
  <si>
    <t>3002.90.91</t>
  </si>
  <si>
    <t>3002.90.92</t>
  </si>
  <si>
    <t>3002.90.93</t>
  </si>
  <si>
    <t>3002.90.94</t>
  </si>
  <si>
    <t>3002.90.99</t>
  </si>
  <si>
    <t>3003.10.11</t>
  </si>
  <si>
    <t>3003.10.12</t>
  </si>
  <si>
    <t>3003.10.13</t>
  </si>
  <si>
    <t>3003.10.14</t>
  </si>
  <si>
    <t>3003.10.15</t>
  </si>
  <si>
    <t>3003.10.19</t>
  </si>
  <si>
    <t>3003.10.20</t>
  </si>
  <si>
    <t>3003.20.11</t>
  </si>
  <si>
    <t>3003.20.19</t>
  </si>
  <si>
    <t>3003.20.21</t>
  </si>
  <si>
    <t>3003.20.29</t>
  </si>
  <si>
    <t>3003.20.31</t>
  </si>
  <si>
    <t>3003.20.32</t>
  </si>
  <si>
    <t>3003.20.39</t>
  </si>
  <si>
    <t>3003.20.41</t>
  </si>
  <si>
    <t>3003.20.49</t>
  </si>
  <si>
    <t>3003.20.51</t>
  </si>
  <si>
    <t>3003.20.52</t>
  </si>
  <si>
    <t>3003.20.59</t>
  </si>
  <si>
    <t>3003.20.61</t>
  </si>
  <si>
    <t>3003.20.62</t>
  </si>
  <si>
    <t>3003.20.63</t>
  </si>
  <si>
    <t>3003.20.69</t>
  </si>
  <si>
    <t>3003.20.71</t>
  </si>
  <si>
    <t>3003.20.72</t>
  </si>
  <si>
    <t>3003.20.73</t>
  </si>
  <si>
    <t>3003.20.79</t>
  </si>
  <si>
    <t>3003.20.91</t>
  </si>
  <si>
    <t>3003.20.92</t>
  </si>
  <si>
    <t>3003.20.93</t>
  </si>
  <si>
    <t>3003.20.94</t>
  </si>
  <si>
    <t>3003.20.95</t>
  </si>
  <si>
    <t>3003.20.99</t>
  </si>
  <si>
    <t>3003.31.00</t>
  </si>
  <si>
    <t>3003.39.11</t>
  </si>
  <si>
    <t>3003.39.12</t>
  </si>
  <si>
    <t>3003.39.13</t>
  </si>
  <si>
    <t>3003.39.14</t>
  </si>
  <si>
    <t>3003.39.15</t>
  </si>
  <si>
    <t>3003.39.16</t>
  </si>
  <si>
    <t>3003.39.17</t>
  </si>
  <si>
    <t>3003.39.18</t>
  </si>
  <si>
    <t>3003.39.19</t>
  </si>
  <si>
    <t>3003.39.21</t>
  </si>
  <si>
    <t>3003.39.22</t>
  </si>
  <si>
    <t>3003.39.23</t>
  </si>
  <si>
    <t>3003.39.24</t>
  </si>
  <si>
    <t>3003.39.25</t>
  </si>
  <si>
    <t>3003.39.26</t>
  </si>
  <si>
    <t>3003.39.27</t>
  </si>
  <si>
    <t>3003.39.29</t>
  </si>
  <si>
    <t>3003.39.31</t>
  </si>
  <si>
    <t>3003.39.32</t>
  </si>
  <si>
    <t>3003.39.33</t>
  </si>
  <si>
    <t>3003.39.34</t>
  </si>
  <si>
    <t>3003.39.35</t>
  </si>
  <si>
    <t>3003.39.36</t>
  </si>
  <si>
    <t>3003.39.37</t>
  </si>
  <si>
    <t>3003.39.39</t>
  </si>
  <si>
    <t>3003.39.81</t>
  </si>
  <si>
    <t>3003.39.82</t>
  </si>
  <si>
    <t>3003.39.91</t>
  </si>
  <si>
    <t>3003.39.92</t>
  </si>
  <si>
    <t>3003.39.94</t>
  </si>
  <si>
    <t>3003.39.95</t>
  </si>
  <si>
    <t>3003.39.99</t>
  </si>
  <si>
    <t>3003.41.00</t>
  </si>
  <si>
    <t>3003.42.00</t>
  </si>
  <si>
    <t>3003.43.00</t>
  </si>
  <si>
    <t>3003.49.10</t>
  </si>
  <si>
    <t>3003.49.20</t>
  </si>
  <si>
    <t>3003.49.30</t>
  </si>
  <si>
    <t>3003.49.40</t>
  </si>
  <si>
    <t>3003.49.50</t>
  </si>
  <si>
    <t>3003.49.90</t>
  </si>
  <si>
    <t>3003.60.00</t>
  </si>
  <si>
    <t>3003.90.11</t>
  </si>
  <si>
    <t>3003.90.12</t>
  </si>
  <si>
    <t>3003.90.13</t>
  </si>
  <si>
    <t>3003.90.14</t>
  </si>
  <si>
    <t>3003.90.15</t>
  </si>
  <si>
    <t>3003.90.16</t>
  </si>
  <si>
    <t>3003.90.17</t>
  </si>
  <si>
    <t>3003.90.19</t>
  </si>
  <si>
    <t>3003.90.21</t>
  </si>
  <si>
    <t>3003.90.22</t>
  </si>
  <si>
    <t>3003.90.23</t>
  </si>
  <si>
    <t>3003.90.24</t>
  </si>
  <si>
    <t>3003.90.29</t>
  </si>
  <si>
    <t>3003.90.31</t>
  </si>
  <si>
    <t>3003.90.32</t>
  </si>
  <si>
    <t>3003.90.33</t>
  </si>
  <si>
    <t>3003.90.34</t>
  </si>
  <si>
    <t>3003.90.35</t>
  </si>
  <si>
    <t>3003.90.36</t>
  </si>
  <si>
    <t>3003.90.37</t>
  </si>
  <si>
    <t>3003.90.38</t>
  </si>
  <si>
    <t>3003.90.39</t>
  </si>
  <si>
    <t>3003.90.41</t>
  </si>
  <si>
    <t>3003.90.42</t>
  </si>
  <si>
    <t>3003.90.43</t>
  </si>
  <si>
    <t>3003.90.44</t>
  </si>
  <si>
    <t>3003.90.45</t>
  </si>
  <si>
    <t>3003.90.46</t>
  </si>
  <si>
    <t>3003.90.47</t>
  </si>
  <si>
    <t>3003.90.48</t>
  </si>
  <si>
    <t>3003.90.49</t>
  </si>
  <si>
    <t>3003.90.51</t>
  </si>
  <si>
    <t>3003.90.52</t>
  </si>
  <si>
    <t>3003.90.53</t>
  </si>
  <si>
    <t>3003.90.54</t>
  </si>
  <si>
    <t>3003.90.55</t>
  </si>
  <si>
    <t>3003.90.56</t>
  </si>
  <si>
    <t>3003.90.57</t>
  </si>
  <si>
    <t>3003.90.58</t>
  </si>
  <si>
    <t>3003.90.59</t>
  </si>
  <si>
    <t>3003.90.61</t>
  </si>
  <si>
    <t>3003.90.62</t>
  </si>
  <si>
    <t>3003.90.63</t>
  </si>
  <si>
    <t>3003.90.64</t>
  </si>
  <si>
    <t>3003.90.65</t>
  </si>
  <si>
    <t>3003.90.66</t>
  </si>
  <si>
    <t>3003.90.67</t>
  </si>
  <si>
    <t>3003.90.69</t>
  </si>
  <si>
    <t>3003.90.71</t>
  </si>
  <si>
    <t>3003.90.72</t>
  </si>
  <si>
    <t>3003.90.73</t>
  </si>
  <si>
    <t>3003.90.74</t>
  </si>
  <si>
    <t>3003.90.75</t>
  </si>
  <si>
    <t>3003.90.76</t>
  </si>
  <si>
    <t>3003.90.77</t>
  </si>
  <si>
    <t>3003.90.78</t>
  </si>
  <si>
    <t>3003.90.79</t>
  </si>
  <si>
    <t>3003.90.81</t>
  </si>
  <si>
    <t>3003.90.82</t>
  </si>
  <si>
    <t>3003.90.83</t>
  </si>
  <si>
    <t>3003.90.84</t>
  </si>
  <si>
    <t>3003.90.85</t>
  </si>
  <si>
    <t>3003.90.86</t>
  </si>
  <si>
    <t>3003.90.87</t>
  </si>
  <si>
    <t>3003.90.88</t>
  </si>
  <si>
    <t>3003.90.89</t>
  </si>
  <si>
    <t>3003.90.91</t>
  </si>
  <si>
    <t>3003.90.92</t>
  </si>
  <si>
    <t>3003.90.93</t>
  </si>
  <si>
    <t>3003.90.94</t>
  </si>
  <si>
    <t>3003.90.95</t>
  </si>
  <si>
    <t>3003.90.96</t>
  </si>
  <si>
    <t>3003.90.97</t>
  </si>
  <si>
    <t>3003.90.99</t>
  </si>
  <si>
    <t>3004.10.11</t>
  </si>
  <si>
    <t>3004.10.12</t>
  </si>
  <si>
    <t>3004.10.13</t>
  </si>
  <si>
    <t>3004.10.14</t>
  </si>
  <si>
    <t>3004.10.15</t>
  </si>
  <si>
    <t>3004.10.19</t>
  </si>
  <si>
    <t>3004.10.20</t>
  </si>
  <si>
    <t>3004.20.11</t>
  </si>
  <si>
    <t>3004.20.19</t>
  </si>
  <si>
    <t>3004.20.21</t>
  </si>
  <si>
    <t>3004.20.29</t>
  </si>
  <si>
    <t>3004.20.31</t>
  </si>
  <si>
    <t>3004.20.32</t>
  </si>
  <si>
    <t>3004.20.39</t>
  </si>
  <si>
    <t>3004.20.41</t>
  </si>
  <si>
    <t>3004.20.49</t>
  </si>
  <si>
    <t>3004.20.51</t>
  </si>
  <si>
    <t>3004.20.52</t>
  </si>
  <si>
    <t>3004.20.59</t>
  </si>
  <si>
    <t>3004.20.61</t>
  </si>
  <si>
    <t>3004.20.62</t>
  </si>
  <si>
    <t>3004.20.63</t>
  </si>
  <si>
    <t>3004.20.69</t>
  </si>
  <si>
    <t>3004.20.71</t>
  </si>
  <si>
    <t>3004.20.72</t>
  </si>
  <si>
    <t>3004.20.73</t>
  </si>
  <si>
    <t>3004.20.79</t>
  </si>
  <si>
    <t>3004.20.91</t>
  </si>
  <si>
    <t>3004.20.92</t>
  </si>
  <si>
    <t>3004.20.93</t>
  </si>
  <si>
    <t>3004.20.94</t>
  </si>
  <si>
    <t>3004.20.95</t>
  </si>
  <si>
    <t>3004.20.99</t>
  </si>
  <si>
    <t>3004.31.00</t>
  </si>
  <si>
    <t>3004.32.10</t>
  </si>
  <si>
    <t>3004.32.20</t>
  </si>
  <si>
    <t>3004.32.90</t>
  </si>
  <si>
    <t>3004.39.11</t>
  </si>
  <si>
    <t>3004.39.12</t>
  </si>
  <si>
    <t>3004.39.13</t>
  </si>
  <si>
    <t>3004.39.14</t>
  </si>
  <si>
    <t>3004.39.15</t>
  </si>
  <si>
    <t>3004.39.16</t>
  </si>
  <si>
    <t>3004.39.17</t>
  </si>
  <si>
    <t>3004.39.18</t>
  </si>
  <si>
    <t>3004.39.19</t>
  </si>
  <si>
    <t>3004.39.21</t>
  </si>
  <si>
    <t>3004.39.22</t>
  </si>
  <si>
    <t>3004.39.23</t>
  </si>
  <si>
    <t>3004.39.24</t>
  </si>
  <si>
    <t>3004.39.25</t>
  </si>
  <si>
    <t>3004.39.26</t>
  </si>
  <si>
    <t>3004.39.27</t>
  </si>
  <si>
    <t>3004.39.28</t>
  </si>
  <si>
    <t>3004.39.29</t>
  </si>
  <si>
    <t>3004.39.31</t>
  </si>
  <si>
    <t>3004.39.32</t>
  </si>
  <si>
    <t>3004.39.33</t>
  </si>
  <si>
    <t>3004.39.34</t>
  </si>
  <si>
    <t>3004.39.35</t>
  </si>
  <si>
    <t>3004.39.36</t>
  </si>
  <si>
    <t>3004.39.37</t>
  </si>
  <si>
    <t>3004.39.39</t>
  </si>
  <si>
    <t>3004.39.81</t>
  </si>
  <si>
    <t>3004.39.82</t>
  </si>
  <si>
    <t>3004.39.91</t>
  </si>
  <si>
    <t>3004.39.92</t>
  </si>
  <si>
    <t>3004.39.94</t>
  </si>
  <si>
    <t>3004.39.99</t>
  </si>
  <si>
    <t>3004.41.00</t>
  </si>
  <si>
    <t>3004.42.00</t>
  </si>
  <si>
    <t>3004.43.00</t>
  </si>
  <si>
    <t>3004.49.10</t>
  </si>
  <si>
    <t>3004.49.20</t>
  </si>
  <si>
    <t>3004.49.30</t>
  </si>
  <si>
    <t>3004.49.40</t>
  </si>
  <si>
    <t>3004.49.50</t>
  </si>
  <si>
    <t>3004.49.90</t>
  </si>
  <si>
    <t>3004.50.10</t>
  </si>
  <si>
    <t>3004.50.20</t>
  </si>
  <si>
    <t>3004.50.30</t>
  </si>
  <si>
    <t>3004.50.40</t>
  </si>
  <si>
    <t>3004.50.50</t>
  </si>
  <si>
    <t>3004.50.60</t>
  </si>
  <si>
    <t>3004.50.90</t>
  </si>
  <si>
    <t>3004.60.00</t>
  </si>
  <si>
    <t>3004.90.11</t>
  </si>
  <si>
    <t>3004.90.12</t>
  </si>
  <si>
    <t>3004.90.13</t>
  </si>
  <si>
    <t>3004.90.14</t>
  </si>
  <si>
    <t>3004.90.19</t>
  </si>
  <si>
    <t>3004.90.21</t>
  </si>
  <si>
    <t>3004.90.22</t>
  </si>
  <si>
    <t>3004.90.23</t>
  </si>
  <si>
    <t>3004.90.24</t>
  </si>
  <si>
    <t>3004.90.25</t>
  </si>
  <si>
    <t>3004.90.26</t>
  </si>
  <si>
    <t>3004.90.27</t>
  </si>
  <si>
    <t>3004.90.28</t>
  </si>
  <si>
    <t>3004.90.29</t>
  </si>
  <si>
    <t>3004.90.31</t>
  </si>
  <si>
    <t>3004.90.32</t>
  </si>
  <si>
    <t>3004.90.33</t>
  </si>
  <si>
    <t>3004.90.34</t>
  </si>
  <si>
    <t>3004.90.35</t>
  </si>
  <si>
    <t>3004.90.36</t>
  </si>
  <si>
    <t>3004.90.37</t>
  </si>
  <si>
    <t>3004.90.38</t>
  </si>
  <si>
    <t>3004.90.39</t>
  </si>
  <si>
    <t>3004.90.41</t>
  </si>
  <si>
    <t>3004.90.42</t>
  </si>
  <si>
    <t>3004.90.43</t>
  </si>
  <si>
    <t>3004.90.44</t>
  </si>
  <si>
    <t>3004.90.45</t>
  </si>
  <si>
    <t>3004.90.46</t>
  </si>
  <si>
    <t>3004.90.47</t>
  </si>
  <si>
    <t>3004.90.48</t>
  </si>
  <si>
    <t>3004.90.49</t>
  </si>
  <si>
    <t>3004.90.51</t>
  </si>
  <si>
    <t>3004.90.52</t>
  </si>
  <si>
    <t>3004.90.53</t>
  </si>
  <si>
    <t>3004.90.54</t>
  </si>
  <si>
    <t>3004.90.55</t>
  </si>
  <si>
    <t>3004.90.57</t>
  </si>
  <si>
    <t>3004.90.58</t>
  </si>
  <si>
    <t>3004.90.59</t>
  </si>
  <si>
    <t>3004.90.61</t>
  </si>
  <si>
    <t>3004.90.62</t>
  </si>
  <si>
    <t>3004.90.63</t>
  </si>
  <si>
    <t>3004.90.64</t>
  </si>
  <si>
    <t>3004.90.65</t>
  </si>
  <si>
    <t>3004.90.66</t>
  </si>
  <si>
    <t>3004.90.67</t>
  </si>
  <si>
    <t>3004.90.68</t>
  </si>
  <si>
    <t>3004.90.69</t>
  </si>
  <si>
    <t>3004.90.71</t>
  </si>
  <si>
    <t>3004.90.72</t>
  </si>
  <si>
    <t>3004.90.73</t>
  </si>
  <si>
    <t>3004.90.74</t>
  </si>
  <si>
    <t>3004.90.75</t>
  </si>
  <si>
    <t>3004.90.76</t>
  </si>
  <si>
    <t>3004.90.77</t>
  </si>
  <si>
    <t>3004.90.78</t>
  </si>
  <si>
    <t>3004.90.79</t>
  </si>
  <si>
    <t>3004.90.91</t>
  </si>
  <si>
    <t>3004.90.92</t>
  </si>
  <si>
    <t>3004.90.93</t>
  </si>
  <si>
    <t>3004.90.94</t>
  </si>
  <si>
    <t>3004.90.95</t>
  </si>
  <si>
    <t>3004.90.96</t>
  </si>
  <si>
    <t>3004.90.97</t>
  </si>
  <si>
    <t>3004.90.99</t>
  </si>
  <si>
    <t>3005.10.10</t>
  </si>
  <si>
    <t>3005.10.20</t>
  </si>
  <si>
    <t>3005.10.30</t>
  </si>
  <si>
    <t>3005.10.40</t>
  </si>
  <si>
    <t>3005.10.50</t>
  </si>
  <si>
    <t>3005.10.90</t>
  </si>
  <si>
    <t>3005.90.11</t>
  </si>
  <si>
    <t>3005.90.12</t>
  </si>
  <si>
    <t>3005.90.19</t>
  </si>
  <si>
    <t>3005.90.20</t>
  </si>
  <si>
    <t>3005.90.90</t>
  </si>
  <si>
    <t>3006.10.10</t>
  </si>
  <si>
    <t>3006.10.20</t>
  </si>
  <si>
    <t>3006.10.90</t>
  </si>
  <si>
    <t>3006.20.00</t>
  </si>
  <si>
    <t>3006.30.11</t>
  </si>
  <si>
    <t>3006.30.12</t>
  </si>
  <si>
    <t>3006.30.13</t>
  </si>
  <si>
    <t>3006.30.15</t>
  </si>
  <si>
    <t>3006.30.16</t>
  </si>
  <si>
    <t>3006.30.17</t>
  </si>
  <si>
    <t>3006.30.18</t>
  </si>
  <si>
    <t>3006.30.19</t>
  </si>
  <si>
    <t>3006.30.21</t>
  </si>
  <si>
    <t>3006.30.29</t>
  </si>
  <si>
    <t>3006.40.11</t>
  </si>
  <si>
    <t>3006.40.12</t>
  </si>
  <si>
    <t>3006.40.20</t>
  </si>
  <si>
    <t>3006.50.00</t>
  </si>
  <si>
    <t>3006.60.00</t>
  </si>
  <si>
    <t>3006.70.00</t>
  </si>
  <si>
    <t>3006.91.10</t>
  </si>
  <si>
    <t>3006.91.90</t>
  </si>
  <si>
    <t>3006.92.00</t>
  </si>
  <si>
    <t>3101.00.00</t>
  </si>
  <si>
    <t>3102.10.10</t>
  </si>
  <si>
    <t>3102.10.90</t>
  </si>
  <si>
    <t>3102.21.00</t>
  </si>
  <si>
    <t>3102.29.10</t>
  </si>
  <si>
    <t>3102.29.90</t>
  </si>
  <si>
    <t>3102.30.00</t>
  </si>
  <si>
    <t>3102.40.00</t>
  </si>
  <si>
    <t>3102.50.11</t>
  </si>
  <si>
    <t>3102.50.19</t>
  </si>
  <si>
    <t>3102.50.90</t>
  </si>
  <si>
    <t>3102.50.90.001</t>
  </si>
  <si>
    <t>3102.60.00</t>
  </si>
  <si>
    <t>3102.80.00</t>
  </si>
  <si>
    <t>3102.90.00</t>
  </si>
  <si>
    <t>3102.90.00.001</t>
  </si>
  <si>
    <t>3103.11.00</t>
  </si>
  <si>
    <t>3103.19.00</t>
  </si>
  <si>
    <t>3103.90.11</t>
  </si>
  <si>
    <t>3103.90.19</t>
  </si>
  <si>
    <t>3103.90.90</t>
  </si>
  <si>
    <t>3104.20.10</t>
  </si>
  <si>
    <t>3104.20.90</t>
  </si>
  <si>
    <t>3104.30.10</t>
  </si>
  <si>
    <t>3104.30.90</t>
  </si>
  <si>
    <t>3104.90.10</t>
  </si>
  <si>
    <t>3104.90.90</t>
  </si>
  <si>
    <t>3105.10.00</t>
  </si>
  <si>
    <t>3105.10.00.001</t>
  </si>
  <si>
    <t>3105.10.00.002</t>
  </si>
  <si>
    <t>3105.10.00.003</t>
  </si>
  <si>
    <t>3105.10.00.004</t>
  </si>
  <si>
    <t>3105.20.00</t>
  </si>
  <si>
    <t>3105.30.00</t>
  </si>
  <si>
    <t>3105.40.00</t>
  </si>
  <si>
    <t>3105.51.00</t>
  </si>
  <si>
    <t>3105.59.00</t>
  </si>
  <si>
    <t>3105.60.00</t>
  </si>
  <si>
    <t>3105.90.11</t>
  </si>
  <si>
    <t>3105.90.19</t>
  </si>
  <si>
    <t>3105.90.90</t>
  </si>
  <si>
    <t>3201.10.00</t>
  </si>
  <si>
    <t>3201.20.00</t>
  </si>
  <si>
    <t>3201.90.11</t>
  </si>
  <si>
    <t>3201.90.12</t>
  </si>
  <si>
    <t>3201.90.19</t>
  </si>
  <si>
    <t>3201.90.20</t>
  </si>
  <si>
    <t>3201.90.90</t>
  </si>
  <si>
    <t>3202.10.00</t>
  </si>
  <si>
    <t>3202.90.11</t>
  </si>
  <si>
    <t>3202.90.12</t>
  </si>
  <si>
    <t>3202.90.13</t>
  </si>
  <si>
    <t>3202.90.19</t>
  </si>
  <si>
    <t>3202.90.21</t>
  </si>
  <si>
    <t>3202.90.29</t>
  </si>
  <si>
    <t>3202.90.30</t>
  </si>
  <si>
    <t>3203.00.11</t>
  </si>
  <si>
    <t>3203.00.12</t>
  </si>
  <si>
    <t>3203.00.13</t>
  </si>
  <si>
    <t>3203.00.19</t>
  </si>
  <si>
    <t>3203.00.21</t>
  </si>
  <si>
    <t>3203.00.29</t>
  </si>
  <si>
    <t>3203.00.30</t>
  </si>
  <si>
    <t>3204.11.00</t>
  </si>
  <si>
    <t>3204.12.10</t>
  </si>
  <si>
    <t>3204.12.20</t>
  </si>
  <si>
    <t>3204.13.00</t>
  </si>
  <si>
    <t>3204.14.00</t>
  </si>
  <si>
    <t>3204.15.10</t>
  </si>
  <si>
    <t>3204.15.20</t>
  </si>
  <si>
    <t>3204.15.30</t>
  </si>
  <si>
    <t>3204.15.90</t>
  </si>
  <si>
    <t>3204.16.00</t>
  </si>
  <si>
    <t>3204.17.00</t>
  </si>
  <si>
    <t>3204.19.11</t>
  </si>
  <si>
    <t>3204.19.12</t>
  </si>
  <si>
    <t>3204.19.13</t>
  </si>
  <si>
    <t>3204.19.19</t>
  </si>
  <si>
    <t>3204.19.20</t>
  </si>
  <si>
    <t>3204.19.30</t>
  </si>
  <si>
    <t>3204.19.90</t>
  </si>
  <si>
    <t>3204.20.11</t>
  </si>
  <si>
    <t>3204.20.19</t>
  </si>
  <si>
    <t>3204.20.90</t>
  </si>
  <si>
    <t>3204.90.00</t>
  </si>
  <si>
    <t>3205.00.00</t>
  </si>
  <si>
    <t>3206.11.10</t>
  </si>
  <si>
    <t>3206.11.20</t>
  </si>
  <si>
    <t>3206.11.30</t>
  </si>
  <si>
    <t>3206.19.10</t>
  </si>
  <si>
    <t>3206.19.90</t>
  </si>
  <si>
    <t>3206.20.00</t>
  </si>
  <si>
    <t>3206.41.00</t>
  </si>
  <si>
    <t>3206.42.10</t>
  </si>
  <si>
    <t>3206.42.90</t>
  </si>
  <si>
    <t>3206.49.10</t>
  </si>
  <si>
    <t>3206.49.20</t>
  </si>
  <si>
    <t>3206.49.90</t>
  </si>
  <si>
    <t>3206.50.11</t>
  </si>
  <si>
    <t>3206.50.19</t>
  </si>
  <si>
    <t>3206.50.21</t>
  </si>
  <si>
    <t>3206.50.29</t>
  </si>
  <si>
    <t>3207.10.10</t>
  </si>
  <si>
    <t>3207.10.90</t>
  </si>
  <si>
    <t>3207.20.10</t>
  </si>
  <si>
    <t>3207.20.91</t>
  </si>
  <si>
    <t>3207.20.99</t>
  </si>
  <si>
    <t>3207.30.00</t>
  </si>
  <si>
    <t>3207.40.10</t>
  </si>
  <si>
    <t>3207.40.90</t>
  </si>
  <si>
    <t>3208.10.10</t>
  </si>
  <si>
    <t>3208.10.20</t>
  </si>
  <si>
    <t>3208.10.30</t>
  </si>
  <si>
    <t>3208.20.11</t>
  </si>
  <si>
    <t>3208.20.19</t>
  </si>
  <si>
    <t>3208.20.20</t>
  </si>
  <si>
    <t>3208.20.30</t>
  </si>
  <si>
    <t>3208.90.10</t>
  </si>
  <si>
    <t>3208.90.21</t>
  </si>
  <si>
    <t>3208.90.29</t>
  </si>
  <si>
    <t>3208.90.31</t>
  </si>
  <si>
    <t>3208.90.39</t>
  </si>
  <si>
    <t>3209.10.10</t>
  </si>
  <si>
    <t>3209.10.20</t>
  </si>
  <si>
    <t>3209.90.11</t>
  </si>
  <si>
    <t>3209.90.19</t>
  </si>
  <si>
    <t>3209.90.20</t>
  </si>
  <si>
    <t>3210.00.10</t>
  </si>
  <si>
    <t>3210.00.20</t>
  </si>
  <si>
    <t>3210.00.30</t>
  </si>
  <si>
    <t>3211.00.00</t>
  </si>
  <si>
    <t>3212.10.00</t>
  </si>
  <si>
    <t>3212.90.10</t>
  </si>
  <si>
    <t>3212.90.90</t>
  </si>
  <si>
    <t>3213.10.00</t>
  </si>
  <si>
    <t>3213.90.00</t>
  </si>
  <si>
    <t>3214.10.10</t>
  </si>
  <si>
    <t>3214.10.20</t>
  </si>
  <si>
    <t>3214.90.00</t>
  </si>
  <si>
    <t>3215.11.00</t>
  </si>
  <si>
    <t>3215.19.00</t>
  </si>
  <si>
    <t>3215.90.00</t>
  </si>
  <si>
    <t>3301.12.10</t>
  </si>
  <si>
    <t>3301.12.90</t>
  </si>
  <si>
    <t>3301.13.00</t>
  </si>
  <si>
    <t>3301.19.10</t>
  </si>
  <si>
    <t>3301.19.90</t>
  </si>
  <si>
    <t>3301.24.00</t>
  </si>
  <si>
    <t>3301.25.10</t>
  </si>
  <si>
    <t>3301.25.20</t>
  </si>
  <si>
    <t>3301.25.90</t>
  </si>
  <si>
    <t>3301.29.11</t>
  </si>
  <si>
    <t>3301.29.12</t>
  </si>
  <si>
    <t>3301.29.13</t>
  </si>
  <si>
    <t>3301.29.14</t>
  </si>
  <si>
    <t>3301.29.15</t>
  </si>
  <si>
    <t>3301.29.16</t>
  </si>
  <si>
    <t>3301.29.17</t>
  </si>
  <si>
    <t>3301.29.18</t>
  </si>
  <si>
    <t>3301.29.19</t>
  </si>
  <si>
    <t>3301.29.21</t>
  </si>
  <si>
    <t>3301.29.22</t>
  </si>
  <si>
    <t>3301.29.90</t>
  </si>
  <si>
    <t>3301.30.00</t>
  </si>
  <si>
    <t>3301.90.10</t>
  </si>
  <si>
    <t>3301.90.20</t>
  </si>
  <si>
    <t>3301.90.30</t>
  </si>
  <si>
    <t>3301.90.40</t>
  </si>
  <si>
    <t>3302.10.00</t>
  </si>
  <si>
    <t>3302.90.11</t>
  </si>
  <si>
    <t>3302.90.19</t>
  </si>
  <si>
    <t>3302.90.90</t>
  </si>
  <si>
    <t>3303.00.10</t>
  </si>
  <si>
    <t>3303.00.20</t>
  </si>
  <si>
    <t>3304.10.00</t>
  </si>
  <si>
    <t>3304.20.10</t>
  </si>
  <si>
    <t>3304.20.90</t>
  </si>
  <si>
    <t>3304.30.00</t>
  </si>
  <si>
    <t>3304.91.00</t>
  </si>
  <si>
    <t>3304.91.00.001</t>
  </si>
  <si>
    <t>3304.99.10</t>
  </si>
  <si>
    <t>3304.99.90.001</t>
  </si>
  <si>
    <t>3304.99.90.002</t>
  </si>
  <si>
    <t>3305.10.00</t>
  </si>
  <si>
    <t>3305.20.00</t>
  </si>
  <si>
    <t>3305.30.00</t>
  </si>
  <si>
    <t>3305.90.00</t>
  </si>
  <si>
    <t>3305.90.00.001</t>
  </si>
  <si>
    <t>3306.10.00</t>
  </si>
  <si>
    <t>3306.20.00</t>
  </si>
  <si>
    <t>3306.90.00</t>
  </si>
  <si>
    <t>3307.10.00</t>
  </si>
  <si>
    <t>3307.20.10</t>
  </si>
  <si>
    <t>3307.20.90</t>
  </si>
  <si>
    <t>3307.30.00</t>
  </si>
  <si>
    <t>3307.41.00</t>
  </si>
  <si>
    <t>3307.49.00</t>
  </si>
  <si>
    <t>3307.90.00</t>
  </si>
  <si>
    <t>3307.90.00.001</t>
  </si>
  <si>
    <t>3401.11.10</t>
  </si>
  <si>
    <t>3401.11.90</t>
  </si>
  <si>
    <t>3401.11.90.001</t>
  </si>
  <si>
    <t>3401.19.00</t>
  </si>
  <si>
    <t>3401.19.00.001</t>
  </si>
  <si>
    <t>3401.19.00.002</t>
  </si>
  <si>
    <t>3401.19.00.003</t>
  </si>
  <si>
    <t>3401.20.10</t>
  </si>
  <si>
    <t>3401.20.90</t>
  </si>
  <si>
    <t>3401.30.00</t>
  </si>
  <si>
    <t>3402.11.10</t>
  </si>
  <si>
    <t>3402.11.20</t>
  </si>
  <si>
    <t>3402.11.30</t>
  </si>
  <si>
    <t>3402.11.40</t>
  </si>
  <si>
    <t>3402.11.90</t>
  </si>
  <si>
    <t>3402.12.10</t>
  </si>
  <si>
    <t>3402.12.90</t>
  </si>
  <si>
    <t>3402.13.00</t>
  </si>
  <si>
    <t>3402.19.00</t>
  </si>
  <si>
    <t>3402.20.00</t>
  </si>
  <si>
    <t>3402.90.11</t>
  </si>
  <si>
    <t>3402.90.19</t>
  </si>
  <si>
    <t>3402.90.21</t>
  </si>
  <si>
    <t>3402.90.22</t>
  </si>
  <si>
    <t>3402.90.23</t>
  </si>
  <si>
    <t>3402.90.29</t>
  </si>
  <si>
    <t>3402.90.31</t>
  </si>
  <si>
    <t>3402.90.39</t>
  </si>
  <si>
    <t>3402.90.90</t>
  </si>
  <si>
    <t>3403.11.10</t>
  </si>
  <si>
    <t>3403.11.20</t>
  </si>
  <si>
    <t>3403.11.90</t>
  </si>
  <si>
    <t>3403.19.00</t>
  </si>
  <si>
    <t>3403.91.10</t>
  </si>
  <si>
    <t>3403.91.20</t>
  </si>
  <si>
    <t>3403.91.90</t>
  </si>
  <si>
    <t>3403.99.00</t>
  </si>
  <si>
    <t>3404.20.10</t>
  </si>
  <si>
    <t>3404.20.20</t>
  </si>
  <si>
    <t>3404.90.11</t>
  </si>
  <si>
    <t>3404.90.12</t>
  </si>
  <si>
    <t>3404.90.13</t>
  </si>
  <si>
    <t>3404.90.14</t>
  </si>
  <si>
    <t>3404.90.19</t>
  </si>
  <si>
    <t>3404.90.21</t>
  </si>
  <si>
    <t>3404.90.22</t>
  </si>
  <si>
    <t>3404.90.29</t>
  </si>
  <si>
    <t>3405.10.00</t>
  </si>
  <si>
    <t>3405.20.00</t>
  </si>
  <si>
    <t>3405.30.00</t>
  </si>
  <si>
    <t>3405.40.00</t>
  </si>
  <si>
    <t>3405.90.00</t>
  </si>
  <si>
    <t>3406.00.00</t>
  </si>
  <si>
    <t>3407.00.10</t>
  </si>
  <si>
    <t>3407.00.20</t>
  </si>
  <si>
    <t>3407.00.90</t>
  </si>
  <si>
    <t>3501.10.00</t>
  </si>
  <si>
    <t>3501.90.11</t>
  </si>
  <si>
    <t>3501.90.19</t>
  </si>
  <si>
    <t>3501.90.20</t>
  </si>
  <si>
    <t>3502.11.00</t>
  </si>
  <si>
    <t>3502.19.00</t>
  </si>
  <si>
    <t>3502.20.00</t>
  </si>
  <si>
    <t>3502.90.10</t>
  </si>
  <si>
    <t>3502.90.90</t>
  </si>
  <si>
    <t>3503.00.11</t>
  </si>
  <si>
    <t>3503.00.12</t>
  </si>
  <si>
    <t>3503.00.19</t>
  </si>
  <si>
    <t>3503.00.90</t>
  </si>
  <si>
    <t>3504.00.11</t>
  </si>
  <si>
    <t>3504.00.19</t>
  </si>
  <si>
    <t>3504.00.20</t>
  </si>
  <si>
    <t>3504.00.30</t>
  </si>
  <si>
    <t>3504.00.90</t>
  </si>
  <si>
    <t>3505.10.00</t>
  </si>
  <si>
    <t>3505.20.00</t>
  </si>
  <si>
    <t>3506.10.10</t>
  </si>
  <si>
    <t>3506.10.90</t>
  </si>
  <si>
    <t>3506.91.10</t>
  </si>
  <si>
    <t>3506.91.20</t>
  </si>
  <si>
    <t>3506.91.90</t>
  </si>
  <si>
    <t>3506.99.00</t>
  </si>
  <si>
    <t>3507.10.00</t>
  </si>
  <si>
    <t>3507.90.11</t>
  </si>
  <si>
    <t>3507.90.19</t>
  </si>
  <si>
    <t>3507.90.21</t>
  </si>
  <si>
    <t>3507.90.22</t>
  </si>
  <si>
    <t>3507.90.23</t>
  </si>
  <si>
    <t>3507.90.24</t>
  </si>
  <si>
    <t>3507.90.25</t>
  </si>
  <si>
    <t>3507.90.26</t>
  </si>
  <si>
    <t>3507.90.29</t>
  </si>
  <si>
    <t>3507.90.31</t>
  </si>
  <si>
    <t>3507.90.32</t>
  </si>
  <si>
    <t>3507.90.39</t>
  </si>
  <si>
    <t>3507.90.41</t>
  </si>
  <si>
    <t>3507.90.42</t>
  </si>
  <si>
    <t>3507.90.49</t>
  </si>
  <si>
    <t>3601.00.00</t>
  </si>
  <si>
    <t>3602.00.00</t>
  </si>
  <si>
    <t>3602.00.00.001</t>
  </si>
  <si>
    <t>3603.00.10</t>
  </si>
  <si>
    <t>3603.00.20</t>
  </si>
  <si>
    <t>3603.00.30</t>
  </si>
  <si>
    <t>3603.00.40</t>
  </si>
  <si>
    <t>3603.00.50</t>
  </si>
  <si>
    <t>3603.00.60</t>
  </si>
  <si>
    <t>3604.10.00</t>
  </si>
  <si>
    <t>3604.90.10</t>
  </si>
  <si>
    <t>3604.90.90</t>
  </si>
  <si>
    <t>3604.90.90.001</t>
  </si>
  <si>
    <t>3605.00.00</t>
  </si>
  <si>
    <t>3606.10.00</t>
  </si>
  <si>
    <t>3606.90.00</t>
  </si>
  <si>
    <t>3701.10.10</t>
  </si>
  <si>
    <t>3701.10.21</t>
  </si>
  <si>
    <t>3701.10.29</t>
  </si>
  <si>
    <t>3701.20.10</t>
  </si>
  <si>
    <t>3701.20.20</t>
  </si>
  <si>
    <t>3701.30.10</t>
  </si>
  <si>
    <t>3701.30.21</t>
  </si>
  <si>
    <t>3701.30.22</t>
  </si>
  <si>
    <t>3701.30.29</t>
  </si>
  <si>
    <t>3701.30.31</t>
  </si>
  <si>
    <t>3701.30.39</t>
  </si>
  <si>
    <t>3701.30.40</t>
  </si>
  <si>
    <t>3701.30.50</t>
  </si>
  <si>
    <t>3701.30.90</t>
  </si>
  <si>
    <t>3701.91.00</t>
  </si>
  <si>
    <t>3701.99.00</t>
  </si>
  <si>
    <t>3702.10.10</t>
  </si>
  <si>
    <t>3702.10.20</t>
  </si>
  <si>
    <t>3702.31.00</t>
  </si>
  <si>
    <t>3702.32.00</t>
  </si>
  <si>
    <t>3702.39.00</t>
  </si>
  <si>
    <t>3702.41.00</t>
  </si>
  <si>
    <t>3702.42.10</t>
  </si>
  <si>
    <t>3702.42.90</t>
  </si>
  <si>
    <t>3702.43.10</t>
  </si>
  <si>
    <t>3702.43.20</t>
  </si>
  <si>
    <t>3702.43.90</t>
  </si>
  <si>
    <t>3702.44.10</t>
  </si>
  <si>
    <t>3702.44.21</t>
  </si>
  <si>
    <t>3702.44.22</t>
  </si>
  <si>
    <t>3702.44.29</t>
  </si>
  <si>
    <t>3702.52.00</t>
  </si>
  <si>
    <t>3702.52.00.001</t>
  </si>
  <si>
    <t>3702.53.00</t>
  </si>
  <si>
    <t>3702.54.11</t>
  </si>
  <si>
    <t>3702.54.12</t>
  </si>
  <si>
    <t>3702.54.19</t>
  </si>
  <si>
    <t>3702.54.91</t>
  </si>
  <si>
    <t>3702.54.99</t>
  </si>
  <si>
    <t>3702.55.10</t>
  </si>
  <si>
    <t>3702.55.90</t>
  </si>
  <si>
    <t>3702.56.00</t>
  </si>
  <si>
    <t>3702.96.00</t>
  </si>
  <si>
    <t>3702.96.00.001</t>
  </si>
  <si>
    <t>3702.97.00</t>
  </si>
  <si>
    <t>3702.97.00.001</t>
  </si>
  <si>
    <t>3702.98.00</t>
  </si>
  <si>
    <t>3703.10.10</t>
  </si>
  <si>
    <t>3703.10.21</t>
  </si>
  <si>
    <t>3703.10.29</t>
  </si>
  <si>
    <t>3703.20.00</t>
  </si>
  <si>
    <t>3703.90.10</t>
  </si>
  <si>
    <t>3703.90.90</t>
  </si>
  <si>
    <t>3704.00.00</t>
  </si>
  <si>
    <t>3704.00.00.001</t>
  </si>
  <si>
    <t>3705.00.10</t>
  </si>
  <si>
    <t>3705.00.90</t>
  </si>
  <si>
    <t>3706.10.00</t>
  </si>
  <si>
    <t>3706.90.00</t>
  </si>
  <si>
    <t>3707.10.00</t>
  </si>
  <si>
    <t>3707.90.10</t>
  </si>
  <si>
    <t>3707.90.21</t>
  </si>
  <si>
    <t>3707.90.29</t>
  </si>
  <si>
    <t>3707.90.30</t>
  </si>
  <si>
    <t>3707.90.90</t>
  </si>
  <si>
    <t>3801.10.00</t>
  </si>
  <si>
    <t>3801.20.10</t>
  </si>
  <si>
    <t>3801.20.90</t>
  </si>
  <si>
    <t>3801.30.10</t>
  </si>
  <si>
    <t>3801.30.90</t>
  </si>
  <si>
    <t>3801.90.00</t>
  </si>
  <si>
    <t>3802.10.00</t>
  </si>
  <si>
    <t>3802.90.10</t>
  </si>
  <si>
    <t>3802.90.20</t>
  </si>
  <si>
    <t>3802.90.30</t>
  </si>
  <si>
    <t>3802.90.40</t>
  </si>
  <si>
    <t>3802.90.50</t>
  </si>
  <si>
    <t>3802.90.90</t>
  </si>
  <si>
    <t>3803.00.10</t>
  </si>
  <si>
    <t>3803.00.90</t>
  </si>
  <si>
    <t>3804.00.11</t>
  </si>
  <si>
    <t>3804.00.12</t>
  </si>
  <si>
    <t>3804.00.20</t>
  </si>
  <si>
    <t>3805.10.00</t>
  </si>
  <si>
    <t>3805.90.10</t>
  </si>
  <si>
    <t>3805.90.90</t>
  </si>
  <si>
    <t>3806.10.00</t>
  </si>
  <si>
    <t>3806.20.00</t>
  </si>
  <si>
    <t>3806.30.00</t>
  </si>
  <si>
    <t>3806.90.11</t>
  </si>
  <si>
    <t>3806.90.12</t>
  </si>
  <si>
    <t>3806.90.19</t>
  </si>
  <si>
    <t>3806.90.90</t>
  </si>
  <si>
    <t>3806.90.90.001</t>
  </si>
  <si>
    <t>3807.00.00</t>
  </si>
  <si>
    <t>3807.00.00.001</t>
  </si>
  <si>
    <t>3808.52.00</t>
  </si>
  <si>
    <t>3808.59.10</t>
  </si>
  <si>
    <t>3808.59.21</t>
  </si>
  <si>
    <t>3808.59.22</t>
  </si>
  <si>
    <t>3808.59.23</t>
  </si>
  <si>
    <t>3808.59.29</t>
  </si>
  <si>
    <t>3808.61.00</t>
  </si>
  <si>
    <t>3808.62.10</t>
  </si>
  <si>
    <t>3808.62.90</t>
  </si>
  <si>
    <t>3808.69.10</t>
  </si>
  <si>
    <t>3808.69.90</t>
  </si>
  <si>
    <t>3808.91.11</t>
  </si>
  <si>
    <t>3808.91.19</t>
  </si>
  <si>
    <t>3808.91.20</t>
  </si>
  <si>
    <t>3808.91.91</t>
  </si>
  <si>
    <t>3808.91.92</t>
  </si>
  <si>
    <t>3808.91.93</t>
  </si>
  <si>
    <t>3808.91.94</t>
  </si>
  <si>
    <t>3808.91.95</t>
  </si>
  <si>
    <t>3808.91.96</t>
  </si>
  <si>
    <t>3808.91.97</t>
  </si>
  <si>
    <t>3808.91.98</t>
  </si>
  <si>
    <t>3808.91.99</t>
  </si>
  <si>
    <t>3808.92.11</t>
  </si>
  <si>
    <t>3808.92.19</t>
  </si>
  <si>
    <t>3808.92.20</t>
  </si>
  <si>
    <t>3808.92.91</t>
  </si>
  <si>
    <t>3808.92.92</t>
  </si>
  <si>
    <t>3808.92.93</t>
  </si>
  <si>
    <t>3808.92.94</t>
  </si>
  <si>
    <t>3808.92.95</t>
  </si>
  <si>
    <t>3808.92.96</t>
  </si>
  <si>
    <t>3808.92.97</t>
  </si>
  <si>
    <t>3808.92.99</t>
  </si>
  <si>
    <t>3808.93.11</t>
  </si>
  <si>
    <t>3808.93.19</t>
  </si>
  <si>
    <t>3808.93.21</t>
  </si>
  <si>
    <t>3808.93.22</t>
  </si>
  <si>
    <t>3808.93.23</t>
  </si>
  <si>
    <t>3808.93.24</t>
  </si>
  <si>
    <t>3808.93.25</t>
  </si>
  <si>
    <t>3808.93.26</t>
  </si>
  <si>
    <t>3808.93.27</t>
  </si>
  <si>
    <t>3808.93.28</t>
  </si>
  <si>
    <t>3808.93.29</t>
  </si>
  <si>
    <t>3808.93.31</t>
  </si>
  <si>
    <t>3808.93.32</t>
  </si>
  <si>
    <t>3808.93.33</t>
  </si>
  <si>
    <t>3808.93.41</t>
  </si>
  <si>
    <t>3808.93.49</t>
  </si>
  <si>
    <t>3808.93.51</t>
  </si>
  <si>
    <t>3808.93.52</t>
  </si>
  <si>
    <t>3808.93.59</t>
  </si>
  <si>
    <t>3808.94.11</t>
  </si>
  <si>
    <t>3808.94.11.001</t>
  </si>
  <si>
    <t>3808.94.19</t>
  </si>
  <si>
    <t>3808.94.19.001</t>
  </si>
  <si>
    <t>3808.94.19.002</t>
  </si>
  <si>
    <t>3808.94.21</t>
  </si>
  <si>
    <t>3808.94.21.001</t>
  </si>
  <si>
    <t>3808.94.22</t>
  </si>
  <si>
    <t>3808.94.22.001</t>
  </si>
  <si>
    <t>3808.94.29</t>
  </si>
  <si>
    <t>3808.94.29.001</t>
  </si>
  <si>
    <t>3808.94.29.002</t>
  </si>
  <si>
    <t>3808.99.11</t>
  </si>
  <si>
    <t>3808.99.19</t>
  </si>
  <si>
    <t>3808.99.20</t>
  </si>
  <si>
    <t>3808.99.91</t>
  </si>
  <si>
    <t>3808.99.92</t>
  </si>
  <si>
    <t>3808.99.93</t>
  </si>
  <si>
    <t>3808.99.94</t>
  </si>
  <si>
    <t>3808.99.95</t>
  </si>
  <si>
    <t>3808.99.96</t>
  </si>
  <si>
    <t>3808.99.99</t>
  </si>
  <si>
    <t>3809.10.10</t>
  </si>
  <si>
    <t>3809.10.90</t>
  </si>
  <si>
    <t>3809.91.10</t>
  </si>
  <si>
    <t>3809.91.20</t>
  </si>
  <si>
    <t>3809.91.30</t>
  </si>
  <si>
    <t>3809.91.41</t>
  </si>
  <si>
    <t>3809.91.49</t>
  </si>
  <si>
    <t>3809.91.90</t>
  </si>
  <si>
    <t>3809.92.11</t>
  </si>
  <si>
    <t>3809.92.19</t>
  </si>
  <si>
    <t>3809.92.90</t>
  </si>
  <si>
    <t>3809.92.90.001</t>
  </si>
  <si>
    <t>3809.93.11</t>
  </si>
  <si>
    <t>3809.93.19</t>
  </si>
  <si>
    <t>3809.93.90</t>
  </si>
  <si>
    <t>3809.93.90.001</t>
  </si>
  <si>
    <t>3810.10.10</t>
  </si>
  <si>
    <t>3810.10.20</t>
  </si>
  <si>
    <t>3810.90.00</t>
  </si>
  <si>
    <t>3811.11.00</t>
  </si>
  <si>
    <t>3811.19.00</t>
  </si>
  <si>
    <t>3811.21.10</t>
  </si>
  <si>
    <t>3811.21.20</t>
  </si>
  <si>
    <t>3811.21.30</t>
  </si>
  <si>
    <t>3811.21.40</t>
  </si>
  <si>
    <t>3811.21.50</t>
  </si>
  <si>
    <t>3811.21.90</t>
  </si>
  <si>
    <t>3811.29.10</t>
  </si>
  <si>
    <t>3811.29.20</t>
  </si>
  <si>
    <t>3811.29.90</t>
  </si>
  <si>
    <t>3811.90.10</t>
  </si>
  <si>
    <t>3811.90.90</t>
  </si>
  <si>
    <t>3812.10.00</t>
  </si>
  <si>
    <t>3812.20.00</t>
  </si>
  <si>
    <t>3812.31.00</t>
  </si>
  <si>
    <t>3812.39.11</t>
  </si>
  <si>
    <t>3812.39.12</t>
  </si>
  <si>
    <t>3812.39.19</t>
  </si>
  <si>
    <t>3812.39.21</t>
  </si>
  <si>
    <t>3812.39.29</t>
  </si>
  <si>
    <t>3813.00.10</t>
  </si>
  <si>
    <t>3813.00.20</t>
  </si>
  <si>
    <t>3813.00.30</t>
  </si>
  <si>
    <t>3813.00.40</t>
  </si>
  <si>
    <t>3813.00.90</t>
  </si>
  <si>
    <t>3814.00.10</t>
  </si>
  <si>
    <t>3814.00.20</t>
  </si>
  <si>
    <t>3814.00.30</t>
  </si>
  <si>
    <t>3814.00.90</t>
  </si>
  <si>
    <t>3815.11.00</t>
  </si>
  <si>
    <t>3815.12.10</t>
  </si>
  <si>
    <t>3815.12.20</t>
  </si>
  <si>
    <t>3815.12.90</t>
  </si>
  <si>
    <t>3815.19.00</t>
  </si>
  <si>
    <t>3815.90.10</t>
  </si>
  <si>
    <t>3815.90.91</t>
  </si>
  <si>
    <t>3815.90.92</t>
  </si>
  <si>
    <t>3815.90.93</t>
  </si>
  <si>
    <t>3815.90.99</t>
  </si>
  <si>
    <t>3816.00.11</t>
  </si>
  <si>
    <t>3816.00.12</t>
  </si>
  <si>
    <t>3816.00.19</t>
  </si>
  <si>
    <t>3816.00.21</t>
  </si>
  <si>
    <t>3816.00.29</t>
  </si>
  <si>
    <t>3816.00.90</t>
  </si>
  <si>
    <t>3817.00.10</t>
  </si>
  <si>
    <t>3817.00.20</t>
  </si>
  <si>
    <t>3818.00.10</t>
  </si>
  <si>
    <t>3818.00.90</t>
  </si>
  <si>
    <t>3819.00.00</t>
  </si>
  <si>
    <t>3820.00.00</t>
  </si>
  <si>
    <t>3821.00.00</t>
  </si>
  <si>
    <t>3822.00.10</t>
  </si>
  <si>
    <t>3822.00.90</t>
  </si>
  <si>
    <t>3823.11.00</t>
  </si>
  <si>
    <t>3823.12.00</t>
  </si>
  <si>
    <t>3823.13.00</t>
  </si>
  <si>
    <t>3823.19.10</t>
  </si>
  <si>
    <t>3823.19.90</t>
  </si>
  <si>
    <t>3823.70.10</t>
  </si>
  <si>
    <t>3823.70.20</t>
  </si>
  <si>
    <t>3823.70.40</t>
  </si>
  <si>
    <t>3823.70.40.001</t>
  </si>
  <si>
    <t>3823.70.90</t>
  </si>
  <si>
    <t>3823.70.90.001</t>
  </si>
  <si>
    <t>3824.10.00</t>
  </si>
  <si>
    <t>3824.30.00</t>
  </si>
  <si>
    <t>3824.40.00</t>
  </si>
  <si>
    <t>3824.50.00</t>
  </si>
  <si>
    <t>3824.60.00</t>
  </si>
  <si>
    <t>3824.71.10</t>
  </si>
  <si>
    <t>3824.71.90</t>
  </si>
  <si>
    <t>3824.72.00</t>
  </si>
  <si>
    <t>3824.73.00</t>
  </si>
  <si>
    <t>3824.74.10</t>
  </si>
  <si>
    <t>3824.74.20</t>
  </si>
  <si>
    <t>3824.74.90</t>
  </si>
  <si>
    <t>3824.75.00</t>
  </si>
  <si>
    <t>3824.76.00</t>
  </si>
  <si>
    <t>3824.77.00</t>
  </si>
  <si>
    <t>3824.78.10</t>
  </si>
  <si>
    <t>3824.78.90</t>
  </si>
  <si>
    <t>3824.79.00</t>
  </si>
  <si>
    <t>3824.81.10</t>
  </si>
  <si>
    <t>3824.81.90</t>
  </si>
  <si>
    <t>3824.82.00</t>
  </si>
  <si>
    <t>3824.83.00</t>
  </si>
  <si>
    <t>3824.84.00</t>
  </si>
  <si>
    <t>3824.85.00</t>
  </si>
  <si>
    <t>3824.86.00</t>
  </si>
  <si>
    <t>3824.87.00</t>
  </si>
  <si>
    <t>3824.88.00</t>
  </si>
  <si>
    <t>3824.91.00</t>
  </si>
  <si>
    <t>3824.99.11</t>
  </si>
  <si>
    <t>3824.99.12</t>
  </si>
  <si>
    <t>3824.99.13</t>
  </si>
  <si>
    <t>3824.99.14</t>
  </si>
  <si>
    <t>3824.99.15</t>
  </si>
  <si>
    <t>3824.99.19</t>
  </si>
  <si>
    <t>3824.99.21</t>
  </si>
  <si>
    <t>3824.99.22</t>
  </si>
  <si>
    <t>3824.99.23</t>
  </si>
  <si>
    <t>3824.99.24</t>
  </si>
  <si>
    <t>3824.99.25</t>
  </si>
  <si>
    <t>3824.99.29</t>
  </si>
  <si>
    <t>3824.99.31</t>
  </si>
  <si>
    <t>3824.99.32</t>
  </si>
  <si>
    <t>3824.99.33</t>
  </si>
  <si>
    <t>3824.99.34</t>
  </si>
  <si>
    <t>3824.99.35</t>
  </si>
  <si>
    <t>3824.99.36</t>
  </si>
  <si>
    <t>3824.99.39</t>
  </si>
  <si>
    <t>3824.99.41</t>
  </si>
  <si>
    <t>3824.99.42</t>
  </si>
  <si>
    <t>3824.99.43</t>
  </si>
  <si>
    <t>3824.99.49</t>
  </si>
  <si>
    <t>3824.99.51</t>
  </si>
  <si>
    <t>3824.99.52</t>
  </si>
  <si>
    <t>3824.99.53</t>
  </si>
  <si>
    <t>3824.99.54</t>
  </si>
  <si>
    <t>3824.99.59</t>
  </si>
  <si>
    <t>3824.99.71</t>
  </si>
  <si>
    <t>3824.99.72</t>
  </si>
  <si>
    <t>3824.99.73</t>
  </si>
  <si>
    <t>3824.99.74</t>
  </si>
  <si>
    <t>3824.99.75</t>
  </si>
  <si>
    <t>3824.99.76</t>
  </si>
  <si>
    <t>3824.99.77</t>
  </si>
  <si>
    <t>3824.99.78</t>
  </si>
  <si>
    <t>3824.99.79</t>
  </si>
  <si>
    <t>3824.99.79.001</t>
  </si>
  <si>
    <t>3824.99.81</t>
  </si>
  <si>
    <t>3824.99.82</t>
  </si>
  <si>
    <t>3824.99.83</t>
  </si>
  <si>
    <t>3824.99.85</t>
  </si>
  <si>
    <t>3824.99.86</t>
  </si>
  <si>
    <t>3824.99.87</t>
  </si>
  <si>
    <t>3824.99.88</t>
  </si>
  <si>
    <t>3824.99.89</t>
  </si>
  <si>
    <t>3825.10.00</t>
  </si>
  <si>
    <t>3825.20.00</t>
  </si>
  <si>
    <t>3825.30.00</t>
  </si>
  <si>
    <t>3825.41.00</t>
  </si>
  <si>
    <t>3825.49.00</t>
  </si>
  <si>
    <t>3825.50.00</t>
  </si>
  <si>
    <t>3825.61.00</t>
  </si>
  <si>
    <t>3825.69.00</t>
  </si>
  <si>
    <t>3825.90.00</t>
  </si>
  <si>
    <t>3826.00.00.001</t>
  </si>
  <si>
    <t>3826.00.00</t>
  </si>
  <si>
    <t>3901.10.10</t>
  </si>
  <si>
    <t>3901.10.91</t>
  </si>
  <si>
    <t>3901.10.92</t>
  </si>
  <si>
    <t>3901.20.11</t>
  </si>
  <si>
    <t>3901.20.19</t>
  </si>
  <si>
    <t>3901.20.21</t>
  </si>
  <si>
    <t>3901.20.29</t>
  </si>
  <si>
    <t>3901.30.10</t>
  </si>
  <si>
    <t>3901.30.90</t>
  </si>
  <si>
    <t>3901.40.00</t>
  </si>
  <si>
    <t>3901.90.10</t>
  </si>
  <si>
    <t>3901.90.20</t>
  </si>
  <si>
    <t>3901.90.30</t>
  </si>
  <si>
    <t>3901.90.40</t>
  </si>
  <si>
    <t>3901.90.50</t>
  </si>
  <si>
    <t>3901.90.90</t>
  </si>
  <si>
    <t>3902.10.10</t>
  </si>
  <si>
    <t>3902.10.20</t>
  </si>
  <si>
    <t>3902.20.00</t>
  </si>
  <si>
    <t>3902.30.00</t>
  </si>
  <si>
    <t>3902.90.00</t>
  </si>
  <si>
    <t>3903.11.10</t>
  </si>
  <si>
    <t>3903.11.20</t>
  </si>
  <si>
    <t>3903.19.00</t>
  </si>
  <si>
    <t>3903.20.00</t>
  </si>
  <si>
    <t>3903.30.10</t>
  </si>
  <si>
    <t>3903.30.20</t>
  </si>
  <si>
    <t>3903.90.10</t>
  </si>
  <si>
    <t>3903.90.20</t>
  </si>
  <si>
    <t>3903.90.90</t>
  </si>
  <si>
    <t>3904.10.10</t>
  </si>
  <si>
    <t>3904.10.20</t>
  </si>
  <si>
    <t>3904.10.90</t>
  </si>
  <si>
    <t>3904.21.00</t>
  </si>
  <si>
    <t>3904.22.00</t>
  </si>
  <si>
    <t>3904.30.00</t>
  </si>
  <si>
    <t>3904.40.10</t>
  </si>
  <si>
    <t>3904.40.90</t>
  </si>
  <si>
    <t>3904.50.10</t>
  </si>
  <si>
    <t>3904.50.90</t>
  </si>
  <si>
    <t>3904.61.10</t>
  </si>
  <si>
    <t>3904.61.90</t>
  </si>
  <si>
    <t>3904.69.10</t>
  </si>
  <si>
    <t>3904.69.90</t>
  </si>
  <si>
    <t>3904.90.10</t>
  </si>
  <si>
    <t>3904.90.90</t>
  </si>
  <si>
    <t>3905.12.00</t>
  </si>
  <si>
    <t>3905.19.10</t>
  </si>
  <si>
    <t>3905.19.90</t>
  </si>
  <si>
    <t>3905.21.00</t>
  </si>
  <si>
    <t>3905.29.00</t>
  </si>
  <si>
    <t>3905.30.00</t>
  </si>
  <si>
    <t>3905.91.30</t>
  </si>
  <si>
    <t>3905.91.90</t>
  </si>
  <si>
    <t>3905.99.10</t>
  </si>
  <si>
    <t>3905.99.20</t>
  </si>
  <si>
    <t>3905.99.30</t>
  </si>
  <si>
    <t>3905.99.90</t>
  </si>
  <si>
    <t>3906.10.00</t>
  </si>
  <si>
    <t>3906.10.00.001</t>
  </si>
  <si>
    <t>3906.90.11</t>
  </si>
  <si>
    <t>3906.90.12</t>
  </si>
  <si>
    <t>3906.90.19</t>
  </si>
  <si>
    <t>3906.90.21</t>
  </si>
  <si>
    <t>3906.90.22</t>
  </si>
  <si>
    <t>3906.90.29</t>
  </si>
  <si>
    <t>3906.90.31</t>
  </si>
  <si>
    <t>3906.90.32</t>
  </si>
  <si>
    <t>3906.90.39</t>
  </si>
  <si>
    <t>3906.90.41</t>
  </si>
  <si>
    <t>3906.90.41.001</t>
  </si>
  <si>
    <t>3906.90.42</t>
  </si>
  <si>
    <t>3906.90.43</t>
  </si>
  <si>
    <t>3906.90.44</t>
  </si>
  <si>
    <t>3906.90.45</t>
  </si>
  <si>
    <t>3906.90.46</t>
  </si>
  <si>
    <t>3906.90.47</t>
  </si>
  <si>
    <t>3906.90.48</t>
  </si>
  <si>
    <t>3906.90.49</t>
  </si>
  <si>
    <t>3906.90.49.001</t>
  </si>
  <si>
    <t>3907.10.10</t>
  </si>
  <si>
    <t>3907.10.20</t>
  </si>
  <si>
    <t>3907.10.31</t>
  </si>
  <si>
    <t>3907.10.39</t>
  </si>
  <si>
    <t>3907.10.41</t>
  </si>
  <si>
    <t>3907.10.42</t>
  </si>
  <si>
    <t>3907.10.49</t>
  </si>
  <si>
    <t>3907.10.91</t>
  </si>
  <si>
    <t>3907.10.99</t>
  </si>
  <si>
    <t>3907.20.11</t>
  </si>
  <si>
    <t>3907.20.12</t>
  </si>
  <si>
    <t>3907.20.20</t>
  </si>
  <si>
    <t>3907.20.31</t>
  </si>
  <si>
    <t>3907.20.39</t>
  </si>
  <si>
    <t>3907.20.41</t>
  </si>
  <si>
    <t>3907.20.42</t>
  </si>
  <si>
    <t>3907.20.49</t>
  </si>
  <si>
    <t>3907.20.90</t>
  </si>
  <si>
    <t>3907.30.11</t>
  </si>
  <si>
    <t>3907.30.19</t>
  </si>
  <si>
    <t>3907.30.21</t>
  </si>
  <si>
    <t>3907.30.22</t>
  </si>
  <si>
    <t>3907.30.29</t>
  </si>
  <si>
    <t>3907.40.10</t>
  </si>
  <si>
    <t>3907.40.90</t>
  </si>
  <si>
    <t>3907.50.10</t>
  </si>
  <si>
    <t>3907.50.90</t>
  </si>
  <si>
    <t>3907.61.00</t>
  </si>
  <si>
    <t>3907.69.00</t>
  </si>
  <si>
    <t>3907.70.00</t>
  </si>
  <si>
    <t>3907.91.00</t>
  </si>
  <si>
    <t>3907.99.11</t>
  </si>
  <si>
    <t>3907.99.12</t>
  </si>
  <si>
    <t>3907.99.19</t>
  </si>
  <si>
    <t>3907.99.91</t>
  </si>
  <si>
    <t>3907.99.92</t>
  </si>
  <si>
    <t>3907.99.93</t>
  </si>
  <si>
    <t>3907.99.94</t>
  </si>
  <si>
    <t>3907.99.95</t>
  </si>
  <si>
    <t>3907.99.99</t>
  </si>
  <si>
    <t>3908.10.11</t>
  </si>
  <si>
    <t>3908.10.12</t>
  </si>
  <si>
    <t>3908.10.13</t>
  </si>
  <si>
    <t>3908.10.14</t>
  </si>
  <si>
    <t>3908.10.19</t>
  </si>
  <si>
    <t>3908.10.21</t>
  </si>
  <si>
    <t>3908.10.22</t>
  </si>
  <si>
    <t>3908.10.23</t>
  </si>
  <si>
    <t>3908.10.24</t>
  </si>
  <si>
    <t>3908.10.29</t>
  </si>
  <si>
    <t>3908.90.10</t>
  </si>
  <si>
    <t>3908.90.20</t>
  </si>
  <si>
    <t>3908.90.90</t>
  </si>
  <si>
    <t>3909.10.00</t>
  </si>
  <si>
    <t>3909.20.11</t>
  </si>
  <si>
    <t>3909.20.19</t>
  </si>
  <si>
    <t>3909.20.21</t>
  </si>
  <si>
    <t>3909.20.29</t>
  </si>
  <si>
    <t>3909.31.00</t>
  </si>
  <si>
    <t>3909.39.00</t>
  </si>
  <si>
    <t>3909.40.11</t>
  </si>
  <si>
    <t>3909.40.19</t>
  </si>
  <si>
    <t>3909.40.91</t>
  </si>
  <si>
    <t>3909.40.99</t>
  </si>
  <si>
    <t>3909.50.11</t>
  </si>
  <si>
    <t>3909.50.12</t>
  </si>
  <si>
    <t>3909.50.19</t>
  </si>
  <si>
    <t>3909.50.21</t>
  </si>
  <si>
    <t>3909.50.29</t>
  </si>
  <si>
    <t>3910.00.11</t>
  </si>
  <si>
    <t>3910.00.12</t>
  </si>
  <si>
    <t>3910.00.13</t>
  </si>
  <si>
    <t>3910.00.19</t>
  </si>
  <si>
    <t>3910.00.21</t>
  </si>
  <si>
    <t>3910.00.29</t>
  </si>
  <si>
    <t>3910.00.30</t>
  </si>
  <si>
    <t>3910.00.90</t>
  </si>
  <si>
    <t>3911.10.10</t>
  </si>
  <si>
    <t>3911.10.21</t>
  </si>
  <si>
    <t>3911.10.29</t>
  </si>
  <si>
    <t>3911.90.11</t>
  </si>
  <si>
    <t>3911.90.12</t>
  </si>
  <si>
    <t>3911.90.13</t>
  </si>
  <si>
    <t>3911.90.14</t>
  </si>
  <si>
    <t>3911.90.19</t>
  </si>
  <si>
    <t>3911.90.21</t>
  </si>
  <si>
    <t>3911.90.22</t>
  </si>
  <si>
    <t>3911.90.23</t>
  </si>
  <si>
    <t>3911.90.24</t>
  </si>
  <si>
    <t>3911.90.25</t>
  </si>
  <si>
    <t>3911.90.26</t>
  </si>
  <si>
    <t>3911.90.27</t>
  </si>
  <si>
    <t>3911.90.29</t>
  </si>
  <si>
    <t>3912.11.10</t>
  </si>
  <si>
    <t>3912.11.20</t>
  </si>
  <si>
    <t>3912.12.00</t>
  </si>
  <si>
    <t>3912.20.10</t>
  </si>
  <si>
    <t>3912.20.21</t>
  </si>
  <si>
    <t>3912.20.29</t>
  </si>
  <si>
    <t>3912.31.11</t>
  </si>
  <si>
    <t>3912.31.19</t>
  </si>
  <si>
    <t>3912.31.21</t>
  </si>
  <si>
    <t>3912.31.29</t>
  </si>
  <si>
    <t>3912.39.10</t>
  </si>
  <si>
    <t>3912.39.20</t>
  </si>
  <si>
    <t>3912.39.30</t>
  </si>
  <si>
    <t>3912.39.90</t>
  </si>
  <si>
    <t>3912.90.10</t>
  </si>
  <si>
    <t>3912.90.20</t>
  </si>
  <si>
    <t>3912.90.31</t>
  </si>
  <si>
    <t>3912.90.39</t>
  </si>
  <si>
    <t>3912.90.40</t>
  </si>
  <si>
    <t>3912.90.90</t>
  </si>
  <si>
    <t>3913.10.00</t>
  </si>
  <si>
    <t>3913.90.11</t>
  </si>
  <si>
    <t>3913.90.12</t>
  </si>
  <si>
    <t>3913.90.19</t>
  </si>
  <si>
    <t>3913.90.20</t>
  </si>
  <si>
    <t>3913.90.30</t>
  </si>
  <si>
    <t>3913.90.40</t>
  </si>
  <si>
    <t>3913.90.50</t>
  </si>
  <si>
    <t>3913.90.60</t>
  </si>
  <si>
    <t>3913.90.90</t>
  </si>
  <si>
    <t>3914.00.11</t>
  </si>
  <si>
    <t>3914.00.19</t>
  </si>
  <si>
    <t>3914.00.90</t>
  </si>
  <si>
    <t>3915.10.00</t>
  </si>
  <si>
    <t>3915.20.00</t>
  </si>
  <si>
    <t>3915.30.00</t>
  </si>
  <si>
    <t>3915.90.00</t>
  </si>
  <si>
    <t>3916.10.00</t>
  </si>
  <si>
    <t>3916.20.00</t>
  </si>
  <si>
    <t>3916.20.00.001</t>
  </si>
  <si>
    <t>3916.90.10</t>
  </si>
  <si>
    <t>3916.90.90</t>
  </si>
  <si>
    <t>3917.10.10</t>
  </si>
  <si>
    <t>3917.10.21</t>
  </si>
  <si>
    <t>3917.10.29</t>
  </si>
  <si>
    <t>3917.21.00</t>
  </si>
  <si>
    <t>3917.22.00</t>
  </si>
  <si>
    <t>3917.23.00</t>
  </si>
  <si>
    <t>3917.29.00</t>
  </si>
  <si>
    <t>3917.31.00</t>
  </si>
  <si>
    <t>3917.32.10</t>
  </si>
  <si>
    <t>3917.32.21</t>
  </si>
  <si>
    <t>3917.32.29</t>
  </si>
  <si>
    <t>3917.32.30</t>
  </si>
  <si>
    <t>3917.32.40</t>
  </si>
  <si>
    <t>3917.32.51</t>
  </si>
  <si>
    <t>3917.32.59</t>
  </si>
  <si>
    <t>3917.32.90</t>
  </si>
  <si>
    <t>3917.33.00</t>
  </si>
  <si>
    <t>3917.39.00</t>
  </si>
  <si>
    <t>3917.40.10</t>
  </si>
  <si>
    <t>3917.40.90</t>
  </si>
  <si>
    <t>3918.10.00</t>
  </si>
  <si>
    <t>3918.90.00</t>
  </si>
  <si>
    <t>3919.10.10</t>
  </si>
  <si>
    <t>3919.10.20</t>
  </si>
  <si>
    <t>3919.10.90</t>
  </si>
  <si>
    <t>3919.90.10</t>
  </si>
  <si>
    <t>3919.90.20</t>
  </si>
  <si>
    <t>3919.90.90</t>
  </si>
  <si>
    <t>3920.10.10</t>
  </si>
  <si>
    <t>3920.10.91</t>
  </si>
  <si>
    <t>3920.10.99</t>
  </si>
  <si>
    <t>3920.20.11</t>
  </si>
  <si>
    <t>3920.20.12</t>
  </si>
  <si>
    <t>3920.20.19</t>
  </si>
  <si>
    <t>3920.20.19.001</t>
  </si>
  <si>
    <t>3920.20.90</t>
  </si>
  <si>
    <t>3920.30.00</t>
  </si>
  <si>
    <t>3920.30.00.001</t>
  </si>
  <si>
    <t>3920.43.10</t>
  </si>
  <si>
    <t>3920.43.90</t>
  </si>
  <si>
    <t>3920.49.00</t>
  </si>
  <si>
    <t>3920.49.00.001</t>
  </si>
  <si>
    <t>3920.51.00</t>
  </si>
  <si>
    <t>3920.59.00</t>
  </si>
  <si>
    <t>3920.61.00</t>
  </si>
  <si>
    <t>3920.62.11</t>
  </si>
  <si>
    <t>3920.62.19</t>
  </si>
  <si>
    <t>3920.62.91</t>
  </si>
  <si>
    <t>3920.62.99</t>
  </si>
  <si>
    <t>3920.62.99.001</t>
  </si>
  <si>
    <t>3920.63.00</t>
  </si>
  <si>
    <t>3920.69.00</t>
  </si>
  <si>
    <t>3920.71.00</t>
  </si>
  <si>
    <t>3920.73.10</t>
  </si>
  <si>
    <t>3920.73.90</t>
  </si>
  <si>
    <t>3920.79.10</t>
  </si>
  <si>
    <t>3920.79.90</t>
  </si>
  <si>
    <t>3920.91.00</t>
  </si>
  <si>
    <t>3920.92.00</t>
  </si>
  <si>
    <t>3920.93.00</t>
  </si>
  <si>
    <t>3920.94.00</t>
  </si>
  <si>
    <t>3920.99.10</t>
  </si>
  <si>
    <t>3920.99.20</t>
  </si>
  <si>
    <t>3920.99.30</t>
  </si>
  <si>
    <t>3920.99.40</t>
  </si>
  <si>
    <t>3920.99.50</t>
  </si>
  <si>
    <t>3920.99.90</t>
  </si>
  <si>
    <t>3921.11.00</t>
  </si>
  <si>
    <t>3921.12.00</t>
  </si>
  <si>
    <t>3921.13.10</t>
  </si>
  <si>
    <t>3921.13.90</t>
  </si>
  <si>
    <t>3921.14.00</t>
  </si>
  <si>
    <t>3921.19.00</t>
  </si>
  <si>
    <t>3921.90.11</t>
  </si>
  <si>
    <t>3921.90.12</t>
  </si>
  <si>
    <t>3921.90.13</t>
  </si>
  <si>
    <t>3921.90.19</t>
  </si>
  <si>
    <t>3921.90.20</t>
  </si>
  <si>
    <t>3921.90.90</t>
  </si>
  <si>
    <t>3922.10.00</t>
  </si>
  <si>
    <t>3922.20.00</t>
  </si>
  <si>
    <t>3922.90.00</t>
  </si>
  <si>
    <t>3923.10.10</t>
  </si>
  <si>
    <t>3923.10.90</t>
  </si>
  <si>
    <t>3923.21.10</t>
  </si>
  <si>
    <t>3923.21.90</t>
  </si>
  <si>
    <t>3923.29.10</t>
  </si>
  <si>
    <t>3923.29.90</t>
  </si>
  <si>
    <t>3923.30.00.001</t>
  </si>
  <si>
    <t>3923.40.00</t>
  </si>
  <si>
    <t>3923.50.00</t>
  </si>
  <si>
    <t>3923.90.00</t>
  </si>
  <si>
    <t>3924.10.00</t>
  </si>
  <si>
    <t>3924.90.00</t>
  </si>
  <si>
    <t>3925.10.00</t>
  </si>
  <si>
    <t>3925.20.00</t>
  </si>
  <si>
    <t>3925.30.00</t>
  </si>
  <si>
    <t>3925.90.10</t>
  </si>
  <si>
    <t>3925.90.90</t>
  </si>
  <si>
    <t>3926.10.00</t>
  </si>
  <si>
    <t>3926.20.00</t>
  </si>
  <si>
    <t>3926.20.00.001</t>
  </si>
  <si>
    <t>3926.30.00</t>
  </si>
  <si>
    <t>3926.40.00</t>
  </si>
  <si>
    <t>3926.90.10</t>
  </si>
  <si>
    <t>3926.90.22</t>
  </si>
  <si>
    <t>3926.90.30</t>
  </si>
  <si>
    <t>3926.90.40.001</t>
  </si>
  <si>
    <t>3926.90.50</t>
  </si>
  <si>
    <t>3926.90.61</t>
  </si>
  <si>
    <t>3926.90.69</t>
  </si>
  <si>
    <t>3926.90.90</t>
  </si>
  <si>
    <t>3926.90.90.001</t>
  </si>
  <si>
    <t>3926.90.90.002</t>
  </si>
  <si>
    <t>3926.90.90.003</t>
  </si>
  <si>
    <t>3926.90.90.004</t>
  </si>
  <si>
    <t>3926.90.90.005</t>
  </si>
  <si>
    <t>3926.90.90.006</t>
  </si>
  <si>
    <t>3926.90.90.007</t>
  </si>
  <si>
    <t>3926.90.90.008</t>
  </si>
  <si>
    <t>3926.90.90.009</t>
  </si>
  <si>
    <t>3926.90.90.010</t>
  </si>
  <si>
    <t>3926.90.90.011</t>
  </si>
  <si>
    <t>4001.10.00</t>
  </si>
  <si>
    <t>4001.21.00</t>
  </si>
  <si>
    <t>4001.22.00</t>
  </si>
  <si>
    <t>4001.29.10</t>
  </si>
  <si>
    <t>4001.29.20</t>
  </si>
  <si>
    <t>4001.29.90</t>
  </si>
  <si>
    <t>4001.30.00</t>
  </si>
  <si>
    <t>4002.11.10</t>
  </si>
  <si>
    <t>4002.11.20</t>
  </si>
  <si>
    <t>4002.19.11</t>
  </si>
  <si>
    <t>4002.19.12</t>
  </si>
  <si>
    <t>4002.19.19</t>
  </si>
  <si>
    <t>4002.19.20</t>
  </si>
  <si>
    <t>4002.20.10</t>
  </si>
  <si>
    <t>4002.20.90</t>
  </si>
  <si>
    <t>4002.31.00</t>
  </si>
  <si>
    <t>4002.39.00</t>
  </si>
  <si>
    <t>4002.41.00</t>
  </si>
  <si>
    <t>4002.49.00</t>
  </si>
  <si>
    <t>4002.51.00</t>
  </si>
  <si>
    <t>4002.59.00</t>
  </si>
  <si>
    <t>4002.60.00</t>
  </si>
  <si>
    <t>4002.70.00</t>
  </si>
  <si>
    <t>4002.80.00</t>
  </si>
  <si>
    <t>4002.91.00</t>
  </si>
  <si>
    <t>4002.99.10</t>
  </si>
  <si>
    <t>4002.99.20</t>
  </si>
  <si>
    <t>4002.99.30</t>
  </si>
  <si>
    <t>4002.99.90</t>
  </si>
  <si>
    <t>4003.00.00</t>
  </si>
  <si>
    <t>4004.00.00</t>
  </si>
  <si>
    <t>4005.10.10</t>
  </si>
  <si>
    <t>4005.10.90</t>
  </si>
  <si>
    <t>4005.20.00</t>
  </si>
  <si>
    <t>4005.91.10</t>
  </si>
  <si>
    <t>4005.91.90</t>
  </si>
  <si>
    <t>4005.99.10</t>
  </si>
  <si>
    <t>4005.99.90</t>
  </si>
  <si>
    <t>4006.10.00</t>
  </si>
  <si>
    <t>4006.90.00</t>
  </si>
  <si>
    <t>4007.00.11</t>
  </si>
  <si>
    <t>4007.00.19</t>
  </si>
  <si>
    <t>4007.00.20</t>
  </si>
  <si>
    <t>4008.11.00</t>
  </si>
  <si>
    <t>4008.19.00</t>
  </si>
  <si>
    <t>4008.21.00</t>
  </si>
  <si>
    <t>4008.21.00.001</t>
  </si>
  <si>
    <t>4008.29.00</t>
  </si>
  <si>
    <t>4009.11.00</t>
  </si>
  <si>
    <t>4009.21.10</t>
  </si>
  <si>
    <t>4009.21.90</t>
  </si>
  <si>
    <t>4009.31.00</t>
  </si>
  <si>
    <t>4009.41.00</t>
  </si>
  <si>
    <t>4010.11.00</t>
  </si>
  <si>
    <t>4010.12.00</t>
  </si>
  <si>
    <t>4010.19.00</t>
  </si>
  <si>
    <t>4010.35.00</t>
  </si>
  <si>
    <t>4010.36.00</t>
  </si>
  <si>
    <t>4011.10.00</t>
  </si>
  <si>
    <t>4011.20.10</t>
  </si>
  <si>
    <t>4011.20.90</t>
  </si>
  <si>
    <t>4011.30.00</t>
  </si>
  <si>
    <t>4011.40.00</t>
  </si>
  <si>
    <t>4011.50.00</t>
  </si>
  <si>
    <t>4011.70.10</t>
  </si>
  <si>
    <t>4011.70.10.001</t>
  </si>
  <si>
    <t>4011.70.90</t>
  </si>
  <si>
    <t>4011.70.90.001</t>
  </si>
  <si>
    <t>4011.80.10</t>
  </si>
  <si>
    <t>4011.80.20</t>
  </si>
  <si>
    <t>4011.80.90</t>
  </si>
  <si>
    <t>4011.90.10</t>
  </si>
  <si>
    <t>4011.90.90</t>
  </si>
  <si>
    <t>4012.11.00</t>
  </si>
  <si>
    <t>4012.11.00.001</t>
  </si>
  <si>
    <t>4012.12.00</t>
  </si>
  <si>
    <t>4012.12.00.001</t>
  </si>
  <si>
    <t>4012.13.00</t>
  </si>
  <si>
    <t>4012.19.00</t>
  </si>
  <si>
    <t>4012.19.00.001</t>
  </si>
  <si>
    <t>4012.19.00.002</t>
  </si>
  <si>
    <t>4012.20.00</t>
  </si>
  <si>
    <t>4012.90.10</t>
  </si>
  <si>
    <t>4012.90.90</t>
  </si>
  <si>
    <t>4013.10.10</t>
  </si>
  <si>
    <t>4013.10.90</t>
  </si>
  <si>
    <t>4013.10.90.001</t>
  </si>
  <si>
    <t>4013.20.00</t>
  </si>
  <si>
    <t>4013.90.00</t>
  </si>
  <si>
    <t>4013.90.00.001</t>
  </si>
  <si>
    <t>4014.10.00</t>
  </si>
  <si>
    <t>4014.90.10</t>
  </si>
  <si>
    <t>4014.90.90</t>
  </si>
  <si>
    <t>4015.11.00</t>
  </si>
  <si>
    <t>4015.19.00.001</t>
  </si>
  <si>
    <t>4015.19.00</t>
  </si>
  <si>
    <t>4015.90.00</t>
  </si>
  <si>
    <t>4015.90.00.001</t>
  </si>
  <si>
    <t>4016.10.90</t>
  </si>
  <si>
    <t>4016.91.00</t>
  </si>
  <si>
    <t>4016.92.00</t>
  </si>
  <si>
    <t>4016.93.00</t>
  </si>
  <si>
    <t>4016.94.00</t>
  </si>
  <si>
    <t>4016.95.10</t>
  </si>
  <si>
    <t>4016.95.90</t>
  </si>
  <si>
    <t>4016.99.10</t>
  </si>
  <si>
    <t>4016.99.90.001</t>
  </si>
  <si>
    <t>4016.99.90.002</t>
  </si>
  <si>
    <t>4016.99.90.003</t>
  </si>
  <si>
    <t>4016.99.90.004</t>
  </si>
  <si>
    <t>4016.99.90.005</t>
  </si>
  <si>
    <t>4017.00.00</t>
  </si>
  <si>
    <t>4017.00.00.001</t>
  </si>
  <si>
    <t>4017.00.00.002</t>
  </si>
  <si>
    <t>4017.00.00.003</t>
  </si>
  <si>
    <t>4101.20.00</t>
  </si>
  <si>
    <t>4101.50.10</t>
  </si>
  <si>
    <t>4101.50.20</t>
  </si>
  <si>
    <t>4101.50.30</t>
  </si>
  <si>
    <t>4101.90.10</t>
  </si>
  <si>
    <t>4101.90.20</t>
  </si>
  <si>
    <t>4101.90.30</t>
  </si>
  <si>
    <t>4102.10.00</t>
  </si>
  <si>
    <t>4102.21.00</t>
  </si>
  <si>
    <t>4102.29.00</t>
  </si>
  <si>
    <t>4103.20.00</t>
  </si>
  <si>
    <t>4103.30.00</t>
  </si>
  <si>
    <t>4103.90.00</t>
  </si>
  <si>
    <t>4104.11.11</t>
  </si>
  <si>
    <t>4104.11.12</t>
  </si>
  <si>
    <t>4104.11.13</t>
  </si>
  <si>
    <t>4104.11.14</t>
  </si>
  <si>
    <t>4104.11.19</t>
  </si>
  <si>
    <t>4104.11.21</t>
  </si>
  <si>
    <t>4104.11.22</t>
  </si>
  <si>
    <t>4104.11.23</t>
  </si>
  <si>
    <t>4104.11.24</t>
  </si>
  <si>
    <t>4104.11.29</t>
  </si>
  <si>
    <t>4104.19.10</t>
  </si>
  <si>
    <t>4104.19.20</t>
  </si>
  <si>
    <t>4104.19.30</t>
  </si>
  <si>
    <t>4104.19.40</t>
  </si>
  <si>
    <t>4104.19.90</t>
  </si>
  <si>
    <t>4104.41.10</t>
  </si>
  <si>
    <t>4104.41.20</t>
  </si>
  <si>
    <t>4104.41.30</t>
  </si>
  <si>
    <t>4104.41.90</t>
  </si>
  <si>
    <t>4104.49.10</t>
  </si>
  <si>
    <t>4104.49.20</t>
  </si>
  <si>
    <t>4104.49.90</t>
  </si>
  <si>
    <t>4105.10.10</t>
  </si>
  <si>
    <t>4105.10.21</t>
  </si>
  <si>
    <t>4105.10.29</t>
  </si>
  <si>
    <t>4105.10.90</t>
  </si>
  <si>
    <t>4105.30.00</t>
  </si>
  <si>
    <t>4106.21.10</t>
  </si>
  <si>
    <t>4106.21.21</t>
  </si>
  <si>
    <t>4106.21.29</t>
  </si>
  <si>
    <t>4106.21.90</t>
  </si>
  <si>
    <t>4106.22.00</t>
  </si>
  <si>
    <t>4106.31.10</t>
  </si>
  <si>
    <t>4106.31.90</t>
  </si>
  <si>
    <t>4106.32.00</t>
  </si>
  <si>
    <t>4106.40.00</t>
  </si>
  <si>
    <t>4106.91.00</t>
  </si>
  <si>
    <t>4106.92.00</t>
  </si>
  <si>
    <t>4107.11.10</t>
  </si>
  <si>
    <t>4107.11.20</t>
  </si>
  <si>
    <t>4107.11.90</t>
  </si>
  <si>
    <t>4107.12.10</t>
  </si>
  <si>
    <t>4107.12.20</t>
  </si>
  <si>
    <t>4107.12.90</t>
  </si>
  <si>
    <t>4107.19.10</t>
  </si>
  <si>
    <t>4107.19.20</t>
  </si>
  <si>
    <t>4107.19.90</t>
  </si>
  <si>
    <t>4107.91.10</t>
  </si>
  <si>
    <t>4107.91.90</t>
  </si>
  <si>
    <t>4107.92.10</t>
  </si>
  <si>
    <t>4107.92.90</t>
  </si>
  <si>
    <t>4107.99.10</t>
  </si>
  <si>
    <t>4107.99.90</t>
  </si>
  <si>
    <t>4112.00.00</t>
  </si>
  <si>
    <t>4113.10.10</t>
  </si>
  <si>
    <t>4113.10.90</t>
  </si>
  <si>
    <t>4113.20.00</t>
  </si>
  <si>
    <t>4113.30.00</t>
  </si>
  <si>
    <t>4113.90.00</t>
  </si>
  <si>
    <t>4114.10.00</t>
  </si>
  <si>
    <t>4114.20.10</t>
  </si>
  <si>
    <t>4114.20.20</t>
  </si>
  <si>
    <t>4115.10.00</t>
  </si>
  <si>
    <t>4115.20.00</t>
  </si>
  <si>
    <t>4201.00.10</t>
  </si>
  <si>
    <t>4201.00.90</t>
  </si>
  <si>
    <t>4202.11.00</t>
  </si>
  <si>
    <t>4202.12.20</t>
  </si>
  <si>
    <t>4202.19.00</t>
  </si>
  <si>
    <t>4202.21.00</t>
  </si>
  <si>
    <t>4202.22.10</t>
  </si>
  <si>
    <t>4202.22.20</t>
  </si>
  <si>
    <t>4202.29.00</t>
  </si>
  <si>
    <t>4202.31.00</t>
  </si>
  <si>
    <t>4202.32.00</t>
  </si>
  <si>
    <t>4202.39.00</t>
  </si>
  <si>
    <t>4202.91.00</t>
  </si>
  <si>
    <t>4202.92.00</t>
  </si>
  <si>
    <t>4202.99.00</t>
  </si>
  <si>
    <t>4203.10.00</t>
  </si>
  <si>
    <t>4203.21.00</t>
  </si>
  <si>
    <t>4203.29.00</t>
  </si>
  <si>
    <t>4203.29.00.001</t>
  </si>
  <si>
    <t>4203.30.00</t>
  </si>
  <si>
    <t>4203.40.00</t>
  </si>
  <si>
    <t>4205.00.00</t>
  </si>
  <si>
    <t>4206.00.00</t>
  </si>
  <si>
    <t>4206.00.00.001</t>
  </si>
  <si>
    <t>4301.10.00</t>
  </si>
  <si>
    <t>4301.30.00</t>
  </si>
  <si>
    <t>4301.60.00</t>
  </si>
  <si>
    <t>4301.80.00</t>
  </si>
  <si>
    <t>4301.90.00</t>
  </si>
  <si>
    <t>4302.11.00</t>
  </si>
  <si>
    <t>4302.19.10</t>
  </si>
  <si>
    <t>4302.19.90</t>
  </si>
  <si>
    <t>4302.20.00</t>
  </si>
  <si>
    <t>4302.20.00.001</t>
  </si>
  <si>
    <t>4302.20.00.002</t>
  </si>
  <si>
    <t>4302.30.00</t>
  </si>
  <si>
    <t>4302.30.00.001</t>
  </si>
  <si>
    <t>4302.30.00.002</t>
  </si>
  <si>
    <t>4303.10.00</t>
  </si>
  <si>
    <t>4303.10.00.001</t>
  </si>
  <si>
    <t>4303.90.00</t>
  </si>
  <si>
    <t>4303.90.00.001</t>
  </si>
  <si>
    <t>4304.00.00</t>
  </si>
  <si>
    <t>4401.11.00</t>
  </si>
  <si>
    <t>4401.12.00</t>
  </si>
  <si>
    <t>4401.21.00</t>
  </si>
  <si>
    <t>4401.22.00</t>
  </si>
  <si>
    <t>4401.31.00</t>
  </si>
  <si>
    <t>4401.40.00</t>
  </si>
  <si>
    <t>4402.10.00</t>
  </si>
  <si>
    <t>4402.90.00</t>
  </si>
  <si>
    <t>4403.11.00</t>
  </si>
  <si>
    <t>4403.11.00.001</t>
  </si>
  <si>
    <t>4403.12.00</t>
  </si>
  <si>
    <t>4403.12.00.001</t>
  </si>
  <si>
    <t>4403.21.00</t>
  </si>
  <si>
    <t>4403.21.00.001</t>
  </si>
  <si>
    <t>4403.22.00</t>
  </si>
  <si>
    <t>4403.22.00.001</t>
  </si>
  <si>
    <t>4403.23.00</t>
  </si>
  <si>
    <t>4403.23.00.001</t>
  </si>
  <si>
    <t>4403.24.00</t>
  </si>
  <si>
    <t>4403.24.00.001</t>
  </si>
  <si>
    <t>4403.25.00</t>
  </si>
  <si>
    <t>4403.25.00.001</t>
  </si>
  <si>
    <t>4403.26.00</t>
  </si>
  <si>
    <t>4403.26.00.001</t>
  </si>
  <si>
    <t>4403.41.00</t>
  </si>
  <si>
    <t>4403.41.00.001</t>
  </si>
  <si>
    <t>4403.49.00</t>
  </si>
  <si>
    <t>4403.49.00.001</t>
  </si>
  <si>
    <t>4403.91.00</t>
  </si>
  <si>
    <t>4403.91.00.001</t>
  </si>
  <si>
    <t>4403.93.00</t>
  </si>
  <si>
    <t>4403.93.00.001</t>
  </si>
  <si>
    <t>4403.94.00</t>
  </si>
  <si>
    <t>4403.94.00.001</t>
  </si>
  <si>
    <t>4403.95.00</t>
  </si>
  <si>
    <t>4403.95.00.001</t>
  </si>
  <si>
    <t>4403.96.00</t>
  </si>
  <si>
    <t>4403.96.00.001</t>
  </si>
  <si>
    <t>4403.97.00</t>
  </si>
  <si>
    <t>4403.97.00.001</t>
  </si>
  <si>
    <t>4403.98.00</t>
  </si>
  <si>
    <t>4403.98.00.001</t>
  </si>
  <si>
    <t>4403.99.00</t>
  </si>
  <si>
    <t>4403.99.00.001</t>
  </si>
  <si>
    <t>4404.10.00</t>
  </si>
  <si>
    <t>4404.20.00</t>
  </si>
  <si>
    <t>4405.00.00</t>
  </si>
  <si>
    <t>4406.11.00</t>
  </si>
  <si>
    <t>4406.12.00</t>
  </si>
  <si>
    <t>4406.91.00</t>
  </si>
  <si>
    <t>4406.92.00</t>
  </si>
  <si>
    <t>4407.11.00</t>
  </si>
  <si>
    <t>4407.12.00</t>
  </si>
  <si>
    <t>4407.19.00</t>
  </si>
  <si>
    <t>4407.21.00</t>
  </si>
  <si>
    <t>4407.22.00</t>
  </si>
  <si>
    <t>4407.25.00</t>
  </si>
  <si>
    <t>4407.26.00</t>
  </si>
  <si>
    <t>4407.27.00</t>
  </si>
  <si>
    <t>4407.28.00</t>
  </si>
  <si>
    <t>4407.29.10</t>
  </si>
  <si>
    <t>4407.29.20</t>
  </si>
  <si>
    <t>4407.29.30</t>
  </si>
  <si>
    <t>4407.29.40</t>
  </si>
  <si>
    <t>4407.29.50</t>
  </si>
  <si>
    <t>4407.29.60</t>
  </si>
  <si>
    <t>4407.29.70</t>
  </si>
  <si>
    <t>4407.29.90</t>
  </si>
  <si>
    <t>4407.91.00</t>
  </si>
  <si>
    <t>4407.92.00</t>
  </si>
  <si>
    <t>4407.93.00</t>
  </si>
  <si>
    <t>4407.94.00</t>
  </si>
  <si>
    <t>4407.95.00</t>
  </si>
  <si>
    <t>4407.96.00</t>
  </si>
  <si>
    <t>4407.97.00</t>
  </si>
  <si>
    <t>4407.99.20</t>
  </si>
  <si>
    <t>4407.99.30</t>
  </si>
  <si>
    <t>4407.99.60</t>
  </si>
  <si>
    <t>4407.99.70</t>
  </si>
  <si>
    <t>4407.99.90</t>
  </si>
  <si>
    <t>4408.10.10</t>
  </si>
  <si>
    <t>4408.10.91</t>
  </si>
  <si>
    <t>4408.10.99</t>
  </si>
  <si>
    <t>4408.31.10</t>
  </si>
  <si>
    <t>4408.31.90</t>
  </si>
  <si>
    <t>4408.39.10</t>
  </si>
  <si>
    <t>4408.39.91</t>
  </si>
  <si>
    <t>4408.39.92</t>
  </si>
  <si>
    <t>4408.39.99</t>
  </si>
  <si>
    <t>4408.90.10</t>
  </si>
  <si>
    <t>4408.90.90</t>
  </si>
  <si>
    <t>4409.10.00</t>
  </si>
  <si>
    <t>4409.21.00</t>
  </si>
  <si>
    <t>4409.22.00</t>
  </si>
  <si>
    <t>4409.29.00</t>
  </si>
  <si>
    <t>4410.11.10</t>
  </si>
  <si>
    <t>4410.11.21</t>
  </si>
  <si>
    <t>4410.11.29</t>
  </si>
  <si>
    <t>4410.11.90</t>
  </si>
  <si>
    <t>4410.12.10</t>
  </si>
  <si>
    <t>4410.12.90</t>
  </si>
  <si>
    <t>4410.19.11</t>
  </si>
  <si>
    <t>4410.19.19</t>
  </si>
  <si>
    <t>4410.19.91</t>
  </si>
  <si>
    <t>4410.19.92</t>
  </si>
  <si>
    <t>4410.19.99</t>
  </si>
  <si>
    <t>4410.90.00</t>
  </si>
  <si>
    <t>4411.12.10</t>
  </si>
  <si>
    <t>4411.12.90</t>
  </si>
  <si>
    <t>4411.13.10</t>
  </si>
  <si>
    <t>4411.13.91</t>
  </si>
  <si>
    <t>4411.13.99</t>
  </si>
  <si>
    <t>4411.14.10</t>
  </si>
  <si>
    <t>4411.14.90</t>
  </si>
  <si>
    <t>4411.92.10</t>
  </si>
  <si>
    <t>4411.92.90</t>
  </si>
  <si>
    <t>4411.93.10</t>
  </si>
  <si>
    <t>4411.93.90</t>
  </si>
  <si>
    <t>4411.94.10</t>
  </si>
  <si>
    <t>4411.94.90</t>
  </si>
  <si>
    <t>4412.10.00</t>
  </si>
  <si>
    <t>4412.31.00</t>
  </si>
  <si>
    <t>4412.33.00</t>
  </si>
  <si>
    <t>4412.34.00</t>
  </si>
  <si>
    <t>4412.39.00</t>
  </si>
  <si>
    <t>4412.94.00</t>
  </si>
  <si>
    <t>4412.99.00</t>
  </si>
  <si>
    <t>4413.00.00</t>
  </si>
  <si>
    <t>4414.00.00</t>
  </si>
  <si>
    <t>4415.10.00</t>
  </si>
  <si>
    <t>4415.20.00</t>
  </si>
  <si>
    <t>4416.00.10</t>
  </si>
  <si>
    <t>4416.00.90</t>
  </si>
  <si>
    <t>4417.00.10</t>
  </si>
  <si>
    <t>4417.00.20</t>
  </si>
  <si>
    <t>4417.00.90</t>
  </si>
  <si>
    <t>4418.10.00</t>
  </si>
  <si>
    <t>4418.20.00</t>
  </si>
  <si>
    <t>4418.40.00</t>
  </si>
  <si>
    <t>4418.50.00</t>
  </si>
  <si>
    <t>4418.60.00</t>
  </si>
  <si>
    <t>4418.73.00</t>
  </si>
  <si>
    <t>4418.74.00</t>
  </si>
  <si>
    <t>4418.75.00</t>
  </si>
  <si>
    <t>4418.79.00</t>
  </si>
  <si>
    <t>4418.91.00</t>
  </si>
  <si>
    <t>4418.99.00</t>
  </si>
  <si>
    <t>4419.11.00</t>
  </si>
  <si>
    <t>4419.12.00</t>
  </si>
  <si>
    <t>4419.19.00</t>
  </si>
  <si>
    <t>4419.90.00</t>
  </si>
  <si>
    <t>4420.10.00</t>
  </si>
  <si>
    <t>4420.90.00</t>
  </si>
  <si>
    <t>4421.10.00</t>
  </si>
  <si>
    <t>4421.91.00</t>
  </si>
  <si>
    <t>4421.99.00</t>
  </si>
  <si>
    <t>4501.10.00</t>
  </si>
  <si>
    <t>4501.90.00</t>
  </si>
  <si>
    <t>4501.90.00.001</t>
  </si>
  <si>
    <t>4502.00.00</t>
  </si>
  <si>
    <t>4503.10.00</t>
  </si>
  <si>
    <t>4503.90.00</t>
  </si>
  <si>
    <t>4504.10.00</t>
  </si>
  <si>
    <t>4504.90.00</t>
  </si>
  <si>
    <t>4601.21.00</t>
  </si>
  <si>
    <t>4601.22.00</t>
  </si>
  <si>
    <t>4601.29.00</t>
  </si>
  <si>
    <t>4601.92.00</t>
  </si>
  <si>
    <t>4601.93.00</t>
  </si>
  <si>
    <t>4601.94.00</t>
  </si>
  <si>
    <t>4601.99.00</t>
  </si>
  <si>
    <t>4602.11.00</t>
  </si>
  <si>
    <t>4602.12.00</t>
  </si>
  <si>
    <t>4602.19.00</t>
  </si>
  <si>
    <t>4602.90.00</t>
  </si>
  <si>
    <t>4701.00.00</t>
  </si>
  <si>
    <t>4702.00.00</t>
  </si>
  <si>
    <t>4703.11.00</t>
  </si>
  <si>
    <t>4703.19.00</t>
  </si>
  <si>
    <t>4703.21.00</t>
  </si>
  <si>
    <t>4703.29.00</t>
  </si>
  <si>
    <t>4704.11.00</t>
  </si>
  <si>
    <t>4704.19.00</t>
  </si>
  <si>
    <t>4704.21.00</t>
  </si>
  <si>
    <t>4704.29.00</t>
  </si>
  <si>
    <t>4705.00.00</t>
  </si>
  <si>
    <t>4706.10.00</t>
  </si>
  <si>
    <t>4706.20.00</t>
  </si>
  <si>
    <t>4706.30.00</t>
  </si>
  <si>
    <t>4706.91.00</t>
  </si>
  <si>
    <t>4706.92.00</t>
  </si>
  <si>
    <t>4706.93.00</t>
  </si>
  <si>
    <t>4707.10.00</t>
  </si>
  <si>
    <t>4707.20.00</t>
  </si>
  <si>
    <t>4707.30.00</t>
  </si>
  <si>
    <t>4707.90.00</t>
  </si>
  <si>
    <t>4801.00.20</t>
  </si>
  <si>
    <t>4801.00.30</t>
  </si>
  <si>
    <t>4801.00.30.001</t>
  </si>
  <si>
    <t>4801.00.90</t>
  </si>
  <si>
    <t>4801.00.90.001</t>
  </si>
  <si>
    <t>4802.10.00</t>
  </si>
  <si>
    <t>4802.20.10</t>
  </si>
  <si>
    <t>4802.20.90</t>
  </si>
  <si>
    <t>4802.40.10</t>
  </si>
  <si>
    <t>4802.40.90</t>
  </si>
  <si>
    <t>4802.54.10</t>
  </si>
  <si>
    <t>4802.54.91</t>
  </si>
  <si>
    <t>4802.54.99</t>
  </si>
  <si>
    <t>4802.55.10</t>
  </si>
  <si>
    <t>4802.55.91</t>
  </si>
  <si>
    <t>4802.55.92</t>
  </si>
  <si>
    <t>4802.55.99</t>
  </si>
  <si>
    <t>4802.56.10</t>
  </si>
  <si>
    <t>4802.56.91</t>
  </si>
  <si>
    <t>4802.56.92</t>
  </si>
  <si>
    <t>4802.56.93</t>
  </si>
  <si>
    <t>4802.56.99</t>
  </si>
  <si>
    <t>4802.57.10</t>
  </si>
  <si>
    <t>4802.57.91</t>
  </si>
  <si>
    <t>4802.57.92</t>
  </si>
  <si>
    <t>4802.57.93</t>
  </si>
  <si>
    <t>4802.57.99</t>
  </si>
  <si>
    <t>4802.58.10</t>
  </si>
  <si>
    <t>4802.58.91</t>
  </si>
  <si>
    <t>4802.58.92</t>
  </si>
  <si>
    <t>4802.58.99</t>
  </si>
  <si>
    <t>4802.61.10</t>
  </si>
  <si>
    <t>4802.61.91</t>
  </si>
  <si>
    <t>4802.61.92</t>
  </si>
  <si>
    <t>4802.61.99</t>
  </si>
  <si>
    <t>4802.62.10</t>
  </si>
  <si>
    <t>4802.62.91</t>
  </si>
  <si>
    <t>4802.62.92</t>
  </si>
  <si>
    <t>4802.62.99</t>
  </si>
  <si>
    <t>4802.69.10</t>
  </si>
  <si>
    <t>4802.69.91</t>
  </si>
  <si>
    <t>4802.69.92</t>
  </si>
  <si>
    <t>4802.69.99</t>
  </si>
  <si>
    <t>4803.00.10</t>
  </si>
  <si>
    <t>4803.00.90</t>
  </si>
  <si>
    <t>4804.11.00</t>
  </si>
  <si>
    <t>4804.19.00</t>
  </si>
  <si>
    <t>4804.21.00</t>
  </si>
  <si>
    <t>4804.29.00</t>
  </si>
  <si>
    <t>4804.31.10</t>
  </si>
  <si>
    <t>4804.31.90</t>
  </si>
  <si>
    <t>4804.39.10</t>
  </si>
  <si>
    <t>4804.39.90</t>
  </si>
  <si>
    <t>4804.41.00</t>
  </si>
  <si>
    <t>4804.42.00</t>
  </si>
  <si>
    <t>4804.49.00</t>
  </si>
  <si>
    <t>4804.51.00</t>
  </si>
  <si>
    <t>4804.52.00</t>
  </si>
  <si>
    <t>4804.59.10</t>
  </si>
  <si>
    <t>4804.59.90</t>
  </si>
  <si>
    <t>4805.11.00</t>
  </si>
  <si>
    <t>4805.12.00</t>
  </si>
  <si>
    <t>4805.19.00</t>
  </si>
  <si>
    <t>4805.24.00</t>
  </si>
  <si>
    <t>4805.25.00</t>
  </si>
  <si>
    <t>4805.30.00</t>
  </si>
  <si>
    <t>4805.40.10</t>
  </si>
  <si>
    <t>4805.40.90</t>
  </si>
  <si>
    <t>4805.50.00</t>
  </si>
  <si>
    <t>4805.91.00</t>
  </si>
  <si>
    <t>4805.92.10</t>
  </si>
  <si>
    <t>4805.92.90</t>
  </si>
  <si>
    <t>4805.93.00</t>
  </si>
  <si>
    <t>4806.10.00</t>
  </si>
  <si>
    <t>4806.20.00</t>
  </si>
  <si>
    <t>4806.30.00</t>
  </si>
  <si>
    <t>4806.40.00</t>
  </si>
  <si>
    <t>4807.00.00</t>
  </si>
  <si>
    <t>4808.10.00</t>
  </si>
  <si>
    <t>4808.40.00</t>
  </si>
  <si>
    <t>4808.90.00</t>
  </si>
  <si>
    <t>4809.20.00</t>
  </si>
  <si>
    <t>4809.90.00</t>
  </si>
  <si>
    <t>4810.13.10</t>
  </si>
  <si>
    <t>4810.13.81</t>
  </si>
  <si>
    <t>4810.13.82</t>
  </si>
  <si>
    <t>4810.13.89</t>
  </si>
  <si>
    <t>4810.13.91</t>
  </si>
  <si>
    <t>4810.13.99</t>
  </si>
  <si>
    <t>4810.14.10</t>
  </si>
  <si>
    <t>4810.14.81</t>
  </si>
  <si>
    <t>4810.14.82</t>
  </si>
  <si>
    <t>4810.14.89</t>
  </si>
  <si>
    <t>4810.14.90</t>
  </si>
  <si>
    <t>4810.19.10</t>
  </si>
  <si>
    <t>4810.19.81</t>
  </si>
  <si>
    <t>4810.19.82</t>
  </si>
  <si>
    <t>4810.19.89</t>
  </si>
  <si>
    <t>4810.19.91</t>
  </si>
  <si>
    <t>4810.19.99</t>
  </si>
  <si>
    <t>4810.22.10</t>
  </si>
  <si>
    <t>4810.22.90</t>
  </si>
  <si>
    <t>4810.29.10</t>
  </si>
  <si>
    <t>4810.29.90</t>
  </si>
  <si>
    <t>4810.31.10</t>
  </si>
  <si>
    <t>4810.31.90</t>
  </si>
  <si>
    <t>4810.32.10</t>
  </si>
  <si>
    <t>4810.32.90</t>
  </si>
  <si>
    <t>4810.39.10</t>
  </si>
  <si>
    <t>4810.39.90</t>
  </si>
  <si>
    <t>4810.92.10</t>
  </si>
  <si>
    <t>4810.92.90</t>
  </si>
  <si>
    <t>4810.99.10</t>
  </si>
  <si>
    <t>4810.99.90</t>
  </si>
  <si>
    <t>4811.10.10</t>
  </si>
  <si>
    <t>4811.10.90</t>
  </si>
  <si>
    <t>4811.41.10</t>
  </si>
  <si>
    <t>4811.41.90</t>
  </si>
  <si>
    <t>4811.49.10</t>
  </si>
  <si>
    <t>4811.49.90</t>
  </si>
  <si>
    <t>4811.51.10</t>
  </si>
  <si>
    <t>4811.51.21</t>
  </si>
  <si>
    <t>4811.51.22</t>
  </si>
  <si>
    <t>4811.51.23</t>
  </si>
  <si>
    <t>4811.51.28</t>
  </si>
  <si>
    <t>4811.51.29</t>
  </si>
  <si>
    <t>4811.51.30</t>
  </si>
  <si>
    <t>4811.59.10</t>
  </si>
  <si>
    <t>4811.59.21</t>
  </si>
  <si>
    <t>4811.59.22</t>
  </si>
  <si>
    <t>4811.59.23</t>
  </si>
  <si>
    <t>4811.59.29</t>
  </si>
  <si>
    <t>4811.59.30</t>
  </si>
  <si>
    <t>4811.60.10</t>
  </si>
  <si>
    <t>4811.60.90</t>
  </si>
  <si>
    <t>4811.90.10</t>
  </si>
  <si>
    <t>4811.90.90</t>
  </si>
  <si>
    <t>4812.00.00</t>
  </si>
  <si>
    <t>4813.10.00</t>
  </si>
  <si>
    <t>4813.20.00</t>
  </si>
  <si>
    <t>4813.90.00</t>
  </si>
  <si>
    <t>4814.20.00</t>
  </si>
  <si>
    <t>4814.90.00</t>
  </si>
  <si>
    <t>4816.20.00</t>
  </si>
  <si>
    <t>4816.90.10</t>
  </si>
  <si>
    <t>4816.90.90</t>
  </si>
  <si>
    <t>4817.10.00</t>
  </si>
  <si>
    <t>4817.20.00</t>
  </si>
  <si>
    <t>4817.30.00</t>
  </si>
  <si>
    <t>4818.10.00</t>
  </si>
  <si>
    <t>4818.20.00</t>
  </si>
  <si>
    <t>4818.30.00</t>
  </si>
  <si>
    <t>4818.50.00</t>
  </si>
  <si>
    <t>4818.90.10</t>
  </si>
  <si>
    <t>4818.90.90</t>
  </si>
  <si>
    <t>4819.10.00</t>
  </si>
  <si>
    <t>4819.20.00</t>
  </si>
  <si>
    <t>4819.30.00</t>
  </si>
  <si>
    <t>4819.40.00</t>
  </si>
  <si>
    <t>4819.50.00</t>
  </si>
  <si>
    <t>4819.60.00</t>
  </si>
  <si>
    <t>4820.10.00</t>
  </si>
  <si>
    <t>4820.20.00</t>
  </si>
  <si>
    <t>4820.30.00</t>
  </si>
  <si>
    <t>4820.40.00</t>
  </si>
  <si>
    <t>4820.50.00</t>
  </si>
  <si>
    <t>4820.90.00</t>
  </si>
  <si>
    <t>4821.10.00</t>
  </si>
  <si>
    <t>4821.90.00</t>
  </si>
  <si>
    <t>4822.10.00</t>
  </si>
  <si>
    <t>4822.90.00</t>
  </si>
  <si>
    <t>4823.20.10</t>
  </si>
  <si>
    <t>4823.20.91</t>
  </si>
  <si>
    <t>4823.20.99</t>
  </si>
  <si>
    <t>4823.40.00</t>
  </si>
  <si>
    <t>4823.61.00</t>
  </si>
  <si>
    <t>4823.69.00</t>
  </si>
  <si>
    <t>4823.70.00</t>
  </si>
  <si>
    <t>4823.90.10</t>
  </si>
  <si>
    <t>4823.90.20</t>
  </si>
  <si>
    <t>4823.90.91</t>
  </si>
  <si>
    <t>4823.90.99</t>
  </si>
  <si>
    <t>4901.10.00</t>
  </si>
  <si>
    <t>4901.91.00</t>
  </si>
  <si>
    <t>4901.99.00</t>
  </si>
  <si>
    <t>4902.10.00</t>
  </si>
  <si>
    <t>4902.10.00.001</t>
  </si>
  <si>
    <t>4902.90.00</t>
  </si>
  <si>
    <t>4902.90.00.001</t>
  </si>
  <si>
    <t>4903.00.00</t>
  </si>
  <si>
    <t>4904.00.00</t>
  </si>
  <si>
    <t>4905.10.00</t>
  </si>
  <si>
    <t>4905.91.00</t>
  </si>
  <si>
    <t>4905.99.00</t>
  </si>
  <si>
    <t>4906.00.00</t>
  </si>
  <si>
    <t>4907.00.10</t>
  </si>
  <si>
    <t>4907.00.20</t>
  </si>
  <si>
    <t>4907.00.30</t>
  </si>
  <si>
    <t>4907.00.90</t>
  </si>
  <si>
    <t>4908.10.00</t>
  </si>
  <si>
    <t>4908.90.00</t>
  </si>
  <si>
    <t>4909.00.00</t>
  </si>
  <si>
    <t>4910.00.00</t>
  </si>
  <si>
    <t>4911.10.10</t>
  </si>
  <si>
    <t>4911.10.90</t>
  </si>
  <si>
    <t>4911.91.00</t>
  </si>
  <si>
    <t>4911.91.00.001</t>
  </si>
  <si>
    <t>4911.99.00</t>
  </si>
  <si>
    <t>4911.99.00.001</t>
  </si>
  <si>
    <t>5001.00.00</t>
  </si>
  <si>
    <t>5002.00.00</t>
  </si>
  <si>
    <t>5003.00.10</t>
  </si>
  <si>
    <t>5003.00.90</t>
  </si>
  <si>
    <t>5004.00.00</t>
  </si>
  <si>
    <t>5005.00.00</t>
  </si>
  <si>
    <t>5006.00.00</t>
  </si>
  <si>
    <t>5007.10.10</t>
  </si>
  <si>
    <t>5007.10.90</t>
  </si>
  <si>
    <t>5007.20.10</t>
  </si>
  <si>
    <t>5007.20.90</t>
  </si>
  <si>
    <t>5007.90.00</t>
  </si>
  <si>
    <t>5101.11.10</t>
  </si>
  <si>
    <t>5101.11.90</t>
  </si>
  <si>
    <t>5101.19.00</t>
  </si>
  <si>
    <t>5101.21.00</t>
  </si>
  <si>
    <t>5101.29.00</t>
  </si>
  <si>
    <t>5101.30.00</t>
  </si>
  <si>
    <t>5102.11.00</t>
  </si>
  <si>
    <t>5102.19.00</t>
  </si>
  <si>
    <t>5102.20.00</t>
  </si>
  <si>
    <t>5103.10.00</t>
  </si>
  <si>
    <t>5103.20.00</t>
  </si>
  <si>
    <t>5103.30.00</t>
  </si>
  <si>
    <t>5104.00.00</t>
  </si>
  <si>
    <t>5105.10.00</t>
  </si>
  <si>
    <t>5105.21.00</t>
  </si>
  <si>
    <t>5105.29.10</t>
  </si>
  <si>
    <t>5105.29.91</t>
  </si>
  <si>
    <t>5105.29.99</t>
  </si>
  <si>
    <t>5105.31.00</t>
  </si>
  <si>
    <t>5105.39.00</t>
  </si>
  <si>
    <t>5105.40.00</t>
  </si>
  <si>
    <t>5106.10.00</t>
  </si>
  <si>
    <t>5106.20.00</t>
  </si>
  <si>
    <t>5107.10.11</t>
  </si>
  <si>
    <t>5107.10.19</t>
  </si>
  <si>
    <t>5107.10.90</t>
  </si>
  <si>
    <t>5107.20.00</t>
  </si>
  <si>
    <t>5108.10.00</t>
  </si>
  <si>
    <t>5108.20.00</t>
  </si>
  <si>
    <t>5109.10.00</t>
  </si>
  <si>
    <t>5109.90.00</t>
  </si>
  <si>
    <t>5110.00.00</t>
  </si>
  <si>
    <t>5111.11.10</t>
  </si>
  <si>
    <t>5111.11.20</t>
  </si>
  <si>
    <t>5111.19.00</t>
  </si>
  <si>
    <t>5111.20.00</t>
  </si>
  <si>
    <t>5111.30.10</t>
  </si>
  <si>
    <t>5111.30.90</t>
  </si>
  <si>
    <t>5111.90.00</t>
  </si>
  <si>
    <t>5112.11.00</t>
  </si>
  <si>
    <t>5112.19.10</t>
  </si>
  <si>
    <t>5112.19.20</t>
  </si>
  <si>
    <t>5112.20.10</t>
  </si>
  <si>
    <t>5112.20.20</t>
  </si>
  <si>
    <t>5112.30.10</t>
  </si>
  <si>
    <t>5112.30.20</t>
  </si>
  <si>
    <t>5112.90.00</t>
  </si>
  <si>
    <t>5113.00.11</t>
  </si>
  <si>
    <t>5113.00.12</t>
  </si>
  <si>
    <t>5113.00.13</t>
  </si>
  <si>
    <t>5113.00.20</t>
  </si>
  <si>
    <t>5201.00.10</t>
  </si>
  <si>
    <t>5201.00.20</t>
  </si>
  <si>
    <t>5201.00.90</t>
  </si>
  <si>
    <t>5202.10.00</t>
  </si>
  <si>
    <t>5202.91.00</t>
  </si>
  <si>
    <t>5202.99.00</t>
  </si>
  <si>
    <t>5203.00.00</t>
  </si>
  <si>
    <t>5204.11.11</t>
  </si>
  <si>
    <t>5204.11.12</t>
  </si>
  <si>
    <t>5204.11.20</t>
  </si>
  <si>
    <t>5204.11.31</t>
  </si>
  <si>
    <t>5204.11.32</t>
  </si>
  <si>
    <t>5204.11.40</t>
  </si>
  <si>
    <t>5204.19.11</t>
  </si>
  <si>
    <t>5204.19.12</t>
  </si>
  <si>
    <t>5204.19.20</t>
  </si>
  <si>
    <t>5204.19.31</t>
  </si>
  <si>
    <t>5204.19.32</t>
  </si>
  <si>
    <t>5204.19.40</t>
  </si>
  <si>
    <t>5204.20.00</t>
  </si>
  <si>
    <t>5205.11.00</t>
  </si>
  <si>
    <t>5205.12.00</t>
  </si>
  <si>
    <t>5205.13.10</t>
  </si>
  <si>
    <t>5205.13.90</t>
  </si>
  <si>
    <t>5205.14.00</t>
  </si>
  <si>
    <t>5205.15.00</t>
  </si>
  <si>
    <t>5205.21.00</t>
  </si>
  <si>
    <t>5205.22.00</t>
  </si>
  <si>
    <t>5205.23.10</t>
  </si>
  <si>
    <t>5205.23.90</t>
  </si>
  <si>
    <t>5205.24.00</t>
  </si>
  <si>
    <t>5205.26.00</t>
  </si>
  <si>
    <t>5205.27.00</t>
  </si>
  <si>
    <t>5205.28.00</t>
  </si>
  <si>
    <t>5205.31.00</t>
  </si>
  <si>
    <t>5205.32.00</t>
  </si>
  <si>
    <t>5205.33.00</t>
  </si>
  <si>
    <t>5205.34.00</t>
  </si>
  <si>
    <t>5205.35.00</t>
  </si>
  <si>
    <t>5205.41.00</t>
  </si>
  <si>
    <t>5205.42.00</t>
  </si>
  <si>
    <t>5205.43.00</t>
  </si>
  <si>
    <t>5205.44.00</t>
  </si>
  <si>
    <t>5205.46.00</t>
  </si>
  <si>
    <t>5205.47.00</t>
  </si>
  <si>
    <t>5205.48.00</t>
  </si>
  <si>
    <t>5206.11.00</t>
  </si>
  <si>
    <t>5206.12.00</t>
  </si>
  <si>
    <t>5206.13.00</t>
  </si>
  <si>
    <t>5206.14.00</t>
  </si>
  <si>
    <t>5206.15.00</t>
  </si>
  <si>
    <t>5206.21.00</t>
  </si>
  <si>
    <t>5206.22.00</t>
  </si>
  <si>
    <t>5206.23.00</t>
  </si>
  <si>
    <t>5206.24.00</t>
  </si>
  <si>
    <t>5206.25.00</t>
  </si>
  <si>
    <t>5206.31.00</t>
  </si>
  <si>
    <t>5206.32.00</t>
  </si>
  <si>
    <t>5206.33.00</t>
  </si>
  <si>
    <t>5206.34.00</t>
  </si>
  <si>
    <t>5206.35.00</t>
  </si>
  <si>
    <t>5206.41.00</t>
  </si>
  <si>
    <t>5206.42.00</t>
  </si>
  <si>
    <t>5206.43.00</t>
  </si>
  <si>
    <t>5206.44.00</t>
  </si>
  <si>
    <t>5206.45.00</t>
  </si>
  <si>
    <t>5207.10.00</t>
  </si>
  <si>
    <t>5207.90.00</t>
  </si>
  <si>
    <t>5208.11.00</t>
  </si>
  <si>
    <t>5208.12.00</t>
  </si>
  <si>
    <t>5208.13.00</t>
  </si>
  <si>
    <t>5208.19.00</t>
  </si>
  <si>
    <t>5208.21.00</t>
  </si>
  <si>
    <t>5208.22.00</t>
  </si>
  <si>
    <t>5208.23.00</t>
  </si>
  <si>
    <t>5208.29.00</t>
  </si>
  <si>
    <t>5208.31.00</t>
  </si>
  <si>
    <t>5208.32.00</t>
  </si>
  <si>
    <t>5208.33.00</t>
  </si>
  <si>
    <t>5208.39.00</t>
  </si>
  <si>
    <t>5208.41.00</t>
  </si>
  <si>
    <t>5208.42.00</t>
  </si>
  <si>
    <t>5208.43.00</t>
  </si>
  <si>
    <t>5208.49.00</t>
  </si>
  <si>
    <t>5208.51.00</t>
  </si>
  <si>
    <t>5208.52.00</t>
  </si>
  <si>
    <t>5208.59.10</t>
  </si>
  <si>
    <t>5208.59.90</t>
  </si>
  <si>
    <t>5209.11.00</t>
  </si>
  <si>
    <t>5209.12.00</t>
  </si>
  <si>
    <t>5209.19.00</t>
  </si>
  <si>
    <t>5209.21.00</t>
  </si>
  <si>
    <t>5209.22.00</t>
  </si>
  <si>
    <t>5209.29.00</t>
  </si>
  <si>
    <t>5209.31.00</t>
  </si>
  <si>
    <t>5209.32.00</t>
  </si>
  <si>
    <t>5209.39.00</t>
  </si>
  <si>
    <t>5209.41.00</t>
  </si>
  <si>
    <t>5209.42.10</t>
  </si>
  <si>
    <t>5209.42.90</t>
  </si>
  <si>
    <t>5209.43.00</t>
  </si>
  <si>
    <t>5209.49.00</t>
  </si>
  <si>
    <t>5209.51.00</t>
  </si>
  <si>
    <t>5209.52.00</t>
  </si>
  <si>
    <t>5209.59.00</t>
  </si>
  <si>
    <t>5210.11.00</t>
  </si>
  <si>
    <t>5210.19.10</t>
  </si>
  <si>
    <t>5210.19.90</t>
  </si>
  <si>
    <t>5210.21.00</t>
  </si>
  <si>
    <t>5210.29.10</t>
  </si>
  <si>
    <t>5210.29.90</t>
  </si>
  <si>
    <t>5210.31.00</t>
  </si>
  <si>
    <t>5210.32.00</t>
  </si>
  <si>
    <t>5210.39.00</t>
  </si>
  <si>
    <t>5210.41.00</t>
  </si>
  <si>
    <t>5210.49.10</t>
  </si>
  <si>
    <t>5210.49.90</t>
  </si>
  <si>
    <t>5210.51.00</t>
  </si>
  <si>
    <t>5210.59.10</t>
  </si>
  <si>
    <t>5210.59.90</t>
  </si>
  <si>
    <t>5211.11.00</t>
  </si>
  <si>
    <t>5211.12.00</t>
  </si>
  <si>
    <t>5211.19.00</t>
  </si>
  <si>
    <t>5211.20.10</t>
  </si>
  <si>
    <t>5211.20.20</t>
  </si>
  <si>
    <t>5211.20.90</t>
  </si>
  <si>
    <t>5211.31.00</t>
  </si>
  <si>
    <t>5211.32.00</t>
  </si>
  <si>
    <t>5211.39.00</t>
  </si>
  <si>
    <t>5211.41.00</t>
  </si>
  <si>
    <t>5211.42.10</t>
  </si>
  <si>
    <t>5211.42.90</t>
  </si>
  <si>
    <t>5211.43.00</t>
  </si>
  <si>
    <t>5211.49.00</t>
  </si>
  <si>
    <t>5211.51.00</t>
  </si>
  <si>
    <t>5211.52.00</t>
  </si>
  <si>
    <t>5211.59.00</t>
  </si>
  <si>
    <t>5212.11.00</t>
  </si>
  <si>
    <t>5212.12.00</t>
  </si>
  <si>
    <t>5212.13.00</t>
  </si>
  <si>
    <t>5212.14.00</t>
  </si>
  <si>
    <t>5212.15.00</t>
  </si>
  <si>
    <t>5212.21.00</t>
  </si>
  <si>
    <t>5212.22.00</t>
  </si>
  <si>
    <t>5212.23.00</t>
  </si>
  <si>
    <t>5212.24.00</t>
  </si>
  <si>
    <t>5212.25.00</t>
  </si>
  <si>
    <t>5301.10.00</t>
  </si>
  <si>
    <t>5301.10.00.001</t>
  </si>
  <si>
    <t>5301.21.10</t>
  </si>
  <si>
    <t>5301.21.20</t>
  </si>
  <si>
    <t>5301.29.10</t>
  </si>
  <si>
    <t>5301.29.90</t>
  </si>
  <si>
    <t>5301.30.00</t>
  </si>
  <si>
    <t>5302.10.00</t>
  </si>
  <si>
    <t>5302.10.00.001</t>
  </si>
  <si>
    <t>5302.90.00</t>
  </si>
  <si>
    <t>5303.10.10</t>
  </si>
  <si>
    <t>5303.10.10.001</t>
  </si>
  <si>
    <t>5303.10.90</t>
  </si>
  <si>
    <t>5303.10.90.001</t>
  </si>
  <si>
    <t>5303.90.10</t>
  </si>
  <si>
    <t>5303.90.90</t>
  </si>
  <si>
    <t>5305.00.10</t>
  </si>
  <si>
    <t>5305.00.90</t>
  </si>
  <si>
    <t>5305.00.90.001</t>
  </si>
  <si>
    <t>5305.00.90.002</t>
  </si>
  <si>
    <t>5306.10.00</t>
  </si>
  <si>
    <t>5306.20.00</t>
  </si>
  <si>
    <t>5307.10.10</t>
  </si>
  <si>
    <t>5307.10.90</t>
  </si>
  <si>
    <t>5307.20.10</t>
  </si>
  <si>
    <t>5307.20.90</t>
  </si>
  <si>
    <t>5308.10.00</t>
  </si>
  <si>
    <t>5308.20.00</t>
  </si>
  <si>
    <t>5308.90.00</t>
  </si>
  <si>
    <t>5309.11.00</t>
  </si>
  <si>
    <t>5309.19.00</t>
  </si>
  <si>
    <t>5309.21.00</t>
  </si>
  <si>
    <t>5309.29.00</t>
  </si>
  <si>
    <t>5310.10.10</t>
  </si>
  <si>
    <t>5310.10.90</t>
  </si>
  <si>
    <t>5310.90.00</t>
  </si>
  <si>
    <t>5311.00.00</t>
  </si>
  <si>
    <t>5401.10.11</t>
  </si>
  <si>
    <t>5401.10.12</t>
  </si>
  <si>
    <t>5401.10.90</t>
  </si>
  <si>
    <t>5401.20.11</t>
  </si>
  <si>
    <t>5401.20.12</t>
  </si>
  <si>
    <t>5401.20.90</t>
  </si>
  <si>
    <t>5402.11.00</t>
  </si>
  <si>
    <t>5402.19.10</t>
  </si>
  <si>
    <t>5402.19.90</t>
  </si>
  <si>
    <t>5402.20.00</t>
  </si>
  <si>
    <t>5402.31.11</t>
  </si>
  <si>
    <t>5402.31.19</t>
  </si>
  <si>
    <t>5402.31.90</t>
  </si>
  <si>
    <t>5402.32.11</t>
  </si>
  <si>
    <t>5402.32.19</t>
  </si>
  <si>
    <t>5402.32.90</t>
  </si>
  <si>
    <t>5402.33.10</t>
  </si>
  <si>
    <t>5402.33.20</t>
  </si>
  <si>
    <t>5402.33.90</t>
  </si>
  <si>
    <t>5402.34.00</t>
  </si>
  <si>
    <t>5402.39.00</t>
  </si>
  <si>
    <t>5402.44.00</t>
  </si>
  <si>
    <t>5402.45.10</t>
  </si>
  <si>
    <t>5402.45.20</t>
  </si>
  <si>
    <t>5402.45.90</t>
  </si>
  <si>
    <t>5402.46.00</t>
  </si>
  <si>
    <t>5402.47.10</t>
  </si>
  <si>
    <t>5402.47.20</t>
  </si>
  <si>
    <t>5402.47.90</t>
  </si>
  <si>
    <t>5402.48.00</t>
  </si>
  <si>
    <t>5402.49.10</t>
  </si>
  <si>
    <t>5402.49.90</t>
  </si>
  <si>
    <t>5402.51.10</t>
  </si>
  <si>
    <t>5402.51.90</t>
  </si>
  <si>
    <t>5402.52.00</t>
  </si>
  <si>
    <t>5402.53.00</t>
  </si>
  <si>
    <t>5402.59.00</t>
  </si>
  <si>
    <t>5402.61.10</t>
  </si>
  <si>
    <t>5402.61.90</t>
  </si>
  <si>
    <t>5402.62.00</t>
  </si>
  <si>
    <t>5402.63.00</t>
  </si>
  <si>
    <t>5402.69.00</t>
  </si>
  <si>
    <t>5403.10.00</t>
  </si>
  <si>
    <t>5403.31.10</t>
  </si>
  <si>
    <t>5403.31.90</t>
  </si>
  <si>
    <t>5403.32.00</t>
  </si>
  <si>
    <t>5403.33.00</t>
  </si>
  <si>
    <t>5403.39.00</t>
  </si>
  <si>
    <t>5403.41.00</t>
  </si>
  <si>
    <t>5403.42.00</t>
  </si>
  <si>
    <t>5403.49.00</t>
  </si>
  <si>
    <t>5404.11.00</t>
  </si>
  <si>
    <t>5404.12.00</t>
  </si>
  <si>
    <t>5404.19.11</t>
  </si>
  <si>
    <t>5404.19.19</t>
  </si>
  <si>
    <t>5404.19.90</t>
  </si>
  <si>
    <t>5404.90.00</t>
  </si>
  <si>
    <t>5405.00.00</t>
  </si>
  <si>
    <t>5406.00.10</t>
  </si>
  <si>
    <t>5406.00.20</t>
  </si>
  <si>
    <t>5407.10.11</t>
  </si>
  <si>
    <t>5407.10.19</t>
  </si>
  <si>
    <t>5407.10.21</t>
  </si>
  <si>
    <t>5407.10.29</t>
  </si>
  <si>
    <t>5407.20.00</t>
  </si>
  <si>
    <t>5407.30.00</t>
  </si>
  <si>
    <t>5407.41.00</t>
  </si>
  <si>
    <t>5407.42.00</t>
  </si>
  <si>
    <t>5407.43.00</t>
  </si>
  <si>
    <t>5407.44.00</t>
  </si>
  <si>
    <t>5407.51.00</t>
  </si>
  <si>
    <t>5407.52.10</t>
  </si>
  <si>
    <t>5407.52.20</t>
  </si>
  <si>
    <t>5407.53.00</t>
  </si>
  <si>
    <t>5407.54.00</t>
  </si>
  <si>
    <t>5407.61.00</t>
  </si>
  <si>
    <t>5407.69.00</t>
  </si>
  <si>
    <t>5407.71.00</t>
  </si>
  <si>
    <t>5407.72.00</t>
  </si>
  <si>
    <t>5407.73.00</t>
  </si>
  <si>
    <t>5407.74.00</t>
  </si>
  <si>
    <t>5407.81.00</t>
  </si>
  <si>
    <t>5407.82.00</t>
  </si>
  <si>
    <t>5407.83.00</t>
  </si>
  <si>
    <t>5407.84.00</t>
  </si>
  <si>
    <t>5407.91.00</t>
  </si>
  <si>
    <t>5407.92.00</t>
  </si>
  <si>
    <t>5407.93.00</t>
  </si>
  <si>
    <t>5407.94.00</t>
  </si>
  <si>
    <t>5408.10.00</t>
  </si>
  <si>
    <t>5408.21.00</t>
  </si>
  <si>
    <t>5408.22.00</t>
  </si>
  <si>
    <t>5408.23.00</t>
  </si>
  <si>
    <t>5408.24.00</t>
  </si>
  <si>
    <t>5408.31.00</t>
  </si>
  <si>
    <t>5408.32.00</t>
  </si>
  <si>
    <t>5408.33.00</t>
  </si>
  <si>
    <t>5408.34.00</t>
  </si>
  <si>
    <t>5501.10.00</t>
  </si>
  <si>
    <t>5501.20.00</t>
  </si>
  <si>
    <t>5501.30.00</t>
  </si>
  <si>
    <t>5501.40.00</t>
  </si>
  <si>
    <t>5501.90.00</t>
  </si>
  <si>
    <t>5502.10.00</t>
  </si>
  <si>
    <t>5502.90.10</t>
  </si>
  <si>
    <t>5502.90.90</t>
  </si>
  <si>
    <t>5503.11.00</t>
  </si>
  <si>
    <t>5503.19.10</t>
  </si>
  <si>
    <t>5503.19.90</t>
  </si>
  <si>
    <t>5503.20.10</t>
  </si>
  <si>
    <t>5503.20.90</t>
  </si>
  <si>
    <t>5503.30.00</t>
  </si>
  <si>
    <t>5503.40.00</t>
  </si>
  <si>
    <t>5503.90.10</t>
  </si>
  <si>
    <t>5503.90.20</t>
  </si>
  <si>
    <t>5503.90.90</t>
  </si>
  <si>
    <t>5504.10.00</t>
  </si>
  <si>
    <t>5504.90.10</t>
  </si>
  <si>
    <t>5504.90.90</t>
  </si>
  <si>
    <t>5505.10.00</t>
  </si>
  <si>
    <t>5505.20.00</t>
  </si>
  <si>
    <t>5506.10.00</t>
  </si>
  <si>
    <t>5506.20.00</t>
  </si>
  <si>
    <t>5506.30.00</t>
  </si>
  <si>
    <t>5506.40.00</t>
  </si>
  <si>
    <t>5506.90.00</t>
  </si>
  <si>
    <t>5507.00.00</t>
  </si>
  <si>
    <t>5508.10.00</t>
  </si>
  <si>
    <t>5508.20.00</t>
  </si>
  <si>
    <t>5509.11.00</t>
  </si>
  <si>
    <t>5509.12.10</t>
  </si>
  <si>
    <t>5509.12.90</t>
  </si>
  <si>
    <t>5509.21.00</t>
  </si>
  <si>
    <t>5509.22.00</t>
  </si>
  <si>
    <t>5509.31.00</t>
  </si>
  <si>
    <t>5509.32.00</t>
  </si>
  <si>
    <t>5509.41.00</t>
  </si>
  <si>
    <t>5509.42.00</t>
  </si>
  <si>
    <t>5509.51.00</t>
  </si>
  <si>
    <t>5509.52.00</t>
  </si>
  <si>
    <t>5509.53.00</t>
  </si>
  <si>
    <t>5509.59.00</t>
  </si>
  <si>
    <t>5509.61.00</t>
  </si>
  <si>
    <t>5509.62.00</t>
  </si>
  <si>
    <t>5509.69.00</t>
  </si>
  <si>
    <t>5509.91.00</t>
  </si>
  <si>
    <t>5509.92.00</t>
  </si>
  <si>
    <t>5509.99.00</t>
  </si>
  <si>
    <t>5510.11.11</t>
  </si>
  <si>
    <t>5510.11.12</t>
  </si>
  <si>
    <t>5510.11.13</t>
  </si>
  <si>
    <t>5510.11.19</t>
  </si>
  <si>
    <t>5510.11.90</t>
  </si>
  <si>
    <t>5510.12.11</t>
  </si>
  <si>
    <t>5510.12.12</t>
  </si>
  <si>
    <t>5510.12.13</t>
  </si>
  <si>
    <t>5510.12.19</t>
  </si>
  <si>
    <t>5510.12.90</t>
  </si>
  <si>
    <t>5510.20.11</t>
  </si>
  <si>
    <t>5510.20.12</t>
  </si>
  <si>
    <t>5510.20.13</t>
  </si>
  <si>
    <t>5510.20.19</t>
  </si>
  <si>
    <t>5510.20.90</t>
  </si>
  <si>
    <t>5510.30.11</t>
  </si>
  <si>
    <t>5510.30.12</t>
  </si>
  <si>
    <t>5510.30.13</t>
  </si>
  <si>
    <t>5510.30.19</t>
  </si>
  <si>
    <t>5510.30.90</t>
  </si>
  <si>
    <t>5510.90.11</t>
  </si>
  <si>
    <t>5510.90.12</t>
  </si>
  <si>
    <t>5510.90.13</t>
  </si>
  <si>
    <t>5510.90.19</t>
  </si>
  <si>
    <t>5510.90.90</t>
  </si>
  <si>
    <t>5511.10.00</t>
  </si>
  <si>
    <t>5511.20.00</t>
  </si>
  <si>
    <t>5511.30.00</t>
  </si>
  <si>
    <t>5512.11.00</t>
  </si>
  <si>
    <t>5512.19.00</t>
  </si>
  <si>
    <t>5512.21.00</t>
  </si>
  <si>
    <t>5512.29.00</t>
  </si>
  <si>
    <t>5512.91.10</t>
  </si>
  <si>
    <t>5512.91.90</t>
  </si>
  <si>
    <t>5512.99.10</t>
  </si>
  <si>
    <t>5512.99.90</t>
  </si>
  <si>
    <t>5513.11.00</t>
  </si>
  <si>
    <t>5513.12.00</t>
  </si>
  <si>
    <t>5513.13.00</t>
  </si>
  <si>
    <t>5513.19.00</t>
  </si>
  <si>
    <t>5513.21.00</t>
  </si>
  <si>
    <t>5513.23.10</t>
  </si>
  <si>
    <t>5513.23.90</t>
  </si>
  <si>
    <t>5513.29.00</t>
  </si>
  <si>
    <t>5513.31.00</t>
  </si>
  <si>
    <t>5513.39.11</t>
  </si>
  <si>
    <t>5513.39.19</t>
  </si>
  <si>
    <t>5513.39.90</t>
  </si>
  <si>
    <t>5513.41.00</t>
  </si>
  <si>
    <t>5513.49.11</t>
  </si>
  <si>
    <t>5513.49.19</t>
  </si>
  <si>
    <t>5513.49.90</t>
  </si>
  <si>
    <t>5514.11.00</t>
  </si>
  <si>
    <t>5514.12.00</t>
  </si>
  <si>
    <t>5514.19.10</t>
  </si>
  <si>
    <t>5514.19.90</t>
  </si>
  <si>
    <t>5514.21.00</t>
  </si>
  <si>
    <t>5514.22.00</t>
  </si>
  <si>
    <t>5514.23.00</t>
  </si>
  <si>
    <t>5514.29.00</t>
  </si>
  <si>
    <t>5514.30.11</t>
  </si>
  <si>
    <t>5514.30.12</t>
  </si>
  <si>
    <t>5514.30.19</t>
  </si>
  <si>
    <t>5514.30.90</t>
  </si>
  <si>
    <t>5514.41.00</t>
  </si>
  <si>
    <t>5514.42.00</t>
  </si>
  <si>
    <t>5514.43.00</t>
  </si>
  <si>
    <t>5514.49.00</t>
  </si>
  <si>
    <t>5515.11.00</t>
  </si>
  <si>
    <t>5515.12.00</t>
  </si>
  <si>
    <t>5515.13.00</t>
  </si>
  <si>
    <t>5515.19.00</t>
  </si>
  <si>
    <t>5515.21.00</t>
  </si>
  <si>
    <t>5515.22.00</t>
  </si>
  <si>
    <t>5515.29.00</t>
  </si>
  <si>
    <t>5515.91.00</t>
  </si>
  <si>
    <t>5515.99.10</t>
  </si>
  <si>
    <t>5515.99.90</t>
  </si>
  <si>
    <t>5516.11.00</t>
  </si>
  <si>
    <t>5516.12.00</t>
  </si>
  <si>
    <t>5516.13.00</t>
  </si>
  <si>
    <t>5516.14.00</t>
  </si>
  <si>
    <t>5516.21.00</t>
  </si>
  <si>
    <t>5516.22.00</t>
  </si>
  <si>
    <t>5516.23.00</t>
  </si>
  <si>
    <t>5516.24.00</t>
  </si>
  <si>
    <t>5516.31.00</t>
  </si>
  <si>
    <t>5516.32.00</t>
  </si>
  <si>
    <t>5516.33.00</t>
  </si>
  <si>
    <t>5516.34.00</t>
  </si>
  <si>
    <t>5516.41.00</t>
  </si>
  <si>
    <t>5516.42.00</t>
  </si>
  <si>
    <t>5516.43.00</t>
  </si>
  <si>
    <t>5516.44.00</t>
  </si>
  <si>
    <t>5516.91.00</t>
  </si>
  <si>
    <t>5516.92.00</t>
  </si>
  <si>
    <t>5516.93.00</t>
  </si>
  <si>
    <t>5516.94.00</t>
  </si>
  <si>
    <t>5601.21.10</t>
  </si>
  <si>
    <t>5601.21.90</t>
  </si>
  <si>
    <t>5601.22.11</t>
  </si>
  <si>
    <t>5601.22.19</t>
  </si>
  <si>
    <t>5601.22.91</t>
  </si>
  <si>
    <t>5601.22.99</t>
  </si>
  <si>
    <t>5601.29.00</t>
  </si>
  <si>
    <t>5601.30.10</t>
  </si>
  <si>
    <t>5601.30.90</t>
  </si>
  <si>
    <t>5602.10.00</t>
  </si>
  <si>
    <t>5602.21.00</t>
  </si>
  <si>
    <t>5602.29.00</t>
  </si>
  <si>
    <t>5602.90.00</t>
  </si>
  <si>
    <t>5603.11.10</t>
  </si>
  <si>
    <t>5603.11.20</t>
  </si>
  <si>
    <t>5603.11.30</t>
  </si>
  <si>
    <t>5603.11.40</t>
  </si>
  <si>
    <t>5603.11.90</t>
  </si>
  <si>
    <t>5603.12.10</t>
  </si>
  <si>
    <t>5603.12.20</t>
  </si>
  <si>
    <t>5603.12.30</t>
  </si>
  <si>
    <t>5603.12.40</t>
  </si>
  <si>
    <t>5603.12.50</t>
  </si>
  <si>
    <t>5603.12.90</t>
  </si>
  <si>
    <t>5603.13.10</t>
  </si>
  <si>
    <t>5603.13.20</t>
  </si>
  <si>
    <t>5603.13.30</t>
  </si>
  <si>
    <t>5603.13.40</t>
  </si>
  <si>
    <t>5603.13.50</t>
  </si>
  <si>
    <t>5603.13.90</t>
  </si>
  <si>
    <t>5603.14.10</t>
  </si>
  <si>
    <t>5603.14.20</t>
  </si>
  <si>
    <t>5603.14.30</t>
  </si>
  <si>
    <t>5603.14.40</t>
  </si>
  <si>
    <t>5603.14.90</t>
  </si>
  <si>
    <t>5603.91.10</t>
  </si>
  <si>
    <t>5603.91.20</t>
  </si>
  <si>
    <t>5603.91.30</t>
  </si>
  <si>
    <t>5603.91.90</t>
  </si>
  <si>
    <t>5603.92.10</t>
  </si>
  <si>
    <t>5603.92.20</t>
  </si>
  <si>
    <t>5603.92.30</t>
  </si>
  <si>
    <t>5603.92.40</t>
  </si>
  <si>
    <t>5603.92.90</t>
  </si>
  <si>
    <t>5603.93.10</t>
  </si>
  <si>
    <t>5603.93.20</t>
  </si>
  <si>
    <t>5603.93.30</t>
  </si>
  <si>
    <t>5603.93.40</t>
  </si>
  <si>
    <t>5603.93.90</t>
  </si>
  <si>
    <t>5603.94.10</t>
  </si>
  <si>
    <t>5603.94.20</t>
  </si>
  <si>
    <t>5603.94.30</t>
  </si>
  <si>
    <t>5603.94.90</t>
  </si>
  <si>
    <t>5604.10.00</t>
  </si>
  <si>
    <t>5604.90.10</t>
  </si>
  <si>
    <t>5604.90.21</t>
  </si>
  <si>
    <t>5604.90.22</t>
  </si>
  <si>
    <t>5604.90.90</t>
  </si>
  <si>
    <t>5605.00.10</t>
  </si>
  <si>
    <t>5605.00.20</t>
  </si>
  <si>
    <t>5605.00.90</t>
  </si>
  <si>
    <t>5606.00.00</t>
  </si>
  <si>
    <t>5607.21.00</t>
  </si>
  <si>
    <t>5607.29.00</t>
  </si>
  <si>
    <t>5607.41.00</t>
  </si>
  <si>
    <t>5607.49.00</t>
  </si>
  <si>
    <t>5607.50.11</t>
  </si>
  <si>
    <t>5607.50.19</t>
  </si>
  <si>
    <t>5607.50.90</t>
  </si>
  <si>
    <t>5607.90.10</t>
  </si>
  <si>
    <t>5607.90.20</t>
  </si>
  <si>
    <t>5607.90.90</t>
  </si>
  <si>
    <t>5608.11.00</t>
  </si>
  <si>
    <t>5608.19.00</t>
  </si>
  <si>
    <t>5608.90.00</t>
  </si>
  <si>
    <t>5609.00.10</t>
  </si>
  <si>
    <t>5609.00.90</t>
  </si>
  <si>
    <t>5701.10.11</t>
  </si>
  <si>
    <t>5701.10.12</t>
  </si>
  <si>
    <t>5701.10.20</t>
  </si>
  <si>
    <t>5701.90.00</t>
  </si>
  <si>
    <t>5702.10.00</t>
  </si>
  <si>
    <t>5702.20.00</t>
  </si>
  <si>
    <t>5702.31.00</t>
  </si>
  <si>
    <t>5702.32.00</t>
  </si>
  <si>
    <t>5702.39.00</t>
  </si>
  <si>
    <t>5702.41.00</t>
  </si>
  <si>
    <t>5702.42.00</t>
  </si>
  <si>
    <t>5702.49.00</t>
  </si>
  <si>
    <t>5702.50.10</t>
  </si>
  <si>
    <t>5702.50.20</t>
  </si>
  <si>
    <t>5702.50.90</t>
  </si>
  <si>
    <t>5702.91.00</t>
  </si>
  <si>
    <t>5702.92.00</t>
  </si>
  <si>
    <t>5702.99.00</t>
  </si>
  <si>
    <t>5703.10.00</t>
  </si>
  <si>
    <t>5703.20.00</t>
  </si>
  <si>
    <t>5703.30.00</t>
  </si>
  <si>
    <t>5703.90.00</t>
  </si>
  <si>
    <t>5704.10.00</t>
  </si>
  <si>
    <t>5704.20.00</t>
  </si>
  <si>
    <t>5704.90.00</t>
  </si>
  <si>
    <t>5705.00.00</t>
  </si>
  <si>
    <t>5801.10.00</t>
  </si>
  <si>
    <t>5801.21.00</t>
  </si>
  <si>
    <t>5801.22.00</t>
  </si>
  <si>
    <t>5801.23.00</t>
  </si>
  <si>
    <t>5801.26.00</t>
  </si>
  <si>
    <t>5801.27.00</t>
  </si>
  <si>
    <t>5801.31.00</t>
  </si>
  <si>
    <t>5801.32.00</t>
  </si>
  <si>
    <t>5801.33.00</t>
  </si>
  <si>
    <t>5801.36.00</t>
  </si>
  <si>
    <t>5801.37.00</t>
  </si>
  <si>
    <t>5801.90.00</t>
  </si>
  <si>
    <t>5802.11.00</t>
  </si>
  <si>
    <t>5802.19.00</t>
  </si>
  <si>
    <t>5802.20.00</t>
  </si>
  <si>
    <t>5802.30.00</t>
  </si>
  <si>
    <t>5803.00.10</t>
  </si>
  <si>
    <t>5803.00.90</t>
  </si>
  <si>
    <t>5804.10.10</t>
  </si>
  <si>
    <t>5804.10.90</t>
  </si>
  <si>
    <t>5804.21.00</t>
  </si>
  <si>
    <t>5804.29.10</t>
  </si>
  <si>
    <t>5804.29.90</t>
  </si>
  <si>
    <t>5804.30.10</t>
  </si>
  <si>
    <t>5804.30.90</t>
  </si>
  <si>
    <t>5805.00.10</t>
  </si>
  <si>
    <t>5805.00.20</t>
  </si>
  <si>
    <t>5805.00.90</t>
  </si>
  <si>
    <t>5806.10.00</t>
  </si>
  <si>
    <t>5806.20.00</t>
  </si>
  <si>
    <t>5806.31.00</t>
  </si>
  <si>
    <t>5806.32.00</t>
  </si>
  <si>
    <t>5806.39.00</t>
  </si>
  <si>
    <t>5806.40.00</t>
  </si>
  <si>
    <t>5807.10.00</t>
  </si>
  <si>
    <t>5807.90.00</t>
  </si>
  <si>
    <t>5808.10.00</t>
  </si>
  <si>
    <t>5808.90.00</t>
  </si>
  <si>
    <t>5809.00.00</t>
  </si>
  <si>
    <t>5810.10.00</t>
  </si>
  <si>
    <t>5810.91.00</t>
  </si>
  <si>
    <t>5810.92.00</t>
  </si>
  <si>
    <t>5810.99.00</t>
  </si>
  <si>
    <t>5811.00.00</t>
  </si>
  <si>
    <t>5901.10.00</t>
  </si>
  <si>
    <t>5901.90.00</t>
  </si>
  <si>
    <t>5902.10.10</t>
  </si>
  <si>
    <t>5902.10.90</t>
  </si>
  <si>
    <t>5902.20.00</t>
  </si>
  <si>
    <t>5902.90.00</t>
  </si>
  <si>
    <t>5903.10.00</t>
  </si>
  <si>
    <t>5903.20.00</t>
  </si>
  <si>
    <t>5903.90.00</t>
  </si>
  <si>
    <t>5904.10.00</t>
  </si>
  <si>
    <t>5904.90.00</t>
  </si>
  <si>
    <t>5905.00.00</t>
  </si>
  <si>
    <t>5906.10.00</t>
  </si>
  <si>
    <t>5906.91.00</t>
  </si>
  <si>
    <t>5906.99.00</t>
  </si>
  <si>
    <t>5907.00.00</t>
  </si>
  <si>
    <t>5908.00.00</t>
  </si>
  <si>
    <t>5909.00.00</t>
  </si>
  <si>
    <t>5910.00.00</t>
  </si>
  <si>
    <t>5911.10.00</t>
  </si>
  <si>
    <t>5911.20.10</t>
  </si>
  <si>
    <t>5911.20.90</t>
  </si>
  <si>
    <t>5911.31.00</t>
  </si>
  <si>
    <t>5911.32.00</t>
  </si>
  <si>
    <t>5911.40.00</t>
  </si>
  <si>
    <t>5911.90.00</t>
  </si>
  <si>
    <t>6001.10.10</t>
  </si>
  <si>
    <t>6001.10.20</t>
  </si>
  <si>
    <t>6001.10.90</t>
  </si>
  <si>
    <t>6001.21.00</t>
  </si>
  <si>
    <t>6001.22.00</t>
  </si>
  <si>
    <t>6001.29.00</t>
  </si>
  <si>
    <t>6001.91.00</t>
  </si>
  <si>
    <t>6001.92.00</t>
  </si>
  <si>
    <t>6001.99.00</t>
  </si>
  <si>
    <t>6002.40.10</t>
  </si>
  <si>
    <t>6002.40.20</t>
  </si>
  <si>
    <t>6002.40.90</t>
  </si>
  <si>
    <t>6002.90.10</t>
  </si>
  <si>
    <t>6002.90.20</t>
  </si>
  <si>
    <t>6002.90.90</t>
  </si>
  <si>
    <t>6003.10.00</t>
  </si>
  <si>
    <t>6003.20.00</t>
  </si>
  <si>
    <t>6003.30.00</t>
  </si>
  <si>
    <t>6003.40.00</t>
  </si>
  <si>
    <t>6003.90.00</t>
  </si>
  <si>
    <t>6004.10.11</t>
  </si>
  <si>
    <t>6004.10.12</t>
  </si>
  <si>
    <t>6004.10.13</t>
  </si>
  <si>
    <t>6004.10.14</t>
  </si>
  <si>
    <t>6004.10.31</t>
  </si>
  <si>
    <t>6004.10.32</t>
  </si>
  <si>
    <t>6004.10.33</t>
  </si>
  <si>
    <t>6004.10.34</t>
  </si>
  <si>
    <t>6004.10.41</t>
  </si>
  <si>
    <t>6004.10.42</t>
  </si>
  <si>
    <t>6004.10.43</t>
  </si>
  <si>
    <t>6004.10.44</t>
  </si>
  <si>
    <t>6004.10.91</t>
  </si>
  <si>
    <t>6004.10.92</t>
  </si>
  <si>
    <t>6004.10.93</t>
  </si>
  <si>
    <t>6004.10.94</t>
  </si>
  <si>
    <t>6004.90.10</t>
  </si>
  <si>
    <t>6004.90.30</t>
  </si>
  <si>
    <t>6004.90.40</t>
  </si>
  <si>
    <t>6004.90.90</t>
  </si>
  <si>
    <t>6005.21.00</t>
  </si>
  <si>
    <t>6005.22.00</t>
  </si>
  <si>
    <t>6005.23.00</t>
  </si>
  <si>
    <t>6005.24.00</t>
  </si>
  <si>
    <t>6005.35.00</t>
  </si>
  <si>
    <t>6005.36.00</t>
  </si>
  <si>
    <t>6005.37.00</t>
  </si>
  <si>
    <t>6005.38.00</t>
  </si>
  <si>
    <t>6005.39.00</t>
  </si>
  <si>
    <t>6005.41.00</t>
  </si>
  <si>
    <t>6005.42.00</t>
  </si>
  <si>
    <t>6005.43.00</t>
  </si>
  <si>
    <t>6005.44.00</t>
  </si>
  <si>
    <t>6005.90.10</t>
  </si>
  <si>
    <t>6005.90.90</t>
  </si>
  <si>
    <t>6006.10.00</t>
  </si>
  <si>
    <t>6006.21.00</t>
  </si>
  <si>
    <t>6006.22.00</t>
  </si>
  <si>
    <t>6006.23.00</t>
  </si>
  <si>
    <t>6006.24.00</t>
  </si>
  <si>
    <t>6006.31.10</t>
  </si>
  <si>
    <t>6006.31.20</t>
  </si>
  <si>
    <t>6006.31.30</t>
  </si>
  <si>
    <t>6006.31.90</t>
  </si>
  <si>
    <t>6006.32.10</t>
  </si>
  <si>
    <t>6006.32.20</t>
  </si>
  <si>
    <t>6006.32.30</t>
  </si>
  <si>
    <t>6006.32.90</t>
  </si>
  <si>
    <t>6006.33.10</t>
  </si>
  <si>
    <t>6006.33.20</t>
  </si>
  <si>
    <t>6006.33.30</t>
  </si>
  <si>
    <t>6006.33.90</t>
  </si>
  <si>
    <t>6006.34.10</t>
  </si>
  <si>
    <t>6006.34.20</t>
  </si>
  <si>
    <t>6006.34.30</t>
  </si>
  <si>
    <t>6006.34.90</t>
  </si>
  <si>
    <t>6006.41.00</t>
  </si>
  <si>
    <t>6006.42.00</t>
  </si>
  <si>
    <t>6006.43.00</t>
  </si>
  <si>
    <t>6006.44.00</t>
  </si>
  <si>
    <t>6006.90.00</t>
  </si>
  <si>
    <t>6101.20.00</t>
  </si>
  <si>
    <t>6101.30.00</t>
  </si>
  <si>
    <t>6101.90.10</t>
  </si>
  <si>
    <t>6101.90.90</t>
  </si>
  <si>
    <t>6102.10.00</t>
  </si>
  <si>
    <t>6102.20.00</t>
  </si>
  <si>
    <t>6102.30.00</t>
  </si>
  <si>
    <t>6102.90.00</t>
  </si>
  <si>
    <t>6103.10.10</t>
  </si>
  <si>
    <t>6103.10.20</t>
  </si>
  <si>
    <t>6103.10.90</t>
  </si>
  <si>
    <t>6103.22.00</t>
  </si>
  <si>
    <t>6103.23.00</t>
  </si>
  <si>
    <t>6103.29.10</t>
  </si>
  <si>
    <t>6103.29.90</t>
  </si>
  <si>
    <t>6103.31.00</t>
  </si>
  <si>
    <t>6103.32.00</t>
  </si>
  <si>
    <t>6103.33.00</t>
  </si>
  <si>
    <t>6103.39.00</t>
  </si>
  <si>
    <t>6103.41.00</t>
  </si>
  <si>
    <t>6103.42.00</t>
  </si>
  <si>
    <t>6103.43.00</t>
  </si>
  <si>
    <t>6103.49.00</t>
  </si>
  <si>
    <t>6104.13.00</t>
  </si>
  <si>
    <t>6104.19.10</t>
  </si>
  <si>
    <t>6104.19.20</t>
  </si>
  <si>
    <t>6104.19.90</t>
  </si>
  <si>
    <t>6104.22.00</t>
  </si>
  <si>
    <t>6104.23.00</t>
  </si>
  <si>
    <t>6104.29.10</t>
  </si>
  <si>
    <t>6104.29.90</t>
  </si>
  <si>
    <t>6104.31.00</t>
  </si>
  <si>
    <t>6104.32.00</t>
  </si>
  <si>
    <t>6104.33.00</t>
  </si>
  <si>
    <t>6104.39.00</t>
  </si>
  <si>
    <t>6104.41.00</t>
  </si>
  <si>
    <t>6104.42.00</t>
  </si>
  <si>
    <t>6104.43.00</t>
  </si>
  <si>
    <t>6104.44.00</t>
  </si>
  <si>
    <t>6104.49.00</t>
  </si>
  <si>
    <t>6104.51.00</t>
  </si>
  <si>
    <t>6104.52.00</t>
  </si>
  <si>
    <t>6104.53.00</t>
  </si>
  <si>
    <t>6104.59.00</t>
  </si>
  <si>
    <t>6104.61.00</t>
  </si>
  <si>
    <t>6104.62.00</t>
  </si>
  <si>
    <t>6104.63.00</t>
  </si>
  <si>
    <t>6104.69.00</t>
  </si>
  <si>
    <t>6105.10.00</t>
  </si>
  <si>
    <t>6105.20.00</t>
  </si>
  <si>
    <t>6105.90.00</t>
  </si>
  <si>
    <t>6106.10.00</t>
  </si>
  <si>
    <t>6106.20.00</t>
  </si>
  <si>
    <t>6106.90.00</t>
  </si>
  <si>
    <t>6107.11.00</t>
  </si>
  <si>
    <t>6107.12.00</t>
  </si>
  <si>
    <t>6107.19.00</t>
  </si>
  <si>
    <t>6107.21.00</t>
  </si>
  <si>
    <t>6107.22.00</t>
  </si>
  <si>
    <t>6107.29.00</t>
  </si>
  <si>
    <t>6107.91.00</t>
  </si>
  <si>
    <t>6107.99.10</t>
  </si>
  <si>
    <t>6107.99.90</t>
  </si>
  <si>
    <t>6108.11.00</t>
  </si>
  <si>
    <t>6108.19.00</t>
  </si>
  <si>
    <t>6108.21.00</t>
  </si>
  <si>
    <t>6108.22.00</t>
  </si>
  <si>
    <t>6108.29.00</t>
  </si>
  <si>
    <t>6108.31.00</t>
  </si>
  <si>
    <t>6108.32.00</t>
  </si>
  <si>
    <t>6108.39.00</t>
  </si>
  <si>
    <t>6108.91.00</t>
  </si>
  <si>
    <t>6108.92.00</t>
  </si>
  <si>
    <t>6108.99.00</t>
  </si>
  <si>
    <t>6109.10.00</t>
  </si>
  <si>
    <t>6109.90.00</t>
  </si>
  <si>
    <t>6110.11.00</t>
  </si>
  <si>
    <t>6110.12.00</t>
  </si>
  <si>
    <t>6110.19.00</t>
  </si>
  <si>
    <t>6110.20.00</t>
  </si>
  <si>
    <t>6110.30.00</t>
  </si>
  <si>
    <t>6110.90.00</t>
  </si>
  <si>
    <t>6111.20.00</t>
  </si>
  <si>
    <t>6111.30.00</t>
  </si>
  <si>
    <t>6111.90.10</t>
  </si>
  <si>
    <t>6111.90.90</t>
  </si>
  <si>
    <t>6112.11.00</t>
  </si>
  <si>
    <t>6112.12.00</t>
  </si>
  <si>
    <t>6112.19.00</t>
  </si>
  <si>
    <t>6112.20.00</t>
  </si>
  <si>
    <t>6112.31.00</t>
  </si>
  <si>
    <t>6112.39.00</t>
  </si>
  <si>
    <t>6112.41.00</t>
  </si>
  <si>
    <t>6112.49.00</t>
  </si>
  <si>
    <t>6113.00.00</t>
  </si>
  <si>
    <t>6114.20.00</t>
  </si>
  <si>
    <t>6114.30.00</t>
  </si>
  <si>
    <t>6114.90.10</t>
  </si>
  <si>
    <t>6114.90.90</t>
  </si>
  <si>
    <t>6115.10.11</t>
  </si>
  <si>
    <t>6115.10.12</t>
  </si>
  <si>
    <t>6115.10.13</t>
  </si>
  <si>
    <t>6115.10.14</t>
  </si>
  <si>
    <t>6115.10.19</t>
  </si>
  <si>
    <t>6115.10.21</t>
  </si>
  <si>
    <t>6115.10.22</t>
  </si>
  <si>
    <t>6115.10.29</t>
  </si>
  <si>
    <t>6115.10.91</t>
  </si>
  <si>
    <t>6115.10.92</t>
  </si>
  <si>
    <t>6115.10.93</t>
  </si>
  <si>
    <t>6115.10.99</t>
  </si>
  <si>
    <t>6115.21.00</t>
  </si>
  <si>
    <t>6115.22.00</t>
  </si>
  <si>
    <t>6115.29.10</t>
  </si>
  <si>
    <t>6115.29.20</t>
  </si>
  <si>
    <t>6115.29.90</t>
  </si>
  <si>
    <t>6115.30.10</t>
  </si>
  <si>
    <t>6115.30.20</t>
  </si>
  <si>
    <t>6115.30.90</t>
  </si>
  <si>
    <t>6115.94.00</t>
  </si>
  <si>
    <t>6115.95.00</t>
  </si>
  <si>
    <t>6115.96.00</t>
  </si>
  <si>
    <t>6115.99.00</t>
  </si>
  <si>
    <t>6116.10.00</t>
  </si>
  <si>
    <t>6116.91.00</t>
  </si>
  <si>
    <t>6116.92.00</t>
  </si>
  <si>
    <t>6116.93.00</t>
  </si>
  <si>
    <t>6116.99.00</t>
  </si>
  <si>
    <t>6117.10.00</t>
  </si>
  <si>
    <t>6117.80.10</t>
  </si>
  <si>
    <t>6117.80.90</t>
  </si>
  <si>
    <t>6117.90.00</t>
  </si>
  <si>
    <t>6201.11.00</t>
  </si>
  <si>
    <t>6201.12.00</t>
  </si>
  <si>
    <t>6201.13.00</t>
  </si>
  <si>
    <t>6201.19.00</t>
  </si>
  <si>
    <t>6201.91.00</t>
  </si>
  <si>
    <t>6201.92.00</t>
  </si>
  <si>
    <t>6201.93.00</t>
  </si>
  <si>
    <t>6201.99.00</t>
  </si>
  <si>
    <t>6202.11.00</t>
  </si>
  <si>
    <t>6202.12.00</t>
  </si>
  <si>
    <t>6202.13.00</t>
  </si>
  <si>
    <t>6202.19.00</t>
  </si>
  <si>
    <t>6202.91.00</t>
  </si>
  <si>
    <t>6202.92.00</t>
  </si>
  <si>
    <t>6202.93.00</t>
  </si>
  <si>
    <t>6202.99.00</t>
  </si>
  <si>
    <t>6203.11.00</t>
  </si>
  <si>
    <t>6203.12.00</t>
  </si>
  <si>
    <t>6203.19.00</t>
  </si>
  <si>
    <t>6203.22.00</t>
  </si>
  <si>
    <t>6203.23.00</t>
  </si>
  <si>
    <t>6203.29.10</t>
  </si>
  <si>
    <t>6203.29.90</t>
  </si>
  <si>
    <t>6203.31.00</t>
  </si>
  <si>
    <t>6203.32.00</t>
  </si>
  <si>
    <t>6203.33.00</t>
  </si>
  <si>
    <t>6203.39.00</t>
  </si>
  <si>
    <t>6203.41.00</t>
  </si>
  <si>
    <t>6203.42.00</t>
  </si>
  <si>
    <t>6203.43.00</t>
  </si>
  <si>
    <t>6203.49.00</t>
  </si>
  <si>
    <t>6204.11.00</t>
  </si>
  <si>
    <t>6204.12.00</t>
  </si>
  <si>
    <t>6204.13.00</t>
  </si>
  <si>
    <t>6204.19.00</t>
  </si>
  <si>
    <t>6204.21.00</t>
  </si>
  <si>
    <t>6204.22.00</t>
  </si>
  <si>
    <t>6204.23.00</t>
  </si>
  <si>
    <t>6204.29.00</t>
  </si>
  <si>
    <t>6204.31.00</t>
  </si>
  <si>
    <t>6204.32.00</t>
  </si>
  <si>
    <t>6204.33.00</t>
  </si>
  <si>
    <t>6204.39.00</t>
  </si>
  <si>
    <t>6204.41.00</t>
  </si>
  <si>
    <t>6204.42.00</t>
  </si>
  <si>
    <t>6204.43.00</t>
  </si>
  <si>
    <t>6204.44.00</t>
  </si>
  <si>
    <t>6204.49.00</t>
  </si>
  <si>
    <t>6204.51.00</t>
  </si>
  <si>
    <t>6204.52.00</t>
  </si>
  <si>
    <t>6204.53.00</t>
  </si>
  <si>
    <t>6204.59.00</t>
  </si>
  <si>
    <t>6204.61.00</t>
  </si>
  <si>
    <t>6204.62.00</t>
  </si>
  <si>
    <t>6204.63.00</t>
  </si>
  <si>
    <t>6204.69.00</t>
  </si>
  <si>
    <t>6205.20.00</t>
  </si>
  <si>
    <t>6205.30.00</t>
  </si>
  <si>
    <t>6205.90.10</t>
  </si>
  <si>
    <t>6205.90.90</t>
  </si>
  <si>
    <t>6206.10.00</t>
  </si>
  <si>
    <t>6206.20.00</t>
  </si>
  <si>
    <t>6206.30.00</t>
  </si>
  <si>
    <t>6206.40.00</t>
  </si>
  <si>
    <t>6206.90.00</t>
  </si>
  <si>
    <t>6207.11.00</t>
  </si>
  <si>
    <t>6207.19.00</t>
  </si>
  <si>
    <t>6207.21.00</t>
  </si>
  <si>
    <t>6207.22.00</t>
  </si>
  <si>
    <t>6207.29.00</t>
  </si>
  <si>
    <t>6207.91.00</t>
  </si>
  <si>
    <t>6207.99.10</t>
  </si>
  <si>
    <t>6207.99.90</t>
  </si>
  <si>
    <t>6208.11.00</t>
  </si>
  <si>
    <t>6208.19.00</t>
  </si>
  <si>
    <t>6208.21.00</t>
  </si>
  <si>
    <t>6208.22.00</t>
  </si>
  <si>
    <t>6208.29.00</t>
  </si>
  <si>
    <t>6208.91.00</t>
  </si>
  <si>
    <t>6208.92.00</t>
  </si>
  <si>
    <t>6208.99.00</t>
  </si>
  <si>
    <t>6209.20.00</t>
  </si>
  <si>
    <t>6209.30.00</t>
  </si>
  <si>
    <t>6209.90.10</t>
  </si>
  <si>
    <t>6209.90.90</t>
  </si>
  <si>
    <t>6210.10.00</t>
  </si>
  <si>
    <t>6210.20.00</t>
  </si>
  <si>
    <t>6210.30.00</t>
  </si>
  <si>
    <t>6210.40.00</t>
  </si>
  <si>
    <t>6210.50.00</t>
  </si>
  <si>
    <t>6211.11.00</t>
  </si>
  <si>
    <t>6211.12.00</t>
  </si>
  <si>
    <t>6211.20.00</t>
  </si>
  <si>
    <t>6211.32.00</t>
  </si>
  <si>
    <t>6211.33.00</t>
  </si>
  <si>
    <t>6211.39.10</t>
  </si>
  <si>
    <t>6211.39.90</t>
  </si>
  <si>
    <t>6211.42.00</t>
  </si>
  <si>
    <t>6211.43.00</t>
  </si>
  <si>
    <t>6211.49.00</t>
  </si>
  <si>
    <t>6212.10.00</t>
  </si>
  <si>
    <t>6212.20.00</t>
  </si>
  <si>
    <t>6212.30.00</t>
  </si>
  <si>
    <t>6212.90.00</t>
  </si>
  <si>
    <t>6213.20.00</t>
  </si>
  <si>
    <t>6213.90.10</t>
  </si>
  <si>
    <t>6213.90.90</t>
  </si>
  <si>
    <t>6214.10.00</t>
  </si>
  <si>
    <t>6214.20.00</t>
  </si>
  <si>
    <t>6214.30.00</t>
  </si>
  <si>
    <t>6214.40.00</t>
  </si>
  <si>
    <t>6214.90.10</t>
  </si>
  <si>
    <t>6214.90.90</t>
  </si>
  <si>
    <t>6215.10.00</t>
  </si>
  <si>
    <t>6215.20.00</t>
  </si>
  <si>
    <t>6215.90.00</t>
  </si>
  <si>
    <t>6216.00.00</t>
  </si>
  <si>
    <t>6217.10.00</t>
  </si>
  <si>
    <t>6217.90.00</t>
  </si>
  <si>
    <t>6301.10.00</t>
  </si>
  <si>
    <t>6301.20.00</t>
  </si>
  <si>
    <t>6301.30.00</t>
  </si>
  <si>
    <t>6301.40.00</t>
  </si>
  <si>
    <t>6301.90.00</t>
  </si>
  <si>
    <t>6302.10.00</t>
  </si>
  <si>
    <t>6302.21.00</t>
  </si>
  <si>
    <t>6302.22.00</t>
  </si>
  <si>
    <t>6302.29.00</t>
  </si>
  <si>
    <t>6302.31.00</t>
  </si>
  <si>
    <t>6302.32.00</t>
  </si>
  <si>
    <t>6302.39.00</t>
  </si>
  <si>
    <t>6302.40.00</t>
  </si>
  <si>
    <t>6302.51.00</t>
  </si>
  <si>
    <t>6302.53.00</t>
  </si>
  <si>
    <t>6302.59.10</t>
  </si>
  <si>
    <t>6302.59.90</t>
  </si>
  <si>
    <t>6302.60.00</t>
  </si>
  <si>
    <t>6302.91.00</t>
  </si>
  <si>
    <t>6302.93.00</t>
  </si>
  <si>
    <t>6302.99.10</t>
  </si>
  <si>
    <t>6302.99.90</t>
  </si>
  <si>
    <t>6303.12.00</t>
  </si>
  <si>
    <t>6303.19.10</t>
  </si>
  <si>
    <t>6303.19.90</t>
  </si>
  <si>
    <t>6303.91.00</t>
  </si>
  <si>
    <t>6303.92.00</t>
  </si>
  <si>
    <t>6303.99.00</t>
  </si>
  <si>
    <t>6304.11.00</t>
  </si>
  <si>
    <t>6304.19.10</t>
  </si>
  <si>
    <t>6304.19.90</t>
  </si>
  <si>
    <t>6304.20.00</t>
  </si>
  <si>
    <t>6304.91.00</t>
  </si>
  <si>
    <t>6304.92.00</t>
  </si>
  <si>
    <t>6304.93.00</t>
  </si>
  <si>
    <t>6304.99.00</t>
  </si>
  <si>
    <t>6305.10.00</t>
  </si>
  <si>
    <t>6305.20.00</t>
  </si>
  <si>
    <t>6305.32.00</t>
  </si>
  <si>
    <t>6305.33.10</t>
  </si>
  <si>
    <t>6305.33.90</t>
  </si>
  <si>
    <t>6305.39.00</t>
  </si>
  <si>
    <t>6305.90.00</t>
  </si>
  <si>
    <t>6306.12.00</t>
  </si>
  <si>
    <t>6306.19.10</t>
  </si>
  <si>
    <t>6306.19.90</t>
  </si>
  <si>
    <t>6306.22.00</t>
  </si>
  <si>
    <t>6306.29.10</t>
  </si>
  <si>
    <t>6306.29.90</t>
  </si>
  <si>
    <t>6306.30.10</t>
  </si>
  <si>
    <t>6306.30.90</t>
  </si>
  <si>
    <t>6306.40.10</t>
  </si>
  <si>
    <t>6306.40.90</t>
  </si>
  <si>
    <t>6306.90.00</t>
  </si>
  <si>
    <t>6307.10.00</t>
  </si>
  <si>
    <t>6307.20.00</t>
  </si>
  <si>
    <t>6307.90.10</t>
  </si>
  <si>
    <t>6307.90.20</t>
  </si>
  <si>
    <t>6307.90.90</t>
  </si>
  <si>
    <t>6308.00.00</t>
  </si>
  <si>
    <t>6309.00.10</t>
  </si>
  <si>
    <t>6309.00.90</t>
  </si>
  <si>
    <t>6310.10.00</t>
  </si>
  <si>
    <t>6310.90.00</t>
  </si>
  <si>
    <t>6401.10.00</t>
  </si>
  <si>
    <t>6401.92.00</t>
  </si>
  <si>
    <t>6401.99.10</t>
  </si>
  <si>
    <t>6401.99.90</t>
  </si>
  <si>
    <t>6402.12.00</t>
  </si>
  <si>
    <t>6402.19.00</t>
  </si>
  <si>
    <t>6402.20.00</t>
  </si>
  <si>
    <t>6402.91.10</t>
  </si>
  <si>
    <t>6402.91.90</t>
  </si>
  <si>
    <t>6402.99.10</t>
  </si>
  <si>
    <t>6402.99.90</t>
  </si>
  <si>
    <t>6403.12.00</t>
  </si>
  <si>
    <t>6403.19.00</t>
  </si>
  <si>
    <t>6403.20.00</t>
  </si>
  <si>
    <t>6403.40.00</t>
  </si>
  <si>
    <t>6403.51.10</t>
  </si>
  <si>
    <t>6403.51.90</t>
  </si>
  <si>
    <t>6403.59.10</t>
  </si>
  <si>
    <t>6403.59.90</t>
  </si>
  <si>
    <t>6403.91.10</t>
  </si>
  <si>
    <t>6403.91.90</t>
  </si>
  <si>
    <t>6403.99.10</t>
  </si>
  <si>
    <t>6403.99.90</t>
  </si>
  <si>
    <t>6404.11.00</t>
  </si>
  <si>
    <t>6404.19.00</t>
  </si>
  <si>
    <t>6404.20.00</t>
  </si>
  <si>
    <t>6405.10.10</t>
  </si>
  <si>
    <t>6405.10.20</t>
  </si>
  <si>
    <t>6405.10.90</t>
  </si>
  <si>
    <t>6405.20.00</t>
  </si>
  <si>
    <t>6405.90.00</t>
  </si>
  <si>
    <t>6406.10.00</t>
  </si>
  <si>
    <t>6406.20.00</t>
  </si>
  <si>
    <t>6406.90.10</t>
  </si>
  <si>
    <t>6406.90.20</t>
  </si>
  <si>
    <t>6406.90.90</t>
  </si>
  <si>
    <t>6501.00.00</t>
  </si>
  <si>
    <t>6502.00.10</t>
  </si>
  <si>
    <t>6502.00.90</t>
  </si>
  <si>
    <t>6504.00.10</t>
  </si>
  <si>
    <t>6504.00.90</t>
  </si>
  <si>
    <t>6505.00.11</t>
  </si>
  <si>
    <t>6505.00.12</t>
  </si>
  <si>
    <t>6505.00.19</t>
  </si>
  <si>
    <t>6505.00.21</t>
  </si>
  <si>
    <t>6505.00.22</t>
  </si>
  <si>
    <t>6505.00.29</t>
  </si>
  <si>
    <t>6505.00.31</t>
  </si>
  <si>
    <t>6505.00.32</t>
  </si>
  <si>
    <t>6505.00.39</t>
  </si>
  <si>
    <t>6505.00.90</t>
  </si>
  <si>
    <t>6506.10.00</t>
  </si>
  <si>
    <t>6506.91.00</t>
  </si>
  <si>
    <t>6506.99.00</t>
  </si>
  <si>
    <t>6507.00.00</t>
  </si>
  <si>
    <t>6601.10.00</t>
  </si>
  <si>
    <t>6601.91.10</t>
  </si>
  <si>
    <t>6601.91.90</t>
  </si>
  <si>
    <t>6601.99.00</t>
  </si>
  <si>
    <t>6602.00.00</t>
  </si>
  <si>
    <t>6603.20.00</t>
  </si>
  <si>
    <t>6603.90.00</t>
  </si>
  <si>
    <t>6701.00.00</t>
  </si>
  <si>
    <t>6701.00.00.001</t>
  </si>
  <si>
    <t>6701.00.00.002</t>
  </si>
  <si>
    <t>6701.00.00.003</t>
  </si>
  <si>
    <t>6702.10.00</t>
  </si>
  <si>
    <t>6702.90.00</t>
  </si>
  <si>
    <t>6703.00.00</t>
  </si>
  <si>
    <t>6704.11.00</t>
  </si>
  <si>
    <t>6704.19.00</t>
  </si>
  <si>
    <t>6704.20.00</t>
  </si>
  <si>
    <t>6704.90.00</t>
  </si>
  <si>
    <t>6801.00.00</t>
  </si>
  <si>
    <t>6802.10.00</t>
  </si>
  <si>
    <t>6802.21.00</t>
  </si>
  <si>
    <t>6802.23.00</t>
  </si>
  <si>
    <t>6802.29.00</t>
  </si>
  <si>
    <t>6802.91.00</t>
  </si>
  <si>
    <t>6802.92.00</t>
  </si>
  <si>
    <t>6802.93.10</t>
  </si>
  <si>
    <t>6802.93.90</t>
  </si>
  <si>
    <t>6802.99.10</t>
  </si>
  <si>
    <t>6802.99.90</t>
  </si>
  <si>
    <t>6803.00.00</t>
  </si>
  <si>
    <t>6804.10.00</t>
  </si>
  <si>
    <t>6804.21.11</t>
  </si>
  <si>
    <t>6804.21.19</t>
  </si>
  <si>
    <t>6804.21.90</t>
  </si>
  <si>
    <t>6804.22.11</t>
  </si>
  <si>
    <t>6804.22.19</t>
  </si>
  <si>
    <t>6804.22.90</t>
  </si>
  <si>
    <t>6804.23.00</t>
  </si>
  <si>
    <t>6804.30.00</t>
  </si>
  <si>
    <t>6805.10.00</t>
  </si>
  <si>
    <t>6805.20.00</t>
  </si>
  <si>
    <t>6805.30.10</t>
  </si>
  <si>
    <t>6805.30.20</t>
  </si>
  <si>
    <t>6805.30.90</t>
  </si>
  <si>
    <t>6806.10.00</t>
  </si>
  <si>
    <t>6806.10.00.001</t>
  </si>
  <si>
    <t>6806.20.00</t>
  </si>
  <si>
    <t>6806.90.10</t>
  </si>
  <si>
    <t>6806.90.90</t>
  </si>
  <si>
    <t>6806.90.90.001</t>
  </si>
  <si>
    <t>6807.10.00</t>
  </si>
  <si>
    <t>6807.90.00</t>
  </si>
  <si>
    <t>6807.90.00.001</t>
  </si>
  <si>
    <t>6808.00.00</t>
  </si>
  <si>
    <t>6809.11.00</t>
  </si>
  <si>
    <t>6809.19.00</t>
  </si>
  <si>
    <t>6809.90.00</t>
  </si>
  <si>
    <t>6810.11.00</t>
  </si>
  <si>
    <t>6810.19.00</t>
  </si>
  <si>
    <t>6810.91.00</t>
  </si>
  <si>
    <t>6810.99.00</t>
  </si>
  <si>
    <t>6811.40.00</t>
  </si>
  <si>
    <t>6811.81.00</t>
  </si>
  <si>
    <t>6811.82.00</t>
  </si>
  <si>
    <t>6811.89.00</t>
  </si>
  <si>
    <t>6812.80.00</t>
  </si>
  <si>
    <t>6812.91.00</t>
  </si>
  <si>
    <t>6812.92.00</t>
  </si>
  <si>
    <t>6812.93.00</t>
  </si>
  <si>
    <t>6812.99.10</t>
  </si>
  <si>
    <t>6812.99.20</t>
  </si>
  <si>
    <t>6812.99.30</t>
  </si>
  <si>
    <t>6812.99.90</t>
  </si>
  <si>
    <t>6813.20.00.001</t>
  </si>
  <si>
    <t>6814.10.00</t>
  </si>
  <si>
    <t>6814.90.00</t>
  </si>
  <si>
    <t>6815.10.10</t>
  </si>
  <si>
    <t>6815.10.20</t>
  </si>
  <si>
    <t>6815.10.90</t>
  </si>
  <si>
    <t>6815.20.00</t>
  </si>
  <si>
    <t>6815.91.10</t>
  </si>
  <si>
    <t>6815.91.90</t>
  </si>
  <si>
    <t>6815.99.11</t>
  </si>
  <si>
    <t>6815.99.12</t>
  </si>
  <si>
    <t>6815.99.13</t>
  </si>
  <si>
    <t>6815.99.14</t>
  </si>
  <si>
    <t>6815.99.19</t>
  </si>
  <si>
    <t>6815.99.90</t>
  </si>
  <si>
    <t>6901.00.00</t>
  </si>
  <si>
    <t>6902.10.11</t>
  </si>
  <si>
    <t>6902.10.18</t>
  </si>
  <si>
    <t>6902.10.19</t>
  </si>
  <si>
    <t>6902.10.90</t>
  </si>
  <si>
    <t>6902.20.10</t>
  </si>
  <si>
    <t>6902.20.91</t>
  </si>
  <si>
    <t>6902.20.92</t>
  </si>
  <si>
    <t>6902.20.93</t>
  </si>
  <si>
    <t>6902.20.99</t>
  </si>
  <si>
    <t>6902.90.10</t>
  </si>
  <si>
    <t>6902.90.20</t>
  </si>
  <si>
    <t>6902.90.30</t>
  </si>
  <si>
    <t>6902.90.40</t>
  </si>
  <si>
    <t>6902.90.90</t>
  </si>
  <si>
    <t>6903.10.11</t>
  </si>
  <si>
    <t>6903.10.12</t>
  </si>
  <si>
    <t>6903.10.19</t>
  </si>
  <si>
    <t>6903.10.20</t>
  </si>
  <si>
    <t>6903.10.30</t>
  </si>
  <si>
    <t>6903.10.40</t>
  </si>
  <si>
    <t>6903.10.90</t>
  </si>
  <si>
    <t>6903.20.10</t>
  </si>
  <si>
    <t>6903.20.20</t>
  </si>
  <si>
    <t>6903.20.30</t>
  </si>
  <si>
    <t>6903.20.90</t>
  </si>
  <si>
    <t>6903.90.11</t>
  </si>
  <si>
    <t>6903.90.12</t>
  </si>
  <si>
    <t>6903.90.19</t>
  </si>
  <si>
    <t>6903.90.91</t>
  </si>
  <si>
    <t>6903.90.92</t>
  </si>
  <si>
    <t>6903.90.99</t>
  </si>
  <si>
    <t>6904.10.00</t>
  </si>
  <si>
    <t>6904.90.00</t>
  </si>
  <si>
    <t>6905.10.00</t>
  </si>
  <si>
    <t>6905.90.00</t>
  </si>
  <si>
    <t>6906.00.00</t>
  </si>
  <si>
    <t>6907.21.00</t>
  </si>
  <si>
    <t>6907.22.00</t>
  </si>
  <si>
    <t>6907.23.00</t>
  </si>
  <si>
    <t>6907.30.00</t>
  </si>
  <si>
    <t>6907.40.00</t>
  </si>
  <si>
    <t>6909.11.00</t>
  </si>
  <si>
    <t>6909.12.10</t>
  </si>
  <si>
    <t>6909.12.20</t>
  </si>
  <si>
    <t>6909.12.30</t>
  </si>
  <si>
    <t>6909.12.90</t>
  </si>
  <si>
    <t>6909.19.10</t>
  </si>
  <si>
    <t>6909.19.20</t>
  </si>
  <si>
    <t>6909.19.30</t>
  </si>
  <si>
    <t>6909.19.90</t>
  </si>
  <si>
    <t>6909.90.00</t>
  </si>
  <si>
    <t>6910.10.00</t>
  </si>
  <si>
    <t>6910.90.00</t>
  </si>
  <si>
    <t>6911.10.10</t>
  </si>
  <si>
    <t>6911.10.90</t>
  </si>
  <si>
    <t>6911.90.00</t>
  </si>
  <si>
    <t>6912.00.00</t>
  </si>
  <si>
    <t>6913.10.00</t>
  </si>
  <si>
    <t>6913.90.00</t>
  </si>
  <si>
    <t>6914.10.00</t>
  </si>
  <si>
    <t>6914.90.00</t>
  </si>
  <si>
    <t>7001.00.00</t>
  </si>
  <si>
    <t>7001.00.00.001</t>
  </si>
  <si>
    <t>7001.00.00.002</t>
  </si>
  <si>
    <t>7002.10.00</t>
  </si>
  <si>
    <t>7002.10.00.001</t>
  </si>
  <si>
    <t>7002.20.00</t>
  </si>
  <si>
    <t>7002.20.00.001</t>
  </si>
  <si>
    <t>7002.31.00</t>
  </si>
  <si>
    <t>7002.31.00.001</t>
  </si>
  <si>
    <t>7002.32.00</t>
  </si>
  <si>
    <t>7002.32.00.001</t>
  </si>
  <si>
    <t>7002.39.00</t>
  </si>
  <si>
    <t>7002.39.00.001</t>
  </si>
  <si>
    <t>7003.12.00</t>
  </si>
  <si>
    <t>7003.12.00.001</t>
  </si>
  <si>
    <t>7003.19.00</t>
  </si>
  <si>
    <t>7003.19.00.001</t>
  </si>
  <si>
    <t>7003.20.00</t>
  </si>
  <si>
    <t>7003.30.00</t>
  </si>
  <si>
    <t>7004.20.00</t>
  </si>
  <si>
    <t>7004.20.00.001</t>
  </si>
  <si>
    <t>7004.90.00</t>
  </si>
  <si>
    <t>7004.90.00.001</t>
  </si>
  <si>
    <t>7005.10.00</t>
  </si>
  <si>
    <t>7005.10.00.001</t>
  </si>
  <si>
    <t>7005.21.00</t>
  </si>
  <si>
    <t>7005.21.00.001</t>
  </si>
  <si>
    <t>7005.29.00</t>
  </si>
  <si>
    <t>7005.29.00.001</t>
  </si>
  <si>
    <t>7005.30.00</t>
  </si>
  <si>
    <t>7006.00.00</t>
  </si>
  <si>
    <t>7006.00.00.001</t>
  </si>
  <si>
    <t>7007.11.00.001</t>
  </si>
  <si>
    <t>7007.19.00</t>
  </si>
  <si>
    <t>7007.21.00.001</t>
  </si>
  <si>
    <t>7007.29.00</t>
  </si>
  <si>
    <t>7008.00.00</t>
  </si>
  <si>
    <t>7009.91.00</t>
  </si>
  <si>
    <t>7009.92.00</t>
  </si>
  <si>
    <t>7010.10.00</t>
  </si>
  <si>
    <t>7010.20.00</t>
  </si>
  <si>
    <t>7010.90.11</t>
  </si>
  <si>
    <t>7010.90.12</t>
  </si>
  <si>
    <t>7010.90.21</t>
  </si>
  <si>
    <t>7010.90.22</t>
  </si>
  <si>
    <t>7010.90.90</t>
  </si>
  <si>
    <t>7011.10.10</t>
  </si>
  <si>
    <t>7011.10.21</t>
  </si>
  <si>
    <t>7011.10.29</t>
  </si>
  <si>
    <t>7011.10.90</t>
  </si>
  <si>
    <t>7011.20.00</t>
  </si>
  <si>
    <t>7011.90.00</t>
  </si>
  <si>
    <t>7013.10.00</t>
  </si>
  <si>
    <t>7013.22.00</t>
  </si>
  <si>
    <t>7013.28.00</t>
  </si>
  <si>
    <t>7013.33.00</t>
  </si>
  <si>
    <t>7013.37.00</t>
  </si>
  <si>
    <t>7013.41.00</t>
  </si>
  <si>
    <t>7013.42.10</t>
  </si>
  <si>
    <t>7013.42.90</t>
  </si>
  <si>
    <t>7013.42.90.001</t>
  </si>
  <si>
    <t>7013.49.00</t>
  </si>
  <si>
    <t>7013.49.00.001</t>
  </si>
  <si>
    <t>7013.91.10</t>
  </si>
  <si>
    <t>7013.91.90</t>
  </si>
  <si>
    <t>7013.99.00</t>
  </si>
  <si>
    <t>7014.00.00</t>
  </si>
  <si>
    <t>7014.00.00.001</t>
  </si>
  <si>
    <t>7015.10.10</t>
  </si>
  <si>
    <t>7015.10.91</t>
  </si>
  <si>
    <t>7015.10.92</t>
  </si>
  <si>
    <t>7015.90.10</t>
  </si>
  <si>
    <t>7015.90.20</t>
  </si>
  <si>
    <t>7015.90.30</t>
  </si>
  <si>
    <t>7015.90.90</t>
  </si>
  <si>
    <t>7016.10.00</t>
  </si>
  <si>
    <t>7016.90.00</t>
  </si>
  <si>
    <t>7017.10.00</t>
  </si>
  <si>
    <t>7017.20.00</t>
  </si>
  <si>
    <t>7017.90.00</t>
  </si>
  <si>
    <t>7018.10.10</t>
  </si>
  <si>
    <t>7018.10.20</t>
  </si>
  <si>
    <t>7018.10.90</t>
  </si>
  <si>
    <t>7018.20.00</t>
  </si>
  <si>
    <t>7018.90.00</t>
  </si>
  <si>
    <t>7019.11.00</t>
  </si>
  <si>
    <t>7019.12.10</t>
  </si>
  <si>
    <t>7019.12.90</t>
  </si>
  <si>
    <t>7019.19.00</t>
  </si>
  <si>
    <t>7019.31.00</t>
  </si>
  <si>
    <t>7019.32.00</t>
  </si>
  <si>
    <t>7019.39.00</t>
  </si>
  <si>
    <t>7019.40.00</t>
  </si>
  <si>
    <t>7019.51.00</t>
  </si>
  <si>
    <t>7019.52.10</t>
  </si>
  <si>
    <t>7019.52.90</t>
  </si>
  <si>
    <t>7019.59.00</t>
  </si>
  <si>
    <t>7019.90.10</t>
  </si>
  <si>
    <t>7019.90.90</t>
  </si>
  <si>
    <t>7020.00.10</t>
  </si>
  <si>
    <t>7020.00.90</t>
  </si>
  <si>
    <t>7101.10.00</t>
  </si>
  <si>
    <t>7101.21.00</t>
  </si>
  <si>
    <t>7101.22.00</t>
  </si>
  <si>
    <t>7102.10.00</t>
  </si>
  <si>
    <t>7102.10.00.001</t>
  </si>
  <si>
    <t>7102.21.00</t>
  </si>
  <si>
    <t>7102.29.00</t>
  </si>
  <si>
    <t>7102.31.00</t>
  </si>
  <si>
    <t>7102.31.00.001</t>
  </si>
  <si>
    <t>7102.39.00</t>
  </si>
  <si>
    <t>7103.10.00</t>
  </si>
  <si>
    <t>7103.91.00</t>
  </si>
  <si>
    <t>7103.99.00</t>
  </si>
  <si>
    <t>7104.10.00</t>
  </si>
  <si>
    <t>7104.20.10</t>
  </si>
  <si>
    <t>7104.20.90</t>
  </si>
  <si>
    <t>7104.90.00</t>
  </si>
  <si>
    <t>7105.10.00</t>
  </si>
  <si>
    <t>7105.90.00</t>
  </si>
  <si>
    <t>7106.10.00</t>
  </si>
  <si>
    <t>7106.91.00</t>
  </si>
  <si>
    <t>7106.92.10</t>
  </si>
  <si>
    <t>7106.92.20</t>
  </si>
  <si>
    <t>7106.92.90</t>
  </si>
  <si>
    <t>7107.00.00</t>
  </si>
  <si>
    <t>7108.11.00</t>
  </si>
  <si>
    <t>7108.12.10</t>
  </si>
  <si>
    <t>7108.12.90</t>
  </si>
  <si>
    <t>7108.13.10</t>
  </si>
  <si>
    <t>7108.13.90</t>
  </si>
  <si>
    <t>7108.20.00</t>
  </si>
  <si>
    <t>7109.00.00</t>
  </si>
  <si>
    <t>7110.11.00</t>
  </si>
  <si>
    <t>7110.19.10</t>
  </si>
  <si>
    <t>7110.19.90</t>
  </si>
  <si>
    <t>7110.21.00</t>
  </si>
  <si>
    <t>7110.29.00</t>
  </si>
  <si>
    <t>7110.31.00</t>
  </si>
  <si>
    <t>7110.39.00</t>
  </si>
  <si>
    <t>7110.41.00</t>
  </si>
  <si>
    <t>7110.49.00</t>
  </si>
  <si>
    <t>7111.00.00</t>
  </si>
  <si>
    <t>7112.30.10</t>
  </si>
  <si>
    <t>7112.30.10.001</t>
  </si>
  <si>
    <t>7112.30.20</t>
  </si>
  <si>
    <t>7112.30.20.001</t>
  </si>
  <si>
    <t>7112.30.90</t>
  </si>
  <si>
    <t>7112.30.90.001</t>
  </si>
  <si>
    <t>7112.91.00</t>
  </si>
  <si>
    <t>7112.91.00.001</t>
  </si>
  <si>
    <t>7112.92.00</t>
  </si>
  <si>
    <t>7112.92.00.001</t>
  </si>
  <si>
    <t>7112.99.00</t>
  </si>
  <si>
    <t>7112.99.00.001</t>
  </si>
  <si>
    <t>7113.11.00</t>
  </si>
  <si>
    <t>7113.19.00</t>
  </si>
  <si>
    <t>7113.20.00</t>
  </si>
  <si>
    <t>7114.11.00</t>
  </si>
  <si>
    <t>7114.19.00</t>
  </si>
  <si>
    <t>7114.20.00</t>
  </si>
  <si>
    <t>7115.10.00</t>
  </si>
  <si>
    <t>7115.90.00</t>
  </si>
  <si>
    <t>7116.10.00</t>
  </si>
  <si>
    <t>7116.20.10</t>
  </si>
  <si>
    <t>7116.20.20</t>
  </si>
  <si>
    <t>7116.20.90</t>
  </si>
  <si>
    <t>7117.11.00</t>
  </si>
  <si>
    <t>7117.19.00</t>
  </si>
  <si>
    <t>7117.90.00</t>
  </si>
  <si>
    <t>7118.10.10</t>
  </si>
  <si>
    <t>7118.10.90</t>
  </si>
  <si>
    <t>7118.90.00</t>
  </si>
  <si>
    <t>7201.10.00</t>
  </si>
  <si>
    <t>7201.20.00</t>
  </si>
  <si>
    <t>7201.50.00</t>
  </si>
  <si>
    <t>7202.11.00</t>
  </si>
  <si>
    <t>7202.19.00</t>
  </si>
  <si>
    <t>7202.21.00</t>
  </si>
  <si>
    <t>7202.29.00</t>
  </si>
  <si>
    <t>7202.30.00</t>
  </si>
  <si>
    <t>7202.41.00</t>
  </si>
  <si>
    <t>7202.49.00</t>
  </si>
  <si>
    <t>7202.50.00</t>
  </si>
  <si>
    <t>7202.60.00</t>
  </si>
  <si>
    <t>7202.70.00</t>
  </si>
  <si>
    <t>7202.80.00</t>
  </si>
  <si>
    <t>7202.91.00</t>
  </si>
  <si>
    <t>7202.92.00</t>
  </si>
  <si>
    <t>7202.93.00</t>
  </si>
  <si>
    <t>7202.99.10</t>
  </si>
  <si>
    <t>7202.99.90</t>
  </si>
  <si>
    <t>7203.10.00</t>
  </si>
  <si>
    <t>7203.90.00</t>
  </si>
  <si>
    <t>7204.21.00</t>
  </si>
  <si>
    <t>7204.30.00</t>
  </si>
  <si>
    <t>7204.41.00</t>
  </si>
  <si>
    <t>7204.49.00</t>
  </si>
  <si>
    <t>7204.50.00</t>
  </si>
  <si>
    <t>7205.10.00</t>
  </si>
  <si>
    <t>7205.21.00</t>
  </si>
  <si>
    <t>7205.29.10</t>
  </si>
  <si>
    <t>7205.29.20</t>
  </si>
  <si>
    <t>7205.29.90</t>
  </si>
  <si>
    <t>7206.10.00</t>
  </si>
  <si>
    <t>7206.90.00</t>
  </si>
  <si>
    <t>7207.11.10</t>
  </si>
  <si>
    <t>7207.11.90</t>
  </si>
  <si>
    <t>7207.12.00</t>
  </si>
  <si>
    <t>7207.19.00</t>
  </si>
  <si>
    <t>7207.20.00</t>
  </si>
  <si>
    <t>7208.10.00</t>
  </si>
  <si>
    <t>7208.25.00</t>
  </si>
  <si>
    <t>7208.26.10</t>
  </si>
  <si>
    <t>7208.26.90</t>
  </si>
  <si>
    <t>7208.27.10</t>
  </si>
  <si>
    <t>7208.27.90</t>
  </si>
  <si>
    <t>7208.36.10</t>
  </si>
  <si>
    <t>7208.36.90</t>
  </si>
  <si>
    <t>7208.37.00</t>
  </si>
  <si>
    <t>7208.38.10</t>
  </si>
  <si>
    <t>7208.38.90</t>
  </si>
  <si>
    <t>7208.39.10</t>
  </si>
  <si>
    <t>7208.39.90</t>
  </si>
  <si>
    <t>7208.40.00</t>
  </si>
  <si>
    <t>7208.51.00</t>
  </si>
  <si>
    <t>7208.52.00</t>
  </si>
  <si>
    <t>7208.53.00</t>
  </si>
  <si>
    <t>7208.54.00</t>
  </si>
  <si>
    <t>7208.90.00</t>
  </si>
  <si>
    <t>7209.15.00</t>
  </si>
  <si>
    <t>7209.16.00</t>
  </si>
  <si>
    <t>7209.17.00</t>
  </si>
  <si>
    <t>7209.18.00</t>
  </si>
  <si>
    <t>7209.25.00</t>
  </si>
  <si>
    <t>7209.26.00</t>
  </si>
  <si>
    <t>7209.27.00</t>
  </si>
  <si>
    <t>7209.28.00</t>
  </si>
  <si>
    <t>7209.90.00</t>
  </si>
  <si>
    <t>7210.11.00</t>
  </si>
  <si>
    <t>7210.12.00</t>
  </si>
  <si>
    <t>7210.20.00</t>
  </si>
  <si>
    <t>7210.30.10</t>
  </si>
  <si>
    <t>7210.30.90</t>
  </si>
  <si>
    <t>7210.41.10</t>
  </si>
  <si>
    <t>7210.41.90</t>
  </si>
  <si>
    <t>7210.49.10</t>
  </si>
  <si>
    <t>7210.49.90</t>
  </si>
  <si>
    <t>7210.50.00</t>
  </si>
  <si>
    <t>7210.61.00</t>
  </si>
  <si>
    <t>7210.69.11</t>
  </si>
  <si>
    <t>7210.69.19</t>
  </si>
  <si>
    <t>7210.69.90</t>
  </si>
  <si>
    <t>7210.70.10</t>
  </si>
  <si>
    <t>7210.70.20</t>
  </si>
  <si>
    <t>7210.90.00</t>
  </si>
  <si>
    <t>7211.13.00</t>
  </si>
  <si>
    <t>7211.14.00</t>
  </si>
  <si>
    <t>7211.19.00</t>
  </si>
  <si>
    <t>7211.23.00</t>
  </si>
  <si>
    <t>7211.29.10</t>
  </si>
  <si>
    <t>7211.29.20</t>
  </si>
  <si>
    <t>7211.90.10</t>
  </si>
  <si>
    <t>7211.90.90</t>
  </si>
  <si>
    <t>7212.10.00</t>
  </si>
  <si>
    <t>7212.20.10</t>
  </si>
  <si>
    <t>7212.20.90</t>
  </si>
  <si>
    <t>7212.30.00</t>
  </si>
  <si>
    <t>7212.40.10</t>
  </si>
  <si>
    <t>7212.40.21</t>
  </si>
  <si>
    <t>7212.40.29</t>
  </si>
  <si>
    <t>7212.50.10</t>
  </si>
  <si>
    <t>7212.50.90</t>
  </si>
  <si>
    <t>7212.60.00</t>
  </si>
  <si>
    <t>7213.10.00</t>
  </si>
  <si>
    <t>7213.20.00</t>
  </si>
  <si>
    <t>7213.91.10</t>
  </si>
  <si>
    <t>7213.91.90</t>
  </si>
  <si>
    <t>7213.99.10</t>
  </si>
  <si>
    <t>7213.99.90</t>
  </si>
  <si>
    <t>7214.10.10</t>
  </si>
  <si>
    <t>7214.10.90</t>
  </si>
  <si>
    <t>7214.20.00</t>
  </si>
  <si>
    <t>7214.30.00</t>
  </si>
  <si>
    <t>7214.91.00</t>
  </si>
  <si>
    <t>7214.99.10</t>
  </si>
  <si>
    <t>7214.99.90</t>
  </si>
  <si>
    <t>7215.10.00</t>
  </si>
  <si>
    <t>7215.50.00</t>
  </si>
  <si>
    <t>7215.90.10</t>
  </si>
  <si>
    <t>7215.90.90</t>
  </si>
  <si>
    <t>7216.10.00</t>
  </si>
  <si>
    <t>7216.21.00</t>
  </si>
  <si>
    <t>7216.22.00</t>
  </si>
  <si>
    <t>7216.31.00</t>
  </si>
  <si>
    <t>7216.32.00</t>
  </si>
  <si>
    <t>7216.33.00</t>
  </si>
  <si>
    <t>7216.40.10</t>
  </si>
  <si>
    <t>7216.40.90</t>
  </si>
  <si>
    <t>7216.50.00</t>
  </si>
  <si>
    <t>7216.61.10</t>
  </si>
  <si>
    <t>7216.61.90</t>
  </si>
  <si>
    <t>7216.69.10</t>
  </si>
  <si>
    <t>7216.69.90</t>
  </si>
  <si>
    <t>7216.91.00</t>
  </si>
  <si>
    <t>7216.99.00</t>
  </si>
  <si>
    <t>7217.10.11</t>
  </si>
  <si>
    <t>7217.10.19</t>
  </si>
  <si>
    <t>7217.10.90</t>
  </si>
  <si>
    <t>7217.20.10</t>
  </si>
  <si>
    <t>7217.20.90</t>
  </si>
  <si>
    <t>7217.30.10</t>
  </si>
  <si>
    <t>7217.30.90</t>
  </si>
  <si>
    <t>7217.90.00</t>
  </si>
  <si>
    <t>7218.10.00</t>
  </si>
  <si>
    <t>7218.91.00</t>
  </si>
  <si>
    <t>7218.99.00</t>
  </si>
  <si>
    <t>7219.11.00</t>
  </si>
  <si>
    <t>7219.12.00</t>
  </si>
  <si>
    <t>7219.13.00</t>
  </si>
  <si>
    <t>7219.14.00</t>
  </si>
  <si>
    <t>7219.21.00</t>
  </si>
  <si>
    <t>7219.22.00</t>
  </si>
  <si>
    <t>7219.23.00</t>
  </si>
  <si>
    <t>7219.24.00</t>
  </si>
  <si>
    <t>7219.31.00</t>
  </si>
  <si>
    <t>7219.32.00</t>
  </si>
  <si>
    <t>7219.33.00</t>
  </si>
  <si>
    <t>7219.34.00</t>
  </si>
  <si>
    <t>7219.35.00</t>
  </si>
  <si>
    <t>7219.90.10</t>
  </si>
  <si>
    <t>7219.90.90</t>
  </si>
  <si>
    <t>7220.11.00</t>
  </si>
  <si>
    <t>7220.12.10</t>
  </si>
  <si>
    <t>7220.12.20</t>
  </si>
  <si>
    <t>7220.12.90</t>
  </si>
  <si>
    <t>7220.20.10</t>
  </si>
  <si>
    <t>7220.20.90</t>
  </si>
  <si>
    <t>7220.90.00</t>
  </si>
  <si>
    <t>7221.00.00</t>
  </si>
  <si>
    <t>7222.11.00</t>
  </si>
  <si>
    <t>7222.19.10</t>
  </si>
  <si>
    <t>7222.19.90</t>
  </si>
  <si>
    <t>7222.20.00</t>
  </si>
  <si>
    <t>7222.30.00</t>
  </si>
  <si>
    <t>7222.40.10</t>
  </si>
  <si>
    <t>7222.40.90</t>
  </si>
  <si>
    <t>7223.00.00</t>
  </si>
  <si>
    <t>7224.10.00</t>
  </si>
  <si>
    <t>7224.90.00</t>
  </si>
  <si>
    <t>7225.11.00</t>
  </si>
  <si>
    <t>7225.19.00</t>
  </si>
  <si>
    <t>7225.30.00</t>
  </si>
  <si>
    <t>7225.40.10</t>
  </si>
  <si>
    <t>7225.40.20</t>
  </si>
  <si>
    <t>7225.40.90</t>
  </si>
  <si>
    <t>7225.50.10</t>
  </si>
  <si>
    <t>7225.50.90</t>
  </si>
  <si>
    <t>7225.91.00</t>
  </si>
  <si>
    <t>7225.92.00</t>
  </si>
  <si>
    <t>7225.99.10</t>
  </si>
  <si>
    <t>7225.99.90</t>
  </si>
  <si>
    <t>7226.11.00</t>
  </si>
  <si>
    <t>7226.19.00</t>
  </si>
  <si>
    <t>7226.20.10</t>
  </si>
  <si>
    <t>7226.20.90</t>
  </si>
  <si>
    <t>7226.91.00</t>
  </si>
  <si>
    <t>7226.92.00</t>
  </si>
  <si>
    <t>7226.99.00</t>
  </si>
  <si>
    <t>7227.10.00</t>
  </si>
  <si>
    <t>7227.20.00</t>
  </si>
  <si>
    <t>7227.90.00</t>
  </si>
  <si>
    <t>7228.10.10</t>
  </si>
  <si>
    <t>7228.10.90</t>
  </si>
  <si>
    <t>7228.20.00</t>
  </si>
  <si>
    <t>7228.30.00</t>
  </si>
  <si>
    <t>7228.40.00</t>
  </si>
  <si>
    <t>7228.50.00</t>
  </si>
  <si>
    <t>7228.60.00</t>
  </si>
  <si>
    <t>7228.70.00</t>
  </si>
  <si>
    <t>7228.80.00</t>
  </si>
  <si>
    <t>7229.20.00</t>
  </si>
  <si>
    <t>7229.90.00</t>
  </si>
  <si>
    <t>7301.10.00</t>
  </si>
  <si>
    <t>7301.20.00</t>
  </si>
  <si>
    <t>7302.10.10</t>
  </si>
  <si>
    <t>7302.10.90</t>
  </si>
  <si>
    <t>7302.30.00</t>
  </si>
  <si>
    <t>7302.40.00</t>
  </si>
  <si>
    <t>7302.90.00</t>
  </si>
  <si>
    <t>7303.00.00</t>
  </si>
  <si>
    <t>7304.11.00</t>
  </si>
  <si>
    <t>7304.19.00</t>
  </si>
  <si>
    <t>7304.22.00</t>
  </si>
  <si>
    <t>7304.23.10</t>
  </si>
  <si>
    <t>7304.23.90</t>
  </si>
  <si>
    <t>7304.24.00</t>
  </si>
  <si>
    <t>7304.29.10</t>
  </si>
  <si>
    <t>7304.29.31</t>
  </si>
  <si>
    <t>7304.29.39</t>
  </si>
  <si>
    <t>7304.29.90</t>
  </si>
  <si>
    <t>7304.31.10</t>
  </si>
  <si>
    <t>7304.31.90</t>
  </si>
  <si>
    <t>7304.39.10</t>
  </si>
  <si>
    <t>7304.39.20</t>
  </si>
  <si>
    <t>7304.39.90</t>
  </si>
  <si>
    <t>7304.41.10</t>
  </si>
  <si>
    <t>7304.41.90</t>
  </si>
  <si>
    <t>7304.49.00</t>
  </si>
  <si>
    <t>7304.51.11</t>
  </si>
  <si>
    <t>7304.51.19</t>
  </si>
  <si>
    <t>7304.51.90</t>
  </si>
  <si>
    <t>7304.59.10</t>
  </si>
  <si>
    <t>7304.59.90</t>
  </si>
  <si>
    <t>7304.90.11</t>
  </si>
  <si>
    <t>7304.90.19</t>
  </si>
  <si>
    <t>7304.90.90</t>
  </si>
  <si>
    <t>7305.11.00</t>
  </si>
  <si>
    <t>7305.12.00</t>
  </si>
  <si>
    <t>7305.19.00</t>
  </si>
  <si>
    <t>7305.20.00</t>
  </si>
  <si>
    <t>7305.31.00</t>
  </si>
  <si>
    <t>7305.39.00</t>
  </si>
  <si>
    <t>7305.90.00</t>
  </si>
  <si>
    <t>7306.11.00</t>
  </si>
  <si>
    <t>7306.19.00</t>
  </si>
  <si>
    <t>7306.21.00</t>
  </si>
  <si>
    <t>7306.29.00</t>
  </si>
  <si>
    <t>7306.30.00</t>
  </si>
  <si>
    <t>7306.40.00</t>
  </si>
  <si>
    <t>7306.50.00</t>
  </si>
  <si>
    <t>7306.61.00</t>
  </si>
  <si>
    <t>7306.69.00</t>
  </si>
  <si>
    <t>7306.90.10</t>
  </si>
  <si>
    <t>7306.90.20</t>
  </si>
  <si>
    <t>7306.90.90</t>
  </si>
  <si>
    <t>7307.11.00</t>
  </si>
  <si>
    <t>7307.19.10</t>
  </si>
  <si>
    <t>7307.19.20</t>
  </si>
  <si>
    <t>7307.19.90</t>
  </si>
  <si>
    <t>7307.21.00</t>
  </si>
  <si>
    <t>7307.22.00</t>
  </si>
  <si>
    <t>7307.23.00</t>
  </si>
  <si>
    <t>7307.29.00</t>
  </si>
  <si>
    <t>7307.91.00</t>
  </si>
  <si>
    <t>7307.92.00</t>
  </si>
  <si>
    <t>7307.93.00</t>
  </si>
  <si>
    <t>7307.99.00</t>
  </si>
  <si>
    <t>7308.10.00</t>
  </si>
  <si>
    <t>7308.20.00</t>
  </si>
  <si>
    <t>7308.30.00</t>
  </si>
  <si>
    <t>7308.40.00</t>
  </si>
  <si>
    <t>7308.90.10</t>
  </si>
  <si>
    <t>7308.90.90</t>
  </si>
  <si>
    <t>7308.90.90.001</t>
  </si>
  <si>
    <t>7309.00.20</t>
  </si>
  <si>
    <t>7309.00.90</t>
  </si>
  <si>
    <t>7310.10.10</t>
  </si>
  <si>
    <t>7310.10.90</t>
  </si>
  <si>
    <t>7310.21.10</t>
  </si>
  <si>
    <t>7310.21.90</t>
  </si>
  <si>
    <t>7310.29.20</t>
  </si>
  <si>
    <t>7311.00.00</t>
  </si>
  <si>
    <t>7312.10.10</t>
  </si>
  <si>
    <t>7312.10.90</t>
  </si>
  <si>
    <t>7312.10.90.001</t>
  </si>
  <si>
    <t>7312.90.00</t>
  </si>
  <si>
    <t>7313.00.00</t>
  </si>
  <si>
    <t>7314.12.00</t>
  </si>
  <si>
    <t>7314.14.00</t>
  </si>
  <si>
    <t>7314.19.00</t>
  </si>
  <si>
    <t>7314.20.00</t>
  </si>
  <si>
    <t>7314.20.00.001</t>
  </si>
  <si>
    <t>7314.31.00</t>
  </si>
  <si>
    <t>7314.39.00</t>
  </si>
  <si>
    <t>7314.39.00.001</t>
  </si>
  <si>
    <t>7314.41.00</t>
  </si>
  <si>
    <t>7314.42.00</t>
  </si>
  <si>
    <t>7314.49.00</t>
  </si>
  <si>
    <t>7314.50.00</t>
  </si>
  <si>
    <t>7315.11.00</t>
  </si>
  <si>
    <t>7315.12.10</t>
  </si>
  <si>
    <t>7315.12.90</t>
  </si>
  <si>
    <t>7315.19.00</t>
  </si>
  <si>
    <t>7315.20.00</t>
  </si>
  <si>
    <t>7315.81.00</t>
  </si>
  <si>
    <t>7315.82.00</t>
  </si>
  <si>
    <t>7315.89.00</t>
  </si>
  <si>
    <t>7315.90.00</t>
  </si>
  <si>
    <t>7316.00.00</t>
  </si>
  <si>
    <t>7317.00.10</t>
  </si>
  <si>
    <t>7317.00.20</t>
  </si>
  <si>
    <t>7317.00.30</t>
  </si>
  <si>
    <t>7317.00.90</t>
  </si>
  <si>
    <t>7318.11.00</t>
  </si>
  <si>
    <t>7318.12.00</t>
  </si>
  <si>
    <t>7318.13.00</t>
  </si>
  <si>
    <t>7318.14.00</t>
  </si>
  <si>
    <t>7318.15.00</t>
  </si>
  <si>
    <t>7318.16.00</t>
  </si>
  <si>
    <t>7318.19.00</t>
  </si>
  <si>
    <t>7318.21.00</t>
  </si>
  <si>
    <t>7318.22.00</t>
  </si>
  <si>
    <t>7318.23.00</t>
  </si>
  <si>
    <t>7318.24.00</t>
  </si>
  <si>
    <t>7318.29.00</t>
  </si>
  <si>
    <t>7319.40.00</t>
  </si>
  <si>
    <t>7319.90.00</t>
  </si>
  <si>
    <t>7320.10.00.001</t>
  </si>
  <si>
    <t>7320.20.10</t>
  </si>
  <si>
    <t>7320.20.90</t>
  </si>
  <si>
    <t>7320.90.00</t>
  </si>
  <si>
    <t>7321.11.00</t>
  </si>
  <si>
    <t>7321.11.00.001</t>
  </si>
  <si>
    <t>7321.12.00</t>
  </si>
  <si>
    <t>7321.12.00.001</t>
  </si>
  <si>
    <t>7321.19.00</t>
  </si>
  <si>
    <t>7321.19.00.001</t>
  </si>
  <si>
    <t>7321.81.00</t>
  </si>
  <si>
    <t>7321.82.00</t>
  </si>
  <si>
    <t>7321.89.00</t>
  </si>
  <si>
    <t>7321.90.00</t>
  </si>
  <si>
    <t>7321.90.00.001</t>
  </si>
  <si>
    <t>7322.11.00</t>
  </si>
  <si>
    <t>7322.19.00</t>
  </si>
  <si>
    <t>7322.90.10</t>
  </si>
  <si>
    <t>7322.90.90</t>
  </si>
  <si>
    <t>7323.10.00</t>
  </si>
  <si>
    <t>7323.10.00.001</t>
  </si>
  <si>
    <t>7323.91.00</t>
  </si>
  <si>
    <t>7323.92.00</t>
  </si>
  <si>
    <t>7323.93.00</t>
  </si>
  <si>
    <t>7323.94.00</t>
  </si>
  <si>
    <t>7323.99.00</t>
  </si>
  <si>
    <t>7324.10.00</t>
  </si>
  <si>
    <t>7324.21.00</t>
  </si>
  <si>
    <t>7324.29.00</t>
  </si>
  <si>
    <t>7324.90.00</t>
  </si>
  <si>
    <t>7325.10.00</t>
  </si>
  <si>
    <t>7325.91.00</t>
  </si>
  <si>
    <t>7325.99.10</t>
  </si>
  <si>
    <t>7325.99.90</t>
  </si>
  <si>
    <t>7326.11.00</t>
  </si>
  <si>
    <t>7326.19.00</t>
  </si>
  <si>
    <t>7326.20.00</t>
  </si>
  <si>
    <t>7326.90.10</t>
  </si>
  <si>
    <t>7326.90.90</t>
  </si>
  <si>
    <t>7401.00.00</t>
  </si>
  <si>
    <t>7402.00.00</t>
  </si>
  <si>
    <t>7403.11.00</t>
  </si>
  <si>
    <t>7403.12.00</t>
  </si>
  <si>
    <t>7403.13.00</t>
  </si>
  <si>
    <t>7403.19.00</t>
  </si>
  <si>
    <t>7403.21.00</t>
  </si>
  <si>
    <t>7403.22.00</t>
  </si>
  <si>
    <t>7403.29.00</t>
  </si>
  <si>
    <t>7404.00.00</t>
  </si>
  <si>
    <t>7405.00.00</t>
  </si>
  <si>
    <t>7406.10.00</t>
  </si>
  <si>
    <t>7406.20.00</t>
  </si>
  <si>
    <t>7407.10.10</t>
  </si>
  <si>
    <t>7407.10.21</t>
  </si>
  <si>
    <t>7407.10.29</t>
  </si>
  <si>
    <t>7407.21.10</t>
  </si>
  <si>
    <t>7407.21.20</t>
  </si>
  <si>
    <t>7407.29.10</t>
  </si>
  <si>
    <t>7407.29.21</t>
  </si>
  <si>
    <t>7407.29.29</t>
  </si>
  <si>
    <t>7408.11.00</t>
  </si>
  <si>
    <t>7408.19.00</t>
  </si>
  <si>
    <t>7408.21.00</t>
  </si>
  <si>
    <t>7408.22.00</t>
  </si>
  <si>
    <t>7408.29.11</t>
  </si>
  <si>
    <t>7408.29.19</t>
  </si>
  <si>
    <t>7408.29.90</t>
  </si>
  <si>
    <t>7409.11.00</t>
  </si>
  <si>
    <t>7409.19.00</t>
  </si>
  <si>
    <t>7409.21.00</t>
  </si>
  <si>
    <t>7409.29.00</t>
  </si>
  <si>
    <t>7409.31.11</t>
  </si>
  <si>
    <t>7409.31.19</t>
  </si>
  <si>
    <t>7409.31.90</t>
  </si>
  <si>
    <t>7409.39.00</t>
  </si>
  <si>
    <t>7409.40.10</t>
  </si>
  <si>
    <t>7409.40.90</t>
  </si>
  <si>
    <t>7409.90.00</t>
  </si>
  <si>
    <t>7410.11.12</t>
  </si>
  <si>
    <t>7410.11.13</t>
  </si>
  <si>
    <t>7410.11.19</t>
  </si>
  <si>
    <t>7410.11.90</t>
  </si>
  <si>
    <t>7410.12.00</t>
  </si>
  <si>
    <t>7410.21.10</t>
  </si>
  <si>
    <t>7410.21.20</t>
  </si>
  <si>
    <t>7410.21.30</t>
  </si>
  <si>
    <t>7410.21.90</t>
  </si>
  <si>
    <t>7410.22.00</t>
  </si>
  <si>
    <t>7411.10.10</t>
  </si>
  <si>
    <t>7411.10.90</t>
  </si>
  <si>
    <t>7411.21.10</t>
  </si>
  <si>
    <t>7411.21.90</t>
  </si>
  <si>
    <t>7411.22.10</t>
  </si>
  <si>
    <t>7411.22.90</t>
  </si>
  <si>
    <t>7411.29.10</t>
  </si>
  <si>
    <t>7411.29.90</t>
  </si>
  <si>
    <t>7412.10.00</t>
  </si>
  <si>
    <t>7412.20.00</t>
  </si>
  <si>
    <t>7413.00.00</t>
  </si>
  <si>
    <t>7415.10.00</t>
  </si>
  <si>
    <t>7415.21.00</t>
  </si>
  <si>
    <t>7415.29.00</t>
  </si>
  <si>
    <t>7415.33.00</t>
  </si>
  <si>
    <t>7415.39.00</t>
  </si>
  <si>
    <t>7418.10.00</t>
  </si>
  <si>
    <t>7418.20.00</t>
  </si>
  <si>
    <t>7419.10.00</t>
  </si>
  <si>
    <t>7419.91.00</t>
  </si>
  <si>
    <t>7419.99.10</t>
  </si>
  <si>
    <t>7419.99.20</t>
  </si>
  <si>
    <t>7419.99.30</t>
  </si>
  <si>
    <t>7419.99.90</t>
  </si>
  <si>
    <t>7419.99.90.001</t>
  </si>
  <si>
    <t>7501.10.00</t>
  </si>
  <si>
    <t>7501.20.00</t>
  </si>
  <si>
    <t>7502.10.10</t>
  </si>
  <si>
    <t>7502.10.90</t>
  </si>
  <si>
    <t>7502.20.00</t>
  </si>
  <si>
    <t>7503.00.00</t>
  </si>
  <si>
    <t>7504.00.10</t>
  </si>
  <si>
    <t>7504.00.90</t>
  </si>
  <si>
    <t>7505.11.10</t>
  </si>
  <si>
    <t>7505.11.21</t>
  </si>
  <si>
    <t>7505.11.29</t>
  </si>
  <si>
    <t>7505.12.10</t>
  </si>
  <si>
    <t>7505.12.21</t>
  </si>
  <si>
    <t>7505.12.29</t>
  </si>
  <si>
    <t>7505.21.00</t>
  </si>
  <si>
    <t>7505.22.00</t>
  </si>
  <si>
    <t>7506.10.00</t>
  </si>
  <si>
    <t>7506.20.00</t>
  </si>
  <si>
    <t>7507.11.00</t>
  </si>
  <si>
    <t>7507.12.00</t>
  </si>
  <si>
    <t>7507.20.00</t>
  </si>
  <si>
    <t>7508.10.00</t>
  </si>
  <si>
    <t>7508.90.10</t>
  </si>
  <si>
    <t>7508.90.90</t>
  </si>
  <si>
    <t>7601.10.00</t>
  </si>
  <si>
    <t>7601.20.00</t>
  </si>
  <si>
    <t>7602.00.00</t>
  </si>
  <si>
    <t>7603.10.00</t>
  </si>
  <si>
    <t>7603.20.00</t>
  </si>
  <si>
    <t>7604.10.10</t>
  </si>
  <si>
    <t>7604.10.21</t>
  </si>
  <si>
    <t>7604.10.29</t>
  </si>
  <si>
    <t>7604.21.00</t>
  </si>
  <si>
    <t>7604.29.11</t>
  </si>
  <si>
    <t>7604.29.19</t>
  </si>
  <si>
    <t>7604.29.20</t>
  </si>
  <si>
    <t>7605.11.10</t>
  </si>
  <si>
    <t>7605.11.90</t>
  </si>
  <si>
    <t>7605.19.10</t>
  </si>
  <si>
    <t>7605.19.90</t>
  </si>
  <si>
    <t>7605.21.10</t>
  </si>
  <si>
    <t>7605.21.90</t>
  </si>
  <si>
    <t>7605.29.10</t>
  </si>
  <si>
    <t>7605.29.90</t>
  </si>
  <si>
    <t>7606.11.10</t>
  </si>
  <si>
    <t>7606.11.90</t>
  </si>
  <si>
    <t>7606.12.10</t>
  </si>
  <si>
    <t>7606.12.20</t>
  </si>
  <si>
    <t>7606.12.90</t>
  </si>
  <si>
    <t>7606.91.00</t>
  </si>
  <si>
    <t>7606.92.00</t>
  </si>
  <si>
    <t>7607.11.10</t>
  </si>
  <si>
    <t>7607.11.90</t>
  </si>
  <si>
    <t>7607.19.10</t>
  </si>
  <si>
    <t>7607.19.90</t>
  </si>
  <si>
    <t>7607.20.00</t>
  </si>
  <si>
    <t>7608.10.00</t>
  </si>
  <si>
    <t>7608.20.10</t>
  </si>
  <si>
    <t>7608.20.90</t>
  </si>
  <si>
    <t>7609.00.00</t>
  </si>
  <si>
    <t>7610.10.00</t>
  </si>
  <si>
    <t>7610.90.00</t>
  </si>
  <si>
    <t>7611.00.00</t>
  </si>
  <si>
    <t>7612.10.00</t>
  </si>
  <si>
    <t>7612.90.11</t>
  </si>
  <si>
    <t>7612.90.12</t>
  </si>
  <si>
    <t>7612.90.19</t>
  </si>
  <si>
    <t>7612.90.90</t>
  </si>
  <si>
    <t>7613.00.00</t>
  </si>
  <si>
    <t>7614.10.10</t>
  </si>
  <si>
    <t>7614.10.90</t>
  </si>
  <si>
    <t>7614.90.10</t>
  </si>
  <si>
    <t>7614.90.90</t>
  </si>
  <si>
    <t>7615.10.00</t>
  </si>
  <si>
    <t>7615.20.00</t>
  </si>
  <si>
    <t>7616.10.00</t>
  </si>
  <si>
    <t>7616.91.00</t>
  </si>
  <si>
    <t>7616.99.00</t>
  </si>
  <si>
    <t>7801.10.11</t>
  </si>
  <si>
    <t>7801.10.19</t>
  </si>
  <si>
    <t>7801.10.90</t>
  </si>
  <si>
    <t>7801.91.00</t>
  </si>
  <si>
    <t>7801.99.00</t>
  </si>
  <si>
    <t>7802.00.00</t>
  </si>
  <si>
    <t>7804.11.00</t>
  </si>
  <si>
    <t>7804.19.00</t>
  </si>
  <si>
    <t>7804.20.00</t>
  </si>
  <si>
    <t>7806.00.10</t>
  </si>
  <si>
    <t>7806.00.20</t>
  </si>
  <si>
    <t>7806.00.90</t>
  </si>
  <si>
    <t>7901.11.11</t>
  </si>
  <si>
    <t>7901.11.19</t>
  </si>
  <si>
    <t>7901.11.91</t>
  </si>
  <si>
    <t>7901.11.99</t>
  </si>
  <si>
    <t>7901.12.10</t>
  </si>
  <si>
    <t>7901.12.90</t>
  </si>
  <si>
    <t>7901.20.10</t>
  </si>
  <si>
    <t>7901.20.90</t>
  </si>
  <si>
    <t>7902.00.00</t>
  </si>
  <si>
    <t>7903.10.00</t>
  </si>
  <si>
    <t>7903.90.00</t>
  </si>
  <si>
    <t>7904.00.00</t>
  </si>
  <si>
    <t>7905.00.00</t>
  </si>
  <si>
    <t>7907.00.10</t>
  </si>
  <si>
    <t>7907.00.90</t>
  </si>
  <si>
    <t>8001.10.00</t>
  </si>
  <si>
    <t>8001.20.00</t>
  </si>
  <si>
    <t>8002.00.00</t>
  </si>
  <si>
    <t>8003.00.00</t>
  </si>
  <si>
    <t>8007.00.10</t>
  </si>
  <si>
    <t>8007.00.20</t>
  </si>
  <si>
    <t>8007.00.30</t>
  </si>
  <si>
    <t>8007.00.90</t>
  </si>
  <si>
    <t>8101.10.00</t>
  </si>
  <si>
    <t>8101.94.00</t>
  </si>
  <si>
    <t>8101.96.00</t>
  </si>
  <si>
    <t>8101.97.00</t>
  </si>
  <si>
    <t>8101.99.10</t>
  </si>
  <si>
    <t>8101.99.90</t>
  </si>
  <si>
    <t>8102.10.00</t>
  </si>
  <si>
    <t>8102.94.00</t>
  </si>
  <si>
    <t>8102.95.00</t>
  </si>
  <si>
    <t>8102.96.00</t>
  </si>
  <si>
    <t>8102.97.00</t>
  </si>
  <si>
    <t>8102.99.00</t>
  </si>
  <si>
    <t>8103.20.00</t>
  </si>
  <si>
    <t>8103.30.00</t>
  </si>
  <si>
    <t>8103.90.00</t>
  </si>
  <si>
    <t>8104.11.00</t>
  </si>
  <si>
    <t>8104.19.00</t>
  </si>
  <si>
    <t>8104.20.00</t>
  </si>
  <si>
    <t>8104.30.00</t>
  </si>
  <si>
    <t>8104.90.00</t>
  </si>
  <si>
    <t>8105.20.10</t>
  </si>
  <si>
    <t>8105.20.21</t>
  </si>
  <si>
    <t>8105.20.29</t>
  </si>
  <si>
    <t>8105.20.90</t>
  </si>
  <si>
    <t>8105.30.00</t>
  </si>
  <si>
    <t>8105.90.10</t>
  </si>
  <si>
    <t>8105.90.90</t>
  </si>
  <si>
    <t>8106.00.10</t>
  </si>
  <si>
    <t>8106.00.90</t>
  </si>
  <si>
    <t>8107.20.10</t>
  </si>
  <si>
    <t>8107.20.20</t>
  </si>
  <si>
    <t>8107.30.00</t>
  </si>
  <si>
    <t>8107.90.00</t>
  </si>
  <si>
    <t>8108.20.00</t>
  </si>
  <si>
    <t>8108.30.00</t>
  </si>
  <si>
    <t>8108.90.00</t>
  </si>
  <si>
    <t>8109.20.00</t>
  </si>
  <si>
    <t>8109.30.00</t>
  </si>
  <si>
    <t>8109.90.00</t>
  </si>
  <si>
    <t>8110.10.10</t>
  </si>
  <si>
    <t>8110.10.20</t>
  </si>
  <si>
    <t>8110.20.00</t>
  </si>
  <si>
    <t>8110.90.00</t>
  </si>
  <si>
    <t>8111.00.10</t>
  </si>
  <si>
    <t>8111.00.20</t>
  </si>
  <si>
    <t>8111.00.90</t>
  </si>
  <si>
    <t>8112.12.00</t>
  </si>
  <si>
    <t>8112.13.00</t>
  </si>
  <si>
    <t>8112.19.00</t>
  </si>
  <si>
    <t>8112.21.10</t>
  </si>
  <si>
    <t>8112.21.20</t>
  </si>
  <si>
    <t>8112.22.00</t>
  </si>
  <si>
    <t>8112.29.00</t>
  </si>
  <si>
    <t>8112.51.00</t>
  </si>
  <si>
    <t>8112.52.00</t>
  </si>
  <si>
    <t>8112.59.00</t>
  </si>
  <si>
    <t>8112.92.00</t>
  </si>
  <si>
    <t>8112.99.00</t>
  </si>
  <si>
    <t>8113.00.10</t>
  </si>
  <si>
    <t>8113.00.90</t>
  </si>
  <si>
    <t>8201.10.00</t>
  </si>
  <si>
    <t>8201.30.00</t>
  </si>
  <si>
    <t>8201.40.00</t>
  </si>
  <si>
    <t>8201.50.00</t>
  </si>
  <si>
    <t>8201.60.00</t>
  </si>
  <si>
    <t>8201.90.00</t>
  </si>
  <si>
    <t>8202.10.00</t>
  </si>
  <si>
    <t>8202.20.00</t>
  </si>
  <si>
    <t>8202.31.00</t>
  </si>
  <si>
    <t>8202.39.00</t>
  </si>
  <si>
    <t>8202.40.00</t>
  </si>
  <si>
    <t>8202.91.00</t>
  </si>
  <si>
    <t>8202.99.10</t>
  </si>
  <si>
    <t>8202.99.90</t>
  </si>
  <si>
    <t>8203.10.10</t>
  </si>
  <si>
    <t>8203.10.90</t>
  </si>
  <si>
    <t>8203.20.10</t>
  </si>
  <si>
    <t>8203.20.90</t>
  </si>
  <si>
    <t>8203.30.00</t>
  </si>
  <si>
    <t>8203.40.00</t>
  </si>
  <si>
    <t>8204.11.00</t>
  </si>
  <si>
    <t>8204.12.00</t>
  </si>
  <si>
    <t>8204.20.00</t>
  </si>
  <si>
    <t>8205.10.00</t>
  </si>
  <si>
    <t>8205.20.00</t>
  </si>
  <si>
    <t>8205.30.00</t>
  </si>
  <si>
    <t>8205.40.00</t>
  </si>
  <si>
    <t>8205.51.00</t>
  </si>
  <si>
    <t>8205.59.00</t>
  </si>
  <si>
    <t>8205.60.00</t>
  </si>
  <si>
    <t>8205.70.00</t>
  </si>
  <si>
    <t>8205.90.00</t>
  </si>
  <si>
    <t>8206.00.00</t>
  </si>
  <si>
    <t>8207.13.00</t>
  </si>
  <si>
    <t>8207.19.00</t>
  </si>
  <si>
    <t>8207.20.00</t>
  </si>
  <si>
    <t>8207.30.00</t>
  </si>
  <si>
    <t>8207.40.10</t>
  </si>
  <si>
    <t>8207.40.20</t>
  </si>
  <si>
    <t>8207.50.11</t>
  </si>
  <si>
    <t>8207.50.19</t>
  </si>
  <si>
    <t>8207.50.90</t>
  </si>
  <si>
    <t>8207.60.00</t>
  </si>
  <si>
    <t>8207.70.10</t>
  </si>
  <si>
    <t>8207.70.20</t>
  </si>
  <si>
    <t>8207.70.90</t>
  </si>
  <si>
    <t>8207.80.00</t>
  </si>
  <si>
    <t>8207.90.00</t>
  </si>
  <si>
    <t>8208.10.00</t>
  </si>
  <si>
    <t>8208.20.00</t>
  </si>
  <si>
    <t>8208.30.00</t>
  </si>
  <si>
    <t>8208.40.00</t>
  </si>
  <si>
    <t>8208.40.00.001</t>
  </si>
  <si>
    <t>8208.90.00</t>
  </si>
  <si>
    <t>8209.00.11</t>
  </si>
  <si>
    <t>8209.00.19</t>
  </si>
  <si>
    <t>8209.00.90</t>
  </si>
  <si>
    <t>8210.00.10</t>
  </si>
  <si>
    <t>8210.00.90</t>
  </si>
  <si>
    <t>8211.10.00</t>
  </si>
  <si>
    <t>8211.91.00</t>
  </si>
  <si>
    <t>8211.92.10</t>
  </si>
  <si>
    <t>8211.92.20</t>
  </si>
  <si>
    <t>8211.92.90</t>
  </si>
  <si>
    <t>8211.93.10</t>
  </si>
  <si>
    <t>8211.93.20</t>
  </si>
  <si>
    <t>8211.93.90</t>
  </si>
  <si>
    <t>8211.94.00</t>
  </si>
  <si>
    <t>8211.95.00</t>
  </si>
  <si>
    <t>8212.10.10</t>
  </si>
  <si>
    <t>8212.10.20</t>
  </si>
  <si>
    <t>8212.20.10</t>
  </si>
  <si>
    <t>8212.20.20</t>
  </si>
  <si>
    <t>8212.90.00</t>
  </si>
  <si>
    <t>8213.00.00</t>
  </si>
  <si>
    <t>8214.10.00</t>
  </si>
  <si>
    <t>8214.20.00</t>
  </si>
  <si>
    <t>8214.90.10</t>
  </si>
  <si>
    <t>8214.90.90</t>
  </si>
  <si>
    <t>8215.10.00</t>
  </si>
  <si>
    <t>8215.20.00</t>
  </si>
  <si>
    <t>8215.91.00</t>
  </si>
  <si>
    <t>8215.99.10</t>
  </si>
  <si>
    <t>8215.99.90</t>
  </si>
  <si>
    <t>8301.10.00</t>
  </si>
  <si>
    <t>8301.30.00</t>
  </si>
  <si>
    <t>8301.40.00</t>
  </si>
  <si>
    <t>8301.50.00</t>
  </si>
  <si>
    <t>8301.60.00</t>
  </si>
  <si>
    <t>8301.70.00</t>
  </si>
  <si>
    <t>8302.10.00</t>
  </si>
  <si>
    <t>8302.20.00</t>
  </si>
  <si>
    <t>8302.41.00</t>
  </si>
  <si>
    <t>8302.42.00</t>
  </si>
  <si>
    <t>8302.49.00</t>
  </si>
  <si>
    <t>8302.50.00</t>
  </si>
  <si>
    <t>8302.60.00</t>
  </si>
  <si>
    <t>8303.00.00</t>
  </si>
  <si>
    <t>8304.00.00</t>
  </si>
  <si>
    <t>8305.10.00</t>
  </si>
  <si>
    <t>8305.20.00</t>
  </si>
  <si>
    <t>8305.90.00</t>
  </si>
  <si>
    <t>8306.10.00</t>
  </si>
  <si>
    <t>8306.10.00.001</t>
  </si>
  <si>
    <t>8306.21.00</t>
  </si>
  <si>
    <t>8306.29.00</t>
  </si>
  <si>
    <t>8306.30.00</t>
  </si>
  <si>
    <t>8307.10.10</t>
  </si>
  <si>
    <t>8307.10.90</t>
  </si>
  <si>
    <t>8307.90.00</t>
  </si>
  <si>
    <t>8308.10.00</t>
  </si>
  <si>
    <t>8308.20.00</t>
  </si>
  <si>
    <t>8308.90.10</t>
  </si>
  <si>
    <t>8308.90.20</t>
  </si>
  <si>
    <t>8308.90.90</t>
  </si>
  <si>
    <t>8308.90.90.001</t>
  </si>
  <si>
    <t>8309.10.00</t>
  </si>
  <si>
    <t>8309.90.00</t>
  </si>
  <si>
    <t>8310.00.00</t>
  </si>
  <si>
    <t>8310.00.00.001</t>
  </si>
  <si>
    <t>8311.10.00</t>
  </si>
  <si>
    <t>8311.20.00</t>
  </si>
  <si>
    <t>8311.30.00</t>
  </si>
  <si>
    <t>8311.90.00</t>
  </si>
  <si>
    <t>8401.10.00</t>
  </si>
  <si>
    <t>8401.20.00</t>
  </si>
  <si>
    <t>8401.30.00</t>
  </si>
  <si>
    <t>8401.40.00</t>
  </si>
  <si>
    <t>8402.11.00</t>
  </si>
  <si>
    <t>8402.12.00</t>
  </si>
  <si>
    <t>8402.19.00</t>
  </si>
  <si>
    <t>8402.20.00</t>
  </si>
  <si>
    <t>8402.90.00</t>
  </si>
  <si>
    <t>8403.10.10</t>
  </si>
  <si>
    <t>8403.10.90</t>
  </si>
  <si>
    <t>8403.90.00</t>
  </si>
  <si>
    <t>8404.10.10</t>
  </si>
  <si>
    <t>8404.10.20</t>
  </si>
  <si>
    <t>8404.20.00</t>
  </si>
  <si>
    <t>8404.90.10</t>
  </si>
  <si>
    <t>8404.90.90</t>
  </si>
  <si>
    <t>8405.10.00</t>
  </si>
  <si>
    <t>8405.90.00</t>
  </si>
  <si>
    <t>8406.10.00</t>
  </si>
  <si>
    <t>8406.81.00</t>
  </si>
  <si>
    <t>8406.82.00</t>
  </si>
  <si>
    <t>8406.90.11</t>
  </si>
  <si>
    <t>8406.90.19</t>
  </si>
  <si>
    <t>8406.90.21</t>
  </si>
  <si>
    <t>8406.90.29</t>
  </si>
  <si>
    <t>8406.90.90</t>
  </si>
  <si>
    <t>8407.10.00</t>
  </si>
  <si>
    <t>8407.21.10</t>
  </si>
  <si>
    <t>8407.21.90</t>
  </si>
  <si>
    <t>8407.29.10</t>
  </si>
  <si>
    <t>8407.29.90</t>
  </si>
  <si>
    <t>8407.31.10</t>
  </si>
  <si>
    <t>8407.31.90</t>
  </si>
  <si>
    <t>8407.32.00</t>
  </si>
  <si>
    <t>8407.33.10</t>
  </si>
  <si>
    <t>8407.34.10</t>
  </si>
  <si>
    <t>8407.90.00</t>
  </si>
  <si>
    <t>8408.10.10</t>
  </si>
  <si>
    <t>8408.10.90</t>
  </si>
  <si>
    <t>8408.20.20.001</t>
  </si>
  <si>
    <t>8408.20.20.002</t>
  </si>
  <si>
    <t>8408.20.30.001</t>
  </si>
  <si>
    <t>8408.20.30.002</t>
  </si>
  <si>
    <t>8408.20.90.001</t>
  </si>
  <si>
    <t>8408.20.90.002</t>
  </si>
  <si>
    <t>8408.90.10</t>
  </si>
  <si>
    <t>8409.10.00</t>
  </si>
  <si>
    <t>8409.99.12.001</t>
  </si>
  <si>
    <t>8409.99.41.001</t>
  </si>
  <si>
    <t>8409.99.49.001</t>
  </si>
  <si>
    <t>8409.99.51.001</t>
  </si>
  <si>
    <t>8409.99.59.001</t>
  </si>
  <si>
    <t>8409.99.99.001</t>
  </si>
  <si>
    <t>8410.11.00</t>
  </si>
  <si>
    <t>8410.12.00</t>
  </si>
  <si>
    <t>8410.13.00</t>
  </si>
  <si>
    <t>8410.90.00</t>
  </si>
  <si>
    <t>8411.11.00</t>
  </si>
  <si>
    <t>8411.12.00</t>
  </si>
  <si>
    <t>8411.21.00</t>
  </si>
  <si>
    <t>8411.22.00</t>
  </si>
  <si>
    <t>8411.81.00</t>
  </si>
  <si>
    <t>8411.82.00</t>
  </si>
  <si>
    <t>8411.91.00</t>
  </si>
  <si>
    <t>8411.99.00</t>
  </si>
  <si>
    <t>8412.10.00</t>
  </si>
  <si>
    <t>8412.29.00</t>
  </si>
  <si>
    <t>8412.31.90</t>
  </si>
  <si>
    <t>8412.39.00</t>
  </si>
  <si>
    <t>8412.80.00</t>
  </si>
  <si>
    <t>8412.90.10</t>
  </si>
  <si>
    <t>8412.90.20</t>
  </si>
  <si>
    <t>8412.90.80</t>
  </si>
  <si>
    <t>8412.90.90</t>
  </si>
  <si>
    <t>8413.11.00</t>
  </si>
  <si>
    <t>8413.19.00</t>
  </si>
  <si>
    <t>8413.20.00</t>
  </si>
  <si>
    <t>8413.30.20.001</t>
  </si>
  <si>
    <t>8413.40.00</t>
  </si>
  <si>
    <t>8413.50.10</t>
  </si>
  <si>
    <t>8413.50.90</t>
  </si>
  <si>
    <t>8413.60.11</t>
  </si>
  <si>
    <t>8413.60.90</t>
  </si>
  <si>
    <t>8413.70.10</t>
  </si>
  <si>
    <t>8413.70.80</t>
  </si>
  <si>
    <t>8413.70.90</t>
  </si>
  <si>
    <t>8413.81.00</t>
  </si>
  <si>
    <t>8413.82.00</t>
  </si>
  <si>
    <t>8413.91.10</t>
  </si>
  <si>
    <t>8413.91.90</t>
  </si>
  <si>
    <t>8413.91.90.001</t>
  </si>
  <si>
    <t>8413.92.00</t>
  </si>
  <si>
    <t>8414.10.00</t>
  </si>
  <si>
    <t>8414.20.00</t>
  </si>
  <si>
    <t>8414.30.11</t>
  </si>
  <si>
    <t>8414.30.19</t>
  </si>
  <si>
    <t>8414.30.91</t>
  </si>
  <si>
    <t>8414.30.99</t>
  </si>
  <si>
    <t>8414.40.10</t>
  </si>
  <si>
    <t>8414.40.20</t>
  </si>
  <si>
    <t>8414.40.90</t>
  </si>
  <si>
    <t>8414.51.10</t>
  </si>
  <si>
    <t>8414.51.20</t>
  </si>
  <si>
    <t>8414.51.90</t>
  </si>
  <si>
    <t>8414.59.10</t>
  </si>
  <si>
    <t>8414.59.90</t>
  </si>
  <si>
    <t>8414.60.00.001</t>
  </si>
  <si>
    <t>8414.60.00</t>
  </si>
  <si>
    <t>8414.80.11</t>
  </si>
  <si>
    <t>8414.80.12</t>
  </si>
  <si>
    <t>8414.80.13</t>
  </si>
  <si>
    <t>8414.80.29</t>
  </si>
  <si>
    <t>8414.80.31</t>
  </si>
  <si>
    <t>8414.80.32</t>
  </si>
  <si>
    <t>8414.80.33</t>
  </si>
  <si>
    <t>8414.80.38</t>
  </si>
  <si>
    <t>8414.80.39</t>
  </si>
  <si>
    <t>8414.80.90</t>
  </si>
  <si>
    <t>8414.90.10</t>
  </si>
  <si>
    <t>8414.90.20</t>
  </si>
  <si>
    <t>8414.90.31</t>
  </si>
  <si>
    <t>8414.90.32</t>
  </si>
  <si>
    <t>8414.90.33</t>
  </si>
  <si>
    <t>8414.90.34</t>
  </si>
  <si>
    <t>8415.10.11</t>
  </si>
  <si>
    <t>8415.10.11.001</t>
  </si>
  <si>
    <t>8415.10.19</t>
  </si>
  <si>
    <t>8415.10.90</t>
  </si>
  <si>
    <t>8415.81.10</t>
  </si>
  <si>
    <t>8415.81.90</t>
  </si>
  <si>
    <t>8415.82.10</t>
  </si>
  <si>
    <t>8415.82.90</t>
  </si>
  <si>
    <t>8415.83.00</t>
  </si>
  <si>
    <t>8415.90.10</t>
  </si>
  <si>
    <t>8415.90.10.001</t>
  </si>
  <si>
    <t>8415.90.20</t>
  </si>
  <si>
    <t>8415.90.20.001</t>
  </si>
  <si>
    <t>8415.90.90</t>
  </si>
  <si>
    <t>8416.10.00</t>
  </si>
  <si>
    <t>8416.20.10</t>
  </si>
  <si>
    <t>8416.20.90</t>
  </si>
  <si>
    <t>8416.30.00</t>
  </si>
  <si>
    <t>8416.90.00</t>
  </si>
  <si>
    <t>8417.10.10</t>
  </si>
  <si>
    <t>8417.10.20</t>
  </si>
  <si>
    <t>8417.10.90</t>
  </si>
  <si>
    <t>8417.20.00</t>
  </si>
  <si>
    <t>8417.80.10</t>
  </si>
  <si>
    <t>8417.80.20</t>
  </si>
  <si>
    <t>8417.80.90</t>
  </si>
  <si>
    <t>8417.90.00</t>
  </si>
  <si>
    <t>8418.10.00</t>
  </si>
  <si>
    <t>8418.10.00.001</t>
  </si>
  <si>
    <t>8418.21.00</t>
  </si>
  <si>
    <t>8418.29.00</t>
  </si>
  <si>
    <t>8418.30.00</t>
  </si>
  <si>
    <t>8418.30.00.001</t>
  </si>
  <si>
    <t>8418.40.00</t>
  </si>
  <si>
    <t>8418.40.00.001</t>
  </si>
  <si>
    <t>8418.50.10</t>
  </si>
  <si>
    <t>8418.50.90</t>
  </si>
  <si>
    <t>8418.61.00</t>
  </si>
  <si>
    <t>8418.69.10</t>
  </si>
  <si>
    <t>8418.69.20</t>
  </si>
  <si>
    <t>8418.69.31</t>
  </si>
  <si>
    <t>8418.69.31.001</t>
  </si>
  <si>
    <t>8418.69.32</t>
  </si>
  <si>
    <t>8418.69.40</t>
  </si>
  <si>
    <t>8418.69.40.001</t>
  </si>
  <si>
    <t>8418.69.91</t>
  </si>
  <si>
    <t>8418.69.99</t>
  </si>
  <si>
    <t>8418.69.99.001</t>
  </si>
  <si>
    <t>8418.69.99.002</t>
  </si>
  <si>
    <t>8418.69.99.003</t>
  </si>
  <si>
    <t>8418.69.99.004</t>
  </si>
  <si>
    <t>8418.91.00</t>
  </si>
  <si>
    <t>8418.99.00</t>
  </si>
  <si>
    <t>8418.99.00.001</t>
  </si>
  <si>
    <t>8419.11.00</t>
  </si>
  <si>
    <t>8419.11.00.001</t>
  </si>
  <si>
    <t>8419.19.10</t>
  </si>
  <si>
    <t>8419.19.90</t>
  </si>
  <si>
    <t>8419.20.00</t>
  </si>
  <si>
    <t>8419.31.00</t>
  </si>
  <si>
    <t>8419.32.00</t>
  </si>
  <si>
    <t>8419.39.00</t>
  </si>
  <si>
    <t>8419.40.10</t>
  </si>
  <si>
    <t>8419.40.20</t>
  </si>
  <si>
    <t>8419.40.90</t>
  </si>
  <si>
    <t>8419.50.10</t>
  </si>
  <si>
    <t>8419.50.21</t>
  </si>
  <si>
    <t>8419.50.22</t>
  </si>
  <si>
    <t>8419.50.29</t>
  </si>
  <si>
    <t>8419.50.90</t>
  </si>
  <si>
    <t>8419.60.00</t>
  </si>
  <si>
    <t>8419.81.10</t>
  </si>
  <si>
    <t>8419.81.90</t>
  </si>
  <si>
    <t>8419.89.11</t>
  </si>
  <si>
    <t>8419.89.19</t>
  </si>
  <si>
    <t>8419.89.19.001</t>
  </si>
  <si>
    <t>8419.89.20</t>
  </si>
  <si>
    <t>8419.89.30</t>
  </si>
  <si>
    <t>8419.89.40</t>
  </si>
  <si>
    <t>8419.89.91</t>
  </si>
  <si>
    <t>8419.89.99</t>
  </si>
  <si>
    <t>8419.89.99.001</t>
  </si>
  <si>
    <t>8419.90.10</t>
  </si>
  <si>
    <t>8419.90.20</t>
  </si>
  <si>
    <t>8419.90.31</t>
  </si>
  <si>
    <t>8419.90.39</t>
  </si>
  <si>
    <t>8419.90.40</t>
  </si>
  <si>
    <t>8419.90.90</t>
  </si>
  <si>
    <t>8420.10.10</t>
  </si>
  <si>
    <t>8420.10.90</t>
  </si>
  <si>
    <t>8420.91.00</t>
  </si>
  <si>
    <t>8420.99.00</t>
  </si>
  <si>
    <t>8421.11.10</t>
  </si>
  <si>
    <t>8421.11.90</t>
  </si>
  <si>
    <t>8421.12.10</t>
  </si>
  <si>
    <t>8421.12.90</t>
  </si>
  <si>
    <t>8421.19.10</t>
  </si>
  <si>
    <t>8421.19.90</t>
  </si>
  <si>
    <t>8421.19.90.001</t>
  </si>
  <si>
    <t>8421.21.00</t>
  </si>
  <si>
    <t>8421.22.00</t>
  </si>
  <si>
    <t>8421.23.00.001</t>
  </si>
  <si>
    <t>8421.23.00.002</t>
  </si>
  <si>
    <t>8421.29.11</t>
  </si>
  <si>
    <t>8421.29.19</t>
  </si>
  <si>
    <t>8421.29.20</t>
  </si>
  <si>
    <t>8421.29.30</t>
  </si>
  <si>
    <t>8421.29.90</t>
  </si>
  <si>
    <t>8421.39.10</t>
  </si>
  <si>
    <t>8421.39.20</t>
  </si>
  <si>
    <t>8421.39.30</t>
  </si>
  <si>
    <t>8421.39.90</t>
  </si>
  <si>
    <t>8421.91.10</t>
  </si>
  <si>
    <t>8421.91.91</t>
  </si>
  <si>
    <t>8421.91.99</t>
  </si>
  <si>
    <t>8421.99.10</t>
  </si>
  <si>
    <t>8421.99.20</t>
  </si>
  <si>
    <t>8421.99.91</t>
  </si>
  <si>
    <t>8421.99.99</t>
  </si>
  <si>
    <t>8422.11.00</t>
  </si>
  <si>
    <t>8422.19.00</t>
  </si>
  <si>
    <t>8422.19.00.001</t>
  </si>
  <si>
    <t>8422.20.00</t>
  </si>
  <si>
    <t>8422.30.10</t>
  </si>
  <si>
    <t>8422.30.21</t>
  </si>
  <si>
    <t>8422.30.22</t>
  </si>
  <si>
    <t>8422.30.23</t>
  </si>
  <si>
    <t>8422.30.29</t>
  </si>
  <si>
    <t>8422.30.30</t>
  </si>
  <si>
    <t>8422.40.10</t>
  </si>
  <si>
    <t>8422.40.20</t>
  </si>
  <si>
    <t>8422.40.30</t>
  </si>
  <si>
    <t>8422.40.90</t>
  </si>
  <si>
    <t>8422.90.10</t>
  </si>
  <si>
    <t>8422.90.90</t>
  </si>
  <si>
    <t>8423.10.00</t>
  </si>
  <si>
    <t>8423.10.00.001</t>
  </si>
  <si>
    <t>8423.20.00</t>
  </si>
  <si>
    <t>8423.30.11</t>
  </si>
  <si>
    <t>8423.30.19</t>
  </si>
  <si>
    <t>8423.30.90</t>
  </si>
  <si>
    <t>8423.81.10</t>
  </si>
  <si>
    <t>8423.81.90</t>
  </si>
  <si>
    <t>8423.82.00</t>
  </si>
  <si>
    <t>8423.89.00</t>
  </si>
  <si>
    <t>8423.90.10</t>
  </si>
  <si>
    <t>8423.90.21</t>
  </si>
  <si>
    <t>8423.90.29</t>
  </si>
  <si>
    <t>8424.10.00</t>
  </si>
  <si>
    <t>8424.20.00</t>
  </si>
  <si>
    <t>8424.30.10</t>
  </si>
  <si>
    <t>8424.30.20</t>
  </si>
  <si>
    <t>8424.30.30</t>
  </si>
  <si>
    <t>8424.30.90</t>
  </si>
  <si>
    <t>8424.41.00</t>
  </si>
  <si>
    <t>8424.49.00</t>
  </si>
  <si>
    <t>8424.82.21</t>
  </si>
  <si>
    <t>8424.82.29</t>
  </si>
  <si>
    <t>8424.82.90</t>
  </si>
  <si>
    <t>8424.89.10</t>
  </si>
  <si>
    <t>8424.89.20</t>
  </si>
  <si>
    <t>8424.89.90</t>
  </si>
  <si>
    <t>8424.90.10</t>
  </si>
  <si>
    <t>8424.90.90</t>
  </si>
  <si>
    <t>8425.11.00</t>
  </si>
  <si>
    <t>8425.19.10</t>
  </si>
  <si>
    <t>8425.19.90</t>
  </si>
  <si>
    <t>8425.31.10</t>
  </si>
  <si>
    <t>8425.31.90</t>
  </si>
  <si>
    <t>8425.39.10</t>
  </si>
  <si>
    <t>8425.39.90</t>
  </si>
  <si>
    <t>8425.41.00</t>
  </si>
  <si>
    <t>8425.42.00</t>
  </si>
  <si>
    <t>8425.49.10</t>
  </si>
  <si>
    <t>8425.49.90</t>
  </si>
  <si>
    <t>8426.11.00</t>
  </si>
  <si>
    <t>8426.12.00</t>
  </si>
  <si>
    <t>8426.19.00</t>
  </si>
  <si>
    <t>8426.20.00</t>
  </si>
  <si>
    <t>8426.30.00</t>
  </si>
  <si>
    <t>8426.41.10</t>
  </si>
  <si>
    <t>8426.41.90</t>
  </si>
  <si>
    <t>8426.49.10</t>
  </si>
  <si>
    <t>8426.49.90</t>
  </si>
  <si>
    <t>8426.91.00</t>
  </si>
  <si>
    <t>8426.99.00</t>
  </si>
  <si>
    <t>8427.10.11</t>
  </si>
  <si>
    <t>8427.10.19</t>
  </si>
  <si>
    <t>8427.10.90</t>
  </si>
  <si>
    <t>8427.20.10</t>
  </si>
  <si>
    <t>8427.20.90</t>
  </si>
  <si>
    <t>8427.90.00</t>
  </si>
  <si>
    <t>8428.10.00</t>
  </si>
  <si>
    <t>8428.20.10</t>
  </si>
  <si>
    <t>8428.20.90</t>
  </si>
  <si>
    <t>8428.31.00</t>
  </si>
  <si>
    <t>8428.32.00</t>
  </si>
  <si>
    <t>8428.33.00</t>
  </si>
  <si>
    <t>8428.39.10</t>
  </si>
  <si>
    <t>8428.39.20</t>
  </si>
  <si>
    <t>8428.39.30</t>
  </si>
  <si>
    <t>8428.39.90</t>
  </si>
  <si>
    <t>8428.40.00</t>
  </si>
  <si>
    <t>8428.60.00</t>
  </si>
  <si>
    <t>8428.60.00.001</t>
  </si>
  <si>
    <t>8428.90.10</t>
  </si>
  <si>
    <t>8428.90.20</t>
  </si>
  <si>
    <t>8428.90.30</t>
  </si>
  <si>
    <t>8428.90.90</t>
  </si>
  <si>
    <t>8429.11.10</t>
  </si>
  <si>
    <t>8429.11.90</t>
  </si>
  <si>
    <t>8429.19.10</t>
  </si>
  <si>
    <t>8429.19.90</t>
  </si>
  <si>
    <t>8429.20.10</t>
  </si>
  <si>
    <t>8429.20.90</t>
  </si>
  <si>
    <t>8429.30.00</t>
  </si>
  <si>
    <t>8429.40.00</t>
  </si>
  <si>
    <t>8429.51.11</t>
  </si>
  <si>
    <t>8429.51.19</t>
  </si>
  <si>
    <t>8429.51.21</t>
  </si>
  <si>
    <t>8429.51.29</t>
  </si>
  <si>
    <t>8429.51.91</t>
  </si>
  <si>
    <t>8429.51.92</t>
  </si>
  <si>
    <t>8429.51.99</t>
  </si>
  <si>
    <t>8429.52.11</t>
  </si>
  <si>
    <t>8429.52.12</t>
  </si>
  <si>
    <t>8429.52.19</t>
  </si>
  <si>
    <t>8429.52.20</t>
  </si>
  <si>
    <t>8429.52.90</t>
  </si>
  <si>
    <t>8430.10.00</t>
  </si>
  <si>
    <t>8430.20.00</t>
  </si>
  <si>
    <t>8430.31.10</t>
  </si>
  <si>
    <t>8430.31.90</t>
  </si>
  <si>
    <t>8430.39.10</t>
  </si>
  <si>
    <t>8430.39.90</t>
  </si>
  <si>
    <t>8430.41.10</t>
  </si>
  <si>
    <t>8430.41.20</t>
  </si>
  <si>
    <t>8430.41.30</t>
  </si>
  <si>
    <t>8430.41.90</t>
  </si>
  <si>
    <t>8430.49.10</t>
  </si>
  <si>
    <t>8430.49.20</t>
  </si>
  <si>
    <t>8430.49.90</t>
  </si>
  <si>
    <t>8430.50.00</t>
  </si>
  <si>
    <t>8430.61.00</t>
  </si>
  <si>
    <t>8430.69.11</t>
  </si>
  <si>
    <t>8430.69.19</t>
  </si>
  <si>
    <t>8431.10.10</t>
  </si>
  <si>
    <t>8431.10.90</t>
  </si>
  <si>
    <t>8431.20.11</t>
  </si>
  <si>
    <t>8431.20.19</t>
  </si>
  <si>
    <t>8431.20.90</t>
  </si>
  <si>
    <t>8431.31.10</t>
  </si>
  <si>
    <t>8431.31.90</t>
  </si>
  <si>
    <t>8431.39.00</t>
  </si>
  <si>
    <t>8431.42.00</t>
  </si>
  <si>
    <t>8431.43.10</t>
  </si>
  <si>
    <t>8431.43.90</t>
  </si>
  <si>
    <t>8431.49.10</t>
  </si>
  <si>
    <t>8432.31.10</t>
  </si>
  <si>
    <t>8432.31.90</t>
  </si>
  <si>
    <t>8432.39.10</t>
  </si>
  <si>
    <t>8432.39.90</t>
  </si>
  <si>
    <t>8432.41.00</t>
  </si>
  <si>
    <t>8432.42.00</t>
  </si>
  <si>
    <t>8432.80.00.001</t>
  </si>
  <si>
    <t>8433.90.10</t>
  </si>
  <si>
    <t>8434.90.00</t>
  </si>
  <si>
    <t>8435.90.00</t>
  </si>
  <si>
    <t>8436.91.00</t>
  </si>
  <si>
    <t>8436.99.00</t>
  </si>
  <si>
    <t>8437.90.00</t>
  </si>
  <si>
    <t>8438.10.00</t>
  </si>
  <si>
    <t>8438.20.11</t>
  </si>
  <si>
    <t>8438.20.19</t>
  </si>
  <si>
    <t>8438.20.90</t>
  </si>
  <si>
    <t>8438.30.00</t>
  </si>
  <si>
    <t>8438.40.00</t>
  </si>
  <si>
    <t>8438.50.00</t>
  </si>
  <si>
    <t>8438.60.00</t>
  </si>
  <si>
    <t>8438.80.10</t>
  </si>
  <si>
    <t>8438.80.20</t>
  </si>
  <si>
    <t>8438.80.90</t>
  </si>
  <si>
    <t>8438.90.00</t>
  </si>
  <si>
    <t>8439.10.10</t>
  </si>
  <si>
    <t>8439.10.20</t>
  </si>
  <si>
    <t>8439.10.30</t>
  </si>
  <si>
    <t>8439.10.90</t>
  </si>
  <si>
    <t>8439.20.00</t>
  </si>
  <si>
    <t>8439.30.10</t>
  </si>
  <si>
    <t>8439.30.20</t>
  </si>
  <si>
    <t>8439.30.30</t>
  </si>
  <si>
    <t>8439.30.90</t>
  </si>
  <si>
    <t>8439.91.00</t>
  </si>
  <si>
    <t>8439.99.10</t>
  </si>
  <si>
    <t>8439.99.90</t>
  </si>
  <si>
    <t>8440.10.11</t>
  </si>
  <si>
    <t>8440.10.19</t>
  </si>
  <si>
    <t>8440.10.20</t>
  </si>
  <si>
    <t>8440.10.90</t>
  </si>
  <si>
    <t>8440.90.00</t>
  </si>
  <si>
    <t>8441.10.10</t>
  </si>
  <si>
    <t>8441.10.90</t>
  </si>
  <si>
    <t>8441.20.00</t>
  </si>
  <si>
    <t>8441.30.10</t>
  </si>
  <si>
    <t>8441.30.90</t>
  </si>
  <si>
    <t>8441.40.00</t>
  </si>
  <si>
    <t>8441.80.00</t>
  </si>
  <si>
    <t>8441.90.00</t>
  </si>
  <si>
    <t>8442.30.10</t>
  </si>
  <si>
    <t>8442.30.20</t>
  </si>
  <si>
    <t>8442.30.90</t>
  </si>
  <si>
    <t>8442.40.10</t>
  </si>
  <si>
    <t>8442.40.20</t>
  </si>
  <si>
    <t>8442.40.90</t>
  </si>
  <si>
    <t>8442.50.00</t>
  </si>
  <si>
    <t>8443.11.10</t>
  </si>
  <si>
    <t>8443.11.90</t>
  </si>
  <si>
    <t>8443.12.00</t>
  </si>
  <si>
    <t>8443.13.10</t>
  </si>
  <si>
    <t>8443.13.21</t>
  </si>
  <si>
    <t>8443.13.29</t>
  </si>
  <si>
    <t>8443.13.90</t>
  </si>
  <si>
    <t>8443.14.00</t>
  </si>
  <si>
    <t>8443.15.00</t>
  </si>
  <si>
    <t>8443.16.00</t>
  </si>
  <si>
    <t>8443.17.10</t>
  </si>
  <si>
    <t>8443.17.90</t>
  </si>
  <si>
    <t>8443.19.10</t>
  </si>
  <si>
    <t>8443.19.90</t>
  </si>
  <si>
    <t>8443.31.11</t>
  </si>
  <si>
    <t>8443.31.12</t>
  </si>
  <si>
    <t>8443.31.13</t>
  </si>
  <si>
    <t>8443.31.14</t>
  </si>
  <si>
    <t>8443.31.15</t>
  </si>
  <si>
    <t>8443.31.16</t>
  </si>
  <si>
    <t>8443.31.19</t>
  </si>
  <si>
    <t>8443.31.91</t>
  </si>
  <si>
    <t>8443.31.99</t>
  </si>
  <si>
    <t>8443.32.21</t>
  </si>
  <si>
    <t>8443.32.22</t>
  </si>
  <si>
    <t>8443.32.23</t>
  </si>
  <si>
    <t>8443.32.29</t>
  </si>
  <si>
    <t>8443.32.31</t>
  </si>
  <si>
    <t>8443.32.32</t>
  </si>
  <si>
    <t>8443.32.33</t>
  </si>
  <si>
    <t>8443.32.34</t>
  </si>
  <si>
    <t>8443.32.35</t>
  </si>
  <si>
    <t>8443.32.36</t>
  </si>
  <si>
    <t>8443.32.37</t>
  </si>
  <si>
    <t>8443.32.38</t>
  </si>
  <si>
    <t>8443.32.39</t>
  </si>
  <si>
    <t>8443.32.40</t>
  </si>
  <si>
    <t>8443.32.51</t>
  </si>
  <si>
    <t>8443.32.52</t>
  </si>
  <si>
    <t>8443.32.59</t>
  </si>
  <si>
    <t>8443.32.91</t>
  </si>
  <si>
    <t>8443.32.99</t>
  </si>
  <si>
    <t>8443.39.10</t>
  </si>
  <si>
    <t>8443.39.21</t>
  </si>
  <si>
    <t>8443.39.28</t>
  </si>
  <si>
    <t>8443.39.29</t>
  </si>
  <si>
    <t>8443.39.30</t>
  </si>
  <si>
    <t>8443.39.90</t>
  </si>
  <si>
    <t>8443.91.10</t>
  </si>
  <si>
    <t>8443.91.91</t>
  </si>
  <si>
    <t>8443.91.92</t>
  </si>
  <si>
    <t>8443.91.99</t>
  </si>
  <si>
    <t>8443.99.11</t>
  </si>
  <si>
    <t>8443.99.12</t>
  </si>
  <si>
    <t>8443.99.19</t>
  </si>
  <si>
    <t>8443.99.21</t>
  </si>
  <si>
    <t>8443.99.22</t>
  </si>
  <si>
    <t>8443.99.23</t>
  </si>
  <si>
    <t>8443.99.29</t>
  </si>
  <si>
    <t>8443.99.31</t>
  </si>
  <si>
    <t>8443.99.32</t>
  </si>
  <si>
    <t>8443.99.33</t>
  </si>
  <si>
    <t>8443.99.39</t>
  </si>
  <si>
    <t>8443.99.41</t>
  </si>
  <si>
    <t>8443.99.42</t>
  </si>
  <si>
    <t>8443.99.49</t>
  </si>
  <si>
    <t>8443.99.50</t>
  </si>
  <si>
    <t>8443.99.60</t>
  </si>
  <si>
    <t>8443.99.70</t>
  </si>
  <si>
    <t>8443.99.80</t>
  </si>
  <si>
    <t>8443.99.90</t>
  </si>
  <si>
    <t>8444.00.10</t>
  </si>
  <si>
    <t>8444.00.20</t>
  </si>
  <si>
    <t>8444.00.90</t>
  </si>
  <si>
    <t>8445.11.10</t>
  </si>
  <si>
    <t>8445.11.20</t>
  </si>
  <si>
    <t>8445.11.90</t>
  </si>
  <si>
    <t>8445.12.00</t>
  </si>
  <si>
    <t>8445.13.00</t>
  </si>
  <si>
    <t>8445.19.10</t>
  </si>
  <si>
    <t>8445.19.21</t>
  </si>
  <si>
    <t>8445.19.22</t>
  </si>
  <si>
    <t>8445.19.23</t>
  </si>
  <si>
    <t>8445.19.24</t>
  </si>
  <si>
    <t>8445.19.25</t>
  </si>
  <si>
    <t>8445.19.26</t>
  </si>
  <si>
    <t>8445.19.27</t>
  </si>
  <si>
    <t>8445.19.29</t>
  </si>
  <si>
    <t>8445.20.00</t>
  </si>
  <si>
    <t>8445.30.10</t>
  </si>
  <si>
    <t>8445.30.90</t>
  </si>
  <si>
    <t>8445.40.11</t>
  </si>
  <si>
    <t>8445.40.12</t>
  </si>
  <si>
    <t>8445.40.18</t>
  </si>
  <si>
    <t>8445.40.19</t>
  </si>
  <si>
    <t>8445.40.21</t>
  </si>
  <si>
    <t>8445.40.29</t>
  </si>
  <si>
    <t>8445.40.31</t>
  </si>
  <si>
    <t>8445.40.39</t>
  </si>
  <si>
    <t>8445.40.40</t>
  </si>
  <si>
    <t>8445.40.90</t>
  </si>
  <si>
    <t>8445.90.10</t>
  </si>
  <si>
    <t>8445.90.20</t>
  </si>
  <si>
    <t>8445.90.30</t>
  </si>
  <si>
    <t>8445.90.40</t>
  </si>
  <si>
    <t>8445.90.90</t>
  </si>
  <si>
    <t>8446.10.10</t>
  </si>
  <si>
    <t>8446.10.90</t>
  </si>
  <si>
    <t>8446.21.00</t>
  </si>
  <si>
    <t>8446.29.00</t>
  </si>
  <si>
    <t>8446.30.10</t>
  </si>
  <si>
    <t>8446.30.20</t>
  </si>
  <si>
    <t>8446.30.30</t>
  </si>
  <si>
    <t>8446.30.40</t>
  </si>
  <si>
    <t>8446.30.90</t>
  </si>
  <si>
    <t>8447.11.00</t>
  </si>
  <si>
    <t>8447.12.00</t>
  </si>
  <si>
    <t>8447.20.10</t>
  </si>
  <si>
    <t>8447.20.21</t>
  </si>
  <si>
    <t>8447.20.29</t>
  </si>
  <si>
    <t>8447.20.30</t>
  </si>
  <si>
    <t>8447.90.10</t>
  </si>
  <si>
    <t>8447.90.20</t>
  </si>
  <si>
    <t>8447.90.90</t>
  </si>
  <si>
    <t>8448.11.10</t>
  </si>
  <si>
    <t>8448.11.20</t>
  </si>
  <si>
    <t>8448.11.90</t>
  </si>
  <si>
    <t>8448.19.00</t>
  </si>
  <si>
    <t>8448.20.10</t>
  </si>
  <si>
    <t>8448.20.20</t>
  </si>
  <si>
    <t>8448.20.30</t>
  </si>
  <si>
    <t>8448.20.90</t>
  </si>
  <si>
    <t>8448.31.00</t>
  </si>
  <si>
    <t>8448.32.11</t>
  </si>
  <si>
    <t>8448.32.19</t>
  </si>
  <si>
    <t>8448.32.20</t>
  </si>
  <si>
    <t>8448.32.30</t>
  </si>
  <si>
    <t>8448.32.40</t>
  </si>
  <si>
    <t>8448.32.50</t>
  </si>
  <si>
    <t>8448.32.90</t>
  </si>
  <si>
    <t>8448.33.10</t>
  </si>
  <si>
    <t>8448.33.90</t>
  </si>
  <si>
    <t>8448.39.11</t>
  </si>
  <si>
    <t>8448.39.12</t>
  </si>
  <si>
    <t>8448.39.17</t>
  </si>
  <si>
    <t>8448.39.19</t>
  </si>
  <si>
    <t>8448.39.21</t>
  </si>
  <si>
    <t>8448.39.22</t>
  </si>
  <si>
    <t>8448.39.23</t>
  </si>
  <si>
    <t>8448.39.29</t>
  </si>
  <si>
    <t>8448.39.91</t>
  </si>
  <si>
    <t>8448.39.92</t>
  </si>
  <si>
    <t>8448.39.99</t>
  </si>
  <si>
    <t>8448.42.00</t>
  </si>
  <si>
    <t>8448.49.10</t>
  </si>
  <si>
    <t>8448.49.20</t>
  </si>
  <si>
    <t>8448.49.90</t>
  </si>
  <si>
    <t>8448.51.10</t>
  </si>
  <si>
    <t>8448.51.90</t>
  </si>
  <si>
    <t>8448.59.10</t>
  </si>
  <si>
    <t>8448.59.21</t>
  </si>
  <si>
    <t>8448.59.22</t>
  </si>
  <si>
    <t>8448.59.29</t>
  </si>
  <si>
    <t>8448.59.30</t>
  </si>
  <si>
    <t>8448.59.40</t>
  </si>
  <si>
    <t>8448.59.90</t>
  </si>
  <si>
    <t>8449.00.10</t>
  </si>
  <si>
    <t>8449.00.20</t>
  </si>
  <si>
    <t>8449.00.80</t>
  </si>
  <si>
    <t>8449.00.91</t>
  </si>
  <si>
    <t>8449.00.99</t>
  </si>
  <si>
    <t>8450.11.00</t>
  </si>
  <si>
    <t>8450.11.00.001</t>
  </si>
  <si>
    <t>8450.12.00</t>
  </si>
  <si>
    <t>8450.12.00.001</t>
  </si>
  <si>
    <t>8450.19.00</t>
  </si>
  <si>
    <t>8450.19.00.001</t>
  </si>
  <si>
    <t>8450.20.10</t>
  </si>
  <si>
    <t>8450.20.90</t>
  </si>
  <si>
    <t>8450.20.90.001</t>
  </si>
  <si>
    <t>8450.90.10</t>
  </si>
  <si>
    <t>8450.90.90</t>
  </si>
  <si>
    <t>8451.10.00</t>
  </si>
  <si>
    <t>8451.21.00</t>
  </si>
  <si>
    <t>8451.21.00.001</t>
  </si>
  <si>
    <t>8451.29.10</t>
  </si>
  <si>
    <t>8451.29.90</t>
  </si>
  <si>
    <t>8451.30.10</t>
  </si>
  <si>
    <t>8451.30.91</t>
  </si>
  <si>
    <t>8451.30.99</t>
  </si>
  <si>
    <t>8451.40.10</t>
  </si>
  <si>
    <t>8451.40.21</t>
  </si>
  <si>
    <t>8451.40.29</t>
  </si>
  <si>
    <t>8451.40.90</t>
  </si>
  <si>
    <t>8451.50.10</t>
  </si>
  <si>
    <t>8451.50.20</t>
  </si>
  <si>
    <t>8451.50.90</t>
  </si>
  <si>
    <t>8451.80.00</t>
  </si>
  <si>
    <t>8451.80.00.001</t>
  </si>
  <si>
    <t>8451.90.10</t>
  </si>
  <si>
    <t>8451.90.90</t>
  </si>
  <si>
    <t>8452.10.00</t>
  </si>
  <si>
    <t>8452.21.10</t>
  </si>
  <si>
    <t>8452.21.20</t>
  </si>
  <si>
    <t>8452.21.90</t>
  </si>
  <si>
    <t>8452.29.10</t>
  </si>
  <si>
    <t>8452.29.21</t>
  </si>
  <si>
    <t>8452.29.22</t>
  </si>
  <si>
    <t>8452.29.23</t>
  </si>
  <si>
    <t>8452.29.24</t>
  </si>
  <si>
    <t>8452.29.25</t>
  </si>
  <si>
    <t>8452.29.29</t>
  </si>
  <si>
    <t>8452.29.90</t>
  </si>
  <si>
    <t>8452.30.00</t>
  </si>
  <si>
    <t>8452.90.20</t>
  </si>
  <si>
    <t>8452.90.20.001</t>
  </si>
  <si>
    <t>8452.90.81</t>
  </si>
  <si>
    <t>8452.90.89</t>
  </si>
  <si>
    <t>8452.90.91</t>
  </si>
  <si>
    <t>8452.90.92</t>
  </si>
  <si>
    <t>8452.90.93</t>
  </si>
  <si>
    <t>8452.90.94</t>
  </si>
  <si>
    <t>8452.90.99</t>
  </si>
  <si>
    <t>8453.10.10</t>
  </si>
  <si>
    <t>8453.10.90</t>
  </si>
  <si>
    <t>8453.20.00</t>
  </si>
  <si>
    <t>8453.80.00</t>
  </si>
  <si>
    <t>8453.90.00</t>
  </si>
  <si>
    <t>8454.10.00</t>
  </si>
  <si>
    <t>8454.20.10</t>
  </si>
  <si>
    <t>8454.20.90</t>
  </si>
  <si>
    <t>8454.30.10</t>
  </si>
  <si>
    <t>8454.30.20</t>
  </si>
  <si>
    <t>8454.30.90</t>
  </si>
  <si>
    <t>8454.90.10</t>
  </si>
  <si>
    <t>8454.90.90</t>
  </si>
  <si>
    <t>8455.10.00</t>
  </si>
  <si>
    <t>8455.21.10</t>
  </si>
  <si>
    <t>8455.21.90</t>
  </si>
  <si>
    <t>8455.22.10</t>
  </si>
  <si>
    <t>8455.22.90</t>
  </si>
  <si>
    <t>8455.30.10</t>
  </si>
  <si>
    <t>8455.30.20</t>
  </si>
  <si>
    <t>8455.30.90</t>
  </si>
  <si>
    <t>8455.90.00</t>
  </si>
  <si>
    <t>8456.11.11</t>
  </si>
  <si>
    <t>8456.11.19</t>
  </si>
  <si>
    <t>8456.11.90</t>
  </si>
  <si>
    <t>8456.12.11</t>
  </si>
  <si>
    <t>8456.12.19</t>
  </si>
  <si>
    <t>8456.12.90</t>
  </si>
  <si>
    <t>8456.20.10</t>
  </si>
  <si>
    <t>8456.20.90</t>
  </si>
  <si>
    <t>8456.30.11</t>
  </si>
  <si>
    <t>8456.30.19</t>
  </si>
  <si>
    <t>8456.30.90</t>
  </si>
  <si>
    <t>8456.40.00</t>
  </si>
  <si>
    <t>8456.50.00</t>
  </si>
  <si>
    <t>8456.90.00</t>
  </si>
  <si>
    <t>8457.10.00</t>
  </si>
  <si>
    <t>8457.20.10</t>
  </si>
  <si>
    <t>8457.20.90</t>
  </si>
  <si>
    <t>8457.30.10</t>
  </si>
  <si>
    <t>8457.30.90</t>
  </si>
  <si>
    <t>8458.11.10</t>
  </si>
  <si>
    <t>8458.11.91</t>
  </si>
  <si>
    <t>8458.11.99</t>
  </si>
  <si>
    <t>8458.19.10</t>
  </si>
  <si>
    <t>8458.19.90</t>
  </si>
  <si>
    <t>8458.91.00</t>
  </si>
  <si>
    <t>8458.99.00</t>
  </si>
  <si>
    <t>8459.10.00</t>
  </si>
  <si>
    <t>8459.21.10</t>
  </si>
  <si>
    <t>8459.21.91</t>
  </si>
  <si>
    <t>8459.21.99</t>
  </si>
  <si>
    <t>8459.29.00</t>
  </si>
  <si>
    <t>8459.31.00</t>
  </si>
  <si>
    <t>8459.39.00</t>
  </si>
  <si>
    <t>8459.41.00</t>
  </si>
  <si>
    <t>8459.49.00</t>
  </si>
  <si>
    <t>8459.51.00</t>
  </si>
  <si>
    <t>8459.59.00</t>
  </si>
  <si>
    <t>8459.61.00</t>
  </si>
  <si>
    <t>8459.69.00</t>
  </si>
  <si>
    <t>8459.70.00</t>
  </si>
  <si>
    <t>8460.12.00</t>
  </si>
  <si>
    <t>8460.19.00</t>
  </si>
  <si>
    <t>8460.22.00</t>
  </si>
  <si>
    <t>8460.23.00</t>
  </si>
  <si>
    <t>8460.24.00</t>
  </si>
  <si>
    <t>8460.29.00</t>
  </si>
  <si>
    <t>8460.31.00</t>
  </si>
  <si>
    <t>8460.39.00</t>
  </si>
  <si>
    <t>8460.40.11</t>
  </si>
  <si>
    <t>8460.40.19</t>
  </si>
  <si>
    <t>8460.40.91</t>
  </si>
  <si>
    <t>8460.40.99</t>
  </si>
  <si>
    <t>8460.90.11</t>
  </si>
  <si>
    <t>8460.90.12</t>
  </si>
  <si>
    <t>8460.90.19</t>
  </si>
  <si>
    <t>8460.90.90</t>
  </si>
  <si>
    <t>8461.20.10</t>
  </si>
  <si>
    <t>8461.20.90</t>
  </si>
  <si>
    <t>8461.30.10</t>
  </si>
  <si>
    <t>8461.30.90</t>
  </si>
  <si>
    <t>8461.40.10</t>
  </si>
  <si>
    <t>8461.40.91</t>
  </si>
  <si>
    <t>8461.40.99</t>
  </si>
  <si>
    <t>8461.50.10</t>
  </si>
  <si>
    <t>8461.50.20</t>
  </si>
  <si>
    <t>8461.50.90</t>
  </si>
  <si>
    <t>8461.90.10</t>
  </si>
  <si>
    <t>8461.90.90</t>
  </si>
  <si>
    <t>8462.10.11</t>
  </si>
  <si>
    <t>8462.10.19</t>
  </si>
  <si>
    <t>8462.10.90</t>
  </si>
  <si>
    <t>8462.21.00</t>
  </si>
  <si>
    <t>8462.29.00</t>
  </si>
  <si>
    <t>8462.31.00</t>
  </si>
  <si>
    <t>8462.39.10</t>
  </si>
  <si>
    <t>8462.39.90</t>
  </si>
  <si>
    <t>8462.41.00</t>
  </si>
  <si>
    <t>8462.49.00</t>
  </si>
  <si>
    <t>8462.91.11</t>
  </si>
  <si>
    <t>8462.91.19</t>
  </si>
  <si>
    <t>8462.91.91</t>
  </si>
  <si>
    <t>8462.91.99</t>
  </si>
  <si>
    <t>8462.99.10</t>
  </si>
  <si>
    <t>8462.99.20</t>
  </si>
  <si>
    <t>8462.99.90</t>
  </si>
  <si>
    <t>8463.10.10</t>
  </si>
  <si>
    <t>8463.10.90</t>
  </si>
  <si>
    <t>8463.20.10</t>
  </si>
  <si>
    <t>8463.20.91</t>
  </si>
  <si>
    <t>8463.20.99</t>
  </si>
  <si>
    <t>8463.30.00</t>
  </si>
  <si>
    <t>8463.90.10</t>
  </si>
  <si>
    <t>8463.90.90</t>
  </si>
  <si>
    <t>8464.10.00</t>
  </si>
  <si>
    <t>8464.20.10</t>
  </si>
  <si>
    <t>8464.20.21</t>
  </si>
  <si>
    <t>8464.20.29</t>
  </si>
  <si>
    <t>8464.20.90</t>
  </si>
  <si>
    <t>8464.90.11</t>
  </si>
  <si>
    <t>8464.90.19</t>
  </si>
  <si>
    <t>8464.90.90</t>
  </si>
  <si>
    <t>8465.10.00</t>
  </si>
  <si>
    <t>8465.20.00</t>
  </si>
  <si>
    <t>8465.91.10</t>
  </si>
  <si>
    <t>8465.91.20</t>
  </si>
  <si>
    <t>8465.91.90</t>
  </si>
  <si>
    <t>8465.92.11</t>
  </si>
  <si>
    <t>8465.92.19</t>
  </si>
  <si>
    <t>8465.92.90</t>
  </si>
  <si>
    <t>8465.93.10</t>
  </si>
  <si>
    <t>8465.93.90</t>
  </si>
  <si>
    <t>8465.94.00</t>
  </si>
  <si>
    <t>8465.95.11</t>
  </si>
  <si>
    <t>8465.95.12</t>
  </si>
  <si>
    <t>8465.95.91</t>
  </si>
  <si>
    <t>8465.95.92</t>
  </si>
  <si>
    <t>8465.96.00</t>
  </si>
  <si>
    <t>8465.99.00</t>
  </si>
  <si>
    <t>8466.10.00</t>
  </si>
  <si>
    <t>8466.20.10</t>
  </si>
  <si>
    <t>8466.20.90</t>
  </si>
  <si>
    <t>8466.91.00</t>
  </si>
  <si>
    <t>8466.92.00</t>
  </si>
  <si>
    <t>8466.93.11</t>
  </si>
  <si>
    <t>8466.93.19</t>
  </si>
  <si>
    <t>8466.93.20</t>
  </si>
  <si>
    <t>8466.93.30</t>
  </si>
  <si>
    <t>8466.93.40</t>
  </si>
  <si>
    <t>8466.93.50</t>
  </si>
  <si>
    <t>8466.93.60</t>
  </si>
  <si>
    <t>8466.94.10</t>
  </si>
  <si>
    <t>8466.94.20</t>
  </si>
  <si>
    <t>8466.94.30</t>
  </si>
  <si>
    <t>8466.94.90</t>
  </si>
  <si>
    <t>8467.11.10</t>
  </si>
  <si>
    <t>8467.11.90</t>
  </si>
  <si>
    <t>8467.19.00</t>
  </si>
  <si>
    <t>8467.21.00</t>
  </si>
  <si>
    <t>8467.22.00</t>
  </si>
  <si>
    <t>8467.29.10</t>
  </si>
  <si>
    <t>8467.29.91</t>
  </si>
  <si>
    <t>8467.29.92</t>
  </si>
  <si>
    <t>8467.29.93</t>
  </si>
  <si>
    <t>8467.29.99</t>
  </si>
  <si>
    <t>8467.81.00</t>
  </si>
  <si>
    <t>8467.89.00</t>
  </si>
  <si>
    <t>8467.91.00</t>
  </si>
  <si>
    <t>8467.92.00</t>
  </si>
  <si>
    <t>8467.99.00</t>
  </si>
  <si>
    <t>8468.10.00</t>
  </si>
  <si>
    <t>8468.20.00</t>
  </si>
  <si>
    <t>8468.80.10</t>
  </si>
  <si>
    <t>8468.80.90</t>
  </si>
  <si>
    <t>8468.90.10</t>
  </si>
  <si>
    <t>8468.90.20</t>
  </si>
  <si>
    <t>8468.90.90</t>
  </si>
  <si>
    <t>8470.10.00</t>
  </si>
  <si>
    <t>8470.10.00.001</t>
  </si>
  <si>
    <t>8470.21.00</t>
  </si>
  <si>
    <t>8470.29.00</t>
  </si>
  <si>
    <t>8470.30.00</t>
  </si>
  <si>
    <t>8470.50.11</t>
  </si>
  <si>
    <t>8470.50.19</t>
  </si>
  <si>
    <t>8470.50.90</t>
  </si>
  <si>
    <t>8470.90.10</t>
  </si>
  <si>
    <t>8470.90.90</t>
  </si>
  <si>
    <t>8471.30.11</t>
  </si>
  <si>
    <t>8471.30.12</t>
  </si>
  <si>
    <t>8471.30.19</t>
  </si>
  <si>
    <t>8471.30.90</t>
  </si>
  <si>
    <t>8471.41.10</t>
  </si>
  <si>
    <t>8471.41.90</t>
  </si>
  <si>
    <t>8471.49.00</t>
  </si>
  <si>
    <t>8471.50.10</t>
  </si>
  <si>
    <t>8471.50.20</t>
  </si>
  <si>
    <t>8471.50.30</t>
  </si>
  <si>
    <t>8471.50.40</t>
  </si>
  <si>
    <t>8471.50.90</t>
  </si>
  <si>
    <t>8471.60.52</t>
  </si>
  <si>
    <t>8471.60.52.001</t>
  </si>
  <si>
    <t>8471.60.53</t>
  </si>
  <si>
    <t>8471.60.53.001</t>
  </si>
  <si>
    <t>8471.60.53.002</t>
  </si>
  <si>
    <t>8471.60.54</t>
  </si>
  <si>
    <t>8471.60.59</t>
  </si>
  <si>
    <t>8471.60.61</t>
  </si>
  <si>
    <t>8471.60.62</t>
  </si>
  <si>
    <t>8471.60.80</t>
  </si>
  <si>
    <t>8471.60.90</t>
  </si>
  <si>
    <t>8471.60.90.001</t>
  </si>
  <si>
    <t>8471.70.11</t>
  </si>
  <si>
    <t>8471.70.12</t>
  </si>
  <si>
    <t>8471.70.19</t>
  </si>
  <si>
    <t>8471.70.21</t>
  </si>
  <si>
    <t>8471.70.29</t>
  </si>
  <si>
    <t>8471.70.32</t>
  </si>
  <si>
    <t>8471.70.33</t>
  </si>
  <si>
    <t>8471.70.39</t>
  </si>
  <si>
    <t>8471.70.90</t>
  </si>
  <si>
    <t>8471.80.00</t>
  </si>
  <si>
    <t>8471.90.11</t>
  </si>
  <si>
    <t>8471.90.12</t>
  </si>
  <si>
    <t>8471.90.13</t>
  </si>
  <si>
    <t>8471.90.14</t>
  </si>
  <si>
    <t>8471.90.14.001</t>
  </si>
  <si>
    <t>8471.90.19</t>
  </si>
  <si>
    <t>8471.90.90</t>
  </si>
  <si>
    <t>8472.10.00</t>
  </si>
  <si>
    <t>8472.10.00.001</t>
  </si>
  <si>
    <t>8472.30.10</t>
  </si>
  <si>
    <t>8472.30.20</t>
  </si>
  <si>
    <t>8472.30.30</t>
  </si>
  <si>
    <t>8472.30.90</t>
  </si>
  <si>
    <t>8472.90.10</t>
  </si>
  <si>
    <t>8472.90.21</t>
  </si>
  <si>
    <t>8472.90.29</t>
  </si>
  <si>
    <t>8472.90.30</t>
  </si>
  <si>
    <t>8472.90.40</t>
  </si>
  <si>
    <t>8472.90.51</t>
  </si>
  <si>
    <t>8472.90.59</t>
  </si>
  <si>
    <t>8472.90.91</t>
  </si>
  <si>
    <t>8472.90.99</t>
  </si>
  <si>
    <t>8472.90.99.001</t>
  </si>
  <si>
    <t>8473.21.00</t>
  </si>
  <si>
    <t>8473.29.10</t>
  </si>
  <si>
    <t>8473.29.20</t>
  </si>
  <si>
    <t>8473.29.90</t>
  </si>
  <si>
    <t>8473.30.11</t>
  </si>
  <si>
    <t>8473.30.19</t>
  </si>
  <si>
    <t>8473.30.31</t>
  </si>
  <si>
    <t>8473.30.32</t>
  </si>
  <si>
    <t>8473.30.33</t>
  </si>
  <si>
    <t>8473.30.34</t>
  </si>
  <si>
    <t>8473.30.39</t>
  </si>
  <si>
    <t>8473.30.41</t>
  </si>
  <si>
    <t>8473.30.42</t>
  </si>
  <si>
    <t>8473.30.43</t>
  </si>
  <si>
    <t>8473.30.49</t>
  </si>
  <si>
    <t>8473.30.92</t>
  </si>
  <si>
    <t>8473.30.99</t>
  </si>
  <si>
    <t>8473.40.10</t>
  </si>
  <si>
    <t>8473.40.70</t>
  </si>
  <si>
    <t>8473.40.90</t>
  </si>
  <si>
    <t>8473.40.90.001</t>
  </si>
  <si>
    <t>8473.50.10</t>
  </si>
  <si>
    <t>8473.50.40</t>
  </si>
  <si>
    <t>8473.50.50</t>
  </si>
  <si>
    <t>8473.50.90</t>
  </si>
  <si>
    <t>8474.10.00</t>
  </si>
  <si>
    <t>8474.20.10</t>
  </si>
  <si>
    <t>8474.20.90</t>
  </si>
  <si>
    <t>8474.31.00</t>
  </si>
  <si>
    <t>8474.32.00</t>
  </si>
  <si>
    <t>8474.39.00</t>
  </si>
  <si>
    <t>8474.80.10</t>
  </si>
  <si>
    <t>8474.80.90</t>
  </si>
  <si>
    <t>8474.90.00</t>
  </si>
  <si>
    <t>8475.10.00</t>
  </si>
  <si>
    <t>8475.21.00</t>
  </si>
  <si>
    <t>8475.29.10</t>
  </si>
  <si>
    <t>8475.29.90</t>
  </si>
  <si>
    <t>8475.90.00</t>
  </si>
  <si>
    <t>8476.21.00</t>
  </si>
  <si>
    <t>8476.29.00</t>
  </si>
  <si>
    <t>8476.81.00</t>
  </si>
  <si>
    <t>8476.89.10</t>
  </si>
  <si>
    <t>8476.89.90</t>
  </si>
  <si>
    <t>8476.90.00</t>
  </si>
  <si>
    <t>8477.10.11</t>
  </si>
  <si>
    <t>8477.10.19</t>
  </si>
  <si>
    <t>8477.10.21</t>
  </si>
  <si>
    <t>8477.10.29</t>
  </si>
  <si>
    <t>8477.10.91</t>
  </si>
  <si>
    <t>8477.10.99</t>
  </si>
  <si>
    <t>8477.20.10</t>
  </si>
  <si>
    <t>8477.20.90</t>
  </si>
  <si>
    <t>8477.30.10</t>
  </si>
  <si>
    <t>8477.30.90</t>
  </si>
  <si>
    <t>8477.40.10</t>
  </si>
  <si>
    <t>8477.40.90</t>
  </si>
  <si>
    <t>8477.51.00</t>
  </si>
  <si>
    <t>8477.59.11</t>
  </si>
  <si>
    <t>8477.59.19</t>
  </si>
  <si>
    <t>8477.59.90</t>
  </si>
  <si>
    <t>8477.80.10</t>
  </si>
  <si>
    <t>8477.80.90</t>
  </si>
  <si>
    <t>8477.90.00</t>
  </si>
  <si>
    <t>8478.10.10</t>
  </si>
  <si>
    <t>8478.10.90</t>
  </si>
  <si>
    <t>8478.90.00</t>
  </si>
  <si>
    <t>8479.10.10</t>
  </si>
  <si>
    <t>8479.10.90</t>
  </si>
  <si>
    <t>8479.20.00</t>
  </si>
  <si>
    <t>8479.30.00</t>
  </si>
  <si>
    <t>8479.40.00</t>
  </si>
  <si>
    <t>8479.50.00</t>
  </si>
  <si>
    <t>8479.60.00</t>
  </si>
  <si>
    <t>8479.71.00</t>
  </si>
  <si>
    <t>8479.79.00</t>
  </si>
  <si>
    <t>8479.81.10</t>
  </si>
  <si>
    <t>8479.81.90</t>
  </si>
  <si>
    <t>8479.82.10</t>
  </si>
  <si>
    <t>8479.82.90</t>
  </si>
  <si>
    <t>8479.89.11</t>
  </si>
  <si>
    <t>8479.89.12</t>
  </si>
  <si>
    <t>8479.89.21</t>
  </si>
  <si>
    <t>8479.89.22</t>
  </si>
  <si>
    <t>8479.89.31</t>
  </si>
  <si>
    <t>8479.89.32</t>
  </si>
  <si>
    <t>8479.89.40</t>
  </si>
  <si>
    <t>8479.89.91</t>
  </si>
  <si>
    <t>8479.89.92</t>
  </si>
  <si>
    <t>8479.89.99</t>
  </si>
  <si>
    <t>8479.90.10</t>
  </si>
  <si>
    <t>8479.90.90</t>
  </si>
  <si>
    <t>8480.10.00</t>
  </si>
  <si>
    <t>8480.20.00</t>
  </si>
  <si>
    <t>8480.30.00</t>
  </si>
  <si>
    <t>8480.41.00</t>
  </si>
  <si>
    <t>8480.49.10</t>
  </si>
  <si>
    <t>8480.49.90</t>
  </si>
  <si>
    <t>8480.50.00</t>
  </si>
  <si>
    <t>8480.60.00</t>
  </si>
  <si>
    <t>8480.71.00</t>
  </si>
  <si>
    <t>8480.79.10</t>
  </si>
  <si>
    <t>8480.79.90</t>
  </si>
  <si>
    <t>8481.20.11</t>
  </si>
  <si>
    <t>8481.20.19</t>
  </si>
  <si>
    <t>8481.30.00</t>
  </si>
  <si>
    <t>8481.40.00</t>
  </si>
  <si>
    <t>8481.80.11</t>
  </si>
  <si>
    <t>8481.80.19</t>
  </si>
  <si>
    <t>8481.80.21</t>
  </si>
  <si>
    <t>8481.80.29</t>
  </si>
  <si>
    <t>8481.80.29.001</t>
  </si>
  <si>
    <t>8481.80.31</t>
  </si>
  <si>
    <t>8481.80.39</t>
  </si>
  <si>
    <t>8481.80.91</t>
  </si>
  <si>
    <t>8481.80.93</t>
  </si>
  <si>
    <t>8481.80.94</t>
  </si>
  <si>
    <t>8481.80.95</t>
  </si>
  <si>
    <t>8481.80.96</t>
  </si>
  <si>
    <t>8481.80.97</t>
  </si>
  <si>
    <t>8481.90.10</t>
  </si>
  <si>
    <t>8481.90.10.001</t>
  </si>
  <si>
    <t>8481.90.90</t>
  </si>
  <si>
    <t>8482.10.10</t>
  </si>
  <si>
    <t>8482.10.90</t>
  </si>
  <si>
    <t>8482.20.10</t>
  </si>
  <si>
    <t>8482.20.90</t>
  </si>
  <si>
    <t>8482.30.00</t>
  </si>
  <si>
    <t>8482.40.00</t>
  </si>
  <si>
    <t>8482.50.10</t>
  </si>
  <si>
    <t>8482.50.90</t>
  </si>
  <si>
    <t>8482.80.00</t>
  </si>
  <si>
    <t>8482.91.11</t>
  </si>
  <si>
    <t>8482.91.19</t>
  </si>
  <si>
    <t>8482.91.20</t>
  </si>
  <si>
    <t>8482.91.30</t>
  </si>
  <si>
    <t>8482.91.90</t>
  </si>
  <si>
    <t>8482.99.10</t>
  </si>
  <si>
    <t>8482.99.90</t>
  </si>
  <si>
    <t>8483.10.19.001</t>
  </si>
  <si>
    <t>8483.60.90</t>
  </si>
  <si>
    <t>8483.90.00</t>
  </si>
  <si>
    <t>8484.10.00</t>
  </si>
  <si>
    <t>8484.20.00</t>
  </si>
  <si>
    <t>8484.90.00</t>
  </si>
  <si>
    <t>8486.10.00</t>
  </si>
  <si>
    <t>8486.20.00</t>
  </si>
  <si>
    <t>8486.30.00</t>
  </si>
  <si>
    <t>8486.40.00</t>
  </si>
  <si>
    <t>8486.90.00</t>
  </si>
  <si>
    <t>8487.10.00</t>
  </si>
  <si>
    <t>8487.90.00</t>
  </si>
  <si>
    <t>8501.10.11</t>
  </si>
  <si>
    <t>8501.10.11.001</t>
  </si>
  <si>
    <t>8501.10.21</t>
  </si>
  <si>
    <t>8501.10.29</t>
  </si>
  <si>
    <t>8501.10.30</t>
  </si>
  <si>
    <t>8501.20.00</t>
  </si>
  <si>
    <t>8501.31.10</t>
  </si>
  <si>
    <t>8501.31.20</t>
  </si>
  <si>
    <t>8501.32.10</t>
  </si>
  <si>
    <t>8501.32.20</t>
  </si>
  <si>
    <t>8501.33.10</t>
  </si>
  <si>
    <t>8501.33.20</t>
  </si>
  <si>
    <t>8501.34.11</t>
  </si>
  <si>
    <t>8501.34.19</t>
  </si>
  <si>
    <t>8501.34.20</t>
  </si>
  <si>
    <t>8501.40.11</t>
  </si>
  <si>
    <t>8501.40.19</t>
  </si>
  <si>
    <t>8501.40.21</t>
  </si>
  <si>
    <t>8501.40.29</t>
  </si>
  <si>
    <t>8501.51.10.001</t>
  </si>
  <si>
    <t>8501.51.10</t>
  </si>
  <si>
    <t>8501.51.20</t>
  </si>
  <si>
    <t>8501.51.90</t>
  </si>
  <si>
    <t>8501.52.10</t>
  </si>
  <si>
    <t>8501.52.20</t>
  </si>
  <si>
    <t>8501.52.90</t>
  </si>
  <si>
    <t>8501.53.10</t>
  </si>
  <si>
    <t>8501.53.20</t>
  </si>
  <si>
    <t>8501.53.30</t>
  </si>
  <si>
    <t>8501.53.90</t>
  </si>
  <si>
    <t>8501.61.00</t>
  </si>
  <si>
    <t>8501.62.00</t>
  </si>
  <si>
    <t>8501.63.00</t>
  </si>
  <si>
    <t>8501.64.00</t>
  </si>
  <si>
    <t>8502.11.10</t>
  </si>
  <si>
    <t>8502.11.90</t>
  </si>
  <si>
    <t>8502.12.10</t>
  </si>
  <si>
    <t>8502.12.90</t>
  </si>
  <si>
    <t>8502.13.11</t>
  </si>
  <si>
    <t>8502.13.19</t>
  </si>
  <si>
    <t>8502.13.90</t>
  </si>
  <si>
    <t>8502.20.11</t>
  </si>
  <si>
    <t>8502.20.19</t>
  </si>
  <si>
    <t>8502.20.90</t>
  </si>
  <si>
    <t>8502.31.00</t>
  </si>
  <si>
    <t>8502.39.00</t>
  </si>
  <si>
    <t>8502.40.10</t>
  </si>
  <si>
    <t>8502.40.90</t>
  </si>
  <si>
    <t>8503.00.10</t>
  </si>
  <si>
    <t>8503.00.90</t>
  </si>
  <si>
    <t>8503.00.90.001</t>
  </si>
  <si>
    <t>8504.10.00</t>
  </si>
  <si>
    <t>8504.21.00</t>
  </si>
  <si>
    <t>8504.22.00</t>
  </si>
  <si>
    <t>8504.23.00</t>
  </si>
  <si>
    <t>8504.31.11</t>
  </si>
  <si>
    <t>8504.31.19</t>
  </si>
  <si>
    <t>8504.31.91</t>
  </si>
  <si>
    <t>8504.31.92</t>
  </si>
  <si>
    <t>8504.31.99</t>
  </si>
  <si>
    <t>8504.31.99.001</t>
  </si>
  <si>
    <t>8504.32.11</t>
  </si>
  <si>
    <t>8504.32.19</t>
  </si>
  <si>
    <t>8504.32.21</t>
  </si>
  <si>
    <t>8504.32.29</t>
  </si>
  <si>
    <t>8504.33.00</t>
  </si>
  <si>
    <t>8504.34.00</t>
  </si>
  <si>
    <t>8504.40.10</t>
  </si>
  <si>
    <t>8504.40.21</t>
  </si>
  <si>
    <t>8504.40.22</t>
  </si>
  <si>
    <t>8504.40.29</t>
  </si>
  <si>
    <t>8504.40.30</t>
  </si>
  <si>
    <t>8504.40.40</t>
  </si>
  <si>
    <t>8504.40.50</t>
  </si>
  <si>
    <t>8504.40.60</t>
  </si>
  <si>
    <t>8504.40.90</t>
  </si>
  <si>
    <t>8504.50.00</t>
  </si>
  <si>
    <t>8504.90.10</t>
  </si>
  <si>
    <t>8504.90.20</t>
  </si>
  <si>
    <t>8504.90.30</t>
  </si>
  <si>
    <t>8504.90.40</t>
  </si>
  <si>
    <t>8504.90.90</t>
  </si>
  <si>
    <t>8505.11.00</t>
  </si>
  <si>
    <t>8505.19.10</t>
  </si>
  <si>
    <t>8505.19.90</t>
  </si>
  <si>
    <t>8505.20.90.001</t>
  </si>
  <si>
    <t>8505.90.10</t>
  </si>
  <si>
    <t>8505.90.80</t>
  </si>
  <si>
    <t>8505.90.90</t>
  </si>
  <si>
    <t>8506.10.11</t>
  </si>
  <si>
    <t>8506.10.12</t>
  </si>
  <si>
    <t>8506.10.19</t>
  </si>
  <si>
    <t>8506.10.20</t>
  </si>
  <si>
    <t>8506.10.31</t>
  </si>
  <si>
    <t>8506.10.32</t>
  </si>
  <si>
    <t>8506.10.39</t>
  </si>
  <si>
    <t>8506.30.10</t>
  </si>
  <si>
    <t>8506.30.90</t>
  </si>
  <si>
    <t>8506.40.10</t>
  </si>
  <si>
    <t>8506.40.90</t>
  </si>
  <si>
    <t>8506.50.10</t>
  </si>
  <si>
    <t>8506.50.90</t>
  </si>
  <si>
    <t>8506.60.10</t>
  </si>
  <si>
    <t>8506.60.90</t>
  </si>
  <si>
    <t>8506.80.10</t>
  </si>
  <si>
    <t>8506.80.90</t>
  </si>
  <si>
    <t>8506.90.00</t>
  </si>
  <si>
    <t>8507.10.10</t>
  </si>
  <si>
    <t>8507.10.90</t>
  </si>
  <si>
    <t>8507.10.90.001</t>
  </si>
  <si>
    <t>8507.20.10</t>
  </si>
  <si>
    <t>8507.20.90</t>
  </si>
  <si>
    <t>8507.30.11</t>
  </si>
  <si>
    <t>8507.30.19</t>
  </si>
  <si>
    <t>8507.30.90</t>
  </si>
  <si>
    <t>8507.40.00</t>
  </si>
  <si>
    <t>8507.50.10</t>
  </si>
  <si>
    <t>8507.50.20</t>
  </si>
  <si>
    <t>8507.50.90</t>
  </si>
  <si>
    <t>8507.60.00</t>
  </si>
  <si>
    <t>8507.80.00</t>
  </si>
  <si>
    <t>8507.90.10</t>
  </si>
  <si>
    <t>8507.90.20</t>
  </si>
  <si>
    <t>8507.90.90</t>
  </si>
  <si>
    <t>8508.11.00</t>
  </si>
  <si>
    <t>8508.19.00</t>
  </si>
  <si>
    <t>8508.60.00</t>
  </si>
  <si>
    <t>8508.70.00</t>
  </si>
  <si>
    <t>8509.40.10</t>
  </si>
  <si>
    <t>8509.40.20</t>
  </si>
  <si>
    <t>8509.40.30</t>
  </si>
  <si>
    <t>8509.40.40</t>
  </si>
  <si>
    <t>8509.40.50</t>
  </si>
  <si>
    <t>8509.40.90</t>
  </si>
  <si>
    <t>8509.80.10</t>
  </si>
  <si>
    <t>8509.80.90</t>
  </si>
  <si>
    <t>8509.90.00</t>
  </si>
  <si>
    <t>8510.10.00</t>
  </si>
  <si>
    <t>8510.20.00</t>
  </si>
  <si>
    <t>8510.30.00</t>
  </si>
  <si>
    <t>8510.90.11</t>
  </si>
  <si>
    <t>8510.90.19</t>
  </si>
  <si>
    <t>8510.90.20</t>
  </si>
  <si>
    <t>8510.90.90</t>
  </si>
  <si>
    <t>8511.50.10.001</t>
  </si>
  <si>
    <t>8512.10.00</t>
  </si>
  <si>
    <t>8512.20.11.001</t>
  </si>
  <si>
    <t>8512.20.21.001</t>
  </si>
  <si>
    <t>8512.20.22</t>
  </si>
  <si>
    <t>8513.10.10</t>
  </si>
  <si>
    <t>8513.10.90</t>
  </si>
  <si>
    <t>8513.90.00</t>
  </si>
  <si>
    <t>8514.10.10</t>
  </si>
  <si>
    <t>8514.10.90</t>
  </si>
  <si>
    <t>8514.20.11</t>
  </si>
  <si>
    <t>8514.20.19</t>
  </si>
  <si>
    <t>8514.20.20</t>
  </si>
  <si>
    <t>8514.20.20.001</t>
  </si>
  <si>
    <t>8514.30.11</t>
  </si>
  <si>
    <t>8514.30.19</t>
  </si>
  <si>
    <t>8514.30.21</t>
  </si>
  <si>
    <t>8514.30.29</t>
  </si>
  <si>
    <t>8514.30.90</t>
  </si>
  <si>
    <t>8514.40.00</t>
  </si>
  <si>
    <t>8514.90.00</t>
  </si>
  <si>
    <t>8515.11.00</t>
  </si>
  <si>
    <t>8515.19.00</t>
  </si>
  <si>
    <t>8515.21.00</t>
  </si>
  <si>
    <t>8515.29.00</t>
  </si>
  <si>
    <t>8515.31.10</t>
  </si>
  <si>
    <t>8515.31.90</t>
  </si>
  <si>
    <t>8515.39.00</t>
  </si>
  <si>
    <t>8515.80.10</t>
  </si>
  <si>
    <t>8515.80.90</t>
  </si>
  <si>
    <t>8515.90.00</t>
  </si>
  <si>
    <t>8516.10.00</t>
  </si>
  <si>
    <t>8516.10.00.001</t>
  </si>
  <si>
    <t>8516.21.00</t>
  </si>
  <si>
    <t>8516.29.00</t>
  </si>
  <si>
    <t>8516.31.00</t>
  </si>
  <si>
    <t>8516.32.00</t>
  </si>
  <si>
    <t>8516.33.00</t>
  </si>
  <si>
    <t>8516.40.00</t>
  </si>
  <si>
    <t>8516.50.00</t>
  </si>
  <si>
    <t>8516.60.00</t>
  </si>
  <si>
    <t>8516.60.00.001</t>
  </si>
  <si>
    <t>8516.71.00</t>
  </si>
  <si>
    <t>8516.72.00</t>
  </si>
  <si>
    <t>8516.79.10</t>
  </si>
  <si>
    <t>8516.79.20</t>
  </si>
  <si>
    <t>8516.79.90</t>
  </si>
  <si>
    <t>8516.80.10</t>
  </si>
  <si>
    <t>8516.80.90</t>
  </si>
  <si>
    <t>8516.90.00</t>
  </si>
  <si>
    <t>8516.90.00.001</t>
  </si>
  <si>
    <t>8517.11.00</t>
  </si>
  <si>
    <t>8517.12.11</t>
  </si>
  <si>
    <t>8517.12.12</t>
  </si>
  <si>
    <t>8517.12.13</t>
  </si>
  <si>
    <t>8517.12.19</t>
  </si>
  <si>
    <t>8517.12.21</t>
  </si>
  <si>
    <t>8517.12.22</t>
  </si>
  <si>
    <t>8517.12.23</t>
  </si>
  <si>
    <t>8517.12.29</t>
  </si>
  <si>
    <t>8517.12.31</t>
  </si>
  <si>
    <t>8517.12.32</t>
  </si>
  <si>
    <t>8517.12.33</t>
  </si>
  <si>
    <t>8517.12.39</t>
  </si>
  <si>
    <t>8517.12.41</t>
  </si>
  <si>
    <t>8517.12.49</t>
  </si>
  <si>
    <t>8517.12.90</t>
  </si>
  <si>
    <t>8517.18.10</t>
  </si>
  <si>
    <t>8517.18.20</t>
  </si>
  <si>
    <t>8517.18.91</t>
  </si>
  <si>
    <t>8517.18.99</t>
  </si>
  <si>
    <t>8517.61.11</t>
  </si>
  <si>
    <t>8517.61.19</t>
  </si>
  <si>
    <t>8517.61.20</t>
  </si>
  <si>
    <t>8517.61.30</t>
  </si>
  <si>
    <t>8517.61.41</t>
  </si>
  <si>
    <t>8517.61.42</t>
  </si>
  <si>
    <t>8517.61.43</t>
  </si>
  <si>
    <t>8517.61.49</t>
  </si>
  <si>
    <t>8517.61.91</t>
  </si>
  <si>
    <t>8517.61.92</t>
  </si>
  <si>
    <t>8517.61.99</t>
  </si>
  <si>
    <t>8517.62.11</t>
  </si>
  <si>
    <t>8517.62.12</t>
  </si>
  <si>
    <t>8517.62.13</t>
  </si>
  <si>
    <t>8517.62.13.001</t>
  </si>
  <si>
    <t>8517.62.13.002</t>
  </si>
  <si>
    <t>8517.62.14</t>
  </si>
  <si>
    <t>8517.62.19</t>
  </si>
  <si>
    <t>8517.62.21</t>
  </si>
  <si>
    <t>8517.62.22</t>
  </si>
  <si>
    <t>8517.62.23</t>
  </si>
  <si>
    <t>8517.62.24</t>
  </si>
  <si>
    <t>8517.62.29</t>
  </si>
  <si>
    <t>8517.62.31</t>
  </si>
  <si>
    <t>8517.62.32</t>
  </si>
  <si>
    <t>8517.62.33</t>
  </si>
  <si>
    <t>8517.62.39</t>
  </si>
  <si>
    <t>8517.62.41</t>
  </si>
  <si>
    <t>8517.62.48</t>
  </si>
  <si>
    <t>8517.62.49</t>
  </si>
  <si>
    <t>8517.62.51</t>
  </si>
  <si>
    <t>8517.62.52</t>
  </si>
  <si>
    <t>8517.62.53</t>
  </si>
  <si>
    <t>8517.62.54</t>
  </si>
  <si>
    <t>8517.62.55</t>
  </si>
  <si>
    <t>8517.62.59</t>
  </si>
  <si>
    <t>8517.62.61</t>
  </si>
  <si>
    <t>8517.62.62</t>
  </si>
  <si>
    <t>8517.62.64</t>
  </si>
  <si>
    <t>8517.62.65</t>
  </si>
  <si>
    <t>8517.62.71</t>
  </si>
  <si>
    <t>8517.62.72</t>
  </si>
  <si>
    <t>8517.62.77</t>
  </si>
  <si>
    <t>8517.62.78</t>
  </si>
  <si>
    <t>8517.62.79</t>
  </si>
  <si>
    <t>8517.62.91</t>
  </si>
  <si>
    <t>8517.62.92</t>
  </si>
  <si>
    <t>8517.62.93</t>
  </si>
  <si>
    <t>8517.62.94</t>
  </si>
  <si>
    <t>8517.62.95</t>
  </si>
  <si>
    <t>8517.62.96</t>
  </si>
  <si>
    <t>8517.62.99</t>
  </si>
  <si>
    <t>8517.69.00</t>
  </si>
  <si>
    <t>8517.70.10</t>
  </si>
  <si>
    <t>8517.70.21</t>
  </si>
  <si>
    <t>8517.70.29</t>
  </si>
  <si>
    <t>8517.70.91</t>
  </si>
  <si>
    <t>8517.70.92</t>
  </si>
  <si>
    <t>8517.70.99</t>
  </si>
  <si>
    <t>8518.10.10</t>
  </si>
  <si>
    <t>8518.10.90</t>
  </si>
  <si>
    <t>8518.21.00</t>
  </si>
  <si>
    <t>8518.22.00</t>
  </si>
  <si>
    <t>8518.29.10</t>
  </si>
  <si>
    <t>8518.29.90</t>
  </si>
  <si>
    <t>8518.30.00</t>
  </si>
  <si>
    <t>8518.40.00</t>
  </si>
  <si>
    <t>8518.50.00</t>
  </si>
  <si>
    <t>8518.90.10</t>
  </si>
  <si>
    <t>8518.90.90</t>
  </si>
  <si>
    <t>8519.20.00</t>
  </si>
  <si>
    <t>8519.30.00</t>
  </si>
  <si>
    <t>8519.50.00</t>
  </si>
  <si>
    <t>8519.81.10</t>
  </si>
  <si>
    <t>8519.81.20</t>
  </si>
  <si>
    <t>8519.81.90</t>
  </si>
  <si>
    <t>8519.81.90.001</t>
  </si>
  <si>
    <t>8519.81.90.002</t>
  </si>
  <si>
    <t>8519.81.90.003</t>
  </si>
  <si>
    <t>8519.89.00</t>
  </si>
  <si>
    <t>8519.89.00.001</t>
  </si>
  <si>
    <t>8521.10.10</t>
  </si>
  <si>
    <t>8521.10.81</t>
  </si>
  <si>
    <t>8521.10.89</t>
  </si>
  <si>
    <t>8521.10.90</t>
  </si>
  <si>
    <t>8521.90.10</t>
  </si>
  <si>
    <t>8521.90.90</t>
  </si>
  <si>
    <t>8521.90.90.001</t>
  </si>
  <si>
    <t>8521.90.90.002</t>
  </si>
  <si>
    <t>8522.10.00</t>
  </si>
  <si>
    <t>8522.90.10</t>
  </si>
  <si>
    <t>8522.90.20</t>
  </si>
  <si>
    <t>8522.90.30</t>
  </si>
  <si>
    <t>8522.90.40</t>
  </si>
  <si>
    <t>8522.90.50</t>
  </si>
  <si>
    <t>8522.90.90</t>
  </si>
  <si>
    <t>8523.21.10</t>
  </si>
  <si>
    <t>8523.21.20</t>
  </si>
  <si>
    <t>8523.29.11</t>
  </si>
  <si>
    <t>8523.29.19</t>
  </si>
  <si>
    <t>8523.29.21</t>
  </si>
  <si>
    <t>8523.29.22</t>
  </si>
  <si>
    <t>8523.29.23</t>
  </si>
  <si>
    <t>8523.29.24</t>
  </si>
  <si>
    <t>8523.29.29</t>
  </si>
  <si>
    <t>8523.29.31</t>
  </si>
  <si>
    <t>8523.29.32</t>
  </si>
  <si>
    <t>8523.29.32.001</t>
  </si>
  <si>
    <t>8523.29.32.002</t>
  </si>
  <si>
    <t>8523.29.33</t>
  </si>
  <si>
    <t>8523.29.33.001</t>
  </si>
  <si>
    <t>8523.29.33.002</t>
  </si>
  <si>
    <t>8523.29.39</t>
  </si>
  <si>
    <t>8523.29.39.001</t>
  </si>
  <si>
    <t>8523.29.39.002</t>
  </si>
  <si>
    <t>8523.29.39.003</t>
  </si>
  <si>
    <t>8523.29.90</t>
  </si>
  <si>
    <t>8523.41.10</t>
  </si>
  <si>
    <t>8523.41.90</t>
  </si>
  <si>
    <t>8523.49.10</t>
  </si>
  <si>
    <t>8523.49.20</t>
  </si>
  <si>
    <t>8523.49.90</t>
  </si>
  <si>
    <t>8523.51.10</t>
  </si>
  <si>
    <t>8523.51.10.001</t>
  </si>
  <si>
    <t>8523.51.10.002</t>
  </si>
  <si>
    <t>8523.51.90</t>
  </si>
  <si>
    <t>8523.52.10</t>
  </si>
  <si>
    <t>8523.52.90</t>
  </si>
  <si>
    <t>8523.59.00</t>
  </si>
  <si>
    <t>8523.80.00</t>
  </si>
  <si>
    <t>8525.50.11</t>
  </si>
  <si>
    <t>8525.50.12</t>
  </si>
  <si>
    <t>8525.50.19</t>
  </si>
  <si>
    <t>8525.50.21</t>
  </si>
  <si>
    <t>8525.50.22</t>
  </si>
  <si>
    <t>8525.50.23</t>
  </si>
  <si>
    <t>8525.50.24</t>
  </si>
  <si>
    <t>8525.50.29</t>
  </si>
  <si>
    <t>8525.50.29.001</t>
  </si>
  <si>
    <t>8525.50.29.002</t>
  </si>
  <si>
    <t>8525.60.10</t>
  </si>
  <si>
    <t>8525.60.10.001</t>
  </si>
  <si>
    <t>8525.60.20</t>
  </si>
  <si>
    <t>8525.60.20.001</t>
  </si>
  <si>
    <t>8525.60.90</t>
  </si>
  <si>
    <t>8525.60.90.001</t>
  </si>
  <si>
    <t>8525.80.11</t>
  </si>
  <si>
    <t>8525.80.12</t>
  </si>
  <si>
    <t>8525.80.13</t>
  </si>
  <si>
    <t>8525.80.19</t>
  </si>
  <si>
    <t>8525.80.19.001</t>
  </si>
  <si>
    <t>8525.80.21</t>
  </si>
  <si>
    <t>8525.80.22</t>
  </si>
  <si>
    <t>8525.80.29</t>
  </si>
  <si>
    <t>8526.10.00</t>
  </si>
  <si>
    <t>8526.91.00</t>
  </si>
  <si>
    <t>8526.92.00</t>
  </si>
  <si>
    <t>8527.12.00</t>
  </si>
  <si>
    <t>8527.13.00</t>
  </si>
  <si>
    <t>8527.19.10</t>
  </si>
  <si>
    <t>8527.19.90</t>
  </si>
  <si>
    <t>8527.21.00</t>
  </si>
  <si>
    <t>8527.91.00</t>
  </si>
  <si>
    <t>8527.92.00</t>
  </si>
  <si>
    <t>8527.99.10</t>
  </si>
  <si>
    <t>8527.99.90</t>
  </si>
  <si>
    <t>8528.42.10</t>
  </si>
  <si>
    <t>8528.42.20</t>
  </si>
  <si>
    <t>8528.49.10</t>
  </si>
  <si>
    <t>8528.49.21</t>
  </si>
  <si>
    <t>8528.49.29</t>
  </si>
  <si>
    <t>8528.52.10</t>
  </si>
  <si>
    <t>8528.52.20</t>
  </si>
  <si>
    <t>8528.59.10</t>
  </si>
  <si>
    <t>8528.59.20</t>
  </si>
  <si>
    <t>8528.62.00</t>
  </si>
  <si>
    <t>8528.69.10</t>
  </si>
  <si>
    <t>8528.69.90</t>
  </si>
  <si>
    <t>8528.71.11</t>
  </si>
  <si>
    <t>8528.71.19</t>
  </si>
  <si>
    <t>8528.71.90</t>
  </si>
  <si>
    <t>8528.72.00</t>
  </si>
  <si>
    <t>8528.73.00</t>
  </si>
  <si>
    <t>8529.10.11</t>
  </si>
  <si>
    <t>8529.10.19</t>
  </si>
  <si>
    <t>8529.10.90</t>
  </si>
  <si>
    <t>8529.90.11</t>
  </si>
  <si>
    <t>8529.90.12</t>
  </si>
  <si>
    <t>8529.90.19</t>
  </si>
  <si>
    <t>8529.90.19.001</t>
  </si>
  <si>
    <t>8529.90.20</t>
  </si>
  <si>
    <t>8529.90.30</t>
  </si>
  <si>
    <t>8529.90.40</t>
  </si>
  <si>
    <t>8529.90.90</t>
  </si>
  <si>
    <t>8530.10.10</t>
  </si>
  <si>
    <t>8530.10.90</t>
  </si>
  <si>
    <t>8530.80.10</t>
  </si>
  <si>
    <t>8530.80.90</t>
  </si>
  <si>
    <t>8530.90.00</t>
  </si>
  <si>
    <t>8531.10.10</t>
  </si>
  <si>
    <t>8531.20.00</t>
  </si>
  <si>
    <t>8531.20.00.001</t>
  </si>
  <si>
    <t>8531.80.00</t>
  </si>
  <si>
    <t>8531.90.00</t>
  </si>
  <si>
    <t>8532.10.00</t>
  </si>
  <si>
    <t>8532.21.11</t>
  </si>
  <si>
    <t>8532.21.19</t>
  </si>
  <si>
    <t>8532.21.20</t>
  </si>
  <si>
    <t>8532.21.90</t>
  </si>
  <si>
    <t>8532.22.00</t>
  </si>
  <si>
    <t>8532.23.10</t>
  </si>
  <si>
    <t>8532.23.90</t>
  </si>
  <si>
    <t>8532.24.10</t>
  </si>
  <si>
    <t>8532.24.20</t>
  </si>
  <si>
    <t>8532.24.90</t>
  </si>
  <si>
    <t>8532.25.10</t>
  </si>
  <si>
    <t>8532.25.90</t>
  </si>
  <si>
    <t>8532.29.10</t>
  </si>
  <si>
    <t>8532.29.90</t>
  </si>
  <si>
    <t>8532.30.10</t>
  </si>
  <si>
    <t>8532.30.90</t>
  </si>
  <si>
    <t>8532.90.00</t>
  </si>
  <si>
    <t>8533.10.00</t>
  </si>
  <si>
    <t>8533.21.10</t>
  </si>
  <si>
    <t>8533.21.20</t>
  </si>
  <si>
    <t>8533.21.90</t>
  </si>
  <si>
    <t>8533.29.00</t>
  </si>
  <si>
    <t>8533.31.10</t>
  </si>
  <si>
    <t>8533.31.90</t>
  </si>
  <si>
    <t>8533.39.10</t>
  </si>
  <si>
    <t>8533.39.90</t>
  </si>
  <si>
    <t>8533.40.11</t>
  </si>
  <si>
    <t>8533.40.12</t>
  </si>
  <si>
    <t>8533.40.13</t>
  </si>
  <si>
    <t>8533.40.19</t>
  </si>
  <si>
    <t>8533.40.91</t>
  </si>
  <si>
    <t>8533.40.92</t>
  </si>
  <si>
    <t>8533.40.99</t>
  </si>
  <si>
    <t>8533.90.00</t>
  </si>
  <si>
    <t>8534.00.11</t>
  </si>
  <si>
    <t>8534.00.12</t>
  </si>
  <si>
    <t>8534.00.13</t>
  </si>
  <si>
    <t>8534.00.19</t>
  </si>
  <si>
    <t>8534.00.20</t>
  </si>
  <si>
    <t>8534.00.31</t>
  </si>
  <si>
    <t>8534.00.32</t>
  </si>
  <si>
    <t>8534.00.33</t>
  </si>
  <si>
    <t>8534.00.39</t>
  </si>
  <si>
    <t>8534.00.40</t>
  </si>
  <si>
    <t>8534.00.51</t>
  </si>
  <si>
    <t>8534.00.59</t>
  </si>
  <si>
    <t>8535.10.00</t>
  </si>
  <si>
    <t>8535.21.00</t>
  </si>
  <si>
    <t>8535.29.00</t>
  </si>
  <si>
    <t>8535.30.13</t>
  </si>
  <si>
    <t>8535.30.17</t>
  </si>
  <si>
    <t>8535.30.18</t>
  </si>
  <si>
    <t>8535.30.19</t>
  </si>
  <si>
    <t>8535.30.23</t>
  </si>
  <si>
    <t>8535.30.27</t>
  </si>
  <si>
    <t>8535.30.28</t>
  </si>
  <si>
    <t>8535.30.29</t>
  </si>
  <si>
    <t>8535.40.10</t>
  </si>
  <si>
    <t>8535.40.90</t>
  </si>
  <si>
    <t>8535.90.00</t>
  </si>
  <si>
    <t>8536.10.00</t>
  </si>
  <si>
    <t>8536.20.00</t>
  </si>
  <si>
    <t>8536.30.10</t>
  </si>
  <si>
    <t>8536.30.90</t>
  </si>
  <si>
    <t>8536.30.90.001</t>
  </si>
  <si>
    <t>8536.41.00</t>
  </si>
  <si>
    <t>8536.49.00</t>
  </si>
  <si>
    <t>8536.50.10</t>
  </si>
  <si>
    <t>8536.50.20</t>
  </si>
  <si>
    <t>8536.50.30</t>
  </si>
  <si>
    <t>8536.50.90.001</t>
  </si>
  <si>
    <t>8536.50.90.002</t>
  </si>
  <si>
    <t>8536.50.90.003</t>
  </si>
  <si>
    <t>8536.61.00</t>
  </si>
  <si>
    <t>8536.69.10</t>
  </si>
  <si>
    <t>8536.69.90</t>
  </si>
  <si>
    <t>8536.70.00</t>
  </si>
  <si>
    <t>8536.90.10</t>
  </si>
  <si>
    <t>8536.90.20</t>
  </si>
  <si>
    <t>8536.90.30</t>
  </si>
  <si>
    <t>8536.90.40</t>
  </si>
  <si>
    <t>8536.90.50</t>
  </si>
  <si>
    <t>8536.90.60</t>
  </si>
  <si>
    <t>8536.90.90</t>
  </si>
  <si>
    <t>8537.10.11</t>
  </si>
  <si>
    <t>8537.10.19</t>
  </si>
  <si>
    <t>8537.10.20</t>
  </si>
  <si>
    <t>8537.10.30</t>
  </si>
  <si>
    <t>8537.10.90</t>
  </si>
  <si>
    <t>8537.20.10</t>
  </si>
  <si>
    <t>8537.20.90</t>
  </si>
  <si>
    <t>8538.10.00</t>
  </si>
  <si>
    <t>8538.90.10</t>
  </si>
  <si>
    <t>8538.90.20</t>
  </si>
  <si>
    <t>8539.21.10</t>
  </si>
  <si>
    <t>8539.21.10.001</t>
  </si>
  <si>
    <t>8539.21.90</t>
  </si>
  <si>
    <t>8539.21.90.001</t>
  </si>
  <si>
    <t>8539.22.00</t>
  </si>
  <si>
    <t>8539.22.00.001</t>
  </si>
  <si>
    <t>8539.29.10</t>
  </si>
  <si>
    <t>8539.29.10.001</t>
  </si>
  <si>
    <t>8539.29.90</t>
  </si>
  <si>
    <t>8539.29.90.001</t>
  </si>
  <si>
    <t>8539.29.90.002</t>
  </si>
  <si>
    <t>8539.31.00</t>
  </si>
  <si>
    <t>8539.31.00.001</t>
  </si>
  <si>
    <t>8539.32.00</t>
  </si>
  <si>
    <t>8539.32.00.001</t>
  </si>
  <si>
    <t>8539.39.00</t>
  </si>
  <si>
    <t>8539.39.00.001</t>
  </si>
  <si>
    <t>8539.41.10</t>
  </si>
  <si>
    <t>8539.41.90</t>
  </si>
  <si>
    <t>8539.49.00</t>
  </si>
  <si>
    <t>8539.50.00</t>
  </si>
  <si>
    <t>8539.90.10</t>
  </si>
  <si>
    <t>8539.90.20</t>
  </si>
  <si>
    <t>8539.90.90</t>
  </si>
  <si>
    <t>8540.11.00</t>
  </si>
  <si>
    <t>8540.12.00</t>
  </si>
  <si>
    <t>8540.20.11</t>
  </si>
  <si>
    <t>8540.20.19</t>
  </si>
  <si>
    <t>8540.20.20</t>
  </si>
  <si>
    <t>8540.20.90</t>
  </si>
  <si>
    <t>8540.40.00</t>
  </si>
  <si>
    <t>8540.60.10</t>
  </si>
  <si>
    <t>8540.60.90</t>
  </si>
  <si>
    <t>8540.71.00</t>
  </si>
  <si>
    <t>8540.79.00</t>
  </si>
  <si>
    <t>8540.81.00</t>
  </si>
  <si>
    <t>8540.89.10</t>
  </si>
  <si>
    <t>8540.89.90</t>
  </si>
  <si>
    <t>8540.91.10</t>
  </si>
  <si>
    <t>8540.91.20</t>
  </si>
  <si>
    <t>8540.91.30</t>
  </si>
  <si>
    <t>8540.91.40</t>
  </si>
  <si>
    <t>8540.91.90</t>
  </si>
  <si>
    <t>8540.99.00</t>
  </si>
  <si>
    <t>8541.10.11</t>
  </si>
  <si>
    <t>8541.10.12</t>
  </si>
  <si>
    <t>8541.10.19</t>
  </si>
  <si>
    <t>8541.10.21</t>
  </si>
  <si>
    <t>8541.10.22</t>
  </si>
  <si>
    <t>8541.10.29</t>
  </si>
  <si>
    <t>8541.10.31</t>
  </si>
  <si>
    <t>8541.10.32</t>
  </si>
  <si>
    <t>8541.10.39</t>
  </si>
  <si>
    <t>8541.10.91</t>
  </si>
  <si>
    <t>8541.10.92</t>
  </si>
  <si>
    <t>8541.10.99</t>
  </si>
  <si>
    <t>8541.21.10</t>
  </si>
  <si>
    <t>8541.21.20</t>
  </si>
  <si>
    <t>8541.21.91</t>
  </si>
  <si>
    <t>8541.21.99</t>
  </si>
  <si>
    <t>8541.29.10</t>
  </si>
  <si>
    <t>8541.29.20</t>
  </si>
  <si>
    <t>8541.30.11</t>
  </si>
  <si>
    <t>8541.30.19</t>
  </si>
  <si>
    <t>8541.30.21</t>
  </si>
  <si>
    <t>8541.30.29</t>
  </si>
  <si>
    <t>8541.40.11</t>
  </si>
  <si>
    <t>8541.40.12</t>
  </si>
  <si>
    <t>8541.40.13</t>
  </si>
  <si>
    <t>8541.40.14</t>
  </si>
  <si>
    <t>8541.40.15</t>
  </si>
  <si>
    <t>8541.40.16</t>
  </si>
  <si>
    <t>8541.40.19</t>
  </si>
  <si>
    <t>8541.40.21</t>
  </si>
  <si>
    <t>8541.40.22</t>
  </si>
  <si>
    <t>8541.40.23</t>
  </si>
  <si>
    <t>8541.40.24</t>
  </si>
  <si>
    <t>8541.40.25</t>
  </si>
  <si>
    <t>8541.40.26</t>
  </si>
  <si>
    <t>8541.40.27</t>
  </si>
  <si>
    <t>8541.40.29</t>
  </si>
  <si>
    <t>8541.40.31</t>
  </si>
  <si>
    <t>8541.40.32</t>
  </si>
  <si>
    <t>8541.40.39</t>
  </si>
  <si>
    <t>8541.50.10</t>
  </si>
  <si>
    <t>8541.50.20</t>
  </si>
  <si>
    <t>8541.60.10</t>
  </si>
  <si>
    <t>8541.60.90</t>
  </si>
  <si>
    <t>8541.90.10</t>
  </si>
  <si>
    <t>8541.90.20</t>
  </si>
  <si>
    <t>8541.90.90</t>
  </si>
  <si>
    <t>8542.31.10</t>
  </si>
  <si>
    <t>8542.31.10.001</t>
  </si>
  <si>
    <t>8542.31.20</t>
  </si>
  <si>
    <t>8542.31.90</t>
  </si>
  <si>
    <t>8542.32.10</t>
  </si>
  <si>
    <t>8542.32.10.001</t>
  </si>
  <si>
    <t>8542.32.21</t>
  </si>
  <si>
    <t>8542.32.29</t>
  </si>
  <si>
    <t>8542.32.91</t>
  </si>
  <si>
    <t>8542.32.99</t>
  </si>
  <si>
    <t>8542.32.99.001</t>
  </si>
  <si>
    <t>8542.33.11</t>
  </si>
  <si>
    <t>8542.33.19</t>
  </si>
  <si>
    <t>8542.33.20</t>
  </si>
  <si>
    <t>8542.33.90</t>
  </si>
  <si>
    <t>8542.39.11</t>
  </si>
  <si>
    <t>8542.39.19</t>
  </si>
  <si>
    <t>8542.39.20</t>
  </si>
  <si>
    <t>8542.39.20.001</t>
  </si>
  <si>
    <t>8542.39.31</t>
  </si>
  <si>
    <t>8542.39.39</t>
  </si>
  <si>
    <t>8542.39.91</t>
  </si>
  <si>
    <t>8542.39.99</t>
  </si>
  <si>
    <t>8542.90.10</t>
  </si>
  <si>
    <t>8542.90.20</t>
  </si>
  <si>
    <t>8542.90.90</t>
  </si>
  <si>
    <t>8543.10.00</t>
  </si>
  <si>
    <t>8543.20.00</t>
  </si>
  <si>
    <t>8543.20.00.001</t>
  </si>
  <si>
    <t>8543.30.10</t>
  </si>
  <si>
    <t>8543.30.90</t>
  </si>
  <si>
    <t>8543.70.11</t>
  </si>
  <si>
    <t>8543.70.11.001</t>
  </si>
  <si>
    <t>8543.70.12</t>
  </si>
  <si>
    <t>8543.70.12.001</t>
  </si>
  <si>
    <t>8543.70.13</t>
  </si>
  <si>
    <t>8543.70.13.001</t>
  </si>
  <si>
    <t>8543.70.14</t>
  </si>
  <si>
    <t>8543.70.14.001</t>
  </si>
  <si>
    <t>8543.70.15</t>
  </si>
  <si>
    <t>8543.70.15.001</t>
  </si>
  <si>
    <t>8543.70.19</t>
  </si>
  <si>
    <t>8543.70.19.001</t>
  </si>
  <si>
    <t>8543.70.20</t>
  </si>
  <si>
    <t>8543.70.31</t>
  </si>
  <si>
    <t>8543.70.32</t>
  </si>
  <si>
    <t>8543.70.33</t>
  </si>
  <si>
    <t>8543.70.34</t>
  </si>
  <si>
    <t>8543.70.35</t>
  </si>
  <si>
    <t>8543.70.36</t>
  </si>
  <si>
    <t>8543.70.36.001</t>
  </si>
  <si>
    <t>8543.70.39</t>
  </si>
  <si>
    <t>8543.70.40</t>
  </si>
  <si>
    <t>8543.70.50</t>
  </si>
  <si>
    <t>8543.70.91</t>
  </si>
  <si>
    <t>8543.70.92</t>
  </si>
  <si>
    <t>8543.70.99</t>
  </si>
  <si>
    <t>8543.70.99.001</t>
  </si>
  <si>
    <t>8543.90.10</t>
  </si>
  <si>
    <t>8543.90.90</t>
  </si>
  <si>
    <t>8544.11.00</t>
  </si>
  <si>
    <t>8544.19.10</t>
  </si>
  <si>
    <t>8544.19.90</t>
  </si>
  <si>
    <t>8544.20.00</t>
  </si>
  <si>
    <t>8544.30.00.001</t>
  </si>
  <si>
    <t>8544.42.00</t>
  </si>
  <si>
    <t>8544.49.00</t>
  </si>
  <si>
    <t>8544.49.00.001</t>
  </si>
  <si>
    <t>8544.60.00</t>
  </si>
  <si>
    <t>8544.70.10</t>
  </si>
  <si>
    <t>8544.70.20</t>
  </si>
  <si>
    <t>8544.70.30</t>
  </si>
  <si>
    <t>8544.70.90</t>
  </si>
  <si>
    <t>8545.11.00</t>
  </si>
  <si>
    <t>8545.19.10</t>
  </si>
  <si>
    <t>8545.19.20</t>
  </si>
  <si>
    <t>8545.19.90</t>
  </si>
  <si>
    <t>8545.20.00</t>
  </si>
  <si>
    <t>8545.90.10</t>
  </si>
  <si>
    <t>8545.90.20</t>
  </si>
  <si>
    <t>8545.90.30</t>
  </si>
  <si>
    <t>8545.90.90</t>
  </si>
  <si>
    <t>8546.10.00</t>
  </si>
  <si>
    <t>8546.20.00</t>
  </si>
  <si>
    <t>8546.90.00</t>
  </si>
  <si>
    <t>8547.10.00</t>
  </si>
  <si>
    <t>8547.20.10</t>
  </si>
  <si>
    <t>8547.20.90</t>
  </si>
  <si>
    <t>8547.90.00</t>
  </si>
  <si>
    <t>8548.10.10</t>
  </si>
  <si>
    <t>8548.10.10.001</t>
  </si>
  <si>
    <t>8548.10.90</t>
  </si>
  <si>
    <t>8548.10.90.001</t>
  </si>
  <si>
    <t>8548.10.90.002</t>
  </si>
  <si>
    <t>8548.10.90.003</t>
  </si>
  <si>
    <t>8548.90.10</t>
  </si>
  <si>
    <t>8548.90.90</t>
  </si>
  <si>
    <t>8601.10.00</t>
  </si>
  <si>
    <t>8601.20.00</t>
  </si>
  <si>
    <t>8602.10.00</t>
  </si>
  <si>
    <t>8602.90.00</t>
  </si>
  <si>
    <t>8603.10.00</t>
  </si>
  <si>
    <t>8603.90.00</t>
  </si>
  <si>
    <t>8604.00.10</t>
  </si>
  <si>
    <t>8604.00.90</t>
  </si>
  <si>
    <t>8605.00.10</t>
  </si>
  <si>
    <t>8605.00.90</t>
  </si>
  <si>
    <t>8606.10.00</t>
  </si>
  <si>
    <t>8606.30.00</t>
  </si>
  <si>
    <t>8606.91.00</t>
  </si>
  <si>
    <t>8606.92.00</t>
  </si>
  <si>
    <t>8606.99.00</t>
  </si>
  <si>
    <t>8607.11.10</t>
  </si>
  <si>
    <t>8607.11.20</t>
  </si>
  <si>
    <t>8607.12.00</t>
  </si>
  <si>
    <t>8607.19.11</t>
  </si>
  <si>
    <t>8607.19.19</t>
  </si>
  <si>
    <t>8607.19.90</t>
  </si>
  <si>
    <t>8607.21.00</t>
  </si>
  <si>
    <t>8607.29.00</t>
  </si>
  <si>
    <t>8607.30.00</t>
  </si>
  <si>
    <t>8607.91.00</t>
  </si>
  <si>
    <t>8607.99.00</t>
  </si>
  <si>
    <t>8608.00.11</t>
  </si>
  <si>
    <t>8608.00.12</t>
  </si>
  <si>
    <t>8608.00.90</t>
  </si>
  <si>
    <t>8609.00.00</t>
  </si>
  <si>
    <t>8701.20.00</t>
  </si>
  <si>
    <t>8701.30.00</t>
  </si>
  <si>
    <t>8701.91.00</t>
  </si>
  <si>
    <t>8701.91.00.001</t>
  </si>
  <si>
    <t>8701.92.00</t>
  </si>
  <si>
    <t>8701.92.00.001</t>
  </si>
  <si>
    <t>8701.93.00</t>
  </si>
  <si>
    <t>8701.93.00.001</t>
  </si>
  <si>
    <t>8701.94.10</t>
  </si>
  <si>
    <t>8701.94.90</t>
  </si>
  <si>
    <t>8701.94.90.001</t>
  </si>
  <si>
    <t>8701.95.10</t>
  </si>
  <si>
    <t>8701.95.90</t>
  </si>
  <si>
    <t>8701.95.90.001</t>
  </si>
  <si>
    <t>8702.10.00</t>
  </si>
  <si>
    <t>8702.10.00.001</t>
  </si>
  <si>
    <t>8702.10.00.002</t>
  </si>
  <si>
    <t>8702.20.00</t>
  </si>
  <si>
    <t>8702.20.00.001</t>
  </si>
  <si>
    <t>8702.20.00.002</t>
  </si>
  <si>
    <t>8702.30.00</t>
  </si>
  <si>
    <t>8702.30.00.001</t>
  </si>
  <si>
    <t>8702.30.00.002</t>
  </si>
  <si>
    <t>8702.40.10</t>
  </si>
  <si>
    <t>8702.40.90</t>
  </si>
  <si>
    <t>8702.40.90.001</t>
  </si>
  <si>
    <t>8702.40.90.002</t>
  </si>
  <si>
    <t>8702.90.00</t>
  </si>
  <si>
    <t>8702.90.00.001</t>
  </si>
  <si>
    <t>8702.90.00.002</t>
  </si>
  <si>
    <t>8703.10.00</t>
  </si>
  <si>
    <t>8703.21.00</t>
  </si>
  <si>
    <t>8703.22.10</t>
  </si>
  <si>
    <t>8703.22.90</t>
  </si>
  <si>
    <t>8703.23.10</t>
  </si>
  <si>
    <t>8703.23.10.001</t>
  </si>
  <si>
    <t>8703.23.90</t>
  </si>
  <si>
    <t>8703.23.90.001</t>
  </si>
  <si>
    <t>8703.24.10</t>
  </si>
  <si>
    <t>8703.24.90</t>
  </si>
  <si>
    <t>8703.31.10</t>
  </si>
  <si>
    <t>8703.31.90</t>
  </si>
  <si>
    <t>8703.32.10</t>
  </si>
  <si>
    <t>8703.32.90</t>
  </si>
  <si>
    <t>8703.33.10</t>
  </si>
  <si>
    <t>8703.33.90</t>
  </si>
  <si>
    <t>8703.40.00</t>
  </si>
  <si>
    <t>8703.50.00</t>
  </si>
  <si>
    <t>8703.60.00</t>
  </si>
  <si>
    <t>8703.70.00</t>
  </si>
  <si>
    <t>8703.80.00</t>
  </si>
  <si>
    <t>8703.90.00</t>
  </si>
  <si>
    <t>8704.10.10</t>
  </si>
  <si>
    <t>8704.10.90</t>
  </si>
  <si>
    <t>8704.21.10</t>
  </si>
  <si>
    <t>8704.21.10.001</t>
  </si>
  <si>
    <t>8704.21.20</t>
  </si>
  <si>
    <t>8704.21.20.001</t>
  </si>
  <si>
    <t>8704.21.30</t>
  </si>
  <si>
    <t>8704.21.30.001</t>
  </si>
  <si>
    <t>8704.21.90</t>
  </si>
  <si>
    <t>8704.21.90.001</t>
  </si>
  <si>
    <t>8704.21.90.002</t>
  </si>
  <si>
    <t>8704.22.10</t>
  </si>
  <si>
    <t>8704.22.20</t>
  </si>
  <si>
    <t>8704.22.30</t>
  </si>
  <si>
    <t>8704.22.90</t>
  </si>
  <si>
    <t>8704.23.10</t>
  </si>
  <si>
    <t>8704.23.20</t>
  </si>
  <si>
    <t>8704.23.30</t>
  </si>
  <si>
    <t>8704.23.40</t>
  </si>
  <si>
    <t>8704.23.90</t>
  </si>
  <si>
    <t>8704.23.90.001</t>
  </si>
  <si>
    <t>8704.31.10</t>
  </si>
  <si>
    <t>8704.31.10.001</t>
  </si>
  <si>
    <t>8704.31.20</t>
  </si>
  <si>
    <t>8704.31.20.001</t>
  </si>
  <si>
    <t>8704.31.30</t>
  </si>
  <si>
    <t>8704.31.30.001</t>
  </si>
  <si>
    <t>8704.31.90</t>
  </si>
  <si>
    <t>8704.31.90.001</t>
  </si>
  <si>
    <t>8704.32.10</t>
  </si>
  <si>
    <t>8704.32.20</t>
  </si>
  <si>
    <t>8704.32.30</t>
  </si>
  <si>
    <t>8704.32.90</t>
  </si>
  <si>
    <t>8704.90.00</t>
  </si>
  <si>
    <t>8705.10.10</t>
  </si>
  <si>
    <t>8705.10.90</t>
  </si>
  <si>
    <t>8705.20.00</t>
  </si>
  <si>
    <t>8705.30.00</t>
  </si>
  <si>
    <t>8705.40.00</t>
  </si>
  <si>
    <t>8705.90.10</t>
  </si>
  <si>
    <t>8705.90.90</t>
  </si>
  <si>
    <t>8706.00.10</t>
  </si>
  <si>
    <t>8706.00.10.001</t>
  </si>
  <si>
    <t>8706.00.20</t>
  </si>
  <si>
    <t>8706.00.90</t>
  </si>
  <si>
    <t>8706.00.90.001</t>
  </si>
  <si>
    <t>8707.90.90.001</t>
  </si>
  <si>
    <t>8708.80.00.001</t>
  </si>
  <si>
    <t>8708.80.00.002</t>
  </si>
  <si>
    <t>8708.92.00.001</t>
  </si>
  <si>
    <t>8708.92.00.002</t>
  </si>
  <si>
    <t>8708.93.00.001</t>
  </si>
  <si>
    <t>8708.94.81</t>
  </si>
  <si>
    <t>8709.11.00</t>
  </si>
  <si>
    <t>8709.19.00</t>
  </si>
  <si>
    <t>8709.90.00</t>
  </si>
  <si>
    <t>8710.00.00</t>
  </si>
  <si>
    <t>8711.10.00</t>
  </si>
  <si>
    <t>8711.20.10</t>
  </si>
  <si>
    <t>8711.20.20</t>
  </si>
  <si>
    <t>8711.20.90</t>
  </si>
  <si>
    <t>8711.30.00</t>
  </si>
  <si>
    <t>8711.40.00</t>
  </si>
  <si>
    <t>8711.50.00</t>
  </si>
  <si>
    <t>8711.60.00</t>
  </si>
  <si>
    <t>8711.90.00</t>
  </si>
  <si>
    <t>8712.00.10</t>
  </si>
  <si>
    <t>8712.00.90</t>
  </si>
  <si>
    <t>8713.10.00</t>
  </si>
  <si>
    <t>8713.90.00</t>
  </si>
  <si>
    <t>8714.10.00</t>
  </si>
  <si>
    <t>8714.20.00</t>
  </si>
  <si>
    <t>8714.91.00</t>
  </si>
  <si>
    <t>8714.92.00</t>
  </si>
  <si>
    <t>8714.93.10</t>
  </si>
  <si>
    <t>8714.93.20</t>
  </si>
  <si>
    <t>8714.94.10</t>
  </si>
  <si>
    <t>8714.94.90</t>
  </si>
  <si>
    <t>8714.95.00</t>
  </si>
  <si>
    <t>8714.96.00</t>
  </si>
  <si>
    <t>8714.99.10</t>
  </si>
  <si>
    <t>8714.99.90</t>
  </si>
  <si>
    <t>8715.00.00</t>
  </si>
  <si>
    <t>8716.10.00</t>
  </si>
  <si>
    <t>8716.31.00</t>
  </si>
  <si>
    <t>8716.39.00</t>
  </si>
  <si>
    <t>8716.40.00</t>
  </si>
  <si>
    <t>8716.80.00</t>
  </si>
  <si>
    <t>8716.80.00.001</t>
  </si>
  <si>
    <t>8716.80.00.002</t>
  </si>
  <si>
    <t>8716.90.10</t>
  </si>
  <si>
    <t>8716.90.90</t>
  </si>
  <si>
    <t>8801.00.00</t>
  </si>
  <si>
    <t>8802.11.00</t>
  </si>
  <si>
    <t>8802.12.10</t>
  </si>
  <si>
    <t>8802.12.90</t>
  </si>
  <si>
    <t>8802.20.10</t>
  </si>
  <si>
    <t>8802.20.21</t>
  </si>
  <si>
    <t>8802.20.22</t>
  </si>
  <si>
    <t>8802.20.90</t>
  </si>
  <si>
    <t>8802.30.10</t>
  </si>
  <si>
    <t>8802.30.21</t>
  </si>
  <si>
    <t>8802.30.29</t>
  </si>
  <si>
    <t>8802.30.31</t>
  </si>
  <si>
    <t>8802.30.39</t>
  </si>
  <si>
    <t>8802.30.90</t>
  </si>
  <si>
    <t>8802.40.10</t>
  </si>
  <si>
    <t>8802.40.90</t>
  </si>
  <si>
    <t>8802.60.00</t>
  </si>
  <si>
    <t>8803.10.00</t>
  </si>
  <si>
    <t>8803.20.00</t>
  </si>
  <si>
    <t>8803.30.00</t>
  </si>
  <si>
    <t>8803.90.00</t>
  </si>
  <si>
    <t>8804.00.00</t>
  </si>
  <si>
    <t>8805.10.00</t>
  </si>
  <si>
    <t>8805.21.00</t>
  </si>
  <si>
    <t>8805.29.00</t>
  </si>
  <si>
    <t>8901.10.00</t>
  </si>
  <si>
    <t>8901.20.00</t>
  </si>
  <si>
    <t>8901.30.00</t>
  </si>
  <si>
    <t>8901.90.00</t>
  </si>
  <si>
    <t>8902.00.10</t>
  </si>
  <si>
    <t>8902.00.90</t>
  </si>
  <si>
    <t>8903.10.00</t>
  </si>
  <si>
    <t>8903.91.00</t>
  </si>
  <si>
    <t>8903.92.00</t>
  </si>
  <si>
    <t>8903.99.00</t>
  </si>
  <si>
    <t>8904.00.00</t>
  </si>
  <si>
    <t>8905.10.00</t>
  </si>
  <si>
    <t>8905.20.00</t>
  </si>
  <si>
    <t>8905.90.00</t>
  </si>
  <si>
    <t>8905.90.00.001</t>
  </si>
  <si>
    <t>8906.10.00</t>
  </si>
  <si>
    <t>8906.90.00</t>
  </si>
  <si>
    <t>8907.10.00</t>
  </si>
  <si>
    <t>8907.90.00</t>
  </si>
  <si>
    <t>8908.00.00.001</t>
  </si>
  <si>
    <t>8908.00.00</t>
  </si>
  <si>
    <t>9001.10.11</t>
  </si>
  <si>
    <t>9001.10.19</t>
  </si>
  <si>
    <t>9001.10.20</t>
  </si>
  <si>
    <t>9001.20.00</t>
  </si>
  <si>
    <t>9001.30.00</t>
  </si>
  <si>
    <t>9001.40.00</t>
  </si>
  <si>
    <t>9001.50.00</t>
  </si>
  <si>
    <t>9001.90.10</t>
  </si>
  <si>
    <t>9001.90.90</t>
  </si>
  <si>
    <t>9002.11.10</t>
  </si>
  <si>
    <t>9002.11.10.001</t>
  </si>
  <si>
    <t>9002.11.20</t>
  </si>
  <si>
    <t>9002.11.90</t>
  </si>
  <si>
    <t>9002.19.00</t>
  </si>
  <si>
    <t>9002.20.10</t>
  </si>
  <si>
    <t>9002.20.90</t>
  </si>
  <si>
    <t>9002.90.00</t>
  </si>
  <si>
    <t>9003.11.00</t>
  </si>
  <si>
    <t>9003.19.10</t>
  </si>
  <si>
    <t>9003.19.90</t>
  </si>
  <si>
    <t>9003.90.10</t>
  </si>
  <si>
    <t>9003.90.90</t>
  </si>
  <si>
    <t>9004.10.00</t>
  </si>
  <si>
    <t>9004.90.10</t>
  </si>
  <si>
    <t>9004.90.20</t>
  </si>
  <si>
    <t>9004.90.90</t>
  </si>
  <si>
    <t>9005.10.00</t>
  </si>
  <si>
    <t>9005.80.00</t>
  </si>
  <si>
    <t>9005.90.10</t>
  </si>
  <si>
    <t>9005.90.90</t>
  </si>
  <si>
    <t>9006.30.00</t>
  </si>
  <si>
    <t>9006.40.00</t>
  </si>
  <si>
    <t>9006.51.00</t>
  </si>
  <si>
    <t>9006.52.00</t>
  </si>
  <si>
    <t>9006.53.10</t>
  </si>
  <si>
    <t>9006.53.20</t>
  </si>
  <si>
    <t>9006.59.30</t>
  </si>
  <si>
    <t>9006.59.40</t>
  </si>
  <si>
    <t>9006.59.51</t>
  </si>
  <si>
    <t>9006.59.59</t>
  </si>
  <si>
    <t>9006.59.59.001</t>
  </si>
  <si>
    <t>9006.61.00</t>
  </si>
  <si>
    <t>9006.69.00</t>
  </si>
  <si>
    <t>9006.69.00.001</t>
  </si>
  <si>
    <t>9006.91.10</t>
  </si>
  <si>
    <t>9006.91.90</t>
  </si>
  <si>
    <t>9006.99.00</t>
  </si>
  <si>
    <t>9007.10.00</t>
  </si>
  <si>
    <t>9007.10.00.001</t>
  </si>
  <si>
    <t>9007.20.20</t>
  </si>
  <si>
    <t>9007.20.90</t>
  </si>
  <si>
    <t>9007.91.00</t>
  </si>
  <si>
    <t>9007.92.00</t>
  </si>
  <si>
    <t>9008.50.00</t>
  </si>
  <si>
    <t>9008.90.00</t>
  </si>
  <si>
    <t>9010.10.10</t>
  </si>
  <si>
    <t>9010.10.20</t>
  </si>
  <si>
    <t>9010.10.90</t>
  </si>
  <si>
    <t>9010.50.10</t>
  </si>
  <si>
    <t>9010.50.20</t>
  </si>
  <si>
    <t>9010.50.90</t>
  </si>
  <si>
    <t>9010.50.90.001</t>
  </si>
  <si>
    <t>9010.60.00</t>
  </si>
  <si>
    <t>9010.90.10</t>
  </si>
  <si>
    <t>9010.90.90</t>
  </si>
  <si>
    <t>9011.10.00</t>
  </si>
  <si>
    <t>9011.20.10</t>
  </si>
  <si>
    <t>9011.20.20</t>
  </si>
  <si>
    <t>9011.20.30</t>
  </si>
  <si>
    <t>9011.80.10</t>
  </si>
  <si>
    <t>9011.80.90</t>
  </si>
  <si>
    <t>9011.90.10</t>
  </si>
  <si>
    <t>9011.90.90</t>
  </si>
  <si>
    <t>9012.10.10</t>
  </si>
  <si>
    <t>9012.10.90</t>
  </si>
  <si>
    <t>9012.90.10</t>
  </si>
  <si>
    <t>9012.90.90</t>
  </si>
  <si>
    <t>9013.10.10</t>
  </si>
  <si>
    <t>9013.10.90</t>
  </si>
  <si>
    <t>9013.20.00</t>
  </si>
  <si>
    <t>9013.80.10</t>
  </si>
  <si>
    <t>9013.80.90</t>
  </si>
  <si>
    <t>9013.80.90.001</t>
  </si>
  <si>
    <t>9013.90.00</t>
  </si>
  <si>
    <t>9014.10.00</t>
  </si>
  <si>
    <t>9014.20.10</t>
  </si>
  <si>
    <t>9014.20.20</t>
  </si>
  <si>
    <t>9014.20.30</t>
  </si>
  <si>
    <t>9014.20.90</t>
  </si>
  <si>
    <t>9014.80.10</t>
  </si>
  <si>
    <t>9014.80.90</t>
  </si>
  <si>
    <t>9014.90.00</t>
  </si>
  <si>
    <t>9015.10.00</t>
  </si>
  <si>
    <t>9015.20.10</t>
  </si>
  <si>
    <t>9015.20.90</t>
  </si>
  <si>
    <t>9015.30.00</t>
  </si>
  <si>
    <t>9015.40.00</t>
  </si>
  <si>
    <t>9015.80.10</t>
  </si>
  <si>
    <t>9015.80.90</t>
  </si>
  <si>
    <t>9015.90.10</t>
  </si>
  <si>
    <t>9015.90.90</t>
  </si>
  <si>
    <t>9016.00.10</t>
  </si>
  <si>
    <t>9016.00.90</t>
  </si>
  <si>
    <t>9017.10.10</t>
  </si>
  <si>
    <t>9017.10.90</t>
  </si>
  <si>
    <t>9017.20.00</t>
  </si>
  <si>
    <t>9017.30.10</t>
  </si>
  <si>
    <t>9017.30.20</t>
  </si>
  <si>
    <t>9017.30.90</t>
  </si>
  <si>
    <t>9017.80.10</t>
  </si>
  <si>
    <t>9017.90.10</t>
  </si>
  <si>
    <t>9017.90.90</t>
  </si>
  <si>
    <t>9018.11.00</t>
  </si>
  <si>
    <t>9018.12.10</t>
  </si>
  <si>
    <t>9018.12.90</t>
  </si>
  <si>
    <t>9018.13.00</t>
  </si>
  <si>
    <t>9018.14.10</t>
  </si>
  <si>
    <t>9018.14.20</t>
  </si>
  <si>
    <t>9018.14.90</t>
  </si>
  <si>
    <t>9018.19.10</t>
  </si>
  <si>
    <t>9018.19.20</t>
  </si>
  <si>
    <t>9018.19.80</t>
  </si>
  <si>
    <t>9018.19.90</t>
  </si>
  <si>
    <t>9018.20.10</t>
  </si>
  <si>
    <t>9018.20.20</t>
  </si>
  <si>
    <t>9018.20.90</t>
  </si>
  <si>
    <t>9018.31.11</t>
  </si>
  <si>
    <t>9018.31.19</t>
  </si>
  <si>
    <t>9018.31.90</t>
  </si>
  <si>
    <t>9018.32.11</t>
  </si>
  <si>
    <t>9018.32.12</t>
  </si>
  <si>
    <t>9018.32.13</t>
  </si>
  <si>
    <t>9018.32.19</t>
  </si>
  <si>
    <t>9018.32.20</t>
  </si>
  <si>
    <t>9018.39.10</t>
  </si>
  <si>
    <t>9018.39.21</t>
  </si>
  <si>
    <t>9018.39.22</t>
  </si>
  <si>
    <t>9018.39.23</t>
  </si>
  <si>
    <t>9018.39.24</t>
  </si>
  <si>
    <t>9018.39.29</t>
  </si>
  <si>
    <t>9018.39.30</t>
  </si>
  <si>
    <t>9018.39.91</t>
  </si>
  <si>
    <t>9018.39.99</t>
  </si>
  <si>
    <t>9018.39.99.001</t>
  </si>
  <si>
    <t>9018.41.00</t>
  </si>
  <si>
    <t>9018.49.11</t>
  </si>
  <si>
    <t>9018.49.12</t>
  </si>
  <si>
    <t>9018.49.19</t>
  </si>
  <si>
    <t>9018.49.20</t>
  </si>
  <si>
    <t>9018.49.40</t>
  </si>
  <si>
    <t>9018.49.91</t>
  </si>
  <si>
    <t>9018.49.99</t>
  </si>
  <si>
    <t>9018.49.99.001</t>
  </si>
  <si>
    <t>9018.50.10</t>
  </si>
  <si>
    <t>9018.50.90</t>
  </si>
  <si>
    <t>9018.90.10</t>
  </si>
  <si>
    <t>9018.90.21</t>
  </si>
  <si>
    <t>9018.90.29</t>
  </si>
  <si>
    <t>9018.90.31</t>
  </si>
  <si>
    <t>9018.90.39</t>
  </si>
  <si>
    <t>9018.90.40</t>
  </si>
  <si>
    <t>9018.90.50</t>
  </si>
  <si>
    <t>9018.90.91</t>
  </si>
  <si>
    <t>9018.90.92</t>
  </si>
  <si>
    <t>9018.90.93</t>
  </si>
  <si>
    <t>9018.90.94</t>
  </si>
  <si>
    <t>9018.90.95</t>
  </si>
  <si>
    <t>9018.90.96</t>
  </si>
  <si>
    <t>9018.90.99</t>
  </si>
  <si>
    <t>9018.90.99.001</t>
  </si>
  <si>
    <t>9018.90.99.002</t>
  </si>
  <si>
    <t>9018.90.99.003</t>
  </si>
  <si>
    <t>9019.10.00</t>
  </si>
  <si>
    <t>9019.20.10</t>
  </si>
  <si>
    <t>9019.20.20</t>
  </si>
  <si>
    <t>9019.20.30</t>
  </si>
  <si>
    <t>9019.20.40</t>
  </si>
  <si>
    <t>9019.20.90</t>
  </si>
  <si>
    <t>9020.00.10</t>
  </si>
  <si>
    <t>9020.00.90</t>
  </si>
  <si>
    <t>9021.10.20</t>
  </si>
  <si>
    <t>9021.10.91</t>
  </si>
  <si>
    <t>9021.21.10</t>
  </si>
  <si>
    <t>9021.21.90</t>
  </si>
  <si>
    <t>9021.29.00</t>
  </si>
  <si>
    <t>9021.31.10</t>
  </si>
  <si>
    <t>9021.31.20</t>
  </si>
  <si>
    <t>9021.31.90</t>
  </si>
  <si>
    <t>9021.39.11</t>
  </si>
  <si>
    <t>9021.39.19</t>
  </si>
  <si>
    <t>9021.39.20</t>
  </si>
  <si>
    <t>9021.39.30</t>
  </si>
  <si>
    <t>9021.39.40</t>
  </si>
  <si>
    <t>9021.39.80</t>
  </si>
  <si>
    <t>9021.39.91</t>
  </si>
  <si>
    <t>9021.39.99</t>
  </si>
  <si>
    <t>9021.40.00</t>
  </si>
  <si>
    <t>9021.50.00</t>
  </si>
  <si>
    <t>9021.90.11</t>
  </si>
  <si>
    <t>9021.90.12</t>
  </si>
  <si>
    <t>9021.90.13</t>
  </si>
  <si>
    <t>9021.90.19</t>
  </si>
  <si>
    <t>9021.90.80</t>
  </si>
  <si>
    <t>9021.90.91</t>
  </si>
  <si>
    <t>9021.90.92</t>
  </si>
  <si>
    <t>9021.90.99</t>
  </si>
  <si>
    <t>9022.12.00</t>
  </si>
  <si>
    <t>9022.13.11</t>
  </si>
  <si>
    <t>9022.13.19</t>
  </si>
  <si>
    <t>9022.13.90</t>
  </si>
  <si>
    <t>9022.14.11</t>
  </si>
  <si>
    <t>9022.14.12</t>
  </si>
  <si>
    <t>9022.14.13</t>
  </si>
  <si>
    <t>9022.14.19</t>
  </si>
  <si>
    <t>9022.14.90</t>
  </si>
  <si>
    <t>9022.19.10</t>
  </si>
  <si>
    <t>9022.19.91</t>
  </si>
  <si>
    <t>9022.19.99</t>
  </si>
  <si>
    <t>9022.21.10</t>
  </si>
  <si>
    <t>9022.21.20</t>
  </si>
  <si>
    <t>9022.21.90</t>
  </si>
  <si>
    <t>9022.29.10</t>
  </si>
  <si>
    <t>9022.29.90</t>
  </si>
  <si>
    <t>9022.30.00</t>
  </si>
  <si>
    <t>9022.90.11</t>
  </si>
  <si>
    <t>9022.90.12</t>
  </si>
  <si>
    <t>9022.90.19</t>
  </si>
  <si>
    <t>9022.90.80</t>
  </si>
  <si>
    <t>9022.90.90</t>
  </si>
  <si>
    <t>9023.00.00</t>
  </si>
  <si>
    <t>9023.00.00.001</t>
  </si>
  <si>
    <t>9023.00.00.002</t>
  </si>
  <si>
    <t>9024.10.10</t>
  </si>
  <si>
    <t>9024.10.20</t>
  </si>
  <si>
    <t>9024.10.90</t>
  </si>
  <si>
    <t>9024.80.11</t>
  </si>
  <si>
    <t>9024.80.19</t>
  </si>
  <si>
    <t>9024.80.21</t>
  </si>
  <si>
    <t>9024.80.29</t>
  </si>
  <si>
    <t>9024.80.90</t>
  </si>
  <si>
    <t>9024.90.00</t>
  </si>
  <si>
    <t>9025.11.90</t>
  </si>
  <si>
    <t>9025.19.10</t>
  </si>
  <si>
    <t>9025.19.90</t>
  </si>
  <si>
    <t>9025.80.00</t>
  </si>
  <si>
    <t>9025.90.10</t>
  </si>
  <si>
    <t>9025.90.90</t>
  </si>
  <si>
    <t>9026.10.11</t>
  </si>
  <si>
    <t>9026.10.19</t>
  </si>
  <si>
    <t>9026.10.21</t>
  </si>
  <si>
    <t>9026.10.29</t>
  </si>
  <si>
    <t>9026.20.10</t>
  </si>
  <si>
    <t>9026.20.90</t>
  </si>
  <si>
    <t>9026.80.00</t>
  </si>
  <si>
    <t>9026.90.10</t>
  </si>
  <si>
    <t>9026.90.20</t>
  </si>
  <si>
    <t>9026.90.90</t>
  </si>
  <si>
    <t>9027.10.00</t>
  </si>
  <si>
    <t>9027.20.11</t>
  </si>
  <si>
    <t>9027.20.12</t>
  </si>
  <si>
    <t>9027.20.19</t>
  </si>
  <si>
    <t>9027.20.21</t>
  </si>
  <si>
    <t>9027.20.29</t>
  </si>
  <si>
    <t>9027.30.11</t>
  </si>
  <si>
    <t>9027.30.19</t>
  </si>
  <si>
    <t>9027.30.20</t>
  </si>
  <si>
    <t>9027.50.10</t>
  </si>
  <si>
    <t>9027.50.20</t>
  </si>
  <si>
    <t>9027.50.30</t>
  </si>
  <si>
    <t>9027.50.40</t>
  </si>
  <si>
    <t>9027.50.50</t>
  </si>
  <si>
    <t>9027.50.90</t>
  </si>
  <si>
    <t>9027.80.11</t>
  </si>
  <si>
    <t>9027.80.12</t>
  </si>
  <si>
    <t>9027.80.13</t>
  </si>
  <si>
    <t>9027.80.14</t>
  </si>
  <si>
    <t>9027.80.20</t>
  </si>
  <si>
    <t>9027.80.30</t>
  </si>
  <si>
    <t>9027.80.91</t>
  </si>
  <si>
    <t>9027.80.99</t>
  </si>
  <si>
    <t>9027.90.10</t>
  </si>
  <si>
    <t>9027.90.91</t>
  </si>
  <si>
    <t>9027.90.93</t>
  </si>
  <si>
    <t>9027.90.99</t>
  </si>
  <si>
    <t>9028.10.11</t>
  </si>
  <si>
    <t>9028.10.19</t>
  </si>
  <si>
    <t>9028.10.90</t>
  </si>
  <si>
    <t>9028.20.10</t>
  </si>
  <si>
    <t>9028.20.20</t>
  </si>
  <si>
    <t>9028.30.11</t>
  </si>
  <si>
    <t>9028.30.19</t>
  </si>
  <si>
    <t>9028.30.21</t>
  </si>
  <si>
    <t>9028.30.29</t>
  </si>
  <si>
    <t>9028.30.31</t>
  </si>
  <si>
    <t>9028.30.39</t>
  </si>
  <si>
    <t>9028.30.90</t>
  </si>
  <si>
    <t>9028.90.10</t>
  </si>
  <si>
    <t>9028.90.90</t>
  </si>
  <si>
    <t>9029.10.10</t>
  </si>
  <si>
    <t>9029.10.90</t>
  </si>
  <si>
    <t>9029.20.10.001</t>
  </si>
  <si>
    <t>9029.20.20</t>
  </si>
  <si>
    <t>9029.90.90</t>
  </si>
  <si>
    <t>9030.10.10</t>
  </si>
  <si>
    <t>9030.10.90</t>
  </si>
  <si>
    <t>9030.20.10</t>
  </si>
  <si>
    <t>9030.20.21</t>
  </si>
  <si>
    <t>9030.20.22</t>
  </si>
  <si>
    <t>9030.20.29</t>
  </si>
  <si>
    <t>9030.20.30</t>
  </si>
  <si>
    <t>9030.31.00</t>
  </si>
  <si>
    <t>9030.32.00</t>
  </si>
  <si>
    <t>9030.33.11</t>
  </si>
  <si>
    <t>9030.33.19</t>
  </si>
  <si>
    <t>9030.33.29</t>
  </si>
  <si>
    <t>9030.33.90</t>
  </si>
  <si>
    <t>9030.39.10</t>
  </si>
  <si>
    <t>9030.39.90</t>
  </si>
  <si>
    <t>9030.40.10</t>
  </si>
  <si>
    <t>9030.40.20</t>
  </si>
  <si>
    <t>9030.40.30</t>
  </si>
  <si>
    <t>9030.40.90</t>
  </si>
  <si>
    <t>9030.82.10</t>
  </si>
  <si>
    <t>9030.82.90</t>
  </si>
  <si>
    <t>9030.84.10</t>
  </si>
  <si>
    <t>9030.84.20</t>
  </si>
  <si>
    <t>9030.84.90</t>
  </si>
  <si>
    <t>9030.89.10</t>
  </si>
  <si>
    <t>9030.89.20</t>
  </si>
  <si>
    <t>9030.89.30</t>
  </si>
  <si>
    <t>9030.89.40</t>
  </si>
  <si>
    <t>9030.89.90</t>
  </si>
  <si>
    <t>9030.90.10</t>
  </si>
  <si>
    <t>9030.90.90</t>
  </si>
  <si>
    <t>9031.10.00</t>
  </si>
  <si>
    <t>9031.20.10</t>
  </si>
  <si>
    <t>9031.41.00</t>
  </si>
  <si>
    <t>9031.49.10</t>
  </si>
  <si>
    <t>9031.49.20</t>
  </si>
  <si>
    <t>9031.49.90</t>
  </si>
  <si>
    <t>9031.49.90.001</t>
  </si>
  <si>
    <t>9031.80.11</t>
  </si>
  <si>
    <t>9031.80.12</t>
  </si>
  <si>
    <t>9031.80.20</t>
  </si>
  <si>
    <t>9031.80.30</t>
  </si>
  <si>
    <t>9031.80.50</t>
  </si>
  <si>
    <t>9031.80.60</t>
  </si>
  <si>
    <t>9031.80.91</t>
  </si>
  <si>
    <t>9031.90.10</t>
  </si>
  <si>
    <t>9031.90.90</t>
  </si>
  <si>
    <t>9032.10.10</t>
  </si>
  <si>
    <t>9032.10.90</t>
  </si>
  <si>
    <t>9032.20.00</t>
  </si>
  <si>
    <t>9032.81.00</t>
  </si>
  <si>
    <t>9032.89.11</t>
  </si>
  <si>
    <t>9032.89.19</t>
  </si>
  <si>
    <t>9032.89.30</t>
  </si>
  <si>
    <t>9032.89.81</t>
  </si>
  <si>
    <t>9032.89.82</t>
  </si>
  <si>
    <t>9032.89.83</t>
  </si>
  <si>
    <t>9032.89.84</t>
  </si>
  <si>
    <t>9032.89.89</t>
  </si>
  <si>
    <t>9032.89.90</t>
  </si>
  <si>
    <t>9032.90.10</t>
  </si>
  <si>
    <t>9032.90.91</t>
  </si>
  <si>
    <t>9032.90.99</t>
  </si>
  <si>
    <t>9033.00.00</t>
  </si>
  <si>
    <t>9101.11.00</t>
  </si>
  <si>
    <t>9101.19.00</t>
  </si>
  <si>
    <t>9101.21.00</t>
  </si>
  <si>
    <t>9101.29.00</t>
  </si>
  <si>
    <t>9101.91.00</t>
  </si>
  <si>
    <t>9101.99.00</t>
  </si>
  <si>
    <t>9102.11.10</t>
  </si>
  <si>
    <t>9102.11.90</t>
  </si>
  <si>
    <t>9102.12.10</t>
  </si>
  <si>
    <t>9102.12.20</t>
  </si>
  <si>
    <t>9102.12.90</t>
  </si>
  <si>
    <t>9102.19.00</t>
  </si>
  <si>
    <t>9102.21.00</t>
  </si>
  <si>
    <t>9102.29.00</t>
  </si>
  <si>
    <t>9102.91.00</t>
  </si>
  <si>
    <t>9102.91.00.001</t>
  </si>
  <si>
    <t>9102.91.00.002</t>
  </si>
  <si>
    <t>9102.99.00</t>
  </si>
  <si>
    <t>9103.10.00</t>
  </si>
  <si>
    <t>9103.90.00</t>
  </si>
  <si>
    <t>9105.11.00</t>
  </si>
  <si>
    <t>9105.19.00</t>
  </si>
  <si>
    <t>9105.21.00</t>
  </si>
  <si>
    <t>9105.29.00</t>
  </si>
  <si>
    <t>9105.91.00</t>
  </si>
  <si>
    <t>9105.99.00</t>
  </si>
  <si>
    <t>9106.10.00</t>
  </si>
  <si>
    <t>9106.90.00</t>
  </si>
  <si>
    <t>9107.00.10</t>
  </si>
  <si>
    <t>9107.00.90</t>
  </si>
  <si>
    <t>9108.11.10</t>
  </si>
  <si>
    <t>9108.11.90</t>
  </si>
  <si>
    <t>9108.12.00</t>
  </si>
  <si>
    <t>9108.19.00</t>
  </si>
  <si>
    <t>9108.20.00</t>
  </si>
  <si>
    <t>9108.90.00</t>
  </si>
  <si>
    <t>9109.10.00</t>
  </si>
  <si>
    <t>9109.90.00</t>
  </si>
  <si>
    <t>9110.11.10</t>
  </si>
  <si>
    <t>9110.11.90</t>
  </si>
  <si>
    <t>9110.12.00</t>
  </si>
  <si>
    <t>9110.19.00</t>
  </si>
  <si>
    <t>9110.90.00</t>
  </si>
  <si>
    <t>9111.10.00</t>
  </si>
  <si>
    <t>9111.20.10</t>
  </si>
  <si>
    <t>9111.20.90</t>
  </si>
  <si>
    <t>9111.80.00</t>
  </si>
  <si>
    <t>9111.90.10</t>
  </si>
  <si>
    <t>9111.90.90</t>
  </si>
  <si>
    <t>9112.20.00</t>
  </si>
  <si>
    <t>9112.90.00</t>
  </si>
  <si>
    <t>9113.10.00</t>
  </si>
  <si>
    <t>9113.20.00</t>
  </si>
  <si>
    <t>9113.90.00</t>
  </si>
  <si>
    <t>9114.10.00</t>
  </si>
  <si>
    <t>9114.30.00</t>
  </si>
  <si>
    <t>9114.40.00</t>
  </si>
  <si>
    <t>9114.90.10</t>
  </si>
  <si>
    <t>9114.90.20</t>
  </si>
  <si>
    <t>9114.90.30</t>
  </si>
  <si>
    <t>9114.90.40</t>
  </si>
  <si>
    <t>9114.90.50</t>
  </si>
  <si>
    <t>9114.90.60</t>
  </si>
  <si>
    <t>9114.90.70</t>
  </si>
  <si>
    <t>9114.90.90</t>
  </si>
  <si>
    <t>9201.10.00</t>
  </si>
  <si>
    <t>9201.20.00</t>
  </si>
  <si>
    <t>9201.90.00</t>
  </si>
  <si>
    <t>9202.10.00</t>
  </si>
  <si>
    <t>9202.90.00</t>
  </si>
  <si>
    <t>9205.10.00</t>
  </si>
  <si>
    <t>9205.90.00</t>
  </si>
  <si>
    <t>9206.00.00</t>
  </si>
  <si>
    <t>9207.10.10</t>
  </si>
  <si>
    <t>9207.10.90</t>
  </si>
  <si>
    <t>9207.90.10</t>
  </si>
  <si>
    <t>9207.90.90</t>
  </si>
  <si>
    <t>9208.10.00</t>
  </si>
  <si>
    <t>9208.90.00</t>
  </si>
  <si>
    <t>9209.30.00</t>
  </si>
  <si>
    <t>9209.91.00</t>
  </si>
  <si>
    <t>9209.92.00</t>
  </si>
  <si>
    <t>9209.94.00</t>
  </si>
  <si>
    <t>9209.99.00</t>
  </si>
  <si>
    <t>9301.10.00</t>
  </si>
  <si>
    <t>9301.20.00</t>
  </si>
  <si>
    <t>9301.90.00</t>
  </si>
  <si>
    <t>9302.00.00</t>
  </si>
  <si>
    <t>9303.10.00</t>
  </si>
  <si>
    <t>9303.20.00</t>
  </si>
  <si>
    <t>9303.30.00</t>
  </si>
  <si>
    <t>9303.90.10</t>
  </si>
  <si>
    <t>9303.90.90</t>
  </si>
  <si>
    <t>9303.90.90.001</t>
  </si>
  <si>
    <t>9304.00.10</t>
  </si>
  <si>
    <t>9304.00.90</t>
  </si>
  <si>
    <t>9305.10.00</t>
  </si>
  <si>
    <t>9305.20.00</t>
  </si>
  <si>
    <t>9305.91.00</t>
  </si>
  <si>
    <t>9305.99.00</t>
  </si>
  <si>
    <t>9306.21.10</t>
  </si>
  <si>
    <t>9306.21.20</t>
  </si>
  <si>
    <t>9306.21.30</t>
  </si>
  <si>
    <t>9306.21.90</t>
  </si>
  <si>
    <t>9306.29.00</t>
  </si>
  <si>
    <t>9306.29.00.001</t>
  </si>
  <si>
    <t>9306.30.00</t>
  </si>
  <si>
    <t>9306.30.00.001</t>
  </si>
  <si>
    <t>9306.30.00.002</t>
  </si>
  <si>
    <t>9306.90.10</t>
  </si>
  <si>
    <t>9306.90.20</t>
  </si>
  <si>
    <t>9306.90.90</t>
  </si>
  <si>
    <t>9307.00.00</t>
  </si>
  <si>
    <t>9401.10.10</t>
  </si>
  <si>
    <t>9401.10.90</t>
  </si>
  <si>
    <t>9401.20.00.002</t>
  </si>
  <si>
    <t>9401.20.00.003</t>
  </si>
  <si>
    <t>9401.20.00.004</t>
  </si>
  <si>
    <t>9401.20.00.001</t>
  </si>
  <si>
    <t>9401.30.10</t>
  </si>
  <si>
    <t>9401.30.90</t>
  </si>
  <si>
    <t>9401.40.10</t>
  </si>
  <si>
    <t>9401.40.90</t>
  </si>
  <si>
    <t>9401.52.00</t>
  </si>
  <si>
    <t>9401.53.00</t>
  </si>
  <si>
    <t>9401.59.00</t>
  </si>
  <si>
    <t>9401.61.00</t>
  </si>
  <si>
    <t>9401.69.00</t>
  </si>
  <si>
    <t>9401.71.00</t>
  </si>
  <si>
    <t>9401.79.00</t>
  </si>
  <si>
    <t>9401.80.00</t>
  </si>
  <si>
    <t>9401.90.10</t>
  </si>
  <si>
    <t>9401.90.90</t>
  </si>
  <si>
    <t>9402.10.00</t>
  </si>
  <si>
    <t>9402.90.10</t>
  </si>
  <si>
    <t>9402.90.20</t>
  </si>
  <si>
    <t>9402.90.90</t>
  </si>
  <si>
    <t>9403.10.00</t>
  </si>
  <si>
    <t>9403.20.00</t>
  </si>
  <si>
    <t>9403.30.00</t>
  </si>
  <si>
    <t>9403.40.00</t>
  </si>
  <si>
    <t>9403.50.00</t>
  </si>
  <si>
    <t>9403.60.00</t>
  </si>
  <si>
    <t>9403.70.00</t>
  </si>
  <si>
    <t>9403.82.00</t>
  </si>
  <si>
    <t>9403.83.00</t>
  </si>
  <si>
    <t>9403.89.00</t>
  </si>
  <si>
    <t>9403.90.10</t>
  </si>
  <si>
    <t>9403.90.90</t>
  </si>
  <si>
    <t>9404.10.00</t>
  </si>
  <si>
    <t>9404.21.00</t>
  </si>
  <si>
    <t>9404.29.00</t>
  </si>
  <si>
    <t>9404.30.00</t>
  </si>
  <si>
    <t>9404.90.00</t>
  </si>
  <si>
    <t>9405.10.10</t>
  </si>
  <si>
    <t>9405.10.91</t>
  </si>
  <si>
    <t>9405.10.92</t>
  </si>
  <si>
    <t>9405.10.93</t>
  </si>
  <si>
    <t>9405.10.99</t>
  </si>
  <si>
    <t>9405.20.00</t>
  </si>
  <si>
    <t>9405.30.00</t>
  </si>
  <si>
    <t>9405.40.10</t>
  </si>
  <si>
    <t>9405.40.90</t>
  </si>
  <si>
    <t>9405.40.90.001</t>
  </si>
  <si>
    <t>9405.50.00</t>
  </si>
  <si>
    <t>9405.60.00</t>
  </si>
  <si>
    <t>9405.91.00</t>
  </si>
  <si>
    <t>9405.92.00</t>
  </si>
  <si>
    <t>9405.99.00</t>
  </si>
  <si>
    <t>9406.10.10</t>
  </si>
  <si>
    <t>9406.10.90</t>
  </si>
  <si>
    <t>9406.90.10</t>
  </si>
  <si>
    <t>9406.90.20</t>
  </si>
  <si>
    <t>9406.90.90</t>
  </si>
  <si>
    <t>9503.00.10</t>
  </si>
  <si>
    <t>9503.00.21</t>
  </si>
  <si>
    <t>9503.00.22</t>
  </si>
  <si>
    <t>9503.00.29</t>
  </si>
  <si>
    <t>9503.00.31</t>
  </si>
  <si>
    <t>9503.00.39</t>
  </si>
  <si>
    <t>9503.00.40</t>
  </si>
  <si>
    <t>9503.00.50</t>
  </si>
  <si>
    <t>9503.00.60</t>
  </si>
  <si>
    <t>9503.00.70</t>
  </si>
  <si>
    <t>9503.00.80</t>
  </si>
  <si>
    <t>9503.00.91</t>
  </si>
  <si>
    <t>9503.00.97</t>
  </si>
  <si>
    <t>9503.00.98</t>
  </si>
  <si>
    <t>9503.00.99</t>
  </si>
  <si>
    <t>9504.20.00</t>
  </si>
  <si>
    <t>9504.20.00.001</t>
  </si>
  <si>
    <t>9504.30.00</t>
  </si>
  <si>
    <t>9504.40.00</t>
  </si>
  <si>
    <t>9504.50.00</t>
  </si>
  <si>
    <t>9504.50.00.001</t>
  </si>
  <si>
    <t>9504.50.00.002</t>
  </si>
  <si>
    <t>9504.90.10</t>
  </si>
  <si>
    <t>9504.90.90.001</t>
  </si>
  <si>
    <t>9504.90.90.002</t>
  </si>
  <si>
    <t>9504.90.90</t>
  </si>
  <si>
    <t>9505.10.00</t>
  </si>
  <si>
    <t>9505.90.00</t>
  </si>
  <si>
    <t>9506.11.00</t>
  </si>
  <si>
    <t>9506.12.00</t>
  </si>
  <si>
    <t>9506.19.00</t>
  </si>
  <si>
    <t>9506.21.00</t>
  </si>
  <si>
    <t>9506.29.00</t>
  </si>
  <si>
    <t>9506.31.00</t>
  </si>
  <si>
    <t>9506.32.00</t>
  </si>
  <si>
    <t>9506.39.00</t>
  </si>
  <si>
    <t>9506.40.00</t>
  </si>
  <si>
    <t>9506.51.00</t>
  </si>
  <si>
    <t>9506.59.00</t>
  </si>
  <si>
    <t>9506.61.00</t>
  </si>
  <si>
    <t>9506.62.00</t>
  </si>
  <si>
    <t>9506.69.00</t>
  </si>
  <si>
    <t>9506.70.00</t>
  </si>
  <si>
    <t>9506.91.00</t>
  </si>
  <si>
    <t>9506.99.00</t>
  </si>
  <si>
    <t>9507.10.00</t>
  </si>
  <si>
    <t>9507.20.00</t>
  </si>
  <si>
    <t>9507.30.00</t>
  </si>
  <si>
    <t>9507.90.00</t>
  </si>
  <si>
    <t>9508.10.00</t>
  </si>
  <si>
    <t>9508.10.00.001</t>
  </si>
  <si>
    <t>9508.90.11</t>
  </si>
  <si>
    <t>9508.90.12</t>
  </si>
  <si>
    <t>9508.90.19</t>
  </si>
  <si>
    <t>9508.90.21</t>
  </si>
  <si>
    <t>9508.90.22</t>
  </si>
  <si>
    <t>9508.90.23</t>
  </si>
  <si>
    <t>9508.90.41</t>
  </si>
  <si>
    <t>9508.90.42</t>
  </si>
  <si>
    <t>9508.90.43</t>
  </si>
  <si>
    <t>9508.90.49</t>
  </si>
  <si>
    <t>9508.90.50</t>
  </si>
  <si>
    <t>9508.90.60</t>
  </si>
  <si>
    <t>9601.10.00</t>
  </si>
  <si>
    <t>9601.90.00</t>
  </si>
  <si>
    <t>9602.00.10</t>
  </si>
  <si>
    <t>9602.00.20</t>
  </si>
  <si>
    <t>9602.00.90</t>
  </si>
  <si>
    <t>9603.10.00</t>
  </si>
  <si>
    <t>9603.21.00</t>
  </si>
  <si>
    <t>9603.29.00</t>
  </si>
  <si>
    <t>9603.30.00</t>
  </si>
  <si>
    <t>9603.40.10</t>
  </si>
  <si>
    <t>9603.40.90</t>
  </si>
  <si>
    <t>9603.50.00</t>
  </si>
  <si>
    <t>9603.90.00</t>
  </si>
  <si>
    <t>9604.00.00</t>
  </si>
  <si>
    <t>9605.00.00</t>
  </si>
  <si>
    <t>9606.10.00</t>
  </si>
  <si>
    <t>9606.21.00</t>
  </si>
  <si>
    <t>9606.22.00</t>
  </si>
  <si>
    <t>9606.29.00</t>
  </si>
  <si>
    <t>9606.30.00</t>
  </si>
  <si>
    <t>9607.11.00</t>
  </si>
  <si>
    <t>9607.19.00</t>
  </si>
  <si>
    <t>9607.20.00</t>
  </si>
  <si>
    <t>9608.10.00</t>
  </si>
  <si>
    <t>9608.20.00</t>
  </si>
  <si>
    <t>9608.30.00</t>
  </si>
  <si>
    <t>9608.40.00</t>
  </si>
  <si>
    <t>9608.50.00</t>
  </si>
  <si>
    <t>9608.60.00</t>
  </si>
  <si>
    <t>9608.91.00</t>
  </si>
  <si>
    <t>9608.99.81</t>
  </si>
  <si>
    <t>9608.99.89</t>
  </si>
  <si>
    <t>9608.99.90</t>
  </si>
  <si>
    <t>9609.10.00</t>
  </si>
  <si>
    <t>9609.20.00</t>
  </si>
  <si>
    <t>9609.90.00</t>
  </si>
  <si>
    <t>9610.00.00</t>
  </si>
  <si>
    <t>9611.00.00</t>
  </si>
  <si>
    <t>9612.10.11</t>
  </si>
  <si>
    <t>9612.10.12</t>
  </si>
  <si>
    <t>9612.10.13</t>
  </si>
  <si>
    <t>9612.10.19</t>
  </si>
  <si>
    <t>9612.10.90</t>
  </si>
  <si>
    <t>9612.20.00</t>
  </si>
  <si>
    <t>9613.10.00</t>
  </si>
  <si>
    <t>9613.20.00</t>
  </si>
  <si>
    <t>9613.80.00</t>
  </si>
  <si>
    <t>9613.90.00</t>
  </si>
  <si>
    <t>9614.00.00</t>
  </si>
  <si>
    <t>9615.11.00</t>
  </si>
  <si>
    <t>9615.19.00</t>
  </si>
  <si>
    <t>9615.90.00</t>
  </si>
  <si>
    <t>9616.10.00</t>
  </si>
  <si>
    <t>9616.20.00</t>
  </si>
  <si>
    <t>9617.00.10</t>
  </si>
  <si>
    <t>9617.00.20</t>
  </si>
  <si>
    <t>9618.00.00</t>
  </si>
  <si>
    <t>9619.00.00</t>
  </si>
  <si>
    <t>9619.00.00.001</t>
  </si>
  <si>
    <t>9619.00.00.002</t>
  </si>
  <si>
    <t>9620.00.00</t>
  </si>
  <si>
    <t>9701.10.00</t>
  </si>
  <si>
    <t>9701.90.00</t>
  </si>
  <si>
    <t>9701.90.00.001</t>
  </si>
  <si>
    <t>9702.00.00</t>
  </si>
  <si>
    <t>9703.00.00</t>
  </si>
  <si>
    <t>9704.00.00</t>
  </si>
  <si>
    <t>9705.00.00</t>
  </si>
  <si>
    <t>9706.00.00</t>
  </si>
  <si>
    <t>materialCentroPadrao</t>
  </si>
  <si>
    <t>.</t>
  </si>
  <si>
    <t>[(1+IVA-ST original) x (1 - ALQ inter)/(1 - ALQ intra)] -1</t>
  </si>
  <si>
    <t>GRP.MERC</t>
  </si>
  <si>
    <t>01. Autopeças</t>
  </si>
  <si>
    <t>MVA ORIG. SP</t>
  </si>
  <si>
    <t>MVA ORIG. MS</t>
  </si>
  <si>
    <t>MVA ORIG. MT</t>
  </si>
  <si>
    <t>MVA AJUS. 12%</t>
  </si>
  <si>
    <t>V</t>
  </si>
  <si>
    <t>ICMS Interestadual</t>
  </si>
  <si>
    <t>MVA AJUS. 4%</t>
  </si>
  <si>
    <t>MVA AJUS. 7%</t>
  </si>
  <si>
    <t>1500</t>
  </si>
  <si>
    <t>1000</t>
  </si>
  <si>
    <t>2200000924</t>
  </si>
  <si>
    <t>DONALDSON DO BRASIL EQUIP INDUSTRIA</t>
  </si>
  <si>
    <t>E3</t>
  </si>
  <si>
    <t>1100</t>
  </si>
  <si>
    <t>E2</t>
  </si>
  <si>
    <t>1110</t>
  </si>
  <si>
    <t>RCC FABRICA DE PECAS E COMPONENTES</t>
  </si>
  <si>
    <t>1210</t>
  </si>
  <si>
    <t>E9</t>
  </si>
  <si>
    <t>1300</t>
  </si>
  <si>
    <t>R3</t>
  </si>
  <si>
    <t>1510</t>
  </si>
  <si>
    <t>1700</t>
  </si>
  <si>
    <t>2200000102</t>
  </si>
  <si>
    <t>RCC COMERCIAL IMPORTADORA</t>
  </si>
  <si>
    <t>0</t>
  </si>
  <si>
    <t>YY</t>
  </si>
  <si>
    <t>Y3</t>
  </si>
  <si>
    <t>2200001371</t>
  </si>
  <si>
    <t>2200001421</t>
  </si>
  <si>
    <t>IZILIOTTO</t>
  </si>
  <si>
    <t>1400</t>
  </si>
  <si>
    <t>RM</t>
  </si>
  <si>
    <t>600000000</t>
  </si>
  <si>
    <t>CORR. SUPER HC 5V-1120 GATES</t>
  </si>
  <si>
    <t>COMANBOR CORREIAS MAN. E BORRACHAS</t>
  </si>
  <si>
    <t>09.01</t>
  </si>
  <si>
    <t>5</t>
  </si>
  <si>
    <t>IN</t>
  </si>
  <si>
    <t>933411201</t>
  </si>
  <si>
    <t>600000001</t>
  </si>
  <si>
    <t>CORR. SUPER HC 5V-1000 GATES</t>
  </si>
  <si>
    <t>933410001</t>
  </si>
  <si>
    <t>600000194</t>
  </si>
  <si>
    <t>CORR. ZS-34 (F-1350) GATES</t>
  </si>
  <si>
    <t>914410340</t>
  </si>
  <si>
    <t>600000204</t>
  </si>
  <si>
    <t>CORR. ZS-40 (F-1410) GATES</t>
  </si>
  <si>
    <t>914410400</t>
  </si>
  <si>
    <t>600000205</t>
  </si>
  <si>
    <t>CORR. ZS-42 (F-1430) GATES</t>
  </si>
  <si>
    <t>914410420</t>
  </si>
  <si>
    <t>600000206</t>
  </si>
  <si>
    <t>CORR. ZS-47 GATES</t>
  </si>
  <si>
    <t>914410470</t>
  </si>
  <si>
    <t>600000207</t>
  </si>
  <si>
    <t>CORR. ZS-51 (F-1510) GATES</t>
  </si>
  <si>
    <t>914410510</t>
  </si>
  <si>
    <t>600000213</t>
  </si>
  <si>
    <t>CORR. ZS-52 (F-1530) GATES</t>
  </si>
  <si>
    <t>914410520</t>
  </si>
  <si>
    <t>600000299</t>
  </si>
  <si>
    <t>CORR. SUPER HC 3V-1060 GATES</t>
  </si>
  <si>
    <t>933210601</t>
  </si>
  <si>
    <t>600000302</t>
  </si>
  <si>
    <t>CORR. SUPER HC 5V-1800 GATES</t>
  </si>
  <si>
    <t>933418001</t>
  </si>
  <si>
    <t>600000329</t>
  </si>
  <si>
    <t>CORR. SUPER HC 8V-2240 GATES</t>
  </si>
  <si>
    <t>933622401</t>
  </si>
  <si>
    <t>600000876</t>
  </si>
  <si>
    <t>CORR. SHC 3VX-430 SPZ1080 DENT GATES</t>
  </si>
  <si>
    <t>941204309</t>
  </si>
  <si>
    <t>600000907</t>
  </si>
  <si>
    <t>CORR. HI-POWER II B-300 GATES</t>
  </si>
  <si>
    <t>900313000</t>
  </si>
  <si>
    <t>600000908</t>
  </si>
  <si>
    <t>CORR. HI-POWER II B-315 GATES</t>
  </si>
  <si>
    <t>900313150</t>
  </si>
  <si>
    <t>600000909</t>
  </si>
  <si>
    <t>CORR. HI-POWER II B-360 GATES</t>
  </si>
  <si>
    <t>900313600</t>
  </si>
  <si>
    <t>600001005</t>
  </si>
  <si>
    <t>CORR. HI-POWER II C-158 GATES</t>
  </si>
  <si>
    <t>900411580</t>
  </si>
  <si>
    <t>600001006</t>
  </si>
  <si>
    <t>CORR. HI-POWER II C-173 GATES</t>
  </si>
  <si>
    <t>900411730</t>
  </si>
  <si>
    <t>600001008</t>
  </si>
  <si>
    <t>CORR. HI-POWER MN BXS-65 GATES</t>
  </si>
  <si>
    <t>914110650</t>
  </si>
  <si>
    <t>600001009</t>
  </si>
  <si>
    <t>CORR. HI-POWER MN BXS-67 GATES</t>
  </si>
  <si>
    <t>914110670</t>
  </si>
  <si>
    <t>600001017</t>
  </si>
  <si>
    <t>CORR. HI-POWER II C-183 GATES</t>
  </si>
  <si>
    <t>900411830</t>
  </si>
  <si>
    <t>600001027</t>
  </si>
  <si>
    <t>CORR. SHC 3VX-585 SPZ1475 DENT GATES</t>
  </si>
  <si>
    <t>941205859</t>
  </si>
  <si>
    <t>600001028</t>
  </si>
  <si>
    <t>CORR. SHC 3VX-710 XPZ1800 DENT GATES</t>
  </si>
  <si>
    <t>941207109</t>
  </si>
  <si>
    <t>600001031</t>
  </si>
  <si>
    <t>CORR. HI-POWER MN BXS-74 GATES</t>
  </si>
  <si>
    <t>914110740</t>
  </si>
  <si>
    <t>600001039</t>
  </si>
  <si>
    <t>CORR. SHC 3VX-765 SPZ1930 DENT GATES</t>
  </si>
  <si>
    <t>941207659</t>
  </si>
  <si>
    <t>600001041</t>
  </si>
  <si>
    <t>CORR. SHC 5VX-470 SPB1172 DENT GATES</t>
  </si>
  <si>
    <t>941404709</t>
  </si>
  <si>
    <t>600001042</t>
  </si>
  <si>
    <t>CORR. SHC 5VX-500 SPB1250 DENT GATES</t>
  </si>
  <si>
    <t>941405009</t>
  </si>
  <si>
    <t>600001043</t>
  </si>
  <si>
    <t>CORR. HI-POWER MN BXS-75 GATES</t>
  </si>
  <si>
    <t>914110750</t>
  </si>
  <si>
    <t>600001044</t>
  </si>
  <si>
    <t>CORR. HI-POWER MN BXS-84 GATES</t>
  </si>
  <si>
    <t>914110840</t>
  </si>
  <si>
    <t>600001045</t>
  </si>
  <si>
    <t>CORR. HI-POWER MN BXS-91 GATES</t>
  </si>
  <si>
    <t>914110910</t>
  </si>
  <si>
    <t>600001053</t>
  </si>
  <si>
    <t>CORR. HI-POWER MN CXS-100 GATES</t>
  </si>
  <si>
    <t>914211000</t>
  </si>
  <si>
    <t>600001054</t>
  </si>
  <si>
    <t>CORR. HI-POWER MN CXS-69 GATES</t>
  </si>
  <si>
    <t>914210690</t>
  </si>
  <si>
    <t>600001062</t>
  </si>
  <si>
    <t>CORR. HI-POWER II C-83 GATES</t>
  </si>
  <si>
    <t>900410830</t>
  </si>
  <si>
    <t>600001069</t>
  </si>
  <si>
    <t>CORR. HI-POWER II C-84 GATES</t>
  </si>
  <si>
    <t>900410840</t>
  </si>
  <si>
    <t>600001070</t>
  </si>
  <si>
    <t>CORR. HI-POWER II C-93 GATES</t>
  </si>
  <si>
    <t>900410930</t>
  </si>
  <si>
    <t>600001071</t>
  </si>
  <si>
    <t>CORR. HI-POWER II C-94 GATES</t>
  </si>
  <si>
    <t>900410940</t>
  </si>
  <si>
    <t>600001072</t>
  </si>
  <si>
    <t>CORR. HI-POWER MN CXS-75 GATES</t>
  </si>
  <si>
    <t>914210750</t>
  </si>
  <si>
    <t>600001073</t>
  </si>
  <si>
    <t>CORR. HI-POWER MN CXS-76 GATES</t>
  </si>
  <si>
    <t>914210760</t>
  </si>
  <si>
    <t>600001084</t>
  </si>
  <si>
    <t>CORR. HI-POWER II D-195 GATES</t>
  </si>
  <si>
    <t>900511950</t>
  </si>
  <si>
    <t>600001089</t>
  </si>
  <si>
    <t>CORR. LAVADORA WM 110.0750 GATES</t>
  </si>
  <si>
    <t>Z0</t>
  </si>
  <si>
    <t>WM1100750</t>
  </si>
  <si>
    <t>2200001327</t>
  </si>
  <si>
    <t>2200001286</t>
  </si>
  <si>
    <t>BRASCORTE COMERCIAL DE CORREIAS LTD</t>
  </si>
  <si>
    <t>600001090</t>
  </si>
  <si>
    <t>CORR. LAVADORA WM 113.0813 GATES</t>
  </si>
  <si>
    <t>WM1130813</t>
  </si>
  <si>
    <t>600001092</t>
  </si>
  <si>
    <t>CORR. METRIC POWER XPZ-2500 LW GATES</t>
  </si>
  <si>
    <t>942625009</t>
  </si>
  <si>
    <t>600001093</t>
  </si>
  <si>
    <t>CORR. MICRO V 12PL2476 GATES</t>
  </si>
  <si>
    <t>2</t>
  </si>
  <si>
    <t>12PL2476</t>
  </si>
  <si>
    <t>600001121</t>
  </si>
  <si>
    <t>CORR. HI-POWER MN AXS-34 GATES</t>
  </si>
  <si>
    <t>914010340</t>
  </si>
  <si>
    <t>600001122</t>
  </si>
  <si>
    <t>CORR. HI-POWER MN AXS-45 GATES</t>
  </si>
  <si>
    <t>914010450</t>
  </si>
  <si>
    <t>600001132</t>
  </si>
  <si>
    <t>CORR. HI-POWER MN AXS-50 GATES</t>
  </si>
  <si>
    <t>914010500</t>
  </si>
  <si>
    <t>600001133</t>
  </si>
  <si>
    <t>CORR. HI-POWER MN AXS-57 GATES</t>
  </si>
  <si>
    <t>914010570</t>
  </si>
  <si>
    <t>600001134</t>
  </si>
  <si>
    <t>CORR. HI-POWER MN AXS-59 GATES</t>
  </si>
  <si>
    <t>914010590</t>
  </si>
  <si>
    <t>600001135</t>
  </si>
  <si>
    <t>CORR. HI-POWER MN AXS-61 GATES</t>
  </si>
  <si>
    <t>914010610</t>
  </si>
  <si>
    <t>600001139</t>
  </si>
  <si>
    <t>CORR. HI-POWER MN AXS-64 GATES</t>
  </si>
  <si>
    <t>914010640</t>
  </si>
  <si>
    <t>600001140</t>
  </si>
  <si>
    <t>CORR. HI-POWER MN AXS-69 GATES</t>
  </si>
  <si>
    <t>914010690</t>
  </si>
  <si>
    <t>2000005105</t>
  </si>
  <si>
    <t>ABRASCORT COMERCIAL IMPORTADORA DE</t>
  </si>
  <si>
    <t>600001160</t>
  </si>
  <si>
    <t>CORR. HI-POWER II C-123 GATES</t>
  </si>
  <si>
    <t>900411230</t>
  </si>
  <si>
    <t>600001161</t>
  </si>
  <si>
    <t>CORR. HI-POWER II C-131 GATES</t>
  </si>
  <si>
    <t>900411310</t>
  </si>
  <si>
    <t>600001162</t>
  </si>
  <si>
    <t>CORR. HI-POWER II C-138 GATES</t>
  </si>
  <si>
    <t>900411380</t>
  </si>
  <si>
    <t>600001170</t>
  </si>
  <si>
    <t>CORR. HI-POWER MN BXS-105 GATES</t>
  </si>
  <si>
    <t>914111050</t>
  </si>
  <si>
    <t>600001171</t>
  </si>
  <si>
    <t>CORR. HI-POWER MN BXS-106 GATES</t>
  </si>
  <si>
    <t>914111060</t>
  </si>
  <si>
    <t>600001393</t>
  </si>
  <si>
    <t>CORR. HI-POWER II A-124 GATES</t>
  </si>
  <si>
    <t>900211240</t>
  </si>
  <si>
    <t>600001394</t>
  </si>
  <si>
    <t>CORR. HI-POWER II A-136 GATES</t>
  </si>
  <si>
    <t>900211360</t>
  </si>
  <si>
    <t>600001395</t>
  </si>
  <si>
    <t>CORR. HI-POWER II A-173 GATES</t>
  </si>
  <si>
    <t>900211730</t>
  </si>
  <si>
    <t>600001427</t>
  </si>
  <si>
    <t>CORR. DUPLO V BB-62 GATES</t>
  </si>
  <si>
    <t>905300620</t>
  </si>
  <si>
    <t>600001583</t>
  </si>
  <si>
    <t>CORR. HI-POWER II B-111 GATES</t>
  </si>
  <si>
    <t>900311110</t>
  </si>
  <si>
    <t>600001596</t>
  </si>
  <si>
    <t>CORR. HI-POWER II B-123 GATES</t>
  </si>
  <si>
    <t>900311230</t>
  </si>
  <si>
    <t>600001598</t>
  </si>
  <si>
    <t>CORR. HI-POWER II B-133 GATES</t>
  </si>
  <si>
    <t>900311330</t>
  </si>
  <si>
    <t>600001599</t>
  </si>
  <si>
    <t>CORR. HI-POWER II B-158 GATES</t>
  </si>
  <si>
    <t>900311580</t>
  </si>
  <si>
    <t>600001753</t>
  </si>
  <si>
    <t>CORR. SUPER HC 3V-335 GATES</t>
  </si>
  <si>
    <t>3V335</t>
  </si>
  <si>
    <t>600001769</t>
  </si>
  <si>
    <t>CORR. SUPER HC 5V-1250 GATES</t>
  </si>
  <si>
    <t>933412501</t>
  </si>
  <si>
    <t>600001771</t>
  </si>
  <si>
    <t>CORR. SUPER HC 5V-3550 GATES</t>
  </si>
  <si>
    <t>933435501</t>
  </si>
  <si>
    <t>600001784</t>
  </si>
  <si>
    <t>CORR. SUPER HC 8V-1000 GATES</t>
  </si>
  <si>
    <t>933610001</t>
  </si>
  <si>
    <t>600001826</t>
  </si>
  <si>
    <t>CORR. ZS-23 GATES</t>
  </si>
  <si>
    <t>914410230</t>
  </si>
  <si>
    <t>600001827</t>
  </si>
  <si>
    <t>CORR. ZS-24 GATES</t>
  </si>
  <si>
    <t>914410240</t>
  </si>
  <si>
    <t>600001839</t>
  </si>
  <si>
    <t>CORR. ZS-53 GATES</t>
  </si>
  <si>
    <t>914410530</t>
  </si>
  <si>
    <t>600001850</t>
  </si>
  <si>
    <t>CORR. SUPER HC 8V-3000 GATES</t>
  </si>
  <si>
    <t>933630001</t>
  </si>
  <si>
    <t>600002346</t>
  </si>
  <si>
    <t>CORR. SUPER HC 3V-375 BL GATES</t>
  </si>
  <si>
    <t>966240375</t>
  </si>
  <si>
    <t>600002347</t>
  </si>
  <si>
    <t>CORR. SUPER HC 5V-1180 GATES</t>
  </si>
  <si>
    <t>933411801</t>
  </si>
  <si>
    <t>600002360</t>
  </si>
  <si>
    <t>CORR. SUPER HC 8V-1400 GATES</t>
  </si>
  <si>
    <t>933614001</t>
  </si>
  <si>
    <t>600002665</t>
  </si>
  <si>
    <t>CORR. DUPLO V CC-158 GATES</t>
  </si>
  <si>
    <t>905415800</t>
  </si>
  <si>
    <t>600002675</t>
  </si>
  <si>
    <t>CORR. HI-POWER II A-102 GATES</t>
  </si>
  <si>
    <t>900211020</t>
  </si>
  <si>
    <t>600002677</t>
  </si>
  <si>
    <t>CORR. HI-POWER II A-128 GATES</t>
  </si>
  <si>
    <t>900211280</t>
  </si>
  <si>
    <t>600002678</t>
  </si>
  <si>
    <t>CORR. HI-POWER II A-158 GATES</t>
  </si>
  <si>
    <t>900211580</t>
  </si>
  <si>
    <t>600002705</t>
  </si>
  <si>
    <t>CORR. HI-POWER II A-94 GATES</t>
  </si>
  <si>
    <t>900210940</t>
  </si>
  <si>
    <t>600002706</t>
  </si>
  <si>
    <t>CORR. HI-POWER II B-102 GATES</t>
  </si>
  <si>
    <t>900311020</t>
  </si>
  <si>
    <t>600002707</t>
  </si>
  <si>
    <t>CORR. HI-POWER II B-108 GATES</t>
  </si>
  <si>
    <t>900311080</t>
  </si>
  <si>
    <t>600002716</t>
  </si>
  <si>
    <t>CORR. HI-POWER II B-110 GATES</t>
  </si>
  <si>
    <t>900311100</t>
  </si>
  <si>
    <t>600002718</t>
  </si>
  <si>
    <t>CORR. HI-POWER II B-124 GATES</t>
  </si>
  <si>
    <t>900311240</t>
  </si>
  <si>
    <t>600002719</t>
  </si>
  <si>
    <t>CORR. HI-POWER II B-132 GATES</t>
  </si>
  <si>
    <t>900311320</t>
  </si>
  <si>
    <t>600002730</t>
  </si>
  <si>
    <t>CORR. HI-POWER II B-141 GATES</t>
  </si>
  <si>
    <t>900311410</t>
  </si>
  <si>
    <t>600002731</t>
  </si>
  <si>
    <t>CORR. HI-POWER II B-148 GATES</t>
  </si>
  <si>
    <t>900311480</t>
  </si>
  <si>
    <t>600002732</t>
  </si>
  <si>
    <t>CORR. HI-POWER II B-152 GATES</t>
  </si>
  <si>
    <t>900311520</t>
  </si>
  <si>
    <t>600002733</t>
  </si>
  <si>
    <t>CORR. HI-POWER II B-173 GATES</t>
  </si>
  <si>
    <t>900311730</t>
  </si>
  <si>
    <t>600002757</t>
  </si>
  <si>
    <t>CORR. HI-POWER II A-180 GATES</t>
  </si>
  <si>
    <t>900211800</t>
  </si>
  <si>
    <t>600002771</t>
  </si>
  <si>
    <t>CORR. HI-POWER II B-210 GATES</t>
  </si>
  <si>
    <t>900312100</t>
  </si>
  <si>
    <t>600002776</t>
  </si>
  <si>
    <t>CORR. HI-POWER II B-51 GATES</t>
  </si>
  <si>
    <t>900310510</t>
  </si>
  <si>
    <t>600002806</t>
  </si>
  <si>
    <t>CORR. ZS-26 (F-1270) GATES</t>
  </si>
  <si>
    <t>914410260</t>
  </si>
  <si>
    <t>600002807</t>
  </si>
  <si>
    <t>CORR. ZS-29 (F-1300) GATES</t>
  </si>
  <si>
    <t>914410290</t>
  </si>
  <si>
    <t>600002808</t>
  </si>
  <si>
    <t>CORR. ZS-55 GATES</t>
  </si>
  <si>
    <t>914410550</t>
  </si>
  <si>
    <t>600002817</t>
  </si>
  <si>
    <t>CORR. ZS-58 GATES</t>
  </si>
  <si>
    <t>914410580</t>
  </si>
  <si>
    <t>600002826</t>
  </si>
  <si>
    <t>CORR. SUPER HC 8V-3550 GATES</t>
  </si>
  <si>
    <t>933635501</t>
  </si>
  <si>
    <t>600002835</t>
  </si>
  <si>
    <t>CORR. HI-POWER II C-114 GATES</t>
  </si>
  <si>
    <t>900411140</t>
  </si>
  <si>
    <t>600002837</t>
  </si>
  <si>
    <t>CORR. HI-POWER II C-128 GATES</t>
  </si>
  <si>
    <t>900411280</t>
  </si>
  <si>
    <t>600002838</t>
  </si>
  <si>
    <t>CORR. HI-POWER II C-142 GATES</t>
  </si>
  <si>
    <t>900411420</t>
  </si>
  <si>
    <t>600002842</t>
  </si>
  <si>
    <t>CORR. HI-POWER II C-82 GATES</t>
  </si>
  <si>
    <t>900410820</t>
  </si>
  <si>
    <t>600002844</t>
  </si>
  <si>
    <t>CORR. HI-POWER II C-147 GATES</t>
  </si>
  <si>
    <t>900411470</t>
  </si>
  <si>
    <t>600002850</t>
  </si>
  <si>
    <t>CORR. HI-POWER II C-90 GATES</t>
  </si>
  <si>
    <t>900410900</t>
  </si>
  <si>
    <t>600002852</t>
  </si>
  <si>
    <t>CORR. HI-POWER II D-162 GATES</t>
  </si>
  <si>
    <t>900511620</t>
  </si>
  <si>
    <t>600002861</t>
  </si>
  <si>
    <t>CORR. HI-POWER II D-210 GATES</t>
  </si>
  <si>
    <t>900512100</t>
  </si>
  <si>
    <t>600002862</t>
  </si>
  <si>
    <t>CORR. HI-POWER II D-250 GATES</t>
  </si>
  <si>
    <t>900512500</t>
  </si>
  <si>
    <t>600002863</t>
  </si>
  <si>
    <t>CORR. HI-POWER II D-480 GATES</t>
  </si>
  <si>
    <t>900514800</t>
  </si>
  <si>
    <t>600002868</t>
  </si>
  <si>
    <t>CORR. HI-POWER II C-154 GATES</t>
  </si>
  <si>
    <t>900411540</t>
  </si>
  <si>
    <t>600002869</t>
  </si>
  <si>
    <t>CORR. HI-POWER II C-180 GATES</t>
  </si>
  <si>
    <t>900411800</t>
  </si>
  <si>
    <t>600002871</t>
  </si>
  <si>
    <t>CORR. HI-POWER II C-270 GATES</t>
  </si>
  <si>
    <t>900412700</t>
  </si>
  <si>
    <t>600002877</t>
  </si>
  <si>
    <t>CORR. HI-POWER MN AXS-37 GATES</t>
  </si>
  <si>
    <t>914010370</t>
  </si>
  <si>
    <t>600002894</t>
  </si>
  <si>
    <t>CORR. SHC 3VX-560 XPZ1420 DENT GATES</t>
  </si>
  <si>
    <t>941205609</t>
  </si>
  <si>
    <t>600002901</t>
  </si>
  <si>
    <t>CORR. HI-POWER MN AXS-28 GATES</t>
  </si>
  <si>
    <t>914010280</t>
  </si>
  <si>
    <t>600002902</t>
  </si>
  <si>
    <t>CORR. SHC 5VX-700 SPB1755 DENT GATES</t>
  </si>
  <si>
    <t>941407009</t>
  </si>
  <si>
    <t>600002903</t>
  </si>
  <si>
    <t>CORR. SHC 5VX-710 SPB1780 DENT GATES</t>
  </si>
  <si>
    <t>941407109</t>
  </si>
  <si>
    <t>600002904</t>
  </si>
  <si>
    <t>CORR. SHC 5VX-930 DENT GATES</t>
  </si>
  <si>
    <t>941409309</t>
  </si>
  <si>
    <t>600002919</t>
  </si>
  <si>
    <t>CORR. HI-POWER MN AXS-46 GATES</t>
  </si>
  <si>
    <t>914010460</t>
  </si>
  <si>
    <t>600002920</t>
  </si>
  <si>
    <t>CORR. HI-POWER MN AXS-58 GATES</t>
  </si>
  <si>
    <t>914010580</t>
  </si>
  <si>
    <t>600002921</t>
  </si>
  <si>
    <t>CORR. HI-POWER MN AXS-66 GATES</t>
  </si>
  <si>
    <t>914010660</t>
  </si>
  <si>
    <t>600002922</t>
  </si>
  <si>
    <t>CORR. HI-POWER MN AXS-77 GATES</t>
  </si>
  <si>
    <t>914010770</t>
  </si>
  <si>
    <t>600002936</t>
  </si>
  <si>
    <t>CORR. HI-POWER MN AXS-42 GATES</t>
  </si>
  <si>
    <t>914010420</t>
  </si>
  <si>
    <t>600002958</t>
  </si>
  <si>
    <t>CORR. HI-POWER MN AXS-86 GATES</t>
  </si>
  <si>
    <t>914010860</t>
  </si>
  <si>
    <t>600002987</t>
  </si>
  <si>
    <t>CORR. SHC 3VX-230 DENT GATES</t>
  </si>
  <si>
    <t>941202309</t>
  </si>
  <si>
    <t>600002989</t>
  </si>
  <si>
    <t>CORR. SHC 3VX-365 SPZ912 DENT GATES</t>
  </si>
  <si>
    <t>941203659</t>
  </si>
  <si>
    <t>600003000</t>
  </si>
  <si>
    <t>CORR. SHC 3VX-375 XPZ950 DENT GATES</t>
  </si>
  <si>
    <t>941203759</t>
  </si>
  <si>
    <t>600003001</t>
  </si>
  <si>
    <t>CORR. SHC 3VX-500 XPZ1270 DENT GATES</t>
  </si>
  <si>
    <t>941205009</t>
  </si>
  <si>
    <t>600003002</t>
  </si>
  <si>
    <t>CORR. SHC 3VX-515 SPZ1295 DENT GATES</t>
  </si>
  <si>
    <t>941205159</t>
  </si>
  <si>
    <t>600003016</t>
  </si>
  <si>
    <t>CORR. SHC 3VX-540 SPZ1362 DENT GATES</t>
  </si>
  <si>
    <t>941205409</t>
  </si>
  <si>
    <t>600003022</t>
  </si>
  <si>
    <t>CORR. SHC 3VX-745 SPZ1880 DENT GATES</t>
  </si>
  <si>
    <t>941207459</t>
  </si>
  <si>
    <t>600003030</t>
  </si>
  <si>
    <t>CORR. HI-POWER II B-94 GATES</t>
  </si>
  <si>
    <t>900310940</t>
  </si>
  <si>
    <t>600003031</t>
  </si>
  <si>
    <t>CORR. HI-POWER II C-112 GATES</t>
  </si>
  <si>
    <t>900411120</t>
  </si>
  <si>
    <t>600003044</t>
  </si>
  <si>
    <t>CORR. HI-POWER MN BXS-76 GATES</t>
  </si>
  <si>
    <t>914110760</t>
  </si>
  <si>
    <t>600003045</t>
  </si>
  <si>
    <t>CORR. HI-POWER MN BXS-83 GATES</t>
  </si>
  <si>
    <t>914110830</t>
  </si>
  <si>
    <t>600003047</t>
  </si>
  <si>
    <t>CORR. HI-POWER MN BXS-85 GATES</t>
  </si>
  <si>
    <t>914110850</t>
  </si>
  <si>
    <t>600003062</t>
  </si>
  <si>
    <t>CORR. HI-POWER MN BXS-96 GATES</t>
  </si>
  <si>
    <t>914110960</t>
  </si>
  <si>
    <t>600003063</t>
  </si>
  <si>
    <t>CORR. HI-POWER MN CXS-104 GATES</t>
  </si>
  <si>
    <t>914211040</t>
  </si>
  <si>
    <t>600003064</t>
  </si>
  <si>
    <t>CORR. HI-POWER MN CXS-50 GATES</t>
  </si>
  <si>
    <t>914210500</t>
  </si>
  <si>
    <t>600003065</t>
  </si>
  <si>
    <t>CORR. HI-POWER MN CXS-52 GATES</t>
  </si>
  <si>
    <t>914210520</t>
  </si>
  <si>
    <t>600003079</t>
  </si>
  <si>
    <t>CORR. HI-POWER MN CXS-54 GATES</t>
  </si>
  <si>
    <t>914210540</t>
  </si>
  <si>
    <t>600003080</t>
  </si>
  <si>
    <t>CORR. HI-POWER MN CXS-57 GATES</t>
  </si>
  <si>
    <t>914210570</t>
  </si>
  <si>
    <t>600003081</t>
  </si>
  <si>
    <t>CORR. HI-POWER MN CXS-64 GATES</t>
  </si>
  <si>
    <t>914210640</t>
  </si>
  <si>
    <t>600003190</t>
  </si>
  <si>
    <t>CORR. HI-POWER MN BXS-23 GATES</t>
  </si>
  <si>
    <t>914110230</t>
  </si>
  <si>
    <t>600003196</t>
  </si>
  <si>
    <t>CORR. HI-POWER MN BXS-27 GATES</t>
  </si>
  <si>
    <t>914110270</t>
  </si>
  <si>
    <t>600003197</t>
  </si>
  <si>
    <t>CORR. HI-POWER MN BXS-28 GATES</t>
  </si>
  <si>
    <t>914110280</t>
  </si>
  <si>
    <t>600003198</t>
  </si>
  <si>
    <t>CORR. HI-POWER MN BXS-33 GATES</t>
  </si>
  <si>
    <t>914110330</t>
  </si>
  <si>
    <t>600003199</t>
  </si>
  <si>
    <t>CORR. HI-POWER MN BXS-41 GATES</t>
  </si>
  <si>
    <t>914110410</t>
  </si>
  <si>
    <t>600003210</t>
  </si>
  <si>
    <t>CORR. HI-POWER MN BXS-46 GATES</t>
  </si>
  <si>
    <t>914110460</t>
  </si>
  <si>
    <t>600003211</t>
  </si>
  <si>
    <t>CORR. HI-POWER MN BXS-51 GATES</t>
  </si>
  <si>
    <t>914110510</t>
  </si>
  <si>
    <t>600003212</t>
  </si>
  <si>
    <t>CORR. HI-POWER MN BXS-53 GATES</t>
  </si>
  <si>
    <t>914110530</t>
  </si>
  <si>
    <t>600003226</t>
  </si>
  <si>
    <t>CORR. HI-POWER MN BXS-62 GATES</t>
  </si>
  <si>
    <t>914110620</t>
  </si>
  <si>
    <t>600003227</t>
  </si>
  <si>
    <t>CORR. HI-POWER MN BXS-63 GATES</t>
  </si>
  <si>
    <t>914110630</t>
  </si>
  <si>
    <t>600003228</t>
  </si>
  <si>
    <t>CORR. HI-POWER MN BXS-64 GATES</t>
  </si>
  <si>
    <t>914110640</t>
  </si>
  <si>
    <t>600003258</t>
  </si>
  <si>
    <t>CORR. HI-POWER MN BXS-70 GATES</t>
  </si>
  <si>
    <t>914110700</t>
  </si>
  <si>
    <t>600003259</t>
  </si>
  <si>
    <t>CORR. HI-POWER MN BXS-71 GATES</t>
  </si>
  <si>
    <t>914110710</t>
  </si>
  <si>
    <t>600003285</t>
  </si>
  <si>
    <t>CORR. HI-POWER MN CXS-81 GATES</t>
  </si>
  <si>
    <t>914210810</t>
  </si>
  <si>
    <t>600003286</t>
  </si>
  <si>
    <t>CORR. HI-POWER MN CXS-86 GATES</t>
  </si>
  <si>
    <t>914210860</t>
  </si>
  <si>
    <t>600003287</t>
  </si>
  <si>
    <t>CORR. HI-POWER MN CXS-88 GATES</t>
  </si>
  <si>
    <t>914210880</t>
  </si>
  <si>
    <t>600003702</t>
  </si>
  <si>
    <t>CORR. HI-POWER MN AXS-90 GATES</t>
  </si>
  <si>
    <t>914010900</t>
  </si>
  <si>
    <t>600003703</t>
  </si>
  <si>
    <t>CORR. HI-POWER MN AXS-92 GATES</t>
  </si>
  <si>
    <t>914010920</t>
  </si>
  <si>
    <t>600003704</t>
  </si>
  <si>
    <t>CORR. HI-POWER MN AXS-97 GATES</t>
  </si>
  <si>
    <t>914010970</t>
  </si>
  <si>
    <t>600003711</t>
  </si>
  <si>
    <t>CORR. HI-POWER MN AXS-98 GATES</t>
  </si>
  <si>
    <t>914010980</t>
  </si>
  <si>
    <t>600003712</t>
  </si>
  <si>
    <t>CORR. HI-POWER MN BXS-104 GATES</t>
  </si>
  <si>
    <t>914111040</t>
  </si>
  <si>
    <t>600003713</t>
  </si>
  <si>
    <t>CORR. HI-POWER MN BXS-113 GATES</t>
  </si>
  <si>
    <t>914111130</t>
  </si>
  <si>
    <t>600003714</t>
  </si>
  <si>
    <t>CORR. HI-POWER MN BXS-22 GATES</t>
  </si>
  <si>
    <t>914110220</t>
  </si>
  <si>
    <t>600003724</t>
  </si>
  <si>
    <t>CORR. HI-POWER MN BXS-38 GATES</t>
  </si>
  <si>
    <t>914110380</t>
  </si>
  <si>
    <t>600003725</t>
  </si>
  <si>
    <t>CORR. HI-POWER MN BXS-43 GATES</t>
  </si>
  <si>
    <t>914110430</t>
  </si>
  <si>
    <t>600003726</t>
  </si>
  <si>
    <t>CORR. HI-POWER MN BXS-60 GATES</t>
  </si>
  <si>
    <t>914110600</t>
  </si>
  <si>
    <t>600003740</t>
  </si>
  <si>
    <t>CORR. HI-POWER MN BXS-72 GATES</t>
  </si>
  <si>
    <t>914110720</t>
  </si>
  <si>
    <t>600003749</t>
  </si>
  <si>
    <t>CORR. HI-POWER MN BXS-78 GATES</t>
  </si>
  <si>
    <t>914110780</t>
  </si>
  <si>
    <t>600003750</t>
  </si>
  <si>
    <t>CORR. HI-POWER MN BXS-86 GATES</t>
  </si>
  <si>
    <t>914110860</t>
  </si>
  <si>
    <t>600003751</t>
  </si>
  <si>
    <t>CORR. HI-POWER MN BXS-92 GATES</t>
  </si>
  <si>
    <t>914110920</t>
  </si>
  <si>
    <t>600003752</t>
  </si>
  <si>
    <t>CORR. HI-POWER MN BXS-93 GATES</t>
  </si>
  <si>
    <t>914110930</t>
  </si>
  <si>
    <t>600003762</t>
  </si>
  <si>
    <t>CORR. HI-POWER MN BXS-95 GATES</t>
  </si>
  <si>
    <t>914110950</t>
  </si>
  <si>
    <t>600003763</t>
  </si>
  <si>
    <t>CORR. HI-POWER MN CXS-55 GATES</t>
  </si>
  <si>
    <t>914210550</t>
  </si>
  <si>
    <t>600003773</t>
  </si>
  <si>
    <t>CORR. HI-POWER MN CXS-56 GATES</t>
  </si>
  <si>
    <t>914210560</t>
  </si>
  <si>
    <t>600003784</t>
  </si>
  <si>
    <t>CORR. HI-POWER MN CXS-60 GATES</t>
  </si>
  <si>
    <t>914210600</t>
  </si>
  <si>
    <t>600003794</t>
  </si>
  <si>
    <t>CORR. HI-POWER MN CXS-70 GATES</t>
  </si>
  <si>
    <t>914210700</t>
  </si>
  <si>
    <t>600003960</t>
  </si>
  <si>
    <t>CORR. HI-POWER MN CXS-77 GATES</t>
  </si>
  <si>
    <t>914210770</t>
  </si>
  <si>
    <t>600003961</t>
  </si>
  <si>
    <t>CORR. HI-POWER MN CXS-82 GATES</t>
  </si>
  <si>
    <t>914210820</t>
  </si>
  <si>
    <t>600003962</t>
  </si>
  <si>
    <t>CORR. HI-POWER MN CXS-95 GATES</t>
  </si>
  <si>
    <t>914210950</t>
  </si>
  <si>
    <t>600003963</t>
  </si>
  <si>
    <t>CORR. HI-POWER MN CXS-96 GATES</t>
  </si>
  <si>
    <t>914210960</t>
  </si>
  <si>
    <t>600004161</t>
  </si>
  <si>
    <t>TENSIOMETRO CANETA GATES</t>
  </si>
  <si>
    <t>740100760</t>
  </si>
  <si>
    <t>600005255</t>
  </si>
  <si>
    <t>CORR. SUPER HC 5V-1900 GATES</t>
  </si>
  <si>
    <t>933419001</t>
  </si>
  <si>
    <t>600005257</t>
  </si>
  <si>
    <t>CORR. SUPER HC 5V-2240 GATES</t>
  </si>
  <si>
    <t>933422401</t>
  </si>
  <si>
    <t>600005258</t>
  </si>
  <si>
    <t>CORR. SUPER HC 5V-3000 GATES</t>
  </si>
  <si>
    <t>933430001</t>
  </si>
  <si>
    <t>600005264</t>
  </si>
  <si>
    <t>CORR. ZS-62 GATES</t>
  </si>
  <si>
    <t>914410620</t>
  </si>
  <si>
    <t>600005275</t>
  </si>
  <si>
    <t>CORR. SUPER HC 3V-1320 GATES</t>
  </si>
  <si>
    <t>933213201</t>
  </si>
  <si>
    <t>600005296</t>
  </si>
  <si>
    <t>CORR. ZS-22 GATES</t>
  </si>
  <si>
    <t>914410220</t>
  </si>
  <si>
    <t>600005307</t>
  </si>
  <si>
    <t>CORR. SUPER HC 8V-2000 GATES</t>
  </si>
  <si>
    <t>933620001</t>
  </si>
  <si>
    <t>600005308</t>
  </si>
  <si>
    <t>CORR. SUPER HC 8V-2360 GATES</t>
  </si>
  <si>
    <t>933623601</t>
  </si>
  <si>
    <t>600005309</t>
  </si>
  <si>
    <t>CORR. SUPER HC 8V-2500 GATES</t>
  </si>
  <si>
    <t>933625001</t>
  </si>
  <si>
    <t>600005317</t>
  </si>
  <si>
    <t>CORR. SUPER HC 5V-1400 GATES</t>
  </si>
  <si>
    <t>933414001</t>
  </si>
  <si>
    <t>600005319</t>
  </si>
  <si>
    <t>CORR. SUPER HC 5V-1600 GATES</t>
  </si>
  <si>
    <t>933416001</t>
  </si>
  <si>
    <t>600005328</t>
  </si>
  <si>
    <t>CORR. ZS-31 GATES</t>
  </si>
  <si>
    <t>914410310</t>
  </si>
  <si>
    <t>600005329</t>
  </si>
  <si>
    <t>CORR. ZS-33 (F-1340) GATES</t>
  </si>
  <si>
    <t>914410330</t>
  </si>
  <si>
    <t>600005330</t>
  </si>
  <si>
    <t>CORR. ZS-39 (F-1400) GATES</t>
  </si>
  <si>
    <t>914410390</t>
  </si>
  <si>
    <t>600005331</t>
  </si>
  <si>
    <t>CORR. ZS-45 (F-1460) GATES</t>
  </si>
  <si>
    <t>914410450</t>
  </si>
  <si>
    <t>600005345</t>
  </si>
  <si>
    <t>CORR. TEXROPE CX-78 GATES</t>
  </si>
  <si>
    <t>CX78TEXROPE</t>
  </si>
  <si>
    <t>600005397</t>
  </si>
  <si>
    <t>CORR. HI-POWER II A-100 GATES</t>
  </si>
  <si>
    <t>900211000</t>
  </si>
  <si>
    <t>600005398</t>
  </si>
  <si>
    <t>CORR. HI-POWER II A-116 GATES</t>
  </si>
  <si>
    <t>900211160</t>
  </si>
  <si>
    <t>600005399</t>
  </si>
  <si>
    <t>CORR. HI-POWER II A-162 GATES</t>
  </si>
  <si>
    <t>900211620</t>
  </si>
  <si>
    <t>600005447</t>
  </si>
  <si>
    <t>CORR. HI-POWER II A-76 GATES</t>
  </si>
  <si>
    <t>900210760</t>
  </si>
  <si>
    <t>600005448</t>
  </si>
  <si>
    <t>CORR. HI-POWER II A-85 GATES</t>
  </si>
  <si>
    <t>900210850</t>
  </si>
  <si>
    <t>600005456</t>
  </si>
  <si>
    <t>CORR. HI-POWER II A-92 GATES</t>
  </si>
  <si>
    <t>900210920</t>
  </si>
  <si>
    <t>600005482</t>
  </si>
  <si>
    <t>CORR. HI-POWER II B-104 GATES</t>
  </si>
  <si>
    <t>900311040</t>
  </si>
  <si>
    <t>600005483</t>
  </si>
  <si>
    <t>CORR. HI-POWER II B-106 GATES</t>
  </si>
  <si>
    <t>900311060</t>
  </si>
  <si>
    <t>600005485</t>
  </si>
  <si>
    <t>CORR. HI-POWER II B-125 GATES</t>
  </si>
  <si>
    <t>900311250</t>
  </si>
  <si>
    <t>600005521</t>
  </si>
  <si>
    <t>CORR. HI-POWER II B-150 GATES</t>
  </si>
  <si>
    <t>900311500</t>
  </si>
  <si>
    <t>600005522</t>
  </si>
  <si>
    <t>CORR. HI-POWER II B-178 GATES</t>
  </si>
  <si>
    <t>900311780</t>
  </si>
  <si>
    <t>600005523</t>
  </si>
  <si>
    <t>CORR. HI-POWER II B-190 GATES</t>
  </si>
  <si>
    <t>900311900</t>
  </si>
  <si>
    <t>600005538</t>
  </si>
  <si>
    <t>CORR. SUPER HC 8V-4500 GATES</t>
  </si>
  <si>
    <t>933645001</t>
  </si>
  <si>
    <t>600005612</t>
  </si>
  <si>
    <t>CORR. HI-POWER II B-60 GATES</t>
  </si>
  <si>
    <t>900310600</t>
  </si>
  <si>
    <t>600005613</t>
  </si>
  <si>
    <t>CORR. HI-POWER II B-69 GATES</t>
  </si>
  <si>
    <t>900310690</t>
  </si>
  <si>
    <t>600005627</t>
  </si>
  <si>
    <t>CORR. SHC 3VX-265 XPZ670 DENT GATES</t>
  </si>
  <si>
    <t>941202659</t>
  </si>
  <si>
    <t>600005630</t>
  </si>
  <si>
    <t>CORR. HI-POWER II B-330 GATES</t>
  </si>
  <si>
    <t>900313300</t>
  </si>
  <si>
    <t>600005648</t>
  </si>
  <si>
    <t>CORR. SHC 3VX-410 XPZ1037 DENT GATES</t>
  </si>
  <si>
    <t>941204109</t>
  </si>
  <si>
    <t>600005649</t>
  </si>
  <si>
    <t>CORR. SHC 3VX-450 XPZ1140 DENT GATES</t>
  </si>
  <si>
    <t>941204509</t>
  </si>
  <si>
    <t>600005664</t>
  </si>
  <si>
    <t>CORR. HI-POWER II C-103 GATES</t>
  </si>
  <si>
    <t>900411030</t>
  </si>
  <si>
    <t>600005665</t>
  </si>
  <si>
    <t>CORR. HI-POWER II C-105 GATES</t>
  </si>
  <si>
    <t>900411050</t>
  </si>
  <si>
    <t>600005675</t>
  </si>
  <si>
    <t>CORR. HI-POWER II C-125 GATES</t>
  </si>
  <si>
    <t>900411250</t>
  </si>
  <si>
    <t>600005676</t>
  </si>
  <si>
    <t>CORR. HI-POWER II C-109 GATES</t>
  </si>
  <si>
    <t>900411090</t>
  </si>
  <si>
    <t>600005677</t>
  </si>
  <si>
    <t>CORR. HI-POWER II C-126 GATES</t>
  </si>
  <si>
    <t>900411260</t>
  </si>
  <si>
    <t>600005686</t>
  </si>
  <si>
    <t>CORR. HI-POWER II C-132 GATES</t>
  </si>
  <si>
    <t>900411320</t>
  </si>
  <si>
    <t>600005687</t>
  </si>
  <si>
    <t>CORR. HI-POWER II C-133 GATES</t>
  </si>
  <si>
    <t>900411330</t>
  </si>
  <si>
    <t>600005689</t>
  </si>
  <si>
    <t>CORR. HI-POWER II C-148 GATES</t>
  </si>
  <si>
    <t>900411480</t>
  </si>
  <si>
    <t>600005714</t>
  </si>
  <si>
    <t>CORR. HI-POWER II C-166 GATES</t>
  </si>
  <si>
    <t>900411660</t>
  </si>
  <si>
    <t>600005728</t>
  </si>
  <si>
    <t>CORR. HI-POWER II C-208 GATES</t>
  </si>
  <si>
    <t>900412080</t>
  </si>
  <si>
    <t>600005729</t>
  </si>
  <si>
    <t>CORR. HI-POWER II C-225 GATES</t>
  </si>
  <si>
    <t>900412250</t>
  </si>
  <si>
    <t>600005754</t>
  </si>
  <si>
    <t>CORR. HI-POWER II C-228 GATES</t>
  </si>
  <si>
    <t>900422280</t>
  </si>
  <si>
    <t>600005755</t>
  </si>
  <si>
    <t>CORR. HI-POWER II C-300 GATES</t>
  </si>
  <si>
    <t>900413000</t>
  </si>
  <si>
    <t>600005757</t>
  </si>
  <si>
    <t>CORR. HI-POWER II C-74 GATES</t>
  </si>
  <si>
    <t>900410740</t>
  </si>
  <si>
    <t>600005766</t>
  </si>
  <si>
    <t>CORR. SHC 3VX-555 SPZ1400 DENT GATES</t>
  </si>
  <si>
    <t>941205559</t>
  </si>
  <si>
    <t>600005767</t>
  </si>
  <si>
    <t>CORR. SHC 3VX-900 XPZ2280 DENT GATES</t>
  </si>
  <si>
    <t>941209009</t>
  </si>
  <si>
    <t>600005774</t>
  </si>
  <si>
    <t>CORR. SHC 5VX-1000 DENT GATES</t>
  </si>
  <si>
    <t>941410009</t>
  </si>
  <si>
    <t>600005776</t>
  </si>
  <si>
    <t>CORR. SHC 5VX-475 DENT GATES</t>
  </si>
  <si>
    <t>941404759</t>
  </si>
  <si>
    <t>600005777</t>
  </si>
  <si>
    <t>CORR. SHC 5VX-560 SPB1400 DENT GATES</t>
  </si>
  <si>
    <t>941405609</t>
  </si>
  <si>
    <t>600005786</t>
  </si>
  <si>
    <t>CORR. SHC 5VX-570 DENT GATES</t>
  </si>
  <si>
    <t>941405709</t>
  </si>
  <si>
    <t>600005787</t>
  </si>
  <si>
    <t>CORR. SHC 5VX-610 DENT GATES</t>
  </si>
  <si>
    <t>941406109</t>
  </si>
  <si>
    <t>600005788</t>
  </si>
  <si>
    <t>CORR. SHC 5VX-630 SPB1580 DENT GATES</t>
  </si>
  <si>
    <t>941406309</t>
  </si>
  <si>
    <t>600005804</t>
  </si>
  <si>
    <t>CORR. HI-POWER II C-88 GATES</t>
  </si>
  <si>
    <t>900410880</t>
  </si>
  <si>
    <t>600005805</t>
  </si>
  <si>
    <t>CORR. HI-POWER II C-96 GATES</t>
  </si>
  <si>
    <t>900410960</t>
  </si>
  <si>
    <t>600005806</t>
  </si>
  <si>
    <t>CORR. HI-POWER II C-98 GATES</t>
  </si>
  <si>
    <t>900410980</t>
  </si>
  <si>
    <t>600005816</t>
  </si>
  <si>
    <t>CORR. HI-POWER II D-270 GATES</t>
  </si>
  <si>
    <t>900512700</t>
  </si>
  <si>
    <t>600005817</t>
  </si>
  <si>
    <t>CORR. HI-POWER II D-390 GATES</t>
  </si>
  <si>
    <t>900513900</t>
  </si>
  <si>
    <t>600005818</t>
  </si>
  <si>
    <t>CORR. HI-POWER MN AXS-105 GATES</t>
  </si>
  <si>
    <t>914011050</t>
  </si>
  <si>
    <t>600005819</t>
  </si>
  <si>
    <t>CORR. HI-POWER MN AXS-20 GATES</t>
  </si>
  <si>
    <t>901220200</t>
  </si>
  <si>
    <t>600005827</t>
  </si>
  <si>
    <t>CORR. HI-POWER MN AXS-26 GATES</t>
  </si>
  <si>
    <t>914010260</t>
  </si>
  <si>
    <t>600005828</t>
  </si>
  <si>
    <t>CORR. HI-POWER MN AXS-29 GATES</t>
  </si>
  <si>
    <t>914010290</t>
  </si>
  <si>
    <t>600005829</t>
  </si>
  <si>
    <t>CORR. SHC 5VX-690 DENT GATES</t>
  </si>
  <si>
    <t>941406909</t>
  </si>
  <si>
    <t>600005842</t>
  </si>
  <si>
    <t>CORR. HI-POWER MN AXS-43 GATES</t>
  </si>
  <si>
    <t>914010430</t>
  </si>
  <si>
    <t>600005843</t>
  </si>
  <si>
    <t>CORR. HI-POWER MN AXS-63 GATES</t>
  </si>
  <si>
    <t>914010630</t>
  </si>
  <si>
    <t>600005855</t>
  </si>
  <si>
    <t>CORR. HI-POWER MN AXS-67 GATES</t>
  </si>
  <si>
    <t>914010670</t>
  </si>
  <si>
    <t>600006053</t>
  </si>
  <si>
    <t>CORR. SUPER HC 3V-1180 GATES</t>
  </si>
  <si>
    <t>933211801</t>
  </si>
  <si>
    <t>600006071</t>
  </si>
  <si>
    <t>CORR. SUPER HC 5V-1320 GATES</t>
  </si>
  <si>
    <t>933413201</t>
  </si>
  <si>
    <t>600006072</t>
  </si>
  <si>
    <t>CORR. SUPER HC 5V-2120 GATES</t>
  </si>
  <si>
    <t>933421201</t>
  </si>
  <si>
    <t>600006081</t>
  </si>
  <si>
    <t>CORR. SUPER HC 8V-1180 GATES</t>
  </si>
  <si>
    <t>933611801</t>
  </si>
  <si>
    <t>600006082</t>
  </si>
  <si>
    <t>CORR. SUPER HC 8V-1250 GATES</t>
  </si>
  <si>
    <t>933612501</t>
  </si>
  <si>
    <t>600006083</t>
  </si>
  <si>
    <t>CORR. SUPER HC 8V-1600 GATES</t>
  </si>
  <si>
    <t>933616001</t>
  </si>
  <si>
    <t>600006096</t>
  </si>
  <si>
    <t>CORR. ZS-25 (F-1260) GATES</t>
  </si>
  <si>
    <t>914410250</t>
  </si>
  <si>
    <t>600006103</t>
  </si>
  <si>
    <t>CORR. ZS-35 (F-1360) GATES</t>
  </si>
  <si>
    <t>914410350</t>
  </si>
  <si>
    <t>600006122</t>
  </si>
  <si>
    <t>CORR. ZS-37 (F-1380) GATES</t>
  </si>
  <si>
    <t>914410370</t>
  </si>
  <si>
    <t>600006144</t>
  </si>
  <si>
    <t>CORR. ZS-38 (F-1390) GATES</t>
  </si>
  <si>
    <t>914410380</t>
  </si>
  <si>
    <t>600006164</t>
  </si>
  <si>
    <t>CORR. ZS-41 (F-1420) GATES</t>
  </si>
  <si>
    <t>914410410</t>
  </si>
  <si>
    <t>600006173</t>
  </si>
  <si>
    <t>CORR. ZS-49 (F-1500) GATES</t>
  </si>
  <si>
    <t>914410490</t>
  </si>
  <si>
    <t>600006191</t>
  </si>
  <si>
    <t>CORR. HI-POWER II B-225 GATES</t>
  </si>
  <si>
    <t>900312250</t>
  </si>
  <si>
    <t>600006192</t>
  </si>
  <si>
    <t>CORR. HI-POWER II B-240 GATES</t>
  </si>
  <si>
    <t>900312400</t>
  </si>
  <si>
    <t>600006307</t>
  </si>
  <si>
    <t>CORR. HI-POWER II B-144 GATES</t>
  </si>
  <si>
    <t>900311440</t>
  </si>
  <si>
    <t>600006322</t>
  </si>
  <si>
    <t>CORR. POWER CLASSIC B-30 GATES</t>
  </si>
  <si>
    <t>900310309</t>
  </si>
  <si>
    <t>600006323</t>
  </si>
  <si>
    <t>CORR. POWER CLASSIC B-32 GATES</t>
  </si>
  <si>
    <t>900310329</t>
  </si>
  <si>
    <t>600006388</t>
  </si>
  <si>
    <t>CORR. HI-POWER II A-27 GATES</t>
  </si>
  <si>
    <t>900210270</t>
  </si>
  <si>
    <t>600006393</t>
  </si>
  <si>
    <t>CORR. SHC 3VX-490 SPZ 1230 DENT GATES</t>
  </si>
  <si>
    <t>941204909</t>
  </si>
  <si>
    <t>600006411</t>
  </si>
  <si>
    <t>CORR. SHC 3VX-610 SPZ1537 DENT GATES</t>
  </si>
  <si>
    <t>941206109</t>
  </si>
  <si>
    <t>600006415</t>
  </si>
  <si>
    <t>CORR. HI-POWER II B-98 GATES</t>
  </si>
  <si>
    <t>900310980</t>
  </si>
  <si>
    <t>600006418</t>
  </si>
  <si>
    <t>CORR. SHC 3VX-670 XPZ1700 DENT GATES</t>
  </si>
  <si>
    <t>941206709</t>
  </si>
  <si>
    <t>600006419</t>
  </si>
  <si>
    <t>CORR. SHC 3VX-800 XPZ2030 DENT GATES</t>
  </si>
  <si>
    <t>941208009</t>
  </si>
  <si>
    <t>600006420</t>
  </si>
  <si>
    <t>CORR. SHC 3VX-850 XPZ2160 DENT GATES</t>
  </si>
  <si>
    <t>941208509</t>
  </si>
  <si>
    <t>600006421</t>
  </si>
  <si>
    <t>CORR. SHC 5VX-1120 DENT GATES</t>
  </si>
  <si>
    <t>920151120</t>
  </si>
  <si>
    <t>600006422</t>
  </si>
  <si>
    <t>CORR. HI-POWER II C-107 GATES</t>
  </si>
  <si>
    <t>900411070</t>
  </si>
  <si>
    <t>600006423</t>
  </si>
  <si>
    <t>CORR. HI-POWER II C-119 GATES</t>
  </si>
  <si>
    <t>900411190</t>
  </si>
  <si>
    <t>600006424</t>
  </si>
  <si>
    <t>CORR. HI-POWER II C-136 GATES</t>
  </si>
  <si>
    <t>900411360</t>
  </si>
  <si>
    <t>600006425</t>
  </si>
  <si>
    <t>CORR. HI-POWER II C-141 GATES</t>
  </si>
  <si>
    <t>900411410</t>
  </si>
  <si>
    <t>600006429</t>
  </si>
  <si>
    <t>CORR. SHC 5VX-670 SPB1680 DENT GATES</t>
  </si>
  <si>
    <t>941406709</t>
  </si>
  <si>
    <t>600006441</t>
  </si>
  <si>
    <t>CORR. HI-POWER II C-186 GATES</t>
  </si>
  <si>
    <t>900411860</t>
  </si>
  <si>
    <t>600006442</t>
  </si>
  <si>
    <t>CORR. HI-POWER II C-210 GATES</t>
  </si>
  <si>
    <t>900412100</t>
  </si>
  <si>
    <t>600006443</t>
  </si>
  <si>
    <t>CORR. HI-POWER II C-248 GATES</t>
  </si>
  <si>
    <t>900412480</t>
  </si>
  <si>
    <t>600006448</t>
  </si>
  <si>
    <t>CORR. HI-POWER II D-225 GATES</t>
  </si>
  <si>
    <t>900512250</t>
  </si>
  <si>
    <t>600006450</t>
  </si>
  <si>
    <t>CORR. HI-POWER MN AXS-102 GATES</t>
  </si>
  <si>
    <t>914011020</t>
  </si>
  <si>
    <t>600006453</t>
  </si>
  <si>
    <t>CORR. HI-POWER II C-250 GATES</t>
  </si>
  <si>
    <t>900412500</t>
  </si>
  <si>
    <t>600006464</t>
  </si>
  <si>
    <t>CORR. HI-POWER MN AXS-48 GATES</t>
  </si>
  <si>
    <t>914010480</t>
  </si>
  <si>
    <t>600006471</t>
  </si>
  <si>
    <t>CORR. HI-POWER II D-140 GATES</t>
  </si>
  <si>
    <t>900511400</t>
  </si>
  <si>
    <t>600006472</t>
  </si>
  <si>
    <t>CORR. HI-POWER II D-158 GATES</t>
  </si>
  <si>
    <t>900511580</t>
  </si>
  <si>
    <t>600006473</t>
  </si>
  <si>
    <t>CORR. HI-POWER II D-173 GATES</t>
  </si>
  <si>
    <t>900511730</t>
  </si>
  <si>
    <t>600006483</t>
  </si>
  <si>
    <t>CORR. SHC 5VX-900 DENT GATES</t>
  </si>
  <si>
    <t>941409009</t>
  </si>
  <si>
    <t>600006493</t>
  </si>
  <si>
    <t>CORR. HI-POWER MN AXS-55 GATES</t>
  </si>
  <si>
    <t>914010550</t>
  </si>
  <si>
    <t>600006494</t>
  </si>
  <si>
    <t>CORR. HI-POWER MN AXS-56 GATES</t>
  </si>
  <si>
    <t>914010560</t>
  </si>
  <si>
    <t>600006495</t>
  </si>
  <si>
    <t>CORR. HI-POWER MN AXS-60 GATES</t>
  </si>
  <si>
    <t>914010600</t>
  </si>
  <si>
    <t>600006496</t>
  </si>
  <si>
    <t>CORR. HI-POWER MN AXS-62 GATES</t>
  </si>
  <si>
    <t>914010620</t>
  </si>
  <si>
    <t>600006509</t>
  </si>
  <si>
    <t>CORR. HI-POWER II B-255 GATES</t>
  </si>
  <si>
    <t>900312550</t>
  </si>
  <si>
    <t>600006510</t>
  </si>
  <si>
    <t>CORR. HI-POWER II B-275 GATES</t>
  </si>
  <si>
    <t>900312750</t>
  </si>
  <si>
    <t>600006521</t>
  </si>
  <si>
    <t>CORR. HI-POWER II B-44 GATES</t>
  </si>
  <si>
    <t>900310440</t>
  </si>
  <si>
    <t>600006524</t>
  </si>
  <si>
    <t>CORR. HI-POWER II B-71 GATES</t>
  </si>
  <si>
    <t>900310710</t>
  </si>
  <si>
    <t>600006546</t>
  </si>
  <si>
    <t>CORR. SHC 3VX-220 DENT GATES</t>
  </si>
  <si>
    <t>941202209</t>
  </si>
  <si>
    <t>600006547</t>
  </si>
  <si>
    <t>CORR. SHC 3VX-290 SPZ722 DENT GATES</t>
  </si>
  <si>
    <t>941202909</t>
  </si>
  <si>
    <t>600006548</t>
  </si>
  <si>
    <t>CORR. SHC 3VX-315 XPZ800 DENT GATES</t>
  </si>
  <si>
    <t>941203159</t>
  </si>
  <si>
    <t>600006563</t>
  </si>
  <si>
    <t>CORR. HI-POWER MN BXS-40 GATES</t>
  </si>
  <si>
    <t>914110400</t>
  </si>
  <si>
    <t>600006577</t>
  </si>
  <si>
    <t>CORR. HI-POWER MN BXS-81 GATES</t>
  </si>
  <si>
    <t>914110810</t>
  </si>
  <si>
    <t>600006578</t>
  </si>
  <si>
    <t>CORR. HI-POWER MN BXS-97 GATES</t>
  </si>
  <si>
    <t>914110970</t>
  </si>
  <si>
    <t>600006580</t>
  </si>
  <si>
    <t>CORR. HI-POWER MN CXS-73 GATES</t>
  </si>
  <si>
    <t>914210730</t>
  </si>
  <si>
    <t>600006593</t>
  </si>
  <si>
    <t>CORR. HI-POWER MN CXS-80 GATES</t>
  </si>
  <si>
    <t>914210800</t>
  </si>
  <si>
    <t>600006594</t>
  </si>
  <si>
    <t>CORR. HI-POWER MN CXS-87 GATES</t>
  </si>
  <si>
    <t>914210870</t>
  </si>
  <si>
    <t>600006669</t>
  </si>
  <si>
    <t>CORR. HI-POWER MN AXS-72 GATES</t>
  </si>
  <si>
    <t>914010720</t>
  </si>
  <si>
    <t>600006670</t>
  </si>
  <si>
    <t>CORR. HI-POWER MN AXS-74 GATES</t>
  </si>
  <si>
    <t>914010740</t>
  </si>
  <si>
    <t>600006671</t>
  </si>
  <si>
    <t>CORR. HI-POWER MN AXS-80 GATES</t>
  </si>
  <si>
    <t>914010800</t>
  </si>
  <si>
    <t>600006678</t>
  </si>
  <si>
    <t>CORR. HI-POWER MN AXS-82 GATES</t>
  </si>
  <si>
    <t>914010820</t>
  </si>
  <si>
    <t>600006694</t>
  </si>
  <si>
    <t>CORR. HI-POWER MN AXS-93 GATES</t>
  </si>
  <si>
    <t>914010930</t>
  </si>
  <si>
    <t>600006695</t>
  </si>
  <si>
    <t>CORR. HI-POWER MN BXS-112 GATES</t>
  </si>
  <si>
    <t>914111120</t>
  </si>
  <si>
    <t>600006696</t>
  </si>
  <si>
    <t>CORR. HI-POWER MN BXS-34 GATES</t>
  </si>
  <si>
    <t>914110340</t>
  </si>
  <si>
    <t>600006759</t>
  </si>
  <si>
    <t>CORR. HI-POWER MN CXS-92 GATES</t>
  </si>
  <si>
    <t>914210920</t>
  </si>
  <si>
    <t>600006766</t>
  </si>
  <si>
    <t>CORR. LAVADORA WM 110.0850 GATES</t>
  </si>
  <si>
    <t>WM1100850</t>
  </si>
  <si>
    <t>600006871</t>
  </si>
  <si>
    <t>CORR. METRIC POWER SPB-4750 LW GATES</t>
  </si>
  <si>
    <t>942147501</t>
  </si>
  <si>
    <t>600006872</t>
  </si>
  <si>
    <t>CORR. METRIC POWER SPB-5300 LW GATES</t>
  </si>
  <si>
    <t>942153001</t>
  </si>
  <si>
    <t>600008366</t>
  </si>
  <si>
    <t>GABARITO POLIAS SM GATES</t>
  </si>
  <si>
    <t>GABARITO-SM-GATES</t>
  </si>
  <si>
    <t>600008927</t>
  </si>
  <si>
    <t>CORR. SUPER HC 5V-1200 GATES</t>
  </si>
  <si>
    <t>933412001</t>
  </si>
  <si>
    <t>600008937</t>
  </si>
  <si>
    <t>CORR. SUPER HC 5V-1500 GATES</t>
  </si>
  <si>
    <t>933415001</t>
  </si>
  <si>
    <t>600008939</t>
  </si>
  <si>
    <t>CORR. SUPER HC 5V-2650 GATES</t>
  </si>
  <si>
    <t>933426501</t>
  </si>
  <si>
    <t>600008947</t>
  </si>
  <si>
    <t>CORR. SUPER HC 5V-2800 GATES</t>
  </si>
  <si>
    <t>933428001</t>
  </si>
  <si>
    <t>600008948</t>
  </si>
  <si>
    <t>CORR. SUPER HC 5V-3150 GATES</t>
  </si>
  <si>
    <t>933431501</t>
  </si>
  <si>
    <t>600008949</t>
  </si>
  <si>
    <t>CORR. SUPER HC 8V-1320 GATES</t>
  </si>
  <si>
    <t>933613201</t>
  </si>
  <si>
    <t>600008950</t>
  </si>
  <si>
    <t>CORR. SUPER HC 8V-1500 GATES</t>
  </si>
  <si>
    <t>933615001</t>
  </si>
  <si>
    <t>600008957</t>
  </si>
  <si>
    <t>CORR. SUPER HC 8V-1700 GATES</t>
  </si>
  <si>
    <t>933617001</t>
  </si>
  <si>
    <t>600008958</t>
  </si>
  <si>
    <t>CORR. SUPER HC 8V-1800 GATES</t>
  </si>
  <si>
    <t>933618001</t>
  </si>
  <si>
    <t>600008959</t>
  </si>
  <si>
    <t>CORR. SUPER HC 8V-2120 GATES</t>
  </si>
  <si>
    <t>933621201</t>
  </si>
  <si>
    <t>600008981</t>
  </si>
  <si>
    <t>CORR. ZS-30 (F-1310) GATES</t>
  </si>
  <si>
    <t>914410300</t>
  </si>
  <si>
    <t>600008985</t>
  </si>
  <si>
    <t>CORR. ZS-43 (F-1440) GATES</t>
  </si>
  <si>
    <t>914410430</t>
  </si>
  <si>
    <t>600008987</t>
  </si>
  <si>
    <t>CORR. ZS-61 (F-1620) GATES</t>
  </si>
  <si>
    <t>914410610</t>
  </si>
  <si>
    <t>600009016</t>
  </si>
  <si>
    <t>CORR. FRAC. TRUFLEX 2L200 GATES</t>
  </si>
  <si>
    <t>2L200</t>
  </si>
  <si>
    <t>600009017</t>
  </si>
  <si>
    <t>CORR. HI-POWER II A-104 GATES</t>
  </si>
  <si>
    <t>900211040</t>
  </si>
  <si>
    <t>600009021</t>
  </si>
  <si>
    <t>CORR. HI-POWER II A-107 GATES</t>
  </si>
  <si>
    <t>900211070</t>
  </si>
  <si>
    <t>600009024</t>
  </si>
  <si>
    <t>CORR. HI-POWER II A-118 GATES</t>
  </si>
  <si>
    <t>900211180</t>
  </si>
  <si>
    <t>600009029</t>
  </si>
  <si>
    <t>CORR. HI-POWER II B-112 GATES</t>
  </si>
  <si>
    <t>900311120</t>
  </si>
  <si>
    <t>600009030</t>
  </si>
  <si>
    <t>CORR. HI-POWER II B-116 GATES</t>
  </si>
  <si>
    <t>900311160</t>
  </si>
  <si>
    <t>600009031</t>
  </si>
  <si>
    <t>CORR. HI-POWER II B-128 GATES</t>
  </si>
  <si>
    <t>900311280</t>
  </si>
  <si>
    <t>600009032</t>
  </si>
  <si>
    <t>CORR. SUPER HC 8V-3150 GATES</t>
  </si>
  <si>
    <t>933631501</t>
  </si>
  <si>
    <t>600009033</t>
  </si>
  <si>
    <t>CORR. SUPER HC 8V-4250 GATES</t>
  </si>
  <si>
    <t>933642501</t>
  </si>
  <si>
    <t>600009040</t>
  </si>
  <si>
    <t>CORR. HI-POWER II B-130 GATES</t>
  </si>
  <si>
    <t>900311300</t>
  </si>
  <si>
    <t>600009041</t>
  </si>
  <si>
    <t>CORR. HI-POWER II B-138 GATES</t>
  </si>
  <si>
    <t>900311380</t>
  </si>
  <si>
    <t>600009042</t>
  </si>
  <si>
    <t>CORR. HI-POWER II B-142 GATES</t>
  </si>
  <si>
    <t>900311420</t>
  </si>
  <si>
    <t>600009207</t>
  </si>
  <si>
    <t>CORR. HI-POWER II C-92 GATES</t>
  </si>
  <si>
    <t>900410920</t>
  </si>
  <si>
    <t>600009210</t>
  </si>
  <si>
    <t>CORR. HI-POWER II D-120 GATES</t>
  </si>
  <si>
    <t>900511200</t>
  </si>
  <si>
    <t>600009215</t>
  </si>
  <si>
    <t>CORR. HI-POWER II B-270 GATES</t>
  </si>
  <si>
    <t>900312700</t>
  </si>
  <si>
    <t>600009219</t>
  </si>
  <si>
    <t>CORR. HI-POWER II D-128 GATES</t>
  </si>
  <si>
    <t>900511280</t>
  </si>
  <si>
    <t>600009220</t>
  </si>
  <si>
    <t>CORR. HI-POWER II D-300 GATES</t>
  </si>
  <si>
    <t>900513000</t>
  </si>
  <si>
    <t>600009221</t>
  </si>
  <si>
    <t>CORR. HI-POWER II D-330 GATES</t>
  </si>
  <si>
    <t>900513300</t>
  </si>
  <si>
    <t>600009222</t>
  </si>
  <si>
    <t>CORR. HI-POWER II D-360 GATES</t>
  </si>
  <si>
    <t>900513600</t>
  </si>
  <si>
    <t>600009235</t>
  </si>
  <si>
    <t>CORR. SHC 5VX-730 DENT GATES</t>
  </si>
  <si>
    <t>941407309</t>
  </si>
  <si>
    <t>600009237</t>
  </si>
  <si>
    <t>CORR. SHC 5VX-950 DENT GATES</t>
  </si>
  <si>
    <t>941409509</t>
  </si>
  <si>
    <t>600009244</t>
  </si>
  <si>
    <t>CORR. SHC 3VX-310 SPZ775 DENT GATES</t>
  </si>
  <si>
    <t>941203109</t>
  </si>
  <si>
    <t>600009245</t>
  </si>
  <si>
    <t>CORR. SHC 3VX-440 SPZ1105 DENT GATES</t>
  </si>
  <si>
    <t>941204409</t>
  </si>
  <si>
    <t>600009254</t>
  </si>
  <si>
    <t>CORR. SHC 3VX-505 XPZ1280 DENT GATES</t>
  </si>
  <si>
    <t>941205059</t>
  </si>
  <si>
    <t>600009267</t>
  </si>
  <si>
    <t>CORR. HI-POWER II C-100 GATES</t>
  </si>
  <si>
    <t>900411000</t>
  </si>
  <si>
    <t>600009278</t>
  </si>
  <si>
    <t>CORR. HI-POWER II C-111 GATES</t>
  </si>
  <si>
    <t>900411110</t>
  </si>
  <si>
    <t>600009279</t>
  </si>
  <si>
    <t>CORR. HI-POWER II C-115 GATES</t>
  </si>
  <si>
    <t>900411150</t>
  </si>
  <si>
    <t>600009280</t>
  </si>
  <si>
    <t>CORR. HI-POWER II C-120 GATES</t>
  </si>
  <si>
    <t>900411200</t>
  </si>
  <si>
    <t>1600</t>
  </si>
  <si>
    <t>600009290</t>
  </si>
  <si>
    <t>CORR. HI-POWER II C-124 GATES</t>
  </si>
  <si>
    <t>900411240</t>
  </si>
  <si>
    <t>600009292</t>
  </si>
  <si>
    <t>CORR. HI-POWER II C-143 GATES</t>
  </si>
  <si>
    <t>900411430</t>
  </si>
  <si>
    <t>600009329</t>
  </si>
  <si>
    <t>CORR. HI-POWER II C-149 GATES</t>
  </si>
  <si>
    <t>900411490</t>
  </si>
  <si>
    <t>600009330</t>
  </si>
  <si>
    <t>CORR. HI-POWER II C-152 GATES</t>
  </si>
  <si>
    <t>900411520</t>
  </si>
  <si>
    <t>600009342</t>
  </si>
  <si>
    <t>CORR. HI-POWER II C-205 GATES</t>
  </si>
  <si>
    <t>900412050</t>
  </si>
  <si>
    <t>600009369</t>
  </si>
  <si>
    <t>CORR. SHC 3VX-725 SPZ1830 DENT GATES</t>
  </si>
  <si>
    <t>941207259</t>
  </si>
  <si>
    <t>600009370</t>
  </si>
  <si>
    <t>CORR. SHC 3VX-950 XPZ2410 DENT GATES</t>
  </si>
  <si>
    <t>941209509</t>
  </si>
  <si>
    <t>600009371</t>
  </si>
  <si>
    <t>CORR. SHC 5VX-1060 DENT GATES</t>
  </si>
  <si>
    <t>941410609</t>
  </si>
  <si>
    <t>600009399</t>
  </si>
  <si>
    <t>CORR. SHC 5VX-640 SPB1600 DENT GATES</t>
  </si>
  <si>
    <t>941406409</t>
  </si>
  <si>
    <t>600009410</t>
  </si>
  <si>
    <t>CORR. HI-POWER MN AXS-36 GATES</t>
  </si>
  <si>
    <t>914010360</t>
  </si>
  <si>
    <t>600009411</t>
  </si>
  <si>
    <t>CORR. HI-POWER MN AXS-38 GATES</t>
  </si>
  <si>
    <t>914010380</t>
  </si>
  <si>
    <t>600009412</t>
  </si>
  <si>
    <t>CORR. HI-POWER MN AXS-44 GATES</t>
  </si>
  <si>
    <t>914010440</t>
  </si>
  <si>
    <t>600009416</t>
  </si>
  <si>
    <t>CORR. HI-POWER MN BXS-73 GATES</t>
  </si>
  <si>
    <t>914110730</t>
  </si>
  <si>
    <t>600009417</t>
  </si>
  <si>
    <t>CORR. HI-POWER MN BXS-79 GATES</t>
  </si>
  <si>
    <t>914110790</t>
  </si>
  <si>
    <t>600009418</t>
  </si>
  <si>
    <t>CORR. HI-POWER MN BXS-80 GATES</t>
  </si>
  <si>
    <t>914110800</t>
  </si>
  <si>
    <t>600009419</t>
  </si>
  <si>
    <t>CORR. HI-POWER MN BXS-88 GATES</t>
  </si>
  <si>
    <t>914110880</t>
  </si>
  <si>
    <t>600009423</t>
  </si>
  <si>
    <t>CORR. HI-POWER MN AXS-49 GATES</t>
  </si>
  <si>
    <t>914010490</t>
  </si>
  <si>
    <t>600009424</t>
  </si>
  <si>
    <t>CORR. HI-POWER MN AXS-52 GATES</t>
  </si>
  <si>
    <t>914010520</t>
  </si>
  <si>
    <t>600009425</t>
  </si>
  <si>
    <t>CORR. HI-POWER MN AXS-53 GATES</t>
  </si>
  <si>
    <t>914010530</t>
  </si>
  <si>
    <t>600009430</t>
  </si>
  <si>
    <t>CORR. HI-POWER MN BXS-89 GATES</t>
  </si>
  <si>
    <t>914110890</t>
  </si>
  <si>
    <t>600009431</t>
  </si>
  <si>
    <t>CORR. HI-POWER MN CXS-105 GATES</t>
  </si>
  <si>
    <t>914211050</t>
  </si>
  <si>
    <t>600009433</t>
  </si>
  <si>
    <t>CORR. HI-POWER MN CXS-62 GATES</t>
  </si>
  <si>
    <t>914210620</t>
  </si>
  <si>
    <t>600009439</t>
  </si>
  <si>
    <t>CORR. HI-POWER MN AXS-78 GATES</t>
  </si>
  <si>
    <t>914010780</t>
  </si>
  <si>
    <t>600009440</t>
  </si>
  <si>
    <t>CORR. HI-POWER MN AXS-81 GATES</t>
  </si>
  <si>
    <t>914010810</t>
  </si>
  <si>
    <t>600009441</t>
  </si>
  <si>
    <t>CORR. HI-POWER MN AXS-84 GATES</t>
  </si>
  <si>
    <t>914010840</t>
  </si>
  <si>
    <t>600009442</t>
  </si>
  <si>
    <t>CORR. HI-POWER MN AXS-85 GATES</t>
  </si>
  <si>
    <t>914010850</t>
  </si>
  <si>
    <t>600009469</t>
  </si>
  <si>
    <t>CORR. HI-POWER MN AXS-91 GATES</t>
  </si>
  <si>
    <t>914010910</t>
  </si>
  <si>
    <t>600009470</t>
  </si>
  <si>
    <t>CORR. HI-POWER MN BXS-35 GATES</t>
  </si>
  <si>
    <t>914110350</t>
  </si>
  <si>
    <t>600009475</t>
  </si>
  <si>
    <t>CORR. HI-POWER MN CXS-63 GATES</t>
  </si>
  <si>
    <t>914210630</t>
  </si>
  <si>
    <t>600009476</t>
  </si>
  <si>
    <t>CORR. HI-POWER MN CXS-74 GATES</t>
  </si>
  <si>
    <t>914210740</t>
  </si>
  <si>
    <t>600009482</t>
  </si>
  <si>
    <t>CORR. HI-POWER MN BXS-36 GATES</t>
  </si>
  <si>
    <t>914110360</t>
  </si>
  <si>
    <t>600009483</t>
  </si>
  <si>
    <t>CORR. HI-POWER MN BXS-37 GATES</t>
  </si>
  <si>
    <t>914110370</t>
  </si>
  <si>
    <t>600009484</t>
  </si>
  <si>
    <t>CORR. HI-POWER MN BXS-45 GATES</t>
  </si>
  <si>
    <t>914110450</t>
  </si>
  <si>
    <t>600009485</t>
  </si>
  <si>
    <t>CORR. HI-POWER MN BXS-48 GATES</t>
  </si>
  <si>
    <t>914110480</t>
  </si>
  <si>
    <t>600009508</t>
  </si>
  <si>
    <t>CORR. HI-POWER MN CXS-84 GATES</t>
  </si>
  <si>
    <t>914210840</t>
  </si>
  <si>
    <t>600009509</t>
  </si>
  <si>
    <t>CORR. HI-POWER MN CXS-90 GATES</t>
  </si>
  <si>
    <t>914210900</t>
  </si>
  <si>
    <t>600009510</t>
  </si>
  <si>
    <t>CORR. HI-POWER MN CXS-94 GATES</t>
  </si>
  <si>
    <t>914210940</t>
  </si>
  <si>
    <t>600010240</t>
  </si>
  <si>
    <t>CORR. HI-POWER II A-115 GATES</t>
  </si>
  <si>
    <t>900211150</t>
  </si>
  <si>
    <t>600010241</t>
  </si>
  <si>
    <t>CORR. HI-POWER II A-117 GATES</t>
  </si>
  <si>
    <t>900211170</t>
  </si>
  <si>
    <t>600010305</t>
  </si>
  <si>
    <t>CORR. HI-POWER II A-108 GATES</t>
  </si>
  <si>
    <t>900211080</t>
  </si>
  <si>
    <t>600010367</t>
  </si>
  <si>
    <t>CORR. SHC 3VX-300 XPZ762 DENT GATES</t>
  </si>
  <si>
    <t>941203009</t>
  </si>
  <si>
    <t>600010381</t>
  </si>
  <si>
    <t>CORR. SHC 3VX-355 XPZ900 DENT GATES</t>
  </si>
  <si>
    <t>941203559</t>
  </si>
  <si>
    <t>600010382</t>
  </si>
  <si>
    <t>CORR. SHC 3VX-415 SPZ1037 DENT GATES</t>
  </si>
  <si>
    <t>941204159</t>
  </si>
  <si>
    <t>600010383</t>
  </si>
  <si>
    <t>CORR. SHC 3VX-445 SPZ1120 DENT GATES</t>
  </si>
  <si>
    <t>941204459</t>
  </si>
  <si>
    <t>600010394</t>
  </si>
  <si>
    <t>CORR. SHC 3VX-475 XPZ1202 DENT GATES</t>
  </si>
  <si>
    <t>941204759</t>
  </si>
  <si>
    <t>600010396</t>
  </si>
  <si>
    <t>CORR. SHC 3VX-530 XPZ1337 DENT GATES</t>
  </si>
  <si>
    <t>941205309</t>
  </si>
  <si>
    <t>600010468</t>
  </si>
  <si>
    <t>CORR. HI-POWER II A-89 GATES</t>
  </si>
  <si>
    <t>900210890</t>
  </si>
  <si>
    <t>600010469</t>
  </si>
  <si>
    <t>CORR. HI-POWER II B-105 GATES</t>
  </si>
  <si>
    <t>900311050</t>
  </si>
  <si>
    <t>600010470</t>
  </si>
  <si>
    <t>CORR. HI-POWER II B-114 GATES</t>
  </si>
  <si>
    <t>900311140</t>
  </si>
  <si>
    <t>600010471</t>
  </si>
  <si>
    <t>CORR. HI-POWER II B-126 GATES</t>
  </si>
  <si>
    <t>900311260</t>
  </si>
  <si>
    <t>600010485</t>
  </si>
  <si>
    <t>CORR. HI-POWER II B-131 GATES</t>
  </si>
  <si>
    <t>900311310</t>
  </si>
  <si>
    <t>600010486</t>
  </si>
  <si>
    <t>CORR. HI-POWER II B-140 GATES</t>
  </si>
  <si>
    <t>900311400</t>
  </si>
  <si>
    <t>600010495</t>
  </si>
  <si>
    <t>CORR. HI-POWER II B-174 GATES</t>
  </si>
  <si>
    <t>900311740</t>
  </si>
  <si>
    <t>600010496</t>
  </si>
  <si>
    <t>CORR. HI-POWER II B-180 GATES</t>
  </si>
  <si>
    <t>900311800</t>
  </si>
  <si>
    <t>600010555</t>
  </si>
  <si>
    <t>CORR. HI-POWER II B-195 GATES</t>
  </si>
  <si>
    <t>900311950</t>
  </si>
  <si>
    <t>600010587</t>
  </si>
  <si>
    <t>CORR. HI-POWER II B-83 GATES</t>
  </si>
  <si>
    <t>900310830</t>
  </si>
  <si>
    <t>600010590</t>
  </si>
  <si>
    <t>CORR. HI-POWER II C-117 GATES</t>
  </si>
  <si>
    <t>900411170</t>
  </si>
  <si>
    <t>600010591</t>
  </si>
  <si>
    <t>CORR. HI-POWER II C-122 GATES</t>
  </si>
  <si>
    <t>900411220</t>
  </si>
  <si>
    <t>600010599</t>
  </si>
  <si>
    <t>CORR. HI-POWER II C-130 GATES</t>
  </si>
  <si>
    <t>900411300</t>
  </si>
  <si>
    <t>600010600</t>
  </si>
  <si>
    <t>CORR. HI-POWER II C-144 GATES</t>
  </si>
  <si>
    <t>900411440</t>
  </si>
  <si>
    <t>600010616</t>
  </si>
  <si>
    <t>CORR. HI-POWER II C-162 GATES</t>
  </si>
  <si>
    <t>900411620</t>
  </si>
  <si>
    <t>600010617</t>
  </si>
  <si>
    <t>CORR. HI-POWER II C-165 GATES</t>
  </si>
  <si>
    <t>900411650</t>
  </si>
  <si>
    <t>600010619</t>
  </si>
  <si>
    <t>CORR. HI-POWER II C-178 GATES</t>
  </si>
  <si>
    <t>900411780</t>
  </si>
  <si>
    <t>600010628</t>
  </si>
  <si>
    <t>CORR. HI-POWER II C-240 GATES</t>
  </si>
  <si>
    <t>900412400</t>
  </si>
  <si>
    <t>600010629</t>
  </si>
  <si>
    <t>CORR. HI-POWER II C-340 GATES</t>
  </si>
  <si>
    <t>900413400</t>
  </si>
  <si>
    <t>600010630</t>
  </si>
  <si>
    <t>CORR. HI-POWER II C-360 GATES</t>
  </si>
  <si>
    <t>900413600</t>
  </si>
  <si>
    <t>600010635</t>
  </si>
  <si>
    <t>CORR. HI-POWER MN AXS-27 GATES</t>
  </si>
  <si>
    <t>914010270</t>
  </si>
  <si>
    <t>600010638</t>
  </si>
  <si>
    <t>CORR. HI-POWER II C-70 GATES</t>
  </si>
  <si>
    <t>900410700</t>
  </si>
  <si>
    <t>600010640</t>
  </si>
  <si>
    <t>CORR. SHC 3VX-570 SPZ1437 DENT GATES</t>
  </si>
  <si>
    <t>941205709</t>
  </si>
  <si>
    <t>600010647</t>
  </si>
  <si>
    <t>CORR. SHC 3VX-600 XPZ1520 DENT GATES</t>
  </si>
  <si>
    <t>941206009</t>
  </si>
  <si>
    <t>600010648</t>
  </si>
  <si>
    <t>CORR. SHC 3VX-750 XPZ 1900 DENT GATES</t>
  </si>
  <si>
    <t>941207509</t>
  </si>
  <si>
    <t>600010649</t>
  </si>
  <si>
    <t>CORR. SHC 5VX-530 SPB1322 DENT GATES</t>
  </si>
  <si>
    <t>941405309</t>
  </si>
  <si>
    <t>600010655</t>
  </si>
  <si>
    <t>CORR. SHC 5VX-650 SPB1630 DENT GATES</t>
  </si>
  <si>
    <t>941406509</t>
  </si>
  <si>
    <t>600010688</t>
  </si>
  <si>
    <t>CORR. HI-POWER MN AXS-23 GATES</t>
  </si>
  <si>
    <t>914010230</t>
  </si>
  <si>
    <t>600010733</t>
  </si>
  <si>
    <t>CORR. HI-POWER II B-93 GATES</t>
  </si>
  <si>
    <t>900310930</t>
  </si>
  <si>
    <t>600010735</t>
  </si>
  <si>
    <t>CORR. HI-POWER II C-102 GATES</t>
  </si>
  <si>
    <t>900411020</t>
  </si>
  <si>
    <t>600010736</t>
  </si>
  <si>
    <t>CORR. HI-POWER II C-116 GATES</t>
  </si>
  <si>
    <t>900411160</t>
  </si>
  <si>
    <t>600010784</t>
  </si>
  <si>
    <t>CORR. HI-POWER MN BXS-77 GATES</t>
  </si>
  <si>
    <t>914110770</t>
  </si>
  <si>
    <t>600010785</t>
  </si>
  <si>
    <t>CORR. HI-POWER MN BXS-90 GATES</t>
  </si>
  <si>
    <t>914110900</t>
  </si>
  <si>
    <t>600010798</t>
  </si>
  <si>
    <t>CORR. HI-POWER MN CXS-65 GATES</t>
  </si>
  <si>
    <t>914210650</t>
  </si>
  <si>
    <t>600010889</t>
  </si>
  <si>
    <t>CORR. SHC 5VX-720 DENT GATES</t>
  </si>
  <si>
    <t>941407209</t>
  </si>
  <si>
    <t>600010904</t>
  </si>
  <si>
    <t>CORR. HI-POWER MN BXS-24 GATES</t>
  </si>
  <si>
    <t>914110240</t>
  </si>
  <si>
    <t>600010905</t>
  </si>
  <si>
    <t>CORR. HI-POWER MN BXS-26 GATES</t>
  </si>
  <si>
    <t>914110260</t>
  </si>
  <si>
    <t>600010906</t>
  </si>
  <si>
    <t>CORR. HI-POWER MN BXS-29 GATES</t>
  </si>
  <si>
    <t>914110290</t>
  </si>
  <si>
    <t>600010912</t>
  </si>
  <si>
    <t>CORR. HI-POWER MN AXS-41 GATES</t>
  </si>
  <si>
    <t>914010410</t>
  </si>
  <si>
    <t>600010914</t>
  </si>
  <si>
    <t>CORR. HI-POWER MN AXS-51 GATES</t>
  </si>
  <si>
    <t>914010510</t>
  </si>
  <si>
    <t>600010919</t>
  </si>
  <si>
    <t>CORR. HI-POWER MN BXS-30 GATES</t>
  </si>
  <si>
    <t>914110300</t>
  </si>
  <si>
    <t>600010920</t>
  </si>
  <si>
    <t>CORR. HI-POWER MN BXS-31 GATES</t>
  </si>
  <si>
    <t>914110310</t>
  </si>
  <si>
    <t>600010921</t>
  </si>
  <si>
    <t>CORR. HI-POWER MN BXS-32 GATES</t>
  </si>
  <si>
    <t>914110320</t>
  </si>
  <si>
    <t>600010922</t>
  </si>
  <si>
    <t>CORR. HI-POWER MN BXS-42 GATES</t>
  </si>
  <si>
    <t>914110420</t>
  </si>
  <si>
    <t>600010927</t>
  </si>
  <si>
    <t>CORR. HI-POWER MN AXS-73 GATES</t>
  </si>
  <si>
    <t>914010730</t>
  </si>
  <si>
    <t>600010928</t>
  </si>
  <si>
    <t>CORR. HI-POWER MN AXS-75 GATES</t>
  </si>
  <si>
    <t>914010750</t>
  </si>
  <si>
    <t>600010929</t>
  </si>
  <si>
    <t>CORR. HI-POWER MN AXS-87 GATES</t>
  </si>
  <si>
    <t>914010870</t>
  </si>
  <si>
    <t>600010930</t>
  </si>
  <si>
    <t>CORR. HI-POWER MN AXS-89 GATES</t>
  </si>
  <si>
    <t>914010890</t>
  </si>
  <si>
    <t>600010935</t>
  </si>
  <si>
    <t>CORR. HI-POWER MN BXS-50 GATES</t>
  </si>
  <si>
    <t>914110500</t>
  </si>
  <si>
    <t>600010937</t>
  </si>
  <si>
    <t>CORR. HI-POWER MN BXS-68 GATES</t>
  </si>
  <si>
    <t>914110680</t>
  </si>
  <si>
    <t>600010938</t>
  </si>
  <si>
    <t>CORR. HI-POWER MN BXS-69 GATES</t>
  </si>
  <si>
    <t>914110690</t>
  </si>
  <si>
    <t>600011053</t>
  </si>
  <si>
    <t>CORR. HI-POWER MN CXS-89 GATES</t>
  </si>
  <si>
    <t>914210890</t>
  </si>
  <si>
    <t>600011146</t>
  </si>
  <si>
    <t>CORR. METRIC POWER SPC-2500 LW GATES</t>
  </si>
  <si>
    <t>942202500</t>
  </si>
  <si>
    <t>600011399</t>
  </si>
  <si>
    <t>CORR. F-1450 (ZS-44) GATES</t>
  </si>
  <si>
    <t>914410440</t>
  </si>
  <si>
    <t>600011401</t>
  </si>
  <si>
    <t>CORR. HI-POWER II A-120 GATES</t>
  </si>
  <si>
    <t>900211200</t>
  </si>
  <si>
    <t>600011402</t>
  </si>
  <si>
    <t>CORR. HI-POWER II A-144 GATES</t>
  </si>
  <si>
    <t>900211440</t>
  </si>
  <si>
    <t>600011468</t>
  </si>
  <si>
    <t>CORR. HI-POWER II A-24 GATES</t>
  </si>
  <si>
    <t>900220240</t>
  </si>
  <si>
    <t>600011469</t>
  </si>
  <si>
    <t>CORR. HI-POWER II A-35 GATES</t>
  </si>
  <si>
    <t>900210350</t>
  </si>
  <si>
    <t>600011482</t>
  </si>
  <si>
    <t>CORR. HI-POWER II A-78 GATES</t>
  </si>
  <si>
    <t>900210780</t>
  </si>
  <si>
    <t>600011526</t>
  </si>
  <si>
    <t>CORR. HI-POWER II A-91 GATES</t>
  </si>
  <si>
    <t>900210910</t>
  </si>
  <si>
    <t>600011527</t>
  </si>
  <si>
    <t>CORR. HI-POWER II A-95 GATES</t>
  </si>
  <si>
    <t>900210950</t>
  </si>
  <si>
    <t>600011530</t>
  </si>
  <si>
    <t>CORR. SUPER HC 5V-2000 GATES</t>
  </si>
  <si>
    <t>933420001</t>
  </si>
  <si>
    <t>600011532</t>
  </si>
  <si>
    <t>CORR. SUPER HC 5V-3350 GATES</t>
  </si>
  <si>
    <t>933433501</t>
  </si>
  <si>
    <t>600011536</t>
  </si>
  <si>
    <t>CORR. HI-POWER II B-100 GATES</t>
  </si>
  <si>
    <t>900311000</t>
  </si>
  <si>
    <t>600011538</t>
  </si>
  <si>
    <t>CORR. HI-POWER II B-103 GATES</t>
  </si>
  <si>
    <t>900311030</t>
  </si>
  <si>
    <t>600011539</t>
  </si>
  <si>
    <t>CORR. HI-POWER II B-113 GATES</t>
  </si>
  <si>
    <t>900311130</t>
  </si>
  <si>
    <t>600011542</t>
  </si>
  <si>
    <t>CORR. SUPER HC 8V-1900 GATES</t>
  </si>
  <si>
    <t>933619001</t>
  </si>
  <si>
    <t>600011547</t>
  </si>
  <si>
    <t>CORR. HI-POWER II B-119 GATES</t>
  </si>
  <si>
    <t>900311190</t>
  </si>
  <si>
    <t>600011548</t>
  </si>
  <si>
    <t>CORR. HI-POWER II B-120 GATES</t>
  </si>
  <si>
    <t>900311200</t>
  </si>
  <si>
    <t>600011549</t>
  </si>
  <si>
    <t>CORR. HI-POWER II B-122 GATES</t>
  </si>
  <si>
    <t>900311220</t>
  </si>
  <si>
    <t>600011550</t>
  </si>
  <si>
    <t>CORR. HI-POWER II B-139 GATES</t>
  </si>
  <si>
    <t>900311390</t>
  </si>
  <si>
    <t>600011563</t>
  </si>
  <si>
    <t>CORR. ZS-50 GATES</t>
  </si>
  <si>
    <t>914410500</t>
  </si>
  <si>
    <t>600011670</t>
  </si>
  <si>
    <t>CORR. HI-POWER II C-110 GATES</t>
  </si>
  <si>
    <t>900411100</t>
  </si>
  <si>
    <t>600011671</t>
  </si>
  <si>
    <t>CORR. HI-POWER II C-118 GATES</t>
  </si>
  <si>
    <t>900411180</t>
  </si>
  <si>
    <t>600011673</t>
  </si>
  <si>
    <t>CORR. HI-POWER II C-140 GATES</t>
  </si>
  <si>
    <t>900411400</t>
  </si>
  <si>
    <t>600011691</t>
  </si>
  <si>
    <t>CORR. HI-POWER II C-150 GATES</t>
  </si>
  <si>
    <t>900411500</t>
  </si>
  <si>
    <t>600011692</t>
  </si>
  <si>
    <t>CORR. SUPER HC 8V-3750 GATES</t>
  </si>
  <si>
    <t>933637501</t>
  </si>
  <si>
    <t>600011693</t>
  </si>
  <si>
    <t>CORR. SUPER HC 8V-4750 GATES</t>
  </si>
  <si>
    <t>933647501</t>
  </si>
  <si>
    <t>600011727</t>
  </si>
  <si>
    <t>CORR. HI-POWER II B-63 GATES</t>
  </si>
  <si>
    <t>900310630</t>
  </si>
  <si>
    <t>600011738</t>
  </si>
  <si>
    <t>CORR. HI-POWER II B-85 GATES</t>
  </si>
  <si>
    <t>900310850</t>
  </si>
  <si>
    <t>600011747</t>
  </si>
  <si>
    <t>CORR. SHC 3VX-1000 DENT GATES</t>
  </si>
  <si>
    <t>941210009</t>
  </si>
  <si>
    <t>600011748</t>
  </si>
  <si>
    <t>CORR. SHC 3VX-1060 DENT GATES</t>
  </si>
  <si>
    <t>941210609</t>
  </si>
  <si>
    <t>600011751</t>
  </si>
  <si>
    <t>CORR. SHC 3VX-335 XPZ850 DENT GATES</t>
  </si>
  <si>
    <t>941203359</t>
  </si>
  <si>
    <t>600011765</t>
  </si>
  <si>
    <t>CORR. HI-POWER II C-108 GATES</t>
  </si>
  <si>
    <t>900411080</t>
  </si>
  <si>
    <t>600011838</t>
  </si>
  <si>
    <t>CORR. HI-POWER II C-163 GATES</t>
  </si>
  <si>
    <t>900411630</t>
  </si>
  <si>
    <t>600011848</t>
  </si>
  <si>
    <t>CORR. HI-POWER II C-172 GATES</t>
  </si>
  <si>
    <t>900411720</t>
  </si>
  <si>
    <t>600011849</t>
  </si>
  <si>
    <t>CORR. HI-POWER II C-175 GATES</t>
  </si>
  <si>
    <t>900411750</t>
  </si>
  <si>
    <t>600011850</t>
  </si>
  <si>
    <t>CORR. HI-POWER II C-196 GATES</t>
  </si>
  <si>
    <t>900411960</t>
  </si>
  <si>
    <t>600011862</t>
  </si>
  <si>
    <t>CORR. HI-POWER II C-330 GATES</t>
  </si>
  <si>
    <t>900413300</t>
  </si>
  <si>
    <t>600011865</t>
  </si>
  <si>
    <t>CORR. SHC 3VX-550 SPZ1387 DENT GATES</t>
  </si>
  <si>
    <t>941205509</t>
  </si>
  <si>
    <t>600011874</t>
  </si>
  <si>
    <t>CORR. SHC 3VX-630 XPZ1600 DENT GATES</t>
  </si>
  <si>
    <t>941206309</t>
  </si>
  <si>
    <t>600011875</t>
  </si>
  <si>
    <t>CORR. SHC 3VX-650 XPZ1650 DENT GATES</t>
  </si>
  <si>
    <t>941206509</t>
  </si>
  <si>
    <t>600011876</t>
  </si>
  <si>
    <t>CORR. SHC 3VX-690 XPZ1750 DENT GATES</t>
  </si>
  <si>
    <t>941206909</t>
  </si>
  <si>
    <t>600011885</t>
  </si>
  <si>
    <t>CORR. HI-POWER MN AXS-33 GATES</t>
  </si>
  <si>
    <t>914010330</t>
  </si>
  <si>
    <t>600011887</t>
  </si>
  <si>
    <t>CORR. SHC 5VX-450 SPB1120 DENT GATES</t>
  </si>
  <si>
    <t>941404509</t>
  </si>
  <si>
    <t>600011897</t>
  </si>
  <si>
    <t>CORR. HI-POWER MN AXS-68 GATES</t>
  </si>
  <si>
    <t>914010680</t>
  </si>
  <si>
    <t>600011898</t>
  </si>
  <si>
    <t>CORR. HI-POWER MN AXS-79 GATES</t>
  </si>
  <si>
    <t>914010790</t>
  </si>
  <si>
    <t>600011899</t>
  </si>
  <si>
    <t>CORR. HI-POWER MN AXS-83 GATES</t>
  </si>
  <si>
    <t>914010830</t>
  </si>
  <si>
    <t>600011901</t>
  </si>
  <si>
    <t>CORR. SHC 5VX-600 SPB1500 DENT GATES</t>
  </si>
  <si>
    <t>941406009</t>
  </si>
  <si>
    <t>600011922</t>
  </si>
  <si>
    <t>CORR. HI-POWER II D-132 GATES</t>
  </si>
  <si>
    <t>900511320</t>
  </si>
  <si>
    <t>600011930</t>
  </si>
  <si>
    <t>CORR. HI-POWER II D-136 GATES</t>
  </si>
  <si>
    <t>900511360</t>
  </si>
  <si>
    <t>600011932</t>
  </si>
  <si>
    <t>CORR. HI-POWER MN AXS-21 GATES</t>
  </si>
  <si>
    <t>914010210</t>
  </si>
  <si>
    <t>600011933</t>
  </si>
  <si>
    <t>CORR. HI-POWER MN AXS-22 GATES</t>
  </si>
  <si>
    <t>914010220</t>
  </si>
  <si>
    <t>600011943</t>
  </si>
  <si>
    <t>CORR. HI-POWER MN AXS-25 GATES</t>
  </si>
  <si>
    <t>914010250</t>
  </si>
  <si>
    <t>600012051</t>
  </si>
  <si>
    <t>CORR. HI-POWER MN BXS-87 GATES</t>
  </si>
  <si>
    <t>914110870</t>
  </si>
  <si>
    <t>600012062</t>
  </si>
  <si>
    <t>CORR. HI-POWER MN CXS-45 GATES</t>
  </si>
  <si>
    <t>914210450</t>
  </si>
  <si>
    <t>600012063</t>
  </si>
  <si>
    <t>CORR. HI-POWER MN CXS-47 GATES</t>
  </si>
  <si>
    <t>914210470</t>
  </si>
  <si>
    <t>600012064</t>
  </si>
  <si>
    <t>CORR. HI-POWER MN CXS-51 GATES</t>
  </si>
  <si>
    <t>914210510</t>
  </si>
  <si>
    <t>600012065</t>
  </si>
  <si>
    <t>CORR. HI-POWER MN CXS-53 GATES</t>
  </si>
  <si>
    <t>914210530</t>
  </si>
  <si>
    <t>600012075</t>
  </si>
  <si>
    <t>CORR. HI-POWER MN CXS-61 GATES</t>
  </si>
  <si>
    <t>914210610</t>
  </si>
  <si>
    <t>600012076</t>
  </si>
  <si>
    <t>CORR. HI-POWER MN CXS-66 GATES</t>
  </si>
  <si>
    <t>914210660</t>
  </si>
  <si>
    <t>600012077</t>
  </si>
  <si>
    <t>CORR. HI-POWER MN CXS-67 GATES</t>
  </si>
  <si>
    <t>914210670</t>
  </si>
  <si>
    <t>600012078</t>
  </si>
  <si>
    <t>CORR. HI-POWER MN CXS-72 GATES</t>
  </si>
  <si>
    <t>914210720</t>
  </si>
  <si>
    <t>600012117</t>
  </si>
  <si>
    <t>CORR. HI-POWER MN BXS-101 GATES</t>
  </si>
  <si>
    <t>914111010</t>
  </si>
  <si>
    <t>600012118</t>
  </si>
  <si>
    <t>CORR. HI-POWER MN BXS-25 GATES</t>
  </si>
  <si>
    <t>914110250</t>
  </si>
  <si>
    <t>600012124</t>
  </si>
  <si>
    <t>CORR. HI-POWER MN CXS-78 GATES</t>
  </si>
  <si>
    <t>914210780</t>
  </si>
  <si>
    <t>600012125</t>
  </si>
  <si>
    <t>CORR. HI-POWER MN CXS-79 GATES</t>
  </si>
  <si>
    <t>914210790</t>
  </si>
  <si>
    <t>600012126</t>
  </si>
  <si>
    <t>CORR. HI-POWER MN BXS-52 GATES</t>
  </si>
  <si>
    <t>914110520</t>
  </si>
  <si>
    <t>600012127</t>
  </si>
  <si>
    <t>CORR. HI-POWER MN BXS-54 GATES</t>
  </si>
  <si>
    <t>914110540</t>
  </si>
  <si>
    <t>600012128</t>
  </si>
  <si>
    <t>CORR. HI-POWER MN BXS-56 GATES</t>
  </si>
  <si>
    <t>914110560</t>
  </si>
  <si>
    <t>600012129</t>
  </si>
  <si>
    <t>CORR. HI-POWER MN BXS-58 GATES</t>
  </si>
  <si>
    <t>914110580</t>
  </si>
  <si>
    <t>600012136</t>
  </si>
  <si>
    <t>CORR. HI-POWER MN CXS-83 TRIO GATES</t>
  </si>
  <si>
    <t>CXS83</t>
  </si>
  <si>
    <t>600012137</t>
  </si>
  <si>
    <t>CORR. HI-POWER MN CXS-86 TRIO GATES</t>
  </si>
  <si>
    <t>CXS86</t>
  </si>
  <si>
    <t>600012138</t>
  </si>
  <si>
    <t>CORR. LAVADORA WM 156.0380 GATES</t>
  </si>
  <si>
    <t>WM1560380</t>
  </si>
  <si>
    <t>600012140</t>
  </si>
  <si>
    <t>CORR. HI-POWER MN BXS-59 GATES</t>
  </si>
  <si>
    <t>914110590</t>
  </si>
  <si>
    <t>600012142</t>
  </si>
  <si>
    <t>CORR. HI-POWER MN BXS-66 GATES</t>
  </si>
  <si>
    <t>914110660</t>
  </si>
  <si>
    <t>600012532</t>
  </si>
  <si>
    <t>CORR. SUPER HC 3V-1120 GATES</t>
  </si>
  <si>
    <t>933211201</t>
  </si>
  <si>
    <t>600012533</t>
  </si>
  <si>
    <t>CORR. SUPER HC 3V-1250 GATES</t>
  </si>
  <si>
    <t>933212501</t>
  </si>
  <si>
    <t>600012591</t>
  </si>
  <si>
    <t>CORR. SUPER HC 3V-1400 GATES</t>
  </si>
  <si>
    <t>933214001</t>
  </si>
  <si>
    <t>600012593</t>
  </si>
  <si>
    <t>CORR. SUPER HC 5V-1060 GATES</t>
  </si>
  <si>
    <t>933410601</t>
  </si>
  <si>
    <t>600012604</t>
  </si>
  <si>
    <t>CORR. SUPER HC 5V-1700 GATES</t>
  </si>
  <si>
    <t>933417001</t>
  </si>
  <si>
    <t>600012606</t>
  </si>
  <si>
    <t>CORR. SUPER HC 5V-2360 GATES</t>
  </si>
  <si>
    <t>933423601</t>
  </si>
  <si>
    <t>600012607</t>
  </si>
  <si>
    <t>CORR. SUPER HC 5V-2500 GATES</t>
  </si>
  <si>
    <t>933425001</t>
  </si>
  <si>
    <t>600012619</t>
  </si>
  <si>
    <t>CORR. SUPER HC 8V-1060 GATES</t>
  </si>
  <si>
    <t>933610601</t>
  </si>
  <si>
    <t>600012650</t>
  </si>
  <si>
    <t>CORR. ZS-32 (F-1330) GATES</t>
  </si>
  <si>
    <t>914410320</t>
  </si>
  <si>
    <t>600012663</t>
  </si>
  <si>
    <t>CORR. ZS-36 (F-1370) GATES</t>
  </si>
  <si>
    <t>914410360</t>
  </si>
  <si>
    <t>600012677</t>
  </si>
  <si>
    <t>CORR. SUPER HC 8V-2650 GATES</t>
  </si>
  <si>
    <t>933626501</t>
  </si>
  <si>
    <t>600012687</t>
  </si>
  <si>
    <t>CORR. SUPER HC 8V-2800 GATES</t>
  </si>
  <si>
    <t>933628001</t>
  </si>
  <si>
    <t>600013268</t>
  </si>
  <si>
    <t>CORR. HI-POWER MN AXS-88 GATES</t>
  </si>
  <si>
    <t>914010880</t>
  </si>
  <si>
    <t>600013269</t>
  </si>
  <si>
    <t>CORR. HI-POWER MN AXS-76 GATES</t>
  </si>
  <si>
    <t>914010760</t>
  </si>
  <si>
    <t>600013441</t>
  </si>
  <si>
    <t>CORR. HI-POWER II B-115 GATES</t>
  </si>
  <si>
    <t>900311150</t>
  </si>
  <si>
    <t>600013442</t>
  </si>
  <si>
    <t>CORR. HI-POWER II B-118 GATES</t>
  </si>
  <si>
    <t>900311180</t>
  </si>
  <si>
    <t>600013443</t>
  </si>
  <si>
    <t>CORR. HI-POWER II B-136 GATES</t>
  </si>
  <si>
    <t>900311360</t>
  </si>
  <si>
    <t>600013454</t>
  </si>
  <si>
    <t>CORR. HI-POWER II B-162 GATES</t>
  </si>
  <si>
    <t>900311620</t>
  </si>
  <si>
    <t>600013529</t>
  </si>
  <si>
    <t>CORR. HI-POWER II B-28 GATES</t>
  </si>
  <si>
    <t>900320280</t>
  </si>
  <si>
    <t>600013544</t>
  </si>
  <si>
    <t>CORR. HI-POWER II B-78 GATES</t>
  </si>
  <si>
    <t>900310780</t>
  </si>
  <si>
    <t>600013557</t>
  </si>
  <si>
    <t>CORR. SHC 3VX-325 SPZ812 DENT GATES</t>
  </si>
  <si>
    <t>941203259</t>
  </si>
  <si>
    <t>600013558</t>
  </si>
  <si>
    <t>CORR. SHC 3VX-330 SPZ825 DENT GATES</t>
  </si>
  <si>
    <t>941203309</t>
  </si>
  <si>
    <t>600013559</t>
  </si>
  <si>
    <t>CORR. SHC 3VX-390 XPZ987 DENT GATES</t>
  </si>
  <si>
    <t>941203909</t>
  </si>
  <si>
    <t>600013563</t>
  </si>
  <si>
    <t>CORR. HI-POWER II A-112 GATES</t>
  </si>
  <si>
    <t>900211120</t>
  </si>
  <si>
    <t>600013573</t>
  </si>
  <si>
    <t>CORR. SHC 3VX-400 XPZ1012 DENT GATES</t>
  </si>
  <si>
    <t>941204009</t>
  </si>
  <si>
    <t>600013574</t>
  </si>
  <si>
    <t>CORR. SHC 3VX-425 XPZ1080 DENT GATES</t>
  </si>
  <si>
    <t>941204259</t>
  </si>
  <si>
    <t>600013576</t>
  </si>
  <si>
    <t>CORR. HI-POWER II A-133 GATES</t>
  </si>
  <si>
    <t>900211330</t>
  </si>
  <si>
    <t>600013658</t>
  </si>
  <si>
    <t>CORR. HI-POWER II C-104 GATES</t>
  </si>
  <si>
    <t>900411040</t>
  </si>
  <si>
    <t>600013678</t>
  </si>
  <si>
    <t>CORR. HI-POWER II C-151 GATES</t>
  </si>
  <si>
    <t>900411510</t>
  </si>
  <si>
    <t>600013679</t>
  </si>
  <si>
    <t>CORR. HI-POWER II C-156 GATES</t>
  </si>
  <si>
    <t>900411560</t>
  </si>
  <si>
    <t>600013685</t>
  </si>
  <si>
    <t>CORR. HI-POWER II C-176 GATES</t>
  </si>
  <si>
    <t>900411760</t>
  </si>
  <si>
    <t>600013686</t>
  </si>
  <si>
    <t>CORR. HI-POWER II C-195 GATES</t>
  </si>
  <si>
    <t>900411950</t>
  </si>
  <si>
    <t>600013687</t>
  </si>
  <si>
    <t>CORR. HI-POWER II C-255 GATES</t>
  </si>
  <si>
    <t>900412550</t>
  </si>
  <si>
    <t>600013696</t>
  </si>
  <si>
    <t>CORR. SHC 5VX-510 DENT GATES</t>
  </si>
  <si>
    <t>941405109</t>
  </si>
  <si>
    <t>600013703</t>
  </si>
  <si>
    <t>CORR. SHC 5VX-595 SPB1490 DENT GATES</t>
  </si>
  <si>
    <t>941405959</t>
  </si>
  <si>
    <t>600013717</t>
  </si>
  <si>
    <t>CORR. HI-POWER MN BXS-82 GATES</t>
  </si>
  <si>
    <t>914110820</t>
  </si>
  <si>
    <t>600013718</t>
  </si>
  <si>
    <t>CORR. HI-POWER MN CXS-111 GATES</t>
  </si>
  <si>
    <t>914211110</t>
  </si>
  <si>
    <t>600013719</t>
  </si>
  <si>
    <t>CORR. HI-POWER MN CXS-112 GATES</t>
  </si>
  <si>
    <t>914211120</t>
  </si>
  <si>
    <t>600013729</t>
  </si>
  <si>
    <t>CORR. HI-POWER MN CXS-58 GATES</t>
  </si>
  <si>
    <t>914210580</t>
  </si>
  <si>
    <t>600013730</t>
  </si>
  <si>
    <t>CORR. HI-POWER MN CXS-59 GATES</t>
  </si>
  <si>
    <t>914210590</t>
  </si>
  <si>
    <t>600013731</t>
  </si>
  <si>
    <t>CORR. HI-POWER MN CXS-68 GATES</t>
  </si>
  <si>
    <t>914210680</t>
  </si>
  <si>
    <t>600013732</t>
  </si>
  <si>
    <t>CORR. HI-POWER MN CXS-71 GATES</t>
  </si>
  <si>
    <t>914210710</t>
  </si>
  <si>
    <t>600013734</t>
  </si>
  <si>
    <t>CORR. HI-POWER II C-97 GATES</t>
  </si>
  <si>
    <t>900410970</t>
  </si>
  <si>
    <t>600013735</t>
  </si>
  <si>
    <t>CORR. HI-POWER II D-144 GATES</t>
  </si>
  <si>
    <t>900511440</t>
  </si>
  <si>
    <t>600013736</t>
  </si>
  <si>
    <t>CORR. HI-POWER II D-180 GATES</t>
  </si>
  <si>
    <t>900511800</t>
  </si>
  <si>
    <t>600013745</t>
  </si>
  <si>
    <t>CORR. HI-POWER II D-240 GATES</t>
  </si>
  <si>
    <t>3</t>
  </si>
  <si>
    <t>900512400</t>
  </si>
  <si>
    <t>600013747</t>
  </si>
  <si>
    <t>CORR. HI-POWER MN AXS-24 GATES</t>
  </si>
  <si>
    <t>914010240</t>
  </si>
  <si>
    <t>600013748</t>
  </si>
  <si>
    <t>CORR. HI-POWER MN AXS-30 GATES</t>
  </si>
  <si>
    <t>914010300</t>
  </si>
  <si>
    <t>600013784</t>
  </si>
  <si>
    <t>CORR. HI-POWER MN AXS-31 GATES</t>
  </si>
  <si>
    <t>914010310</t>
  </si>
  <si>
    <t>600013785</t>
  </si>
  <si>
    <t>CORR. HI-POWER MN AXS-39 GATES</t>
  </si>
  <si>
    <t>914010390</t>
  </si>
  <si>
    <t>600013800</t>
  </si>
  <si>
    <t>CORR. HI-POWER MN AXS-40 GATES</t>
  </si>
  <si>
    <t>914010400</t>
  </si>
  <si>
    <t>600013802</t>
  </si>
  <si>
    <t>CORR. HI-POWER MN AXS-47 GATES</t>
  </si>
  <si>
    <t>914010470</t>
  </si>
  <si>
    <t>600013803</t>
  </si>
  <si>
    <t>CORR. HI-POWER MN AXS-54 GATES</t>
  </si>
  <si>
    <t>914010540</t>
  </si>
  <si>
    <t>600013814</t>
  </si>
  <si>
    <t>CORR. HI-POWER MN AXS-65 GATES</t>
  </si>
  <si>
    <t>914010650</t>
  </si>
  <si>
    <t>600013815</t>
  </si>
  <si>
    <t>CORR. HI-POWER MN AXS-70 GATES</t>
  </si>
  <si>
    <t>914010700</t>
  </si>
  <si>
    <t>600013859</t>
  </si>
  <si>
    <t>CORR. HI-POWER MN AXS-94 GATES</t>
  </si>
  <si>
    <t>914010940</t>
  </si>
  <si>
    <t>600013860</t>
  </si>
  <si>
    <t>CORR. HI-POWER MN AXS-96 GATES</t>
  </si>
  <si>
    <t>914010960</t>
  </si>
  <si>
    <t>600013861</t>
  </si>
  <si>
    <t>CORR. HI-POWER MN BXS-100 GATES</t>
  </si>
  <si>
    <t>914111000</t>
  </si>
  <si>
    <t>600013875</t>
  </si>
  <si>
    <t>CORR. HI-POWER MN BXS-39 GATES</t>
  </si>
  <si>
    <t>914110390</t>
  </si>
  <si>
    <t>600013876</t>
  </si>
  <si>
    <t>CORR. HI-POWER MN BXS-47 GATES</t>
  </si>
  <si>
    <t>914110470</t>
  </si>
  <si>
    <t>600013877</t>
  </si>
  <si>
    <t>CORR. HI-POWER MN BXS-55 GATES</t>
  </si>
  <si>
    <t>914110550</t>
  </si>
  <si>
    <t>600013878</t>
  </si>
  <si>
    <t>CORR. HI-POWER MN BXS-57 GATES</t>
  </si>
  <si>
    <t>914110570</t>
  </si>
  <si>
    <t>600013891</t>
  </si>
  <si>
    <t>CORR. HI-POWER MN BXS-61 GATES</t>
  </si>
  <si>
    <t>914110610</t>
  </si>
  <si>
    <t>600013956</t>
  </si>
  <si>
    <t>CORR. HI-POWER MN CXS-85 GATES</t>
  </si>
  <si>
    <t>914210850</t>
  </si>
  <si>
    <t>600013957</t>
  </si>
  <si>
    <t>CORR. HI-POWER MN CXS-91 GATES</t>
  </si>
  <si>
    <t>914210910</t>
  </si>
  <si>
    <t>600019398</t>
  </si>
  <si>
    <t>CORR. SHC 3VX-465 SPZ1170 DENT GATES</t>
  </si>
  <si>
    <t>941204659</t>
  </si>
  <si>
    <t>600019594</t>
  </si>
  <si>
    <t>CORR. METRIC POWER SPC-3150 LW GATES</t>
  </si>
  <si>
    <t>942203150</t>
  </si>
  <si>
    <t>600022326</t>
  </si>
  <si>
    <t>CORR. HI-POWER A-28 BL GATES</t>
  </si>
  <si>
    <t>966210280</t>
  </si>
  <si>
    <t>600022327</t>
  </si>
  <si>
    <t>CORR. HI-POWER A-29 BL GATES</t>
  </si>
  <si>
    <t>966210290</t>
  </si>
  <si>
    <t>600022328</t>
  </si>
  <si>
    <t>CORR. HI-POWER A-30 BL GATES</t>
  </si>
  <si>
    <t>966210300</t>
  </si>
  <si>
    <t>600022329</t>
  </si>
  <si>
    <t>CORR. HI-POWER A-31 BL GATES</t>
  </si>
  <si>
    <t>966210310</t>
  </si>
  <si>
    <t>600022330</t>
  </si>
  <si>
    <t>CORR. HI-POWER A-32 BL GATES</t>
  </si>
  <si>
    <t>966210320</t>
  </si>
  <si>
    <t>600022331</t>
  </si>
  <si>
    <t>CORR. HI-POWER A-33 BL GATES</t>
  </si>
  <si>
    <t>966210330</t>
  </si>
  <si>
    <t>600022332</t>
  </si>
  <si>
    <t>CORR. HI-POWER A-34 BL GATES</t>
  </si>
  <si>
    <t>966210340</t>
  </si>
  <si>
    <t>600022333</t>
  </si>
  <si>
    <t>CORR. HI-POWER A-35 BL GATES</t>
  </si>
  <si>
    <t>966210350</t>
  </si>
  <si>
    <t>600022334</t>
  </si>
  <si>
    <t>CORR. HI-POWER A-37 BL GATES</t>
  </si>
  <si>
    <t>966210370</t>
  </si>
  <si>
    <t>600022335</t>
  </si>
  <si>
    <t>CORR. HI-POWER A-38 BL GATES</t>
  </si>
  <si>
    <t>966210380</t>
  </si>
  <si>
    <t>600022336</t>
  </si>
  <si>
    <t>CORR. HI-POWER A-40 BL GATES</t>
  </si>
  <si>
    <t>966210400</t>
  </si>
  <si>
    <t>600022337</t>
  </si>
  <si>
    <t>CORR. HI-POWER A-41 BL GATES</t>
  </si>
  <si>
    <t>966210410</t>
  </si>
  <si>
    <t>600022338</t>
  </si>
  <si>
    <t>CORR. HI-POWER A-42 BL GATES</t>
  </si>
  <si>
    <t>966210420</t>
  </si>
  <si>
    <t>600022339</t>
  </si>
  <si>
    <t>CORR. HI-POWER A-43 BL GATES</t>
  </si>
  <si>
    <t>966210430</t>
  </si>
  <si>
    <t>600022340</t>
  </si>
  <si>
    <t>CORR. HI-POWER A-45 BL GATES</t>
  </si>
  <si>
    <t>966210450</t>
  </si>
  <si>
    <t>600022341</t>
  </si>
  <si>
    <t>CORR. HI-POWER A-46 BL GATES</t>
  </si>
  <si>
    <t>966210460</t>
  </si>
  <si>
    <t>600022342</t>
  </si>
  <si>
    <t>CORR. HI-POWER A-48 BL GATES</t>
  </si>
  <si>
    <t>966210480</t>
  </si>
  <si>
    <t>600022343</t>
  </si>
  <si>
    <t>CORR. HI-POWER A-49 BL GATES</t>
  </si>
  <si>
    <t>966210490</t>
  </si>
  <si>
    <t>600022344</t>
  </si>
  <si>
    <t>CORR. HI-POWER A-50 BL GATES</t>
  </si>
  <si>
    <t>966210500</t>
  </si>
  <si>
    <t>600022345</t>
  </si>
  <si>
    <t>CORR. HI-POWER A-51 BL GATES</t>
  </si>
  <si>
    <t>966210510</t>
  </si>
  <si>
    <t>600022346</t>
  </si>
  <si>
    <t>CORR. HI-POWER A-55 BL GATES</t>
  </si>
  <si>
    <t>966210550</t>
  </si>
  <si>
    <t>600022347</t>
  </si>
  <si>
    <t>CORR. HI-POWER A-58 BL GATES</t>
  </si>
  <si>
    <t>966210580</t>
  </si>
  <si>
    <t>600022348</t>
  </si>
  <si>
    <t>CORR. HI-POWER A-60 BL GATES</t>
  </si>
  <si>
    <t>966210600</t>
  </si>
  <si>
    <t>600022349</t>
  </si>
  <si>
    <t>CORR. HI-POWER A-65 BL GATES</t>
  </si>
  <si>
    <t>966210650</t>
  </si>
  <si>
    <t>600022350</t>
  </si>
  <si>
    <t>CORR. HI-POWER A-66 BL GATES</t>
  </si>
  <si>
    <t>966210660</t>
  </si>
  <si>
    <t>600022351</t>
  </si>
  <si>
    <t>CORR. HI-POWER A-68 BL GATES</t>
  </si>
  <si>
    <t>966210680</t>
  </si>
  <si>
    <t>600022352</t>
  </si>
  <si>
    <t>CORR. HI-POWER A-69 BL GATES</t>
  </si>
  <si>
    <t>966210690</t>
  </si>
  <si>
    <t>600022353</t>
  </si>
  <si>
    <t>CORR. HI-POWER A-70 BL GATES</t>
  </si>
  <si>
    <t>966210700</t>
  </si>
  <si>
    <t>600022354</t>
  </si>
  <si>
    <t>CORR. HI-POWER A-72 BL GATES</t>
  </si>
  <si>
    <t>966210720</t>
  </si>
  <si>
    <t>600022355</t>
  </si>
  <si>
    <t>CORR. HI-POWER A-74 BL GATES</t>
  </si>
  <si>
    <t>966210740</t>
  </si>
  <si>
    <t>600022356</t>
  </si>
  <si>
    <t>CORR. HI-POWER A-75 BL GATES</t>
  </si>
  <si>
    <t>966210750</t>
  </si>
  <si>
    <t>600022357</t>
  </si>
  <si>
    <t>CORR. HI-POWER A-78 BL GATES</t>
  </si>
  <si>
    <t>966210780</t>
  </si>
  <si>
    <t>600022359</t>
  </si>
  <si>
    <t>CORR. HI-POWER A-80 BL GATES</t>
  </si>
  <si>
    <t>966210800</t>
  </si>
  <si>
    <t>600022365</t>
  </si>
  <si>
    <t>CORR. HI-POWER A-88 BL GATES</t>
  </si>
  <si>
    <t>966210880</t>
  </si>
  <si>
    <t>600022366</t>
  </si>
  <si>
    <t>CORR. HI-POWER A-90 BL GATES</t>
  </si>
  <si>
    <t>966210900</t>
  </si>
  <si>
    <t>600022367</t>
  </si>
  <si>
    <t>CORR. HI-POWER A-96 BL GATES</t>
  </si>
  <si>
    <t>966210960</t>
  </si>
  <si>
    <t>600022369</t>
  </si>
  <si>
    <t>CORR. HI-POWER B-37 BL GATES</t>
  </si>
  <si>
    <t>966220370</t>
  </si>
  <si>
    <t>600022370</t>
  </si>
  <si>
    <t>CORR. HI-POWER B-38 BL GATES</t>
  </si>
  <si>
    <t>966220380</t>
  </si>
  <si>
    <t>600022371</t>
  </si>
  <si>
    <t>CORR. HI-POWER B-42 BL GATES</t>
  </si>
  <si>
    <t>966220420</t>
  </si>
  <si>
    <t>600022372</t>
  </si>
  <si>
    <t>CORR. HI-POWER B-44 BL GATES</t>
  </si>
  <si>
    <t>966220440</t>
  </si>
  <si>
    <t>600022373</t>
  </si>
  <si>
    <t>CORR. HI-POWER B-45 BL GATES</t>
  </si>
  <si>
    <t>966220450</t>
  </si>
  <si>
    <t>600022374</t>
  </si>
  <si>
    <t>CORR. HI-POWER B-46 BL GATES</t>
  </si>
  <si>
    <t>966220460</t>
  </si>
  <si>
    <t>600022375</t>
  </si>
  <si>
    <t>CORR. HI-POWER B-48 BL GATES</t>
  </si>
  <si>
    <t>966220480</t>
  </si>
  <si>
    <t>600022380</t>
  </si>
  <si>
    <t>CORR. HI-POWER B-52 BL GATES</t>
  </si>
  <si>
    <t>966220520</t>
  </si>
  <si>
    <t>600022381</t>
  </si>
  <si>
    <t>CORR. HI-POWER B-53 BL GATES</t>
  </si>
  <si>
    <t>966220530</t>
  </si>
  <si>
    <t>600022382</t>
  </si>
  <si>
    <t>CORR. HI-POWER B-54 BL GATES</t>
  </si>
  <si>
    <t>966220540</t>
  </si>
  <si>
    <t>600022383</t>
  </si>
  <si>
    <t>CORR. HI-POWER B-55 BL GATES</t>
  </si>
  <si>
    <t>966220550</t>
  </si>
  <si>
    <t>600022384</t>
  </si>
  <si>
    <t>CORR. HI-POWER B-58 BL GATES</t>
  </si>
  <si>
    <t>966220580</t>
  </si>
  <si>
    <t>600022385</t>
  </si>
  <si>
    <t>CORR. HI-POWER B-59 BL GATES</t>
  </si>
  <si>
    <t>966220590</t>
  </si>
  <si>
    <t>600022387</t>
  </si>
  <si>
    <t>CORR. HI-POWER B-62 BL GATES</t>
  </si>
  <si>
    <t>966220620</t>
  </si>
  <si>
    <t>600022388</t>
  </si>
  <si>
    <t>CORR. HI-POWER B-64 BL GATES</t>
  </si>
  <si>
    <t>966220640</t>
  </si>
  <si>
    <t>600022392</t>
  </si>
  <si>
    <t>CORR. HI-POWER B-73 BL GATES</t>
  </si>
  <si>
    <t>966220730</t>
  </si>
  <si>
    <t>600022393</t>
  </si>
  <si>
    <t>CORR. HI-POWER B-74 BL GATES</t>
  </si>
  <si>
    <t>966220740</t>
  </si>
  <si>
    <t>600022394</t>
  </si>
  <si>
    <t>CORR. HI-POWER B-76 BL GATES</t>
  </si>
  <si>
    <t>966220760</t>
  </si>
  <si>
    <t>600022398</t>
  </si>
  <si>
    <t>CORR. HI-POWER B-83 BL GATES</t>
  </si>
  <si>
    <t>966220830</t>
  </si>
  <si>
    <t>600022399</t>
  </si>
  <si>
    <t>CORR. HI-POWER B-84 BL GATES</t>
  </si>
  <si>
    <t>966220840</t>
  </si>
  <si>
    <t>600022400</t>
  </si>
  <si>
    <t>CORR. HI-POWER B-85 BL GATES</t>
  </si>
  <si>
    <t>966220850</t>
  </si>
  <si>
    <t>600022401</t>
  </si>
  <si>
    <t>CORR. HI-POWER B-86 BL GATES</t>
  </si>
  <si>
    <t>966220860</t>
  </si>
  <si>
    <t>600022402</t>
  </si>
  <si>
    <t>CORR. HI-POWER B-87 BL GATES</t>
  </si>
  <si>
    <t>966220870</t>
  </si>
  <si>
    <t>600022403</t>
  </si>
  <si>
    <t>CORR. HI-POWER B-88 BL GATES</t>
  </si>
  <si>
    <t>966220880</t>
  </si>
  <si>
    <t>600022404</t>
  </si>
  <si>
    <t>CORR. HI-POWER B-89 BL GATES</t>
  </si>
  <si>
    <t>966220890</t>
  </si>
  <si>
    <t>600022409</t>
  </si>
  <si>
    <t>CORR. HI-POWER C-51 BL GATES</t>
  </si>
  <si>
    <t>966230510</t>
  </si>
  <si>
    <t>600022411</t>
  </si>
  <si>
    <t>CORR. HI-POWER C-60 BL GATES</t>
  </si>
  <si>
    <t>966230600</t>
  </si>
  <si>
    <t>600022412</t>
  </si>
  <si>
    <t>CORR. HI-POWER C-65 BL GATES</t>
  </si>
  <si>
    <t>966230650</t>
  </si>
  <si>
    <t>600022413</t>
  </si>
  <si>
    <t>CORR. HI-POWER C-68 BL GATES</t>
  </si>
  <si>
    <t>966230680</t>
  </si>
  <si>
    <t>600022414</t>
  </si>
  <si>
    <t>CORR. HI-POWER C-71 BL GATES</t>
  </si>
  <si>
    <t>966230710</t>
  </si>
  <si>
    <t>600022415</t>
  </si>
  <si>
    <t>CORR. HI-POWER C-72 BL GATES</t>
  </si>
  <si>
    <t>966230720</t>
  </si>
  <si>
    <t>600022417</t>
  </si>
  <si>
    <t>CORR. HI-POWER C-75 BL GATES</t>
  </si>
  <si>
    <t>966230750</t>
  </si>
  <si>
    <t>600022420</t>
  </si>
  <si>
    <t>CORR. HI-POWER C-78 BL GATES</t>
  </si>
  <si>
    <t>966230780</t>
  </si>
  <si>
    <t>600022421</t>
  </si>
  <si>
    <t>CORR. HI-POWER C-79 BL GATES</t>
  </si>
  <si>
    <t>966230790</t>
  </si>
  <si>
    <t>600022425</t>
  </si>
  <si>
    <t>CORR. HI-POWER C-84 BL GATES</t>
  </si>
  <si>
    <t>966230840</t>
  </si>
  <si>
    <t>600022426</t>
  </si>
  <si>
    <t>CORR. HI-POWER C-85 BL GATES</t>
  </si>
  <si>
    <t>966230850</t>
  </si>
  <si>
    <t>600022431</t>
  </si>
  <si>
    <t>CORR. HI-POWER C-95 BL GATES</t>
  </si>
  <si>
    <t>966230950</t>
  </si>
  <si>
    <t>600022656</t>
  </si>
  <si>
    <t>CORR. HI-POWER B-67 BL GATES</t>
  </si>
  <si>
    <t>966220670</t>
  </si>
  <si>
    <t>600023198</t>
  </si>
  <si>
    <t>CORR. HI-POWER A-36 BL GATES</t>
  </si>
  <si>
    <t>966210360</t>
  </si>
  <si>
    <t>600023199</t>
  </si>
  <si>
    <t>CORR. HI-POWER A-39 BL GATES</t>
  </si>
  <si>
    <t>966210390</t>
  </si>
  <si>
    <t>600023200</t>
  </si>
  <si>
    <t>CORR. HI-POWER A-52 BL GATES</t>
  </si>
  <si>
    <t>966210520</t>
  </si>
  <si>
    <t>600023201</t>
  </si>
  <si>
    <t>CORR. HI-POWER A-62 BL GATES</t>
  </si>
  <si>
    <t>966210620</t>
  </si>
  <si>
    <t>600023202</t>
  </si>
  <si>
    <t>CORR. HI-POWER A-64 BL GATES</t>
  </si>
  <si>
    <t>966210640</t>
  </si>
  <si>
    <t>600023203</t>
  </si>
  <si>
    <t>CORR. HI-POWER A-71 BL GATES</t>
  </si>
  <si>
    <t>966210710</t>
  </si>
  <si>
    <t>600023205</t>
  </si>
  <si>
    <t>CORR. HI-POWER A-73 BL GATES</t>
  </si>
  <si>
    <t>966210730</t>
  </si>
  <si>
    <t>600023206</t>
  </si>
  <si>
    <t>CORR. HI-POWER A-77 BL GATES</t>
  </si>
  <si>
    <t>966210770</t>
  </si>
  <si>
    <t>600023207</t>
  </si>
  <si>
    <t>CORR. HI-POWER A-84 BL GATES</t>
  </si>
  <si>
    <t>966210840</t>
  </si>
  <si>
    <t>600023208</t>
  </si>
  <si>
    <t>CORR. HI-POWER B-56 BL GATES</t>
  </si>
  <si>
    <t>966220560</t>
  </si>
  <si>
    <t>600023209</t>
  </si>
  <si>
    <t>CORR. HI-POWER B-70 BL GATES</t>
  </si>
  <si>
    <t>966220700</t>
  </si>
  <si>
    <t>600023211</t>
  </si>
  <si>
    <t>CORR. HI-POWER B-75 BL GATES</t>
  </si>
  <si>
    <t>966220750</t>
  </si>
  <si>
    <t>600023212</t>
  </si>
  <si>
    <t>CORR. HI-POWER B-77 BL GATES</t>
  </si>
  <si>
    <t>966220770</t>
  </si>
  <si>
    <t>600024169</t>
  </si>
  <si>
    <t>CORR. HI-POWER B-47 BL GATES</t>
  </si>
  <si>
    <t>966220470</t>
  </si>
  <si>
    <t>600024170</t>
  </si>
  <si>
    <t>CORR. HI-POWER A-44 BL GATES</t>
  </si>
  <si>
    <t>966210440</t>
  </si>
  <si>
    <t>600025688</t>
  </si>
  <si>
    <t>CORR. SUPER HC 3V-250 BL GATES</t>
  </si>
  <si>
    <t>966240250</t>
  </si>
  <si>
    <t>600025690</t>
  </si>
  <si>
    <t>CORR. SUPER HC 3V-265 BL GATES</t>
  </si>
  <si>
    <t>966240265</t>
  </si>
  <si>
    <t>600025691</t>
  </si>
  <si>
    <t>CORR. SUPER HC 3V-270 BL GATES</t>
  </si>
  <si>
    <t>966240270</t>
  </si>
  <si>
    <t>600025692</t>
  </si>
  <si>
    <t>CORR. SUPER HC 3V-275 BL GATES</t>
  </si>
  <si>
    <t>966240275</t>
  </si>
  <si>
    <t>600025693</t>
  </si>
  <si>
    <t>CORR. SUPER HC 3V-280 BL GATES</t>
  </si>
  <si>
    <t>966240280</t>
  </si>
  <si>
    <t>600025694</t>
  </si>
  <si>
    <t>CORR. SUPER HC 3V-285 BL GATES</t>
  </si>
  <si>
    <t>966240285</t>
  </si>
  <si>
    <t>600025695</t>
  </si>
  <si>
    <t>CORR. SUPER HC 3V-290 BL GATES</t>
  </si>
  <si>
    <t>966240290</t>
  </si>
  <si>
    <t>600025696</t>
  </si>
  <si>
    <t>CORR. SUPER HC 3V295 BL GATES</t>
  </si>
  <si>
    <t>966240295</t>
  </si>
  <si>
    <t>600025697</t>
  </si>
  <si>
    <t>CORR. SUPER HC 3V-300 BL GATES</t>
  </si>
  <si>
    <t>966240300</t>
  </si>
  <si>
    <t>600025698</t>
  </si>
  <si>
    <t>CORR. SUPER HC 3V-305 BL GATES</t>
  </si>
  <si>
    <t>966240305</t>
  </si>
  <si>
    <t>600025699</t>
  </si>
  <si>
    <t>CORR. SUPER HC 3V-310 BL GATES</t>
  </si>
  <si>
    <t>966240310</t>
  </si>
  <si>
    <t>600025700</t>
  </si>
  <si>
    <t>CORR. SUPER HC 3V-315 BL GATES</t>
  </si>
  <si>
    <t>966240315</t>
  </si>
  <si>
    <t>600025701</t>
  </si>
  <si>
    <t>CORR. SUPER HC 3V-320 BL GATES</t>
  </si>
  <si>
    <t>966240320</t>
  </si>
  <si>
    <t>600025702</t>
  </si>
  <si>
    <t>CORR. SUPER HC 3V-325 BL GATES</t>
  </si>
  <si>
    <t>966240325</t>
  </si>
  <si>
    <t>600025703</t>
  </si>
  <si>
    <t>CORR. SUPER HC 3V-330 BL GATES</t>
  </si>
  <si>
    <t>966240330</t>
  </si>
  <si>
    <t>600025704</t>
  </si>
  <si>
    <t>CORR. SUPER HC 3V-335 BL GATES</t>
  </si>
  <si>
    <t>966240335</t>
  </si>
  <si>
    <t>600025705</t>
  </si>
  <si>
    <t>CORR. SUPER HC 3V-340 BL GATES</t>
  </si>
  <si>
    <t>966240340</t>
  </si>
  <si>
    <t>600025706</t>
  </si>
  <si>
    <t>CORR. SUPER HC 3V-345 BL GATES</t>
  </si>
  <si>
    <t>966240345</t>
  </si>
  <si>
    <t>600025707</t>
  </si>
  <si>
    <t>CORR. SUPER HC 3V-350 BL GATES</t>
  </si>
  <si>
    <t>966240350</t>
  </si>
  <si>
    <t>600025708</t>
  </si>
  <si>
    <t>CORR. SUPER HC 3V-355 BL GATES</t>
  </si>
  <si>
    <t>966240355</t>
  </si>
  <si>
    <t>600025709</t>
  </si>
  <si>
    <t>CORR. SUPER HC 3V-360 BL GATES</t>
  </si>
  <si>
    <t>966240360</t>
  </si>
  <si>
    <t>600025710</t>
  </si>
  <si>
    <t>CORR. SUPER HC 3V-365 BL GATES</t>
  </si>
  <si>
    <t>966240365</t>
  </si>
  <si>
    <t>600025711</t>
  </si>
  <si>
    <t>CORR. SUPER HC 3V-370 BL GATES</t>
  </si>
  <si>
    <t>966240370</t>
  </si>
  <si>
    <t>600025713</t>
  </si>
  <si>
    <t>CORR. SUPER HC 3V-380 BL GATES</t>
  </si>
  <si>
    <t>966240380</t>
  </si>
  <si>
    <t>600025714</t>
  </si>
  <si>
    <t>CORR. SUPER HC 3V-385 BL GATES</t>
  </si>
  <si>
    <t>966240385</t>
  </si>
  <si>
    <t>600025715</t>
  </si>
  <si>
    <t>CORR. SUPER HC 3V-390 BL GATES</t>
  </si>
  <si>
    <t>966240390</t>
  </si>
  <si>
    <t>600025716</t>
  </si>
  <si>
    <t>CORR. SUPER HC 3V395 BL GATES</t>
  </si>
  <si>
    <t>966240395</t>
  </si>
  <si>
    <t>600025717</t>
  </si>
  <si>
    <t>CORR. SUPER HC 3V-400 BL GATES</t>
  </si>
  <si>
    <t>966240400</t>
  </si>
  <si>
    <t>600025718</t>
  </si>
  <si>
    <t>CORR. SUPER HC 3V-405 BL GATES</t>
  </si>
  <si>
    <t>966240405</t>
  </si>
  <si>
    <t>600025719</t>
  </si>
  <si>
    <t>CORR. SUPER HC 3V-410 BL GATES</t>
  </si>
  <si>
    <t>966240410</t>
  </si>
  <si>
    <t>600025720</t>
  </si>
  <si>
    <t>CORR. SUPER HC 3V-415 BL GATES</t>
  </si>
  <si>
    <t>966240415</t>
  </si>
  <si>
    <t>600025721</t>
  </si>
  <si>
    <t>CORR. SUPER HC 3V-420 BL GATES</t>
  </si>
  <si>
    <t>966240420</t>
  </si>
  <si>
    <t>600025722</t>
  </si>
  <si>
    <t>CORR. SUPER HC 3V-425 BL GATES</t>
  </si>
  <si>
    <t>966240425</t>
  </si>
  <si>
    <t>600025723</t>
  </si>
  <si>
    <t>CORR. SUPER HC 3V-430 BL GATES</t>
  </si>
  <si>
    <t>966240430</t>
  </si>
  <si>
    <t>600025724</t>
  </si>
  <si>
    <t>CORR. SUPER HC 3V-440 BL GATES</t>
  </si>
  <si>
    <t>966240440</t>
  </si>
  <si>
    <t>600025725</t>
  </si>
  <si>
    <t>CORR. SUPER HC 3V-445 BL GATES</t>
  </si>
  <si>
    <t>966240445</t>
  </si>
  <si>
    <t>600025726</t>
  </si>
  <si>
    <t>CORR. SUPER HC 3V-450 BL GATES</t>
  </si>
  <si>
    <t>966240450</t>
  </si>
  <si>
    <t>600025727</t>
  </si>
  <si>
    <t>CORR. SUPER HC 3V-455 BL GATES</t>
  </si>
  <si>
    <t>966240455</t>
  </si>
  <si>
    <t>600025728</t>
  </si>
  <si>
    <t>CORR. SUPER HC 3V-460 BL GATES</t>
  </si>
  <si>
    <t>966240460</t>
  </si>
  <si>
    <t>600025729</t>
  </si>
  <si>
    <t>CORR. SUPER HC 3V-465 BL GATES</t>
  </si>
  <si>
    <t>966240465</t>
  </si>
  <si>
    <t>600025730</t>
  </si>
  <si>
    <t>CORR. SUPER HC 3V-470 BL GATES</t>
  </si>
  <si>
    <t>966240470</t>
  </si>
  <si>
    <t>600025731</t>
  </si>
  <si>
    <t>CORR. SUPER HC 3V-475 BL GATES</t>
  </si>
  <si>
    <t>966240475</t>
  </si>
  <si>
    <t>600025732</t>
  </si>
  <si>
    <t>CORR. SUPER HC 3V-480 BL GATES</t>
  </si>
  <si>
    <t>966240480</t>
  </si>
  <si>
    <t>600025733</t>
  </si>
  <si>
    <t>CORR. SUPER HC 3V-485 BL GATES</t>
  </si>
  <si>
    <t>966240485</t>
  </si>
  <si>
    <t>600025734</t>
  </si>
  <si>
    <t>CORR. SUPER HC 3V-490 BL GATES</t>
  </si>
  <si>
    <t>966240490</t>
  </si>
  <si>
    <t>600025735</t>
  </si>
  <si>
    <t>CORR. SUPER HC 3V-495 BL GATES</t>
  </si>
  <si>
    <t>966240495</t>
  </si>
  <si>
    <t>600025736</t>
  </si>
  <si>
    <t>CORR. SUPER HC 3V-500 BL GATES</t>
  </si>
  <si>
    <t>966240500</t>
  </si>
  <si>
    <t>600025737</t>
  </si>
  <si>
    <t>CORR. SUPER HC 3V-505 BL GATES</t>
  </si>
  <si>
    <t>966240505</t>
  </si>
  <si>
    <t>600025738</t>
  </si>
  <si>
    <t>CORR. SUPER HC 3V-510 BL GATES</t>
  </si>
  <si>
    <t>966240510</t>
  </si>
  <si>
    <t>600025739</t>
  </si>
  <si>
    <t>CORR. SUPER HC 3V-515 BL GATES</t>
  </si>
  <si>
    <t>966240515</t>
  </si>
  <si>
    <t>600025740</t>
  </si>
  <si>
    <t>CORR. SUPER HC 3V-520 BL GATES</t>
  </si>
  <si>
    <t>966240520</t>
  </si>
  <si>
    <t>600025741</t>
  </si>
  <si>
    <t>CORR. SUPER HC 3V-525 BL GATES</t>
  </si>
  <si>
    <t>966240525</t>
  </si>
  <si>
    <t>600025742</t>
  </si>
  <si>
    <t>CORR. SUPER HC 3V-530 BL GATES</t>
  </si>
  <si>
    <t>966240530</t>
  </si>
  <si>
    <t>600025743</t>
  </si>
  <si>
    <t>CORR. SUPER HC 3V-535 BL GATES</t>
  </si>
  <si>
    <t>966240535</t>
  </si>
  <si>
    <t>600025744</t>
  </si>
  <si>
    <t>CORR. SUPER HC 3V-540 BL GATES</t>
  </si>
  <si>
    <t>966240540</t>
  </si>
  <si>
    <t>600025745</t>
  </si>
  <si>
    <t>CORR. SUPER HC 3V-550 BL GATES</t>
  </si>
  <si>
    <t>966240550</t>
  </si>
  <si>
    <t>600025746</t>
  </si>
  <si>
    <t>CORR. SUPER HC 3V-555 BL GATES</t>
  </si>
  <si>
    <t>966240555</t>
  </si>
  <si>
    <t>600025747</t>
  </si>
  <si>
    <t>CORR. SUPER HC 3V-560 BL GATES</t>
  </si>
  <si>
    <t>966240560</t>
  </si>
  <si>
    <t>600025748</t>
  </si>
  <si>
    <t>CORR. SUPER HC 3V-565 BL GATES</t>
  </si>
  <si>
    <t>966240565</t>
  </si>
  <si>
    <t>600025749</t>
  </si>
  <si>
    <t>CORR. SUPER HC 3V-570 BL GATES</t>
  </si>
  <si>
    <t>966240570</t>
  </si>
  <si>
    <t>600025750</t>
  </si>
  <si>
    <t>CORR. SUPER HC 3V-575 BL GATES</t>
  </si>
  <si>
    <t>966240575</t>
  </si>
  <si>
    <t>600025751</t>
  </si>
  <si>
    <t>CORR. SUPER HC 3V-580 BL GATES</t>
  </si>
  <si>
    <t>966240580</t>
  </si>
  <si>
    <t>600025752</t>
  </si>
  <si>
    <t>CORR. SUPER HC 3V-585 BL GATES</t>
  </si>
  <si>
    <t>966240585</t>
  </si>
  <si>
    <t>600025753</t>
  </si>
  <si>
    <t>CORR. SUPER HC 3V-590 BL GATES</t>
  </si>
  <si>
    <t>966240590</t>
  </si>
  <si>
    <t>600025754</t>
  </si>
  <si>
    <t>CORR. SUPER HC 3V-595 BL GATES</t>
  </si>
  <si>
    <t>966240595</t>
  </si>
  <si>
    <t>600025755</t>
  </si>
  <si>
    <t>CORR. SUPER HC 3V-600 BL GATES</t>
  </si>
  <si>
    <t>966240600</t>
  </si>
  <si>
    <t>600025756</t>
  </si>
  <si>
    <t>CORR. SUPER HC 3V-605 BL GATES</t>
  </si>
  <si>
    <t>966240605</t>
  </si>
  <si>
    <t>600025757</t>
  </si>
  <si>
    <t>CORR. SUPER HC 3V-610 BL GATES</t>
  </si>
  <si>
    <t>966240610</t>
  </si>
  <si>
    <t>600025758</t>
  </si>
  <si>
    <t>CORR. SUPER HC 3V-615 BL GATES</t>
  </si>
  <si>
    <t>966240615</t>
  </si>
  <si>
    <t>600025759</t>
  </si>
  <si>
    <t>CORR. SUPER HC 3V-620 BL GATES</t>
  </si>
  <si>
    <t>966240620</t>
  </si>
  <si>
    <t>600025760</t>
  </si>
  <si>
    <t>CORR. SUPER HC 3V-625 BL GATES</t>
  </si>
  <si>
    <t>966240625</t>
  </si>
  <si>
    <t>600025761</t>
  </si>
  <si>
    <t>CORR. SUPER HC 3V-630 BL GATES</t>
  </si>
  <si>
    <t>966240630</t>
  </si>
  <si>
    <t>600025762</t>
  </si>
  <si>
    <t>CORR. SUPER HC 3V-640 BL GATES</t>
  </si>
  <si>
    <t>966240640</t>
  </si>
  <si>
    <t>600025763</t>
  </si>
  <si>
    <t>CORR. SUPER HC 3V-645 BL GATES</t>
  </si>
  <si>
    <t>966240645</t>
  </si>
  <si>
    <t>600025764</t>
  </si>
  <si>
    <t>CORR. SUPER HC 3V-650 BL GATES</t>
  </si>
  <si>
    <t>966240650</t>
  </si>
  <si>
    <t>600025765</t>
  </si>
  <si>
    <t>CORR. SUPER HC 3V-655 BL GATES</t>
  </si>
  <si>
    <t>966240655</t>
  </si>
  <si>
    <t>600025766</t>
  </si>
  <si>
    <t>CORR. SUPER HC 3V-660 BL GATES</t>
  </si>
  <si>
    <t>966240660</t>
  </si>
  <si>
    <t>600025767</t>
  </si>
  <si>
    <t>CORR. SUPER HC 3V-665 BL GATES</t>
  </si>
  <si>
    <t>966240665</t>
  </si>
  <si>
    <t>600025768</t>
  </si>
  <si>
    <t>CORR. SUPER HC 3V-670 BL GATES</t>
  </si>
  <si>
    <t>966240670</t>
  </si>
  <si>
    <t>600025769</t>
  </si>
  <si>
    <t>CORR. SUPER HC 3V-680 BL GATES</t>
  </si>
  <si>
    <t>966240680</t>
  </si>
  <si>
    <t>600025770</t>
  </si>
  <si>
    <t>CORR. SUPER HC 3V-685 BL GATES</t>
  </si>
  <si>
    <t>966240685</t>
  </si>
  <si>
    <t>600025771</t>
  </si>
  <si>
    <t>CORR. SUPER HC 3V-690 BL GATES</t>
  </si>
  <si>
    <t>966240690</t>
  </si>
  <si>
    <t>600025772</t>
  </si>
  <si>
    <t>CORR. SUPER HC 3V-695 BL GATES</t>
  </si>
  <si>
    <t>966240695</t>
  </si>
  <si>
    <t>600025773</t>
  </si>
  <si>
    <t>CORR. SUPER HC 3V-700 BL GATES</t>
  </si>
  <si>
    <t>966240700</t>
  </si>
  <si>
    <t>600025791</t>
  </si>
  <si>
    <t>CORR. SUPER HC 3V-705 BL GATES</t>
  </si>
  <si>
    <t>966240705</t>
  </si>
  <si>
    <t>600025792</t>
  </si>
  <si>
    <t>CORR. SUPER HC 5V-450 BL GATES</t>
  </si>
  <si>
    <t>966250450</t>
  </si>
  <si>
    <t>600025793</t>
  </si>
  <si>
    <t>CORR. SUPER HC 5V-455 BL GATES</t>
  </si>
  <si>
    <t>966250455</t>
  </si>
  <si>
    <t>600025794</t>
  </si>
  <si>
    <t>CORR. SUPER HC 5V-460 BL GATES</t>
  </si>
  <si>
    <t>966250460</t>
  </si>
  <si>
    <t>600025795</t>
  </si>
  <si>
    <t>CORR. SUPER HC 5V-465 BL GATES</t>
  </si>
  <si>
    <t>966250465</t>
  </si>
  <si>
    <t>600025798</t>
  </si>
  <si>
    <t>CORR. SUPER HC 5V-470 BL GATES</t>
  </si>
  <si>
    <t>966250470</t>
  </si>
  <si>
    <t>600025799</t>
  </si>
  <si>
    <t>CORR. SUPER HC 5V-475 BL GATES</t>
  </si>
  <si>
    <t>966250475</t>
  </si>
  <si>
    <t>600025800</t>
  </si>
  <si>
    <t>CORR. SUPER HC 5V-480 BL GATES</t>
  </si>
  <si>
    <t>966250480</t>
  </si>
  <si>
    <t>600025801</t>
  </si>
  <si>
    <t>CORR. SUPER HC 5V-485 BL GATES</t>
  </si>
  <si>
    <t>966250485</t>
  </si>
  <si>
    <t>600025802</t>
  </si>
  <si>
    <t>CORR. SUPER HC 5V-490 BL GATES</t>
  </si>
  <si>
    <t>966250490</t>
  </si>
  <si>
    <t>600025803</t>
  </si>
  <si>
    <t>CORR. SUPER HC 5V-495 BL GATES</t>
  </si>
  <si>
    <t>966250495</t>
  </si>
  <si>
    <t>600025804</t>
  </si>
  <si>
    <t>CORR. SUPER HC 5V-500 BL GATES</t>
  </si>
  <si>
    <t>966250500</t>
  </si>
  <si>
    <t>600025805</t>
  </si>
  <si>
    <t>CORR. SUPER HC 5V-505 BL GATES</t>
  </si>
  <si>
    <t>966250505</t>
  </si>
  <si>
    <t>600025806</t>
  </si>
  <si>
    <t>CORR. SUPER HC 5V-510 BL GATES</t>
  </si>
  <si>
    <t>966250510</t>
  </si>
  <si>
    <t>600025807</t>
  </si>
  <si>
    <t>CORR. SUPER HC 5V-515 BL GATES</t>
  </si>
  <si>
    <t>966250515</t>
  </si>
  <si>
    <t>600025808</t>
  </si>
  <si>
    <t>CORR. SUPER HC 5V-520 BL GATES</t>
  </si>
  <si>
    <t>966250520</t>
  </si>
  <si>
    <t>600025809</t>
  </si>
  <si>
    <t>CORR. SUPER HC 5V-525 BL GATES</t>
  </si>
  <si>
    <t>966250525</t>
  </si>
  <si>
    <t>600025810</t>
  </si>
  <si>
    <t>CORR. SUPER HC 5V-530 BL GATES</t>
  </si>
  <si>
    <t>966250530</t>
  </si>
  <si>
    <t>600025811</t>
  </si>
  <si>
    <t>CORR. SUPER HC 5V-535 BL GATES</t>
  </si>
  <si>
    <t>966250535</t>
  </si>
  <si>
    <t>600025812</t>
  </si>
  <si>
    <t>CORR. SUPER HC 5V-540BL GATES</t>
  </si>
  <si>
    <t>966250540</t>
  </si>
  <si>
    <t>600025813</t>
  </si>
  <si>
    <t>CORR. SUPER HC 5V-545 BL GATES</t>
  </si>
  <si>
    <t>966250545</t>
  </si>
  <si>
    <t>600025814</t>
  </si>
  <si>
    <t>CORR. SUPER HC 5V-550 BL GATES</t>
  </si>
  <si>
    <t>966250550</t>
  </si>
  <si>
    <t>600025815</t>
  </si>
  <si>
    <t>CORR. SUPER HC 5V-555 BL GATES</t>
  </si>
  <si>
    <t>966250555</t>
  </si>
  <si>
    <t>600025816</t>
  </si>
  <si>
    <t>CORR. SUPER HC 5V-560 BL GATES</t>
  </si>
  <si>
    <t>966250560</t>
  </si>
  <si>
    <t>600025817</t>
  </si>
  <si>
    <t>CORR. SUPER HC 5V-565 BL GATES</t>
  </si>
  <si>
    <t>966250565</t>
  </si>
  <si>
    <t>600025818</t>
  </si>
  <si>
    <t>CORR. SUPER HC 5V-570 BL GATES</t>
  </si>
  <si>
    <t>966250570</t>
  </si>
  <si>
    <t>600025819</t>
  </si>
  <si>
    <t>CORR. SUPER HC 5V-575 BL GATES</t>
  </si>
  <si>
    <t>966250575</t>
  </si>
  <si>
    <t>600025820</t>
  </si>
  <si>
    <t>CORR. SUPER HC 5V-580 BL GATES</t>
  </si>
  <si>
    <t>966250580</t>
  </si>
  <si>
    <t>600025821</t>
  </si>
  <si>
    <t>CORR. SUPER HC 5V-585 BL GATES</t>
  </si>
  <si>
    <t>966250585</t>
  </si>
  <si>
    <t>600025822</t>
  </si>
  <si>
    <t>CORR. SUPER HC 5V-590 BL GATES</t>
  </si>
  <si>
    <t>966250590</t>
  </si>
  <si>
    <t>600025823</t>
  </si>
  <si>
    <t>CORR. SUPER HC 5V-595 BL GATES</t>
  </si>
  <si>
    <t>966250595</t>
  </si>
  <si>
    <t>600025824</t>
  </si>
  <si>
    <t>CORR. SUPER HC 5V-605 BL GATES</t>
  </si>
  <si>
    <t>966250605</t>
  </si>
  <si>
    <t>600025825</t>
  </si>
  <si>
    <t>CORR. SUPER HC 5V-610 BL GATES</t>
  </si>
  <si>
    <t>966250610</t>
  </si>
  <si>
    <t>600025826</t>
  </si>
  <si>
    <t>CORR. SUPER HC 5V-615 BL GATES</t>
  </si>
  <si>
    <t>966250615</t>
  </si>
  <si>
    <t>600025827</t>
  </si>
  <si>
    <t>CORR. SUPER HC 5V-620 BL GATES</t>
  </si>
  <si>
    <t>966250620</t>
  </si>
  <si>
    <t>600025828</t>
  </si>
  <si>
    <t>CORR. SUPER HC 5V-625 BL GATES</t>
  </si>
  <si>
    <t>966250625</t>
  </si>
  <si>
    <t>600025829</t>
  </si>
  <si>
    <t>CORR. SUPER HC 5V-630 BL GATES</t>
  </si>
  <si>
    <t>966250630</t>
  </si>
  <si>
    <t>600025830</t>
  </si>
  <si>
    <t>CORR. SUPER HC 5V-635 BL GATES</t>
  </si>
  <si>
    <t>966250635</t>
  </si>
  <si>
    <t>600025831</t>
  </si>
  <si>
    <t>CORR. SUPER HC 5V-640 BL GATES</t>
  </si>
  <si>
    <t>966250640</t>
  </si>
  <si>
    <t>600025833</t>
  </si>
  <si>
    <t>CORR. SUPER HC 5V-645 BL GATES</t>
  </si>
  <si>
    <t>966250645</t>
  </si>
  <si>
    <t>600025834</t>
  </si>
  <si>
    <t>CORR. SUPER HC 5V-650 BL GATES</t>
  </si>
  <si>
    <t>966250650</t>
  </si>
  <si>
    <t>600025835</t>
  </si>
  <si>
    <t>CORR. SUPER HC 5V-655 BL GATES</t>
  </si>
  <si>
    <t>966250655</t>
  </si>
  <si>
    <t>600025837</t>
  </si>
  <si>
    <t>CORR. SUPER HC 5V-660 BL GATES</t>
  </si>
  <si>
    <t>966250660</t>
  </si>
  <si>
    <t>600025838</t>
  </si>
  <si>
    <t>CORR. SUPER HC 5V-665 BL GATES</t>
  </si>
  <si>
    <t>966250665</t>
  </si>
  <si>
    <t>600025839</t>
  </si>
  <si>
    <t>CORR. SUPER HC 5V-670 BL GATES</t>
  </si>
  <si>
    <t>966250670</t>
  </si>
  <si>
    <t>600025840</t>
  </si>
  <si>
    <t>CORR. SUPER HC 5V-680 BL GATES</t>
  </si>
  <si>
    <t>966250680</t>
  </si>
  <si>
    <t>600025841</t>
  </si>
  <si>
    <t>CORR. SUPER HC 5V-685 BL GATES</t>
  </si>
  <si>
    <t>966250685</t>
  </si>
  <si>
    <t>600025842</t>
  </si>
  <si>
    <t>CORR. SUPER HC 5V-690 BL GATES</t>
  </si>
  <si>
    <t>966250690</t>
  </si>
  <si>
    <t>600025843</t>
  </si>
  <si>
    <t>CORR. SUPER HC 5V-695 BL GATES</t>
  </si>
  <si>
    <t>966250695</t>
  </si>
  <si>
    <t>600025844</t>
  </si>
  <si>
    <t>CORR. SUPER HC 5V-700 BL GATES</t>
  </si>
  <si>
    <t>966250700</t>
  </si>
  <si>
    <t>600025845</t>
  </si>
  <si>
    <t>CORR. SUPER HC 5V-705 BL GATES</t>
  </si>
  <si>
    <t>966250705</t>
  </si>
  <si>
    <t>600025846</t>
  </si>
  <si>
    <t>CORR. SUPER HC 5V-710 BL GATES</t>
  </si>
  <si>
    <t>966250710</t>
  </si>
  <si>
    <t>600025847</t>
  </si>
  <si>
    <t>CORR. SUPER HC 3V-710 BL GATES</t>
  </si>
  <si>
    <t>966240710</t>
  </si>
  <si>
    <t>600025848</t>
  </si>
  <si>
    <t>CORR. SUPER HC 3V-715 BL GATES</t>
  </si>
  <si>
    <t>966240715</t>
  </si>
  <si>
    <t>600025849</t>
  </si>
  <si>
    <t>CORR. SUPER HC 3V-720 BL GATES</t>
  </si>
  <si>
    <t>966240720</t>
  </si>
  <si>
    <t>600025850</t>
  </si>
  <si>
    <t>CORR. SUPER HC 3V-725 BL GATES</t>
  </si>
  <si>
    <t>966240725</t>
  </si>
  <si>
    <t>600025851</t>
  </si>
  <si>
    <t>CORR. SUPER HC 3V-730 BL GATES</t>
  </si>
  <si>
    <t>966240730</t>
  </si>
  <si>
    <t>600025852</t>
  </si>
  <si>
    <t>CORR. SUPER HC 3V-735 BL GATES</t>
  </si>
  <si>
    <t>966240735</t>
  </si>
  <si>
    <t>600025853</t>
  </si>
  <si>
    <t>CORR. SUPER HC 3V-745 BL GATES</t>
  </si>
  <si>
    <t>966240745</t>
  </si>
  <si>
    <t>600025854</t>
  </si>
  <si>
    <t>CORR. SUPER HC 3V-750 BL GATES</t>
  </si>
  <si>
    <t>966240750</t>
  </si>
  <si>
    <t>600025855</t>
  </si>
  <si>
    <t>CORR. SUPER HC 3V-755 BL GATES</t>
  </si>
  <si>
    <t>966240755</t>
  </si>
  <si>
    <t>600025856</t>
  </si>
  <si>
    <t>CORR. SUPER HC 3V-760 BL GATES</t>
  </si>
  <si>
    <t>966240760</t>
  </si>
  <si>
    <t>600025857</t>
  </si>
  <si>
    <t>CORR. SUPER HC 3V-765 BL GATES</t>
  </si>
  <si>
    <t>966240765</t>
  </si>
  <si>
    <t>600025858</t>
  </si>
  <si>
    <t>CORR. SUPER HC 3V-770 BL GATES</t>
  </si>
  <si>
    <t>966240770</t>
  </si>
  <si>
    <t>600025859</t>
  </si>
  <si>
    <t>CORR. SUPER HC 3V-775 BL GATES</t>
  </si>
  <si>
    <t>966240775</t>
  </si>
  <si>
    <t>600025860</t>
  </si>
  <si>
    <t>CORR. SUPER HC 3V-780 BL GATES</t>
  </si>
  <si>
    <t>966240780</t>
  </si>
  <si>
    <t>600025861</t>
  </si>
  <si>
    <t>CORR. SUPER HC 3V-785 BL GATES</t>
  </si>
  <si>
    <t>966240785</t>
  </si>
  <si>
    <t>600025862</t>
  </si>
  <si>
    <t>CORR. SUPER HC 3V-790 BL GATES</t>
  </si>
  <si>
    <t>966240790</t>
  </si>
  <si>
    <t>600025864</t>
  </si>
  <si>
    <t>CORR. SUPER HC 3V-800 BL GATES</t>
  </si>
  <si>
    <t>966240800</t>
  </si>
  <si>
    <t>600025865</t>
  </si>
  <si>
    <t>CORR. SUPER HC 3V-805 BL GATES</t>
  </si>
  <si>
    <t>966240805</t>
  </si>
  <si>
    <t>600025866</t>
  </si>
  <si>
    <t>CORR. SUPER HC 3V-810 BL GATES</t>
  </si>
  <si>
    <t>966240810</t>
  </si>
  <si>
    <t>600025867</t>
  </si>
  <si>
    <t>CORR. SUPER HC 3V-815 BL GATES</t>
  </si>
  <si>
    <t>966240815</t>
  </si>
  <si>
    <t>600025868</t>
  </si>
  <si>
    <t>CORR. SUPER HC 3V-820 BL GATES</t>
  </si>
  <si>
    <t>966240820</t>
  </si>
  <si>
    <t>600025869</t>
  </si>
  <si>
    <t>CORR. SUPER HC 3V-825 BL GATES</t>
  </si>
  <si>
    <t>966240825</t>
  </si>
  <si>
    <t>600025870</t>
  </si>
  <si>
    <t>CORR. SUPER HC 3V-830 BL GATES</t>
  </si>
  <si>
    <t>966240830</t>
  </si>
  <si>
    <t>600025871</t>
  </si>
  <si>
    <t>CORR. SUPER HC 3V-835 BL GATES</t>
  </si>
  <si>
    <t>966240835</t>
  </si>
  <si>
    <t>600025872</t>
  </si>
  <si>
    <t>CORR. SUPER HC 3V-840 BL GATES</t>
  </si>
  <si>
    <t>966240840</t>
  </si>
  <si>
    <t>600025873</t>
  </si>
  <si>
    <t>CORR. SUPER HC 3V-845 BL GATES</t>
  </si>
  <si>
    <t>966240845</t>
  </si>
  <si>
    <t>600025874</t>
  </si>
  <si>
    <t>CORR. SUPER HC 3V-850 BL GATES</t>
  </si>
  <si>
    <t>966240850</t>
  </si>
  <si>
    <t>600025875</t>
  </si>
  <si>
    <t>CORR. SUPER HC 3V-855 BL GATES</t>
  </si>
  <si>
    <t>966240855</t>
  </si>
  <si>
    <t>600025876</t>
  </si>
  <si>
    <t>CORR. SUPER HC 3V-860 BL GATES</t>
  </si>
  <si>
    <t>966240860</t>
  </si>
  <si>
    <t>600025878</t>
  </si>
  <si>
    <t>CORR. SUPER HC 3V-865 BL GATES</t>
  </si>
  <si>
    <t>966240865</t>
  </si>
  <si>
    <t>600025912</t>
  </si>
  <si>
    <t>CORR. HI-POWER II B-168 GATES</t>
  </si>
  <si>
    <t>900321680</t>
  </si>
  <si>
    <t>600025925</t>
  </si>
  <si>
    <t>CORR. SUPER HC 3V-870 BL GATES</t>
  </si>
  <si>
    <t>966240870</t>
  </si>
  <si>
    <t>600025926</t>
  </si>
  <si>
    <t>CORR. SUPER HC 3V-875 BL GATES</t>
  </si>
  <si>
    <t>966240875</t>
  </si>
  <si>
    <t>600025927</t>
  </si>
  <si>
    <t>CORR. SUPER HC 3V-880 BL GATES</t>
  </si>
  <si>
    <t>966240880</t>
  </si>
  <si>
    <t>600025928</t>
  </si>
  <si>
    <t>CORR. SUPER HC 3V-885 BL GATES</t>
  </si>
  <si>
    <t>966240885</t>
  </si>
  <si>
    <t>600025929</t>
  </si>
  <si>
    <t>CORR. SUPER HC 3V-890 BL GATES</t>
  </si>
  <si>
    <t>966240890</t>
  </si>
  <si>
    <t>600025930</t>
  </si>
  <si>
    <t>CORR. SUPER HC 3V-895 BL GATES</t>
  </si>
  <si>
    <t>966240895</t>
  </si>
  <si>
    <t>600025931</t>
  </si>
  <si>
    <t>CORR. SUPER HC 3V-900 BL GATES</t>
  </si>
  <si>
    <t>966240900</t>
  </si>
  <si>
    <t>600025932</t>
  </si>
  <si>
    <t>CORR. SUPER HC 3V-905 BL GATES</t>
  </si>
  <si>
    <t>966240905</t>
  </si>
  <si>
    <t>600025933</t>
  </si>
  <si>
    <t>CORR. SUPER HC 3V-910 BL GATES</t>
  </si>
  <si>
    <t>966240910</t>
  </si>
  <si>
    <t>600025934</t>
  </si>
  <si>
    <t>CORR. SUPER HC 3V-915 BL GATES</t>
  </si>
  <si>
    <t>966240915</t>
  </si>
  <si>
    <t>600025935</t>
  </si>
  <si>
    <t>CORR. SUPER HC 3V-920 BL GATES</t>
  </si>
  <si>
    <t>966240920</t>
  </si>
  <si>
    <t>600025936</t>
  </si>
  <si>
    <t>CORR. SUPER HC 3V-925 BL GATES</t>
  </si>
  <si>
    <t>966240925</t>
  </si>
  <si>
    <t>600025937</t>
  </si>
  <si>
    <t>CORR. SUPER HC 3V-930 BL GATES</t>
  </si>
  <si>
    <t>966240930</t>
  </si>
  <si>
    <t>600025938</t>
  </si>
  <si>
    <t>CORR. SUPER HC 3V-940 BL GATES</t>
  </si>
  <si>
    <t>966240940</t>
  </si>
  <si>
    <t>600025939</t>
  </si>
  <si>
    <t>CORR. SUPER HC 5V-715 BL GATES</t>
  </si>
  <si>
    <t>966250715</t>
  </si>
  <si>
    <t>600025940</t>
  </si>
  <si>
    <t>CORR. SUPER HC 5V-720 BL GATES</t>
  </si>
  <si>
    <t>966250720</t>
  </si>
  <si>
    <t>600025941</t>
  </si>
  <si>
    <t>CORR. SUPER HC 5V-725 BL GATES</t>
  </si>
  <si>
    <t>966250725</t>
  </si>
  <si>
    <t>600025942</t>
  </si>
  <si>
    <t>CORR. SUPER HC 5V-730 BL GATES</t>
  </si>
  <si>
    <t>966250730</t>
  </si>
  <si>
    <t>600025943</t>
  </si>
  <si>
    <t>CORR. SUPER HC 5V-735 BL GATES</t>
  </si>
  <si>
    <t>966250735</t>
  </si>
  <si>
    <t>600025944</t>
  </si>
  <si>
    <t>CORR. SUPER HC 5V-745 BL GATES</t>
  </si>
  <si>
    <t>966250745</t>
  </si>
  <si>
    <t>600025946</t>
  </si>
  <si>
    <t>CORR. SUPER HC 5V-755 BL GATES</t>
  </si>
  <si>
    <t>966250755</t>
  </si>
  <si>
    <t>600025947</t>
  </si>
  <si>
    <t>CORR. SUPER HC 5V-760 BL GATES</t>
  </si>
  <si>
    <t>966250760</t>
  </si>
  <si>
    <t>600025949</t>
  </si>
  <si>
    <t>CORR. SUPER HC 5V-765 BL GATES</t>
  </si>
  <si>
    <t>966250765</t>
  </si>
  <si>
    <t>600025950</t>
  </si>
  <si>
    <t>CORR. SUPER HC 5V-770 BL GATES</t>
  </si>
  <si>
    <t>966250770</t>
  </si>
  <si>
    <t>600025951</t>
  </si>
  <si>
    <t>CORR. SUPER HC 5V-775 BL GATES</t>
  </si>
  <si>
    <t>966250775</t>
  </si>
  <si>
    <t>600025952</t>
  </si>
  <si>
    <t>CORR. SUPER HC 5V-780 BL GATES</t>
  </si>
  <si>
    <t>966250780</t>
  </si>
  <si>
    <t>600025953</t>
  </si>
  <si>
    <t>CORR. SUPER HC 5V-785 BL GATES</t>
  </si>
  <si>
    <t>966250785</t>
  </si>
  <si>
    <t>600025954</t>
  </si>
  <si>
    <t>CORR. SUPER HC 5V-790 BL GATES</t>
  </si>
  <si>
    <t>966250790</t>
  </si>
  <si>
    <t>600025956</t>
  </si>
  <si>
    <t>CORR. SUPER HC 5V-805 BL GATES</t>
  </si>
  <si>
    <t>966250805</t>
  </si>
  <si>
    <t>600025957</t>
  </si>
  <si>
    <t>CORR. SUPER HC 5V-810 BL GATES</t>
  </si>
  <si>
    <t>966250810</t>
  </si>
  <si>
    <t>600025958</t>
  </si>
  <si>
    <t>CORR. SUPER HC 5V-815 BL GATES</t>
  </si>
  <si>
    <t>966250815</t>
  </si>
  <si>
    <t>600025959</t>
  </si>
  <si>
    <t>CORR. SUPER HC 5V-820 BL GATES</t>
  </si>
  <si>
    <t>966250820</t>
  </si>
  <si>
    <t>600025960</t>
  </si>
  <si>
    <t>CORR. SUPER HC 5V-825 BL GATES</t>
  </si>
  <si>
    <t>966250825</t>
  </si>
  <si>
    <t>600025961</t>
  </si>
  <si>
    <t>CORR. SUPER HC 5V-830 BL GATES</t>
  </si>
  <si>
    <t>966250830</t>
  </si>
  <si>
    <t>600025962</t>
  </si>
  <si>
    <t>CORR. SUPER HC 5V-840 BL GATES</t>
  </si>
  <si>
    <t>966250840</t>
  </si>
  <si>
    <t>600025963</t>
  </si>
  <si>
    <t>CORR. SUPER HC 5V-845 BL GATES</t>
  </si>
  <si>
    <t>966250845</t>
  </si>
  <si>
    <t>600025964</t>
  </si>
  <si>
    <t>CORR. SUPER HC 5V-850 BL GATES</t>
  </si>
  <si>
    <t>966250850</t>
  </si>
  <si>
    <t>600025965</t>
  </si>
  <si>
    <t>CORR. SUPER HC 5V-855 BL GATES</t>
  </si>
  <si>
    <t>966250855</t>
  </si>
  <si>
    <t>600025966</t>
  </si>
  <si>
    <t>CORR. SUPER HC 5V-860 BL GATES</t>
  </si>
  <si>
    <t>966250860</t>
  </si>
  <si>
    <t>600025967</t>
  </si>
  <si>
    <t>CORR. SUPER HC 5V-865 BL GATES</t>
  </si>
  <si>
    <t>966250865</t>
  </si>
  <si>
    <t>600025968</t>
  </si>
  <si>
    <t>CORR. SUPER HC 5V-870 BL GATES</t>
  </si>
  <si>
    <t>966250870</t>
  </si>
  <si>
    <t>600025969</t>
  </si>
  <si>
    <t>CORR. SUPER HC 5V-875 BL GATES</t>
  </si>
  <si>
    <t>966250875</t>
  </si>
  <si>
    <t>600025970</t>
  </si>
  <si>
    <t>CORR. SUPER HC 5V-880 BL GATES</t>
  </si>
  <si>
    <t>966250880</t>
  </si>
  <si>
    <t>600025971</t>
  </si>
  <si>
    <t>CORR. SUPER HC 5V-885 BL GATES</t>
  </si>
  <si>
    <t>966250885</t>
  </si>
  <si>
    <t>600025972</t>
  </si>
  <si>
    <t>CORR. SUPER HC 5V-890 BL GATES</t>
  </si>
  <si>
    <t>966250890</t>
  </si>
  <si>
    <t>600025973</t>
  </si>
  <si>
    <t>CORR. SUPER HC 5V-895 BL GATES</t>
  </si>
  <si>
    <t>966250895</t>
  </si>
  <si>
    <t>600025975</t>
  </si>
  <si>
    <t>CORR. SUPER HC 5V-900 BL GATES</t>
  </si>
  <si>
    <t>966250900</t>
  </si>
  <si>
    <t>600025976</t>
  </si>
  <si>
    <t>CORR. SUPER HC 5V-905 BL GATES</t>
  </si>
  <si>
    <t>966250905</t>
  </si>
  <si>
    <t>600025977</t>
  </si>
  <si>
    <t>CORR. SUPER HC 5V-910 BL GATES</t>
  </si>
  <si>
    <t>966250910</t>
  </si>
  <si>
    <t>600025978</t>
  </si>
  <si>
    <t>CORR. SUPER HC 5V-915 BL GATES</t>
  </si>
  <si>
    <t>966250915</t>
  </si>
  <si>
    <t>600025979</t>
  </si>
  <si>
    <t>CORR. SUPER HC 5V-920 BL GATES</t>
  </si>
  <si>
    <t>966250920</t>
  </si>
  <si>
    <t>600025980</t>
  </si>
  <si>
    <t>CORR. SUPER HC 5V-925 BL GATES</t>
  </si>
  <si>
    <t>966250925</t>
  </si>
  <si>
    <t>600025981</t>
  </si>
  <si>
    <t>CORR. SUPER HC 5V-930 BL GATES</t>
  </si>
  <si>
    <t>966250930</t>
  </si>
  <si>
    <t>600025982</t>
  </si>
  <si>
    <t>CORR. SUPER HC 5V-940 BL GATES</t>
  </si>
  <si>
    <t>966250940</t>
  </si>
  <si>
    <t>600025985</t>
  </si>
  <si>
    <t>CORR. SUPER HC 3V-235 BL GATES</t>
  </si>
  <si>
    <t>966240235</t>
  </si>
  <si>
    <t>600025988</t>
  </si>
  <si>
    <t>CORR. SUPER HC 3V-950 BL GATES</t>
  </si>
  <si>
    <t>966240950</t>
  </si>
  <si>
    <t>600025989</t>
  </si>
  <si>
    <t>CORR. SUPER HC 3V-955 BL GATES</t>
  </si>
  <si>
    <t>966240955</t>
  </si>
  <si>
    <t>600025990</t>
  </si>
  <si>
    <t>CORR. SUPER HC 3V-980 BL GATES</t>
  </si>
  <si>
    <t>966240980</t>
  </si>
  <si>
    <t>600025991</t>
  </si>
  <si>
    <t>CORR. SUPER HC 3V-985 BL GATES</t>
  </si>
  <si>
    <t>966240985</t>
  </si>
  <si>
    <t>600025992</t>
  </si>
  <si>
    <t>CORR. SUPER HC 3V-990 BL GATES</t>
  </si>
  <si>
    <t>966240990</t>
  </si>
  <si>
    <t>600025993</t>
  </si>
  <si>
    <t>CORR. SUPER HC 3V-995 BL GATES</t>
  </si>
  <si>
    <t>966240995</t>
  </si>
  <si>
    <t>600025994</t>
  </si>
  <si>
    <t>CORR. SUPER HC 3V-1000 BL GATES</t>
  </si>
  <si>
    <t>966241000</t>
  </si>
  <si>
    <t>600025999</t>
  </si>
  <si>
    <t>CORR. SUPER HC 5V-950 BL GATES</t>
  </si>
  <si>
    <t>966250950</t>
  </si>
  <si>
    <t>600026000</t>
  </si>
  <si>
    <t>CORR. SUPER HC 5V-955 BL GATES</t>
  </si>
  <si>
    <t>966250955</t>
  </si>
  <si>
    <t>600026002</t>
  </si>
  <si>
    <t>CORR. SUPER HC 5V-980 BL GATES</t>
  </si>
  <si>
    <t>966250980</t>
  </si>
  <si>
    <t>600026003</t>
  </si>
  <si>
    <t>CORR. SUPER HC 5V-985 BL GATES</t>
  </si>
  <si>
    <t>966250985</t>
  </si>
  <si>
    <t>600026004</t>
  </si>
  <si>
    <t>CORR. SUPER HC 5V-990 BL GATES</t>
  </si>
  <si>
    <t>966250990</t>
  </si>
  <si>
    <t>600026005</t>
  </si>
  <si>
    <t>CORR. SUPER HC 5V-1000 BL GATES</t>
  </si>
  <si>
    <t>966251000</t>
  </si>
  <si>
    <t>600026006</t>
  </si>
  <si>
    <t>CORR. SUPER HC 5V-1030 BL GATES</t>
  </si>
  <si>
    <t>966251030</t>
  </si>
  <si>
    <t>600026007</t>
  </si>
  <si>
    <t>CORR. SUPER HC 5V-1040 BL GATES</t>
  </si>
  <si>
    <t>966251040</t>
  </si>
  <si>
    <t>600026121</t>
  </si>
  <si>
    <t>CORR. HI-POWER A-54 BL GATES</t>
  </si>
  <si>
    <t>966210540</t>
  </si>
  <si>
    <t>600026129</t>
  </si>
  <si>
    <t>CORR. HI-POWER A-53 BL GATES</t>
  </si>
  <si>
    <t>966210530</t>
  </si>
  <si>
    <t>600026367</t>
  </si>
  <si>
    <t>CORR. SUPER HC 3V-225 BL GATES</t>
  </si>
  <si>
    <t>966240225</t>
  </si>
  <si>
    <t>600026785</t>
  </si>
  <si>
    <t>CORR. HI-POWER B-40 BL GATES</t>
  </si>
  <si>
    <t>966220400</t>
  </si>
  <si>
    <t>600026786</t>
  </si>
  <si>
    <t>CORR. HI-POWER B-39 BL GATES</t>
  </si>
  <si>
    <t>966220390</t>
  </si>
  <si>
    <t>600026787</t>
  </si>
  <si>
    <t>CORR. HI-POWER B-33 BL GATES</t>
  </si>
  <si>
    <t>966220330</t>
  </si>
  <si>
    <t>600026788</t>
  </si>
  <si>
    <t>CORR. HI-POWER B-49 BL GATES</t>
  </si>
  <si>
    <t>966220490</t>
  </si>
  <si>
    <t>600026789</t>
  </si>
  <si>
    <t>CORR. HI-POWER B-61 BL GATES</t>
  </si>
  <si>
    <t>966220610</t>
  </si>
  <si>
    <t>600026790</t>
  </si>
  <si>
    <t>CORR. HI-POWER A-57 BL GATES</t>
  </si>
  <si>
    <t>966210570</t>
  </si>
  <si>
    <t>600026833</t>
  </si>
  <si>
    <t>CORR. HI-POWER C-48 BL GATES</t>
  </si>
  <si>
    <t>966230480</t>
  </si>
  <si>
    <t>600027334</t>
  </si>
  <si>
    <t>CORR. SINCR. TP 3150 14MGT-80 GATES</t>
  </si>
  <si>
    <t>2200000477</t>
  </si>
  <si>
    <t>CONTECH SERVICE COML. IMP. E EXP.</t>
  </si>
  <si>
    <t>TP315014MGT80</t>
  </si>
  <si>
    <t>600029404</t>
  </si>
  <si>
    <t>CORR. HI-POWER B-50 BL GATES</t>
  </si>
  <si>
    <t>966220500</t>
  </si>
  <si>
    <t>600030238</t>
  </si>
  <si>
    <t>CORR. HI-POWER A-47 BL GATES</t>
  </si>
  <si>
    <t>966210470</t>
  </si>
  <si>
    <t>600030239</t>
  </si>
  <si>
    <t>CORR. HI-POWER A-59 BL GATES</t>
  </si>
  <si>
    <t>966210590</t>
  </si>
  <si>
    <t>600030240</t>
  </si>
  <si>
    <t>CORR. HI-POWER A-61 BL GATES</t>
  </si>
  <si>
    <t>966210610</t>
  </si>
  <si>
    <t>600030241</t>
  </si>
  <si>
    <t>CORR. HI-POWER A-63 BL GATES</t>
  </si>
  <si>
    <t>966210630</t>
  </si>
  <si>
    <t>600030242</t>
  </si>
  <si>
    <t>CORR. HI-POWER B-34 BL GATES</t>
  </si>
  <si>
    <t>966220340</t>
  </si>
  <si>
    <t>600030243</t>
  </si>
  <si>
    <t>CORR. HI-POWER B-35 BL GATES</t>
  </si>
  <si>
    <t>966220350</t>
  </si>
  <si>
    <t>600030244</t>
  </si>
  <si>
    <t>CORR. HI-POWER B-57 BL GATES</t>
  </si>
  <si>
    <t>966220570</t>
  </si>
  <si>
    <t>600030246</t>
  </si>
  <si>
    <t>CORR. HI-POWER C-62 BL GATES</t>
  </si>
  <si>
    <t>966230620</t>
  </si>
  <si>
    <t>600030247</t>
  </si>
  <si>
    <t>CORR. HI-POWER C-63 BL GATES</t>
  </si>
  <si>
    <t>966230630</t>
  </si>
  <si>
    <t>600031755</t>
  </si>
  <si>
    <t>CORR. TP GT3 3500 14MGT 55MM GATES</t>
  </si>
  <si>
    <t>2200001455</t>
  </si>
  <si>
    <t>BORMAX CORREIAS E MANGUEIRAS INDUST</t>
  </si>
  <si>
    <t>923250161</t>
  </si>
  <si>
    <t>600032532</t>
  </si>
  <si>
    <t>CORR. HI-POWER A-22 BL GATES</t>
  </si>
  <si>
    <t>966210220</t>
  </si>
  <si>
    <t>600032533</t>
  </si>
  <si>
    <t>CORR. HI-POWER B-36 BL GATES</t>
  </si>
  <si>
    <t>966220360</t>
  </si>
  <si>
    <t>600033440</t>
  </si>
  <si>
    <t>CORR. HI-POWER A-67 BL GATES</t>
  </si>
  <si>
    <t>966210670</t>
  </si>
  <si>
    <t>600033763</t>
  </si>
  <si>
    <t>CORR. HI-POWER B-29 BL GATES</t>
  </si>
  <si>
    <t>966220290</t>
  </si>
  <si>
    <t>600033851</t>
  </si>
  <si>
    <t>CORR. METRIC POWER XPA 1180 LW GATES</t>
  </si>
  <si>
    <t>942011809</t>
  </si>
  <si>
    <t>600037025</t>
  </si>
  <si>
    <t>CORR. DUPLO V BB-144 GATES</t>
  </si>
  <si>
    <t>905301440</t>
  </si>
  <si>
    <t>600037615</t>
  </si>
  <si>
    <t>CORR. METRIC POWER SPC-2240 LW RVD-N</t>
  </si>
  <si>
    <t>SPC-2240</t>
  </si>
  <si>
    <t>NÃO</t>
  </si>
  <si>
    <t>6000000001700X</t>
  </si>
  <si>
    <t>6000002051700X</t>
  </si>
  <si>
    <t>6000002061700X</t>
  </si>
  <si>
    <t>6000002071700X</t>
  </si>
  <si>
    <t>6000002131700X</t>
  </si>
  <si>
    <t>6000002991700X</t>
  </si>
  <si>
    <t>6000003021700X</t>
  </si>
  <si>
    <t>6000003291700X</t>
  </si>
  <si>
    <t>6000008761700X</t>
  </si>
  <si>
    <t>6000009071700X</t>
  </si>
  <si>
    <t>6000009081700X</t>
  </si>
  <si>
    <t>6000009091700X</t>
  </si>
  <si>
    <t>6000010051700X</t>
  </si>
  <si>
    <t>6000010061700X</t>
  </si>
  <si>
    <t>6000010081700X</t>
  </si>
  <si>
    <t>6000010091700X</t>
  </si>
  <si>
    <t>6000010171700X</t>
  </si>
  <si>
    <t>6000010271700X</t>
  </si>
  <si>
    <t>6000010281700X</t>
  </si>
  <si>
    <t>6000010311700X</t>
  </si>
  <si>
    <t>6000010391700X</t>
  </si>
  <si>
    <t>6000010411700X</t>
  </si>
  <si>
    <t>6000010421700X</t>
  </si>
  <si>
    <t>6000010431700X</t>
  </si>
  <si>
    <t>6000010441700X</t>
  </si>
  <si>
    <t>6000010451700X</t>
  </si>
  <si>
    <t>6000010531700X</t>
  </si>
  <si>
    <t>6000010541700X</t>
  </si>
  <si>
    <t>6000010621700X</t>
  </si>
  <si>
    <t>6000010701700X</t>
  </si>
  <si>
    <t>6000010711700X</t>
  </si>
  <si>
    <t>6000010721700X</t>
  </si>
  <si>
    <t>6000010731700X</t>
  </si>
  <si>
    <t>6000010841700X</t>
  </si>
  <si>
    <t>6000010891100X</t>
  </si>
  <si>
    <t>6000010891110X</t>
  </si>
  <si>
    <t>6000010891300X</t>
  </si>
  <si>
    <t>6000010901100X</t>
  </si>
  <si>
    <t>6000010901110X</t>
  </si>
  <si>
    <t>6000010901300X</t>
  </si>
  <si>
    <t>6000010921700X</t>
  </si>
  <si>
    <t>6000010931110X</t>
  </si>
  <si>
    <t>6000010931300X</t>
  </si>
  <si>
    <t>6000011211700X</t>
  </si>
  <si>
    <t>6000011221700X</t>
  </si>
  <si>
    <t>6000011321700X</t>
  </si>
  <si>
    <t>6000011331700X</t>
  </si>
  <si>
    <t>6000011341700X</t>
  </si>
  <si>
    <t>6000011351700X</t>
  </si>
  <si>
    <t>6000011391700X</t>
  </si>
  <si>
    <t>6000011401700X</t>
  </si>
  <si>
    <t>6000011601700X</t>
  </si>
  <si>
    <t>6000011611700X</t>
  </si>
  <si>
    <t>6000011621700X</t>
  </si>
  <si>
    <t>6000011701700X</t>
  </si>
  <si>
    <t>6000011711700X</t>
  </si>
  <si>
    <t>6000013931700X</t>
  </si>
  <si>
    <t>6000013941700X</t>
  </si>
  <si>
    <t>6000013951700X</t>
  </si>
  <si>
    <t>6000014271100X</t>
  </si>
  <si>
    <t>6000015831700X</t>
  </si>
  <si>
    <t>6000015961700X</t>
  </si>
  <si>
    <t>6000015981700X</t>
  </si>
  <si>
    <t>6000015991700X</t>
  </si>
  <si>
    <t>6000017531000X</t>
  </si>
  <si>
    <t>6000017531110X</t>
  </si>
  <si>
    <t>6000017531300X</t>
  </si>
  <si>
    <t>6000017691700X</t>
  </si>
  <si>
    <t>6000017711700X</t>
  </si>
  <si>
    <t>6000017841700X</t>
  </si>
  <si>
    <t>6000018261700X</t>
  </si>
  <si>
    <t>6000018271700X</t>
  </si>
  <si>
    <t>6000018391700X</t>
  </si>
  <si>
    <t>6000018501700X</t>
  </si>
  <si>
    <t>6000023461700X</t>
  </si>
  <si>
    <t>6000023471700X</t>
  </si>
  <si>
    <t>6000023601700X</t>
  </si>
  <si>
    <t>6000026751700X</t>
  </si>
  <si>
    <t>6000026771700X</t>
  </si>
  <si>
    <t>6000026781700X</t>
  </si>
  <si>
    <t>6000027051700X</t>
  </si>
  <si>
    <t>6000027061700X</t>
  </si>
  <si>
    <t>6000027071700X</t>
  </si>
  <si>
    <t>6000027161700X</t>
  </si>
  <si>
    <t>6000027181700X</t>
  </si>
  <si>
    <t>6000027191700X</t>
  </si>
  <si>
    <t>6000027301700X</t>
  </si>
  <si>
    <t>6000027311700X</t>
  </si>
  <si>
    <t>6000027321700X</t>
  </si>
  <si>
    <t>6000027331700X</t>
  </si>
  <si>
    <t>6000027571700X</t>
  </si>
  <si>
    <t>6000027711700X</t>
  </si>
  <si>
    <t>6000027761110X</t>
  </si>
  <si>
    <t>6000028061700X</t>
  </si>
  <si>
    <t>6000028071700X</t>
  </si>
  <si>
    <t>6000028081700X</t>
  </si>
  <si>
    <t>6000028171700X</t>
  </si>
  <si>
    <t>6000028261700X</t>
  </si>
  <si>
    <t>6000028351700X</t>
  </si>
  <si>
    <t>6000028371700X</t>
  </si>
  <si>
    <t>6000028381700X</t>
  </si>
  <si>
    <t>6000028441700X</t>
  </si>
  <si>
    <t>6000028521700X</t>
  </si>
  <si>
    <t>6000028611700X</t>
  </si>
  <si>
    <t>6000028621700X</t>
  </si>
  <si>
    <t>6000028631700X</t>
  </si>
  <si>
    <t>6000028681700X</t>
  </si>
  <si>
    <t>6000028691700X</t>
  </si>
  <si>
    <t>6000028711700X</t>
  </si>
  <si>
    <t>6000028771700X</t>
  </si>
  <si>
    <t>6000028941700X</t>
  </si>
  <si>
    <t>6000029011700X</t>
  </si>
  <si>
    <t>6000029021700X</t>
  </si>
  <si>
    <t>6000029031700X</t>
  </si>
  <si>
    <t>6000029041700X</t>
  </si>
  <si>
    <t>6000029191700X</t>
  </si>
  <si>
    <t>6000029201700X</t>
  </si>
  <si>
    <t>6000029211700X</t>
  </si>
  <si>
    <t>6000029221700X</t>
  </si>
  <si>
    <t>6000029361700X</t>
  </si>
  <si>
    <t>6000029581700X</t>
  </si>
  <si>
    <t>6000029871700X</t>
  </si>
  <si>
    <t>6000029891700X</t>
  </si>
  <si>
    <t>6000030001700X</t>
  </si>
  <si>
    <t>6000030011700X</t>
  </si>
  <si>
    <t>6000030021700X</t>
  </si>
  <si>
    <t>6000030161700X</t>
  </si>
  <si>
    <t>6000030221700X</t>
  </si>
  <si>
    <t>6000030301700X</t>
  </si>
  <si>
    <t>6000030311700X</t>
  </si>
  <si>
    <t>6000030441700X</t>
  </si>
  <si>
    <t>6000030451700X</t>
  </si>
  <si>
    <t>6000030471700X</t>
  </si>
  <si>
    <t>6000030621700X</t>
  </si>
  <si>
    <t>6000030631700X</t>
  </si>
  <si>
    <t>6000030641700X</t>
  </si>
  <si>
    <t>6000030651700X</t>
  </si>
  <si>
    <t>6000030791700X</t>
  </si>
  <si>
    <t>6000030801700X</t>
  </si>
  <si>
    <t>6000030811700X</t>
  </si>
  <si>
    <t>6000031901700X</t>
  </si>
  <si>
    <t>6000031961700X</t>
  </si>
  <si>
    <t>6000031971700X</t>
  </si>
  <si>
    <t>6000031981700X</t>
  </si>
  <si>
    <t>6000031991700X</t>
  </si>
  <si>
    <t>6000032101700X</t>
  </si>
  <si>
    <t>6000032111700X</t>
  </si>
  <si>
    <t>6000032121700X</t>
  </si>
  <si>
    <t>6000032261700X</t>
  </si>
  <si>
    <t>6000032271700X</t>
  </si>
  <si>
    <t>6000032281700X</t>
  </si>
  <si>
    <t>6000032581700X</t>
  </si>
  <si>
    <t>6000032591700X</t>
  </si>
  <si>
    <t>6000032851700X</t>
  </si>
  <si>
    <t>6000032861700X</t>
  </si>
  <si>
    <t>6000032871700X</t>
  </si>
  <si>
    <t>6000037021700X</t>
  </si>
  <si>
    <t>6000037031700X</t>
  </si>
  <si>
    <t>6000037041700X</t>
  </si>
  <si>
    <t>6000037111700X</t>
  </si>
  <si>
    <t>6000037121700X</t>
  </si>
  <si>
    <t>6000037131700X</t>
  </si>
  <si>
    <t>6000037141700X</t>
  </si>
  <si>
    <t>6000037241700X</t>
  </si>
  <si>
    <t>6000037251700X</t>
  </si>
  <si>
    <t>6000037261700X</t>
  </si>
  <si>
    <t>6000037401700X</t>
  </si>
  <si>
    <t>6000037491700X</t>
  </si>
  <si>
    <t>6000037501700X</t>
  </si>
  <si>
    <t>6000037511700X</t>
  </si>
  <si>
    <t>6000037521700X</t>
  </si>
  <si>
    <t>6000037621700X</t>
  </si>
  <si>
    <t>6000037631700X</t>
  </si>
  <si>
    <t>6000037731700X</t>
  </si>
  <si>
    <t>6000037841700X</t>
  </si>
  <si>
    <t>6000037941700X</t>
  </si>
  <si>
    <t>6000039601700X</t>
  </si>
  <si>
    <t>6000039611700X</t>
  </si>
  <si>
    <t>6000039621700X</t>
  </si>
  <si>
    <t>6000039631700X</t>
  </si>
  <si>
    <t>6000041611700X</t>
  </si>
  <si>
    <t>6000052551700X</t>
  </si>
  <si>
    <t>6000052571700X</t>
  </si>
  <si>
    <t>6000052581700X</t>
  </si>
  <si>
    <t>6000052641700X</t>
  </si>
  <si>
    <t>6000052751700X</t>
  </si>
  <si>
    <t>6000052961700X</t>
  </si>
  <si>
    <t>6000053071700X</t>
  </si>
  <si>
    <t>6000053081700X</t>
  </si>
  <si>
    <t>6000053091700X</t>
  </si>
  <si>
    <t>6000053171700X</t>
  </si>
  <si>
    <t>6000053191700X</t>
  </si>
  <si>
    <t>6000053281700X</t>
  </si>
  <si>
    <t>6000053291700X</t>
  </si>
  <si>
    <t>6000053301100X</t>
  </si>
  <si>
    <t>6000053311700X</t>
  </si>
  <si>
    <t>6000053451400X</t>
  </si>
  <si>
    <t>6000053971700X</t>
  </si>
  <si>
    <t>6000053981700X</t>
  </si>
  <si>
    <t>6000053991700X</t>
  </si>
  <si>
    <t>6000054471300X</t>
  </si>
  <si>
    <t>6000054481700X</t>
  </si>
  <si>
    <t>6000054561700X</t>
  </si>
  <si>
    <t>6000054821700X</t>
  </si>
  <si>
    <t>6000054831700X</t>
  </si>
  <si>
    <t>6000054851700X</t>
  </si>
  <si>
    <t>6000055211700X</t>
  </si>
  <si>
    <t>6000055221700X</t>
  </si>
  <si>
    <t>6000055231700X</t>
  </si>
  <si>
    <t>6000055381700X</t>
  </si>
  <si>
    <t>6000056121110X</t>
  </si>
  <si>
    <t>6000056271700X</t>
  </si>
  <si>
    <t>6000056301700X</t>
  </si>
  <si>
    <t>6000056481700X</t>
  </si>
  <si>
    <t>6000056491700X</t>
  </si>
  <si>
    <t>6000056641700X</t>
  </si>
  <si>
    <t>6000056651700X</t>
  </si>
  <si>
    <t>6000056751700X</t>
  </si>
  <si>
    <t>6000056761700X</t>
  </si>
  <si>
    <t>6000056771700X</t>
  </si>
  <si>
    <t>6000056861700X</t>
  </si>
  <si>
    <t>6000056871700X</t>
  </si>
  <si>
    <t>6000056891700X</t>
  </si>
  <si>
    <t>6000057141700X</t>
  </si>
  <si>
    <t>6000057281700X</t>
  </si>
  <si>
    <t>6000057291700X</t>
  </si>
  <si>
    <t>6000057541700X</t>
  </si>
  <si>
    <t>6000057551700X</t>
  </si>
  <si>
    <t>6000057571700X</t>
  </si>
  <si>
    <t>6000057661700X</t>
  </si>
  <si>
    <t>6000057671700X</t>
  </si>
  <si>
    <t>6000057741700X</t>
  </si>
  <si>
    <t>6000057761700X</t>
  </si>
  <si>
    <t>6000057771700X</t>
  </si>
  <si>
    <t>6000057861700X</t>
  </si>
  <si>
    <t>6000057871700X</t>
  </si>
  <si>
    <t>6000057881700X</t>
  </si>
  <si>
    <t>6000058041700X</t>
  </si>
  <si>
    <t>6000058051700X</t>
  </si>
  <si>
    <t>6000058061700X</t>
  </si>
  <si>
    <t>6000058161700X</t>
  </si>
  <si>
    <t>6000058171700X</t>
  </si>
  <si>
    <t>6000058181700X</t>
  </si>
  <si>
    <t>6000058191700X</t>
  </si>
  <si>
    <t>6000058271700X</t>
  </si>
  <si>
    <t>6000058281700X</t>
  </si>
  <si>
    <t>6000058291700X</t>
  </si>
  <si>
    <t>6000058421700X</t>
  </si>
  <si>
    <t>6000058431700X</t>
  </si>
  <si>
    <t>6000058551700X</t>
  </si>
  <si>
    <t>6000060531700X</t>
  </si>
  <si>
    <t>6000060711700X</t>
  </si>
  <si>
    <t>6000060721700X</t>
  </si>
  <si>
    <t>6000060811700X</t>
  </si>
  <si>
    <t>6000060821700X</t>
  </si>
  <si>
    <t>6000060831700X</t>
  </si>
  <si>
    <t>6000060961700X</t>
  </si>
  <si>
    <t>6000061031700X</t>
  </si>
  <si>
    <t>6000061221700X</t>
  </si>
  <si>
    <t>6000061441700X</t>
  </si>
  <si>
    <t>6000061641700X</t>
  </si>
  <si>
    <t>6000061731700X</t>
  </si>
  <si>
    <t>6000061911700X</t>
  </si>
  <si>
    <t>6000061921700X</t>
  </si>
  <si>
    <t>6000063071700X</t>
  </si>
  <si>
    <t>6000063881700X</t>
  </si>
  <si>
    <t>6000063931700X</t>
  </si>
  <si>
    <t>6000064111700X</t>
  </si>
  <si>
    <t>6000064151700X</t>
  </si>
  <si>
    <t>6000064181700X</t>
  </si>
  <si>
    <t>6000064191700X</t>
  </si>
  <si>
    <t>6000064201700X</t>
  </si>
  <si>
    <t>6000064211700X</t>
  </si>
  <si>
    <t>6000064221700X</t>
  </si>
  <si>
    <t>6000064231700X</t>
  </si>
  <si>
    <t>6000064241700X</t>
  </si>
  <si>
    <t>6000064251700X</t>
  </si>
  <si>
    <t>6000064291700X</t>
  </si>
  <si>
    <t>6000064411700X</t>
  </si>
  <si>
    <t>6000064421700X</t>
  </si>
  <si>
    <t>6000064431700X</t>
  </si>
  <si>
    <t>6000064481700X</t>
  </si>
  <si>
    <t>6000064501700X</t>
  </si>
  <si>
    <t>6000064531700X</t>
  </si>
  <si>
    <t>6000064641700X</t>
  </si>
  <si>
    <t>6000064711700X</t>
  </si>
  <si>
    <t>6000064721700X</t>
  </si>
  <si>
    <t>6000064731700X</t>
  </si>
  <si>
    <t>6000064831700X</t>
  </si>
  <si>
    <t>6000064931700X</t>
  </si>
  <si>
    <t>6000064941700X</t>
  </si>
  <si>
    <t>6000064951700X</t>
  </si>
  <si>
    <t>6000064961700X</t>
  </si>
  <si>
    <t>6000065091700X</t>
  </si>
  <si>
    <t>6000065101700X</t>
  </si>
  <si>
    <t>6000065211110X</t>
  </si>
  <si>
    <t>6000065241700X</t>
  </si>
  <si>
    <t>6000065461700X</t>
  </si>
  <si>
    <t>6000065471700X</t>
  </si>
  <si>
    <t>6000065481700X</t>
  </si>
  <si>
    <t>6000065631700X</t>
  </si>
  <si>
    <t>6000065771700X</t>
  </si>
  <si>
    <t>6000065781700X</t>
  </si>
  <si>
    <t>6000065801700X</t>
  </si>
  <si>
    <t>6000065931700X</t>
  </si>
  <si>
    <t>6000065941700X</t>
  </si>
  <si>
    <t>6000066691700X</t>
  </si>
  <si>
    <t>6000066701700X</t>
  </si>
  <si>
    <t>6000066711700X</t>
  </si>
  <si>
    <t>6000066781700X</t>
  </si>
  <si>
    <t>6000066941700X</t>
  </si>
  <si>
    <t>6000066951700X</t>
  </si>
  <si>
    <t>6000066961700X</t>
  </si>
  <si>
    <t>6000067591700X</t>
  </si>
  <si>
    <t>6000067661100X</t>
  </si>
  <si>
    <t>6000067661110X</t>
  </si>
  <si>
    <t>6000067661300X</t>
  </si>
  <si>
    <t>6000068711700X</t>
  </si>
  <si>
    <t>6000068721700X</t>
  </si>
  <si>
    <t>6000083661700X</t>
  </si>
  <si>
    <t>6000089271700X</t>
  </si>
  <si>
    <t>6000089371700X</t>
  </si>
  <si>
    <t>6000089391700X</t>
  </si>
  <si>
    <t>6000089471700X</t>
  </si>
  <si>
    <t>6000089481700X</t>
  </si>
  <si>
    <t>6000089491700X</t>
  </si>
  <si>
    <t>6000089501700X</t>
  </si>
  <si>
    <t>6000089571700X</t>
  </si>
  <si>
    <t>6000089581700X</t>
  </si>
  <si>
    <t>6000089591700X</t>
  </si>
  <si>
    <t>6000089811700X</t>
  </si>
  <si>
    <t>6000089851700X</t>
  </si>
  <si>
    <t>6000089871700X</t>
  </si>
  <si>
    <t>6000090161000X</t>
  </si>
  <si>
    <t>6000090161100X</t>
  </si>
  <si>
    <t>6000090161110X</t>
  </si>
  <si>
    <t>6000090161300X</t>
  </si>
  <si>
    <t>6000090171700X</t>
  </si>
  <si>
    <t>6000090241700X</t>
  </si>
  <si>
    <t>6000090291700X</t>
  </si>
  <si>
    <t>6000090301700X</t>
  </si>
  <si>
    <t>6000090311700X</t>
  </si>
  <si>
    <t>6000090321700X</t>
  </si>
  <si>
    <t>6000090331700X</t>
  </si>
  <si>
    <t>6000090401700X</t>
  </si>
  <si>
    <t>6000090411700X</t>
  </si>
  <si>
    <t>6000090421700X</t>
  </si>
  <si>
    <t>6000092071700X</t>
  </si>
  <si>
    <t>6000092101700X</t>
  </si>
  <si>
    <t>6000092151700X</t>
  </si>
  <si>
    <t>6000092191700X</t>
  </si>
  <si>
    <t>6000092201700X</t>
  </si>
  <si>
    <t>6000092211700X</t>
  </si>
  <si>
    <t>6000092221700X</t>
  </si>
  <si>
    <t>6000092351700X</t>
  </si>
  <si>
    <t>6000092371700X</t>
  </si>
  <si>
    <t>6000092441700X</t>
  </si>
  <si>
    <t>6000092451700X</t>
  </si>
  <si>
    <t>6000092541700X</t>
  </si>
  <si>
    <t>6000092671700X</t>
  </si>
  <si>
    <t>6000092781700X</t>
  </si>
  <si>
    <t>6000092791700X</t>
  </si>
  <si>
    <t>6000092801700X</t>
  </si>
  <si>
    <t>6000092901700X</t>
  </si>
  <si>
    <t>6000092921700X</t>
  </si>
  <si>
    <t>6000093291700X</t>
  </si>
  <si>
    <t>6000093301700X</t>
  </si>
  <si>
    <t>6000093421700X</t>
  </si>
  <si>
    <t>6000093691700X</t>
  </si>
  <si>
    <t>6000093701700X</t>
  </si>
  <si>
    <t>6000093711700X</t>
  </si>
  <si>
    <t>6000093991700X</t>
  </si>
  <si>
    <t>6000094101700X</t>
  </si>
  <si>
    <t>6000094111500X</t>
  </si>
  <si>
    <t>6000094111510X</t>
  </si>
  <si>
    <t>6000094111700X</t>
  </si>
  <si>
    <t>6000094121700X</t>
  </si>
  <si>
    <t>6000094161700X</t>
  </si>
  <si>
    <t>6000094171700X</t>
  </si>
  <si>
    <t>6000094181700X</t>
  </si>
  <si>
    <t>6000094191700X</t>
  </si>
  <si>
    <t>6000094231700X</t>
  </si>
  <si>
    <t>6000094241700X</t>
  </si>
  <si>
    <t>6000094251700X</t>
  </si>
  <si>
    <t>6000094301700X</t>
  </si>
  <si>
    <t>6000094331700X</t>
  </si>
  <si>
    <t>6000094391700X</t>
  </si>
  <si>
    <t>6000094401700X</t>
  </si>
  <si>
    <t>6000094411700X</t>
  </si>
  <si>
    <t>6000094421700X</t>
  </si>
  <si>
    <t>6000094691700X</t>
  </si>
  <si>
    <t>6000094701700X</t>
  </si>
  <si>
    <t>6000094751700X</t>
  </si>
  <si>
    <t>6000094761700X</t>
  </si>
  <si>
    <t>6000094821700X</t>
  </si>
  <si>
    <t>6000094831700X</t>
  </si>
  <si>
    <t>6000094841700X</t>
  </si>
  <si>
    <t>6000094851700X</t>
  </si>
  <si>
    <t>6000095081700X</t>
  </si>
  <si>
    <t>6000095091700X</t>
  </si>
  <si>
    <t>6000095101700X</t>
  </si>
  <si>
    <t>6000102401700X</t>
  </si>
  <si>
    <t>6000102411700X</t>
  </si>
  <si>
    <t>6000103051700X</t>
  </si>
  <si>
    <t>6000103671700X</t>
  </si>
  <si>
    <t>6000103811700X</t>
  </si>
  <si>
    <t>6000103821700X</t>
  </si>
  <si>
    <t>6000103831700X</t>
  </si>
  <si>
    <t>6000103961700X</t>
  </si>
  <si>
    <t>6000104681700X</t>
  </si>
  <si>
    <t>6000104691700X</t>
  </si>
  <si>
    <t>6000104701700X</t>
  </si>
  <si>
    <t>6000104711700X</t>
  </si>
  <si>
    <t>6000104851700X</t>
  </si>
  <si>
    <t>6000104861700X</t>
  </si>
  <si>
    <t>6000104951700X</t>
  </si>
  <si>
    <t>6000104961700X</t>
  </si>
  <si>
    <t>6000105551700X</t>
  </si>
  <si>
    <t>6000105901700X</t>
  </si>
  <si>
    <t>6000105911700X</t>
  </si>
  <si>
    <t>6000105991700X</t>
  </si>
  <si>
    <t>6000106001700X</t>
  </si>
  <si>
    <t>6000106161700X</t>
  </si>
  <si>
    <t>6000106171700X</t>
  </si>
  <si>
    <t>6000106191700X</t>
  </si>
  <si>
    <t>6000106281700X</t>
  </si>
  <si>
    <t>6000106291700X</t>
  </si>
  <si>
    <t>6000106301700X</t>
  </si>
  <si>
    <t>6000106351700X</t>
  </si>
  <si>
    <t>6000106381700X</t>
  </si>
  <si>
    <t>6000106401700X</t>
  </si>
  <si>
    <t>6000106471700X</t>
  </si>
  <si>
    <t>6000106481700X</t>
  </si>
  <si>
    <t>6000106491700X</t>
  </si>
  <si>
    <t>6000106551700X</t>
  </si>
  <si>
    <t>6000106881700X</t>
  </si>
  <si>
    <t>6000107331700X</t>
  </si>
  <si>
    <t>6000107351700X</t>
  </si>
  <si>
    <t>6000107361700X</t>
  </si>
  <si>
    <t>6000107841700X</t>
  </si>
  <si>
    <t>6000107851700X</t>
  </si>
  <si>
    <t>6000107981700X</t>
  </si>
  <si>
    <t>6000108891700X</t>
  </si>
  <si>
    <t>6000109041700X</t>
  </si>
  <si>
    <t>6000109051700X</t>
  </si>
  <si>
    <t>6000109061700X</t>
  </si>
  <si>
    <t>6000109121700X</t>
  </si>
  <si>
    <t>6000109141700X</t>
  </si>
  <si>
    <t>6000109191700X</t>
  </si>
  <si>
    <t>6000109201700X</t>
  </si>
  <si>
    <t>6000109211700X</t>
  </si>
  <si>
    <t>6000109221700X</t>
  </si>
  <si>
    <t>6000109271700X</t>
  </si>
  <si>
    <t>6000109281700X</t>
  </si>
  <si>
    <t>6000109291700X</t>
  </si>
  <si>
    <t>6000109301700X</t>
  </si>
  <si>
    <t>6000109351700X</t>
  </si>
  <si>
    <t>6000109371700X</t>
  </si>
  <si>
    <t>6000109381700X</t>
  </si>
  <si>
    <t>6000110531700X</t>
  </si>
  <si>
    <t>6000111461700X</t>
  </si>
  <si>
    <t>6000113991700X</t>
  </si>
  <si>
    <t>6000114011700X</t>
  </si>
  <si>
    <t>6000114021700X</t>
  </si>
  <si>
    <t>6000114681700X</t>
  </si>
  <si>
    <t>6000114821000X</t>
  </si>
  <si>
    <t>6000115261700X</t>
  </si>
  <si>
    <t>6000115271700X</t>
  </si>
  <si>
    <t>6000115301700X</t>
  </si>
  <si>
    <t>6000115321700X</t>
  </si>
  <si>
    <t>6000115361700X</t>
  </si>
  <si>
    <t>6000115381700X</t>
  </si>
  <si>
    <t>6000115391700X</t>
  </si>
  <si>
    <t>6000115421700X</t>
  </si>
  <si>
    <t>6000115471700X</t>
  </si>
  <si>
    <t>6000115481700X</t>
  </si>
  <si>
    <t>6000115491700X</t>
  </si>
  <si>
    <t>6000115501700X</t>
  </si>
  <si>
    <t>6000115631700X</t>
  </si>
  <si>
    <t>6000116701700X</t>
  </si>
  <si>
    <t>6000116711700X</t>
  </si>
  <si>
    <t>6000116731700X</t>
  </si>
  <si>
    <t>6000116911700X</t>
  </si>
  <si>
    <t>6000116921700X</t>
  </si>
  <si>
    <t>6000116931700X</t>
  </si>
  <si>
    <t>6000117271700X</t>
  </si>
  <si>
    <t>6000117381110X</t>
  </si>
  <si>
    <t>6000117471700X</t>
  </si>
  <si>
    <t>6000117481700X</t>
  </si>
  <si>
    <t>6000117511700X</t>
  </si>
  <si>
    <t>6000117651700X</t>
  </si>
  <si>
    <t>6000118381700X</t>
  </si>
  <si>
    <t>6000118481700X</t>
  </si>
  <si>
    <t>6000118491700X</t>
  </si>
  <si>
    <t>6000118501700X</t>
  </si>
  <si>
    <t>6000118621700X</t>
  </si>
  <si>
    <t>6000118651700X</t>
  </si>
  <si>
    <t>6000118741700X</t>
  </si>
  <si>
    <t>6000118751700X</t>
  </si>
  <si>
    <t>6000118761700X</t>
  </si>
  <si>
    <t>6000118851700X</t>
  </si>
  <si>
    <t>6000118871700X</t>
  </si>
  <si>
    <t>6000118971210X</t>
  </si>
  <si>
    <t>6000118971700X</t>
  </si>
  <si>
    <t>6000118981700X</t>
  </si>
  <si>
    <t>6000118991700X</t>
  </si>
  <si>
    <t>6000119011700X</t>
  </si>
  <si>
    <t>6000119221700X</t>
  </si>
  <si>
    <t>6000119301700X</t>
  </si>
  <si>
    <t>6000119321700X</t>
  </si>
  <si>
    <t>6000119331700X</t>
  </si>
  <si>
    <t>6000119431700X</t>
  </si>
  <si>
    <t>6000120511700X</t>
  </si>
  <si>
    <t>6000120621700X</t>
  </si>
  <si>
    <t>6000120631700X</t>
  </si>
  <si>
    <t>6000120641700X</t>
  </si>
  <si>
    <t>6000120651700X</t>
  </si>
  <si>
    <t>6000120751700X</t>
  </si>
  <si>
    <t>6000120761700X</t>
  </si>
  <si>
    <t>6000120771700X</t>
  </si>
  <si>
    <t>6000120781700X</t>
  </si>
  <si>
    <t>6000121171700X</t>
  </si>
  <si>
    <t>6000121181700X</t>
  </si>
  <si>
    <t>6000121241700X</t>
  </si>
  <si>
    <t>6000121251700X</t>
  </si>
  <si>
    <t>6000121261700X</t>
  </si>
  <si>
    <t>6000121271210X</t>
  </si>
  <si>
    <t>6000121271700X</t>
  </si>
  <si>
    <t>6000121281700X</t>
  </si>
  <si>
    <t>6000121291700X</t>
  </si>
  <si>
    <t>6000121361300X</t>
  </si>
  <si>
    <t>6000121371110X</t>
  </si>
  <si>
    <t>6000121371300X</t>
  </si>
  <si>
    <t>6000121381000X</t>
  </si>
  <si>
    <t>6000121381100X</t>
  </si>
  <si>
    <t>6000121381110X</t>
  </si>
  <si>
    <t>6000121381300X</t>
  </si>
  <si>
    <t>6000121401700X</t>
  </si>
  <si>
    <t>6000121421700X</t>
  </si>
  <si>
    <t>6000125321700X</t>
  </si>
  <si>
    <t>6000125331700X</t>
  </si>
  <si>
    <t>6000125911700X</t>
  </si>
  <si>
    <t>6000125931700X</t>
  </si>
  <si>
    <t>6000126041700X</t>
  </si>
  <si>
    <t>6000126061700X</t>
  </si>
  <si>
    <t>6000126071700X</t>
  </si>
  <si>
    <t>6000126191700X</t>
  </si>
  <si>
    <t>6000126501700X</t>
  </si>
  <si>
    <t>6000126631700X</t>
  </si>
  <si>
    <t>6000126771700X</t>
  </si>
  <si>
    <t>6000126871700X</t>
  </si>
  <si>
    <t>6000132681700X</t>
  </si>
  <si>
    <t>6000132691700X</t>
  </si>
  <si>
    <t>6000134411700X</t>
  </si>
  <si>
    <t>6000134421700X</t>
  </si>
  <si>
    <t>6000134431700X</t>
  </si>
  <si>
    <t>6000134541700X</t>
  </si>
  <si>
    <t>6000135291400X</t>
  </si>
  <si>
    <t>6000135441700X</t>
  </si>
  <si>
    <t>6000135571700X</t>
  </si>
  <si>
    <t>6000135581700X</t>
  </si>
  <si>
    <t>6000135591700X</t>
  </si>
  <si>
    <t>6000135631700X</t>
  </si>
  <si>
    <t>6000135731700X</t>
  </si>
  <si>
    <t>6000135741700X</t>
  </si>
  <si>
    <t>6000135761700X</t>
  </si>
  <si>
    <t>6000136581700X</t>
  </si>
  <si>
    <t>6000136781700X</t>
  </si>
  <si>
    <t>6000136791700X</t>
  </si>
  <si>
    <t>6000136851700X</t>
  </si>
  <si>
    <t>6000136861700X</t>
  </si>
  <si>
    <t>6000136871700X</t>
  </si>
  <si>
    <t>6000136961700X</t>
  </si>
  <si>
    <t>6000137031700X</t>
  </si>
  <si>
    <t>6000137171000X</t>
  </si>
  <si>
    <t>6000137181700X</t>
  </si>
  <si>
    <t>6000137191700X</t>
  </si>
  <si>
    <t>6000137291700X</t>
  </si>
  <si>
    <t>6000137301700X</t>
  </si>
  <si>
    <t>6000137311700X</t>
  </si>
  <si>
    <t>6000137321700X</t>
  </si>
  <si>
    <t>6000137341700X</t>
  </si>
  <si>
    <t>6000137351700X</t>
  </si>
  <si>
    <t>6000137361700X</t>
  </si>
  <si>
    <t>6000137451700X</t>
  </si>
  <si>
    <t>6000137471700X</t>
  </si>
  <si>
    <t>6000137481700X</t>
  </si>
  <si>
    <t>6000137841700X</t>
  </si>
  <si>
    <t>6000137851700X</t>
  </si>
  <si>
    <t>6000138001700X</t>
  </si>
  <si>
    <t>6000138021700X</t>
  </si>
  <si>
    <t>6000138031700X</t>
  </si>
  <si>
    <t>6000138141700X</t>
  </si>
  <si>
    <t>6000138151700X</t>
  </si>
  <si>
    <t>6000138591700X</t>
  </si>
  <si>
    <t>6000138601700X</t>
  </si>
  <si>
    <t>6000138611700X</t>
  </si>
  <si>
    <t>6000138751700X</t>
  </si>
  <si>
    <t>6000138761700X</t>
  </si>
  <si>
    <t>6000138771700X</t>
  </si>
  <si>
    <t>6000138781700X</t>
  </si>
  <si>
    <t>6000138911000X</t>
  </si>
  <si>
    <t>6000138911700X</t>
  </si>
  <si>
    <t>6000139561000X</t>
  </si>
  <si>
    <t>6000139561700X</t>
  </si>
  <si>
    <t>6000139571700X</t>
  </si>
  <si>
    <t>6000195941700X</t>
  </si>
  <si>
    <t>6000223261700X</t>
  </si>
  <si>
    <t>6000223271700X</t>
  </si>
  <si>
    <t>6000223281700X</t>
  </si>
  <si>
    <t>6000223291700X</t>
  </si>
  <si>
    <t>6000223301700X</t>
  </si>
  <si>
    <t>6000223311700X</t>
  </si>
  <si>
    <t>6000223321700X</t>
  </si>
  <si>
    <t>6000223331700X</t>
  </si>
  <si>
    <t>6000223341700X</t>
  </si>
  <si>
    <t>6000223351700X</t>
  </si>
  <si>
    <t>6000223361700X</t>
  </si>
  <si>
    <t>6000223371700X</t>
  </si>
  <si>
    <t>6000223381700X</t>
  </si>
  <si>
    <t>6000223391700X</t>
  </si>
  <si>
    <t>6000223401700X</t>
  </si>
  <si>
    <t>6000223411700X</t>
  </si>
  <si>
    <t>6000223421700X</t>
  </si>
  <si>
    <t>6000223431700X</t>
  </si>
  <si>
    <t>6000223441700X</t>
  </si>
  <si>
    <t>6000223451700X</t>
  </si>
  <si>
    <t>6000223461700X</t>
  </si>
  <si>
    <t>6000223471700X</t>
  </si>
  <si>
    <t>6000223481700X</t>
  </si>
  <si>
    <t>6000223491700X</t>
  </si>
  <si>
    <t>6000223501700X</t>
  </si>
  <si>
    <t>6000223511700X</t>
  </si>
  <si>
    <t>6000223521700X</t>
  </si>
  <si>
    <t>6000223531700X</t>
  </si>
  <si>
    <t>6000223541700X</t>
  </si>
  <si>
    <t>6000223551700X</t>
  </si>
  <si>
    <t>6000223561700X</t>
  </si>
  <si>
    <t>6000223571700X</t>
  </si>
  <si>
    <t>6000223591700X</t>
  </si>
  <si>
    <t>6000223651700X</t>
  </si>
  <si>
    <t>6000223661700X</t>
  </si>
  <si>
    <t>6000223671700X</t>
  </si>
  <si>
    <t>6000223691700X</t>
  </si>
  <si>
    <t>6000223701700X</t>
  </si>
  <si>
    <t>6000223711700X</t>
  </si>
  <si>
    <t>6000223721700X</t>
  </si>
  <si>
    <t>6000223731700X</t>
  </si>
  <si>
    <t>6000223741700X</t>
  </si>
  <si>
    <t>6000223751700X</t>
  </si>
  <si>
    <t>6000223801700X</t>
  </si>
  <si>
    <t>6000223811000X</t>
  </si>
  <si>
    <t>6000223811700X</t>
  </si>
  <si>
    <t>6000223821700X</t>
  </si>
  <si>
    <t>6000223831700X</t>
  </si>
  <si>
    <t>6000223841700X</t>
  </si>
  <si>
    <t>6000223851700X</t>
  </si>
  <si>
    <t>6000223871700X</t>
  </si>
  <si>
    <t>6000223881700X</t>
  </si>
  <si>
    <t>6000223921700X</t>
  </si>
  <si>
    <t>6000223931700X</t>
  </si>
  <si>
    <t>6000223941700X</t>
  </si>
  <si>
    <t>6000223981700X</t>
  </si>
  <si>
    <t>6000223991700X</t>
  </si>
  <si>
    <t>6000224011700X</t>
  </si>
  <si>
    <t>6000224021700X</t>
  </si>
  <si>
    <t>6000224031700X</t>
  </si>
  <si>
    <t>6000224041700X</t>
  </si>
  <si>
    <t>6000224091700X</t>
  </si>
  <si>
    <t>6000224111700X</t>
  </si>
  <si>
    <t>6000224121700X</t>
  </si>
  <si>
    <t>6000224141700X</t>
  </si>
  <si>
    <t>6000224151700X</t>
  </si>
  <si>
    <t>6000224171700X</t>
  </si>
  <si>
    <t>6000224201700X</t>
  </si>
  <si>
    <t>6000224211700X</t>
  </si>
  <si>
    <t>6000224251700X</t>
  </si>
  <si>
    <t>6000224261700X</t>
  </si>
  <si>
    <t>6000224311700X</t>
  </si>
  <si>
    <t>6000231981700X</t>
  </si>
  <si>
    <t>6000231991700X</t>
  </si>
  <si>
    <t>6000232001700X</t>
  </si>
  <si>
    <t>6000232011700X</t>
  </si>
  <si>
    <t>6000232021700X</t>
  </si>
  <si>
    <t>6000232031700X</t>
  </si>
  <si>
    <t>6000232051700X</t>
  </si>
  <si>
    <t>6000232061700X</t>
  </si>
  <si>
    <t>6000232071700X</t>
  </si>
  <si>
    <t>6000232081700X</t>
  </si>
  <si>
    <t>6000232091700X</t>
  </si>
  <si>
    <t>6000232111300X</t>
  </si>
  <si>
    <t>6000232121700X</t>
  </si>
  <si>
    <t>6000241691700X</t>
  </si>
  <si>
    <t>6000241701700X</t>
  </si>
  <si>
    <t>6000256881700X</t>
  </si>
  <si>
    <t>6000256901700X</t>
  </si>
  <si>
    <t>6000256911700X</t>
  </si>
  <si>
    <t>6000256921700X</t>
  </si>
  <si>
    <t>6000256931700X</t>
  </si>
  <si>
    <t>6000256941700X</t>
  </si>
  <si>
    <t>6000256951700X</t>
  </si>
  <si>
    <t>6000256961700X</t>
  </si>
  <si>
    <t>6000256971700X</t>
  </si>
  <si>
    <t>6000256981700X</t>
  </si>
  <si>
    <t>6000256991700X</t>
  </si>
  <si>
    <t>6000257001700X</t>
  </si>
  <si>
    <t>6000257011700X</t>
  </si>
  <si>
    <t>6000257021700X</t>
  </si>
  <si>
    <t>6000257031700X</t>
  </si>
  <si>
    <t>6000257041700X</t>
  </si>
  <si>
    <t>6000257051700X</t>
  </si>
  <si>
    <t>6000257061700X</t>
  </si>
  <si>
    <t>6000257071700X</t>
  </si>
  <si>
    <t>6000257081700X</t>
  </si>
  <si>
    <t>6000257091700X</t>
  </si>
  <si>
    <t>6000257101700X</t>
  </si>
  <si>
    <t>6000257111700X</t>
  </si>
  <si>
    <t>6000257131700X</t>
  </si>
  <si>
    <t>6000257141700X</t>
  </si>
  <si>
    <t>6000257151700X</t>
  </si>
  <si>
    <t>6000257161700X</t>
  </si>
  <si>
    <t>6000257171700X</t>
  </si>
  <si>
    <t>6000257181700X</t>
  </si>
  <si>
    <t>6000257191700X</t>
  </si>
  <si>
    <t>6000257201700X</t>
  </si>
  <si>
    <t>6000257211700X</t>
  </si>
  <si>
    <t>6000257221700X</t>
  </si>
  <si>
    <t>6000257231700X</t>
  </si>
  <si>
    <t>6000257241700X</t>
  </si>
  <si>
    <t>6000257251700X</t>
  </si>
  <si>
    <t>6000257261700X</t>
  </si>
  <si>
    <t>6000257271700X</t>
  </si>
  <si>
    <t>6000257281700X</t>
  </si>
  <si>
    <t>6000257291700X</t>
  </si>
  <si>
    <t>6000257301700X</t>
  </si>
  <si>
    <t>6000257311700X</t>
  </si>
  <si>
    <t>6000257321700X</t>
  </si>
  <si>
    <t>6000257331700X</t>
  </si>
  <si>
    <t>6000257341700X</t>
  </si>
  <si>
    <t>6000257351700X</t>
  </si>
  <si>
    <t>6000257361700X</t>
  </si>
  <si>
    <t>6000257371700X</t>
  </si>
  <si>
    <t>6000257381700X</t>
  </si>
  <si>
    <t>6000257391700X</t>
  </si>
  <si>
    <t>6000257401700X</t>
  </si>
  <si>
    <t>6000257411700X</t>
  </si>
  <si>
    <t>6000257421700X</t>
  </si>
  <si>
    <t>6000257431700X</t>
  </si>
  <si>
    <t>6000257441700X</t>
  </si>
  <si>
    <t>6000257451700X</t>
  </si>
  <si>
    <t>6000257461700X</t>
  </si>
  <si>
    <t>6000257471700X</t>
  </si>
  <si>
    <t>6000257481700X</t>
  </si>
  <si>
    <t>6000257491700X</t>
  </si>
  <si>
    <t>6000257501700X</t>
  </si>
  <si>
    <t>6000257511700X</t>
  </si>
  <si>
    <t>6000257521700X</t>
  </si>
  <si>
    <t>6000257531700X</t>
  </si>
  <si>
    <t>6000257541700X</t>
  </si>
  <si>
    <t>6000257551700X</t>
  </si>
  <si>
    <t>6000257561700X</t>
  </si>
  <si>
    <t>6000257571700X</t>
  </si>
  <si>
    <t>6000257581700X</t>
  </si>
  <si>
    <t>6000257591700X</t>
  </si>
  <si>
    <t>6000257601700X</t>
  </si>
  <si>
    <t>6000257611700X</t>
  </si>
  <si>
    <t>6000257621700X</t>
  </si>
  <si>
    <t>6000257631700X</t>
  </si>
  <si>
    <t>6000257641700X</t>
  </si>
  <si>
    <t>6000257651700X</t>
  </si>
  <si>
    <t>6000257661700X</t>
  </si>
  <si>
    <t>6000257671700X</t>
  </si>
  <si>
    <t>6000257681700X</t>
  </si>
  <si>
    <t>6000257691700X</t>
  </si>
  <si>
    <t>6000257701700X</t>
  </si>
  <si>
    <t>6000257711700X</t>
  </si>
  <si>
    <t>6000257721700X</t>
  </si>
  <si>
    <t>6000257731700X</t>
  </si>
  <si>
    <t>6000257911700X</t>
  </si>
  <si>
    <t>6000257921700X</t>
  </si>
  <si>
    <t>6000257931700X</t>
  </si>
  <si>
    <t>6000257941700X</t>
  </si>
  <si>
    <t>6000257951700X</t>
  </si>
  <si>
    <t>6000257981700X</t>
  </si>
  <si>
    <t>6000257991700X</t>
  </si>
  <si>
    <t>6000258001700X</t>
  </si>
  <si>
    <t>6000258011700X</t>
  </si>
  <si>
    <t>6000258021700X</t>
  </si>
  <si>
    <t>6000258031700X</t>
  </si>
  <si>
    <t>6000258041700X</t>
  </si>
  <si>
    <t>6000258051700X</t>
  </si>
  <si>
    <t>6000258061700X</t>
  </si>
  <si>
    <t>6000258071700X</t>
  </si>
  <si>
    <t>6000258081700X</t>
  </si>
  <si>
    <t>6000258091700X</t>
  </si>
  <si>
    <t>6000258101700X</t>
  </si>
  <si>
    <t>6000258111700X</t>
  </si>
  <si>
    <t>6000258121700X</t>
  </si>
  <si>
    <t>6000258131700X</t>
  </si>
  <si>
    <t>6000258141700X</t>
  </si>
  <si>
    <t>6000258151700X</t>
  </si>
  <si>
    <t>6000258161700X</t>
  </si>
  <si>
    <t>6000258171700X</t>
  </si>
  <si>
    <t>6000258181700X</t>
  </si>
  <si>
    <t>6000258191700X</t>
  </si>
  <si>
    <t>6000258201700X</t>
  </si>
  <si>
    <t>6000258211700X</t>
  </si>
  <si>
    <t>6000258221700X</t>
  </si>
  <si>
    <t>6000258231700X</t>
  </si>
  <si>
    <t>6000258241700X</t>
  </si>
  <si>
    <t>6000258251700X</t>
  </si>
  <si>
    <t>6000258261700X</t>
  </si>
  <si>
    <t>6000258271700X</t>
  </si>
  <si>
    <t>6000258281700X</t>
  </si>
  <si>
    <t>6000258291700X</t>
  </si>
  <si>
    <t>6000258301700X</t>
  </si>
  <si>
    <t>6000258311700X</t>
  </si>
  <si>
    <t>6000258331700X</t>
  </si>
  <si>
    <t>6000258341700X</t>
  </si>
  <si>
    <t>6000258351700X</t>
  </si>
  <si>
    <t>6000258371700X</t>
  </si>
  <si>
    <t>6000258381700X</t>
  </si>
  <si>
    <t>6000258391700X</t>
  </si>
  <si>
    <t>6000258401700X</t>
  </si>
  <si>
    <t>6000258411700X</t>
  </si>
  <si>
    <t>6000258421700X</t>
  </si>
  <si>
    <t>6000258431700X</t>
  </si>
  <si>
    <t>6000258441700X</t>
  </si>
  <si>
    <t>6000258451700X</t>
  </si>
  <si>
    <t>6000258461700X</t>
  </si>
  <si>
    <t>6000258471700X</t>
  </si>
  <si>
    <t>6000258481700X</t>
  </si>
  <si>
    <t>6000258491700X</t>
  </si>
  <si>
    <t>6000258501700X</t>
  </si>
  <si>
    <t>6000258511700X</t>
  </si>
  <si>
    <t>6000258521700X</t>
  </si>
  <si>
    <t>6000258531700X</t>
  </si>
  <si>
    <t>6000258541700X</t>
  </si>
  <si>
    <t>6000258551700X</t>
  </si>
  <si>
    <t>6000258561700X</t>
  </si>
  <si>
    <t>6000258571700X</t>
  </si>
  <si>
    <t>6000258581700X</t>
  </si>
  <si>
    <t>6000258591700X</t>
  </si>
  <si>
    <t>6000258601700X</t>
  </si>
  <si>
    <t>6000258611700X</t>
  </si>
  <si>
    <t>6000258621700X</t>
  </si>
  <si>
    <t>6000258641700X</t>
  </si>
  <si>
    <t>6000258651700X</t>
  </si>
  <si>
    <t>6000258661700X</t>
  </si>
  <si>
    <t>6000258671700X</t>
  </si>
  <si>
    <t>6000258681700X</t>
  </si>
  <si>
    <t>6000258691700X</t>
  </si>
  <si>
    <t>6000258701700X</t>
  </si>
  <si>
    <t>6000258711700X</t>
  </si>
  <si>
    <t>6000258721700X</t>
  </si>
  <si>
    <t>6000258731700X</t>
  </si>
  <si>
    <t>6000258741700X</t>
  </si>
  <si>
    <t>6000258751700X</t>
  </si>
  <si>
    <t>6000258761700X</t>
  </si>
  <si>
    <t>6000258781700X</t>
  </si>
  <si>
    <t>6000259121700X</t>
  </si>
  <si>
    <t>6000259251700X</t>
  </si>
  <si>
    <t>6000259261700X</t>
  </si>
  <si>
    <t>6000259271700X</t>
  </si>
  <si>
    <t>6000259281700X</t>
  </si>
  <si>
    <t>6000259291700X</t>
  </si>
  <si>
    <t>6000259301700X</t>
  </si>
  <si>
    <t>6000259311700X</t>
  </si>
  <si>
    <t>6000259321700X</t>
  </si>
  <si>
    <t>6000259331700X</t>
  </si>
  <si>
    <t>6000259341700X</t>
  </si>
  <si>
    <t>6000259351700X</t>
  </si>
  <si>
    <t>6000259361700X</t>
  </si>
  <si>
    <t>6000259371700X</t>
  </si>
  <si>
    <t>6000259381700X</t>
  </si>
  <si>
    <t>6000259391700X</t>
  </si>
  <si>
    <t>6000259401700X</t>
  </si>
  <si>
    <t>6000259411700X</t>
  </si>
  <si>
    <t>6000259421700X</t>
  </si>
  <si>
    <t>6000259431700X</t>
  </si>
  <si>
    <t>6000259441700X</t>
  </si>
  <si>
    <t>6000259461700X</t>
  </si>
  <si>
    <t>6000259471700X</t>
  </si>
  <si>
    <t>6000259491700X</t>
  </si>
  <si>
    <t>6000259501700X</t>
  </si>
  <si>
    <t>6000259511700X</t>
  </si>
  <si>
    <t>6000259521700X</t>
  </si>
  <si>
    <t>6000259531700X</t>
  </si>
  <si>
    <t>6000259541700X</t>
  </si>
  <si>
    <t>6000259561700X</t>
  </si>
  <si>
    <t>6000259571700X</t>
  </si>
  <si>
    <t>6000259581700X</t>
  </si>
  <si>
    <t>6000259591700X</t>
  </si>
  <si>
    <t>6000259601700X</t>
  </si>
  <si>
    <t>6000259611700X</t>
  </si>
  <si>
    <t>6000259621700X</t>
  </si>
  <si>
    <t>6000259631700X</t>
  </si>
  <si>
    <t>6000259641000X</t>
  </si>
  <si>
    <t>6000259641700X</t>
  </si>
  <si>
    <t>6000259651700X</t>
  </si>
  <si>
    <t>6000259661700X</t>
  </si>
  <si>
    <t>6000259671700X</t>
  </si>
  <si>
    <t>6000259681700X</t>
  </si>
  <si>
    <t>6000259691700X</t>
  </si>
  <si>
    <t>6000259701700X</t>
  </si>
  <si>
    <t>6000259711700X</t>
  </si>
  <si>
    <t>6000259721700X</t>
  </si>
  <si>
    <t>6000259731700X</t>
  </si>
  <si>
    <t>6000259751700X</t>
  </si>
  <si>
    <t>6000259761700X</t>
  </si>
  <si>
    <t>6000259771700X</t>
  </si>
  <si>
    <t>6000259781700X</t>
  </si>
  <si>
    <t>6000259791700X</t>
  </si>
  <si>
    <t>6000259801700X</t>
  </si>
  <si>
    <t>6000259811700X</t>
  </si>
  <si>
    <t>6000259821700X</t>
  </si>
  <si>
    <t>6000259851700X</t>
  </si>
  <si>
    <t>6000259881700X</t>
  </si>
  <si>
    <t>6000259891700X</t>
  </si>
  <si>
    <t>6000259901700X</t>
  </si>
  <si>
    <t>6000259911700X</t>
  </si>
  <si>
    <t>6000259921700X</t>
  </si>
  <si>
    <t>6000259931700X</t>
  </si>
  <si>
    <t>6000259941700X</t>
  </si>
  <si>
    <t>6000259991700X</t>
  </si>
  <si>
    <t>6000260001700X</t>
  </si>
  <si>
    <t>6000260021700X</t>
  </si>
  <si>
    <t>6000260031700X</t>
  </si>
  <si>
    <t>6000260041700X</t>
  </si>
  <si>
    <t>6000260051700X</t>
  </si>
  <si>
    <t>6000260061700X</t>
  </si>
  <si>
    <t>6000260071700X</t>
  </si>
  <si>
    <t>6000261211700X</t>
  </si>
  <si>
    <t>6000263671700X</t>
  </si>
  <si>
    <t>6000267851700X</t>
  </si>
  <si>
    <t>6000267861700X</t>
  </si>
  <si>
    <t>6000267871700X</t>
  </si>
  <si>
    <t>6000267881700X</t>
  </si>
  <si>
    <t>6000267901700X</t>
  </si>
  <si>
    <t>6000268331700X</t>
  </si>
  <si>
    <t>6000273341000X</t>
  </si>
  <si>
    <t>6000294041700X</t>
  </si>
  <si>
    <t>6000302381000X</t>
  </si>
  <si>
    <t>6000302381700X</t>
  </si>
  <si>
    <t>6000302391700X</t>
  </si>
  <si>
    <t>6000302401700X</t>
  </si>
  <si>
    <t>6000302411700X</t>
  </si>
  <si>
    <t>6000302421700X</t>
  </si>
  <si>
    <t>6000302431700X</t>
  </si>
  <si>
    <t>6000302441700X</t>
  </si>
  <si>
    <t>6000302461700X</t>
  </si>
  <si>
    <t>6000302471700X</t>
  </si>
  <si>
    <t>6000317551000X</t>
  </si>
  <si>
    <t>6000325321700X</t>
  </si>
  <si>
    <t>6000325331700X</t>
  </si>
  <si>
    <t>6000334401700X</t>
  </si>
  <si>
    <t>6000337631700X</t>
  </si>
  <si>
    <t>6000376151000X</t>
  </si>
  <si>
    <t>SIM</t>
  </si>
  <si>
    <t>Material(040)</t>
  </si>
  <si>
    <t>Centro(004)</t>
  </si>
  <si>
    <t>Fornecedor(010)</t>
  </si>
  <si>
    <t>Variante cálc.custos(004)</t>
  </si>
  <si>
    <t>Empresa(004)</t>
  </si>
  <si>
    <t>Cód.imposto(002)</t>
  </si>
  <si>
    <t>Moeda(005)</t>
  </si>
  <si>
    <t>Preço bruto(015)</t>
  </si>
  <si>
    <t>Fator desconto(015)</t>
  </si>
  <si>
    <t>Frete %(011)</t>
  </si>
  <si>
    <t>Fat. Custo Comercial(015)</t>
  </si>
  <si>
    <t>IVA Alternativo(002)</t>
  </si>
  <si>
    <t>Mult. Custo Real(015)</t>
  </si>
  <si>
    <t>Multip. UF Real(015)</t>
  </si>
  <si>
    <t>Fornecedor Padrão(001)</t>
  </si>
  <si>
    <t>Prç.Líq.Forn.(015)</t>
  </si>
  <si>
    <t>Fator desc. Prç Liq.(015)</t>
  </si>
  <si>
    <t>ICMS Prç Líquido(013)</t>
  </si>
  <si>
    <t>PIS/COFINS PrçLiq(013)</t>
  </si>
  <si>
    <t>Importação %(011)</t>
  </si>
  <si>
    <t>MONOFÁSICO</t>
  </si>
  <si>
    <t>REDUÇÃO</t>
  </si>
  <si>
    <t>NCM</t>
  </si>
  <si>
    <t>Grp.Merc.Ext</t>
  </si>
  <si>
    <t>Origem</t>
  </si>
  <si>
    <t>Câmbio</t>
  </si>
  <si>
    <t>Preço NF</t>
  </si>
  <si>
    <t>Pis/Cofins</t>
  </si>
  <si>
    <t>ICMS/ST</t>
  </si>
  <si>
    <t>Frete</t>
  </si>
  <si>
    <t>Importação</t>
  </si>
  <si>
    <t>ICMS Interna SP</t>
  </si>
  <si>
    <t>ICMS Iinterna MS / MT</t>
  </si>
  <si>
    <t>6000000001400X</t>
  </si>
  <si>
    <t>6000000011400X</t>
  </si>
  <si>
    <t>6000001941400X</t>
  </si>
  <si>
    <t>6000002041400X</t>
  </si>
  <si>
    <t>6000002051400X</t>
  </si>
  <si>
    <t>6000002061400X</t>
  </si>
  <si>
    <t>6000002071400X</t>
  </si>
  <si>
    <t>6000002131400X</t>
  </si>
  <si>
    <t>6000002991400X</t>
  </si>
  <si>
    <t>6000003021400X</t>
  </si>
  <si>
    <t>6000003291400X</t>
  </si>
  <si>
    <t>6000008761400X</t>
  </si>
  <si>
    <t>6000009071400X</t>
  </si>
  <si>
    <t>6000009081400X</t>
  </si>
  <si>
    <t>6000009091400X</t>
  </si>
  <si>
    <t>6000010051400X</t>
  </si>
  <si>
    <t>6000010061400X</t>
  </si>
  <si>
    <t>6000010081400X</t>
  </si>
  <si>
    <t>6000010091400X</t>
  </si>
  <si>
    <t>6000010171400X</t>
  </si>
  <si>
    <t>6000010271400X</t>
  </si>
  <si>
    <t>6000010281400X</t>
  </si>
  <si>
    <t>6000010311400X</t>
  </si>
  <si>
    <t>6000010391400X</t>
  </si>
  <si>
    <t>6000010411400X</t>
  </si>
  <si>
    <t>6000010421400X</t>
  </si>
  <si>
    <t>6000010431400X</t>
  </si>
  <si>
    <t>6000010441400X</t>
  </si>
  <si>
    <t>6000010451400X</t>
  </si>
  <si>
    <t>6000010531400X</t>
  </si>
  <si>
    <t>6000010541100X</t>
  </si>
  <si>
    <t>6000010541400X</t>
  </si>
  <si>
    <t>6000010621400X</t>
  </si>
  <si>
    <t>6000010691100X</t>
  </si>
  <si>
    <t>6000010701400X</t>
  </si>
  <si>
    <t>6000010711400X</t>
  </si>
  <si>
    <t>6000010721400X</t>
  </si>
  <si>
    <t>6000010731400X</t>
  </si>
  <si>
    <t>6000010841400X</t>
  </si>
  <si>
    <t>6000010921400X</t>
  </si>
  <si>
    <t>6000011211400X</t>
  </si>
  <si>
    <t>6000011221400X</t>
  </si>
  <si>
    <t>6000011321400X</t>
  </si>
  <si>
    <t>6000011331400X</t>
  </si>
  <si>
    <t>6000011341400X</t>
  </si>
  <si>
    <t>6000011351400X</t>
  </si>
  <si>
    <t>6000011391400X</t>
  </si>
  <si>
    <t>6000011401400X</t>
  </si>
  <si>
    <t>6000011401000X</t>
  </si>
  <si>
    <t>6000011601400X</t>
  </si>
  <si>
    <t>6000011611400X</t>
  </si>
  <si>
    <t>6000011621400X</t>
  </si>
  <si>
    <t>6000011701100X</t>
  </si>
  <si>
    <t>6000011701400X</t>
  </si>
  <si>
    <t>6000011711400X</t>
  </si>
  <si>
    <t>6000013931400X</t>
  </si>
  <si>
    <t>6000013941400X</t>
  </si>
  <si>
    <t>6000013951400X</t>
  </si>
  <si>
    <t>6000014271000X</t>
  </si>
  <si>
    <t>6000014271110X</t>
  </si>
  <si>
    <t>6000015831400X</t>
  </si>
  <si>
    <t>6000015961400X</t>
  </si>
  <si>
    <t>6000015981400X</t>
  </si>
  <si>
    <t>6000015991400X</t>
  </si>
  <si>
    <t>6000017531100X</t>
  </si>
  <si>
    <t>6000017691400X</t>
  </si>
  <si>
    <t>6000017711400X</t>
  </si>
  <si>
    <t>6000017841400X</t>
  </si>
  <si>
    <t>6000018261400X</t>
  </si>
  <si>
    <t>6000018271400X</t>
  </si>
  <si>
    <t>6000018391400X</t>
  </si>
  <si>
    <t>6000018501400X</t>
  </si>
  <si>
    <t>6000023461400X</t>
  </si>
  <si>
    <t>6000023471400X</t>
  </si>
  <si>
    <t>6000023601400X</t>
  </si>
  <si>
    <t>6000026651110X</t>
  </si>
  <si>
    <t>6000026751400X</t>
  </si>
  <si>
    <t>6000026771400X</t>
  </si>
  <si>
    <t>6000026781400X</t>
  </si>
  <si>
    <t>6000027051400X</t>
  </si>
  <si>
    <t>6000027061400X</t>
  </si>
  <si>
    <t>6000027071400X</t>
  </si>
  <si>
    <t>6000027161400X</t>
  </si>
  <si>
    <t>6000027181400X</t>
  </si>
  <si>
    <t>6000027191400X</t>
  </si>
  <si>
    <t>6000027301400X</t>
  </si>
  <si>
    <t>6000027311400X</t>
  </si>
  <si>
    <t>6000027321400X</t>
  </si>
  <si>
    <t>6000027331400X</t>
  </si>
  <si>
    <t>6000027571100X</t>
  </si>
  <si>
    <t>6000027571400X</t>
  </si>
  <si>
    <t>6000027711400X</t>
  </si>
  <si>
    <t>6000027761000X</t>
  </si>
  <si>
    <t>6000028061400X</t>
  </si>
  <si>
    <t>6000028071400X</t>
  </si>
  <si>
    <t>6000028081400X</t>
  </si>
  <si>
    <t>6000028171400X</t>
  </si>
  <si>
    <t>6000028261400X</t>
  </si>
  <si>
    <t>6000028351400X</t>
  </si>
  <si>
    <t>6000028371400X</t>
  </si>
  <si>
    <t>6000028381400X</t>
  </si>
  <si>
    <t>6000028421100X</t>
  </si>
  <si>
    <t>6000028441400X</t>
  </si>
  <si>
    <t>6000028501300X</t>
  </si>
  <si>
    <t>6000028521400X</t>
  </si>
  <si>
    <t>6000028611400X</t>
  </si>
  <si>
    <t>6000028621400X</t>
  </si>
  <si>
    <t>6000028631400X</t>
  </si>
  <si>
    <t>6000028681400X</t>
  </si>
  <si>
    <t>6000028691400X</t>
  </si>
  <si>
    <t>6000028711400X</t>
  </si>
  <si>
    <t>6000028771400X</t>
  </si>
  <si>
    <t>6000028941400X</t>
  </si>
  <si>
    <t>6000029011400X</t>
  </si>
  <si>
    <t>6000029021400X</t>
  </si>
  <si>
    <t>6000029031400X</t>
  </si>
  <si>
    <t>6000029041400X</t>
  </si>
  <si>
    <t>6000029191300X</t>
  </si>
  <si>
    <t>6000029191400X</t>
  </si>
  <si>
    <t>6000029201400X</t>
  </si>
  <si>
    <t>6000029211400X</t>
  </si>
  <si>
    <t>6000029221400X</t>
  </si>
  <si>
    <t>6000029361100X</t>
  </si>
  <si>
    <t>6000029361400X</t>
  </si>
  <si>
    <t>6000029581400X</t>
  </si>
  <si>
    <t>6000029871400X</t>
  </si>
  <si>
    <t>6000029891400X</t>
  </si>
  <si>
    <t>6000030001400X</t>
  </si>
  <si>
    <t>6000030011400X</t>
  </si>
  <si>
    <t>6000030021400X</t>
  </si>
  <si>
    <t>6000030161400X</t>
  </si>
  <si>
    <t>6000030221400X</t>
  </si>
  <si>
    <t>6000030301400X</t>
  </si>
  <si>
    <t>6000030311400X</t>
  </si>
  <si>
    <t>6000030441400X</t>
  </si>
  <si>
    <t>6000030451400X</t>
  </si>
  <si>
    <t>6000030471400X</t>
  </si>
  <si>
    <t>6000030471100X</t>
  </si>
  <si>
    <t>6000030621400X</t>
  </si>
  <si>
    <t>6000030631400X</t>
  </si>
  <si>
    <t>6000030641400X</t>
  </si>
  <si>
    <t>6000030651400X</t>
  </si>
  <si>
    <t>6000030791000X</t>
  </si>
  <si>
    <t>6000030791400X</t>
  </si>
  <si>
    <t>6000030801400X</t>
  </si>
  <si>
    <t>6000030811400X</t>
  </si>
  <si>
    <t>6000031901400X</t>
  </si>
  <si>
    <t>6000031961400X</t>
  </si>
  <si>
    <t>6000031971400X</t>
  </si>
  <si>
    <t>6000031981000X</t>
  </si>
  <si>
    <t>6000031981400X</t>
  </si>
  <si>
    <t>6000031991400X</t>
  </si>
  <si>
    <t>6000032101000X</t>
  </si>
  <si>
    <t>6000032101400X</t>
  </si>
  <si>
    <t>6000032111400X</t>
  </si>
  <si>
    <t>6000032121000X</t>
  </si>
  <si>
    <t>6000032121400X</t>
  </si>
  <si>
    <t>6000032261400X</t>
  </si>
  <si>
    <t>6000032271400X</t>
  </si>
  <si>
    <t>6000032281400X</t>
  </si>
  <si>
    <t>6000032581400X</t>
  </si>
  <si>
    <t>6000032591400X</t>
  </si>
  <si>
    <t>6000032851400X</t>
  </si>
  <si>
    <t>6000032861400X</t>
  </si>
  <si>
    <t>6000032871400X</t>
  </si>
  <si>
    <t>6000037021400X</t>
  </si>
  <si>
    <t>6000037031400X</t>
  </si>
  <si>
    <t>6000037041400X</t>
  </si>
  <si>
    <t>6000037111400X</t>
  </si>
  <si>
    <t>6000037121400X</t>
  </si>
  <si>
    <t>6000037131400X</t>
  </si>
  <si>
    <t>6000037141400X</t>
  </si>
  <si>
    <t>6000037241400X</t>
  </si>
  <si>
    <t>6000037251400X</t>
  </si>
  <si>
    <t>6000037251110X</t>
  </si>
  <si>
    <t>6000037261400X</t>
  </si>
  <si>
    <t>6000037401000X</t>
  </si>
  <si>
    <t>6000037401400X</t>
  </si>
  <si>
    <t>6000037491400X</t>
  </si>
  <si>
    <t>6000037501000X</t>
  </si>
  <si>
    <t>6000037501100X</t>
  </si>
  <si>
    <t>6000037501400X</t>
  </si>
  <si>
    <t>6000037511400X</t>
  </si>
  <si>
    <t>6000037521000X</t>
  </si>
  <si>
    <t>6000037521400X</t>
  </si>
  <si>
    <t>6000037621400X</t>
  </si>
  <si>
    <t>6000037631400X</t>
  </si>
  <si>
    <t>6000037731400X</t>
  </si>
  <si>
    <t>6000037841400X</t>
  </si>
  <si>
    <t>6000037841100X</t>
  </si>
  <si>
    <t>6000037941400X</t>
  </si>
  <si>
    <t>6000039601400X</t>
  </si>
  <si>
    <t>6000039611000X</t>
  </si>
  <si>
    <t>6000039611400X</t>
  </si>
  <si>
    <t>6000039621400X</t>
  </si>
  <si>
    <t>6000039631400X</t>
  </si>
  <si>
    <t>6000041611400X</t>
  </si>
  <si>
    <t>6000052551400X</t>
  </si>
  <si>
    <t>6000052571400X</t>
  </si>
  <si>
    <t>6000052581400X</t>
  </si>
  <si>
    <t>6000052641400X</t>
  </si>
  <si>
    <t>6000052751400X</t>
  </si>
  <si>
    <t>6000052961400X</t>
  </si>
  <si>
    <t>6000053071400X</t>
  </si>
  <si>
    <t>6000053081400X</t>
  </si>
  <si>
    <t>6000053091400X</t>
  </si>
  <si>
    <t>6000053171400X</t>
  </si>
  <si>
    <t>6000053191400X</t>
  </si>
  <si>
    <t>6000053281400X</t>
  </si>
  <si>
    <t>6000053291400X</t>
  </si>
  <si>
    <t>6000053301400X</t>
  </si>
  <si>
    <t>6000053311400X</t>
  </si>
  <si>
    <t>6000053971400X</t>
  </si>
  <si>
    <t>6000053981400X</t>
  </si>
  <si>
    <t>6000053991100X</t>
  </si>
  <si>
    <t>6000053991400X</t>
  </si>
  <si>
    <t>6000054471000X</t>
  </si>
  <si>
    <t>6000054481400X</t>
  </si>
  <si>
    <t>6000054561400X</t>
  </si>
  <si>
    <t>6000054821400X</t>
  </si>
  <si>
    <t>6000054831400X</t>
  </si>
  <si>
    <t>6000054851400X</t>
  </si>
  <si>
    <t>6000055211400X</t>
  </si>
  <si>
    <t>6000055221400X</t>
  </si>
  <si>
    <t>6000055231400X</t>
  </si>
  <si>
    <t>6000055381400X</t>
  </si>
  <si>
    <t>6000056121400X</t>
  </si>
  <si>
    <t>6000056131000X</t>
  </si>
  <si>
    <t>6000056271400X</t>
  </si>
  <si>
    <t>6000056301400X</t>
  </si>
  <si>
    <t>6000056481400X</t>
  </si>
  <si>
    <t>6000056491400X</t>
  </si>
  <si>
    <t>6000056491000X</t>
  </si>
  <si>
    <t>6000056641400X</t>
  </si>
  <si>
    <t>6000056651400X</t>
  </si>
  <si>
    <t>6000056751400X</t>
  </si>
  <si>
    <t>6000056761400X</t>
  </si>
  <si>
    <t>6000056771400X</t>
  </si>
  <si>
    <t>6000056861400X</t>
  </si>
  <si>
    <t>6000056871400X</t>
  </si>
  <si>
    <t>6000056891400X</t>
  </si>
  <si>
    <t>6000057141400X</t>
  </si>
  <si>
    <t>6000057281400X</t>
  </si>
  <si>
    <t>6000057291400X</t>
  </si>
  <si>
    <t>6000057541400X</t>
  </si>
  <si>
    <t>6000057551400X</t>
  </si>
  <si>
    <t>6000057571400X</t>
  </si>
  <si>
    <t>6000057661400X</t>
  </si>
  <si>
    <t>6000057671400X</t>
  </si>
  <si>
    <t>6000057741400X</t>
  </si>
  <si>
    <t>6000057761400X</t>
  </si>
  <si>
    <t>6000057771400X</t>
  </si>
  <si>
    <t>6000057861400X</t>
  </si>
  <si>
    <t>6000057871400X</t>
  </si>
  <si>
    <t>6000057881400X</t>
  </si>
  <si>
    <t>6000058041400X</t>
  </si>
  <si>
    <t>6000058051400X</t>
  </si>
  <si>
    <t>6000058061400X</t>
  </si>
  <si>
    <t>6000058161400X</t>
  </si>
  <si>
    <t>6000058171400X</t>
  </si>
  <si>
    <t>6000058181400X</t>
  </si>
  <si>
    <t>6000058191400X</t>
  </si>
  <si>
    <t>6000058271400X</t>
  </si>
  <si>
    <t>6000058281400X</t>
  </si>
  <si>
    <t>6000058291400X</t>
  </si>
  <si>
    <t>6000058421000X</t>
  </si>
  <si>
    <t>6000058421400X</t>
  </si>
  <si>
    <t>6000058431100X</t>
  </si>
  <si>
    <t>6000058431400X</t>
  </si>
  <si>
    <t>6000058551400X</t>
  </si>
  <si>
    <t>6000060531400X</t>
  </si>
  <si>
    <t>6000060711100X</t>
  </si>
  <si>
    <t>6000060711400X</t>
  </si>
  <si>
    <t>6000060721400X</t>
  </si>
  <si>
    <t>6000060811400X</t>
  </si>
  <si>
    <t>6000060821400X</t>
  </si>
  <si>
    <t>6000060831400X</t>
  </si>
  <si>
    <t>6000060961400X</t>
  </si>
  <si>
    <t>6000061031400X</t>
  </si>
  <si>
    <t>6000061221400X</t>
  </si>
  <si>
    <t>6000061441400X</t>
  </si>
  <si>
    <t>6000061641400X</t>
  </si>
  <si>
    <t>6000061731400X</t>
  </si>
  <si>
    <t>6000061911400X</t>
  </si>
  <si>
    <t>6000061921400X</t>
  </si>
  <si>
    <t>6000063071400X</t>
  </si>
  <si>
    <t>6000063221100X</t>
  </si>
  <si>
    <t>6000063231100X</t>
  </si>
  <si>
    <t>6000063881400X</t>
  </si>
  <si>
    <t>6000063931400X</t>
  </si>
  <si>
    <t>6000064111400X</t>
  </si>
  <si>
    <t>6000064151400X</t>
  </si>
  <si>
    <t>6000064181400X</t>
  </si>
  <si>
    <t>6000064191400X</t>
  </si>
  <si>
    <t>6000064201400X</t>
  </si>
  <si>
    <t>6000064211400X</t>
  </si>
  <si>
    <t>6000064221400X</t>
  </si>
  <si>
    <t>6000064231400X</t>
  </si>
  <si>
    <t>6000064241400X</t>
  </si>
  <si>
    <t>6000064251400X</t>
  </si>
  <si>
    <t>6000064291400X</t>
  </si>
  <si>
    <t>6000064411400X</t>
  </si>
  <si>
    <t>6000064421400X</t>
  </si>
  <si>
    <t>6000064431400X</t>
  </si>
  <si>
    <t>6000064481400X</t>
  </si>
  <si>
    <t>6000064501400X</t>
  </si>
  <si>
    <t>6000064531400X</t>
  </si>
  <si>
    <t>6000064641100X</t>
  </si>
  <si>
    <t>6000064641400X</t>
  </si>
  <si>
    <t>6000064711400X</t>
  </si>
  <si>
    <t>6000064721400X</t>
  </si>
  <si>
    <t>6000064731400X</t>
  </si>
  <si>
    <t>6000064831400X</t>
  </si>
  <si>
    <t>6000064931400X</t>
  </si>
  <si>
    <t>6000064941400X</t>
  </si>
  <si>
    <t>6000064951400X</t>
  </si>
  <si>
    <t>6000064961400X</t>
  </si>
  <si>
    <t>6000065091400X</t>
  </si>
  <si>
    <t>6000065101400X</t>
  </si>
  <si>
    <t>6000065211000X</t>
  </si>
  <si>
    <t>6000065211400X</t>
  </si>
  <si>
    <t>6000065241400X</t>
  </si>
  <si>
    <t>6000065461400X</t>
  </si>
  <si>
    <t>6000065471400X</t>
  </si>
  <si>
    <t>6000065481400X</t>
  </si>
  <si>
    <t>6000065631400X</t>
  </si>
  <si>
    <t>6000065771400X</t>
  </si>
  <si>
    <t>6000065781400X</t>
  </si>
  <si>
    <t>6000065801400X</t>
  </si>
  <si>
    <t>6000065931400X</t>
  </si>
  <si>
    <t>6000065941400X</t>
  </si>
  <si>
    <t>6000066691400X</t>
  </si>
  <si>
    <t>6000066701400X</t>
  </si>
  <si>
    <t>6000066711400X</t>
  </si>
  <si>
    <t>6000066781000X</t>
  </si>
  <si>
    <t>6000066781400X</t>
  </si>
  <si>
    <t>6000066941400X</t>
  </si>
  <si>
    <t>6000066951400X</t>
  </si>
  <si>
    <t>6000066961400X</t>
  </si>
  <si>
    <t>6000067591400X</t>
  </si>
  <si>
    <t>6000068711400X</t>
  </si>
  <si>
    <t>6000068721400X</t>
  </si>
  <si>
    <t>6000083661400X</t>
  </si>
  <si>
    <t>6000089271400X</t>
  </si>
  <si>
    <t>6000089371400X</t>
  </si>
  <si>
    <t>6000089391400X</t>
  </si>
  <si>
    <t>6000089471400X</t>
  </si>
  <si>
    <t>6000089481400X</t>
  </si>
  <si>
    <t>6000089491400X</t>
  </si>
  <si>
    <t>6000089501400X</t>
  </si>
  <si>
    <t>6000089571400X</t>
  </si>
  <si>
    <t>6000089581400X</t>
  </si>
  <si>
    <t>6000089591400X</t>
  </si>
  <si>
    <t>6000089811400X</t>
  </si>
  <si>
    <t>6000089851400X</t>
  </si>
  <si>
    <t>6000089871400X</t>
  </si>
  <si>
    <t>6000090171400X</t>
  </si>
  <si>
    <t>6000090211300X</t>
  </si>
  <si>
    <t>6000090241400X</t>
  </si>
  <si>
    <t>6000090291400X</t>
  </si>
  <si>
    <t>6000090301400X</t>
  </si>
  <si>
    <t>6000090311400X</t>
  </si>
  <si>
    <t>6000090321400X</t>
  </si>
  <si>
    <t>6000090331400X</t>
  </si>
  <si>
    <t>6000090401400X</t>
  </si>
  <si>
    <t>6000090411400X</t>
  </si>
  <si>
    <t>6000090421400X</t>
  </si>
  <si>
    <t>6000092071400X</t>
  </si>
  <si>
    <t>6000092101400X</t>
  </si>
  <si>
    <t>6000092151400X</t>
  </si>
  <si>
    <t>6000092191400X</t>
  </si>
  <si>
    <t>6000092201400X</t>
  </si>
  <si>
    <t>6000092211400X</t>
  </si>
  <si>
    <t>6000092221400X</t>
  </si>
  <si>
    <t>6000092351400X</t>
  </si>
  <si>
    <t>6000092371400X</t>
  </si>
  <si>
    <t>6000092441400X</t>
  </si>
  <si>
    <t>6000092451400X</t>
  </si>
  <si>
    <t>6000092541000X</t>
  </si>
  <si>
    <t>6000092541400X</t>
  </si>
  <si>
    <t>6000092671400X</t>
  </si>
  <si>
    <t>6000092781400X</t>
  </si>
  <si>
    <t>6000092791400X</t>
  </si>
  <si>
    <t>6000092801400X</t>
  </si>
  <si>
    <t>6000092901400X</t>
  </si>
  <si>
    <t>6000092921400X</t>
  </si>
  <si>
    <t>6000093291400X</t>
  </si>
  <si>
    <t>6000093301400X</t>
  </si>
  <si>
    <t>6000093421400X</t>
  </si>
  <si>
    <t>6000093691400X</t>
  </si>
  <si>
    <t>6000093701400X</t>
  </si>
  <si>
    <t>6000093711400X</t>
  </si>
  <si>
    <t>6000093991400X</t>
  </si>
  <si>
    <t>6000094101300X</t>
  </si>
  <si>
    <t>6000094101400X</t>
  </si>
  <si>
    <t>6000094111400X</t>
  </si>
  <si>
    <t>6000094121400X</t>
  </si>
  <si>
    <t>6000094161400X</t>
  </si>
  <si>
    <t>6000094171400X</t>
  </si>
  <si>
    <t>6000094181400X</t>
  </si>
  <si>
    <t>6000094191400X</t>
  </si>
  <si>
    <t>6000094231000X</t>
  </si>
  <si>
    <t>6000094231400X</t>
  </si>
  <si>
    <t>6000094241400X</t>
  </si>
  <si>
    <t>6000094251400X</t>
  </si>
  <si>
    <t>6000094301400X</t>
  </si>
  <si>
    <t>6000094311100X</t>
  </si>
  <si>
    <t>6000094331000X</t>
  </si>
  <si>
    <t>6000094331400X</t>
  </si>
  <si>
    <t>6000094391400X</t>
  </si>
  <si>
    <t>6000094401100X</t>
  </si>
  <si>
    <t>6000094401400X</t>
  </si>
  <si>
    <t>6000094411400X</t>
  </si>
  <si>
    <t>6000094421400X</t>
  </si>
  <si>
    <t>6000094691400X</t>
  </si>
  <si>
    <t>6000094701400X</t>
  </si>
  <si>
    <t>6000094751400X</t>
  </si>
  <si>
    <t>6000094761400X</t>
  </si>
  <si>
    <t>6000094821400X</t>
  </si>
  <si>
    <t>6000094831400X</t>
  </si>
  <si>
    <t>6000094841400X</t>
  </si>
  <si>
    <t>6000094841000X</t>
  </si>
  <si>
    <t>6000094851000X</t>
  </si>
  <si>
    <t>6000094851400X</t>
  </si>
  <si>
    <t>6000095081400X</t>
  </si>
  <si>
    <t>6000095091400X</t>
  </si>
  <si>
    <t>6000095101400X</t>
  </si>
  <si>
    <t>6000102401400X</t>
  </si>
  <si>
    <t>6000102411400X</t>
  </si>
  <si>
    <t>6000103051400X</t>
  </si>
  <si>
    <t>6000103671400X</t>
  </si>
  <si>
    <t>6000103811400X</t>
  </si>
  <si>
    <t>6000103821400X</t>
  </si>
  <si>
    <t>6000103831400X</t>
  </si>
  <si>
    <t>6000103941000X</t>
  </si>
  <si>
    <t>6000103961400X</t>
  </si>
  <si>
    <t>6000104681400X</t>
  </si>
  <si>
    <t>6000104691400X</t>
  </si>
  <si>
    <t>6000104701400X</t>
  </si>
  <si>
    <t>6000104711400X</t>
  </si>
  <si>
    <t>6000104851300X</t>
  </si>
  <si>
    <t>6000104851400X</t>
  </si>
  <si>
    <t>6000104861400X</t>
  </si>
  <si>
    <t>6000104951400X</t>
  </si>
  <si>
    <t>6000104961400X</t>
  </si>
  <si>
    <t>6000105551400X</t>
  </si>
  <si>
    <t>6000105871100X</t>
  </si>
  <si>
    <t>6000105901400X</t>
  </si>
  <si>
    <t>6000105911400X</t>
  </si>
  <si>
    <t>6000105991400X</t>
  </si>
  <si>
    <t>6000106001400X</t>
  </si>
  <si>
    <t>6000106161400X</t>
  </si>
  <si>
    <t>6000106171400X</t>
  </si>
  <si>
    <t>6000106191400X</t>
  </si>
  <si>
    <t>6000106281400X</t>
  </si>
  <si>
    <t>6000106291400X</t>
  </si>
  <si>
    <t>6000106301400X</t>
  </si>
  <si>
    <t>6000106351400X</t>
  </si>
  <si>
    <t>6000106381400X</t>
  </si>
  <si>
    <t>6000106401400X</t>
  </si>
  <si>
    <t>6000106471400X</t>
  </si>
  <si>
    <t>6000106481400X</t>
  </si>
  <si>
    <t>6000106491400X</t>
  </si>
  <si>
    <t>6000106551400X</t>
  </si>
  <si>
    <t>6000106881400X</t>
  </si>
  <si>
    <t>6000107331100X</t>
  </si>
  <si>
    <t>6000107331400X</t>
  </si>
  <si>
    <t>6000107351400X</t>
  </si>
  <si>
    <t>6000107361400X</t>
  </si>
  <si>
    <t>6000107841400X</t>
  </si>
  <si>
    <t>6000107851400X</t>
  </si>
  <si>
    <t>6000107981400X</t>
  </si>
  <si>
    <t>6000108891400X</t>
  </si>
  <si>
    <t>6000109041400X</t>
  </si>
  <si>
    <t>6000109051400X</t>
  </si>
  <si>
    <t>6000109061400X</t>
  </si>
  <si>
    <t>6000109121400X</t>
  </si>
  <si>
    <t>6000109141400X</t>
  </si>
  <si>
    <t>6000109191000X</t>
  </si>
  <si>
    <t>6000109191400X</t>
  </si>
  <si>
    <t>6000109201400X</t>
  </si>
  <si>
    <t>6000109211400X</t>
  </si>
  <si>
    <t>6000109221400X</t>
  </si>
  <si>
    <t>6000109271400X</t>
  </si>
  <si>
    <t>6000109281400X</t>
  </si>
  <si>
    <t>6000109291400X</t>
  </si>
  <si>
    <t>6000109301400X</t>
  </si>
  <si>
    <t>6000109351400X</t>
  </si>
  <si>
    <t>6000109371000X</t>
  </si>
  <si>
    <t>6000109371400X</t>
  </si>
  <si>
    <t>6000109381400X</t>
  </si>
  <si>
    <t>6000110531400X</t>
  </si>
  <si>
    <t>6000111461400X</t>
  </si>
  <si>
    <t>6000113991400X</t>
  </si>
  <si>
    <t>6000114011400X</t>
  </si>
  <si>
    <t>6000114021400X</t>
  </si>
  <si>
    <t>6000114681400X</t>
  </si>
  <si>
    <t>6000114691000X</t>
  </si>
  <si>
    <t>6000114821400X</t>
  </si>
  <si>
    <t>6000115261400X</t>
  </si>
  <si>
    <t>6000115271400X</t>
  </si>
  <si>
    <t>6000115301400X</t>
  </si>
  <si>
    <t>6000115321400X</t>
  </si>
  <si>
    <t>6000115361400X</t>
  </si>
  <si>
    <t>6000115381400X</t>
  </si>
  <si>
    <t>6000115391400X</t>
  </si>
  <si>
    <t>6000115421400X</t>
  </si>
  <si>
    <t>6000115471400X</t>
  </si>
  <si>
    <t>6000115481400X</t>
  </si>
  <si>
    <t>6000115491400X</t>
  </si>
  <si>
    <t>6000115501400X</t>
  </si>
  <si>
    <t>6000115631400X</t>
  </si>
  <si>
    <t>6000116701400X</t>
  </si>
  <si>
    <t>6000116711400X</t>
  </si>
  <si>
    <t>6000116731400X</t>
  </si>
  <si>
    <t>6000116911400X</t>
  </si>
  <si>
    <t>6000116921400X</t>
  </si>
  <si>
    <t>6000116931400X</t>
  </si>
  <si>
    <t>6000117271400X</t>
  </si>
  <si>
    <t>6000117381400X</t>
  </si>
  <si>
    <t>6000117471400X</t>
  </si>
  <si>
    <t>6000117481400X</t>
  </si>
  <si>
    <t>6000117511400X</t>
  </si>
  <si>
    <t>6000117651400X</t>
  </si>
  <si>
    <t>6000118381400X</t>
  </si>
  <si>
    <t>6000118481400X</t>
  </si>
  <si>
    <t>6000118491400X</t>
  </si>
  <si>
    <t>6000118501400X</t>
  </si>
  <si>
    <t>6000118621400X</t>
  </si>
  <si>
    <t>6000118651400X</t>
  </si>
  <si>
    <t>6000118741400X</t>
  </si>
  <si>
    <t>6000118751400X</t>
  </si>
  <si>
    <t>6000118761400X</t>
  </si>
  <si>
    <t>6000118851400X</t>
  </si>
  <si>
    <t>6000118871400X</t>
  </si>
  <si>
    <t>6000118971100X</t>
  </si>
  <si>
    <t>6000118971200X</t>
  </si>
  <si>
    <t>6000118971400X</t>
  </si>
  <si>
    <t>6000118981400X</t>
  </si>
  <si>
    <t>6000118991400X</t>
  </si>
  <si>
    <t>6000119011400X</t>
  </si>
  <si>
    <t>6000119221400X</t>
  </si>
  <si>
    <t>6000119301400X</t>
  </si>
  <si>
    <t>6000119321400X</t>
  </si>
  <si>
    <t>6000119331400X</t>
  </si>
  <si>
    <t>6000119431400X</t>
  </si>
  <si>
    <t>6000120511400X</t>
  </si>
  <si>
    <t>6000120621400X</t>
  </si>
  <si>
    <t>6000120631400X</t>
  </si>
  <si>
    <t>6000120641100X</t>
  </si>
  <si>
    <t>6000120641000X</t>
  </si>
  <si>
    <t>6000120641400X</t>
  </si>
  <si>
    <t>6000120651400X</t>
  </si>
  <si>
    <t>6000120751400X</t>
  </si>
  <si>
    <t>6000120761400X</t>
  </si>
  <si>
    <t>6000120771400X</t>
  </si>
  <si>
    <t>6000120781400X</t>
  </si>
  <si>
    <t>6000121171400X</t>
  </si>
  <si>
    <t>6000121181400X</t>
  </si>
  <si>
    <t>6000121241400X</t>
  </si>
  <si>
    <t>6000121251400X</t>
  </si>
  <si>
    <t>6000121261400X</t>
  </si>
  <si>
    <t>6000121271100X</t>
  </si>
  <si>
    <t>6000121271200X</t>
  </si>
  <si>
    <t>6000121271000X</t>
  </si>
  <si>
    <t>6000121271400X</t>
  </si>
  <si>
    <t>6000121281400X</t>
  </si>
  <si>
    <t>6000121291400X</t>
  </si>
  <si>
    <t>6000121361110X</t>
  </si>
  <si>
    <t>6000121401400X</t>
  </si>
  <si>
    <t>6000121421400X</t>
  </si>
  <si>
    <t>6000125321400X</t>
  </si>
  <si>
    <t>6000125331400X</t>
  </si>
  <si>
    <t>6000125911400X</t>
  </si>
  <si>
    <t>6000125931400X</t>
  </si>
  <si>
    <t>6000126041400X</t>
  </si>
  <si>
    <t>6000126061400X</t>
  </si>
  <si>
    <t>6000126071300X</t>
  </si>
  <si>
    <t>6000126071400X</t>
  </si>
  <si>
    <t>6000126191400X</t>
  </si>
  <si>
    <t>6000126501400X</t>
  </si>
  <si>
    <t>6000126631400X</t>
  </si>
  <si>
    <t>6000126771400X</t>
  </si>
  <si>
    <t>6000126871400X</t>
  </si>
  <si>
    <t>6000132681400X</t>
  </si>
  <si>
    <t>6000132691100X</t>
  </si>
  <si>
    <t>6000132691400X</t>
  </si>
  <si>
    <t>6000134411400X</t>
  </si>
  <si>
    <t>6000134421400X</t>
  </si>
  <si>
    <t>6000134431400X</t>
  </si>
  <si>
    <t>6000134541400X</t>
  </si>
  <si>
    <t>6000135291000X</t>
  </si>
  <si>
    <t>6000135441400X</t>
  </si>
  <si>
    <t>6000135571400X</t>
  </si>
  <si>
    <t>6000135581400X</t>
  </si>
  <si>
    <t>6000135591400X</t>
  </si>
  <si>
    <t>6000135631400X</t>
  </si>
  <si>
    <t>6000135731400X</t>
  </si>
  <si>
    <t>6000135741400X</t>
  </si>
  <si>
    <t>6000135761400X</t>
  </si>
  <si>
    <t>6000136581400X</t>
  </si>
  <si>
    <t>6000136781400X</t>
  </si>
  <si>
    <t>6000136791400X</t>
  </si>
  <si>
    <t>6000136851400X</t>
  </si>
  <si>
    <t>6000136861400X</t>
  </si>
  <si>
    <t>6000136871400X</t>
  </si>
  <si>
    <t>6000136961400X</t>
  </si>
  <si>
    <t>6000137031400X</t>
  </si>
  <si>
    <t>6000137171400X</t>
  </si>
  <si>
    <t>6000137171100X</t>
  </si>
  <si>
    <t>6000137181400X</t>
  </si>
  <si>
    <t>6000137191400X</t>
  </si>
  <si>
    <t>6000137291400X</t>
  </si>
  <si>
    <t>6000137301400X</t>
  </si>
  <si>
    <t>6000137311400X</t>
  </si>
  <si>
    <t>6000137321400X</t>
  </si>
  <si>
    <t>6000137341400X</t>
  </si>
  <si>
    <t>6000137351400X</t>
  </si>
  <si>
    <t>6000137361400X</t>
  </si>
  <si>
    <t>6000137451400X</t>
  </si>
  <si>
    <t>6000137471400X</t>
  </si>
  <si>
    <t>6000137481400X</t>
  </si>
  <si>
    <t>6000137841400X</t>
  </si>
  <si>
    <t>6000137851100X</t>
  </si>
  <si>
    <t>6000137851400X</t>
  </si>
  <si>
    <t>6000138001400X</t>
  </si>
  <si>
    <t>6000138021400X</t>
  </si>
  <si>
    <t>6000138031400X</t>
  </si>
  <si>
    <t>6000138141400X</t>
  </si>
  <si>
    <t>6000138151300X</t>
  </si>
  <si>
    <t>6000138151400X</t>
  </si>
  <si>
    <t>6000138591400X</t>
  </si>
  <si>
    <t>6000138601400X</t>
  </si>
  <si>
    <t>6000138611400X</t>
  </si>
  <si>
    <t>6000138751400X</t>
  </si>
  <si>
    <t>6000138761400X</t>
  </si>
  <si>
    <t>6000138771400X</t>
  </si>
  <si>
    <t>6000138781400X</t>
  </si>
  <si>
    <t>6000138781000X</t>
  </si>
  <si>
    <t>6000138911400X</t>
  </si>
  <si>
    <t>6000139561400X</t>
  </si>
  <si>
    <t>6000139571400X</t>
  </si>
  <si>
    <t>6000139571000X</t>
  </si>
  <si>
    <t>6000139571100X</t>
  </si>
  <si>
    <t>6000193981100X</t>
  </si>
  <si>
    <t>6000195941400X</t>
  </si>
  <si>
    <t>6000223261400X</t>
  </si>
  <si>
    <t>6000223271400X</t>
  </si>
  <si>
    <t>6000223281400X</t>
  </si>
  <si>
    <t>6000223291400X</t>
  </si>
  <si>
    <t>6000223301400X</t>
  </si>
  <si>
    <t>6000223311400X</t>
  </si>
  <si>
    <t>6000223321400X</t>
  </si>
  <si>
    <t>6000223331400X</t>
  </si>
  <si>
    <t>6000223341400X</t>
  </si>
  <si>
    <t>6000223351400X</t>
  </si>
  <si>
    <t>6000223361400X</t>
  </si>
  <si>
    <t>6000223371400X</t>
  </si>
  <si>
    <t>6000223381400X</t>
  </si>
  <si>
    <t>6000223391400X</t>
  </si>
  <si>
    <t>6000223401400X</t>
  </si>
  <si>
    <t>6000223411400X</t>
  </si>
  <si>
    <t>6000223421400X</t>
  </si>
  <si>
    <t>6000223431400X</t>
  </si>
  <si>
    <t>6000223441400X</t>
  </si>
  <si>
    <t>6000223451400X</t>
  </si>
  <si>
    <t>6000223461400X</t>
  </si>
  <si>
    <t>6000223471400X</t>
  </si>
  <si>
    <t>6000223481400X</t>
  </si>
  <si>
    <t>6000223491400X</t>
  </si>
  <si>
    <t>6000223501400X</t>
  </si>
  <si>
    <t>6000223511400X</t>
  </si>
  <si>
    <t>6000223521400X</t>
  </si>
  <si>
    <t>6000223531400X</t>
  </si>
  <si>
    <t>6000223541400X</t>
  </si>
  <si>
    <t>6000223551400X</t>
  </si>
  <si>
    <t>6000223561400X</t>
  </si>
  <si>
    <t>6000223571400X</t>
  </si>
  <si>
    <t>6000223591400X</t>
  </si>
  <si>
    <t>6000223651400X</t>
  </si>
  <si>
    <t>6000223661400X</t>
  </si>
  <si>
    <t>6000223671400X</t>
  </si>
  <si>
    <t>6000223691400X</t>
  </si>
  <si>
    <t>6000223701000X</t>
  </si>
  <si>
    <t>6000223701400X</t>
  </si>
  <si>
    <t>6000223711400X</t>
  </si>
  <si>
    <t>6000223721400X</t>
  </si>
  <si>
    <t>6000223731400X</t>
  </si>
  <si>
    <t>6000223741400X</t>
  </si>
  <si>
    <t>6000223751400X</t>
  </si>
  <si>
    <t>6000223801400X</t>
  </si>
  <si>
    <t>6000223811400X</t>
  </si>
  <si>
    <t>6000223811300X</t>
  </si>
  <si>
    <t>6000223821400X</t>
  </si>
  <si>
    <t>6000223831000X</t>
  </si>
  <si>
    <t>6000223831400X</t>
  </si>
  <si>
    <t>6000223841100X</t>
  </si>
  <si>
    <t>6000223841400X</t>
  </si>
  <si>
    <t>6000223851400X</t>
  </si>
  <si>
    <t>6000223871400X</t>
  </si>
  <si>
    <t>6000223881400X</t>
  </si>
  <si>
    <t>6000223921400X</t>
  </si>
  <si>
    <t>6000223931400X</t>
  </si>
  <si>
    <t>6000223941400X</t>
  </si>
  <si>
    <t>6000223981400X</t>
  </si>
  <si>
    <t>6000223991400X</t>
  </si>
  <si>
    <t>6000224001000X</t>
  </si>
  <si>
    <t>6000224011400X</t>
  </si>
  <si>
    <t>6000224021400X</t>
  </si>
  <si>
    <t>6000224031400X</t>
  </si>
  <si>
    <t>6000224041400X</t>
  </si>
  <si>
    <t>6000224091400X</t>
  </si>
  <si>
    <t>6000224111400X</t>
  </si>
  <si>
    <t>6000224121400X</t>
  </si>
  <si>
    <t>6000224131400X</t>
  </si>
  <si>
    <t>6000224141400X</t>
  </si>
  <si>
    <t>6000224151400X</t>
  </si>
  <si>
    <t>6000224171400X</t>
  </si>
  <si>
    <t>6000224201400X</t>
  </si>
  <si>
    <t>6000224211400X</t>
  </si>
  <si>
    <t>6000224251400X</t>
  </si>
  <si>
    <t>6000224261400X</t>
  </si>
  <si>
    <t>6000224311400X</t>
  </si>
  <si>
    <t>6000226561100X</t>
  </si>
  <si>
    <t>6000231981400X</t>
  </si>
  <si>
    <t>6000231991400X</t>
  </si>
  <si>
    <t>6000232001400X</t>
  </si>
  <si>
    <t>6000232011400X</t>
  </si>
  <si>
    <t>6000232021400X</t>
  </si>
  <si>
    <t>6000232031400X</t>
  </si>
  <si>
    <t>6000232051400X</t>
  </si>
  <si>
    <t>6000232061400X</t>
  </si>
  <si>
    <t>6000232071400X</t>
  </si>
  <si>
    <t>6000232081400X</t>
  </si>
  <si>
    <t>6000232091400X</t>
  </si>
  <si>
    <t>6000232111100X</t>
  </si>
  <si>
    <t>6000232121400X</t>
  </si>
  <si>
    <t>6000241691400X</t>
  </si>
  <si>
    <t>6000241701400X</t>
  </si>
  <si>
    <t>6000256881400X</t>
  </si>
  <si>
    <t>6000256901400X</t>
  </si>
  <si>
    <t>6000256911400X</t>
  </si>
  <si>
    <t>6000256921400X</t>
  </si>
  <si>
    <t>6000256931400X</t>
  </si>
  <si>
    <t>6000256941400X</t>
  </si>
  <si>
    <t>6000256951400X</t>
  </si>
  <si>
    <t>6000256961400X</t>
  </si>
  <si>
    <t>6000256971400X</t>
  </si>
  <si>
    <t>6000256981400X</t>
  </si>
  <si>
    <t>6000256991400X</t>
  </si>
  <si>
    <t>6000257001400X</t>
  </si>
  <si>
    <t>6000257011400X</t>
  </si>
  <si>
    <t>6000257021400X</t>
  </si>
  <si>
    <t>6000257031400X</t>
  </si>
  <si>
    <t>6000257041400X</t>
  </si>
  <si>
    <t>6000257051400X</t>
  </si>
  <si>
    <t>6000257061400X</t>
  </si>
  <si>
    <t>6000257071400X</t>
  </si>
  <si>
    <t>6000257081400X</t>
  </si>
  <si>
    <t>6000257091400X</t>
  </si>
  <si>
    <t>6000257101400X</t>
  </si>
  <si>
    <t>6000257111400X</t>
  </si>
  <si>
    <t>6000257131400X</t>
  </si>
  <si>
    <t>6000257141400X</t>
  </si>
  <si>
    <t>6000257151400X</t>
  </si>
  <si>
    <t>6000257161400X</t>
  </si>
  <si>
    <t>6000257171400X</t>
  </si>
  <si>
    <t>6000257181400X</t>
  </si>
  <si>
    <t>6000257191400X</t>
  </si>
  <si>
    <t>6000257201400X</t>
  </si>
  <si>
    <t>6000257211400X</t>
  </si>
  <si>
    <t>6000257221400X</t>
  </si>
  <si>
    <t>6000257231400X</t>
  </si>
  <si>
    <t>6000257241400X</t>
  </si>
  <si>
    <t>6000257251400X</t>
  </si>
  <si>
    <t>6000257261400X</t>
  </si>
  <si>
    <t>6000257271400X</t>
  </si>
  <si>
    <t>6000257281400X</t>
  </si>
  <si>
    <t>6000257291400X</t>
  </si>
  <si>
    <t>6000257301400X</t>
  </si>
  <si>
    <t>6000257311400X</t>
  </si>
  <si>
    <t>6000257321400X</t>
  </si>
  <si>
    <t>6000257331400X</t>
  </si>
  <si>
    <t>6000257341400X</t>
  </si>
  <si>
    <t>6000257351400X</t>
  </si>
  <si>
    <t>6000257361400X</t>
  </si>
  <si>
    <t>6000257371400X</t>
  </si>
  <si>
    <t>6000257381400X</t>
  </si>
  <si>
    <t>6000257391400X</t>
  </si>
  <si>
    <t>6000257401400X</t>
  </si>
  <si>
    <t>6000257411400X</t>
  </si>
  <si>
    <t>6000257421400X</t>
  </si>
  <si>
    <t>6000257431400X</t>
  </si>
  <si>
    <t>6000257441400X</t>
  </si>
  <si>
    <t>6000257451400X</t>
  </si>
  <si>
    <t>6000257461400X</t>
  </si>
  <si>
    <t>6000257471400X</t>
  </si>
  <si>
    <t>6000257481400X</t>
  </si>
  <si>
    <t>6000257491400X</t>
  </si>
  <si>
    <t>6000257501400X</t>
  </si>
  <si>
    <t>6000257511400X</t>
  </si>
  <si>
    <t>6000257521400X</t>
  </si>
  <si>
    <t>6000257531400X</t>
  </si>
  <si>
    <t>6000257541400X</t>
  </si>
  <si>
    <t>6000257551400X</t>
  </si>
  <si>
    <t>6000257561400X</t>
  </si>
  <si>
    <t>6000257571400X</t>
  </si>
  <si>
    <t>6000257581400X</t>
  </si>
  <si>
    <t>6000257591400X</t>
  </si>
  <si>
    <t>6000257601400X</t>
  </si>
  <si>
    <t>6000257611400X</t>
  </si>
  <si>
    <t>6000257621400X</t>
  </si>
  <si>
    <t>6000257631400X</t>
  </si>
  <si>
    <t>6000257641400X</t>
  </si>
  <si>
    <t>6000257651400X</t>
  </si>
  <si>
    <t>6000257661400X</t>
  </si>
  <si>
    <t>6000257671400X</t>
  </si>
  <si>
    <t>6000257681400X</t>
  </si>
  <si>
    <t>6000257691400X</t>
  </si>
  <si>
    <t>6000257701400X</t>
  </si>
  <si>
    <t>6000257711400X</t>
  </si>
  <si>
    <t>6000257721400X</t>
  </si>
  <si>
    <t>6000257731400X</t>
  </si>
  <si>
    <t>6000257911400X</t>
  </si>
  <si>
    <t>6000257921400X</t>
  </si>
  <si>
    <t>6000257931400X</t>
  </si>
  <si>
    <t>6000257941400X</t>
  </si>
  <si>
    <t>6000257951400X</t>
  </si>
  <si>
    <t>6000257981400X</t>
  </si>
  <si>
    <t>6000257991400X</t>
  </si>
  <si>
    <t>6000258001400X</t>
  </si>
  <si>
    <t>6000258011400X</t>
  </si>
  <si>
    <t>6000258021400X</t>
  </si>
  <si>
    <t>6000258031400X</t>
  </si>
  <si>
    <t>6000258041400X</t>
  </si>
  <si>
    <t>6000258051400X</t>
  </si>
  <si>
    <t>6000258061400X</t>
  </si>
  <si>
    <t>6000258071400X</t>
  </si>
  <si>
    <t>6000258081400X</t>
  </si>
  <si>
    <t>6000258091400X</t>
  </si>
  <si>
    <t>6000258101400X</t>
  </si>
  <si>
    <t>6000258111400X</t>
  </si>
  <si>
    <t>6000258121400X</t>
  </si>
  <si>
    <t>6000258131400X</t>
  </si>
  <si>
    <t>6000258141400X</t>
  </si>
  <si>
    <t>6000258151400X</t>
  </si>
  <si>
    <t>6000258161400X</t>
  </si>
  <si>
    <t>6000258171400X</t>
  </si>
  <si>
    <t>6000258181400X</t>
  </si>
  <si>
    <t>6000258191400X</t>
  </si>
  <si>
    <t>6000258201400X</t>
  </si>
  <si>
    <t>6000258211400X</t>
  </si>
  <si>
    <t>6000258221400X</t>
  </si>
  <si>
    <t>6000258231400X</t>
  </si>
  <si>
    <t>6000258241400X</t>
  </si>
  <si>
    <t>6000258251400X</t>
  </si>
  <si>
    <t>6000258261400X</t>
  </si>
  <si>
    <t>6000258271400X</t>
  </si>
  <si>
    <t>6000258281400X</t>
  </si>
  <si>
    <t>6000258291400X</t>
  </si>
  <si>
    <t>6000258301400X</t>
  </si>
  <si>
    <t>6000258311400X</t>
  </si>
  <si>
    <t>6000258331400X</t>
  </si>
  <si>
    <t>6000258341400X</t>
  </si>
  <si>
    <t>6000258351400X</t>
  </si>
  <si>
    <t>6000258371400X</t>
  </si>
  <si>
    <t>6000258381400X</t>
  </si>
  <si>
    <t>6000258391400X</t>
  </si>
  <si>
    <t>6000258401400X</t>
  </si>
  <si>
    <t>6000258411400X</t>
  </si>
  <si>
    <t>6000258421400X</t>
  </si>
  <si>
    <t>6000258431400X</t>
  </si>
  <si>
    <t>6000258441400X</t>
  </si>
  <si>
    <t>6000258451400X</t>
  </si>
  <si>
    <t>6000258461400X</t>
  </si>
  <si>
    <t>6000258471400X</t>
  </si>
  <si>
    <t>6000258481400X</t>
  </si>
  <si>
    <t>6000258491400X</t>
  </si>
  <si>
    <t>6000258501400X</t>
  </si>
  <si>
    <t>6000258511400X</t>
  </si>
  <si>
    <t>6000258521400X</t>
  </si>
  <si>
    <t>6000258531400X</t>
  </si>
  <si>
    <t>6000258541400X</t>
  </si>
  <si>
    <t>6000258551400X</t>
  </si>
  <si>
    <t>6000258561400X</t>
  </si>
  <si>
    <t>6000258571400X</t>
  </si>
  <si>
    <t>6000258581400X</t>
  </si>
  <si>
    <t>6000258591400X</t>
  </si>
  <si>
    <t>6000258601400X</t>
  </si>
  <si>
    <t>6000258611400X</t>
  </si>
  <si>
    <t>6000258621400X</t>
  </si>
  <si>
    <t>6000258641400X</t>
  </si>
  <si>
    <t>6000258651400X</t>
  </si>
  <si>
    <t>6000258661400X</t>
  </si>
  <si>
    <t>6000258671400X</t>
  </si>
  <si>
    <t>6000258681400X</t>
  </si>
  <si>
    <t>6000258691400X</t>
  </si>
  <si>
    <t>6000258701400X</t>
  </si>
  <si>
    <t>6000258711400X</t>
  </si>
  <si>
    <t>6000258721400X</t>
  </si>
  <si>
    <t>6000258731400X</t>
  </si>
  <si>
    <t>6000258741400X</t>
  </si>
  <si>
    <t>6000258751400X</t>
  </si>
  <si>
    <t>6000258761400X</t>
  </si>
  <si>
    <t>6000258781400X</t>
  </si>
  <si>
    <t>6000259121400X</t>
  </si>
  <si>
    <t>6000259251400X</t>
  </si>
  <si>
    <t>6000259261400X</t>
  </si>
  <si>
    <t>6000259271400X</t>
  </si>
  <si>
    <t>6000259281400X</t>
  </si>
  <si>
    <t>6000259291400X</t>
  </si>
  <si>
    <t>6000259301400X</t>
  </si>
  <si>
    <t>6000259311400X</t>
  </si>
  <si>
    <t>6000259321400X</t>
  </si>
  <si>
    <t>6000259331400X</t>
  </si>
  <si>
    <t>6000259341400X</t>
  </si>
  <si>
    <t>6000259351400X</t>
  </si>
  <si>
    <t>6000259361400X</t>
  </si>
  <si>
    <t>6000259371400X</t>
  </si>
  <si>
    <t>6000259381400X</t>
  </si>
  <si>
    <t>6000259391400X</t>
  </si>
  <si>
    <t>6000259401400X</t>
  </si>
  <si>
    <t>6000259411400X</t>
  </si>
  <si>
    <t>6000259421400X</t>
  </si>
  <si>
    <t>6000259431400X</t>
  </si>
  <si>
    <t>6000259441400X</t>
  </si>
  <si>
    <t>6000259461400X</t>
  </si>
  <si>
    <t>6000259471400X</t>
  </si>
  <si>
    <t>6000259491400X</t>
  </si>
  <si>
    <t>6000259501400X</t>
  </si>
  <si>
    <t>6000259511400X</t>
  </si>
  <si>
    <t>6000259521400X</t>
  </si>
  <si>
    <t>6000259531400X</t>
  </si>
  <si>
    <t>6000259541400X</t>
  </si>
  <si>
    <t>6000259561400X</t>
  </si>
  <si>
    <t>6000259571400X</t>
  </si>
  <si>
    <t>6000259581400X</t>
  </si>
  <si>
    <t>6000259591400X</t>
  </si>
  <si>
    <t>6000259601400X</t>
  </si>
  <si>
    <t>6000259611400X</t>
  </si>
  <si>
    <t>6000259621400X</t>
  </si>
  <si>
    <t>6000259631400X</t>
  </si>
  <si>
    <t>6000259641400X</t>
  </si>
  <si>
    <t>6000259651400X</t>
  </si>
  <si>
    <t>6000259661400X</t>
  </si>
  <si>
    <t>6000259671400X</t>
  </si>
  <si>
    <t>6000259681400X</t>
  </si>
  <si>
    <t>6000259691400X</t>
  </si>
  <si>
    <t>6000259701400X</t>
  </si>
  <si>
    <t>6000259711400X</t>
  </si>
  <si>
    <t>6000259721400X</t>
  </si>
  <si>
    <t>6000259731400X</t>
  </si>
  <si>
    <t>6000259751400X</t>
  </si>
  <si>
    <t>6000259761400X</t>
  </si>
  <si>
    <t>6000259771400X</t>
  </si>
  <si>
    <t>6000259781400X</t>
  </si>
  <si>
    <t>6000259791400X</t>
  </si>
  <si>
    <t>6000259801400X</t>
  </si>
  <si>
    <t>6000259811400X</t>
  </si>
  <si>
    <t>6000259821400X</t>
  </si>
  <si>
    <t>6000259851400X</t>
  </si>
  <si>
    <t>6000259881400X</t>
  </si>
  <si>
    <t>6000259891400X</t>
  </si>
  <si>
    <t>6000259901400X</t>
  </si>
  <si>
    <t>6000259911400X</t>
  </si>
  <si>
    <t>6000259921400X</t>
  </si>
  <si>
    <t>6000259931400X</t>
  </si>
  <si>
    <t>6000259941400X</t>
  </si>
  <si>
    <t>6000259991400X</t>
  </si>
  <si>
    <t>6000260001400X</t>
  </si>
  <si>
    <t>6000260021400X</t>
  </si>
  <si>
    <t>6000260031400X</t>
  </si>
  <si>
    <t>6000260041400X</t>
  </si>
  <si>
    <t>6000260051400X</t>
  </si>
  <si>
    <t>6000260061400X</t>
  </si>
  <si>
    <t>6000260071400X</t>
  </si>
  <si>
    <t>6000261211400X</t>
  </si>
  <si>
    <t>6000261291110X</t>
  </si>
  <si>
    <t>6000263671400X</t>
  </si>
  <si>
    <t>6000267851400X</t>
  </si>
  <si>
    <t>6000267861400X</t>
  </si>
  <si>
    <t>6000267871400X</t>
  </si>
  <si>
    <t>6000267881400X</t>
  </si>
  <si>
    <t>6000267891000X</t>
  </si>
  <si>
    <t>6000267901400X</t>
  </si>
  <si>
    <t>6000268331400X</t>
  </si>
  <si>
    <t>6000294041400X</t>
  </si>
  <si>
    <t>6000302381400X</t>
  </si>
  <si>
    <t>6000302391400X</t>
  </si>
  <si>
    <t>6000302401400X</t>
  </si>
  <si>
    <t>6000302411400X</t>
  </si>
  <si>
    <t>6000302421400X</t>
  </si>
  <si>
    <t>6000302431400X</t>
  </si>
  <si>
    <t>6000302441400X</t>
  </si>
  <si>
    <t>6000302461400X</t>
  </si>
  <si>
    <t>6000302471400X</t>
  </si>
  <si>
    <t>6000325321400X</t>
  </si>
  <si>
    <t>6000325331400X</t>
  </si>
  <si>
    <t>6000334401400X</t>
  </si>
  <si>
    <t>6000337631400X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</si>
</sst>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#,##0.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0" fillId="0" borderId="0" xfId="0" applyFill="1"/>
    <xf numFmtId="2" fontId="0" fillId="0" borderId="0" xfId="0" applyNumberFormat="1"/>
    <xf numFmtId="2" fontId="0" fillId="0" borderId="0" xfId="0" applyNumberFormat="1" applyFill="1"/>
    <xf numFmtId="10" fontId="0" fillId="0" borderId="0" xfId="1" applyNumberFormat="1" applyFont="1"/>
    <xf numFmtId="10" fontId="0" fillId="0" borderId="0" xfId="0" applyNumberFormat="1"/>
    <xf numFmtId="0" fontId="2" fillId="2" borderId="1" xfId="2" applyFill="1" applyBorder="1" applyAlignment="1">
      <alignment vertical="top"/>
    </xf>
    <xf numFmtId="0" fontId="2" fillId="2" borderId="1" xfId="2" applyFill="1" applyBorder="1" applyAlignment="1">
      <alignment vertical="top" wrapText="1"/>
    </xf>
    <xf numFmtId="0" fontId="2" fillId="0" borderId="0" xfId="2" applyAlignment="1">
      <alignment vertical="top"/>
    </xf>
    <xf numFmtId="164" fontId="2" fillId="0" borderId="0" xfId="2" applyNumberFormat="1" applyAlignment="1">
      <alignment horizontal="right" vertical="top"/>
    </xf>
    <xf numFmtId="165" fontId="2" fillId="0" borderId="0" xfId="2" applyNumberFormat="1" applyAlignment="1">
      <alignment horizontal="right" vertical="top"/>
    </xf>
    <xf numFmtId="4" fontId="2" fillId="0" borderId="0" xfId="2" applyNumberFormat="1" applyAlignment="1">
      <alignment horizontal="right" vertical="top"/>
    </xf>
    <xf numFmtId="22" fontId="2" fillId="0" borderId="0" xfId="2" applyNumberFormat="1" applyAlignment="1">
      <alignment horizontal="right" vertical="top"/>
    </xf>
    <xf numFmtId="0" fontId="2" fillId="0" borderId="0" xfId="2" applyFill="1" applyAlignment="1">
      <alignment vertical="top"/>
    </xf>
    <xf numFmtId="1" fontId="2" fillId="0" borderId="0" xfId="2" applyNumberFormat="1" applyFill="1" applyAlignment="1">
      <alignment vertical="top"/>
    </xf>
  </cellXfs>
  <cellStyles count="3">
    <cellStyle name="Normal" xfId="0" builtinId="0"/>
    <cellStyle name="Normal 2" xfId="2" xr:uid="{7289DC1B-DF41-402B-A82D-330ECF80DAE8}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78F1B-1A4D-4AF6-9FCA-DD3485ACE404}">
  <sheetPr codeName="Planilha5" filterMode="1"/>
  <dimension ref="A1:BD1077"/>
  <sheetViews>
    <sheetView tabSelected="1" workbookViewId="0">
      <selection activeCell="M1079" sqref="M1079"/>
    </sheetView>
  </sheetViews>
  <sheetFormatPr defaultRowHeight="12.75" x14ac:dyDescent="0.25"/>
  <cols>
    <col min="1" max="2" width="9.140625" style="13"/>
    <col min="3" max="3" width="16.85546875" style="13" bestFit="1" customWidth="1"/>
    <col min="4" max="41" width="9.140625" style="13"/>
    <col min="42" max="42" width="4.28515625" style="13" customWidth="1"/>
    <col min="43" max="16384" width="9.140625" style="13"/>
  </cols>
  <sheetData>
    <row r="1" spans="1:56" x14ac:dyDescent="0.25">
      <c r="A1" s="13" t="s">
        <v>14739</v>
      </c>
      <c r="B1" s="13" t="s">
        <v>14740</v>
      </c>
      <c r="C1" s="13" t="s">
        <v>14741</v>
      </c>
      <c r="D1" s="13" t="s">
        <v>14742</v>
      </c>
      <c r="E1" s="13" t="s">
        <v>14743</v>
      </c>
      <c r="F1" s="13" t="s">
        <v>14744</v>
      </c>
      <c r="G1" s="13" t="s">
        <v>14745</v>
      </c>
      <c r="H1" s="13" t="s">
        <v>14746</v>
      </c>
      <c r="I1" s="13" t="s">
        <v>14747</v>
      </c>
      <c r="J1" s="13" t="s">
        <v>14748</v>
      </c>
      <c r="K1" s="13" t="s">
        <v>14749</v>
      </c>
      <c r="L1" s="13" t="s">
        <v>14750</v>
      </c>
      <c r="M1" s="13" t="s">
        <v>14751</v>
      </c>
      <c r="N1" s="13" t="s">
        <v>14752</v>
      </c>
      <c r="O1" s="13" t="s">
        <v>14753</v>
      </c>
      <c r="P1" s="13" t="s">
        <v>14754</v>
      </c>
      <c r="Q1" s="13" t="s">
        <v>14755</v>
      </c>
      <c r="R1" s="13" t="s">
        <v>14756</v>
      </c>
      <c r="S1" s="13" t="s">
        <v>14757</v>
      </c>
      <c r="T1" s="13" t="s">
        <v>14758</v>
      </c>
      <c r="V1" s="13" t="s">
        <v>14759</v>
      </c>
      <c r="W1" s="13" t="s">
        <v>14760</v>
      </c>
      <c r="X1" s="13" t="s">
        <v>14761</v>
      </c>
      <c r="Y1" s="13" t="s">
        <v>14762</v>
      </c>
      <c r="Z1" s="13" t="s">
        <v>14763</v>
      </c>
      <c r="AA1" s="13" t="s">
        <v>14764</v>
      </c>
      <c r="AB1" s="13" t="s">
        <v>14765</v>
      </c>
      <c r="AC1" s="13" t="s">
        <v>281</v>
      </c>
      <c r="AD1" s="13" t="s">
        <v>284</v>
      </c>
      <c r="AE1" s="13" t="s">
        <v>14766</v>
      </c>
      <c r="AF1" s="13" t="s">
        <v>14767</v>
      </c>
      <c r="AG1" s="13" t="s">
        <v>14768</v>
      </c>
      <c r="AH1" s="13" t="s">
        <v>14769</v>
      </c>
      <c r="AI1" s="13" t="s">
        <v>267</v>
      </c>
      <c r="AJ1" s="13" t="s">
        <v>271</v>
      </c>
      <c r="AK1" s="13" t="s">
        <v>274</v>
      </c>
      <c r="BA1" s="13" t="s">
        <v>10856</v>
      </c>
    </row>
    <row r="2" spans="1:56" hidden="1" x14ac:dyDescent="0.25">
      <c r="A2" s="13">
        <v>600000000</v>
      </c>
      <c r="B2" s="13">
        <v>1700</v>
      </c>
      <c r="C2" s="13">
        <v>2200001421</v>
      </c>
      <c r="D2" s="13" t="s">
        <v>298</v>
      </c>
      <c r="E2" s="13">
        <f>IF(AND(B2&lt;&gt;1110,B2&lt;&gt;1210,B2&lt;&gt;1510,B2&lt;&gt;1710),B2,IF(B2=1110,"1100",IF(B2=1210,"1200",IF(B2=1510,"1500",IF(B2=1710,"1700","X")))))</f>
        <v>1700</v>
      </c>
      <c r="F2" s="13" t="s">
        <v>10893</v>
      </c>
      <c r="G2" s="13" t="s">
        <v>297</v>
      </c>
      <c r="H2" s="13">
        <v>66.447999999999993</v>
      </c>
      <c r="I2" s="13">
        <v>0.25</v>
      </c>
      <c r="J2" s="13">
        <v>3</v>
      </c>
      <c r="K2" s="13">
        <v>1</v>
      </c>
      <c r="L2" s="13" t="s">
        <v>292</v>
      </c>
      <c r="M2" s="13">
        <v>4</v>
      </c>
      <c r="N2" s="13">
        <v>1</v>
      </c>
      <c r="O2" s="13" t="s">
        <v>294</v>
      </c>
      <c r="P2" s="13">
        <f>IFERROR(VLOOKUP(BC2, BA:BA:BB:BB, 2, 0),)</f>
        <v>0</v>
      </c>
      <c r="Q2" s="13">
        <f>IFERROR(VLOOKUP(BC2, BA:BA:BD:BD, 4, 0),1)</f>
        <v>1</v>
      </c>
      <c r="R2" s="13">
        <v>7</v>
      </c>
      <c r="S2" s="13">
        <v>9.25</v>
      </c>
      <c r="T2" s="13">
        <v>0</v>
      </c>
      <c r="V2" s="13" t="s">
        <v>13779</v>
      </c>
      <c r="W2" s="13">
        <v>100</v>
      </c>
      <c r="X2" s="13" t="s">
        <v>295</v>
      </c>
      <c r="Y2" s="13" t="s">
        <v>10899</v>
      </c>
      <c r="Z2" s="13" t="s">
        <v>10898</v>
      </c>
      <c r="AA2" s="13">
        <v>1</v>
      </c>
      <c r="AB2" s="13">
        <f>ROUND(H2*I2*AA2, 3)</f>
        <v>16.611999999999998</v>
      </c>
      <c r="AC2" s="13">
        <f>ROUND(VLOOKUP(X2,'Base de dados'!A:B, 2, 0)*AB2, 2)</f>
        <v>1.66</v>
      </c>
      <c r="AD2" s="13">
        <f>ROUND((AB2*(Destino!AG$2/100))*(W2/100),2)</f>
        <v>1.1599999999999999</v>
      </c>
      <c r="AE2" s="13">
        <f>ROUND(AB2*(Destino!AH$2/100),2)</f>
        <v>0</v>
      </c>
      <c r="AF2" s="13">
        <f>ROUND((((AB2+AC2)*(1 + VLOOKUP(X2,'Base de dados'!A:N, 14, 0) ))*(Destino!AI$2/100))-AD2, 2)</f>
        <v>3.44</v>
      </c>
      <c r="AG2" s="13">
        <f>ROUND((AB2+AC2+AF2)*(J2/100),2)</f>
        <v>0.65</v>
      </c>
      <c r="AH2" s="13">
        <f>ROUND(AB2*T2,2)</f>
        <v>0</v>
      </c>
      <c r="AI2" s="13">
        <f>ROUND(AB2+AC2-AE2+AF2+AG2+AH2, 3)</f>
        <v>22.361999999999998</v>
      </c>
      <c r="AJ2" s="13">
        <f>AI2*M2</f>
        <v>89.447999999999993</v>
      </c>
      <c r="AK2" s="13">
        <f>AJ2*K2</f>
        <v>89.447999999999993</v>
      </c>
      <c r="AL2" s="13" t="str">
        <f>_xlfn.CONCAT(B2,A2,C2)</f>
        <v>17006000000002200001421</v>
      </c>
      <c r="AM2" s="13">
        <f>VLOOKUP(AL2,Destino!A:AE,31,0)</f>
        <v>89.408000000000001</v>
      </c>
      <c r="AN2" s="13">
        <f>VLOOKUP(AL2,Destino!A:O,15,0)</f>
        <v>55.65</v>
      </c>
      <c r="AO2" s="13">
        <f>VLOOKUP(AL2,Destino!A:P,16,0)</f>
        <v>1</v>
      </c>
      <c r="AP2" s="14">
        <f>ROUND(AM2/AK2,2)</f>
        <v>1</v>
      </c>
      <c r="AQ2" s="13" t="str">
        <f>IF(AP2=1,"OK","X")</f>
        <v>OK</v>
      </c>
      <c r="BA2" s="13" t="s">
        <v>13780</v>
      </c>
      <c r="BB2" s="13">
        <f>AK2</f>
        <v>89.447999999999993</v>
      </c>
      <c r="BC2" s="13" t="s">
        <v>14772</v>
      </c>
      <c r="BD2" s="13">
        <f>N2</f>
        <v>1</v>
      </c>
    </row>
    <row r="3" spans="1:56" hidden="1" x14ac:dyDescent="0.25">
      <c r="A3" s="13">
        <v>600000001</v>
      </c>
      <c r="B3" s="13">
        <v>1000</v>
      </c>
      <c r="C3" s="13">
        <v>2200001421</v>
      </c>
      <c r="D3" s="13" t="s">
        <v>298</v>
      </c>
      <c r="E3" s="13">
        <f>IF(AND(B3&lt;&gt;1110,B3&lt;&gt;1210,B3&lt;&gt;1510,B3&lt;&gt;1710),B3,IF(B3=1110,"1100",IF(B3=1210,"1200",IF(B3=1510,"1500",IF(B3=1710,"1700","X")))))</f>
        <v>1000</v>
      </c>
      <c r="F3" s="13" t="s">
        <v>10873</v>
      </c>
      <c r="G3" s="13" t="s">
        <v>297</v>
      </c>
      <c r="H3" s="13">
        <v>52.877000000000002</v>
      </c>
      <c r="I3" s="13">
        <v>1</v>
      </c>
      <c r="J3" s="13">
        <v>4</v>
      </c>
      <c r="K3" s="13">
        <v>1</v>
      </c>
      <c r="L3" s="13" t="s">
        <v>292</v>
      </c>
      <c r="M3" s="13">
        <v>1</v>
      </c>
      <c r="N3" s="13">
        <v>1</v>
      </c>
      <c r="O3" s="13" t="s">
        <v>292</v>
      </c>
      <c r="P3" s="13">
        <f>IFERROR(VLOOKUP(BC3, BA:BA:BB:BB, 2, 0),)</f>
        <v>0</v>
      </c>
      <c r="Q3" s="13">
        <f>IFERROR(VLOOKUP(BC3, BA:BA:BD:BD, 4, 0),1)</f>
        <v>1</v>
      </c>
      <c r="R3" s="13">
        <v>12</v>
      </c>
      <c r="S3" s="13">
        <v>9.25</v>
      </c>
      <c r="T3" s="13">
        <v>0</v>
      </c>
      <c r="V3" s="13" t="s">
        <v>14738</v>
      </c>
      <c r="W3" s="13">
        <v>100</v>
      </c>
      <c r="X3" s="13" t="s">
        <v>113</v>
      </c>
      <c r="Y3" s="13" t="s">
        <v>10899</v>
      </c>
      <c r="Z3" s="13" t="s">
        <v>10898</v>
      </c>
      <c r="AA3" s="13">
        <v>1</v>
      </c>
      <c r="AB3" s="13">
        <f>ROUND(H3*I3*AA3, 3)</f>
        <v>52.877000000000002</v>
      </c>
      <c r="AC3" s="13">
        <f>ROUND(VLOOKUP(X3,'Base de dados'!A:B, 2, 0)*AB3, 2)</f>
        <v>2.12</v>
      </c>
      <c r="AD3" s="13">
        <f>ROUND((AB3*(Destino!AG$3/100))*(W3/100),2)</f>
        <v>6.35</v>
      </c>
      <c r="AE3" s="13">
        <f>ROUND(AB3*(Destino!AH$3/100),2)</f>
        <v>4.8899999999999997</v>
      </c>
      <c r="AG3" s="13">
        <f>ROUND((AB3+ AC3)*(J3/100),2)</f>
        <v>2.2000000000000002</v>
      </c>
      <c r="AH3" s="13">
        <f>ROUND(AB3*T3,2)</f>
        <v>0</v>
      </c>
      <c r="AI3" s="13">
        <f>ROUND(AB3-(AD3+AE3)+AG3+AH3, 3)</f>
        <v>43.837000000000003</v>
      </c>
      <c r="AJ3" s="13">
        <f>AI3*M3</f>
        <v>43.837000000000003</v>
      </c>
      <c r="AK3" s="13">
        <f>AJ3*K3</f>
        <v>43.837000000000003</v>
      </c>
      <c r="AL3" s="13" t="str">
        <f t="shared" ref="AL3:AL66" si="0">_xlfn.CONCAT(B3,A3,C3)</f>
        <v>10006000000012200001421</v>
      </c>
      <c r="AM3" s="13">
        <f>VLOOKUP(AL3,Destino!A:AE,31,0)</f>
        <v>43.966999999999999</v>
      </c>
      <c r="AN3" s="13">
        <f>VLOOKUP(AL3,Destino!A:O,15,0)</f>
        <v>41.640999999999998</v>
      </c>
      <c r="AO3" s="13">
        <f>VLOOKUP(AL3,Destino!A:P,16,0)</f>
        <v>1</v>
      </c>
      <c r="AP3" s="14">
        <f t="shared" ref="AP3:AP66" si="1">ROUND(AM3/AK3,2)</f>
        <v>1</v>
      </c>
      <c r="AQ3" s="13" t="str">
        <f t="shared" ref="AQ3:AQ66" si="2">IF(AP3=1,"OK","X")</f>
        <v>OK</v>
      </c>
      <c r="BB3" s="13">
        <f>AK3</f>
        <v>43.837000000000003</v>
      </c>
      <c r="BC3" s="13" t="s">
        <v>14773</v>
      </c>
      <c r="BD3" s="13">
        <f>N3</f>
        <v>1</v>
      </c>
    </row>
    <row r="4" spans="1:56" hidden="1" x14ac:dyDescent="0.25">
      <c r="A4" s="13">
        <v>600000194</v>
      </c>
      <c r="B4" s="13">
        <v>1100</v>
      </c>
      <c r="C4" s="13">
        <v>2200001421</v>
      </c>
      <c r="D4" s="13" t="s">
        <v>298</v>
      </c>
      <c r="E4" s="13">
        <f>IF(AND(B4&lt;&gt;1110,B4&lt;&gt;1210,B4&lt;&gt;1510,B4&lt;&gt;1710),B4,IF(B4=1110,"1100",IF(B4=1210,"1200",IF(B4=1510,"1500",IF(B4=1710,"1700","X")))))</f>
        <v>1100</v>
      </c>
      <c r="F4" s="13" t="s">
        <v>10873</v>
      </c>
      <c r="G4" s="13" t="s">
        <v>297</v>
      </c>
      <c r="H4" s="13">
        <v>6.78</v>
      </c>
      <c r="I4" s="13">
        <v>1</v>
      </c>
      <c r="J4" s="13">
        <v>3</v>
      </c>
      <c r="K4" s="13">
        <v>1</v>
      </c>
      <c r="L4" s="13" t="s">
        <v>292</v>
      </c>
      <c r="M4" s="13">
        <v>1</v>
      </c>
      <c r="N4" s="13">
        <v>1</v>
      </c>
      <c r="O4" s="13" t="s">
        <v>292</v>
      </c>
      <c r="P4" s="13">
        <f>IFERROR(VLOOKUP(BC4, BA:BA:BB:BB, 2, 0),)</f>
        <v>0</v>
      </c>
      <c r="Q4" s="13">
        <f>IFERROR(VLOOKUP(BC4, BA:BA:BD:BD, 4, 0),1)</f>
        <v>1</v>
      </c>
      <c r="R4" s="13">
        <v>7</v>
      </c>
      <c r="S4" s="13">
        <v>9.25</v>
      </c>
      <c r="T4" s="13">
        <v>0</v>
      </c>
      <c r="V4" s="13" t="s">
        <v>13779</v>
      </c>
      <c r="W4" s="13">
        <v>100</v>
      </c>
      <c r="X4" s="13" t="s">
        <v>300</v>
      </c>
      <c r="Y4" s="13" t="s">
        <v>10899</v>
      </c>
      <c r="Z4" s="13" t="s">
        <v>10898</v>
      </c>
      <c r="AA4" s="13">
        <v>1</v>
      </c>
      <c r="AB4" s="13">
        <f>ROUND(H4*I4*AA4, 3)</f>
        <v>6.78</v>
      </c>
      <c r="AC4" s="13">
        <f>ROUND(VLOOKUP(X4,'Base de dados'!A:B, 2, 0)*AB4, 2)</f>
        <v>0.68</v>
      </c>
      <c r="AD4" s="13">
        <f>ROUND((AB4*(Destino!AG$4/100))*(W4/100),2)</f>
        <v>0.47</v>
      </c>
      <c r="AE4" s="13">
        <f>ROUND(AB4*(Destino!AH$4/100),2)</f>
        <v>0.63</v>
      </c>
      <c r="AG4" s="13">
        <f>ROUND((AB4+ AC4)*(J4/100),2)</f>
        <v>0.22</v>
      </c>
      <c r="AH4" s="13">
        <f>ROUND(AB4*T4,2)</f>
        <v>0</v>
      </c>
      <c r="AI4" s="13">
        <f>ROUND(AB4-(AD4+AE4)+AG4+AH4, 3)</f>
        <v>5.9</v>
      </c>
      <c r="AJ4" s="13">
        <f>AI4*M4</f>
        <v>5.9</v>
      </c>
      <c r="AK4" s="13">
        <f>AJ4*K4</f>
        <v>5.9</v>
      </c>
      <c r="AL4" s="13" t="str">
        <f t="shared" si="0"/>
        <v>11006000001942200001421</v>
      </c>
      <c r="AM4" s="13">
        <f>VLOOKUP(AL4,Destino!A:AE,31,0)</f>
        <v>5.9</v>
      </c>
      <c r="AN4" s="13">
        <f>VLOOKUP(AL4,Destino!A:O,15,0)</f>
        <v>5.6779999999999999</v>
      </c>
      <c r="AO4" s="13">
        <f>VLOOKUP(AL4,Destino!A:P,16,0)</f>
        <v>1</v>
      </c>
      <c r="AP4" s="14">
        <f t="shared" si="1"/>
        <v>1</v>
      </c>
      <c r="AQ4" s="13" t="str">
        <f t="shared" si="2"/>
        <v>OK</v>
      </c>
      <c r="BB4" s="13">
        <f>AK4</f>
        <v>5.9</v>
      </c>
      <c r="BC4" s="13" t="s">
        <v>14774</v>
      </c>
      <c r="BD4" s="13">
        <f>N4</f>
        <v>1</v>
      </c>
    </row>
    <row r="5" spans="1:56" hidden="1" x14ac:dyDescent="0.25">
      <c r="A5" s="13">
        <v>600000204</v>
      </c>
      <c r="B5" s="13">
        <v>1100</v>
      </c>
      <c r="C5" s="13">
        <v>2200001421</v>
      </c>
      <c r="D5" s="13" t="s">
        <v>298</v>
      </c>
      <c r="E5" s="13">
        <f>IF(AND(B5&lt;&gt;1110,B5&lt;&gt;1210,B5&lt;&gt;1510,B5&lt;&gt;1710),B5,IF(B5=1110,"1100",IF(B5=1210,"1200",IF(B5=1510,"1500",IF(B5=1710,"1700","X")))))</f>
        <v>1100</v>
      </c>
      <c r="F5" s="13" t="s">
        <v>10873</v>
      </c>
      <c r="G5" s="13" t="s">
        <v>297</v>
      </c>
      <c r="H5" s="13">
        <v>6.9660000000000002</v>
      </c>
      <c r="I5" s="13">
        <v>1</v>
      </c>
      <c r="J5" s="13">
        <v>3</v>
      </c>
      <c r="K5" s="13">
        <v>1</v>
      </c>
      <c r="L5" s="13" t="s">
        <v>292</v>
      </c>
      <c r="M5" s="13">
        <v>1</v>
      </c>
      <c r="N5" s="13">
        <v>1</v>
      </c>
      <c r="O5" s="13" t="s">
        <v>292</v>
      </c>
      <c r="P5" s="13">
        <f>IFERROR(VLOOKUP(BC5, BA:BA:BB:BB, 2, 0),)</f>
        <v>0</v>
      </c>
      <c r="Q5" s="13">
        <f>IFERROR(VLOOKUP(BC5, BA:BA:BD:BD, 4, 0),1)</f>
        <v>1</v>
      </c>
      <c r="R5" s="13">
        <v>7</v>
      </c>
      <c r="S5" s="13">
        <v>9.25</v>
      </c>
      <c r="T5" s="13">
        <v>0</v>
      </c>
      <c r="V5" s="13" t="s">
        <v>13779</v>
      </c>
      <c r="W5" s="13">
        <v>100</v>
      </c>
      <c r="X5" s="13" t="s">
        <v>300</v>
      </c>
      <c r="Y5" s="13" t="s">
        <v>10899</v>
      </c>
      <c r="Z5" s="13" t="s">
        <v>10898</v>
      </c>
      <c r="AA5" s="13">
        <v>1</v>
      </c>
      <c r="AB5" s="13">
        <f>ROUND(H5*I5*AA5, 3)</f>
        <v>6.9660000000000002</v>
      </c>
      <c r="AC5" s="13">
        <f>ROUND(VLOOKUP(X5,'Base de dados'!A:B, 2, 0)*AB5, 2)</f>
        <v>0.7</v>
      </c>
      <c r="AD5" s="13">
        <f>ROUND((AB5*(Destino!AG$5/100))*(W5/100),2)</f>
        <v>0.49</v>
      </c>
      <c r="AE5" s="13">
        <f>ROUND(AB5*(Destino!AH$5/100),2)</f>
        <v>0.64</v>
      </c>
      <c r="AG5" s="13">
        <f>ROUND((AB5+ AC5)*(J5/100),2)</f>
        <v>0.23</v>
      </c>
      <c r="AH5" s="13">
        <f>ROUND(AB5*T5,2)</f>
        <v>0</v>
      </c>
      <c r="AI5" s="13">
        <f>ROUND(AB5-(AD5+AE5)+AG5+AH5, 3)</f>
        <v>6.0659999999999998</v>
      </c>
      <c r="AJ5" s="13">
        <f>AI5*M5</f>
        <v>6.0659999999999998</v>
      </c>
      <c r="AK5" s="13">
        <f>AJ5*K5</f>
        <v>6.0659999999999998</v>
      </c>
      <c r="AL5" s="13" t="str">
        <f t="shared" si="0"/>
        <v>11006000002042200001421</v>
      </c>
      <c r="AM5" s="13">
        <f>VLOOKUP(AL5,Destino!A:AE,31,0)</f>
        <v>6.056</v>
      </c>
      <c r="AN5" s="13">
        <f>VLOOKUP(AL5,Destino!A:O,15,0)</f>
        <v>5.8339999999999996</v>
      </c>
      <c r="AO5" s="13">
        <f>VLOOKUP(AL5,Destino!A:P,16,0)</f>
        <v>1</v>
      </c>
      <c r="AP5" s="14">
        <f t="shared" si="1"/>
        <v>1</v>
      </c>
      <c r="AQ5" s="13" t="str">
        <f t="shared" si="2"/>
        <v>OK</v>
      </c>
      <c r="BB5" s="13">
        <f>AK5</f>
        <v>6.0659999999999998</v>
      </c>
      <c r="BC5" s="13" t="s">
        <v>14775</v>
      </c>
      <c r="BD5" s="13">
        <f>N5</f>
        <v>1</v>
      </c>
    </row>
    <row r="6" spans="1:56" hidden="1" x14ac:dyDescent="0.25">
      <c r="A6" s="13">
        <v>600000205</v>
      </c>
      <c r="B6" s="13">
        <v>1700</v>
      </c>
      <c r="C6" s="13">
        <v>2200001421</v>
      </c>
      <c r="D6" s="13" t="s">
        <v>298</v>
      </c>
      <c r="E6" s="13">
        <f>IF(AND(B6&lt;&gt;1110,B6&lt;&gt;1210,B6&lt;&gt;1510,B6&lt;&gt;1710),B6,IF(B6=1110,"1100",IF(B6=1210,"1200",IF(B6=1510,"1500",IF(B6=1710,"1700","X")))))</f>
        <v>1700</v>
      </c>
      <c r="F6" s="13" t="s">
        <v>10893</v>
      </c>
      <c r="G6" s="13" t="s">
        <v>297</v>
      </c>
      <c r="H6" s="13">
        <v>7.3310000000000004</v>
      </c>
      <c r="I6" s="13">
        <v>0.25</v>
      </c>
      <c r="J6" s="13">
        <v>3</v>
      </c>
      <c r="K6" s="13">
        <v>1</v>
      </c>
      <c r="L6" s="13" t="s">
        <v>292</v>
      </c>
      <c r="M6" s="13">
        <v>4</v>
      </c>
      <c r="N6" s="13">
        <v>1</v>
      </c>
      <c r="O6" s="13" t="s">
        <v>294</v>
      </c>
      <c r="P6" s="13">
        <f>IFERROR(VLOOKUP(BC6, BA:BA:BB:BB, 2, 0),)</f>
        <v>0</v>
      </c>
      <c r="Q6" s="13">
        <f>IFERROR(VLOOKUP(BC6, BA:BA:BD:BD, 4, 0),1)</f>
        <v>1</v>
      </c>
      <c r="R6" s="13">
        <v>7</v>
      </c>
      <c r="S6" s="13">
        <v>9.25</v>
      </c>
      <c r="T6" s="13">
        <v>0</v>
      </c>
      <c r="V6" s="13" t="s">
        <v>13779</v>
      </c>
      <c r="W6" s="13">
        <v>100</v>
      </c>
      <c r="X6" s="13" t="s">
        <v>300</v>
      </c>
      <c r="Y6" s="13" t="s">
        <v>10899</v>
      </c>
      <c r="Z6" s="13" t="s">
        <v>10898</v>
      </c>
      <c r="AA6" s="13">
        <v>1</v>
      </c>
      <c r="AB6" s="13">
        <f>ROUND(H6*I6*AA6, 3)</f>
        <v>1.833</v>
      </c>
      <c r="AC6" s="13">
        <f>ROUND(VLOOKUP(X6,'Base de dados'!A:B, 2, 0)*AB6, 2)</f>
        <v>0.18</v>
      </c>
      <c r="AD6" s="13">
        <f>ROUND((AB6*(Destino!AG$6/100))*(W6/100),2)</f>
        <v>0.13</v>
      </c>
      <c r="AE6" s="13">
        <f>ROUND(AB6*(Destino!AH$6/100),2)</f>
        <v>0</v>
      </c>
      <c r="AF6" s="13">
        <f>ROUND((((AB6+AC6)*(1 + VLOOKUP(X6,'Base de dados'!A:N, 14, 0) ))*(Destino!AI$6/100))-AD6, 2)</f>
        <v>0.38</v>
      </c>
      <c r="AG6" s="13">
        <f>ROUND((AB6+AC6+AF6)*(J6/100),2)</f>
        <v>7.0000000000000007E-2</v>
      </c>
      <c r="AH6" s="13">
        <f>ROUND(AB6*T6,2)</f>
        <v>0</v>
      </c>
      <c r="AI6" s="13">
        <f>ROUND(AB6+AC6-AE6+AF6+AG6+AH6, 3)</f>
        <v>2.4630000000000001</v>
      </c>
      <c r="AJ6" s="13">
        <f>AI6*M6</f>
        <v>9.8520000000000003</v>
      </c>
      <c r="AK6" s="13">
        <f>AJ6*K6</f>
        <v>9.8520000000000003</v>
      </c>
      <c r="AL6" s="13" t="str">
        <f t="shared" si="0"/>
        <v>17006000002052200001421</v>
      </c>
      <c r="AM6" s="13">
        <f>VLOOKUP(AL6,Destino!A:AE,31,0)</f>
        <v>9.8520000000000003</v>
      </c>
      <c r="AN6" s="13">
        <f>VLOOKUP(AL6,Destino!A:O,15,0)</f>
        <v>6.14</v>
      </c>
      <c r="AO6" s="13">
        <f>VLOOKUP(AL6,Destino!A:P,16,0)</f>
        <v>1</v>
      </c>
      <c r="AP6" s="14">
        <f t="shared" si="1"/>
        <v>1</v>
      </c>
      <c r="AQ6" s="13" t="str">
        <f t="shared" si="2"/>
        <v>OK</v>
      </c>
      <c r="BA6" s="13" t="s">
        <v>13781</v>
      </c>
      <c r="BB6" s="13">
        <f>AK6</f>
        <v>9.8520000000000003</v>
      </c>
      <c r="BC6" s="13" t="s">
        <v>14776</v>
      </c>
      <c r="BD6" s="13">
        <f>N6</f>
        <v>1</v>
      </c>
    </row>
    <row r="7" spans="1:56" hidden="1" x14ac:dyDescent="0.25">
      <c r="A7" s="13">
        <v>600000206</v>
      </c>
      <c r="B7" s="13">
        <v>1700</v>
      </c>
      <c r="C7" s="13">
        <v>2200001421</v>
      </c>
      <c r="D7" s="13" t="s">
        <v>298</v>
      </c>
      <c r="E7" s="13">
        <f>IF(AND(B7&lt;&gt;1110,B7&lt;&gt;1210,B7&lt;&gt;1510,B7&lt;&gt;1710),B7,IF(B7=1110,"1100",IF(B7=1210,"1200",IF(B7=1510,"1500",IF(B7=1710,"1700","X")))))</f>
        <v>1700</v>
      </c>
      <c r="F7" s="13" t="s">
        <v>10893</v>
      </c>
      <c r="G7" s="13" t="s">
        <v>297</v>
      </c>
      <c r="H7" s="13">
        <v>7.94</v>
      </c>
      <c r="I7" s="13">
        <v>0.25</v>
      </c>
      <c r="J7" s="13">
        <v>3</v>
      </c>
      <c r="K7" s="13">
        <v>1</v>
      </c>
      <c r="L7" s="13" t="s">
        <v>292</v>
      </c>
      <c r="M7" s="13">
        <v>4</v>
      </c>
      <c r="N7" s="13">
        <v>1</v>
      </c>
      <c r="O7" s="13" t="s">
        <v>294</v>
      </c>
      <c r="P7" s="13">
        <f>IFERROR(VLOOKUP(BC7, BA:BA:BB:BB, 2, 0),)</f>
        <v>0</v>
      </c>
      <c r="Q7" s="13">
        <f>IFERROR(VLOOKUP(BC7, BA:BA:BD:BD, 4, 0),1)</f>
        <v>1</v>
      </c>
      <c r="R7" s="13">
        <v>7</v>
      </c>
      <c r="S7" s="13">
        <v>9.25</v>
      </c>
      <c r="T7" s="13">
        <v>0</v>
      </c>
      <c r="V7" s="13" t="s">
        <v>13779</v>
      </c>
      <c r="W7" s="13">
        <v>100</v>
      </c>
      <c r="X7" s="13" t="s">
        <v>301</v>
      </c>
      <c r="Y7" s="13" t="s">
        <v>10899</v>
      </c>
      <c r="Z7" s="13" t="s">
        <v>10898</v>
      </c>
      <c r="AA7" s="13">
        <v>1</v>
      </c>
      <c r="AB7" s="13">
        <f>ROUND(H7*I7*AA7, 3)</f>
        <v>1.9850000000000001</v>
      </c>
      <c r="AC7" s="13">
        <f>ROUND(VLOOKUP(X7,'Base de dados'!A:B, 2, 0)*AB7, 2)</f>
        <v>0.2</v>
      </c>
      <c r="AD7" s="13">
        <f>ROUND((AB7*(Destino!AG$7/100))*(W7/100),2)</f>
        <v>0.14000000000000001</v>
      </c>
      <c r="AE7" s="13">
        <f>ROUND(AB7*(Destino!AH$7/100),2)</f>
        <v>0</v>
      </c>
      <c r="AF7" s="13">
        <f>ROUND((((AB7+AC7)*(1 + VLOOKUP(X7,'Base de dados'!A:N, 14, 0) ))*(Destino!AI$7/100))-AD7, 2)</f>
        <v>0.41</v>
      </c>
      <c r="AG7" s="13">
        <f>ROUND((AB7+AC7+AF7)*(J7/100),2)</f>
        <v>0.08</v>
      </c>
      <c r="AH7" s="13">
        <f>ROUND(AB7*T7,2)</f>
        <v>0</v>
      </c>
      <c r="AI7" s="13">
        <f>ROUND(AB7+AC7-AE7+AF7+AG7+AH7, 3)</f>
        <v>2.6749999999999998</v>
      </c>
      <c r="AJ7" s="13">
        <f>AI7*M7</f>
        <v>10.7</v>
      </c>
      <c r="AK7" s="13">
        <f>AJ7*K7</f>
        <v>10.7</v>
      </c>
      <c r="AL7" s="13" t="str">
        <f t="shared" si="0"/>
        <v>17006000002062200001421</v>
      </c>
      <c r="AM7" s="13">
        <f>VLOOKUP(AL7,Destino!A:AE,31,0)</f>
        <v>10.7</v>
      </c>
      <c r="AN7" s="13">
        <f>VLOOKUP(AL7,Destino!A:O,15,0)</f>
        <v>6.65</v>
      </c>
      <c r="AO7" s="13">
        <f>VLOOKUP(AL7,Destino!A:P,16,0)</f>
        <v>1</v>
      </c>
      <c r="AP7" s="14">
        <f t="shared" si="1"/>
        <v>1</v>
      </c>
      <c r="AQ7" s="13" t="str">
        <f t="shared" si="2"/>
        <v>OK</v>
      </c>
      <c r="BA7" s="13" t="s">
        <v>13782</v>
      </c>
      <c r="BB7" s="13">
        <f>AK7</f>
        <v>10.7</v>
      </c>
      <c r="BC7" s="13" t="s">
        <v>14777</v>
      </c>
      <c r="BD7" s="13">
        <f>N7</f>
        <v>1</v>
      </c>
    </row>
    <row r="8" spans="1:56" hidden="1" x14ac:dyDescent="0.25">
      <c r="A8" s="13">
        <v>600000207</v>
      </c>
      <c r="B8" s="13">
        <v>1700</v>
      </c>
      <c r="C8" s="13">
        <v>2200001421</v>
      </c>
      <c r="D8" s="13" t="s">
        <v>298</v>
      </c>
      <c r="E8" s="13">
        <f>IF(AND(B8&lt;&gt;1110,B8&lt;&gt;1210,B8&lt;&gt;1510,B8&lt;&gt;1710),B8,IF(B8=1110,"1100",IF(B8=1210,"1200",IF(B8=1510,"1500",IF(B8=1710,"1700","X")))))</f>
        <v>1700</v>
      </c>
      <c r="F8" s="13" t="s">
        <v>10893</v>
      </c>
      <c r="G8" s="13" t="s">
        <v>297</v>
      </c>
      <c r="H8" s="13">
        <v>6.2809999999999997</v>
      </c>
      <c r="I8" s="13">
        <v>0.25</v>
      </c>
      <c r="J8" s="13">
        <v>3</v>
      </c>
      <c r="K8" s="13">
        <v>1</v>
      </c>
      <c r="L8" s="13" t="s">
        <v>292</v>
      </c>
      <c r="M8" s="13">
        <v>4</v>
      </c>
      <c r="N8" s="13">
        <v>1</v>
      </c>
      <c r="O8" s="13" t="s">
        <v>294</v>
      </c>
      <c r="P8" s="13">
        <f>IFERROR(VLOOKUP(BC8, BA:BA:BB:BB, 2, 0),)</f>
        <v>0</v>
      </c>
      <c r="Q8" s="13">
        <f>IFERROR(VLOOKUP(BC8, BA:BA:BD:BD, 4, 0),1)</f>
        <v>1</v>
      </c>
      <c r="R8" s="13">
        <v>7</v>
      </c>
      <c r="S8" s="13">
        <v>9.25</v>
      </c>
      <c r="T8" s="13">
        <v>0</v>
      </c>
      <c r="V8" s="13" t="s">
        <v>13779</v>
      </c>
      <c r="W8" s="13">
        <v>100</v>
      </c>
      <c r="X8" s="13" t="s">
        <v>300</v>
      </c>
      <c r="Y8" s="13" t="s">
        <v>10899</v>
      </c>
      <c r="Z8" s="13" t="s">
        <v>10886</v>
      </c>
      <c r="AA8" s="13">
        <v>1</v>
      </c>
      <c r="AB8" s="13">
        <f>ROUND(H8*I8*AA8, 3)</f>
        <v>1.57</v>
      </c>
      <c r="AC8" s="13">
        <f>ROUND(VLOOKUP(X8,'Base de dados'!A:B, 2, 0)*AB8, 2)</f>
        <v>0.16</v>
      </c>
      <c r="AD8" s="13">
        <f>ROUND((AB8*(Destino!AG$8/100))*(W8/100),2)</f>
        <v>0.11</v>
      </c>
      <c r="AE8" s="13">
        <f>ROUND(AB8*(Destino!AH$8/100),2)</f>
        <v>0</v>
      </c>
      <c r="AF8" s="13">
        <f>ROUND((((AB8+AC8)*(1 + VLOOKUP(X8,'Base de dados'!A:N, 14, 0) ))*(Destino!AI$8/100))-AD8, 2)</f>
        <v>0.33</v>
      </c>
      <c r="AG8" s="13">
        <f>ROUND((AB8+AC8+AF8)*(J8/100),2)</f>
        <v>0.06</v>
      </c>
      <c r="AH8" s="13">
        <f>ROUND(AB8*T8,2)</f>
        <v>0</v>
      </c>
      <c r="AI8" s="13">
        <f>ROUND(AB8+AC8-AE8+AF8+AG8+AH8, 3)</f>
        <v>2.12</v>
      </c>
      <c r="AJ8" s="13">
        <f>AI8*M8</f>
        <v>8.48</v>
      </c>
      <c r="AK8" s="13">
        <f>AJ8*K8</f>
        <v>8.48</v>
      </c>
      <c r="AL8" s="13" t="str">
        <f t="shared" si="0"/>
        <v>17006000002072200001421</v>
      </c>
      <c r="AM8" s="13">
        <f>VLOOKUP(AL8,Destino!A:AE,31,0)</f>
        <v>8.44</v>
      </c>
      <c r="AN8" s="13">
        <f>VLOOKUP(AL8,Destino!A:O,15,0)</f>
        <v>5.26</v>
      </c>
      <c r="AO8" s="13">
        <f>VLOOKUP(AL8,Destino!A:P,16,0)</f>
        <v>1</v>
      </c>
      <c r="AP8" s="14">
        <f t="shared" si="1"/>
        <v>1</v>
      </c>
      <c r="AQ8" s="13" t="str">
        <f t="shared" si="2"/>
        <v>OK</v>
      </c>
      <c r="BA8" s="13" t="s">
        <v>13783</v>
      </c>
      <c r="BB8" s="13">
        <f>AK8</f>
        <v>8.48</v>
      </c>
      <c r="BC8" s="13" t="s">
        <v>14778</v>
      </c>
      <c r="BD8" s="13">
        <f>N8</f>
        <v>1</v>
      </c>
    </row>
    <row r="9" spans="1:56" hidden="1" x14ac:dyDescent="0.25">
      <c r="A9" s="13">
        <v>600000213</v>
      </c>
      <c r="B9" s="13">
        <v>1700</v>
      </c>
      <c r="C9" s="13">
        <v>2200001421</v>
      </c>
      <c r="D9" s="13" t="s">
        <v>298</v>
      </c>
      <c r="E9" s="13">
        <f>IF(AND(B9&lt;&gt;1110,B9&lt;&gt;1210,B9&lt;&gt;1510,B9&lt;&gt;1710),B9,IF(B9=1110,"1100",IF(B9=1210,"1200",IF(B9=1510,"1500",IF(B9=1710,"1700","X")))))</f>
        <v>1700</v>
      </c>
      <c r="F9" s="13" t="s">
        <v>10893</v>
      </c>
      <c r="G9" s="13" t="s">
        <v>297</v>
      </c>
      <c r="H9" s="13">
        <v>8.7759999999999998</v>
      </c>
      <c r="I9" s="13">
        <v>0.25</v>
      </c>
      <c r="J9" s="13">
        <v>3</v>
      </c>
      <c r="K9" s="13">
        <v>1</v>
      </c>
      <c r="L9" s="13" t="s">
        <v>292</v>
      </c>
      <c r="M9" s="13">
        <v>4</v>
      </c>
      <c r="N9" s="13">
        <v>1</v>
      </c>
      <c r="O9" s="13" t="s">
        <v>294</v>
      </c>
      <c r="P9" s="13">
        <f>IFERROR(VLOOKUP(BC9, BA:BA:BB:BB, 2, 0),)</f>
        <v>0</v>
      </c>
      <c r="Q9" s="13">
        <f>IFERROR(VLOOKUP(BC9, BA:BA:BD:BD, 4, 0),1)</f>
        <v>1</v>
      </c>
      <c r="R9" s="13">
        <v>7</v>
      </c>
      <c r="S9" s="13">
        <v>9.25</v>
      </c>
      <c r="T9" s="13">
        <v>0</v>
      </c>
      <c r="V9" s="13" t="s">
        <v>13779</v>
      </c>
      <c r="W9" s="13">
        <v>100</v>
      </c>
      <c r="X9" s="13" t="s">
        <v>300</v>
      </c>
      <c r="Y9" s="13" t="s">
        <v>10899</v>
      </c>
      <c r="Z9" s="13" t="s">
        <v>10886</v>
      </c>
      <c r="AA9" s="13">
        <v>1</v>
      </c>
      <c r="AB9" s="13">
        <f>ROUND(H9*I9*AA9, 3)</f>
        <v>2.194</v>
      </c>
      <c r="AC9" s="13">
        <f>ROUND(VLOOKUP(X9,'Base de dados'!A:B, 2, 0)*AB9, 2)</f>
        <v>0.22</v>
      </c>
      <c r="AD9" s="13">
        <f>ROUND((AB9*(Destino!AG$9/100))*(W9/100),2)</f>
        <v>0.15</v>
      </c>
      <c r="AE9" s="13">
        <f>ROUND(AB9*(Destino!AH$9/100),2)</f>
        <v>0</v>
      </c>
      <c r="AF9" s="13">
        <f>ROUND((((AB9+AC9)*(1 + VLOOKUP(X9,'Base de dados'!A:N, 14, 0) ))*(Destino!AI$9/100))-AD9, 2)</f>
        <v>0.46</v>
      </c>
      <c r="AG9" s="13">
        <f>ROUND((AB9+AC9+AF9)*(J9/100),2)</f>
        <v>0.09</v>
      </c>
      <c r="AH9" s="13">
        <f>ROUND(AB9*T9,2)</f>
        <v>0</v>
      </c>
      <c r="AI9" s="13">
        <f>ROUND(AB9+AC9-AE9+AF9+AG9+AH9, 3)</f>
        <v>2.964</v>
      </c>
      <c r="AJ9" s="13">
        <f>AI9*M9</f>
        <v>11.856</v>
      </c>
      <c r="AK9" s="13">
        <f>AJ9*K9</f>
        <v>11.856</v>
      </c>
      <c r="AL9" s="13" t="str">
        <f t="shared" si="0"/>
        <v>17006000002132200001421</v>
      </c>
      <c r="AM9" s="13">
        <f>VLOOKUP(AL9,Destino!A:AE,31,0)</f>
        <v>11.816000000000001</v>
      </c>
      <c r="AN9" s="13">
        <f>VLOOKUP(AL9,Destino!A:O,15,0)</f>
        <v>7.35</v>
      </c>
      <c r="AO9" s="13">
        <f>VLOOKUP(AL9,Destino!A:P,16,0)</f>
        <v>1</v>
      </c>
      <c r="AP9" s="14">
        <f t="shared" si="1"/>
        <v>1</v>
      </c>
      <c r="AQ9" s="13" t="str">
        <f t="shared" si="2"/>
        <v>OK</v>
      </c>
      <c r="BA9" s="13" t="s">
        <v>13784</v>
      </c>
      <c r="BB9" s="13">
        <f>AK9</f>
        <v>11.856</v>
      </c>
      <c r="BC9" s="13" t="s">
        <v>14779</v>
      </c>
      <c r="BD9" s="13">
        <f>N9</f>
        <v>1</v>
      </c>
    </row>
    <row r="10" spans="1:56" hidden="1" x14ac:dyDescent="0.25">
      <c r="A10" s="13">
        <v>600000299</v>
      </c>
      <c r="B10" s="13">
        <v>1700</v>
      </c>
      <c r="C10" s="13">
        <v>2200001421</v>
      </c>
      <c r="D10" s="13" t="s">
        <v>298</v>
      </c>
      <c r="E10" s="13">
        <f>IF(AND(B10&lt;&gt;1110,B10&lt;&gt;1210,B10&lt;&gt;1510,B10&lt;&gt;1710),B10,IF(B10=1110,"1100",IF(B10=1210,"1200",IF(B10=1510,"1500",IF(B10=1710,"1700","X")))))</f>
        <v>1700</v>
      </c>
      <c r="F10" s="13" t="s">
        <v>10893</v>
      </c>
      <c r="G10" s="13" t="s">
        <v>297</v>
      </c>
      <c r="H10" s="13">
        <v>46.579000000000001</v>
      </c>
      <c r="I10" s="13">
        <v>0.25</v>
      </c>
      <c r="J10" s="13">
        <v>3</v>
      </c>
      <c r="K10" s="13">
        <v>1</v>
      </c>
      <c r="L10" s="13" t="s">
        <v>292</v>
      </c>
      <c r="M10" s="13">
        <v>4</v>
      </c>
      <c r="N10" s="13">
        <v>1</v>
      </c>
      <c r="O10" s="13" t="s">
        <v>294</v>
      </c>
      <c r="P10" s="13">
        <f>IFERROR(VLOOKUP(BC10, BA:BA:BB:BB, 2, 0),)</f>
        <v>0</v>
      </c>
      <c r="Q10" s="13">
        <f>IFERROR(VLOOKUP(BC10, BA:BA:BD:BD, 4, 0),1)</f>
        <v>1</v>
      </c>
      <c r="R10" s="13">
        <v>7</v>
      </c>
      <c r="S10" s="13">
        <v>9.25</v>
      </c>
      <c r="T10" s="13">
        <v>0</v>
      </c>
      <c r="V10" s="13" t="s">
        <v>13779</v>
      </c>
      <c r="W10" s="13">
        <v>100</v>
      </c>
      <c r="X10" s="13" t="s">
        <v>295</v>
      </c>
      <c r="Y10" s="13" t="s">
        <v>10899</v>
      </c>
      <c r="Z10" s="13" t="s">
        <v>10898</v>
      </c>
      <c r="AA10" s="13">
        <v>1</v>
      </c>
      <c r="AB10" s="13">
        <f>ROUND(H10*I10*AA10, 3)</f>
        <v>11.645</v>
      </c>
      <c r="AC10" s="13">
        <f>ROUND(VLOOKUP(X10,'Base de dados'!A:B, 2, 0)*AB10, 2)</f>
        <v>1.1599999999999999</v>
      </c>
      <c r="AD10" s="13">
        <f>ROUND((AB10*(Destino!AG$10/100))*(W10/100),2)</f>
        <v>0.82</v>
      </c>
      <c r="AE10" s="13">
        <f>ROUND(AB10*(Destino!AH$10/100),2)</f>
        <v>0</v>
      </c>
      <c r="AF10" s="13">
        <f>ROUND((((AB10+AC10)*(1 + VLOOKUP(X10,'Base de dados'!A:N, 14, 0) ))*(Destino!AI$10/100))-AD10, 2)</f>
        <v>2.4</v>
      </c>
      <c r="AG10" s="13">
        <f>ROUND((AB10+AC10+AF10)*(J10/100),2)</f>
        <v>0.46</v>
      </c>
      <c r="AH10" s="13">
        <f>ROUND(AB10*T10,2)</f>
        <v>0</v>
      </c>
      <c r="AI10" s="13">
        <f>ROUND(AB10+AC10-AE10+AF10+AG10+AH10, 3)</f>
        <v>15.664999999999999</v>
      </c>
      <c r="AJ10" s="13">
        <f>AI10*M10</f>
        <v>62.66</v>
      </c>
      <c r="AK10" s="13">
        <f>AJ10*K10</f>
        <v>62.66</v>
      </c>
      <c r="AL10" s="13" t="str">
        <f t="shared" si="0"/>
        <v>17006000002992200001421</v>
      </c>
      <c r="AM10" s="13">
        <f>VLOOKUP(AL10,Destino!A:AE,31,0)</f>
        <v>62.74</v>
      </c>
      <c r="AN10" s="13">
        <f>VLOOKUP(AL10,Destino!A:O,15,0)</f>
        <v>39.01</v>
      </c>
      <c r="AO10" s="13">
        <f>VLOOKUP(AL10,Destino!A:P,16,0)</f>
        <v>1</v>
      </c>
      <c r="AP10" s="14">
        <f t="shared" si="1"/>
        <v>1</v>
      </c>
      <c r="AQ10" s="13" t="str">
        <f t="shared" si="2"/>
        <v>OK</v>
      </c>
      <c r="BA10" s="13" t="s">
        <v>13785</v>
      </c>
      <c r="BB10" s="13">
        <f>AK10</f>
        <v>62.66</v>
      </c>
      <c r="BC10" s="13" t="s">
        <v>14780</v>
      </c>
      <c r="BD10" s="13">
        <f>N10</f>
        <v>1</v>
      </c>
    </row>
    <row r="11" spans="1:56" hidden="1" x14ac:dyDescent="0.25">
      <c r="A11" s="13">
        <v>600000302</v>
      </c>
      <c r="B11" s="13">
        <v>1000</v>
      </c>
      <c r="C11" s="13">
        <v>2200001421</v>
      </c>
      <c r="D11" s="13" t="s">
        <v>298</v>
      </c>
      <c r="E11" s="13">
        <f>IF(AND(B11&lt;&gt;1110,B11&lt;&gt;1210,B11&lt;&gt;1510,B11&lt;&gt;1710),B11,IF(B11=1110,"1100",IF(B11=1210,"1200",IF(B11=1510,"1500",IF(B11=1710,"1700","X")))))</f>
        <v>1000</v>
      </c>
      <c r="F11" s="13" t="s">
        <v>10873</v>
      </c>
      <c r="G11" s="13" t="s">
        <v>297</v>
      </c>
      <c r="H11" s="13">
        <v>76.837000000000003</v>
      </c>
      <c r="I11" s="13">
        <v>1</v>
      </c>
      <c r="J11" s="13">
        <v>4</v>
      </c>
      <c r="K11" s="13">
        <v>1</v>
      </c>
      <c r="L11" s="13" t="s">
        <v>292</v>
      </c>
      <c r="M11" s="13">
        <v>1</v>
      </c>
      <c r="N11" s="13">
        <v>1</v>
      </c>
      <c r="O11" s="13" t="s">
        <v>292</v>
      </c>
      <c r="P11" s="13">
        <f>IFERROR(VLOOKUP(BC11, BA:BA:BB:BB, 2, 0),)</f>
        <v>0</v>
      </c>
      <c r="Q11" s="13">
        <f>IFERROR(VLOOKUP(BC11, BA:BA:BD:BD, 4, 0),1)</f>
        <v>1</v>
      </c>
      <c r="R11" s="13">
        <v>12</v>
      </c>
      <c r="S11" s="13">
        <v>9.25</v>
      </c>
      <c r="T11" s="13">
        <v>0</v>
      </c>
      <c r="V11" s="13" t="s">
        <v>13779</v>
      </c>
      <c r="W11" s="13">
        <v>100</v>
      </c>
      <c r="X11" s="13" t="s">
        <v>295</v>
      </c>
      <c r="Y11" s="13" t="s">
        <v>10899</v>
      </c>
      <c r="Z11" s="13" t="s">
        <v>10898</v>
      </c>
      <c r="AA11" s="13">
        <v>1</v>
      </c>
      <c r="AB11" s="13">
        <f>ROUND(H11*I11*AA11, 3)</f>
        <v>76.837000000000003</v>
      </c>
      <c r="AC11" s="13">
        <f>ROUND(VLOOKUP(X11,'Base de dados'!A:B, 2, 0)*AB11, 2)</f>
        <v>7.68</v>
      </c>
      <c r="AD11" s="13">
        <f>ROUND((AB11*(Destino!AG$11/100))*(W11/100),2)</f>
        <v>9.2200000000000006</v>
      </c>
      <c r="AE11" s="13">
        <f>ROUND(AB11*(Destino!AH$11/100),2)</f>
        <v>7.11</v>
      </c>
      <c r="AG11" s="13">
        <f>ROUND((AB11+ AC11)*(J11/100),2)</f>
        <v>3.38</v>
      </c>
      <c r="AH11" s="13">
        <f>ROUND(AB11*T11,2)</f>
        <v>0</v>
      </c>
      <c r="AI11" s="13">
        <f>ROUND(AB11-(AD11+AE11)+AG11+AH11, 3)</f>
        <v>63.887</v>
      </c>
      <c r="AJ11" s="13">
        <f>AI11*M11</f>
        <v>63.887</v>
      </c>
      <c r="AK11" s="13">
        <f>AJ11*K11</f>
        <v>63.887</v>
      </c>
      <c r="AL11" s="13" t="str">
        <f t="shared" si="0"/>
        <v>10006000003022200001421</v>
      </c>
      <c r="AM11" s="13">
        <f>VLOOKUP(AL11,Destino!A:AE,31,0)</f>
        <v>63.887</v>
      </c>
      <c r="AN11" s="13">
        <f>VLOOKUP(AL11,Destino!A:O,15,0)</f>
        <v>60.509</v>
      </c>
      <c r="AO11" s="13">
        <f>VLOOKUP(AL11,Destino!A:P,16,0)</f>
        <v>1</v>
      </c>
      <c r="AP11" s="14">
        <f t="shared" si="1"/>
        <v>1</v>
      </c>
      <c r="AQ11" s="13" t="str">
        <f t="shared" si="2"/>
        <v>OK</v>
      </c>
      <c r="BB11" s="13">
        <f>AK11</f>
        <v>63.887</v>
      </c>
      <c r="BC11" s="13" t="s">
        <v>14781</v>
      </c>
      <c r="BD11" s="13">
        <f>N11</f>
        <v>1</v>
      </c>
    </row>
    <row r="12" spans="1:56" hidden="1" x14ac:dyDescent="0.25">
      <c r="A12" s="13">
        <v>600000302</v>
      </c>
      <c r="B12" s="13">
        <v>1700</v>
      </c>
      <c r="C12" s="13">
        <v>2200001421</v>
      </c>
      <c r="D12" s="13" t="s">
        <v>298</v>
      </c>
      <c r="E12" s="13">
        <f>IF(AND(B12&lt;&gt;1110,B12&lt;&gt;1210,B12&lt;&gt;1510,B12&lt;&gt;1710),B12,IF(B12=1110,"1100",IF(B12=1210,"1200",IF(B12=1510,"1500",IF(B12=1710,"1700","X")))))</f>
        <v>1700</v>
      </c>
      <c r="F12" s="13" t="s">
        <v>10893</v>
      </c>
      <c r="G12" s="13" t="s">
        <v>297</v>
      </c>
      <c r="H12" s="13">
        <v>72.251000000000005</v>
      </c>
      <c r="I12" s="13">
        <v>0.25</v>
      </c>
      <c r="J12" s="13">
        <v>3</v>
      </c>
      <c r="K12" s="13">
        <v>1</v>
      </c>
      <c r="L12" s="13" t="s">
        <v>292</v>
      </c>
      <c r="M12" s="13">
        <v>4</v>
      </c>
      <c r="N12" s="13">
        <v>1</v>
      </c>
      <c r="O12" s="13" t="s">
        <v>294</v>
      </c>
      <c r="P12" s="13">
        <f>IFERROR(VLOOKUP(BC12, BA:BA:BB:BB, 2, 0),)</f>
        <v>0</v>
      </c>
      <c r="Q12" s="13">
        <f>IFERROR(VLOOKUP(BC12, BA:BA:BD:BD, 4, 0),1)</f>
        <v>1</v>
      </c>
      <c r="R12" s="13">
        <v>7</v>
      </c>
      <c r="S12" s="13">
        <v>9.25</v>
      </c>
      <c r="T12" s="13">
        <v>0</v>
      </c>
      <c r="V12" s="13" t="s">
        <v>13779</v>
      </c>
      <c r="W12" s="13">
        <v>100</v>
      </c>
      <c r="X12" s="13" t="s">
        <v>295</v>
      </c>
      <c r="Y12" s="13" t="s">
        <v>10899</v>
      </c>
      <c r="Z12" s="13" t="s">
        <v>10898</v>
      </c>
      <c r="AA12" s="13">
        <v>1</v>
      </c>
      <c r="AB12" s="13">
        <f>ROUND(H12*I12*AA12, 3)</f>
        <v>18.062999999999999</v>
      </c>
      <c r="AC12" s="13">
        <f>ROUND(VLOOKUP(X12,'Base de dados'!A:B, 2, 0)*AB12, 2)</f>
        <v>1.81</v>
      </c>
      <c r="AD12" s="13">
        <f>ROUND((AB12*(Destino!AG$12/100))*(W12/100),2)</f>
        <v>1.26</v>
      </c>
      <c r="AE12" s="13">
        <f>ROUND(AB12*(Destino!AH$12/100),2)</f>
        <v>0</v>
      </c>
      <c r="AF12" s="13">
        <f>ROUND((((AB12+AC12)*(1 + VLOOKUP(X12,'Base de dados'!A:N, 14, 0) ))*(Destino!AI$12/100))-AD12, 2)</f>
        <v>3.74</v>
      </c>
      <c r="AG12" s="13">
        <f>ROUND((AB12+AC12+AF12)*(J12/100),2)</f>
        <v>0.71</v>
      </c>
      <c r="AH12" s="13">
        <f>ROUND(AB12*T12,2)</f>
        <v>0</v>
      </c>
      <c r="AI12" s="13">
        <f>ROUND(AB12+AC12-AE12+AF12+AG12+AH12, 3)</f>
        <v>24.323</v>
      </c>
      <c r="AJ12" s="13">
        <f>AI12*M12</f>
        <v>97.292000000000002</v>
      </c>
      <c r="AK12" s="13">
        <f>AJ12*K12</f>
        <v>97.292000000000002</v>
      </c>
      <c r="AL12" s="13" t="str">
        <f t="shared" si="0"/>
        <v>17006000003022200001421</v>
      </c>
      <c r="AM12" s="13">
        <f>VLOOKUP(AL12,Destino!A:AE,31,0)</f>
        <v>97.251999999999995</v>
      </c>
      <c r="AN12" s="13">
        <f>VLOOKUP(AL12,Destino!A:O,15,0)</f>
        <v>60.51</v>
      </c>
      <c r="AO12" s="13">
        <f>VLOOKUP(AL12,Destino!A:P,16,0)</f>
        <v>1</v>
      </c>
      <c r="AP12" s="14">
        <f t="shared" si="1"/>
        <v>1</v>
      </c>
      <c r="AQ12" s="13" t="str">
        <f t="shared" si="2"/>
        <v>OK</v>
      </c>
      <c r="BA12" s="13" t="s">
        <v>13786</v>
      </c>
      <c r="BB12" s="13">
        <f>AK12</f>
        <v>97.292000000000002</v>
      </c>
      <c r="BC12" s="13" t="s">
        <v>14781</v>
      </c>
      <c r="BD12" s="13">
        <f>N12</f>
        <v>1</v>
      </c>
    </row>
    <row r="13" spans="1:56" hidden="1" x14ac:dyDescent="0.25">
      <c r="A13" s="13">
        <v>600000329</v>
      </c>
      <c r="B13" s="13">
        <v>1700</v>
      </c>
      <c r="C13" s="13">
        <v>2200001421</v>
      </c>
      <c r="D13" s="13" t="s">
        <v>298</v>
      </c>
      <c r="E13" s="13">
        <f>IF(AND(B13&lt;&gt;1110,B13&lt;&gt;1210,B13&lt;&gt;1510,B13&lt;&gt;1710),B13,IF(B13=1110,"1100",IF(B13=1210,"1200",IF(B13=1510,"1500",IF(B13=1710,"1700","X")))))</f>
        <v>1700</v>
      </c>
      <c r="F13" s="13" t="s">
        <v>10893</v>
      </c>
      <c r="G13" s="13" t="s">
        <v>297</v>
      </c>
      <c r="H13" s="13">
        <v>190.364</v>
      </c>
      <c r="I13" s="13">
        <v>0.25</v>
      </c>
      <c r="J13" s="13">
        <v>3</v>
      </c>
      <c r="K13" s="13">
        <v>1</v>
      </c>
      <c r="L13" s="13" t="s">
        <v>292</v>
      </c>
      <c r="M13" s="13">
        <v>4</v>
      </c>
      <c r="N13" s="13">
        <v>1</v>
      </c>
      <c r="O13" s="13" t="s">
        <v>294</v>
      </c>
      <c r="P13" s="13">
        <f>IFERROR(VLOOKUP(BC13, BA:BA:BB:BB, 2, 0),)</f>
        <v>0</v>
      </c>
      <c r="Q13" s="13">
        <f>IFERROR(VLOOKUP(BC13, BA:BA:BD:BD, 4, 0),1)</f>
        <v>1</v>
      </c>
      <c r="R13" s="13">
        <v>7</v>
      </c>
      <c r="S13" s="13">
        <v>9.25</v>
      </c>
      <c r="T13" s="13">
        <v>0</v>
      </c>
      <c r="V13" s="13" t="s">
        <v>13779</v>
      </c>
      <c r="W13" s="13">
        <v>100</v>
      </c>
      <c r="X13" s="13" t="s">
        <v>295</v>
      </c>
      <c r="Y13" s="13" t="s">
        <v>10899</v>
      </c>
      <c r="Z13" s="13" t="s">
        <v>10898</v>
      </c>
      <c r="AA13" s="13">
        <v>1</v>
      </c>
      <c r="AB13" s="13">
        <f>ROUND(H13*I13*AA13, 3)</f>
        <v>47.591000000000001</v>
      </c>
      <c r="AC13" s="13">
        <f>ROUND(VLOOKUP(X13,'Base de dados'!A:B, 2, 0)*AB13, 2)</f>
        <v>4.76</v>
      </c>
      <c r="AD13" s="13">
        <f>ROUND((AB13*(Destino!AG$13/100))*(W13/100),2)</f>
        <v>3.33</v>
      </c>
      <c r="AE13" s="13">
        <f>ROUND(AB13*(Destino!AH$13/100),2)</f>
        <v>0</v>
      </c>
      <c r="AF13" s="13">
        <f>ROUND((((AB13+AC13)*(1 + VLOOKUP(X13,'Base de dados'!A:N, 14, 0) ))*(Destino!AI$13/100))-AD13, 2)</f>
        <v>9.84</v>
      </c>
      <c r="AG13" s="13">
        <f>ROUND((AB13+AC13+AF13)*(J13/100),2)</f>
        <v>1.87</v>
      </c>
      <c r="AH13" s="13">
        <f>ROUND(AB13*T13,2)</f>
        <v>0</v>
      </c>
      <c r="AI13" s="13">
        <f>ROUND(AB13+AC13-AE13+AF13+AG13+AH13, 3)</f>
        <v>64.061000000000007</v>
      </c>
      <c r="AJ13" s="13">
        <f>AI13*M13</f>
        <v>256.24400000000003</v>
      </c>
      <c r="AK13" s="13">
        <f>AJ13*K13</f>
        <v>256.24400000000003</v>
      </c>
      <c r="AL13" s="13" t="str">
        <f t="shared" si="0"/>
        <v>17006000003292200001421</v>
      </c>
      <c r="AM13" s="13">
        <f>VLOOKUP(AL13,Destino!A:AE,31,0)</f>
        <v>256.24400000000003</v>
      </c>
      <c r="AN13" s="13">
        <f>VLOOKUP(AL13,Destino!A:O,15,0)</f>
        <v>159.43</v>
      </c>
      <c r="AO13" s="13">
        <f>VLOOKUP(AL13,Destino!A:P,16,0)</f>
        <v>1</v>
      </c>
      <c r="AP13" s="14">
        <f t="shared" si="1"/>
        <v>1</v>
      </c>
      <c r="AQ13" s="13" t="str">
        <f t="shared" si="2"/>
        <v>OK</v>
      </c>
      <c r="BA13" s="13" t="s">
        <v>13787</v>
      </c>
      <c r="BB13" s="13">
        <f>AK13</f>
        <v>256.24400000000003</v>
      </c>
      <c r="BC13" s="13" t="s">
        <v>14782</v>
      </c>
      <c r="BD13" s="13">
        <f>N13</f>
        <v>1</v>
      </c>
    </row>
    <row r="14" spans="1:56" hidden="1" x14ac:dyDescent="0.25">
      <c r="A14" s="13">
        <v>600000876</v>
      </c>
      <c r="B14" s="13">
        <v>1700</v>
      </c>
      <c r="C14" s="13">
        <v>2200001421</v>
      </c>
      <c r="D14" s="13" t="s">
        <v>298</v>
      </c>
      <c r="E14" s="13">
        <f>IF(AND(B14&lt;&gt;1110,B14&lt;&gt;1210,B14&lt;&gt;1510,B14&lt;&gt;1710),B14,IF(B14=1110,"1100",IF(B14=1210,"1200",IF(B14=1510,"1500",IF(B14=1710,"1700","X")))))</f>
        <v>1700</v>
      </c>
      <c r="F14" s="13" t="s">
        <v>10893</v>
      </c>
      <c r="G14" s="13" t="s">
        <v>297</v>
      </c>
      <c r="H14" s="13">
        <v>11.654</v>
      </c>
      <c r="I14" s="13">
        <v>0.25</v>
      </c>
      <c r="J14" s="13">
        <v>3</v>
      </c>
      <c r="K14" s="13">
        <v>1</v>
      </c>
      <c r="L14" s="13" t="s">
        <v>292</v>
      </c>
      <c r="M14" s="13">
        <v>4</v>
      </c>
      <c r="N14" s="13">
        <v>1</v>
      </c>
      <c r="O14" s="13" t="s">
        <v>294</v>
      </c>
      <c r="P14" s="13">
        <f>IFERROR(VLOOKUP(BC14, BA:BA:BB:BB, 2, 0),)</f>
        <v>0</v>
      </c>
      <c r="Q14" s="13">
        <f>IFERROR(VLOOKUP(BC14, BA:BA:BD:BD, 4, 0),1)</f>
        <v>1</v>
      </c>
      <c r="R14" s="13">
        <v>7</v>
      </c>
      <c r="S14" s="13">
        <v>9.25</v>
      </c>
      <c r="T14" s="13">
        <v>0</v>
      </c>
      <c r="V14" s="13" t="s">
        <v>13779</v>
      </c>
      <c r="W14" s="13">
        <v>100</v>
      </c>
      <c r="X14" s="13" t="s">
        <v>301</v>
      </c>
      <c r="Y14" s="13" t="s">
        <v>10899</v>
      </c>
      <c r="Z14" s="13" t="s">
        <v>10898</v>
      </c>
      <c r="AA14" s="13">
        <v>1</v>
      </c>
      <c r="AB14" s="13">
        <f>ROUND(H14*I14*AA14, 3)</f>
        <v>2.9140000000000001</v>
      </c>
      <c r="AC14" s="13">
        <f>ROUND(VLOOKUP(X14,'Base de dados'!A:B, 2, 0)*AB14, 2)</f>
        <v>0.28999999999999998</v>
      </c>
      <c r="AD14" s="13">
        <f>ROUND((AB14*(Destino!AG$14/100))*(W14/100),2)</f>
        <v>0.2</v>
      </c>
      <c r="AE14" s="13">
        <f>ROUND(AB14*(Destino!AH$14/100),2)</f>
        <v>0</v>
      </c>
      <c r="AF14" s="13">
        <f>ROUND((((AB14+AC14)*(1 + VLOOKUP(X14,'Base de dados'!A:N, 14, 0) ))*(Destino!AI$14/100))-AD14, 2)</f>
        <v>0.61</v>
      </c>
      <c r="AG14" s="13">
        <f>ROUND((AB14+AC14+AF14)*(J14/100),2)</f>
        <v>0.11</v>
      </c>
      <c r="AH14" s="13">
        <f>ROUND(AB14*T14,2)</f>
        <v>0</v>
      </c>
      <c r="AI14" s="13">
        <f>ROUND(AB14+AC14-AE14+AF14+AG14+AH14, 3)</f>
        <v>3.9239999999999999</v>
      </c>
      <c r="AJ14" s="13">
        <f>AI14*M14</f>
        <v>15.696</v>
      </c>
      <c r="AK14" s="13">
        <f>AJ14*K14</f>
        <v>15.696</v>
      </c>
      <c r="AL14" s="13" t="str">
        <f t="shared" si="0"/>
        <v>17006000008762200001421</v>
      </c>
      <c r="AM14" s="13">
        <f>VLOOKUP(AL14,Destino!A:AE,31,0)</f>
        <v>15.656000000000001</v>
      </c>
      <c r="AN14" s="13">
        <f>VLOOKUP(AL14,Destino!A:O,15,0)</f>
        <v>9.76</v>
      </c>
      <c r="AO14" s="13">
        <f>VLOOKUP(AL14,Destino!A:P,16,0)</f>
        <v>1</v>
      </c>
      <c r="AP14" s="14">
        <f t="shared" si="1"/>
        <v>1</v>
      </c>
      <c r="AQ14" s="13" t="str">
        <f t="shared" si="2"/>
        <v>OK</v>
      </c>
      <c r="BA14" s="13" t="s">
        <v>13788</v>
      </c>
      <c r="BB14" s="13">
        <f>AK14</f>
        <v>15.696</v>
      </c>
      <c r="BC14" s="13" t="s">
        <v>14783</v>
      </c>
      <c r="BD14" s="13">
        <f>N14</f>
        <v>1</v>
      </c>
    </row>
    <row r="15" spans="1:56" hidden="1" x14ac:dyDescent="0.25">
      <c r="A15" s="13">
        <v>600000907</v>
      </c>
      <c r="B15" s="13">
        <v>1700</v>
      </c>
      <c r="C15" s="13">
        <v>2200001421</v>
      </c>
      <c r="D15" s="13" t="s">
        <v>298</v>
      </c>
      <c r="E15" s="13">
        <f>IF(AND(B15&lt;&gt;1110,B15&lt;&gt;1210,B15&lt;&gt;1510,B15&lt;&gt;1710),B15,IF(B15=1110,"1100",IF(B15=1210,"1200",IF(B15=1510,"1500",IF(B15=1710,"1700","X")))))</f>
        <v>1700</v>
      </c>
      <c r="F15" s="13" t="s">
        <v>10893</v>
      </c>
      <c r="G15" s="13" t="s">
        <v>297</v>
      </c>
      <c r="H15" s="13">
        <v>95.522000000000006</v>
      </c>
      <c r="I15" s="13">
        <v>0.25</v>
      </c>
      <c r="J15" s="13">
        <v>3</v>
      </c>
      <c r="K15" s="13">
        <v>1</v>
      </c>
      <c r="L15" s="13" t="s">
        <v>292</v>
      </c>
      <c r="M15" s="13">
        <v>4</v>
      </c>
      <c r="N15" s="13">
        <v>1</v>
      </c>
      <c r="O15" s="13" t="s">
        <v>294</v>
      </c>
      <c r="P15" s="13">
        <f>IFERROR(VLOOKUP(BC15, BA:BA:BB:BB, 2, 0),)</f>
        <v>0</v>
      </c>
      <c r="Q15" s="13">
        <f>IFERROR(VLOOKUP(BC15, BA:BA:BD:BD, 4, 0),1)</f>
        <v>1</v>
      </c>
      <c r="R15" s="13">
        <v>7</v>
      </c>
      <c r="S15" s="13">
        <v>9.25</v>
      </c>
      <c r="T15" s="13">
        <v>0</v>
      </c>
      <c r="V15" s="13" t="s">
        <v>13779</v>
      </c>
      <c r="W15" s="13">
        <v>100</v>
      </c>
      <c r="X15" s="13" t="s">
        <v>295</v>
      </c>
      <c r="Y15" s="13" t="s">
        <v>10899</v>
      </c>
      <c r="Z15" s="13" t="s">
        <v>10898</v>
      </c>
      <c r="AA15" s="13">
        <v>1</v>
      </c>
      <c r="AB15" s="13">
        <f>ROUND(H15*I15*AA15, 3)</f>
        <v>23.881</v>
      </c>
      <c r="AC15" s="13">
        <f>ROUND(VLOOKUP(X15,'Base de dados'!A:B, 2, 0)*AB15, 2)</f>
        <v>2.39</v>
      </c>
      <c r="AD15" s="13">
        <f>ROUND((AB15*(Destino!AG$15/100))*(W15/100),2)</f>
        <v>1.67</v>
      </c>
      <c r="AE15" s="13">
        <f>ROUND(AB15*(Destino!AH$15/100),2)</f>
        <v>0</v>
      </c>
      <c r="AF15" s="13">
        <f>ROUND((((AB15+AC15)*(1 + VLOOKUP(X15,'Base de dados'!A:N, 14, 0) ))*(Destino!AI$15/100))-AD15, 2)</f>
        <v>4.9400000000000004</v>
      </c>
      <c r="AG15" s="13">
        <f>ROUND((AB15+AC15+AF15)*(J15/100),2)</f>
        <v>0.94</v>
      </c>
      <c r="AH15" s="13">
        <f>ROUND(AB15*T15,2)</f>
        <v>0</v>
      </c>
      <c r="AI15" s="13">
        <f>ROUND(AB15+AC15-AE15+AF15+AG15+AH15, 3)</f>
        <v>32.151000000000003</v>
      </c>
      <c r="AJ15" s="13">
        <f>AI15*M15</f>
        <v>128.60400000000001</v>
      </c>
      <c r="AK15" s="13">
        <f>AJ15*K15</f>
        <v>128.60400000000001</v>
      </c>
      <c r="AL15" s="13" t="str">
        <f t="shared" si="0"/>
        <v>17006000009072200001421</v>
      </c>
      <c r="AM15" s="13">
        <f>VLOOKUP(AL15,Destino!A:AE,31,0)</f>
        <v>128.60400000000001</v>
      </c>
      <c r="AN15" s="13">
        <f>VLOOKUP(AL15,Destino!A:O,15,0)</f>
        <v>80</v>
      </c>
      <c r="AO15" s="13">
        <f>VLOOKUP(AL15,Destino!A:P,16,0)</f>
        <v>1</v>
      </c>
      <c r="AP15" s="14">
        <f t="shared" si="1"/>
        <v>1</v>
      </c>
      <c r="AQ15" s="13" t="str">
        <f t="shared" si="2"/>
        <v>OK</v>
      </c>
      <c r="BA15" s="13" t="s">
        <v>13789</v>
      </c>
      <c r="BB15" s="13">
        <f>AK15</f>
        <v>128.60400000000001</v>
      </c>
      <c r="BC15" s="13" t="s">
        <v>14784</v>
      </c>
      <c r="BD15" s="13">
        <f>N15</f>
        <v>1</v>
      </c>
    </row>
    <row r="16" spans="1:56" hidden="1" x14ac:dyDescent="0.25">
      <c r="A16" s="13">
        <v>600000908</v>
      </c>
      <c r="B16" s="13">
        <v>1700</v>
      </c>
      <c r="C16" s="13">
        <v>2200001421</v>
      </c>
      <c r="D16" s="13" t="s">
        <v>298</v>
      </c>
      <c r="E16" s="13">
        <f>IF(AND(B16&lt;&gt;1110,B16&lt;&gt;1210,B16&lt;&gt;1510,B16&lt;&gt;1710),B16,IF(B16=1110,"1100",IF(B16=1210,"1200",IF(B16=1510,"1500",IF(B16=1710,"1700","X")))))</f>
        <v>1700</v>
      </c>
      <c r="F16" s="13" t="s">
        <v>10893</v>
      </c>
      <c r="G16" s="13" t="s">
        <v>297</v>
      </c>
      <c r="H16" s="13">
        <v>103.116</v>
      </c>
      <c r="I16" s="13">
        <v>0.25</v>
      </c>
      <c r="J16" s="13">
        <v>3</v>
      </c>
      <c r="K16" s="13">
        <v>1</v>
      </c>
      <c r="L16" s="13" t="s">
        <v>292</v>
      </c>
      <c r="M16" s="13">
        <v>4</v>
      </c>
      <c r="N16" s="13">
        <v>1</v>
      </c>
      <c r="O16" s="13" t="s">
        <v>294</v>
      </c>
      <c r="P16" s="13">
        <f>IFERROR(VLOOKUP(BC16, BA:BA:BB:BB, 2, 0),)</f>
        <v>0</v>
      </c>
      <c r="Q16" s="13">
        <f>IFERROR(VLOOKUP(BC16, BA:BA:BD:BD, 4, 0),1)</f>
        <v>1</v>
      </c>
      <c r="R16" s="13">
        <v>7</v>
      </c>
      <c r="S16" s="13">
        <v>9.25</v>
      </c>
      <c r="T16" s="13">
        <v>0</v>
      </c>
      <c r="V16" s="13" t="s">
        <v>13779</v>
      </c>
      <c r="W16" s="13">
        <v>100</v>
      </c>
      <c r="X16" s="13" t="s">
        <v>295</v>
      </c>
      <c r="Y16" s="13" t="s">
        <v>10899</v>
      </c>
      <c r="Z16" s="13" t="s">
        <v>10886</v>
      </c>
      <c r="AA16" s="13">
        <v>1</v>
      </c>
      <c r="AB16" s="13">
        <f>ROUND(H16*I16*AA16, 3)</f>
        <v>25.779</v>
      </c>
      <c r="AC16" s="13">
        <f>ROUND(VLOOKUP(X16,'Base de dados'!A:B, 2, 0)*AB16, 2)</f>
        <v>2.58</v>
      </c>
      <c r="AD16" s="13">
        <f>ROUND((AB16*(Destino!AG$16/100))*(W16/100),2)</f>
        <v>1.8</v>
      </c>
      <c r="AE16" s="13">
        <f>ROUND(AB16*(Destino!AH$16/100),2)</f>
        <v>0</v>
      </c>
      <c r="AF16" s="13">
        <f>ROUND((((AB16+AC16)*(1 + VLOOKUP(X16,'Base de dados'!A:N, 14, 0) ))*(Destino!AI$16/100))-AD16, 2)</f>
        <v>5.34</v>
      </c>
      <c r="AG16" s="13">
        <f>ROUND((AB16+AC16+AF16)*(J16/100),2)</f>
        <v>1.01</v>
      </c>
      <c r="AH16" s="13">
        <f>ROUND(AB16*T16,2)</f>
        <v>0</v>
      </c>
      <c r="AI16" s="13">
        <f>ROUND(AB16+AC16-AE16+AF16+AG16+AH16, 3)</f>
        <v>34.709000000000003</v>
      </c>
      <c r="AJ16" s="13">
        <f>AI16*M16</f>
        <v>138.83600000000001</v>
      </c>
      <c r="AK16" s="13">
        <f>AJ16*K16</f>
        <v>138.83600000000001</v>
      </c>
      <c r="AL16" s="13" t="str">
        <f t="shared" si="0"/>
        <v>17006000009082200001421</v>
      </c>
      <c r="AM16" s="13">
        <f>VLOOKUP(AL16,Destino!A:AE,31,0)</f>
        <v>138.79599999999999</v>
      </c>
      <c r="AN16" s="13">
        <f>VLOOKUP(AL16,Destino!A:O,15,0)</f>
        <v>86.36</v>
      </c>
      <c r="AO16" s="13">
        <f>VLOOKUP(AL16,Destino!A:P,16,0)</f>
        <v>1</v>
      </c>
      <c r="AP16" s="14">
        <f t="shared" si="1"/>
        <v>1</v>
      </c>
      <c r="AQ16" s="13" t="str">
        <f t="shared" si="2"/>
        <v>OK</v>
      </c>
      <c r="BA16" s="13" t="s">
        <v>13790</v>
      </c>
      <c r="BB16" s="13">
        <f>AK16</f>
        <v>138.83600000000001</v>
      </c>
      <c r="BC16" s="13" t="s">
        <v>14785</v>
      </c>
      <c r="BD16" s="13">
        <f>N16</f>
        <v>1</v>
      </c>
    </row>
    <row r="17" spans="1:56" hidden="1" x14ac:dyDescent="0.25">
      <c r="A17" s="13">
        <v>600000909</v>
      </c>
      <c r="B17" s="13">
        <v>1700</v>
      </c>
      <c r="C17" s="13">
        <v>2200001421</v>
      </c>
      <c r="D17" s="13" t="s">
        <v>298</v>
      </c>
      <c r="E17" s="13">
        <f>IF(AND(B17&lt;&gt;1110,B17&lt;&gt;1210,B17&lt;&gt;1510,B17&lt;&gt;1710),B17,IF(B17=1110,"1100",IF(B17=1210,"1200",IF(B17=1510,"1500",IF(B17=1710,"1700","X")))))</f>
        <v>1700</v>
      </c>
      <c r="F17" s="13" t="s">
        <v>10893</v>
      </c>
      <c r="G17" s="13" t="s">
        <v>297</v>
      </c>
      <c r="H17" s="13">
        <v>110.42400000000001</v>
      </c>
      <c r="I17" s="13">
        <v>0.25</v>
      </c>
      <c r="J17" s="13">
        <v>3</v>
      </c>
      <c r="K17" s="13">
        <v>1</v>
      </c>
      <c r="L17" s="13" t="s">
        <v>292</v>
      </c>
      <c r="M17" s="13">
        <v>4</v>
      </c>
      <c r="N17" s="13">
        <v>1</v>
      </c>
      <c r="O17" s="13" t="s">
        <v>294</v>
      </c>
      <c r="P17" s="13">
        <f>IFERROR(VLOOKUP(BC17, BA:BA:BB:BB, 2, 0),)</f>
        <v>0</v>
      </c>
      <c r="Q17" s="13">
        <f>IFERROR(VLOOKUP(BC17, BA:BA:BD:BD, 4, 0),1)</f>
        <v>1</v>
      </c>
      <c r="R17" s="13">
        <v>7</v>
      </c>
      <c r="S17" s="13">
        <v>9.25</v>
      </c>
      <c r="T17" s="13">
        <v>0</v>
      </c>
      <c r="V17" s="13" t="s">
        <v>13779</v>
      </c>
      <c r="W17" s="13">
        <v>100</v>
      </c>
      <c r="X17" s="13" t="s">
        <v>295</v>
      </c>
      <c r="Y17" s="13" t="s">
        <v>10899</v>
      </c>
      <c r="Z17" s="13" t="s">
        <v>10886</v>
      </c>
      <c r="AA17" s="13">
        <v>1</v>
      </c>
      <c r="AB17" s="13">
        <f>ROUND(H17*I17*AA17, 3)</f>
        <v>27.606000000000002</v>
      </c>
      <c r="AC17" s="13">
        <f>ROUND(VLOOKUP(X17,'Base de dados'!A:B, 2, 0)*AB17, 2)</f>
        <v>2.76</v>
      </c>
      <c r="AD17" s="13">
        <f>ROUND((AB17*(Destino!AG$17/100))*(W17/100),2)</f>
        <v>1.93</v>
      </c>
      <c r="AE17" s="13">
        <f>ROUND(AB17*(Destino!AH$17/100),2)</f>
        <v>0</v>
      </c>
      <c r="AF17" s="13">
        <f>ROUND((((AB17+AC17)*(1 + VLOOKUP(X17,'Base de dados'!A:N, 14, 0) ))*(Destino!AI$17/100))-AD17, 2)</f>
        <v>5.71</v>
      </c>
      <c r="AG17" s="13">
        <f>ROUND((AB17+AC17+AF17)*(J17/100),2)</f>
        <v>1.08</v>
      </c>
      <c r="AH17" s="13">
        <f>ROUND(AB17*T17,2)</f>
        <v>0</v>
      </c>
      <c r="AI17" s="13">
        <f>ROUND(AB17+AC17-AE17+AF17+AG17+AH17, 3)</f>
        <v>37.155999999999999</v>
      </c>
      <c r="AJ17" s="13">
        <f>AI17*M17</f>
        <v>148.624</v>
      </c>
      <c r="AK17" s="13">
        <f>AJ17*K17</f>
        <v>148.624</v>
      </c>
      <c r="AL17" s="13" t="str">
        <f t="shared" si="0"/>
        <v>17006000009092200001421</v>
      </c>
      <c r="AM17" s="13">
        <f>VLOOKUP(AL17,Destino!A:AE,31,0)</f>
        <v>148.624</v>
      </c>
      <c r="AN17" s="13">
        <f>VLOOKUP(AL17,Destino!A:O,15,0)</f>
        <v>92.48</v>
      </c>
      <c r="AO17" s="13">
        <f>VLOOKUP(AL17,Destino!A:P,16,0)</f>
        <v>1</v>
      </c>
      <c r="AP17" s="14">
        <f t="shared" si="1"/>
        <v>1</v>
      </c>
      <c r="AQ17" s="13" t="str">
        <f t="shared" si="2"/>
        <v>OK</v>
      </c>
      <c r="BA17" s="13" t="s">
        <v>13791</v>
      </c>
      <c r="BB17" s="13">
        <f>AK17</f>
        <v>148.624</v>
      </c>
      <c r="BC17" s="13" t="s">
        <v>14786</v>
      </c>
      <c r="BD17" s="13">
        <f>N17</f>
        <v>1</v>
      </c>
    </row>
    <row r="18" spans="1:56" hidden="1" x14ac:dyDescent="0.25">
      <c r="A18" s="13">
        <v>600001005</v>
      </c>
      <c r="B18" s="13">
        <v>1700</v>
      </c>
      <c r="C18" s="13">
        <v>2200001421</v>
      </c>
      <c r="D18" s="13" t="s">
        <v>298</v>
      </c>
      <c r="E18" s="13">
        <f>IF(AND(B18&lt;&gt;1110,B18&lt;&gt;1210,B18&lt;&gt;1510,B18&lt;&gt;1710),B18,IF(B18=1110,"1100",IF(B18=1210,"1200",IF(B18=1510,"1500",IF(B18=1710,"1700","X")))))</f>
        <v>1700</v>
      </c>
      <c r="F18" s="13" t="s">
        <v>10893</v>
      </c>
      <c r="G18" s="13" t="s">
        <v>297</v>
      </c>
      <c r="H18" s="13">
        <v>79.307000000000002</v>
      </c>
      <c r="I18" s="13">
        <v>0.25</v>
      </c>
      <c r="J18" s="13">
        <v>3</v>
      </c>
      <c r="K18" s="13">
        <v>1</v>
      </c>
      <c r="L18" s="13" t="s">
        <v>292</v>
      </c>
      <c r="M18" s="13">
        <v>4</v>
      </c>
      <c r="N18" s="13">
        <v>1</v>
      </c>
      <c r="O18" s="13" t="s">
        <v>294</v>
      </c>
      <c r="P18" s="13">
        <f>IFERROR(VLOOKUP(BC18, BA:BA:BB:BB, 2, 0),)</f>
        <v>0</v>
      </c>
      <c r="Q18" s="13">
        <f>IFERROR(VLOOKUP(BC18, BA:BA:BD:BD, 4, 0),1)</f>
        <v>1</v>
      </c>
      <c r="R18" s="13">
        <v>7</v>
      </c>
      <c r="S18" s="13">
        <v>9.25</v>
      </c>
      <c r="T18" s="13">
        <v>0</v>
      </c>
      <c r="V18" s="13" t="s">
        <v>13779</v>
      </c>
      <c r="W18" s="13">
        <v>100</v>
      </c>
      <c r="X18" s="13" t="s">
        <v>295</v>
      </c>
      <c r="Y18" s="13" t="s">
        <v>10899</v>
      </c>
      <c r="Z18" s="13" t="s">
        <v>10898</v>
      </c>
      <c r="AA18" s="13">
        <v>1</v>
      </c>
      <c r="AB18" s="13">
        <f>ROUND(H18*I18*AA18, 3)</f>
        <v>19.827000000000002</v>
      </c>
      <c r="AC18" s="13">
        <f>ROUND(VLOOKUP(X18,'Base de dados'!A:B, 2, 0)*AB18, 2)</f>
        <v>1.98</v>
      </c>
      <c r="AD18" s="13">
        <f>ROUND((AB18*(Destino!AG$18/100))*(W18/100),2)</f>
        <v>1.39</v>
      </c>
      <c r="AE18" s="13">
        <f>ROUND(AB18*(Destino!AH$18/100),2)</f>
        <v>0</v>
      </c>
      <c r="AF18" s="13">
        <f>ROUND((((AB18+AC18)*(1 + VLOOKUP(X18,'Base de dados'!A:N, 14, 0) ))*(Destino!AI$18/100))-AD18, 2)</f>
        <v>4.0999999999999996</v>
      </c>
      <c r="AG18" s="13">
        <f>ROUND((AB18+AC18+AF18)*(J18/100),2)</f>
        <v>0.78</v>
      </c>
      <c r="AH18" s="13">
        <f>ROUND(AB18*T18,2)</f>
        <v>0</v>
      </c>
      <c r="AI18" s="13">
        <f>ROUND(AB18+AC18-AE18+AF18+AG18+AH18, 3)</f>
        <v>26.687000000000001</v>
      </c>
      <c r="AJ18" s="13">
        <f>AI18*M18</f>
        <v>106.748</v>
      </c>
      <c r="AK18" s="13">
        <f>AJ18*K18</f>
        <v>106.748</v>
      </c>
      <c r="AL18" s="13" t="str">
        <f t="shared" si="0"/>
        <v>17006000010052200001421</v>
      </c>
      <c r="AM18" s="13">
        <f>VLOOKUP(AL18,Destino!A:AE,31,0)</f>
        <v>106.748</v>
      </c>
      <c r="AN18" s="13">
        <f>VLOOKUP(AL18,Destino!A:O,15,0)</f>
        <v>66.42</v>
      </c>
      <c r="AO18" s="13">
        <f>VLOOKUP(AL18,Destino!A:P,16,0)</f>
        <v>1</v>
      </c>
      <c r="AP18" s="14">
        <f t="shared" si="1"/>
        <v>1</v>
      </c>
      <c r="AQ18" s="13" t="str">
        <f t="shared" si="2"/>
        <v>OK</v>
      </c>
      <c r="BA18" s="13" t="s">
        <v>13792</v>
      </c>
      <c r="BB18" s="13">
        <f>AK18</f>
        <v>106.748</v>
      </c>
      <c r="BC18" s="13" t="s">
        <v>14787</v>
      </c>
      <c r="BD18" s="13">
        <f>N18</f>
        <v>1</v>
      </c>
    </row>
    <row r="19" spans="1:56" hidden="1" x14ac:dyDescent="0.25">
      <c r="A19" s="13">
        <v>600001006</v>
      </c>
      <c r="B19" s="13">
        <v>1700</v>
      </c>
      <c r="C19" s="13">
        <v>2200001421</v>
      </c>
      <c r="D19" s="13" t="s">
        <v>298</v>
      </c>
      <c r="E19" s="13">
        <f>IF(AND(B19&lt;&gt;1110,B19&lt;&gt;1210,B19&lt;&gt;1510,B19&lt;&gt;1710),B19,IF(B19=1110,"1100",IF(B19=1210,"1200",IF(B19=1510,"1500",IF(B19=1710,"1700","X")))))</f>
        <v>1700</v>
      </c>
      <c r="F19" s="13" t="s">
        <v>10893</v>
      </c>
      <c r="G19" s="13" t="s">
        <v>297</v>
      </c>
      <c r="H19" s="13">
        <v>77.444999999999993</v>
      </c>
      <c r="I19" s="13">
        <v>0.25</v>
      </c>
      <c r="J19" s="13">
        <v>3</v>
      </c>
      <c r="K19" s="13">
        <v>1</v>
      </c>
      <c r="L19" s="13" t="s">
        <v>292</v>
      </c>
      <c r="M19" s="13">
        <v>4</v>
      </c>
      <c r="N19" s="13">
        <v>1</v>
      </c>
      <c r="O19" s="13" t="s">
        <v>294</v>
      </c>
      <c r="P19" s="13">
        <f>IFERROR(VLOOKUP(BC19, BA:BA:BB:BB, 2, 0),)</f>
        <v>0</v>
      </c>
      <c r="Q19" s="13">
        <f>IFERROR(VLOOKUP(BC19, BA:BA:BD:BD, 4, 0),1)</f>
        <v>1</v>
      </c>
      <c r="R19" s="13">
        <v>7</v>
      </c>
      <c r="S19" s="13">
        <v>9.25</v>
      </c>
      <c r="T19" s="13">
        <v>0</v>
      </c>
      <c r="V19" s="13" t="s">
        <v>13779</v>
      </c>
      <c r="W19" s="13">
        <v>100</v>
      </c>
      <c r="X19" s="13" t="s">
        <v>295</v>
      </c>
      <c r="Y19" s="13" t="s">
        <v>10899</v>
      </c>
      <c r="Z19" s="13" t="s">
        <v>10898</v>
      </c>
      <c r="AA19" s="13">
        <v>1</v>
      </c>
      <c r="AB19" s="13">
        <f>ROUND(H19*I19*AA19, 3)</f>
        <v>19.361000000000001</v>
      </c>
      <c r="AC19" s="13">
        <f>ROUND(VLOOKUP(X19,'Base de dados'!A:B, 2, 0)*AB19, 2)</f>
        <v>1.94</v>
      </c>
      <c r="AD19" s="13">
        <f>ROUND((AB19*(Destino!AG$19/100))*(W19/100),2)</f>
        <v>1.36</v>
      </c>
      <c r="AE19" s="13">
        <f>ROUND(AB19*(Destino!AH$19/100),2)</f>
        <v>0</v>
      </c>
      <c r="AF19" s="13">
        <f>ROUND((((AB19+AC19)*(1 + VLOOKUP(X19,'Base de dados'!A:N, 14, 0) ))*(Destino!AI$19/100))-AD19, 2)</f>
        <v>4</v>
      </c>
      <c r="AG19" s="13">
        <f>ROUND((AB19+AC19+AF19)*(J19/100),2)</f>
        <v>0.76</v>
      </c>
      <c r="AH19" s="13">
        <f>ROUND(AB19*T19,2)</f>
        <v>0</v>
      </c>
      <c r="AI19" s="13">
        <f>ROUND(AB19+AC19-AE19+AF19+AG19+AH19, 3)</f>
        <v>26.061</v>
      </c>
      <c r="AJ19" s="13">
        <f>AI19*M19</f>
        <v>104.244</v>
      </c>
      <c r="AK19" s="13">
        <f>AJ19*K19</f>
        <v>104.244</v>
      </c>
      <c r="AL19" s="13" t="str">
        <f t="shared" si="0"/>
        <v>17006000010062200001421</v>
      </c>
      <c r="AM19" s="13">
        <f>VLOOKUP(AL19,Destino!A:AE,31,0)</f>
        <v>104.244</v>
      </c>
      <c r="AN19" s="13">
        <f>VLOOKUP(AL19,Destino!A:O,15,0)</f>
        <v>64.86</v>
      </c>
      <c r="AO19" s="13">
        <f>VLOOKUP(AL19,Destino!A:P,16,0)</f>
        <v>1</v>
      </c>
      <c r="AP19" s="14">
        <f t="shared" si="1"/>
        <v>1</v>
      </c>
      <c r="AQ19" s="13" t="str">
        <f t="shared" si="2"/>
        <v>OK</v>
      </c>
      <c r="BA19" s="13" t="s">
        <v>13793</v>
      </c>
      <c r="BB19" s="13">
        <f>AK19</f>
        <v>104.244</v>
      </c>
      <c r="BC19" s="13" t="s">
        <v>14788</v>
      </c>
      <c r="BD19" s="13">
        <f>N19</f>
        <v>1</v>
      </c>
    </row>
    <row r="20" spans="1:56" hidden="1" x14ac:dyDescent="0.25">
      <c r="A20" s="13">
        <v>600001008</v>
      </c>
      <c r="B20" s="13">
        <v>1700</v>
      </c>
      <c r="C20" s="13">
        <v>2200001421</v>
      </c>
      <c r="D20" s="13" t="s">
        <v>298</v>
      </c>
      <c r="E20" s="13">
        <f>IF(AND(B20&lt;&gt;1110,B20&lt;&gt;1210,B20&lt;&gt;1510,B20&lt;&gt;1710),B20,IF(B20=1110,"1100",IF(B20=1210,"1200",IF(B20=1510,"1500",IF(B20=1710,"1700","X")))))</f>
        <v>1700</v>
      </c>
      <c r="F20" s="13" t="s">
        <v>10893</v>
      </c>
      <c r="G20" s="13" t="s">
        <v>297</v>
      </c>
      <c r="H20" s="13">
        <v>22.934000000000001</v>
      </c>
      <c r="I20" s="13">
        <v>0.25</v>
      </c>
      <c r="J20" s="13">
        <v>3</v>
      </c>
      <c r="K20" s="13">
        <v>1</v>
      </c>
      <c r="L20" s="13" t="s">
        <v>292</v>
      </c>
      <c r="M20" s="13">
        <v>4</v>
      </c>
      <c r="N20" s="13">
        <v>1</v>
      </c>
      <c r="O20" s="13" t="s">
        <v>294</v>
      </c>
      <c r="P20" s="13">
        <f>IFERROR(VLOOKUP(BC20, BA:BA:BB:BB, 2, 0),)</f>
        <v>0</v>
      </c>
      <c r="Q20" s="13">
        <f>IFERROR(VLOOKUP(BC20, BA:BA:BD:BD, 4, 0),1)</f>
        <v>1</v>
      </c>
      <c r="R20" s="13">
        <v>7</v>
      </c>
      <c r="S20" s="13">
        <v>9.25</v>
      </c>
      <c r="T20" s="13">
        <v>0</v>
      </c>
      <c r="V20" s="13" t="s">
        <v>13779</v>
      </c>
      <c r="W20" s="13">
        <v>100</v>
      </c>
      <c r="X20" s="13" t="s">
        <v>301</v>
      </c>
      <c r="Y20" s="13" t="s">
        <v>10899</v>
      </c>
      <c r="Z20" s="13" t="s">
        <v>10898</v>
      </c>
      <c r="AA20" s="13">
        <v>1</v>
      </c>
      <c r="AB20" s="13">
        <f>ROUND(H20*I20*AA20, 3)</f>
        <v>5.734</v>
      </c>
      <c r="AC20" s="13">
        <f>ROUND(VLOOKUP(X20,'Base de dados'!A:B, 2, 0)*AB20, 2)</f>
        <v>0.56999999999999995</v>
      </c>
      <c r="AD20" s="13">
        <f>ROUND((AB20*(Destino!AG$20/100))*(W20/100),2)</f>
        <v>0.4</v>
      </c>
      <c r="AE20" s="13">
        <f>ROUND(AB20*(Destino!AH$20/100),2)</f>
        <v>0</v>
      </c>
      <c r="AF20" s="13">
        <f>ROUND((((AB20+AC20)*(1 + VLOOKUP(X20,'Base de dados'!A:N, 14, 0) ))*(Destino!AI$20/100))-AD20, 2)</f>
        <v>1.19</v>
      </c>
      <c r="AG20" s="13">
        <f>ROUND((AB20+AC20+AF20)*(J20/100),2)</f>
        <v>0.22</v>
      </c>
      <c r="AH20" s="13">
        <f>ROUND(AB20*T20,2)</f>
        <v>0</v>
      </c>
      <c r="AI20" s="13">
        <f>ROUND(AB20+AC20-AE20+AF20+AG20+AH20, 3)</f>
        <v>7.7140000000000004</v>
      </c>
      <c r="AJ20" s="13">
        <f>AI20*M20</f>
        <v>30.856000000000002</v>
      </c>
      <c r="AK20" s="13">
        <f>AJ20*K20</f>
        <v>30.856000000000002</v>
      </c>
      <c r="AL20" s="13" t="str">
        <f t="shared" si="0"/>
        <v>17006000010082200001421</v>
      </c>
      <c r="AM20" s="13">
        <f>VLOOKUP(AL20,Destino!A:AE,31,0)</f>
        <v>30.815999999999999</v>
      </c>
      <c r="AN20" s="13">
        <f>VLOOKUP(AL20,Destino!A:O,15,0)</f>
        <v>19.207000000000001</v>
      </c>
      <c r="AO20" s="13">
        <f>VLOOKUP(AL20,Destino!A:P,16,0)</f>
        <v>1</v>
      </c>
      <c r="AP20" s="14">
        <f t="shared" si="1"/>
        <v>1</v>
      </c>
      <c r="AQ20" s="13" t="str">
        <f t="shared" si="2"/>
        <v>OK</v>
      </c>
      <c r="BA20" s="13" t="s">
        <v>13794</v>
      </c>
      <c r="BB20" s="13">
        <f>AK20</f>
        <v>30.856000000000002</v>
      </c>
      <c r="BC20" s="13" t="s">
        <v>14789</v>
      </c>
      <c r="BD20" s="13">
        <f>N20</f>
        <v>1</v>
      </c>
    </row>
    <row r="21" spans="1:56" hidden="1" x14ac:dyDescent="0.25">
      <c r="A21" s="13">
        <v>600001009</v>
      </c>
      <c r="B21" s="13">
        <v>1700</v>
      </c>
      <c r="C21" s="13">
        <v>2200001421</v>
      </c>
      <c r="D21" s="13" t="s">
        <v>298</v>
      </c>
      <c r="E21" s="13">
        <f>IF(AND(B21&lt;&gt;1110,B21&lt;&gt;1210,B21&lt;&gt;1510,B21&lt;&gt;1710),B21,IF(B21=1110,"1100",IF(B21=1210,"1200",IF(B21=1510,"1500",IF(B21=1710,"1700","X")))))</f>
        <v>1700</v>
      </c>
      <c r="F21" s="13" t="s">
        <v>10893</v>
      </c>
      <c r="G21" s="13" t="s">
        <v>297</v>
      </c>
      <c r="H21" s="13">
        <v>23.175999999999998</v>
      </c>
      <c r="I21" s="13">
        <v>0.25</v>
      </c>
      <c r="J21" s="13">
        <v>3</v>
      </c>
      <c r="K21" s="13">
        <v>1</v>
      </c>
      <c r="L21" s="13" t="s">
        <v>292</v>
      </c>
      <c r="M21" s="13">
        <v>4</v>
      </c>
      <c r="N21" s="13">
        <v>1</v>
      </c>
      <c r="O21" s="13" t="s">
        <v>294</v>
      </c>
      <c r="P21" s="13">
        <f>IFERROR(VLOOKUP(BC21, BA:BA:BB:BB, 2, 0),)</f>
        <v>0</v>
      </c>
      <c r="Q21" s="13">
        <f>IFERROR(VLOOKUP(BC21, BA:BA:BD:BD, 4, 0),1)</f>
        <v>1</v>
      </c>
      <c r="R21" s="13">
        <v>7</v>
      </c>
      <c r="S21" s="13">
        <v>9.25</v>
      </c>
      <c r="T21" s="13">
        <v>0</v>
      </c>
      <c r="V21" s="13" t="s">
        <v>13779</v>
      </c>
      <c r="W21" s="13">
        <v>100</v>
      </c>
      <c r="X21" s="13" t="s">
        <v>301</v>
      </c>
      <c r="Y21" s="13" t="s">
        <v>10899</v>
      </c>
      <c r="Z21" s="13" t="s">
        <v>10898</v>
      </c>
      <c r="AA21" s="13">
        <v>1</v>
      </c>
      <c r="AB21" s="13">
        <f>ROUND(H21*I21*AA21, 3)</f>
        <v>5.7939999999999996</v>
      </c>
      <c r="AC21" s="13">
        <f>ROUND(VLOOKUP(X21,'Base de dados'!A:B, 2, 0)*AB21, 2)</f>
        <v>0.57999999999999996</v>
      </c>
      <c r="AD21" s="13">
        <f>ROUND((AB21*(Destino!AG$21/100))*(W21/100),2)</f>
        <v>0.41</v>
      </c>
      <c r="AE21" s="13">
        <f>ROUND(AB21*(Destino!AH$21/100),2)</f>
        <v>0</v>
      </c>
      <c r="AF21" s="13">
        <f>ROUND((((AB21+AC21)*(1 + VLOOKUP(X21,'Base de dados'!A:N, 14, 0) ))*(Destino!AI$21/100))-AD21, 2)</f>
        <v>1.19</v>
      </c>
      <c r="AG21" s="13">
        <f>ROUND((AB21+AC21+AF21)*(J21/100),2)</f>
        <v>0.23</v>
      </c>
      <c r="AH21" s="13">
        <f>ROUND(AB21*T21,2)</f>
        <v>0</v>
      </c>
      <c r="AI21" s="13">
        <f>ROUND(AB21+AC21-AE21+AF21+AG21+AH21, 3)</f>
        <v>7.7939999999999996</v>
      </c>
      <c r="AJ21" s="13">
        <f>AI21*M21</f>
        <v>31.175999999999998</v>
      </c>
      <c r="AK21" s="13">
        <f>AJ21*K21</f>
        <v>31.175999999999998</v>
      </c>
      <c r="AL21" s="13" t="str">
        <f t="shared" si="0"/>
        <v>17006000010092200001421</v>
      </c>
      <c r="AM21" s="13">
        <f>VLOOKUP(AL21,Destino!A:AE,31,0)</f>
        <v>31.216000000000001</v>
      </c>
      <c r="AN21" s="13">
        <f>VLOOKUP(AL21,Destino!A:O,15,0)</f>
        <v>19.41</v>
      </c>
      <c r="AO21" s="13">
        <f>VLOOKUP(AL21,Destino!A:P,16,0)</f>
        <v>1</v>
      </c>
      <c r="AP21" s="14">
        <f t="shared" si="1"/>
        <v>1</v>
      </c>
      <c r="AQ21" s="13" t="str">
        <f t="shared" si="2"/>
        <v>OK</v>
      </c>
      <c r="BA21" s="13" t="s">
        <v>13795</v>
      </c>
      <c r="BB21" s="13">
        <f>AK21</f>
        <v>31.175999999999998</v>
      </c>
      <c r="BC21" s="13" t="s">
        <v>14790</v>
      </c>
      <c r="BD21" s="13">
        <f>N21</f>
        <v>1</v>
      </c>
    </row>
    <row r="22" spans="1:56" hidden="1" x14ac:dyDescent="0.25">
      <c r="A22" s="13">
        <v>600001017</v>
      </c>
      <c r="B22" s="13">
        <v>1700</v>
      </c>
      <c r="C22" s="13">
        <v>2200001421</v>
      </c>
      <c r="D22" s="13" t="s">
        <v>298</v>
      </c>
      <c r="E22" s="13">
        <f>IF(AND(B22&lt;&gt;1110,B22&lt;&gt;1210,B22&lt;&gt;1510,B22&lt;&gt;1710),B22,IF(B22=1110,"1100",IF(B22=1210,"1200",IF(B22=1510,"1500",IF(B22=1710,"1700","X")))))</f>
        <v>1700</v>
      </c>
      <c r="F22" s="13" t="s">
        <v>10893</v>
      </c>
      <c r="G22" s="13" t="s">
        <v>297</v>
      </c>
      <c r="H22" s="13">
        <v>80.715999999999994</v>
      </c>
      <c r="I22" s="13">
        <v>0.25</v>
      </c>
      <c r="J22" s="13">
        <v>3</v>
      </c>
      <c r="K22" s="13">
        <v>1</v>
      </c>
      <c r="L22" s="13" t="s">
        <v>292</v>
      </c>
      <c r="M22" s="13">
        <v>4</v>
      </c>
      <c r="N22" s="13">
        <v>1</v>
      </c>
      <c r="O22" s="13" t="s">
        <v>294</v>
      </c>
      <c r="P22" s="13">
        <f>IFERROR(VLOOKUP(BC22, BA:BA:BB:BB, 2, 0),)</f>
        <v>0</v>
      </c>
      <c r="Q22" s="13">
        <f>IFERROR(VLOOKUP(BC22, BA:BA:BD:BD, 4, 0),1)</f>
        <v>1</v>
      </c>
      <c r="R22" s="13">
        <v>7</v>
      </c>
      <c r="S22" s="13">
        <v>9.25</v>
      </c>
      <c r="T22" s="13">
        <v>0</v>
      </c>
      <c r="V22" s="13" t="s">
        <v>13779</v>
      </c>
      <c r="W22" s="13">
        <v>100</v>
      </c>
      <c r="X22" s="13" t="s">
        <v>295</v>
      </c>
      <c r="Y22" s="13" t="s">
        <v>10899</v>
      </c>
      <c r="Z22" s="13" t="s">
        <v>10886</v>
      </c>
      <c r="AA22" s="13">
        <v>1</v>
      </c>
      <c r="AB22" s="13">
        <f>ROUND(H22*I22*AA22, 3)</f>
        <v>20.178999999999998</v>
      </c>
      <c r="AC22" s="13">
        <f>ROUND(VLOOKUP(X22,'Base de dados'!A:B, 2, 0)*AB22, 2)</f>
        <v>2.02</v>
      </c>
      <c r="AD22" s="13">
        <f>ROUND((AB22*(Destino!AG$22/100))*(W22/100),2)</f>
        <v>1.41</v>
      </c>
      <c r="AE22" s="13">
        <f>ROUND(AB22*(Destino!AH$22/100),2)</f>
        <v>0</v>
      </c>
      <c r="AF22" s="13">
        <f>ROUND((((AB22+AC22)*(1 + VLOOKUP(X22,'Base de dados'!A:N, 14, 0) ))*(Destino!AI$22/100))-AD22, 2)</f>
        <v>4.18</v>
      </c>
      <c r="AG22" s="13">
        <f>ROUND((AB22+AC22+AF22)*(J22/100),2)</f>
        <v>0.79</v>
      </c>
      <c r="AH22" s="13">
        <f>ROUND(AB22*T22,2)</f>
        <v>0</v>
      </c>
      <c r="AI22" s="13">
        <f>ROUND(AB22+AC22-AE22+AF22+AG22+AH22, 3)</f>
        <v>27.169</v>
      </c>
      <c r="AJ22" s="13">
        <f>AI22*M22</f>
        <v>108.676</v>
      </c>
      <c r="AK22" s="13">
        <f>AJ22*K22</f>
        <v>108.676</v>
      </c>
      <c r="AL22" s="13" t="str">
        <f t="shared" si="0"/>
        <v>17006000010172200001421</v>
      </c>
      <c r="AM22" s="13">
        <f>VLOOKUP(AL22,Destino!A:AE,31,0)</f>
        <v>108.636</v>
      </c>
      <c r="AN22" s="13">
        <f>VLOOKUP(AL22,Destino!A:O,15,0)</f>
        <v>67.599999999999994</v>
      </c>
      <c r="AO22" s="13">
        <f>VLOOKUP(AL22,Destino!A:P,16,0)</f>
        <v>1</v>
      </c>
      <c r="AP22" s="14">
        <f t="shared" si="1"/>
        <v>1</v>
      </c>
      <c r="AQ22" s="13" t="str">
        <f t="shared" si="2"/>
        <v>OK</v>
      </c>
      <c r="BA22" s="13" t="s">
        <v>13796</v>
      </c>
      <c r="BB22" s="13">
        <f>AK22</f>
        <v>108.676</v>
      </c>
      <c r="BC22" s="13" t="s">
        <v>14791</v>
      </c>
      <c r="BD22" s="13">
        <f>N22</f>
        <v>1</v>
      </c>
    </row>
    <row r="23" spans="1:56" hidden="1" x14ac:dyDescent="0.25">
      <c r="A23" s="13">
        <v>600001027</v>
      </c>
      <c r="B23" s="13">
        <v>1700</v>
      </c>
      <c r="C23" s="13">
        <v>2200001421</v>
      </c>
      <c r="D23" s="13" t="s">
        <v>298</v>
      </c>
      <c r="E23" s="13">
        <f>IF(AND(B23&lt;&gt;1110,B23&lt;&gt;1210,B23&lt;&gt;1510,B23&lt;&gt;1710),B23,IF(B23=1110,"1100",IF(B23=1210,"1200",IF(B23=1510,"1500",IF(B23=1710,"1700","X")))))</f>
        <v>1700</v>
      </c>
      <c r="F23" s="13" t="s">
        <v>10893</v>
      </c>
      <c r="G23" s="13" t="s">
        <v>297</v>
      </c>
      <c r="H23" s="13">
        <v>13.612</v>
      </c>
      <c r="I23" s="13">
        <v>0.25</v>
      </c>
      <c r="J23" s="13">
        <v>3</v>
      </c>
      <c r="K23" s="13">
        <v>1</v>
      </c>
      <c r="L23" s="13" t="s">
        <v>292</v>
      </c>
      <c r="M23" s="13">
        <v>4</v>
      </c>
      <c r="N23" s="13">
        <v>1</v>
      </c>
      <c r="O23" s="13" t="s">
        <v>294</v>
      </c>
      <c r="P23" s="13">
        <f>IFERROR(VLOOKUP(BC23, BA:BA:BB:BB, 2, 0),)</f>
        <v>0</v>
      </c>
      <c r="Q23" s="13">
        <f>IFERROR(VLOOKUP(BC23, BA:BA:BD:BD, 4, 0),1)</f>
        <v>1</v>
      </c>
      <c r="R23" s="13">
        <v>7</v>
      </c>
      <c r="S23" s="13">
        <v>9.25</v>
      </c>
      <c r="T23" s="13">
        <v>0</v>
      </c>
      <c r="V23" s="13" t="s">
        <v>13779</v>
      </c>
      <c r="W23" s="13">
        <v>100</v>
      </c>
      <c r="X23" s="13" t="s">
        <v>301</v>
      </c>
      <c r="Y23" s="13" t="s">
        <v>10899</v>
      </c>
      <c r="Z23" s="13" t="s">
        <v>10886</v>
      </c>
      <c r="AA23" s="13">
        <v>1</v>
      </c>
      <c r="AB23" s="13">
        <f>ROUND(H23*I23*AA23, 3)</f>
        <v>3.403</v>
      </c>
      <c r="AC23" s="13">
        <f>ROUND(VLOOKUP(X23,'Base de dados'!A:B, 2, 0)*AB23, 2)</f>
        <v>0.34</v>
      </c>
      <c r="AD23" s="13">
        <f>ROUND((AB23*(Destino!AG$23/100))*(W23/100),2)</f>
        <v>0.24</v>
      </c>
      <c r="AE23" s="13">
        <f>ROUND(AB23*(Destino!AH$23/100),2)</f>
        <v>0</v>
      </c>
      <c r="AF23" s="13">
        <f>ROUND((((AB23+AC23)*(1 + VLOOKUP(X23,'Base de dados'!A:N, 14, 0) ))*(Destino!AI$23/100))-AD23, 2)</f>
        <v>0.7</v>
      </c>
      <c r="AG23" s="13">
        <f>ROUND((AB23+AC23+AF23)*(J23/100),2)</f>
        <v>0.13</v>
      </c>
      <c r="AH23" s="13">
        <f>ROUND(AB23*T23,2)</f>
        <v>0</v>
      </c>
      <c r="AI23" s="13">
        <f>ROUND(AB23+AC23-AE23+AF23+AG23+AH23, 3)</f>
        <v>4.5730000000000004</v>
      </c>
      <c r="AJ23" s="13">
        <f>AI23*M23</f>
        <v>18.292000000000002</v>
      </c>
      <c r="AK23" s="13">
        <f>AJ23*K23</f>
        <v>18.292000000000002</v>
      </c>
      <c r="AL23" s="13" t="str">
        <f t="shared" si="0"/>
        <v>17006000010272200001421</v>
      </c>
      <c r="AM23" s="13">
        <f>VLOOKUP(AL23,Destino!A:AE,31,0)</f>
        <v>18.292000000000002</v>
      </c>
      <c r="AN23" s="13">
        <f>VLOOKUP(AL23,Destino!A:O,15,0)</f>
        <v>11.4</v>
      </c>
      <c r="AO23" s="13">
        <f>VLOOKUP(AL23,Destino!A:P,16,0)</f>
        <v>1</v>
      </c>
      <c r="AP23" s="14">
        <f t="shared" si="1"/>
        <v>1</v>
      </c>
      <c r="AQ23" s="13" t="str">
        <f t="shared" si="2"/>
        <v>OK</v>
      </c>
      <c r="BA23" s="13" t="s">
        <v>13797</v>
      </c>
      <c r="BB23" s="13">
        <f>AK23</f>
        <v>18.292000000000002</v>
      </c>
      <c r="BC23" s="13" t="s">
        <v>14792</v>
      </c>
      <c r="BD23" s="13">
        <f>N23</f>
        <v>1</v>
      </c>
    </row>
    <row r="24" spans="1:56" hidden="1" x14ac:dyDescent="0.25">
      <c r="A24" s="13">
        <v>600001028</v>
      </c>
      <c r="B24" s="13">
        <v>1700</v>
      </c>
      <c r="C24" s="13">
        <v>2200001421</v>
      </c>
      <c r="D24" s="13" t="s">
        <v>298</v>
      </c>
      <c r="E24" s="13">
        <f>IF(AND(B24&lt;&gt;1110,B24&lt;&gt;1210,B24&lt;&gt;1510,B24&lt;&gt;1710),B24,IF(B24=1110,"1100",IF(B24=1210,"1200",IF(B24=1510,"1500",IF(B24=1710,"1700","X")))))</f>
        <v>1700</v>
      </c>
      <c r="F24" s="13" t="s">
        <v>10893</v>
      </c>
      <c r="G24" s="13" t="s">
        <v>297</v>
      </c>
      <c r="H24" s="13">
        <v>15.856999999999999</v>
      </c>
      <c r="I24" s="13">
        <v>0.25</v>
      </c>
      <c r="J24" s="13">
        <v>3</v>
      </c>
      <c r="K24" s="13">
        <v>1</v>
      </c>
      <c r="L24" s="13" t="s">
        <v>292</v>
      </c>
      <c r="M24" s="13">
        <v>4</v>
      </c>
      <c r="N24" s="13">
        <v>1</v>
      </c>
      <c r="O24" s="13" t="s">
        <v>294</v>
      </c>
      <c r="P24" s="13">
        <f>IFERROR(VLOOKUP(BC24, BA:BA:BB:BB, 2, 0),)</f>
        <v>0</v>
      </c>
      <c r="Q24" s="13">
        <f>IFERROR(VLOOKUP(BC24, BA:BA:BD:BD, 4, 0),1)</f>
        <v>1</v>
      </c>
      <c r="R24" s="13">
        <v>7</v>
      </c>
      <c r="S24" s="13">
        <v>9.25</v>
      </c>
      <c r="T24" s="13">
        <v>0</v>
      </c>
      <c r="V24" s="13" t="s">
        <v>13779</v>
      </c>
      <c r="W24" s="13">
        <v>100</v>
      </c>
      <c r="X24" s="13" t="s">
        <v>302</v>
      </c>
      <c r="Y24" s="13" t="s">
        <v>10899</v>
      </c>
      <c r="Z24" s="13" t="s">
        <v>10898</v>
      </c>
      <c r="AA24" s="13">
        <v>1</v>
      </c>
      <c r="AB24" s="13">
        <f>ROUND(H24*I24*AA24, 3)</f>
        <v>3.964</v>
      </c>
      <c r="AC24" s="13">
        <f>ROUND(VLOOKUP(X24,'Base de dados'!A:B, 2, 0)*AB24, 2)</f>
        <v>0.4</v>
      </c>
      <c r="AD24" s="13">
        <f>ROUND((AB24*(Destino!AG$24/100))*(W24/100),2)</f>
        <v>0.28000000000000003</v>
      </c>
      <c r="AE24" s="13">
        <f>ROUND(AB24*(Destino!AH$24/100),2)</f>
        <v>0</v>
      </c>
      <c r="AF24" s="13">
        <f>ROUND((((AB24+AC24)*(1 + VLOOKUP(X24,'Base de dados'!A:N, 14, 0) ))*(Destino!AI$24/100))-AD24, 2)</f>
        <v>0.82</v>
      </c>
      <c r="AG24" s="13">
        <f>ROUND((AB24+AC24+AF24)*(J24/100),2)</f>
        <v>0.16</v>
      </c>
      <c r="AH24" s="13">
        <f>ROUND(AB24*T24,2)</f>
        <v>0</v>
      </c>
      <c r="AI24" s="13">
        <f>ROUND(AB24+AC24-AE24+AF24+AG24+AH24, 3)</f>
        <v>5.3440000000000003</v>
      </c>
      <c r="AJ24" s="13">
        <f>AI24*M24</f>
        <v>21.376000000000001</v>
      </c>
      <c r="AK24" s="13">
        <f>AJ24*K24</f>
        <v>21.376000000000001</v>
      </c>
      <c r="AL24" s="13" t="str">
        <f t="shared" si="0"/>
        <v>17006000010282200001421</v>
      </c>
      <c r="AM24" s="13">
        <f>VLOOKUP(AL24,Destino!A:AE,31,0)</f>
        <v>21.376000000000001</v>
      </c>
      <c r="AN24" s="13">
        <f>VLOOKUP(AL24,Destino!A:O,15,0)</f>
        <v>13.28</v>
      </c>
      <c r="AO24" s="13">
        <f>VLOOKUP(AL24,Destino!A:P,16,0)</f>
        <v>1</v>
      </c>
      <c r="AP24" s="14">
        <f t="shared" si="1"/>
        <v>1</v>
      </c>
      <c r="AQ24" s="13" t="str">
        <f t="shared" si="2"/>
        <v>OK</v>
      </c>
      <c r="BA24" s="13" t="s">
        <v>13798</v>
      </c>
      <c r="BB24" s="13">
        <f>AK24</f>
        <v>21.376000000000001</v>
      </c>
      <c r="BC24" s="13" t="s">
        <v>14793</v>
      </c>
      <c r="BD24" s="13">
        <f>N24</f>
        <v>1</v>
      </c>
    </row>
    <row r="25" spans="1:56" hidden="1" x14ac:dyDescent="0.25">
      <c r="A25" s="13">
        <v>600001031</v>
      </c>
      <c r="B25" s="13">
        <v>1700</v>
      </c>
      <c r="C25" s="13">
        <v>2200001421</v>
      </c>
      <c r="D25" s="13" t="s">
        <v>298</v>
      </c>
      <c r="E25" s="13">
        <f>IF(AND(B25&lt;&gt;1110,B25&lt;&gt;1210,B25&lt;&gt;1510,B25&lt;&gt;1710),B25,IF(B25=1110,"1100",IF(B25=1210,"1200",IF(B25=1510,"1500",IF(B25=1710,"1700","X")))))</f>
        <v>1700</v>
      </c>
      <c r="F25" s="13" t="s">
        <v>10893</v>
      </c>
      <c r="G25" s="13" t="s">
        <v>297</v>
      </c>
      <c r="H25" s="13">
        <v>26.448</v>
      </c>
      <c r="I25" s="13">
        <v>0.25</v>
      </c>
      <c r="J25" s="13">
        <v>3</v>
      </c>
      <c r="K25" s="13">
        <v>1</v>
      </c>
      <c r="L25" s="13" t="s">
        <v>292</v>
      </c>
      <c r="M25" s="13">
        <v>4</v>
      </c>
      <c r="N25" s="13">
        <v>1</v>
      </c>
      <c r="O25" s="13" t="s">
        <v>294</v>
      </c>
      <c r="P25" s="13">
        <f>IFERROR(VLOOKUP(BC25, BA:BA:BB:BB, 2, 0),)</f>
        <v>0</v>
      </c>
      <c r="Q25" s="13">
        <f>IFERROR(VLOOKUP(BC25, BA:BA:BD:BD, 4, 0),1)</f>
        <v>1</v>
      </c>
      <c r="R25" s="13">
        <v>7</v>
      </c>
      <c r="S25" s="13">
        <v>9.25</v>
      </c>
      <c r="T25" s="13">
        <v>0</v>
      </c>
      <c r="V25" s="13" t="s">
        <v>13779</v>
      </c>
      <c r="W25" s="13">
        <v>100</v>
      </c>
      <c r="X25" s="13" t="s">
        <v>302</v>
      </c>
      <c r="Y25" s="13" t="s">
        <v>10899</v>
      </c>
      <c r="Z25" s="13" t="s">
        <v>10898</v>
      </c>
      <c r="AA25" s="13">
        <v>1</v>
      </c>
      <c r="AB25" s="13">
        <f>ROUND(H25*I25*AA25, 3)</f>
        <v>6.6120000000000001</v>
      </c>
      <c r="AC25" s="13">
        <f>ROUND(VLOOKUP(X25,'Base de dados'!A:B, 2, 0)*AB25, 2)</f>
        <v>0.66</v>
      </c>
      <c r="AD25" s="13">
        <f>ROUND((AB25*(Destino!AG$25/100))*(W25/100),2)</f>
        <v>0.46</v>
      </c>
      <c r="AE25" s="13">
        <f>ROUND(AB25*(Destino!AH$25/100),2)</f>
        <v>0</v>
      </c>
      <c r="AF25" s="13">
        <f>ROUND((((AB25+AC25)*(1 + VLOOKUP(X25,'Base de dados'!A:N, 14, 0) ))*(Destino!AI$25/100))-AD25, 2)</f>
        <v>1.37</v>
      </c>
      <c r="AG25" s="13">
        <f>ROUND((AB25+AC25+AF25)*(J25/100),2)</f>
        <v>0.26</v>
      </c>
      <c r="AH25" s="13">
        <f>ROUND(AB25*T25,2)</f>
        <v>0</v>
      </c>
      <c r="AI25" s="13">
        <f>ROUND(AB25+AC25-AE25+AF25+AG25+AH25, 3)</f>
        <v>8.9019999999999992</v>
      </c>
      <c r="AJ25" s="13">
        <f>AI25*M25</f>
        <v>35.607999999999997</v>
      </c>
      <c r="AK25" s="13">
        <f>AJ25*K25</f>
        <v>35.607999999999997</v>
      </c>
      <c r="AL25" s="13" t="str">
        <f t="shared" si="0"/>
        <v>17006000010312200001421</v>
      </c>
      <c r="AM25" s="13">
        <f>VLOOKUP(AL25,Destino!A:AE,31,0)</f>
        <v>35.607999999999997</v>
      </c>
      <c r="AN25" s="13">
        <f>VLOOKUP(AL25,Destino!A:O,15,0)</f>
        <v>22.15</v>
      </c>
      <c r="AO25" s="13">
        <f>VLOOKUP(AL25,Destino!A:P,16,0)</f>
        <v>1</v>
      </c>
      <c r="AP25" s="14">
        <f t="shared" si="1"/>
        <v>1</v>
      </c>
      <c r="AQ25" s="13" t="str">
        <f t="shared" si="2"/>
        <v>OK</v>
      </c>
      <c r="BA25" s="13" t="s">
        <v>13799</v>
      </c>
      <c r="BB25" s="13">
        <f>AK25</f>
        <v>35.607999999999997</v>
      </c>
      <c r="BC25" s="13" t="s">
        <v>14794</v>
      </c>
      <c r="BD25" s="13">
        <f>N25</f>
        <v>1</v>
      </c>
    </row>
    <row r="26" spans="1:56" hidden="1" x14ac:dyDescent="0.25">
      <c r="A26" s="13">
        <v>600001039</v>
      </c>
      <c r="B26" s="13">
        <v>1700</v>
      </c>
      <c r="C26" s="13">
        <v>2200001421</v>
      </c>
      <c r="D26" s="13" t="s">
        <v>298</v>
      </c>
      <c r="E26" s="13">
        <f>IF(AND(B26&lt;&gt;1110,B26&lt;&gt;1210,B26&lt;&gt;1510,B26&lt;&gt;1710),B26,IF(B26=1110,"1100",IF(B26=1210,"1200",IF(B26=1510,"1500",IF(B26=1710,"1700","X")))))</f>
        <v>1700</v>
      </c>
      <c r="F26" s="13" t="s">
        <v>10893</v>
      </c>
      <c r="G26" s="13" t="s">
        <v>297</v>
      </c>
      <c r="H26" s="13">
        <v>15.331</v>
      </c>
      <c r="I26" s="13">
        <v>0.25</v>
      </c>
      <c r="J26" s="13">
        <v>3</v>
      </c>
      <c r="K26" s="13">
        <v>1</v>
      </c>
      <c r="L26" s="13" t="s">
        <v>292</v>
      </c>
      <c r="M26" s="13">
        <v>4</v>
      </c>
      <c r="N26" s="13">
        <v>1</v>
      </c>
      <c r="O26" s="13" t="s">
        <v>294</v>
      </c>
      <c r="P26" s="13">
        <f>IFERROR(VLOOKUP(BC26, BA:BA:BB:BB, 2, 0),)</f>
        <v>0</v>
      </c>
      <c r="Q26" s="13">
        <f>IFERROR(VLOOKUP(BC26, BA:BA:BD:BD, 4, 0),1)</f>
        <v>1</v>
      </c>
      <c r="R26" s="13">
        <v>7</v>
      </c>
      <c r="S26" s="13">
        <v>9.25</v>
      </c>
      <c r="T26" s="13">
        <v>0</v>
      </c>
      <c r="V26" s="13" t="s">
        <v>13779</v>
      </c>
      <c r="W26" s="13">
        <v>100</v>
      </c>
      <c r="X26" s="13" t="s">
        <v>303</v>
      </c>
      <c r="Y26" s="13" t="s">
        <v>10899</v>
      </c>
      <c r="Z26" s="13" t="s">
        <v>10898</v>
      </c>
      <c r="AA26" s="13">
        <v>1</v>
      </c>
      <c r="AB26" s="13">
        <f>ROUND(H26*I26*AA26, 3)</f>
        <v>3.8330000000000002</v>
      </c>
      <c r="AC26" s="13">
        <f>ROUND(VLOOKUP(X26,'Base de dados'!A:B, 2, 0)*AB26, 2)</f>
        <v>0.38</v>
      </c>
      <c r="AD26" s="13">
        <f>ROUND((AB26*(Destino!AG$26/100))*(W26/100),2)</f>
        <v>0.27</v>
      </c>
      <c r="AE26" s="13">
        <f>ROUND(AB26*(Destino!AH$26/100),2)</f>
        <v>0</v>
      </c>
      <c r="AF26" s="13">
        <f>ROUND((((AB26+AC26)*(1 + VLOOKUP(X26,'Base de dados'!A:N, 14, 0) ))*(Destino!AI$26/100))-AD26, 2)</f>
        <v>0.79</v>
      </c>
      <c r="AG26" s="13">
        <f>ROUND((AB26+AC26+AF26)*(J26/100),2)</f>
        <v>0.15</v>
      </c>
      <c r="AH26" s="13">
        <f>ROUND(AB26*T26,2)</f>
        <v>0</v>
      </c>
      <c r="AI26" s="13">
        <f>ROUND(AB26+AC26-AE26+AF26+AG26+AH26, 3)</f>
        <v>5.1529999999999996</v>
      </c>
      <c r="AJ26" s="13">
        <f>AI26*M26</f>
        <v>20.611999999999998</v>
      </c>
      <c r="AK26" s="13">
        <f>AJ26*K26</f>
        <v>20.611999999999998</v>
      </c>
      <c r="AL26" s="13" t="str">
        <f t="shared" si="0"/>
        <v>17006000010392200001421</v>
      </c>
      <c r="AM26" s="13">
        <f>VLOOKUP(AL26,Destino!A:AE,31,0)</f>
        <v>20.611999999999998</v>
      </c>
      <c r="AN26" s="13">
        <f>VLOOKUP(AL26,Destino!A:O,15,0)</f>
        <v>12.84</v>
      </c>
      <c r="AO26" s="13">
        <f>VLOOKUP(AL26,Destino!A:P,16,0)</f>
        <v>1</v>
      </c>
      <c r="AP26" s="14">
        <f t="shared" si="1"/>
        <v>1</v>
      </c>
      <c r="AQ26" s="13" t="str">
        <f t="shared" si="2"/>
        <v>OK</v>
      </c>
      <c r="BA26" s="13" t="s">
        <v>13800</v>
      </c>
      <c r="BB26" s="13">
        <f>AK26</f>
        <v>20.611999999999998</v>
      </c>
      <c r="BC26" s="13" t="s">
        <v>14795</v>
      </c>
      <c r="BD26" s="13">
        <f>N26</f>
        <v>1</v>
      </c>
    </row>
    <row r="27" spans="1:56" hidden="1" x14ac:dyDescent="0.25">
      <c r="A27" s="13">
        <v>600001041</v>
      </c>
      <c r="B27" s="13">
        <v>1700</v>
      </c>
      <c r="C27" s="13">
        <v>2200001421</v>
      </c>
      <c r="D27" s="13" t="s">
        <v>298</v>
      </c>
      <c r="E27" s="13">
        <f>IF(AND(B27&lt;&gt;1110,B27&lt;&gt;1210,B27&lt;&gt;1510,B27&lt;&gt;1710),B27,IF(B27=1110,"1100",IF(B27=1210,"1200",IF(B27=1510,"1500",IF(B27=1710,"1700","X")))))</f>
        <v>1700</v>
      </c>
      <c r="F27" s="13" t="s">
        <v>10893</v>
      </c>
      <c r="G27" s="13" t="s">
        <v>297</v>
      </c>
      <c r="H27" s="13">
        <v>25.300999999999998</v>
      </c>
      <c r="I27" s="13">
        <v>0.25</v>
      </c>
      <c r="J27" s="13">
        <v>3</v>
      </c>
      <c r="K27" s="13">
        <v>1</v>
      </c>
      <c r="L27" s="13" t="s">
        <v>292</v>
      </c>
      <c r="M27" s="13">
        <v>4</v>
      </c>
      <c r="N27" s="13">
        <v>1</v>
      </c>
      <c r="O27" s="13" t="s">
        <v>294</v>
      </c>
      <c r="P27" s="13">
        <f>IFERROR(VLOOKUP(BC27, BA:BA:BB:BB, 2, 0),)</f>
        <v>0</v>
      </c>
      <c r="Q27" s="13">
        <f>IFERROR(VLOOKUP(BC27, BA:BA:BD:BD, 4, 0),1)</f>
        <v>1</v>
      </c>
      <c r="R27" s="13">
        <v>7</v>
      </c>
      <c r="S27" s="13">
        <v>9.25</v>
      </c>
      <c r="T27" s="13">
        <v>0</v>
      </c>
      <c r="V27" s="13" t="s">
        <v>13779</v>
      </c>
      <c r="W27" s="13">
        <v>100</v>
      </c>
      <c r="X27" s="13" t="s">
        <v>301</v>
      </c>
      <c r="Y27" s="13" t="s">
        <v>10899</v>
      </c>
      <c r="Z27" s="13" t="s">
        <v>10898</v>
      </c>
      <c r="AA27" s="13">
        <v>1</v>
      </c>
      <c r="AB27" s="13">
        <f>ROUND(H27*I27*AA27, 3)</f>
        <v>6.3250000000000002</v>
      </c>
      <c r="AC27" s="13">
        <f>ROUND(VLOOKUP(X27,'Base de dados'!A:B, 2, 0)*AB27, 2)</f>
        <v>0.63</v>
      </c>
      <c r="AD27" s="13">
        <f>ROUND((AB27*(Destino!AG$27/100))*(W27/100),2)</f>
        <v>0.44</v>
      </c>
      <c r="AE27" s="13">
        <f>ROUND(AB27*(Destino!AH$27/100),2)</f>
        <v>0</v>
      </c>
      <c r="AF27" s="13">
        <f>ROUND((((AB27+AC27)*(1 + VLOOKUP(X27,'Base de dados'!A:N, 14, 0) ))*(Destino!AI$27/100))-AD27, 2)</f>
        <v>1.31</v>
      </c>
      <c r="AG27" s="13">
        <f>ROUND((AB27+AC27+AF27)*(J27/100),2)</f>
        <v>0.25</v>
      </c>
      <c r="AH27" s="13">
        <f>ROUND(AB27*T27,2)</f>
        <v>0</v>
      </c>
      <c r="AI27" s="13">
        <f>ROUND(AB27+AC27-AE27+AF27+AG27+AH27, 3)</f>
        <v>8.5150000000000006</v>
      </c>
      <c r="AJ27" s="13">
        <f>AI27*M27</f>
        <v>34.06</v>
      </c>
      <c r="AK27" s="13">
        <f>AJ27*K27</f>
        <v>34.06</v>
      </c>
      <c r="AL27" s="13" t="str">
        <f t="shared" si="0"/>
        <v>17006000010412200001421</v>
      </c>
      <c r="AM27" s="13">
        <f>VLOOKUP(AL27,Destino!A:AE,31,0)</f>
        <v>34.06</v>
      </c>
      <c r="AN27" s="13">
        <f>VLOOKUP(AL27,Destino!A:O,15,0)</f>
        <v>21.19</v>
      </c>
      <c r="AO27" s="13">
        <f>VLOOKUP(AL27,Destino!A:P,16,0)</f>
        <v>1</v>
      </c>
      <c r="AP27" s="14">
        <f t="shared" si="1"/>
        <v>1</v>
      </c>
      <c r="AQ27" s="13" t="str">
        <f t="shared" si="2"/>
        <v>OK</v>
      </c>
      <c r="BA27" s="13" t="s">
        <v>13801</v>
      </c>
      <c r="BB27" s="13">
        <f>AK27</f>
        <v>34.06</v>
      </c>
      <c r="BC27" s="13" t="s">
        <v>14796</v>
      </c>
      <c r="BD27" s="13">
        <f>N27</f>
        <v>1</v>
      </c>
    </row>
    <row r="28" spans="1:56" hidden="1" x14ac:dyDescent="0.25">
      <c r="A28" s="13">
        <v>600001042</v>
      </c>
      <c r="B28" s="13">
        <v>1700</v>
      </c>
      <c r="C28" s="13">
        <v>2200001421</v>
      </c>
      <c r="D28" s="13" t="s">
        <v>298</v>
      </c>
      <c r="E28" s="13">
        <f>IF(AND(B28&lt;&gt;1110,B28&lt;&gt;1210,B28&lt;&gt;1510,B28&lt;&gt;1710),B28,IF(B28=1110,"1100",IF(B28=1210,"1200",IF(B28=1510,"1500",IF(B28=1710,"1700","X")))))</f>
        <v>1700</v>
      </c>
      <c r="F28" s="13" t="s">
        <v>10893</v>
      </c>
      <c r="G28" s="13" t="s">
        <v>297</v>
      </c>
      <c r="H28" s="13">
        <v>27.63</v>
      </c>
      <c r="I28" s="13">
        <v>0.25</v>
      </c>
      <c r="J28" s="13">
        <v>3</v>
      </c>
      <c r="K28" s="13">
        <v>1</v>
      </c>
      <c r="L28" s="13" t="s">
        <v>292</v>
      </c>
      <c r="M28" s="13">
        <v>4</v>
      </c>
      <c r="N28" s="13">
        <v>1</v>
      </c>
      <c r="O28" s="13" t="s">
        <v>294</v>
      </c>
      <c r="P28" s="13">
        <f>IFERROR(VLOOKUP(BC28, BA:BA:BB:BB, 2, 0),)</f>
        <v>0</v>
      </c>
      <c r="Q28" s="13">
        <f>IFERROR(VLOOKUP(BC28, BA:BA:BD:BD, 4, 0),1)</f>
        <v>1</v>
      </c>
      <c r="R28" s="13">
        <v>7</v>
      </c>
      <c r="S28" s="13">
        <v>9.25</v>
      </c>
      <c r="T28" s="13">
        <v>0</v>
      </c>
      <c r="V28" s="13" t="s">
        <v>13779</v>
      </c>
      <c r="W28" s="13">
        <v>100</v>
      </c>
      <c r="X28" s="13" t="s">
        <v>301</v>
      </c>
      <c r="Y28" s="13" t="s">
        <v>10899</v>
      </c>
      <c r="Z28" s="13" t="s">
        <v>10898</v>
      </c>
      <c r="AA28" s="13">
        <v>1</v>
      </c>
      <c r="AB28" s="13">
        <f>ROUND(H28*I28*AA28, 3)</f>
        <v>6.9080000000000004</v>
      </c>
      <c r="AC28" s="13">
        <f>ROUND(VLOOKUP(X28,'Base de dados'!A:B, 2, 0)*AB28, 2)</f>
        <v>0.69</v>
      </c>
      <c r="AD28" s="13">
        <f>ROUND((AB28*(Destino!AG$28/100))*(W28/100),2)</f>
        <v>0.48</v>
      </c>
      <c r="AE28" s="13">
        <f>ROUND(AB28*(Destino!AH$28/100),2)</f>
        <v>0</v>
      </c>
      <c r="AF28" s="13">
        <f>ROUND((((AB28+AC28)*(1 + VLOOKUP(X28,'Base de dados'!A:N, 14, 0) ))*(Destino!AI$28/100))-AD28, 2)</f>
        <v>1.43</v>
      </c>
      <c r="AG28" s="13">
        <f>ROUND((AB28+AC28+AF28)*(J28/100),2)</f>
        <v>0.27</v>
      </c>
      <c r="AH28" s="13">
        <f>ROUND(AB28*T28,2)</f>
        <v>0</v>
      </c>
      <c r="AI28" s="13">
        <f>ROUND(AB28+AC28-AE28+AF28+AG28+AH28, 3)</f>
        <v>9.298</v>
      </c>
      <c r="AJ28" s="13">
        <f>AI28*M28</f>
        <v>37.192</v>
      </c>
      <c r="AK28" s="13">
        <f>AJ28*K28</f>
        <v>37.192</v>
      </c>
      <c r="AL28" s="13" t="str">
        <f t="shared" si="0"/>
        <v>17006000010422200001421</v>
      </c>
      <c r="AM28" s="13">
        <f>VLOOKUP(AL28,Destino!A:AE,31,0)</f>
        <v>37.192</v>
      </c>
      <c r="AN28" s="13">
        <f>VLOOKUP(AL28,Destino!A:O,15,0)</f>
        <v>23.14</v>
      </c>
      <c r="AO28" s="13">
        <f>VLOOKUP(AL28,Destino!A:P,16,0)</f>
        <v>1</v>
      </c>
      <c r="AP28" s="14">
        <f t="shared" si="1"/>
        <v>1</v>
      </c>
      <c r="AQ28" s="13" t="str">
        <f t="shared" si="2"/>
        <v>OK</v>
      </c>
      <c r="BA28" s="13" t="s">
        <v>13802</v>
      </c>
      <c r="BB28" s="13">
        <f>AK28</f>
        <v>37.192</v>
      </c>
      <c r="BC28" s="13" t="s">
        <v>14797</v>
      </c>
      <c r="BD28" s="13">
        <f>N28</f>
        <v>1</v>
      </c>
    </row>
    <row r="29" spans="1:56" hidden="1" x14ac:dyDescent="0.25">
      <c r="A29" s="13">
        <v>600001043</v>
      </c>
      <c r="B29" s="13">
        <v>1700</v>
      </c>
      <c r="C29" s="13">
        <v>2200001421</v>
      </c>
      <c r="D29" s="13" t="s">
        <v>298</v>
      </c>
      <c r="E29" s="13">
        <f>IF(AND(B29&lt;&gt;1110,B29&lt;&gt;1210,B29&lt;&gt;1510,B29&lt;&gt;1710),B29,IF(B29=1110,"1100",IF(B29=1210,"1200",IF(B29=1510,"1500",IF(B29=1710,"1700","X")))))</f>
        <v>1700</v>
      </c>
      <c r="F29" s="13" t="s">
        <v>10893</v>
      </c>
      <c r="G29" s="13" t="s">
        <v>297</v>
      </c>
      <c r="H29" s="13">
        <v>26.83</v>
      </c>
      <c r="I29" s="13">
        <v>0.25</v>
      </c>
      <c r="J29" s="13">
        <v>3</v>
      </c>
      <c r="K29" s="13">
        <v>1</v>
      </c>
      <c r="L29" s="13" t="s">
        <v>292</v>
      </c>
      <c r="M29" s="13">
        <v>4</v>
      </c>
      <c r="N29" s="13">
        <v>1</v>
      </c>
      <c r="O29" s="13" t="s">
        <v>294</v>
      </c>
      <c r="P29" s="13">
        <f>IFERROR(VLOOKUP(BC29, BA:BA:BB:BB, 2, 0),)</f>
        <v>0</v>
      </c>
      <c r="Q29" s="13">
        <f>IFERROR(VLOOKUP(BC29, BA:BA:BD:BD, 4, 0),1)</f>
        <v>1</v>
      </c>
      <c r="R29" s="13">
        <v>7</v>
      </c>
      <c r="S29" s="13">
        <v>9.25</v>
      </c>
      <c r="T29" s="13">
        <v>0</v>
      </c>
      <c r="V29" s="13" t="s">
        <v>13779</v>
      </c>
      <c r="W29" s="13">
        <v>100</v>
      </c>
      <c r="X29" s="13" t="s">
        <v>302</v>
      </c>
      <c r="Y29" s="13" t="s">
        <v>10899</v>
      </c>
      <c r="Z29" s="13" t="s">
        <v>10898</v>
      </c>
      <c r="AA29" s="13">
        <v>1</v>
      </c>
      <c r="AB29" s="13">
        <f>ROUND(H29*I29*AA29, 3)</f>
        <v>6.7080000000000002</v>
      </c>
      <c r="AC29" s="13">
        <f>ROUND(VLOOKUP(X29,'Base de dados'!A:B, 2, 0)*AB29, 2)</f>
        <v>0.67</v>
      </c>
      <c r="AD29" s="13">
        <f>ROUND((AB29*(Destino!AG$29/100))*(W29/100),2)</f>
        <v>0.47</v>
      </c>
      <c r="AE29" s="13">
        <f>ROUND(AB29*(Destino!AH$29/100),2)</f>
        <v>0</v>
      </c>
      <c r="AF29" s="13">
        <f>ROUND((((AB29+AC29)*(1 + VLOOKUP(X29,'Base de dados'!A:N, 14, 0) ))*(Destino!AI$29/100))-AD29, 2)</f>
        <v>1.39</v>
      </c>
      <c r="AG29" s="13">
        <f>ROUND((AB29+AC29+AF29)*(J29/100),2)</f>
        <v>0.26</v>
      </c>
      <c r="AH29" s="13">
        <f>ROUND(AB29*T29,2)</f>
        <v>0</v>
      </c>
      <c r="AI29" s="13">
        <f>ROUND(AB29+AC29-AE29+AF29+AG29+AH29, 3)</f>
        <v>9.0280000000000005</v>
      </c>
      <c r="AJ29" s="13">
        <f>AI29*M29</f>
        <v>36.112000000000002</v>
      </c>
      <c r="AK29" s="13">
        <f>AJ29*K29</f>
        <v>36.112000000000002</v>
      </c>
      <c r="AL29" s="13" t="str">
        <f t="shared" si="0"/>
        <v>17006000010432200001421</v>
      </c>
      <c r="AM29" s="13">
        <f>VLOOKUP(AL29,Destino!A:AE,31,0)</f>
        <v>36.112000000000002</v>
      </c>
      <c r="AN29" s="13">
        <f>VLOOKUP(AL29,Destino!A:O,15,0)</f>
        <v>22.47</v>
      </c>
      <c r="AO29" s="13">
        <f>VLOOKUP(AL29,Destino!A:P,16,0)</f>
        <v>1</v>
      </c>
      <c r="AP29" s="14">
        <f t="shared" si="1"/>
        <v>1</v>
      </c>
      <c r="AQ29" s="13" t="str">
        <f t="shared" si="2"/>
        <v>OK</v>
      </c>
      <c r="BA29" s="13" t="s">
        <v>13803</v>
      </c>
      <c r="BB29" s="13">
        <f>AK29</f>
        <v>36.112000000000002</v>
      </c>
      <c r="BC29" s="13" t="s">
        <v>14798</v>
      </c>
      <c r="BD29" s="13">
        <f>N29</f>
        <v>1</v>
      </c>
    </row>
    <row r="30" spans="1:56" hidden="1" x14ac:dyDescent="0.25">
      <c r="A30" s="13">
        <v>600001044</v>
      </c>
      <c r="B30" s="13">
        <v>1700</v>
      </c>
      <c r="C30" s="13">
        <v>2200001421</v>
      </c>
      <c r="D30" s="13" t="s">
        <v>298</v>
      </c>
      <c r="E30" s="13">
        <f>IF(AND(B30&lt;&gt;1110,B30&lt;&gt;1210,B30&lt;&gt;1510,B30&lt;&gt;1710),B30,IF(B30=1110,"1100",IF(B30=1210,"1200",IF(B30=1510,"1500",IF(B30=1710,"1700","X")))))</f>
        <v>1700</v>
      </c>
      <c r="F30" s="13" t="s">
        <v>10893</v>
      </c>
      <c r="G30" s="13" t="s">
        <v>297</v>
      </c>
      <c r="H30" s="13">
        <v>26.83</v>
      </c>
      <c r="I30" s="13">
        <v>0.25</v>
      </c>
      <c r="J30" s="13">
        <v>3</v>
      </c>
      <c r="K30" s="13">
        <v>1</v>
      </c>
      <c r="L30" s="13" t="s">
        <v>292</v>
      </c>
      <c r="M30" s="13">
        <v>4</v>
      </c>
      <c r="N30" s="13">
        <v>1</v>
      </c>
      <c r="O30" s="13" t="s">
        <v>294</v>
      </c>
      <c r="P30" s="13">
        <f>IFERROR(VLOOKUP(BC30, BA:BA:BB:BB, 2, 0),)</f>
        <v>0</v>
      </c>
      <c r="Q30" s="13">
        <f>IFERROR(VLOOKUP(BC30, BA:BA:BD:BD, 4, 0),1)</f>
        <v>1</v>
      </c>
      <c r="R30" s="13">
        <v>7</v>
      </c>
      <c r="S30" s="13">
        <v>9.25</v>
      </c>
      <c r="T30" s="13">
        <v>0</v>
      </c>
      <c r="V30" s="13" t="s">
        <v>13779</v>
      </c>
      <c r="W30" s="13">
        <v>100</v>
      </c>
      <c r="X30" s="13" t="s">
        <v>302</v>
      </c>
      <c r="Y30" s="13" t="s">
        <v>10899</v>
      </c>
      <c r="Z30" s="13" t="s">
        <v>10898</v>
      </c>
      <c r="AA30" s="13">
        <v>1</v>
      </c>
      <c r="AB30" s="13">
        <f>ROUND(H30*I30*AA30, 3)</f>
        <v>6.7080000000000002</v>
      </c>
      <c r="AC30" s="13">
        <f>ROUND(VLOOKUP(X30,'Base de dados'!A:B, 2, 0)*AB30, 2)</f>
        <v>0.67</v>
      </c>
      <c r="AD30" s="13">
        <f>ROUND((AB30*(Destino!AG$30/100))*(W30/100),2)</f>
        <v>0.47</v>
      </c>
      <c r="AE30" s="13">
        <f>ROUND(AB30*(Destino!AH$30/100),2)</f>
        <v>0</v>
      </c>
      <c r="AF30" s="13">
        <f>ROUND((((AB30+AC30)*(1 + VLOOKUP(X30,'Base de dados'!A:N, 14, 0) ))*(Destino!AI$30/100))-AD30, 2)</f>
        <v>1.39</v>
      </c>
      <c r="AG30" s="13">
        <f>ROUND((AB30+AC30+AF30)*(J30/100),2)</f>
        <v>0.26</v>
      </c>
      <c r="AH30" s="13">
        <f>ROUND(AB30*T30,2)</f>
        <v>0</v>
      </c>
      <c r="AI30" s="13">
        <f>ROUND(AB30+AC30-AE30+AF30+AG30+AH30, 3)</f>
        <v>9.0280000000000005</v>
      </c>
      <c r="AJ30" s="13">
        <f>AI30*M30</f>
        <v>36.112000000000002</v>
      </c>
      <c r="AK30" s="13">
        <f>AJ30*K30</f>
        <v>36.112000000000002</v>
      </c>
      <c r="AL30" s="13" t="str">
        <f t="shared" si="0"/>
        <v>17006000010442200001421</v>
      </c>
      <c r="AM30" s="13">
        <f>VLOOKUP(AL30,Destino!A:AE,31,0)</f>
        <v>36.112000000000002</v>
      </c>
      <c r="AN30" s="13">
        <f>VLOOKUP(AL30,Destino!A:O,15,0)</f>
        <v>22.47</v>
      </c>
      <c r="AO30" s="13">
        <f>VLOOKUP(AL30,Destino!A:P,16,0)</f>
        <v>1</v>
      </c>
      <c r="AP30" s="14">
        <f t="shared" si="1"/>
        <v>1</v>
      </c>
      <c r="AQ30" s="13" t="str">
        <f t="shared" si="2"/>
        <v>OK</v>
      </c>
      <c r="BA30" s="13" t="s">
        <v>13804</v>
      </c>
      <c r="BB30" s="13">
        <f>AK30</f>
        <v>36.112000000000002</v>
      </c>
      <c r="BC30" s="13" t="s">
        <v>14799</v>
      </c>
      <c r="BD30" s="13">
        <f>N30</f>
        <v>1</v>
      </c>
    </row>
    <row r="31" spans="1:56" hidden="1" x14ac:dyDescent="0.25">
      <c r="A31" s="13">
        <v>600001045</v>
      </c>
      <c r="B31" s="13">
        <v>1700</v>
      </c>
      <c r="C31" s="13">
        <v>2200001421</v>
      </c>
      <c r="D31" s="13" t="s">
        <v>298</v>
      </c>
      <c r="E31" s="13">
        <f>IF(AND(B31&lt;&gt;1110,B31&lt;&gt;1210,B31&lt;&gt;1510,B31&lt;&gt;1710),B31,IF(B31=1110,"1100",IF(B31=1210,"1200",IF(B31=1510,"1500",IF(B31=1710,"1700","X")))))</f>
        <v>1700</v>
      </c>
      <c r="F31" s="13" t="s">
        <v>10893</v>
      </c>
      <c r="G31" s="13" t="s">
        <v>297</v>
      </c>
      <c r="H31" s="13">
        <v>29.922000000000001</v>
      </c>
      <c r="I31" s="13">
        <v>0.25</v>
      </c>
      <c r="J31" s="13">
        <v>3</v>
      </c>
      <c r="K31" s="13">
        <v>1</v>
      </c>
      <c r="L31" s="13" t="s">
        <v>292</v>
      </c>
      <c r="M31" s="13">
        <v>4</v>
      </c>
      <c r="N31" s="13">
        <v>1</v>
      </c>
      <c r="O31" s="13" t="s">
        <v>294</v>
      </c>
      <c r="P31" s="13">
        <f>IFERROR(VLOOKUP(BC31, BA:BA:BB:BB, 2, 0),)</f>
        <v>0</v>
      </c>
      <c r="Q31" s="13">
        <f>IFERROR(VLOOKUP(BC31, BA:BA:BD:BD, 4, 0),1)</f>
        <v>1</v>
      </c>
      <c r="R31" s="13">
        <v>7</v>
      </c>
      <c r="S31" s="13">
        <v>9.25</v>
      </c>
      <c r="T31" s="13">
        <v>0</v>
      </c>
      <c r="V31" s="13" t="s">
        <v>13779</v>
      </c>
      <c r="W31" s="13">
        <v>100</v>
      </c>
      <c r="X31" s="13" t="s">
        <v>302</v>
      </c>
      <c r="Y31" s="13" t="s">
        <v>10899</v>
      </c>
      <c r="Z31" s="13" t="s">
        <v>10898</v>
      </c>
      <c r="AA31" s="13">
        <v>1</v>
      </c>
      <c r="AB31" s="13">
        <f>ROUND(H31*I31*AA31, 3)</f>
        <v>7.4809999999999999</v>
      </c>
      <c r="AC31" s="13">
        <f>ROUND(VLOOKUP(X31,'Base de dados'!A:B, 2, 0)*AB31, 2)</f>
        <v>0.75</v>
      </c>
      <c r="AD31" s="13">
        <f>ROUND((AB31*(Destino!AG$31/100))*(W31/100),2)</f>
        <v>0.52</v>
      </c>
      <c r="AE31" s="13">
        <f>ROUND(AB31*(Destino!AH$31/100),2)</f>
        <v>0</v>
      </c>
      <c r="AF31" s="13">
        <f>ROUND((((AB31+AC31)*(1 + VLOOKUP(X31,'Base de dados'!A:N, 14, 0) ))*(Destino!AI$31/100))-AD31, 2)</f>
        <v>1.55</v>
      </c>
      <c r="AG31" s="13">
        <f>ROUND((AB31+AC31+AF31)*(J31/100),2)</f>
        <v>0.28999999999999998</v>
      </c>
      <c r="AH31" s="13">
        <f>ROUND(AB31*T31,2)</f>
        <v>0</v>
      </c>
      <c r="AI31" s="13">
        <f>ROUND(AB31+AC31-AE31+AF31+AG31+AH31, 3)</f>
        <v>10.071</v>
      </c>
      <c r="AJ31" s="13">
        <f>AI31*M31</f>
        <v>40.283999999999999</v>
      </c>
      <c r="AK31" s="13">
        <f>AJ31*K31</f>
        <v>40.283999999999999</v>
      </c>
      <c r="AL31" s="13" t="str">
        <f t="shared" si="0"/>
        <v>17006000010452200001421</v>
      </c>
      <c r="AM31" s="13">
        <f>VLOOKUP(AL31,Destino!A:AE,31,0)</f>
        <v>40.283999999999999</v>
      </c>
      <c r="AN31" s="13">
        <f>VLOOKUP(AL31,Destino!A:O,15,0)</f>
        <v>25.06</v>
      </c>
      <c r="AO31" s="13">
        <f>VLOOKUP(AL31,Destino!A:P,16,0)</f>
        <v>1</v>
      </c>
      <c r="AP31" s="14">
        <f t="shared" si="1"/>
        <v>1</v>
      </c>
      <c r="AQ31" s="13" t="str">
        <f t="shared" si="2"/>
        <v>OK</v>
      </c>
      <c r="BA31" s="13" t="s">
        <v>13805</v>
      </c>
      <c r="BB31" s="13">
        <f>AK31</f>
        <v>40.283999999999999</v>
      </c>
      <c r="BC31" s="13" t="s">
        <v>14800</v>
      </c>
      <c r="BD31" s="13">
        <f>N31</f>
        <v>1</v>
      </c>
    </row>
    <row r="32" spans="1:56" hidden="1" x14ac:dyDescent="0.25">
      <c r="A32" s="13">
        <v>600001053</v>
      </c>
      <c r="B32" s="13">
        <v>1700</v>
      </c>
      <c r="C32" s="13">
        <v>2200001421</v>
      </c>
      <c r="D32" s="13" t="s">
        <v>298</v>
      </c>
      <c r="E32" s="13">
        <f>IF(AND(B32&lt;&gt;1110,B32&lt;&gt;1210,B32&lt;&gt;1510,B32&lt;&gt;1710),B32,IF(B32=1110,"1100",IF(B32=1210,"1200",IF(B32=1510,"1500",IF(B32=1710,"1700","X")))))</f>
        <v>1700</v>
      </c>
      <c r="F32" s="13" t="s">
        <v>10893</v>
      </c>
      <c r="G32" s="13" t="s">
        <v>297</v>
      </c>
      <c r="H32" s="13">
        <v>55.642000000000003</v>
      </c>
      <c r="I32" s="13">
        <v>0.25</v>
      </c>
      <c r="J32" s="13">
        <v>3</v>
      </c>
      <c r="K32" s="13">
        <v>1</v>
      </c>
      <c r="L32" s="13" t="s">
        <v>292</v>
      </c>
      <c r="M32" s="13">
        <v>4</v>
      </c>
      <c r="N32" s="13">
        <v>1</v>
      </c>
      <c r="O32" s="13" t="s">
        <v>294</v>
      </c>
      <c r="P32" s="13">
        <f>IFERROR(VLOOKUP(BC32, BA:BA:BB:BB, 2, 0),)</f>
        <v>0</v>
      </c>
      <c r="Q32" s="13">
        <f>IFERROR(VLOOKUP(BC32, BA:BA:BD:BD, 4, 0),1)</f>
        <v>1</v>
      </c>
      <c r="R32" s="13">
        <v>7</v>
      </c>
      <c r="S32" s="13">
        <v>9.25</v>
      </c>
      <c r="T32" s="13">
        <v>0</v>
      </c>
      <c r="V32" s="13" t="s">
        <v>13779</v>
      </c>
      <c r="W32" s="13">
        <v>100</v>
      </c>
      <c r="X32" s="13" t="s">
        <v>295</v>
      </c>
      <c r="Y32" s="13" t="s">
        <v>10899</v>
      </c>
      <c r="Z32" s="13" t="s">
        <v>10898</v>
      </c>
      <c r="AA32" s="13">
        <v>1</v>
      </c>
      <c r="AB32" s="13">
        <f>ROUND(H32*I32*AA32, 3)</f>
        <v>13.911</v>
      </c>
      <c r="AC32" s="13">
        <f>ROUND(VLOOKUP(X32,'Base de dados'!A:B, 2, 0)*AB32, 2)</f>
        <v>1.39</v>
      </c>
      <c r="AD32" s="13">
        <f>ROUND((AB32*(Destino!AG$32/100))*(W32/100),2)</f>
        <v>0.97</v>
      </c>
      <c r="AE32" s="13">
        <f>ROUND(AB32*(Destino!AH$32/100),2)</f>
        <v>0</v>
      </c>
      <c r="AF32" s="13">
        <f>ROUND((((AB32+AC32)*(1 + VLOOKUP(X32,'Base de dados'!A:N, 14, 0) ))*(Destino!AI$32/100))-AD32, 2)</f>
        <v>2.88</v>
      </c>
      <c r="AG32" s="13">
        <f>ROUND((AB32+AC32+AF32)*(J32/100),2)</f>
        <v>0.55000000000000004</v>
      </c>
      <c r="AH32" s="13">
        <f>ROUND(AB32*T32,2)</f>
        <v>0</v>
      </c>
      <c r="AI32" s="13">
        <f>ROUND(AB32+AC32-AE32+AF32+AG32+AH32, 3)</f>
        <v>18.731000000000002</v>
      </c>
      <c r="AJ32" s="13">
        <f>AI32*M32</f>
        <v>74.924000000000007</v>
      </c>
      <c r="AK32" s="13">
        <f>AJ32*K32</f>
        <v>74.924000000000007</v>
      </c>
      <c r="AL32" s="13" t="str">
        <f t="shared" si="0"/>
        <v>17006000010532200001421</v>
      </c>
      <c r="AM32" s="13">
        <f>VLOOKUP(AL32,Destino!A:AE,31,0)</f>
        <v>74.924000000000007</v>
      </c>
      <c r="AN32" s="13">
        <f>VLOOKUP(AL32,Destino!A:O,15,0)</f>
        <v>46.6</v>
      </c>
      <c r="AO32" s="13">
        <f>VLOOKUP(AL32,Destino!A:P,16,0)</f>
        <v>1</v>
      </c>
      <c r="AP32" s="14">
        <f t="shared" si="1"/>
        <v>1</v>
      </c>
      <c r="AQ32" s="13" t="str">
        <f t="shared" si="2"/>
        <v>OK</v>
      </c>
      <c r="BA32" s="13" t="s">
        <v>13806</v>
      </c>
      <c r="BB32" s="13">
        <f>AK32</f>
        <v>74.924000000000007</v>
      </c>
      <c r="BC32" s="13" t="s">
        <v>14801</v>
      </c>
      <c r="BD32" s="13">
        <f>N32</f>
        <v>1</v>
      </c>
    </row>
    <row r="33" spans="1:56" hidden="1" x14ac:dyDescent="0.25">
      <c r="A33" s="13">
        <v>600001054</v>
      </c>
      <c r="B33" s="13">
        <v>1110</v>
      </c>
      <c r="C33" s="13">
        <v>2200000102</v>
      </c>
      <c r="D33" s="13" t="s">
        <v>298</v>
      </c>
      <c r="E33" s="13" t="str">
        <f>IF(AND(B33&lt;&gt;1110,B33&lt;&gt;1210,B33&lt;&gt;1510,B33&lt;&gt;1710),B33,IF(B33=1110,"1100",IF(B33=1210,"1200",IF(B33=1510,"1500",IF(B33=1710,"1700","X")))))</f>
        <v>1100</v>
      </c>
      <c r="F33" s="13" t="s">
        <v>10887</v>
      </c>
      <c r="G33" s="13" t="s">
        <v>297</v>
      </c>
      <c r="H33" s="13">
        <v>42.033000000000001</v>
      </c>
      <c r="I33" s="13">
        <v>1</v>
      </c>
      <c r="J33" s="13">
        <v>4</v>
      </c>
      <c r="K33" s="13">
        <v>1</v>
      </c>
      <c r="L33" s="13" t="s">
        <v>292</v>
      </c>
      <c r="M33" s="13">
        <v>1</v>
      </c>
      <c r="N33" s="13">
        <v>0.762629</v>
      </c>
      <c r="O33" s="13" t="s">
        <v>292</v>
      </c>
      <c r="P33" s="13">
        <f>IFERROR(VLOOKUP(BC33, BA:BA:BB:BB, 2, 0),)</f>
        <v>0</v>
      </c>
      <c r="Q33" s="13">
        <f>IFERROR(VLOOKUP(BC33, BA:BA:BD:BD, 4, 0),1)</f>
        <v>1</v>
      </c>
      <c r="R33" s="13">
        <v>12</v>
      </c>
      <c r="S33" s="13">
        <v>0</v>
      </c>
      <c r="T33" s="13">
        <v>0</v>
      </c>
      <c r="V33" s="13" t="s">
        <v>13779</v>
      </c>
      <c r="W33" s="13">
        <v>100</v>
      </c>
      <c r="X33" s="13" t="s">
        <v>302</v>
      </c>
      <c r="Y33" s="13" t="s">
        <v>10899</v>
      </c>
      <c r="Z33" s="13" t="s">
        <v>10898</v>
      </c>
      <c r="AA33" s="13">
        <v>1</v>
      </c>
      <c r="AB33" s="13">
        <f>ROUND(H33*I33*AA33, 3)</f>
        <v>42.033000000000001</v>
      </c>
      <c r="AC33" s="13">
        <f>ROUND(VLOOKUP(X33,'Base de dados'!A:B, 2, 0)*AB33, 2)</f>
        <v>4.2</v>
      </c>
      <c r="AD33" s="13">
        <f>ROUND((AB33*(Destino!AG$33/100))*(W33/100),2)</f>
        <v>5.04</v>
      </c>
      <c r="AE33" s="13">
        <f>ROUND(AB33*(Destino!AH$33/100),2)</f>
        <v>0</v>
      </c>
      <c r="AF33" s="13">
        <f>ROUND((((AB33+AC33)*(1 + VLOOKUP(X33,'Base de dados'!A:P, 16, 0) ))*(Destino!AI$33/100))-AD33, 2)</f>
        <v>6.78</v>
      </c>
      <c r="AG33" s="13">
        <f>ROUND((AB33+AC33+AF33)*(J33/100),2)</f>
        <v>2.12</v>
      </c>
      <c r="AH33" s="13">
        <f>ROUND(AB33*T33,2)</f>
        <v>0</v>
      </c>
      <c r="AI33" s="13">
        <f>ROUND(AB33+AF33+AG33+AH33, 3)</f>
        <v>50.933</v>
      </c>
      <c r="AJ33" s="13">
        <f>AI33*M33</f>
        <v>50.933</v>
      </c>
      <c r="AK33" s="13">
        <f>AJ33*K33</f>
        <v>50.933</v>
      </c>
      <c r="AL33" s="13" t="str">
        <f t="shared" si="0"/>
        <v>11106000010542200000102</v>
      </c>
      <c r="AM33" s="13">
        <f>VLOOKUP(AL33,Destino!A:AE,31,0)</f>
        <v>50.933</v>
      </c>
      <c r="AN33" s="13">
        <f>VLOOKUP(AL33,Destino!A:O,15,0)</f>
        <v>36.988999999999997</v>
      </c>
      <c r="AO33" s="13">
        <f>VLOOKUP(AL33,Destino!A:P,16,0)</f>
        <v>1</v>
      </c>
      <c r="AP33" s="14">
        <f t="shared" si="1"/>
        <v>1</v>
      </c>
      <c r="AQ33" s="13" t="str">
        <f t="shared" si="2"/>
        <v>OK</v>
      </c>
      <c r="BB33" s="13">
        <f>AK33</f>
        <v>50.933</v>
      </c>
      <c r="BC33" s="13" t="s">
        <v>14802</v>
      </c>
      <c r="BD33" s="13">
        <f>N33</f>
        <v>0.762629</v>
      </c>
    </row>
    <row r="34" spans="1:56" hidden="1" x14ac:dyDescent="0.25">
      <c r="A34" s="13">
        <v>600001054</v>
      </c>
      <c r="B34" s="13">
        <v>1700</v>
      </c>
      <c r="C34" s="13">
        <v>2200001421</v>
      </c>
      <c r="D34" s="13" t="s">
        <v>298</v>
      </c>
      <c r="E34" s="13">
        <f>IF(AND(B34&lt;&gt;1110,B34&lt;&gt;1210,B34&lt;&gt;1510,B34&lt;&gt;1710),B34,IF(B34=1110,"1100",IF(B34=1210,"1200",IF(B34=1510,"1500",IF(B34=1710,"1700","X")))))</f>
        <v>1700</v>
      </c>
      <c r="F34" s="13" t="s">
        <v>10893</v>
      </c>
      <c r="G34" s="13" t="s">
        <v>297</v>
      </c>
      <c r="H34" s="13">
        <v>44</v>
      </c>
      <c r="I34" s="13">
        <v>0.25</v>
      </c>
      <c r="J34" s="13">
        <v>3</v>
      </c>
      <c r="K34" s="13">
        <v>1</v>
      </c>
      <c r="L34" s="13" t="s">
        <v>292</v>
      </c>
      <c r="M34" s="13">
        <v>4</v>
      </c>
      <c r="N34" s="13">
        <v>1</v>
      </c>
      <c r="O34" s="13" t="s">
        <v>294</v>
      </c>
      <c r="P34" s="13">
        <f>IFERROR(VLOOKUP(BC34, BA:BA:BB:BB, 2, 0),)</f>
        <v>0</v>
      </c>
      <c r="Q34" s="13">
        <f>IFERROR(VLOOKUP(BC34, BA:BA:BD:BD, 4, 0),1)</f>
        <v>1</v>
      </c>
      <c r="R34" s="13">
        <v>7</v>
      </c>
      <c r="S34" s="13">
        <v>9.25</v>
      </c>
      <c r="T34" s="13">
        <v>0</v>
      </c>
      <c r="V34" s="13" t="s">
        <v>13779</v>
      </c>
      <c r="W34" s="13">
        <v>100</v>
      </c>
      <c r="X34" s="13" t="s">
        <v>302</v>
      </c>
      <c r="Y34" s="13" t="s">
        <v>10899</v>
      </c>
      <c r="Z34" s="13" t="s">
        <v>10898</v>
      </c>
      <c r="AA34" s="13">
        <v>1</v>
      </c>
      <c r="AB34" s="13">
        <f>ROUND(H34*I34*AA34, 3)</f>
        <v>11</v>
      </c>
      <c r="AC34" s="13">
        <f>ROUND(VLOOKUP(X34,'Base de dados'!A:B, 2, 0)*AB34, 2)</f>
        <v>1.1000000000000001</v>
      </c>
      <c r="AD34" s="13">
        <f>ROUND((AB34*(Destino!AG$34/100))*(W34/100),2)</f>
        <v>0.77</v>
      </c>
      <c r="AE34" s="13">
        <f>ROUND(AB34*(Destino!AH$34/100),2)</f>
        <v>0</v>
      </c>
      <c r="AF34" s="13">
        <f>ROUND((((AB34+AC34)*(1 + VLOOKUP(X34,'Base de dados'!A:N, 14, 0) ))*(Destino!AI$34/100))-AD34, 2)</f>
        <v>2.27</v>
      </c>
      <c r="AG34" s="13">
        <f>ROUND((AB34+AC34+AF34)*(J34/100),2)</f>
        <v>0.43</v>
      </c>
      <c r="AH34" s="13">
        <f>ROUND(AB34*T34,2)</f>
        <v>0</v>
      </c>
      <c r="AI34" s="13">
        <f>ROUND(AB34+AC34-AE34+AF34+AG34+AH34, 3)</f>
        <v>14.8</v>
      </c>
      <c r="AJ34" s="13">
        <f>AI34*M34</f>
        <v>59.2</v>
      </c>
      <c r="AK34" s="13">
        <f>AJ34*K34</f>
        <v>59.2</v>
      </c>
      <c r="AL34" s="13" t="str">
        <f t="shared" si="0"/>
        <v>17006000010542200001421</v>
      </c>
      <c r="AM34" s="13">
        <f>VLOOKUP(AL34,Destino!A:AE,31,0)</f>
        <v>59.2</v>
      </c>
      <c r="AN34" s="13">
        <f>VLOOKUP(AL34,Destino!A:O,15,0)</f>
        <v>36.85</v>
      </c>
      <c r="AO34" s="13">
        <f>VLOOKUP(AL34,Destino!A:P,16,0)</f>
        <v>1</v>
      </c>
      <c r="AP34" s="14">
        <f t="shared" si="1"/>
        <v>1</v>
      </c>
      <c r="AQ34" s="13" t="str">
        <f t="shared" si="2"/>
        <v>OK</v>
      </c>
      <c r="BA34" s="13" t="s">
        <v>13807</v>
      </c>
      <c r="BB34" s="13">
        <f>AK34</f>
        <v>59.2</v>
      </c>
      <c r="BC34" s="13" t="s">
        <v>14803</v>
      </c>
      <c r="BD34" s="13">
        <f>N34</f>
        <v>1</v>
      </c>
    </row>
    <row r="35" spans="1:56" hidden="1" x14ac:dyDescent="0.25">
      <c r="A35" s="13">
        <v>600001062</v>
      </c>
      <c r="B35" s="13">
        <v>1700</v>
      </c>
      <c r="C35" s="13">
        <v>2200001421</v>
      </c>
      <c r="D35" s="13" t="s">
        <v>298</v>
      </c>
      <c r="E35" s="13">
        <f>IF(AND(B35&lt;&gt;1110,B35&lt;&gt;1210,B35&lt;&gt;1510,B35&lt;&gt;1710),B35,IF(B35=1110,"1100",IF(B35=1210,"1200",IF(B35=1510,"1500",IF(B35=1710,"1700","X")))))</f>
        <v>1700</v>
      </c>
      <c r="F35" s="13" t="s">
        <v>10893</v>
      </c>
      <c r="G35" s="13" t="s">
        <v>297</v>
      </c>
      <c r="H35" s="13">
        <v>60.37</v>
      </c>
      <c r="I35" s="13">
        <v>0.25</v>
      </c>
      <c r="J35" s="13">
        <v>3</v>
      </c>
      <c r="K35" s="13">
        <v>1</v>
      </c>
      <c r="L35" s="13" t="s">
        <v>292</v>
      </c>
      <c r="M35" s="13">
        <v>4</v>
      </c>
      <c r="N35" s="13">
        <v>1</v>
      </c>
      <c r="O35" s="13" t="s">
        <v>294</v>
      </c>
      <c r="P35" s="13">
        <f>IFERROR(VLOOKUP(BC35, BA:BA:BB:BB, 2, 0),)</f>
        <v>0</v>
      </c>
      <c r="Q35" s="13">
        <f>IFERROR(VLOOKUP(BC35, BA:BA:BD:BD, 4, 0),1)</f>
        <v>1</v>
      </c>
      <c r="R35" s="13">
        <v>7</v>
      </c>
      <c r="S35" s="13">
        <v>9.25</v>
      </c>
      <c r="T35" s="13">
        <v>0</v>
      </c>
      <c r="V35" s="13" t="s">
        <v>13779</v>
      </c>
      <c r="W35" s="13">
        <v>100</v>
      </c>
      <c r="X35" s="13" t="s">
        <v>302</v>
      </c>
      <c r="Y35" s="13" t="s">
        <v>10899</v>
      </c>
      <c r="Z35" s="13" t="s">
        <v>10898</v>
      </c>
      <c r="AA35" s="13">
        <v>1</v>
      </c>
      <c r="AB35" s="13">
        <f>ROUND(H35*I35*AA35, 3)</f>
        <v>15.093</v>
      </c>
      <c r="AC35" s="13">
        <f>ROUND(VLOOKUP(X35,'Base de dados'!A:B, 2, 0)*AB35, 2)</f>
        <v>1.51</v>
      </c>
      <c r="AD35" s="13">
        <f>ROUND((AB35*(Destino!AG$35/100))*(W35/100),2)</f>
        <v>1.06</v>
      </c>
      <c r="AE35" s="13">
        <f>ROUND(AB35*(Destino!AH$35/100),2)</f>
        <v>0</v>
      </c>
      <c r="AF35" s="13">
        <f>ROUND((((AB35+AC35)*(1 + VLOOKUP(X35,'Base de dados'!A:N, 14, 0) ))*(Destino!AI$35/100))-AD35, 2)</f>
        <v>3.12</v>
      </c>
      <c r="AG35" s="13">
        <f>ROUND((AB35+AC35+AF35)*(J35/100),2)</f>
        <v>0.59</v>
      </c>
      <c r="AH35" s="13">
        <f>ROUND(AB35*T35,2)</f>
        <v>0</v>
      </c>
      <c r="AI35" s="13">
        <f>ROUND(AB35+AC35-AE35+AF35+AG35+AH35, 3)</f>
        <v>20.312999999999999</v>
      </c>
      <c r="AJ35" s="13">
        <f>AI35*M35</f>
        <v>81.251999999999995</v>
      </c>
      <c r="AK35" s="13">
        <f>AJ35*K35</f>
        <v>81.251999999999995</v>
      </c>
      <c r="AL35" s="13" t="str">
        <f t="shared" si="0"/>
        <v>17006000010622200001421</v>
      </c>
      <c r="AM35" s="13">
        <f>VLOOKUP(AL35,Destino!A:AE,31,0)</f>
        <v>81.251999999999995</v>
      </c>
      <c r="AN35" s="13">
        <f>VLOOKUP(AL35,Destino!A:O,15,0)</f>
        <v>50.56</v>
      </c>
      <c r="AO35" s="13">
        <f>VLOOKUP(AL35,Destino!A:P,16,0)</f>
        <v>1</v>
      </c>
      <c r="AP35" s="14">
        <f t="shared" si="1"/>
        <v>1</v>
      </c>
      <c r="AQ35" s="13" t="str">
        <f t="shared" si="2"/>
        <v>OK</v>
      </c>
      <c r="BA35" s="13" t="s">
        <v>13808</v>
      </c>
      <c r="BB35" s="13">
        <f>AK35</f>
        <v>81.251999999999995</v>
      </c>
      <c r="BC35" s="13" t="s">
        <v>14804</v>
      </c>
      <c r="BD35" s="13">
        <f>N35</f>
        <v>1</v>
      </c>
    </row>
    <row r="36" spans="1:56" hidden="1" x14ac:dyDescent="0.25">
      <c r="A36" s="13">
        <v>600001069</v>
      </c>
      <c r="B36" s="13">
        <v>1110</v>
      </c>
      <c r="C36" s="13">
        <v>2200000102</v>
      </c>
      <c r="D36" s="13" t="s">
        <v>298</v>
      </c>
      <c r="E36" s="13" t="str">
        <f>IF(AND(B36&lt;&gt;1110,B36&lt;&gt;1210,B36&lt;&gt;1510,B36&lt;&gt;1710),B36,IF(B36=1110,"1100",IF(B36=1210,"1200",IF(B36=1510,"1500",IF(B36=1710,"1700","X")))))</f>
        <v>1100</v>
      </c>
      <c r="F36" s="13" t="s">
        <v>10887</v>
      </c>
      <c r="G36" s="13" t="s">
        <v>297</v>
      </c>
      <c r="H36" s="13">
        <v>55.182000000000002</v>
      </c>
      <c r="I36" s="13">
        <v>1</v>
      </c>
      <c r="J36" s="13">
        <v>4</v>
      </c>
      <c r="K36" s="13">
        <v>1</v>
      </c>
      <c r="L36" s="13" t="s">
        <v>292</v>
      </c>
      <c r="M36" s="13">
        <v>1</v>
      </c>
      <c r="N36" s="13">
        <v>0.76264500000000002</v>
      </c>
      <c r="O36" s="13" t="s">
        <v>292</v>
      </c>
      <c r="P36" s="13">
        <f>IFERROR(VLOOKUP(BC36, BA:BA:BB:BB, 2, 0),)</f>
        <v>0</v>
      </c>
      <c r="Q36" s="13">
        <f>IFERROR(VLOOKUP(BC36, BA:BA:BD:BD, 4, 0),1)</f>
        <v>1</v>
      </c>
      <c r="R36" s="13">
        <v>12</v>
      </c>
      <c r="S36" s="13">
        <v>0</v>
      </c>
      <c r="T36" s="13">
        <v>0</v>
      </c>
      <c r="V36" s="13" t="s">
        <v>13779</v>
      </c>
      <c r="W36" s="13">
        <v>100</v>
      </c>
      <c r="X36" s="13" t="s">
        <v>302</v>
      </c>
      <c r="Y36" s="13" t="s">
        <v>10899</v>
      </c>
      <c r="Z36" s="13" t="s">
        <v>10898</v>
      </c>
      <c r="AA36" s="13">
        <v>1</v>
      </c>
      <c r="AB36" s="13">
        <f>ROUND(H36*I36*AA36, 3)</f>
        <v>55.182000000000002</v>
      </c>
      <c r="AC36" s="13">
        <f>ROUND(VLOOKUP(X36,'Base de dados'!A:B, 2, 0)*AB36, 2)</f>
        <v>5.52</v>
      </c>
      <c r="AD36" s="13">
        <f>ROUND((AB36*(Destino!AG$36/100))*(W36/100),2)</f>
        <v>6.62</v>
      </c>
      <c r="AE36" s="13">
        <f>ROUND(AB36*(Destino!AH$36/100),2)</f>
        <v>0</v>
      </c>
      <c r="AF36" s="13">
        <f>ROUND((((AB36+AC36)*(1 + VLOOKUP(X36,'Base de dados'!A:P, 16, 0) ))*(Destino!AI$36/100))-AD36, 2)</f>
        <v>8.9</v>
      </c>
      <c r="AG36" s="13">
        <f>ROUND((AB36+AC36+AF36)*(J36/100),2)</f>
        <v>2.78</v>
      </c>
      <c r="AH36" s="13">
        <f>ROUND(AB36*T36,2)</f>
        <v>0</v>
      </c>
      <c r="AI36" s="13">
        <f>ROUND(AB36+AF36+AG36+AH36, 3)</f>
        <v>66.861999999999995</v>
      </c>
      <c r="AJ36" s="13">
        <f>AI36*M36</f>
        <v>66.861999999999995</v>
      </c>
      <c r="AK36" s="13">
        <f>AJ36*K36</f>
        <v>66.861999999999995</v>
      </c>
      <c r="AL36" s="13" t="str">
        <f t="shared" si="0"/>
        <v>11106000010692200000102</v>
      </c>
      <c r="AM36" s="13">
        <f>VLOOKUP(AL36,Destino!A:AE,31,0)</f>
        <v>66.861999999999995</v>
      </c>
      <c r="AN36" s="13">
        <f>VLOOKUP(AL36,Destino!A:O,15,0)</f>
        <v>48.56</v>
      </c>
      <c r="AO36" s="13">
        <f>VLOOKUP(AL36,Destino!A:P,16,0)</f>
        <v>1</v>
      </c>
      <c r="AP36" s="14">
        <f t="shared" si="1"/>
        <v>1</v>
      </c>
      <c r="AQ36" s="13" t="str">
        <f t="shared" si="2"/>
        <v>OK</v>
      </c>
      <c r="BB36" s="13">
        <f>AK36</f>
        <v>66.861999999999995</v>
      </c>
      <c r="BC36" s="13" t="s">
        <v>14805</v>
      </c>
      <c r="BD36" s="13">
        <f>N36</f>
        <v>0.76264500000000002</v>
      </c>
    </row>
    <row r="37" spans="1:56" hidden="1" x14ac:dyDescent="0.25">
      <c r="A37" s="13">
        <v>600001070</v>
      </c>
      <c r="B37" s="13">
        <v>1700</v>
      </c>
      <c r="C37" s="13">
        <v>2200001421</v>
      </c>
      <c r="D37" s="13" t="s">
        <v>298</v>
      </c>
      <c r="E37" s="13">
        <f>IF(AND(B37&lt;&gt;1110,B37&lt;&gt;1210,B37&lt;&gt;1510,B37&lt;&gt;1710),B37,IF(B37=1110,"1100",IF(B37=1210,"1200",IF(B37=1510,"1500",IF(B37=1710,"1700","X")))))</f>
        <v>1700</v>
      </c>
      <c r="F37" s="13" t="s">
        <v>10893</v>
      </c>
      <c r="G37" s="13" t="s">
        <v>297</v>
      </c>
      <c r="H37" s="13">
        <v>64.239000000000004</v>
      </c>
      <c r="I37" s="13">
        <v>0.25</v>
      </c>
      <c r="J37" s="13">
        <v>3</v>
      </c>
      <c r="K37" s="13">
        <v>1</v>
      </c>
      <c r="L37" s="13" t="s">
        <v>292</v>
      </c>
      <c r="M37" s="13">
        <v>4</v>
      </c>
      <c r="N37" s="13">
        <v>1</v>
      </c>
      <c r="O37" s="13" t="s">
        <v>294</v>
      </c>
      <c r="P37" s="13">
        <f>IFERROR(VLOOKUP(BC37, BA:BA:BB:BB, 2, 0),)</f>
        <v>0</v>
      </c>
      <c r="Q37" s="13">
        <f>IFERROR(VLOOKUP(BC37, BA:BA:BD:BD, 4, 0),1)</f>
        <v>1</v>
      </c>
      <c r="R37" s="13">
        <v>7</v>
      </c>
      <c r="S37" s="13">
        <v>9.25</v>
      </c>
      <c r="T37" s="13">
        <v>0</v>
      </c>
      <c r="V37" s="13" t="s">
        <v>13779</v>
      </c>
      <c r="W37" s="13">
        <v>100</v>
      </c>
      <c r="X37" s="13" t="s">
        <v>295</v>
      </c>
      <c r="Y37" s="13" t="s">
        <v>10899</v>
      </c>
      <c r="Z37" s="13" t="s">
        <v>10898</v>
      </c>
      <c r="AA37" s="13">
        <v>1</v>
      </c>
      <c r="AB37" s="13">
        <f>ROUND(H37*I37*AA37, 3)</f>
        <v>16.059999999999999</v>
      </c>
      <c r="AC37" s="13">
        <f>ROUND(VLOOKUP(X37,'Base de dados'!A:B, 2, 0)*AB37, 2)</f>
        <v>1.61</v>
      </c>
      <c r="AD37" s="13">
        <f>ROUND((AB37*(Destino!AG$37/100))*(W37/100),2)</f>
        <v>1.1200000000000001</v>
      </c>
      <c r="AE37" s="13">
        <f>ROUND(AB37*(Destino!AH$37/100),2)</f>
        <v>0</v>
      </c>
      <c r="AF37" s="13">
        <f>ROUND((((AB37+AC37)*(1 + VLOOKUP(X37,'Base de dados'!A:N, 14, 0) ))*(Destino!AI$37/100))-AD37, 2)</f>
        <v>3.33</v>
      </c>
      <c r="AG37" s="13">
        <f>ROUND((AB37+AC37+AF37)*(J37/100),2)</f>
        <v>0.63</v>
      </c>
      <c r="AH37" s="13">
        <f>ROUND(AB37*T37,2)</f>
        <v>0</v>
      </c>
      <c r="AI37" s="13">
        <f>ROUND(AB37+AC37-AE37+AF37+AG37+AH37, 3)</f>
        <v>21.63</v>
      </c>
      <c r="AJ37" s="13">
        <f>AI37*M37</f>
        <v>86.52</v>
      </c>
      <c r="AK37" s="13">
        <f>AJ37*K37</f>
        <v>86.52</v>
      </c>
      <c r="AL37" s="13" t="str">
        <f t="shared" si="0"/>
        <v>17006000010702200001421</v>
      </c>
      <c r="AM37" s="13">
        <f>VLOOKUP(AL37,Destino!A:AE,31,0)</f>
        <v>86.48</v>
      </c>
      <c r="AN37" s="13">
        <f>VLOOKUP(AL37,Destino!A:O,15,0)</f>
        <v>53.8</v>
      </c>
      <c r="AO37" s="13">
        <f>VLOOKUP(AL37,Destino!A:P,16,0)</f>
        <v>1</v>
      </c>
      <c r="AP37" s="14">
        <f t="shared" si="1"/>
        <v>1</v>
      </c>
      <c r="AQ37" s="13" t="str">
        <f t="shared" si="2"/>
        <v>OK</v>
      </c>
      <c r="BA37" s="13" t="s">
        <v>13809</v>
      </c>
      <c r="BB37" s="13">
        <f>AK37</f>
        <v>86.52</v>
      </c>
      <c r="BC37" s="13" t="s">
        <v>14806</v>
      </c>
      <c r="BD37" s="13">
        <f>N37</f>
        <v>1</v>
      </c>
    </row>
    <row r="38" spans="1:56" hidden="1" x14ac:dyDescent="0.25">
      <c r="A38" s="13">
        <v>600001071</v>
      </c>
      <c r="B38" s="13">
        <v>1700</v>
      </c>
      <c r="C38" s="13">
        <v>2200001421</v>
      </c>
      <c r="D38" s="13" t="s">
        <v>298</v>
      </c>
      <c r="E38" s="13">
        <f>IF(AND(B38&lt;&gt;1110,B38&lt;&gt;1210,B38&lt;&gt;1510,B38&lt;&gt;1710),B38,IF(B38=1110,"1100",IF(B38=1210,"1200",IF(B38=1510,"1500",IF(B38=1710,"1700","X")))))</f>
        <v>1700</v>
      </c>
      <c r="F38" s="13" t="s">
        <v>10893</v>
      </c>
      <c r="G38" s="13" t="s">
        <v>297</v>
      </c>
      <c r="H38" s="13">
        <v>67.272999999999996</v>
      </c>
      <c r="I38" s="13">
        <v>0.25</v>
      </c>
      <c r="J38" s="13">
        <v>3</v>
      </c>
      <c r="K38" s="13">
        <v>1</v>
      </c>
      <c r="L38" s="13" t="s">
        <v>292</v>
      </c>
      <c r="M38" s="13">
        <v>4</v>
      </c>
      <c r="N38" s="13">
        <v>1</v>
      </c>
      <c r="O38" s="13" t="s">
        <v>294</v>
      </c>
      <c r="P38" s="13">
        <f>IFERROR(VLOOKUP(BC38, BA:BA:BB:BB, 2, 0),)</f>
        <v>0</v>
      </c>
      <c r="Q38" s="13">
        <f>IFERROR(VLOOKUP(BC38, BA:BA:BD:BD, 4, 0),1)</f>
        <v>1</v>
      </c>
      <c r="R38" s="13">
        <v>7</v>
      </c>
      <c r="S38" s="13">
        <v>9.25</v>
      </c>
      <c r="T38" s="13">
        <v>0</v>
      </c>
      <c r="V38" s="13" t="s">
        <v>13779</v>
      </c>
      <c r="W38" s="13">
        <v>100</v>
      </c>
      <c r="X38" s="13" t="s">
        <v>295</v>
      </c>
      <c r="Y38" s="13" t="s">
        <v>10899</v>
      </c>
      <c r="Z38" s="13" t="s">
        <v>10898</v>
      </c>
      <c r="AA38" s="13">
        <v>1</v>
      </c>
      <c r="AB38" s="13">
        <f>ROUND(H38*I38*AA38, 3)</f>
        <v>16.818000000000001</v>
      </c>
      <c r="AC38" s="13">
        <f>ROUND(VLOOKUP(X38,'Base de dados'!A:B, 2, 0)*AB38, 2)</f>
        <v>1.68</v>
      </c>
      <c r="AD38" s="13">
        <f>ROUND((AB38*(Destino!AG$38/100))*(W38/100),2)</f>
        <v>1.18</v>
      </c>
      <c r="AE38" s="13">
        <f>ROUND(AB38*(Destino!AH$38/100),2)</f>
        <v>0</v>
      </c>
      <c r="AF38" s="13">
        <f>ROUND((((AB38+AC38)*(1 + VLOOKUP(X38,'Base de dados'!A:N, 14, 0) ))*(Destino!AI$38/100))-AD38, 2)</f>
        <v>3.47</v>
      </c>
      <c r="AG38" s="13">
        <f>ROUND((AB38+AC38+AF38)*(J38/100),2)</f>
        <v>0.66</v>
      </c>
      <c r="AH38" s="13">
        <f>ROUND(AB38*T38,2)</f>
        <v>0</v>
      </c>
      <c r="AI38" s="13">
        <f>ROUND(AB38+AC38-AE38+AF38+AG38+AH38, 3)</f>
        <v>22.628</v>
      </c>
      <c r="AJ38" s="13">
        <f>AI38*M38</f>
        <v>90.512</v>
      </c>
      <c r="AK38" s="13">
        <f>AJ38*K38</f>
        <v>90.512</v>
      </c>
      <c r="AL38" s="13" t="str">
        <f t="shared" si="0"/>
        <v>17006000010712200001421</v>
      </c>
      <c r="AM38" s="13">
        <f>VLOOKUP(AL38,Destino!A:AE,31,0)</f>
        <v>90.552000000000007</v>
      </c>
      <c r="AN38" s="13">
        <f>VLOOKUP(AL38,Destino!A:O,15,0)</f>
        <v>56.341000000000001</v>
      </c>
      <c r="AO38" s="13">
        <f>VLOOKUP(AL38,Destino!A:P,16,0)</f>
        <v>1</v>
      </c>
      <c r="AP38" s="14">
        <f t="shared" si="1"/>
        <v>1</v>
      </c>
      <c r="AQ38" s="13" t="str">
        <f t="shared" si="2"/>
        <v>OK</v>
      </c>
      <c r="BA38" s="13" t="s">
        <v>13810</v>
      </c>
      <c r="BB38" s="13">
        <f>AK38</f>
        <v>90.512</v>
      </c>
      <c r="BC38" s="13" t="s">
        <v>14807</v>
      </c>
      <c r="BD38" s="13">
        <f>N38</f>
        <v>1</v>
      </c>
    </row>
    <row r="39" spans="1:56" hidden="1" x14ac:dyDescent="0.25">
      <c r="A39" s="13">
        <v>600001072</v>
      </c>
      <c r="B39" s="13">
        <v>1700</v>
      </c>
      <c r="C39" s="13">
        <v>2200001421</v>
      </c>
      <c r="D39" s="13" t="s">
        <v>298</v>
      </c>
      <c r="E39" s="13">
        <f>IF(AND(B39&lt;&gt;1110,B39&lt;&gt;1210,B39&lt;&gt;1510,B39&lt;&gt;1710),B39,IF(B39=1110,"1100",IF(B39=1210,"1200",IF(B39=1510,"1500",IF(B39=1710,"1700","X")))))</f>
        <v>1700</v>
      </c>
      <c r="F39" s="13" t="s">
        <v>10893</v>
      </c>
      <c r="G39" s="13" t="s">
        <v>297</v>
      </c>
      <c r="H39" s="13">
        <v>38.841999999999999</v>
      </c>
      <c r="I39" s="13">
        <v>0.25</v>
      </c>
      <c r="J39" s="13">
        <v>3</v>
      </c>
      <c r="K39" s="13">
        <v>1</v>
      </c>
      <c r="L39" s="13" t="s">
        <v>292</v>
      </c>
      <c r="M39" s="13">
        <v>4</v>
      </c>
      <c r="N39" s="13">
        <v>1</v>
      </c>
      <c r="O39" s="13" t="s">
        <v>294</v>
      </c>
      <c r="P39" s="13">
        <f>IFERROR(VLOOKUP(BC39, BA:BA:BB:BB, 2, 0),)</f>
        <v>0</v>
      </c>
      <c r="Q39" s="13">
        <f>IFERROR(VLOOKUP(BC39, BA:BA:BD:BD, 4, 0),1)</f>
        <v>1</v>
      </c>
      <c r="R39" s="13">
        <v>7</v>
      </c>
      <c r="S39" s="13">
        <v>9.25</v>
      </c>
      <c r="T39" s="13">
        <v>0</v>
      </c>
      <c r="V39" s="13" t="s">
        <v>13779</v>
      </c>
      <c r="W39" s="13">
        <v>100</v>
      </c>
      <c r="X39" s="13" t="s">
        <v>302</v>
      </c>
      <c r="Y39" s="13" t="s">
        <v>10899</v>
      </c>
      <c r="Z39" s="13" t="s">
        <v>10898</v>
      </c>
      <c r="AA39" s="13">
        <v>1</v>
      </c>
      <c r="AB39" s="13">
        <f>ROUND(H39*I39*AA39, 3)</f>
        <v>9.7110000000000003</v>
      </c>
      <c r="AC39" s="13">
        <f>ROUND(VLOOKUP(X39,'Base de dados'!A:B, 2, 0)*AB39, 2)</f>
        <v>0.97</v>
      </c>
      <c r="AD39" s="13">
        <f>ROUND((AB39*(Destino!AG$39/100))*(W39/100),2)</f>
        <v>0.68</v>
      </c>
      <c r="AE39" s="13">
        <f>ROUND(AB39*(Destino!AH$39/100),2)</f>
        <v>0</v>
      </c>
      <c r="AF39" s="13">
        <f>ROUND((((AB39+AC39)*(1 + VLOOKUP(X39,'Base de dados'!A:N, 14, 0) ))*(Destino!AI$39/100))-AD39, 2)</f>
        <v>2.0099999999999998</v>
      </c>
      <c r="AG39" s="13">
        <f>ROUND((AB39+AC39+AF39)*(J39/100),2)</f>
        <v>0.38</v>
      </c>
      <c r="AH39" s="13">
        <f>ROUND(AB39*T39,2)</f>
        <v>0</v>
      </c>
      <c r="AI39" s="13">
        <f>ROUND(AB39+AC39-AE39+AF39+AG39+AH39, 3)</f>
        <v>13.071</v>
      </c>
      <c r="AJ39" s="13">
        <f>AI39*M39</f>
        <v>52.283999999999999</v>
      </c>
      <c r="AK39" s="13">
        <f>AJ39*K39</f>
        <v>52.283999999999999</v>
      </c>
      <c r="AL39" s="13" t="str">
        <f t="shared" si="0"/>
        <v>17006000010722200001421</v>
      </c>
      <c r="AM39" s="13">
        <f>VLOOKUP(AL39,Destino!A:AE,31,0)</f>
        <v>52.283999999999999</v>
      </c>
      <c r="AN39" s="13">
        <f>VLOOKUP(AL39,Destino!A:O,15,0)</f>
        <v>32.53</v>
      </c>
      <c r="AO39" s="13">
        <f>VLOOKUP(AL39,Destino!A:P,16,0)</f>
        <v>1</v>
      </c>
      <c r="AP39" s="14">
        <f t="shared" si="1"/>
        <v>1</v>
      </c>
      <c r="AQ39" s="13" t="str">
        <f t="shared" si="2"/>
        <v>OK</v>
      </c>
      <c r="BA39" s="13" t="s">
        <v>13811</v>
      </c>
      <c r="BB39" s="13">
        <f>AK39</f>
        <v>52.283999999999999</v>
      </c>
      <c r="BC39" s="13" t="s">
        <v>14808</v>
      </c>
      <c r="BD39" s="13">
        <f>N39</f>
        <v>1</v>
      </c>
    </row>
    <row r="40" spans="1:56" hidden="1" x14ac:dyDescent="0.25">
      <c r="A40" s="13">
        <v>600001073</v>
      </c>
      <c r="B40" s="13">
        <v>1700</v>
      </c>
      <c r="C40" s="13">
        <v>2200001421</v>
      </c>
      <c r="D40" s="13" t="s">
        <v>298</v>
      </c>
      <c r="E40" s="13">
        <f>IF(AND(B40&lt;&gt;1110,B40&lt;&gt;1210,B40&lt;&gt;1510,B40&lt;&gt;1710),B40,IF(B40=1110,"1100",IF(B40=1210,"1200",IF(B40=1510,"1500",IF(B40=1710,"1700","X")))))</f>
        <v>1700</v>
      </c>
      <c r="F40" s="13" t="s">
        <v>10893</v>
      </c>
      <c r="G40" s="13" t="s">
        <v>297</v>
      </c>
      <c r="H40" s="13">
        <v>44.357999999999997</v>
      </c>
      <c r="I40" s="13">
        <v>0.25</v>
      </c>
      <c r="J40" s="13">
        <v>3</v>
      </c>
      <c r="K40" s="13">
        <v>1</v>
      </c>
      <c r="L40" s="13" t="s">
        <v>292</v>
      </c>
      <c r="M40" s="13">
        <v>4</v>
      </c>
      <c r="N40" s="13">
        <v>1</v>
      </c>
      <c r="O40" s="13" t="s">
        <v>294</v>
      </c>
      <c r="P40" s="13">
        <f>IFERROR(VLOOKUP(BC40, BA:BA:BB:BB, 2, 0),)</f>
        <v>0</v>
      </c>
      <c r="Q40" s="13">
        <f>IFERROR(VLOOKUP(BC40, BA:BA:BD:BD, 4, 0),1)</f>
        <v>1</v>
      </c>
      <c r="R40" s="13">
        <v>7</v>
      </c>
      <c r="S40" s="13">
        <v>9.25</v>
      </c>
      <c r="T40" s="13">
        <v>0</v>
      </c>
      <c r="V40" s="13" t="s">
        <v>13779</v>
      </c>
      <c r="W40" s="13">
        <v>100</v>
      </c>
      <c r="X40" s="13" t="s">
        <v>302</v>
      </c>
      <c r="Y40" s="13" t="s">
        <v>10899</v>
      </c>
      <c r="Z40" s="13" t="s">
        <v>10898</v>
      </c>
      <c r="AA40" s="13">
        <v>1</v>
      </c>
      <c r="AB40" s="13">
        <f>ROUND(H40*I40*AA40, 3)</f>
        <v>11.09</v>
      </c>
      <c r="AC40" s="13">
        <f>ROUND(VLOOKUP(X40,'Base de dados'!A:B, 2, 0)*AB40, 2)</f>
        <v>1.1100000000000001</v>
      </c>
      <c r="AD40" s="13">
        <f>ROUND((AB40*(Destino!AG$40/100))*(W40/100),2)</f>
        <v>0.78</v>
      </c>
      <c r="AE40" s="13">
        <f>ROUND(AB40*(Destino!AH$40/100),2)</f>
        <v>0</v>
      </c>
      <c r="AF40" s="13">
        <f>ROUND((((AB40+AC40)*(1 + VLOOKUP(X40,'Base de dados'!A:N, 14, 0) ))*(Destino!AI$40/100))-AD40, 2)</f>
        <v>2.29</v>
      </c>
      <c r="AG40" s="13">
        <f>ROUND((AB40+AC40+AF40)*(J40/100),2)</f>
        <v>0.43</v>
      </c>
      <c r="AH40" s="13">
        <f>ROUND(AB40*T40,2)</f>
        <v>0</v>
      </c>
      <c r="AI40" s="13">
        <f>ROUND(AB40+AC40-AE40+AF40+AG40+AH40, 3)</f>
        <v>14.92</v>
      </c>
      <c r="AJ40" s="13">
        <f>AI40*M40</f>
        <v>59.68</v>
      </c>
      <c r="AK40" s="13">
        <f>AJ40*K40</f>
        <v>59.68</v>
      </c>
      <c r="AL40" s="13" t="str">
        <f t="shared" si="0"/>
        <v>17006000010732200001421</v>
      </c>
      <c r="AM40" s="13">
        <f>VLOOKUP(AL40,Destino!A:AE,31,0)</f>
        <v>59.68</v>
      </c>
      <c r="AN40" s="13">
        <f>VLOOKUP(AL40,Destino!A:O,15,0)</f>
        <v>37.15</v>
      </c>
      <c r="AO40" s="13">
        <f>VLOOKUP(AL40,Destino!A:P,16,0)</f>
        <v>1</v>
      </c>
      <c r="AP40" s="14">
        <f t="shared" si="1"/>
        <v>1</v>
      </c>
      <c r="AQ40" s="13" t="str">
        <f t="shared" si="2"/>
        <v>OK</v>
      </c>
      <c r="BA40" s="13" t="s">
        <v>13812</v>
      </c>
      <c r="BB40" s="13">
        <f>AK40</f>
        <v>59.68</v>
      </c>
      <c r="BC40" s="13" t="s">
        <v>14809</v>
      </c>
      <c r="BD40" s="13">
        <f>N40</f>
        <v>1</v>
      </c>
    </row>
    <row r="41" spans="1:56" hidden="1" x14ac:dyDescent="0.25">
      <c r="A41" s="13">
        <v>600001084</v>
      </c>
      <c r="B41" s="13">
        <v>1700</v>
      </c>
      <c r="C41" s="13">
        <v>2200001421</v>
      </c>
      <c r="D41" s="13" t="s">
        <v>298</v>
      </c>
      <c r="E41" s="13">
        <f>IF(AND(B41&lt;&gt;1110,B41&lt;&gt;1210,B41&lt;&gt;1510,B41&lt;&gt;1710),B41,IF(B41=1110,"1100",IF(B41=1210,"1200",IF(B41=1510,"1500",IF(B41=1710,"1700","X")))))</f>
        <v>1700</v>
      </c>
      <c r="F41" s="13" t="s">
        <v>10893</v>
      </c>
      <c r="G41" s="13" t="s">
        <v>297</v>
      </c>
      <c r="H41" s="13">
        <v>151.857</v>
      </c>
      <c r="I41" s="13">
        <v>0.25</v>
      </c>
      <c r="J41" s="13">
        <v>3</v>
      </c>
      <c r="K41" s="13">
        <v>1</v>
      </c>
      <c r="L41" s="13" t="s">
        <v>292</v>
      </c>
      <c r="M41" s="13">
        <v>4</v>
      </c>
      <c r="N41" s="13">
        <v>1</v>
      </c>
      <c r="O41" s="13" t="s">
        <v>294</v>
      </c>
      <c r="P41" s="13">
        <f>IFERROR(VLOOKUP(BC41, BA:BA:BB:BB, 2, 0),)</f>
        <v>0</v>
      </c>
      <c r="Q41" s="13">
        <f>IFERROR(VLOOKUP(BC41, BA:BA:BD:BD, 4, 0),1)</f>
        <v>1</v>
      </c>
      <c r="R41" s="13">
        <v>7</v>
      </c>
      <c r="S41" s="13">
        <v>9.25</v>
      </c>
      <c r="T41" s="13">
        <v>0</v>
      </c>
      <c r="V41" s="13" t="s">
        <v>13779</v>
      </c>
      <c r="W41" s="13">
        <v>100</v>
      </c>
      <c r="X41" s="13" t="s">
        <v>295</v>
      </c>
      <c r="Y41" s="13" t="s">
        <v>10899</v>
      </c>
      <c r="Z41" s="13" t="s">
        <v>10898</v>
      </c>
      <c r="AA41" s="13">
        <v>1</v>
      </c>
      <c r="AB41" s="13">
        <f>ROUND(H41*I41*AA41, 3)</f>
        <v>37.963999999999999</v>
      </c>
      <c r="AC41" s="13">
        <f>ROUND(VLOOKUP(X41,'Base de dados'!A:B, 2, 0)*AB41, 2)</f>
        <v>3.8</v>
      </c>
      <c r="AD41" s="13">
        <f>ROUND((AB41*(Destino!AG$41/100))*(W41/100),2)</f>
        <v>2.66</v>
      </c>
      <c r="AE41" s="13">
        <f>ROUND(AB41*(Destino!AH$41/100),2)</f>
        <v>0</v>
      </c>
      <c r="AF41" s="13">
        <f>ROUND((((AB41+AC41)*(1 + VLOOKUP(X41,'Base de dados'!A:N, 14, 0) ))*(Destino!AI$41/100))-AD41, 2)</f>
        <v>7.85</v>
      </c>
      <c r="AG41" s="13">
        <f>ROUND((AB41+AC41+AF41)*(J41/100),2)</f>
        <v>1.49</v>
      </c>
      <c r="AH41" s="13">
        <f>ROUND(AB41*T41,2)</f>
        <v>0</v>
      </c>
      <c r="AI41" s="13">
        <f>ROUND(AB41+AC41-AE41+AF41+AG41+AH41, 3)</f>
        <v>51.103999999999999</v>
      </c>
      <c r="AJ41" s="13">
        <f>AI41*M41</f>
        <v>204.416</v>
      </c>
      <c r="AK41" s="13">
        <f>AJ41*K41</f>
        <v>204.416</v>
      </c>
      <c r="AL41" s="13" t="str">
        <f t="shared" si="0"/>
        <v>17006000010842200001421</v>
      </c>
      <c r="AM41" s="13">
        <f>VLOOKUP(AL41,Destino!A:AE,31,0)</f>
        <v>204.416</v>
      </c>
      <c r="AN41" s="13">
        <f>VLOOKUP(AL41,Destino!A:O,15,0)</f>
        <v>127.18</v>
      </c>
      <c r="AO41" s="13">
        <f>VLOOKUP(AL41,Destino!A:P,16,0)</f>
        <v>1</v>
      </c>
      <c r="AP41" s="14">
        <f t="shared" si="1"/>
        <v>1</v>
      </c>
      <c r="AQ41" s="13" t="str">
        <f t="shared" si="2"/>
        <v>OK</v>
      </c>
      <c r="BA41" s="13" t="s">
        <v>13813</v>
      </c>
      <c r="BB41" s="13">
        <f>AK41</f>
        <v>204.416</v>
      </c>
      <c r="BC41" s="13" t="s">
        <v>14810</v>
      </c>
      <c r="BD41" s="13">
        <f>N41</f>
        <v>1</v>
      </c>
    </row>
    <row r="42" spans="1:56" hidden="1" x14ac:dyDescent="0.25">
      <c r="A42" s="13">
        <v>600001089</v>
      </c>
      <c r="B42" s="13">
        <v>1100</v>
      </c>
      <c r="C42" s="13">
        <v>2200000102</v>
      </c>
      <c r="D42" s="13" t="s">
        <v>298</v>
      </c>
      <c r="E42" s="13">
        <f>IF(AND(B42&lt;&gt;1110,B42&lt;&gt;1210,B42&lt;&gt;1510,B42&lt;&gt;1710),B42,IF(B42=1110,"1100",IF(B42=1210,"1200",IF(B42=1510,"1500",IF(B42=1710,"1700","X")))))</f>
        <v>1100</v>
      </c>
      <c r="F42" s="13" t="s">
        <v>11014</v>
      </c>
      <c r="G42" s="13" t="s">
        <v>297</v>
      </c>
      <c r="H42" s="13">
        <v>1</v>
      </c>
      <c r="I42" s="13">
        <v>1</v>
      </c>
      <c r="J42" s="13">
        <v>0</v>
      </c>
      <c r="K42" s="13">
        <v>1</v>
      </c>
      <c r="L42" s="13" t="s">
        <v>292</v>
      </c>
      <c r="M42" s="13">
        <v>1</v>
      </c>
      <c r="N42" s="13">
        <f ca="1">IFERROR(VLOOKUP(BC42, BA:BA:BD:BD, 4, 0),1)</f>
        <v>0</v>
      </c>
      <c r="O42" s="13" t="s">
        <v>294</v>
      </c>
      <c r="P42" s="13">
        <f>IFERROR(VLOOKUP(BC42, BA:BA:BB:BB, 2, 0),)</f>
        <v>1</v>
      </c>
      <c r="Q42" s="13">
        <v>1</v>
      </c>
      <c r="R42" s="13">
        <v>0</v>
      </c>
      <c r="S42" s="13">
        <v>0</v>
      </c>
      <c r="T42" s="13">
        <v>0</v>
      </c>
      <c r="V42" s="13" t="s">
        <v>13779</v>
      </c>
      <c r="W42" s="13">
        <v>100</v>
      </c>
      <c r="X42" s="13" t="s">
        <v>295</v>
      </c>
      <c r="Y42" s="13" t="s">
        <v>10899</v>
      </c>
      <c r="Z42" s="13" t="s">
        <v>10886</v>
      </c>
      <c r="AA42" s="13">
        <v>1</v>
      </c>
      <c r="AB42" s="13">
        <f>ROUND(H42*I42*AA42, 3)</f>
        <v>1</v>
      </c>
      <c r="AC42" s="13">
        <f>ROUND(VLOOKUP(X42,'Base de dados'!A:B, 2, 0)*AB42, 2)</f>
        <v>0.1</v>
      </c>
      <c r="AD42" s="13">
        <f>ROUND((AB42*(Destino!AG$42/100))*(W42/100),2)</f>
        <v>0</v>
      </c>
      <c r="AE42" s="13">
        <f>ROUND(AB42*(Destino!AH$42/100),2)</f>
        <v>0</v>
      </c>
      <c r="AG42" s="13">
        <f>ROUND((AB42+ AC42)*(J42/100),2)</f>
        <v>0</v>
      </c>
      <c r="AH42" s="13">
        <f>ROUND(AB42*T42,2)</f>
        <v>0</v>
      </c>
      <c r="AI42" s="13">
        <f>ROUND(AB42+AG42+AH42, 3)</f>
        <v>1</v>
      </c>
      <c r="AJ42" s="13">
        <f>AI42*M42</f>
        <v>1</v>
      </c>
      <c r="AK42" s="13">
        <f>AJ42*K42</f>
        <v>1</v>
      </c>
      <c r="AL42" s="13" t="str">
        <f t="shared" si="0"/>
        <v>11006000010892200000102</v>
      </c>
      <c r="AM42" s="13">
        <f>VLOOKUP(AL42,Destino!A:AE,31,0)</f>
        <v>1</v>
      </c>
      <c r="AN42" s="13">
        <f>VLOOKUP(AL42,Destino!A:O,15,0)</f>
        <v>0</v>
      </c>
      <c r="AO42" s="13">
        <f>VLOOKUP(AL42,Destino!A:P,16,0)</f>
        <v>1</v>
      </c>
      <c r="AP42" s="14">
        <f t="shared" si="1"/>
        <v>1</v>
      </c>
      <c r="AQ42" s="13" t="str">
        <f t="shared" si="2"/>
        <v>OK</v>
      </c>
      <c r="BA42" s="13" t="s">
        <v>13814</v>
      </c>
      <c r="BB42" s="13">
        <f>AK42</f>
        <v>1</v>
      </c>
      <c r="BC42" s="13" t="s">
        <v>13814</v>
      </c>
      <c r="BD42" s="13">
        <f ca="1">N42</f>
        <v>1</v>
      </c>
    </row>
    <row r="43" spans="1:56" hidden="1" x14ac:dyDescent="0.25">
      <c r="A43" s="13">
        <v>600001089</v>
      </c>
      <c r="B43" s="13">
        <v>1110</v>
      </c>
      <c r="C43" s="13">
        <v>2200001327</v>
      </c>
      <c r="D43" s="13" t="s">
        <v>298</v>
      </c>
      <c r="E43" s="13" t="str">
        <f>IF(AND(B43&lt;&gt;1110,B43&lt;&gt;1210,B43&lt;&gt;1510,B43&lt;&gt;1710),B43,IF(B43=1110,"1100",IF(B43=1210,"1200",IF(B43=1510,"1500",IF(B43=1710,"1700","X")))))</f>
        <v>1100</v>
      </c>
      <c r="F43" s="13" t="s">
        <v>11014</v>
      </c>
      <c r="G43" s="13" t="s">
        <v>297</v>
      </c>
      <c r="H43" s="13">
        <v>1</v>
      </c>
      <c r="I43" s="13">
        <v>1</v>
      </c>
      <c r="J43" s="13">
        <v>0</v>
      </c>
      <c r="K43" s="13">
        <v>1</v>
      </c>
      <c r="L43" s="13" t="s">
        <v>292</v>
      </c>
      <c r="M43" s="13">
        <v>1</v>
      </c>
      <c r="N43" s="13">
        <f ca="1">IFERROR(VLOOKUP(BC43, BA:BA:BD:BD, 4, 0),1)</f>
        <v>0</v>
      </c>
      <c r="O43" s="13" t="s">
        <v>294</v>
      </c>
      <c r="P43" s="13">
        <f>IFERROR(VLOOKUP(BC43, BA:BA:BB:BB, 2, 0),)</f>
        <v>1</v>
      </c>
      <c r="Q43" s="13">
        <v>1</v>
      </c>
      <c r="R43" s="13">
        <v>0</v>
      </c>
      <c r="S43" s="13">
        <v>0</v>
      </c>
      <c r="T43" s="13">
        <v>0</v>
      </c>
      <c r="V43" s="13" t="s">
        <v>13779</v>
      </c>
      <c r="W43" s="13">
        <v>100</v>
      </c>
      <c r="X43" s="13" t="s">
        <v>295</v>
      </c>
      <c r="Y43" s="13" t="s">
        <v>10899</v>
      </c>
      <c r="Z43" s="13" t="s">
        <v>10886</v>
      </c>
      <c r="AA43" s="13">
        <v>1</v>
      </c>
      <c r="AB43" s="13">
        <f>ROUND(H43*I43*AA43, 3)</f>
        <v>1</v>
      </c>
      <c r="AC43" s="13">
        <f>ROUND(VLOOKUP(X43,'Base de dados'!A:B, 2, 0)*AB43, 2)</f>
        <v>0.1</v>
      </c>
      <c r="AD43" s="13">
        <f>ROUND((AB43*(Destino!AG$43/100))*(W43/100),2)</f>
        <v>0</v>
      </c>
      <c r="AE43" s="13">
        <f>ROUND(AB43*(Destino!AH$43/100),2)</f>
        <v>0</v>
      </c>
      <c r="AG43" s="13">
        <f>ROUND((AB43+ AC43)*(J43/100),2)</f>
        <v>0</v>
      </c>
      <c r="AH43" s="13">
        <f>ROUND(AB43*T43,2)</f>
        <v>0</v>
      </c>
      <c r="AI43" s="13">
        <f>ROUND(AB43+AG43+AH43, 3)</f>
        <v>1</v>
      </c>
      <c r="AJ43" s="13">
        <f>AI43*M43</f>
        <v>1</v>
      </c>
      <c r="AK43" s="13">
        <f>AJ43*K43</f>
        <v>1</v>
      </c>
      <c r="AL43" s="13" t="str">
        <f t="shared" si="0"/>
        <v>11106000010892200001327</v>
      </c>
      <c r="AM43" s="13">
        <f>VLOOKUP(AL43,Destino!A:AE,31,0)</f>
        <v>1</v>
      </c>
      <c r="AN43" s="13">
        <f>VLOOKUP(AL43,Destino!A:O,15,0)</f>
        <v>0</v>
      </c>
      <c r="AO43" s="13">
        <f>VLOOKUP(AL43,Destino!A:P,16,0)</f>
        <v>1</v>
      </c>
      <c r="AP43" s="14">
        <f t="shared" si="1"/>
        <v>1</v>
      </c>
      <c r="AQ43" s="13" t="str">
        <f t="shared" si="2"/>
        <v>OK</v>
      </c>
      <c r="BA43" s="13" t="s">
        <v>13815</v>
      </c>
      <c r="BB43" s="13">
        <f>AK43</f>
        <v>1</v>
      </c>
      <c r="BC43" s="13" t="s">
        <v>13815</v>
      </c>
      <c r="BD43" s="13">
        <f ca="1">N43</f>
        <v>1</v>
      </c>
    </row>
    <row r="44" spans="1:56" hidden="1" x14ac:dyDescent="0.25">
      <c r="A44" s="13">
        <v>600001089</v>
      </c>
      <c r="B44" s="13">
        <v>1300</v>
      </c>
      <c r="C44" s="13">
        <v>2200001286</v>
      </c>
      <c r="D44" s="13" t="s">
        <v>298</v>
      </c>
      <c r="E44" s="13">
        <f>IF(AND(B44&lt;&gt;1110,B44&lt;&gt;1210,B44&lt;&gt;1510,B44&lt;&gt;1710),B44,IF(B44=1110,"1100",IF(B44=1210,"1200",IF(B44=1510,"1500",IF(B44=1710,"1700","X")))))</f>
        <v>1300</v>
      </c>
      <c r="F44" s="13" t="s">
        <v>11014</v>
      </c>
      <c r="G44" s="13" t="s">
        <v>297</v>
      </c>
      <c r="H44" s="13">
        <v>1</v>
      </c>
      <c r="I44" s="13">
        <v>1</v>
      </c>
      <c r="J44" s="13">
        <v>0</v>
      </c>
      <c r="K44" s="13">
        <v>1</v>
      </c>
      <c r="L44" s="13" t="s">
        <v>292</v>
      </c>
      <c r="M44" s="13">
        <v>1</v>
      </c>
      <c r="N44" s="13">
        <f ca="1">IFERROR(VLOOKUP(BC44, BA:BA:BD:BD, 4, 0),1)</f>
        <v>0</v>
      </c>
      <c r="O44" s="13" t="s">
        <v>294</v>
      </c>
      <c r="P44" s="13">
        <f>IFERROR(VLOOKUP(BC44, BA:BA:BB:BB, 2, 0),)</f>
        <v>1</v>
      </c>
      <c r="Q44" s="13">
        <v>1</v>
      </c>
      <c r="R44" s="13">
        <v>0</v>
      </c>
      <c r="S44" s="13">
        <v>0</v>
      </c>
      <c r="T44" s="13">
        <v>0</v>
      </c>
      <c r="V44" s="13" t="s">
        <v>13779</v>
      </c>
      <c r="W44" s="13">
        <v>100</v>
      </c>
      <c r="X44" s="13" t="s">
        <v>295</v>
      </c>
      <c r="Y44" s="13" t="s">
        <v>10899</v>
      </c>
      <c r="Z44" s="13" t="s">
        <v>10886</v>
      </c>
      <c r="AA44" s="13">
        <v>1</v>
      </c>
      <c r="AB44" s="13">
        <f>ROUND(H44*I44*AA44, 3)</f>
        <v>1</v>
      </c>
      <c r="AC44" s="13">
        <f>ROUND(VLOOKUP(X44,'Base de dados'!A:B, 2, 0)*AB44, 2)</f>
        <v>0.1</v>
      </c>
      <c r="AD44" s="13">
        <f>ROUND((AB44*(Destino!AG$44/100))*(W44/100),2)</f>
        <v>0</v>
      </c>
      <c r="AE44" s="13">
        <f>ROUND(AB44*(Destino!AH$44/100),2)</f>
        <v>0</v>
      </c>
      <c r="AG44" s="13">
        <f>ROUND((AB44+ AC44)*(J44/100),2)</f>
        <v>0</v>
      </c>
      <c r="AH44" s="13">
        <f>ROUND(AB44*T44,2)</f>
        <v>0</v>
      </c>
      <c r="AI44" s="13">
        <f>ROUND(AB44+AG44+AH44, 3)</f>
        <v>1</v>
      </c>
      <c r="AJ44" s="13">
        <f>AI44*M44</f>
        <v>1</v>
      </c>
      <c r="AK44" s="13">
        <f>AJ44*K44</f>
        <v>1</v>
      </c>
      <c r="AL44" s="13" t="str">
        <f t="shared" si="0"/>
        <v>13006000010892200001286</v>
      </c>
      <c r="AM44" s="13">
        <f>VLOOKUP(AL44,Destino!A:AE,31,0)</f>
        <v>1</v>
      </c>
      <c r="AN44" s="13">
        <f>VLOOKUP(AL44,Destino!A:O,15,0)</f>
        <v>0</v>
      </c>
      <c r="AO44" s="13">
        <f>VLOOKUP(AL44,Destino!A:P,16,0)</f>
        <v>1</v>
      </c>
      <c r="AP44" s="14">
        <f t="shared" si="1"/>
        <v>1</v>
      </c>
      <c r="AQ44" s="13" t="str">
        <f t="shared" si="2"/>
        <v>OK</v>
      </c>
      <c r="BA44" s="13" t="s">
        <v>13816</v>
      </c>
      <c r="BB44" s="13">
        <f>AK44</f>
        <v>1</v>
      </c>
      <c r="BC44" s="13" t="s">
        <v>13816</v>
      </c>
      <c r="BD44" s="13">
        <f ca="1">N44</f>
        <v>1</v>
      </c>
    </row>
    <row r="45" spans="1:56" hidden="1" x14ac:dyDescent="0.25">
      <c r="A45" s="13">
        <v>600001090</v>
      </c>
      <c r="B45" s="13">
        <v>1100</v>
      </c>
      <c r="C45" s="13">
        <v>2200000102</v>
      </c>
      <c r="D45" s="13" t="s">
        <v>298</v>
      </c>
      <c r="E45" s="13">
        <f>IF(AND(B45&lt;&gt;1110,B45&lt;&gt;1210,B45&lt;&gt;1510,B45&lt;&gt;1710),B45,IF(B45=1110,"1100",IF(B45=1210,"1200",IF(B45=1510,"1500",IF(B45=1710,"1700","X")))))</f>
        <v>1100</v>
      </c>
      <c r="F45" s="13" t="s">
        <v>11014</v>
      </c>
      <c r="G45" s="13" t="s">
        <v>297</v>
      </c>
      <c r="H45" s="13">
        <v>1</v>
      </c>
      <c r="I45" s="13">
        <v>1</v>
      </c>
      <c r="J45" s="13">
        <v>0</v>
      </c>
      <c r="K45" s="13">
        <v>1</v>
      </c>
      <c r="L45" s="13" t="s">
        <v>292</v>
      </c>
      <c r="M45" s="13">
        <v>1</v>
      </c>
      <c r="N45" s="13">
        <f ca="1">IFERROR(VLOOKUP(BC45, BA:BA:BD:BD, 4, 0),1)</f>
        <v>0</v>
      </c>
      <c r="O45" s="13" t="s">
        <v>294</v>
      </c>
      <c r="P45" s="13">
        <f>IFERROR(VLOOKUP(BC45, BA:BA:BB:BB, 2, 0),)</f>
        <v>1</v>
      </c>
      <c r="Q45" s="13">
        <v>1</v>
      </c>
      <c r="R45" s="13">
        <v>0</v>
      </c>
      <c r="S45" s="13">
        <v>0</v>
      </c>
      <c r="T45" s="13">
        <v>0</v>
      </c>
      <c r="V45" s="13" t="s">
        <v>13779</v>
      </c>
      <c r="W45" s="13">
        <v>100</v>
      </c>
      <c r="X45" s="13" t="s">
        <v>295</v>
      </c>
      <c r="Y45" s="13" t="s">
        <v>10899</v>
      </c>
      <c r="Z45" s="13" t="s">
        <v>10886</v>
      </c>
      <c r="AA45" s="13">
        <v>1</v>
      </c>
      <c r="AB45" s="13">
        <f>ROUND(H45*I45*AA45, 3)</f>
        <v>1</v>
      </c>
      <c r="AC45" s="13">
        <f>ROUND(VLOOKUP(X45,'Base de dados'!A:B, 2, 0)*AB45, 2)</f>
        <v>0.1</v>
      </c>
      <c r="AD45" s="13">
        <f>ROUND((AB45*(Destino!AG$45/100))*(W45/100),2)</f>
        <v>0</v>
      </c>
      <c r="AE45" s="13">
        <f>ROUND(AB45*(Destino!AH$45/100),2)</f>
        <v>0</v>
      </c>
      <c r="AG45" s="13">
        <f>ROUND((AB45+ AC45)*(J45/100),2)</f>
        <v>0</v>
      </c>
      <c r="AH45" s="13">
        <f>ROUND(AB45*T45,2)</f>
        <v>0</v>
      </c>
      <c r="AI45" s="13">
        <f>ROUND(AB45+AG45+AH45, 3)</f>
        <v>1</v>
      </c>
      <c r="AJ45" s="13">
        <f>AI45*M45</f>
        <v>1</v>
      </c>
      <c r="AK45" s="13">
        <f>AJ45*K45</f>
        <v>1</v>
      </c>
      <c r="AL45" s="13" t="str">
        <f t="shared" si="0"/>
        <v>11006000010902200000102</v>
      </c>
      <c r="AM45" s="13">
        <f>VLOOKUP(AL45,Destino!A:AE,31,0)</f>
        <v>1</v>
      </c>
      <c r="AN45" s="13">
        <f>VLOOKUP(AL45,Destino!A:O,15,0)</f>
        <v>0</v>
      </c>
      <c r="AO45" s="13">
        <f>VLOOKUP(AL45,Destino!A:P,16,0)</f>
        <v>1</v>
      </c>
      <c r="AP45" s="14">
        <f t="shared" si="1"/>
        <v>1</v>
      </c>
      <c r="AQ45" s="13" t="str">
        <f t="shared" si="2"/>
        <v>OK</v>
      </c>
      <c r="BA45" s="13" t="s">
        <v>13817</v>
      </c>
      <c r="BB45" s="13">
        <f>AK45</f>
        <v>1</v>
      </c>
      <c r="BC45" s="13" t="s">
        <v>13817</v>
      </c>
      <c r="BD45" s="13">
        <f ca="1">N45</f>
        <v>1</v>
      </c>
    </row>
    <row r="46" spans="1:56" hidden="1" x14ac:dyDescent="0.25">
      <c r="A46" s="13">
        <v>600001090</v>
      </c>
      <c r="B46" s="13">
        <v>1110</v>
      </c>
      <c r="C46" s="13">
        <v>2200001327</v>
      </c>
      <c r="D46" s="13" t="s">
        <v>298</v>
      </c>
      <c r="E46" s="13" t="str">
        <f>IF(AND(B46&lt;&gt;1110,B46&lt;&gt;1210,B46&lt;&gt;1510,B46&lt;&gt;1710),B46,IF(B46=1110,"1100",IF(B46=1210,"1200",IF(B46=1510,"1500",IF(B46=1710,"1700","X")))))</f>
        <v>1100</v>
      </c>
      <c r="F46" s="13" t="s">
        <v>11014</v>
      </c>
      <c r="G46" s="13" t="s">
        <v>297</v>
      </c>
      <c r="H46" s="13">
        <v>1</v>
      </c>
      <c r="I46" s="13">
        <v>1</v>
      </c>
      <c r="J46" s="13">
        <v>0</v>
      </c>
      <c r="K46" s="13">
        <v>1</v>
      </c>
      <c r="L46" s="13" t="s">
        <v>292</v>
      </c>
      <c r="M46" s="13">
        <v>1</v>
      </c>
      <c r="N46" s="13">
        <f ca="1">IFERROR(VLOOKUP(BC46, BA:BA:BD:BD, 4, 0),1)</f>
        <v>0</v>
      </c>
      <c r="O46" s="13" t="s">
        <v>294</v>
      </c>
      <c r="P46" s="13">
        <f>IFERROR(VLOOKUP(BC46, BA:BA:BB:BB, 2, 0),)</f>
        <v>1</v>
      </c>
      <c r="Q46" s="13">
        <v>1</v>
      </c>
      <c r="R46" s="13">
        <v>0</v>
      </c>
      <c r="S46" s="13">
        <v>0</v>
      </c>
      <c r="T46" s="13">
        <v>0</v>
      </c>
      <c r="V46" s="13" t="s">
        <v>13779</v>
      </c>
      <c r="W46" s="13">
        <v>100</v>
      </c>
      <c r="X46" s="13" t="s">
        <v>295</v>
      </c>
      <c r="Y46" s="13" t="s">
        <v>10899</v>
      </c>
      <c r="Z46" s="13" t="s">
        <v>10886</v>
      </c>
      <c r="AA46" s="13">
        <v>1</v>
      </c>
      <c r="AB46" s="13">
        <f>ROUND(H46*I46*AA46, 3)</f>
        <v>1</v>
      </c>
      <c r="AC46" s="13">
        <f>ROUND(VLOOKUP(X46,'Base de dados'!A:B, 2, 0)*AB46, 2)</f>
        <v>0.1</v>
      </c>
      <c r="AD46" s="13">
        <f>ROUND((AB46*(Destino!AG$46/100))*(W46/100),2)</f>
        <v>0</v>
      </c>
      <c r="AE46" s="13">
        <f>ROUND(AB46*(Destino!AH$46/100),2)</f>
        <v>0</v>
      </c>
      <c r="AG46" s="13">
        <f>ROUND((AB46+ AC46)*(J46/100),2)</f>
        <v>0</v>
      </c>
      <c r="AH46" s="13">
        <f>ROUND(AB46*T46,2)</f>
        <v>0</v>
      </c>
      <c r="AI46" s="13">
        <f>ROUND(AB46+AG46+AH46, 3)</f>
        <v>1</v>
      </c>
      <c r="AJ46" s="13">
        <f>AI46*M46</f>
        <v>1</v>
      </c>
      <c r="AK46" s="13">
        <f>AJ46*K46</f>
        <v>1</v>
      </c>
      <c r="AL46" s="13" t="str">
        <f t="shared" si="0"/>
        <v>11106000010902200001327</v>
      </c>
      <c r="AM46" s="13">
        <f>VLOOKUP(AL46,Destino!A:AE,31,0)</f>
        <v>1</v>
      </c>
      <c r="AN46" s="13">
        <f>VLOOKUP(AL46,Destino!A:O,15,0)</f>
        <v>0</v>
      </c>
      <c r="AO46" s="13">
        <f>VLOOKUP(AL46,Destino!A:P,16,0)</f>
        <v>1</v>
      </c>
      <c r="AP46" s="14">
        <f t="shared" si="1"/>
        <v>1</v>
      </c>
      <c r="AQ46" s="13" t="str">
        <f t="shared" si="2"/>
        <v>OK</v>
      </c>
      <c r="BA46" s="13" t="s">
        <v>13818</v>
      </c>
      <c r="BB46" s="13">
        <f>AK46</f>
        <v>1</v>
      </c>
      <c r="BC46" s="13" t="s">
        <v>13818</v>
      </c>
      <c r="BD46" s="13">
        <f ca="1">N46</f>
        <v>1</v>
      </c>
    </row>
    <row r="47" spans="1:56" hidden="1" x14ac:dyDescent="0.25">
      <c r="A47" s="13">
        <v>600001090</v>
      </c>
      <c r="B47" s="13">
        <v>1300</v>
      </c>
      <c r="C47" s="13">
        <v>2200001286</v>
      </c>
      <c r="D47" s="13" t="s">
        <v>298</v>
      </c>
      <c r="E47" s="13">
        <f>IF(AND(B47&lt;&gt;1110,B47&lt;&gt;1210,B47&lt;&gt;1510,B47&lt;&gt;1710),B47,IF(B47=1110,"1100",IF(B47=1210,"1200",IF(B47=1510,"1500",IF(B47=1710,"1700","X")))))</f>
        <v>1300</v>
      </c>
      <c r="F47" s="13" t="s">
        <v>11014</v>
      </c>
      <c r="G47" s="13" t="s">
        <v>297</v>
      </c>
      <c r="H47" s="13">
        <v>1</v>
      </c>
      <c r="I47" s="13">
        <v>1</v>
      </c>
      <c r="J47" s="13">
        <v>0</v>
      </c>
      <c r="K47" s="13">
        <v>1</v>
      </c>
      <c r="L47" s="13" t="s">
        <v>292</v>
      </c>
      <c r="M47" s="13">
        <v>1</v>
      </c>
      <c r="N47" s="13">
        <f ca="1">IFERROR(VLOOKUP(BC47, BA:BA:BD:BD, 4, 0),1)</f>
        <v>0</v>
      </c>
      <c r="O47" s="13" t="s">
        <v>294</v>
      </c>
      <c r="P47" s="13">
        <f>IFERROR(VLOOKUP(BC47, BA:BA:BB:BB, 2, 0),)</f>
        <v>1</v>
      </c>
      <c r="Q47" s="13">
        <v>1</v>
      </c>
      <c r="R47" s="13">
        <v>0</v>
      </c>
      <c r="S47" s="13">
        <v>0</v>
      </c>
      <c r="T47" s="13">
        <v>0</v>
      </c>
      <c r="V47" s="13" t="s">
        <v>13779</v>
      </c>
      <c r="W47" s="13">
        <v>100</v>
      </c>
      <c r="X47" s="13" t="s">
        <v>295</v>
      </c>
      <c r="Y47" s="13" t="s">
        <v>10899</v>
      </c>
      <c r="Z47" s="13" t="s">
        <v>10886</v>
      </c>
      <c r="AA47" s="13">
        <v>1</v>
      </c>
      <c r="AB47" s="13">
        <f>ROUND(H47*I47*AA47, 3)</f>
        <v>1</v>
      </c>
      <c r="AC47" s="13">
        <f>ROUND(VLOOKUP(X47,'Base de dados'!A:B, 2, 0)*AB47, 2)</f>
        <v>0.1</v>
      </c>
      <c r="AD47" s="13">
        <f>ROUND((AB47*(Destino!AG$47/100))*(W47/100),2)</f>
        <v>0</v>
      </c>
      <c r="AE47" s="13">
        <f>ROUND(AB47*(Destino!AH$47/100),2)</f>
        <v>0</v>
      </c>
      <c r="AG47" s="13">
        <f>ROUND((AB47+ AC47)*(J47/100),2)</f>
        <v>0</v>
      </c>
      <c r="AH47" s="13">
        <f>ROUND(AB47*T47,2)</f>
        <v>0</v>
      </c>
      <c r="AI47" s="13">
        <f>ROUND(AB47+AG47+AH47, 3)</f>
        <v>1</v>
      </c>
      <c r="AJ47" s="13">
        <f>AI47*M47</f>
        <v>1</v>
      </c>
      <c r="AK47" s="13">
        <f>AJ47*K47</f>
        <v>1</v>
      </c>
      <c r="AL47" s="13" t="str">
        <f t="shared" si="0"/>
        <v>13006000010902200001286</v>
      </c>
      <c r="AM47" s="13">
        <f>VLOOKUP(AL47,Destino!A:AE,31,0)</f>
        <v>1</v>
      </c>
      <c r="AN47" s="13">
        <f>VLOOKUP(AL47,Destino!A:O,15,0)</f>
        <v>0</v>
      </c>
      <c r="AO47" s="13">
        <f>VLOOKUP(AL47,Destino!A:P,16,0)</f>
        <v>1</v>
      </c>
      <c r="AP47" s="14">
        <f t="shared" si="1"/>
        <v>1</v>
      </c>
      <c r="AQ47" s="13" t="str">
        <f t="shared" si="2"/>
        <v>OK</v>
      </c>
      <c r="BA47" s="13" t="s">
        <v>13819</v>
      </c>
      <c r="BB47" s="13">
        <f>AK47</f>
        <v>1</v>
      </c>
      <c r="BC47" s="13" t="s">
        <v>13819</v>
      </c>
      <c r="BD47" s="13">
        <f ca="1">N47</f>
        <v>1</v>
      </c>
    </row>
    <row r="48" spans="1:56" hidden="1" x14ac:dyDescent="0.25">
      <c r="A48" s="13">
        <v>600001092</v>
      </c>
      <c r="B48" s="13">
        <v>1700</v>
      </c>
      <c r="C48" s="13">
        <v>2200001421</v>
      </c>
      <c r="D48" s="13" t="s">
        <v>298</v>
      </c>
      <c r="E48" s="13">
        <f>IF(AND(B48&lt;&gt;1110,B48&lt;&gt;1210,B48&lt;&gt;1510,B48&lt;&gt;1710),B48,IF(B48=1110,"1100",IF(B48=1210,"1200",IF(B48=1510,"1500",IF(B48=1710,"1700","X")))))</f>
        <v>1700</v>
      </c>
      <c r="F48" s="13" t="s">
        <v>10893</v>
      </c>
      <c r="G48" s="13" t="s">
        <v>297</v>
      </c>
      <c r="H48" s="13">
        <v>17.803000000000001</v>
      </c>
      <c r="I48" s="13">
        <v>0.25</v>
      </c>
      <c r="J48" s="13">
        <v>3</v>
      </c>
      <c r="K48" s="13">
        <v>1</v>
      </c>
      <c r="L48" s="13" t="s">
        <v>292</v>
      </c>
      <c r="M48" s="13">
        <v>4</v>
      </c>
      <c r="N48" s="13">
        <v>1</v>
      </c>
      <c r="O48" s="13" t="s">
        <v>294</v>
      </c>
      <c r="P48" s="13">
        <f>IFERROR(VLOOKUP(BC48, BA:BA:BB:BB, 2, 0),)</f>
        <v>0</v>
      </c>
      <c r="Q48" s="13">
        <f>IFERROR(VLOOKUP(BC48, BA:BA:BD:BD, 4, 0),1)</f>
        <v>1</v>
      </c>
      <c r="R48" s="13">
        <v>7</v>
      </c>
      <c r="S48" s="13">
        <v>9.25</v>
      </c>
      <c r="T48" s="13">
        <v>0</v>
      </c>
      <c r="V48" s="13" t="s">
        <v>13779</v>
      </c>
      <c r="W48" s="13">
        <v>100</v>
      </c>
      <c r="X48" s="13" t="s">
        <v>302</v>
      </c>
      <c r="Y48" s="13" t="s">
        <v>10899</v>
      </c>
      <c r="Z48" s="13" t="s">
        <v>10886</v>
      </c>
      <c r="AA48" s="13">
        <v>1</v>
      </c>
      <c r="AB48" s="13">
        <f>ROUND(H48*I48*AA48, 3)</f>
        <v>4.4509999999999996</v>
      </c>
      <c r="AC48" s="13">
        <f>ROUND(VLOOKUP(X48,'Base de dados'!A:B, 2, 0)*AB48, 2)</f>
        <v>0.45</v>
      </c>
      <c r="AD48" s="13">
        <f>ROUND((AB48*(Destino!AG$48/100))*(W48/100),2)</f>
        <v>0.31</v>
      </c>
      <c r="AE48" s="13">
        <f>ROUND(AB48*(Destino!AH$48/100),2)</f>
        <v>0</v>
      </c>
      <c r="AF48" s="13">
        <f>ROUND((((AB48+AC48)*(1 + VLOOKUP(X48,'Base de dados'!A:N, 14, 0) ))*(Destino!AI$48/100))-AD48, 2)</f>
        <v>0.92</v>
      </c>
      <c r="AG48" s="13">
        <f>ROUND((AB48+AC48+AF48)*(J48/100),2)</f>
        <v>0.17</v>
      </c>
      <c r="AH48" s="13">
        <f>ROUND(AB48*T48,2)</f>
        <v>0</v>
      </c>
      <c r="AI48" s="13">
        <f>ROUND(AB48+AC48-AE48+AF48+AG48+AH48, 3)</f>
        <v>5.9909999999999997</v>
      </c>
      <c r="AJ48" s="13">
        <f>AI48*M48</f>
        <v>23.963999999999999</v>
      </c>
      <c r="AK48" s="13">
        <f>AJ48*K48</f>
        <v>23.963999999999999</v>
      </c>
      <c r="AL48" s="13" t="str">
        <f t="shared" si="0"/>
        <v>17006000010922200001421</v>
      </c>
      <c r="AM48" s="13">
        <f>VLOOKUP(AL48,Destino!A:AE,31,0)</f>
        <v>23.963999999999999</v>
      </c>
      <c r="AN48" s="13">
        <f>VLOOKUP(AL48,Destino!A:O,15,0)</f>
        <v>14.91</v>
      </c>
      <c r="AO48" s="13">
        <f>VLOOKUP(AL48,Destino!A:P,16,0)</f>
        <v>1</v>
      </c>
      <c r="AP48" s="14">
        <f t="shared" si="1"/>
        <v>1</v>
      </c>
      <c r="AQ48" s="13" t="str">
        <f t="shared" si="2"/>
        <v>OK</v>
      </c>
      <c r="BA48" s="13" t="s">
        <v>13820</v>
      </c>
      <c r="BB48" s="13">
        <f>AK48</f>
        <v>23.963999999999999</v>
      </c>
      <c r="BC48" s="13" t="s">
        <v>14811</v>
      </c>
      <c r="BD48" s="13">
        <f>N48</f>
        <v>1</v>
      </c>
    </row>
    <row r="49" spans="1:56" hidden="1" x14ac:dyDescent="0.25">
      <c r="A49" s="13">
        <v>600001093</v>
      </c>
      <c r="B49" s="13">
        <v>1110</v>
      </c>
      <c r="C49" s="13">
        <v>2200001327</v>
      </c>
      <c r="D49" s="13" t="s">
        <v>298</v>
      </c>
      <c r="E49" s="13" t="str">
        <f>IF(AND(B49&lt;&gt;1110,B49&lt;&gt;1210,B49&lt;&gt;1510,B49&lt;&gt;1710),B49,IF(B49=1110,"1100",IF(B49=1210,"1200",IF(B49=1510,"1500",IF(B49=1710,"1700","X")))))</f>
        <v>1100</v>
      </c>
      <c r="F49" s="13" t="s">
        <v>11014</v>
      </c>
      <c r="G49" s="13" t="s">
        <v>297</v>
      </c>
      <c r="H49" s="13">
        <v>1</v>
      </c>
      <c r="I49" s="13">
        <v>1</v>
      </c>
      <c r="J49" s="13">
        <v>0</v>
      </c>
      <c r="K49" s="13">
        <v>1</v>
      </c>
      <c r="L49" s="13" t="s">
        <v>292</v>
      </c>
      <c r="M49" s="13">
        <v>1</v>
      </c>
      <c r="N49" s="13">
        <f ca="1">IFERROR(VLOOKUP(BC49, BA:BA:BD:BD, 4, 0),1)</f>
        <v>0</v>
      </c>
      <c r="O49" s="13" t="s">
        <v>294</v>
      </c>
      <c r="P49" s="13">
        <f>IFERROR(VLOOKUP(BC49, BA:BA:BB:BB, 2, 0),)</f>
        <v>1</v>
      </c>
      <c r="Q49" s="13">
        <v>1</v>
      </c>
      <c r="R49" s="13">
        <v>0</v>
      </c>
      <c r="S49" s="13">
        <v>0</v>
      </c>
      <c r="T49" s="13">
        <v>0</v>
      </c>
      <c r="V49" s="13" t="s">
        <v>13779</v>
      </c>
      <c r="W49" s="13">
        <v>100</v>
      </c>
      <c r="X49" s="13" t="s">
        <v>295</v>
      </c>
      <c r="Y49" s="13" t="s">
        <v>10899</v>
      </c>
      <c r="Z49" s="13" t="s">
        <v>11027</v>
      </c>
      <c r="AA49" s="13">
        <v>1</v>
      </c>
      <c r="AB49" s="13">
        <f>ROUND(H49*I49*AA49, 3)</f>
        <v>1</v>
      </c>
      <c r="AC49" s="13">
        <f>ROUND(VLOOKUP(X49,'Base de dados'!A:B, 2, 0)*AB49, 2)</f>
        <v>0.1</v>
      </c>
      <c r="AD49" s="13">
        <f>ROUND((AB49*(Destino!AG$49/100))*(W49/100),2)</f>
        <v>0</v>
      </c>
      <c r="AE49" s="13">
        <f>ROUND(AB49*(Destino!AH$49/100),2)</f>
        <v>0</v>
      </c>
      <c r="AG49" s="13">
        <f>ROUND((AB49+ AC49)*(J49/100),2)</f>
        <v>0</v>
      </c>
      <c r="AH49" s="13">
        <f>ROUND(AB49*T49,2)</f>
        <v>0</v>
      </c>
      <c r="AI49" s="13">
        <f>ROUND(AB49+AG49+AH49, 3)</f>
        <v>1</v>
      </c>
      <c r="AJ49" s="13">
        <f>AI49*M49</f>
        <v>1</v>
      </c>
      <c r="AK49" s="13">
        <f>AJ49*K49</f>
        <v>1</v>
      </c>
      <c r="AL49" s="13" t="str">
        <f t="shared" si="0"/>
        <v>11106000010932200001327</v>
      </c>
      <c r="AM49" s="13">
        <f>VLOOKUP(AL49,Destino!A:AE,31,0)</f>
        <v>1</v>
      </c>
      <c r="AN49" s="13">
        <f>VLOOKUP(AL49,Destino!A:O,15,0)</f>
        <v>0</v>
      </c>
      <c r="AO49" s="13">
        <f>VLOOKUP(AL49,Destino!A:P,16,0)</f>
        <v>1</v>
      </c>
      <c r="AP49" s="14">
        <f t="shared" si="1"/>
        <v>1</v>
      </c>
      <c r="AQ49" s="13" t="str">
        <f t="shared" si="2"/>
        <v>OK</v>
      </c>
      <c r="BA49" s="13" t="s">
        <v>13821</v>
      </c>
      <c r="BB49" s="13">
        <f>AK49</f>
        <v>1</v>
      </c>
      <c r="BC49" s="13" t="s">
        <v>13821</v>
      </c>
      <c r="BD49" s="13">
        <f ca="1">N49</f>
        <v>1</v>
      </c>
    </row>
    <row r="50" spans="1:56" hidden="1" x14ac:dyDescent="0.25">
      <c r="A50" s="13">
        <v>600001093</v>
      </c>
      <c r="B50" s="13">
        <v>1300</v>
      </c>
      <c r="C50" s="13">
        <v>2200001286</v>
      </c>
      <c r="D50" s="13" t="s">
        <v>298</v>
      </c>
      <c r="E50" s="13">
        <f>IF(AND(B50&lt;&gt;1110,B50&lt;&gt;1210,B50&lt;&gt;1510,B50&lt;&gt;1710),B50,IF(B50=1110,"1100",IF(B50=1210,"1200",IF(B50=1510,"1500",IF(B50=1710,"1700","X")))))</f>
        <v>1300</v>
      </c>
      <c r="F50" s="13" t="s">
        <v>11014</v>
      </c>
      <c r="G50" s="13" t="s">
        <v>297</v>
      </c>
      <c r="H50" s="13">
        <v>1</v>
      </c>
      <c r="I50" s="13">
        <v>1</v>
      </c>
      <c r="J50" s="13">
        <v>0</v>
      </c>
      <c r="K50" s="13">
        <v>1</v>
      </c>
      <c r="L50" s="13" t="s">
        <v>292</v>
      </c>
      <c r="M50" s="13">
        <v>1</v>
      </c>
      <c r="N50" s="13">
        <f ca="1">IFERROR(VLOOKUP(BC50, BA:BA:BD:BD, 4, 0),1)</f>
        <v>0</v>
      </c>
      <c r="O50" s="13" t="s">
        <v>294</v>
      </c>
      <c r="P50" s="13">
        <f>IFERROR(VLOOKUP(BC50, BA:BA:BB:BB, 2, 0),)</f>
        <v>1</v>
      </c>
      <c r="Q50" s="13">
        <v>1</v>
      </c>
      <c r="R50" s="13">
        <v>0</v>
      </c>
      <c r="S50" s="13">
        <v>0</v>
      </c>
      <c r="T50" s="13">
        <v>0</v>
      </c>
      <c r="V50" s="13" t="s">
        <v>13779</v>
      </c>
      <c r="W50" s="13">
        <v>100</v>
      </c>
      <c r="X50" s="13" t="s">
        <v>295</v>
      </c>
      <c r="Y50" s="13" t="s">
        <v>10899</v>
      </c>
      <c r="Z50" s="13" t="s">
        <v>11027</v>
      </c>
      <c r="AA50" s="13">
        <v>1</v>
      </c>
      <c r="AB50" s="13">
        <f>ROUND(H50*I50*AA50, 3)</f>
        <v>1</v>
      </c>
      <c r="AC50" s="13">
        <f>ROUND(VLOOKUP(X50,'Base de dados'!A:B, 2, 0)*AB50, 2)</f>
        <v>0.1</v>
      </c>
      <c r="AD50" s="13">
        <f>ROUND((AB50*(Destino!AG$50/100))*(W50/100),2)</f>
        <v>0</v>
      </c>
      <c r="AE50" s="13">
        <f>ROUND(AB50*(Destino!AH$50/100),2)</f>
        <v>0</v>
      </c>
      <c r="AG50" s="13">
        <f>ROUND((AB50+ AC50)*(J50/100),2)</f>
        <v>0</v>
      </c>
      <c r="AH50" s="13">
        <f>ROUND(AB50*T50,2)</f>
        <v>0</v>
      </c>
      <c r="AI50" s="13">
        <f>ROUND(AB50+AG50+AH50, 3)</f>
        <v>1</v>
      </c>
      <c r="AJ50" s="13">
        <f>AI50*M50</f>
        <v>1</v>
      </c>
      <c r="AK50" s="13">
        <f>AJ50*K50</f>
        <v>1</v>
      </c>
      <c r="AL50" s="13" t="str">
        <f t="shared" si="0"/>
        <v>13006000010932200001286</v>
      </c>
      <c r="AM50" s="13">
        <f>VLOOKUP(AL50,Destino!A:AE,31,0)</f>
        <v>1</v>
      </c>
      <c r="AN50" s="13">
        <f>VLOOKUP(AL50,Destino!A:O,15,0)</f>
        <v>0</v>
      </c>
      <c r="AO50" s="13">
        <f>VLOOKUP(AL50,Destino!A:P,16,0)</f>
        <v>1</v>
      </c>
      <c r="AP50" s="14">
        <f t="shared" si="1"/>
        <v>1</v>
      </c>
      <c r="AQ50" s="13" t="str">
        <f t="shared" si="2"/>
        <v>OK</v>
      </c>
      <c r="BA50" s="13" t="s">
        <v>13822</v>
      </c>
      <c r="BB50" s="13">
        <f>AK50</f>
        <v>1</v>
      </c>
      <c r="BC50" s="13" t="s">
        <v>13822</v>
      </c>
      <c r="BD50" s="13">
        <f ca="1">N50</f>
        <v>1</v>
      </c>
    </row>
    <row r="51" spans="1:56" x14ac:dyDescent="0.25">
      <c r="A51" s="13">
        <v>600001121</v>
      </c>
      <c r="B51" s="13">
        <v>1700</v>
      </c>
      <c r="C51" s="13">
        <v>2200001421</v>
      </c>
      <c r="D51" s="13" t="s">
        <v>298</v>
      </c>
      <c r="E51" s="13">
        <f>IF(AND(B51&lt;&gt;1110,B51&lt;&gt;1210,B51&lt;&gt;1510,B51&lt;&gt;1710),B51,IF(B51=1110,"1100",IF(B51=1210,"1200",IF(B51=1510,"1500",IF(B51=1710,"1700","X")))))</f>
        <v>1700</v>
      </c>
      <c r="F51" s="13" t="s">
        <v>10893</v>
      </c>
      <c r="G51" s="13" t="s">
        <v>297</v>
      </c>
      <c r="H51" s="13">
        <v>11.749000000000001</v>
      </c>
      <c r="I51" s="13">
        <v>0.25</v>
      </c>
      <c r="J51" s="13">
        <v>3</v>
      </c>
      <c r="K51" s="13">
        <v>1</v>
      </c>
      <c r="L51" s="13" t="s">
        <v>292</v>
      </c>
      <c r="M51" s="13">
        <v>4</v>
      </c>
      <c r="N51" s="13">
        <v>1</v>
      </c>
      <c r="O51" s="13" t="s">
        <v>294</v>
      </c>
      <c r="P51" s="13">
        <f>IFERROR(VLOOKUP(BC51, BA:BA:BB:BB, 2, 0),)</f>
        <v>0</v>
      </c>
      <c r="Q51" s="13">
        <f>IFERROR(VLOOKUP(BC51, BA:BA:BD:BD, 4, 0),1)</f>
        <v>1</v>
      </c>
      <c r="R51" s="13">
        <v>7</v>
      </c>
      <c r="S51" s="13">
        <v>9.25</v>
      </c>
      <c r="T51" s="13">
        <v>0</v>
      </c>
      <c r="V51" s="13" t="s">
        <v>13779</v>
      </c>
      <c r="W51" s="13">
        <v>100</v>
      </c>
      <c r="X51" s="13" t="s">
        <v>301</v>
      </c>
      <c r="Y51" s="13" t="s">
        <v>10899</v>
      </c>
      <c r="Z51" s="13" t="s">
        <v>10898</v>
      </c>
      <c r="AA51" s="13">
        <v>1</v>
      </c>
      <c r="AB51" s="13">
        <f>ROUND(H51*I51*AA51, 3)</f>
        <v>2.9369999999999998</v>
      </c>
      <c r="AC51" s="13">
        <f>ROUND(VLOOKUP(X51,'Base de dados'!A:B, 2, 0)*AB51, 2)</f>
        <v>0.28999999999999998</v>
      </c>
      <c r="AD51" s="13">
        <f>ROUND((AB51*(Destino!AG$51/100))*(W51/100),2)</f>
        <v>0.21</v>
      </c>
      <c r="AE51" s="13">
        <f>ROUND(AB51*(Destino!AH$51/100),2)</f>
        <v>0</v>
      </c>
      <c r="AF51" s="13">
        <f>ROUND((((AB51+AC51)*(1 + VLOOKUP(X51,'Base de dados'!A:N, 14, 0) ))*(Destino!AI$51/100))-AD51, 2)</f>
        <v>0.6</v>
      </c>
      <c r="AG51" s="13">
        <f>ROUND((AB51+AC51+AF51)*(J51/100),2)</f>
        <v>0.11</v>
      </c>
      <c r="AH51" s="13">
        <f>ROUND(AB51*T51,2)</f>
        <v>0</v>
      </c>
      <c r="AI51" s="13">
        <f>ROUND(AB51+AC51-AE51+AF51+AG51+AH51, 3)</f>
        <v>3.9369999999999998</v>
      </c>
      <c r="AJ51" s="13">
        <f>AI51*M51</f>
        <v>15.747999999999999</v>
      </c>
      <c r="AK51" s="13">
        <f>AJ51*K51</f>
        <v>15.747999999999999</v>
      </c>
      <c r="AL51" s="13" t="str">
        <f t="shared" si="0"/>
        <v>17006000011212200001421</v>
      </c>
      <c r="AM51" s="13">
        <f>VLOOKUP(AL51,Destino!A:AE,31,0)</f>
        <v>15.827999999999999</v>
      </c>
      <c r="AN51" s="13">
        <f>VLOOKUP(AL51,Destino!A:O,15,0)</f>
        <v>9.84</v>
      </c>
      <c r="AO51" s="13">
        <f>VLOOKUP(AL51,Destino!A:P,16,0)</f>
        <v>1</v>
      </c>
      <c r="AP51" s="14">
        <f t="shared" si="1"/>
        <v>1.01</v>
      </c>
      <c r="AQ51" s="13" t="str">
        <f t="shared" si="2"/>
        <v>X</v>
      </c>
      <c r="BA51" s="13" t="s">
        <v>13823</v>
      </c>
      <c r="BB51" s="13">
        <f>AK51</f>
        <v>15.747999999999999</v>
      </c>
      <c r="BC51" s="13" t="s">
        <v>14812</v>
      </c>
      <c r="BD51" s="13">
        <f>N51</f>
        <v>1</v>
      </c>
    </row>
    <row r="52" spans="1:56" hidden="1" x14ac:dyDescent="0.25">
      <c r="A52" s="13">
        <v>600001122</v>
      </c>
      <c r="B52" s="13">
        <v>1700</v>
      </c>
      <c r="C52" s="13">
        <v>2200001421</v>
      </c>
      <c r="D52" s="13" t="s">
        <v>298</v>
      </c>
      <c r="E52" s="13">
        <f>IF(AND(B52&lt;&gt;1110,B52&lt;&gt;1210,B52&lt;&gt;1510,B52&lt;&gt;1710),B52,IF(B52=1110,"1100",IF(B52=1210,"1200",IF(B52=1510,"1500",IF(B52=1710,"1700","X")))))</f>
        <v>1700</v>
      </c>
      <c r="F52" s="13" t="s">
        <v>10893</v>
      </c>
      <c r="G52" s="13" t="s">
        <v>297</v>
      </c>
      <c r="H52" s="13">
        <v>13.898999999999999</v>
      </c>
      <c r="I52" s="13">
        <v>0.25</v>
      </c>
      <c r="J52" s="13">
        <v>3</v>
      </c>
      <c r="K52" s="13">
        <v>1</v>
      </c>
      <c r="L52" s="13" t="s">
        <v>292</v>
      </c>
      <c r="M52" s="13">
        <v>4</v>
      </c>
      <c r="N52" s="13">
        <v>1</v>
      </c>
      <c r="O52" s="13" t="s">
        <v>294</v>
      </c>
      <c r="P52" s="13">
        <f>IFERROR(VLOOKUP(BC52, BA:BA:BB:BB, 2, 0),)</f>
        <v>0</v>
      </c>
      <c r="Q52" s="13">
        <f>IFERROR(VLOOKUP(BC52, BA:BA:BD:BD, 4, 0),1)</f>
        <v>1</v>
      </c>
      <c r="R52" s="13">
        <v>7</v>
      </c>
      <c r="S52" s="13">
        <v>9.25</v>
      </c>
      <c r="T52" s="13">
        <v>0</v>
      </c>
      <c r="V52" s="13" t="s">
        <v>13779</v>
      </c>
      <c r="W52" s="13">
        <v>100</v>
      </c>
      <c r="X52" s="13" t="s">
        <v>301</v>
      </c>
      <c r="Y52" s="13" t="s">
        <v>10899</v>
      </c>
      <c r="Z52" s="13" t="s">
        <v>10898</v>
      </c>
      <c r="AA52" s="13">
        <v>1</v>
      </c>
      <c r="AB52" s="13">
        <f>ROUND(H52*I52*AA52, 3)</f>
        <v>3.4750000000000001</v>
      </c>
      <c r="AC52" s="13">
        <f>ROUND(VLOOKUP(X52,'Base de dados'!A:B, 2, 0)*AB52, 2)</f>
        <v>0.35</v>
      </c>
      <c r="AD52" s="13">
        <f>ROUND((AB52*(Destino!AG$52/100))*(W52/100),2)</f>
        <v>0.24</v>
      </c>
      <c r="AE52" s="13">
        <f>ROUND(AB52*(Destino!AH$52/100),2)</f>
        <v>0</v>
      </c>
      <c r="AF52" s="13">
        <f>ROUND((((AB52+AC52)*(1 + VLOOKUP(X52,'Base de dados'!A:N, 14, 0) ))*(Destino!AI$52/100))-AD52, 2)</f>
        <v>0.72</v>
      </c>
      <c r="AG52" s="13">
        <f>ROUND((AB52+AC52+AF52)*(J52/100),2)</f>
        <v>0.14000000000000001</v>
      </c>
      <c r="AH52" s="13">
        <f>ROUND(AB52*T52,2)</f>
        <v>0</v>
      </c>
      <c r="AI52" s="13">
        <f>ROUND(AB52+AC52-AE52+AF52+AG52+AH52, 3)</f>
        <v>4.6849999999999996</v>
      </c>
      <c r="AJ52" s="13">
        <f>AI52*M52</f>
        <v>18.739999999999998</v>
      </c>
      <c r="AK52" s="13">
        <f>AJ52*K52</f>
        <v>18.739999999999998</v>
      </c>
      <c r="AL52" s="13" t="str">
        <f t="shared" si="0"/>
        <v>17006000011222200001421</v>
      </c>
      <c r="AM52" s="13">
        <f>VLOOKUP(AL52,Destino!A:AE,31,0)</f>
        <v>18.739999999999998</v>
      </c>
      <c r="AN52" s="13">
        <f>VLOOKUP(AL52,Destino!A:O,15,0)</f>
        <v>11.64</v>
      </c>
      <c r="AO52" s="13">
        <f>VLOOKUP(AL52,Destino!A:P,16,0)</f>
        <v>1</v>
      </c>
      <c r="AP52" s="14">
        <f t="shared" si="1"/>
        <v>1</v>
      </c>
      <c r="AQ52" s="13" t="str">
        <f t="shared" si="2"/>
        <v>OK</v>
      </c>
      <c r="BA52" s="13" t="s">
        <v>13824</v>
      </c>
      <c r="BB52" s="13">
        <f>AK52</f>
        <v>18.739999999999998</v>
      </c>
      <c r="BC52" s="13" t="s">
        <v>14813</v>
      </c>
      <c r="BD52" s="13">
        <f>N52</f>
        <v>1</v>
      </c>
    </row>
    <row r="53" spans="1:56" hidden="1" x14ac:dyDescent="0.25">
      <c r="A53" s="13">
        <v>600001132</v>
      </c>
      <c r="B53" s="13">
        <v>1700</v>
      </c>
      <c r="C53" s="13">
        <v>2200001421</v>
      </c>
      <c r="D53" s="13" t="s">
        <v>298</v>
      </c>
      <c r="E53" s="13">
        <f>IF(AND(B53&lt;&gt;1110,B53&lt;&gt;1210,B53&lt;&gt;1510,B53&lt;&gt;1710),B53,IF(B53=1110,"1100",IF(B53=1210,"1200",IF(B53=1510,"1500",IF(B53=1710,"1700","X")))))</f>
        <v>1700</v>
      </c>
      <c r="F53" s="13" t="s">
        <v>10893</v>
      </c>
      <c r="G53" s="13" t="s">
        <v>297</v>
      </c>
      <c r="H53" s="13">
        <v>14.936999999999999</v>
      </c>
      <c r="I53" s="13">
        <v>0.25</v>
      </c>
      <c r="J53" s="13">
        <v>3</v>
      </c>
      <c r="K53" s="13">
        <v>1</v>
      </c>
      <c r="L53" s="13" t="s">
        <v>292</v>
      </c>
      <c r="M53" s="13">
        <v>4</v>
      </c>
      <c r="N53" s="13">
        <v>1</v>
      </c>
      <c r="O53" s="13" t="s">
        <v>294</v>
      </c>
      <c r="P53" s="13">
        <f>IFERROR(VLOOKUP(BC53, BA:BA:BB:BB, 2, 0),)</f>
        <v>0</v>
      </c>
      <c r="Q53" s="13">
        <f>IFERROR(VLOOKUP(BC53, BA:BA:BD:BD, 4, 0),1)</f>
        <v>1</v>
      </c>
      <c r="R53" s="13">
        <v>7</v>
      </c>
      <c r="S53" s="13">
        <v>9.25</v>
      </c>
      <c r="T53" s="13">
        <v>0</v>
      </c>
      <c r="V53" s="13" t="s">
        <v>13779</v>
      </c>
      <c r="W53" s="13">
        <v>100</v>
      </c>
      <c r="X53" s="13" t="s">
        <v>301</v>
      </c>
      <c r="Y53" s="13" t="s">
        <v>10899</v>
      </c>
      <c r="Z53" s="13" t="s">
        <v>10898</v>
      </c>
      <c r="AA53" s="13">
        <v>1</v>
      </c>
      <c r="AB53" s="13">
        <f>ROUND(H53*I53*AA53, 3)</f>
        <v>3.734</v>
      </c>
      <c r="AC53" s="13">
        <f>ROUND(VLOOKUP(X53,'Base de dados'!A:B, 2, 0)*AB53, 2)</f>
        <v>0.37</v>
      </c>
      <c r="AD53" s="13">
        <f>ROUND((AB53*(Destino!AG$53/100))*(W53/100),2)</f>
        <v>0.26</v>
      </c>
      <c r="AE53" s="13">
        <f>ROUND(AB53*(Destino!AH$53/100),2)</f>
        <v>0</v>
      </c>
      <c r="AF53" s="13">
        <f>ROUND((((AB53+AC53)*(1 + VLOOKUP(X53,'Base de dados'!A:N, 14, 0) ))*(Destino!AI$53/100))-AD53, 2)</f>
        <v>0.77</v>
      </c>
      <c r="AG53" s="13">
        <f>ROUND((AB53+AC53+AF53)*(J53/100),2)</f>
        <v>0.15</v>
      </c>
      <c r="AH53" s="13">
        <f>ROUND(AB53*T53,2)</f>
        <v>0</v>
      </c>
      <c r="AI53" s="13">
        <f>ROUND(AB53+AC53-AE53+AF53+AG53+AH53, 3)</f>
        <v>5.024</v>
      </c>
      <c r="AJ53" s="13">
        <f>AI53*M53</f>
        <v>20.096</v>
      </c>
      <c r="AK53" s="13">
        <f>AJ53*K53</f>
        <v>20.096</v>
      </c>
      <c r="AL53" s="13" t="str">
        <f t="shared" si="0"/>
        <v>17006000011322200001421</v>
      </c>
      <c r="AM53" s="13">
        <f>VLOOKUP(AL53,Destino!A:AE,31,0)</f>
        <v>20.096</v>
      </c>
      <c r="AN53" s="13">
        <f>VLOOKUP(AL53,Destino!A:O,15,0)</f>
        <v>12.51</v>
      </c>
      <c r="AO53" s="13">
        <f>VLOOKUP(AL53,Destino!A:P,16,0)</f>
        <v>1</v>
      </c>
      <c r="AP53" s="14">
        <f t="shared" si="1"/>
        <v>1</v>
      </c>
      <c r="AQ53" s="13" t="str">
        <f t="shared" si="2"/>
        <v>OK</v>
      </c>
      <c r="BA53" s="13" t="s">
        <v>13825</v>
      </c>
      <c r="BB53" s="13">
        <f>AK53</f>
        <v>20.096</v>
      </c>
      <c r="BC53" s="13" t="s">
        <v>14814</v>
      </c>
      <c r="BD53" s="13">
        <f>N53</f>
        <v>1</v>
      </c>
    </row>
    <row r="54" spans="1:56" hidden="1" x14ac:dyDescent="0.25">
      <c r="A54" s="13">
        <v>600001133</v>
      </c>
      <c r="B54" s="13">
        <v>1700</v>
      </c>
      <c r="C54" s="13">
        <v>2200001421</v>
      </c>
      <c r="D54" s="13" t="s">
        <v>298</v>
      </c>
      <c r="E54" s="13">
        <f>IF(AND(B54&lt;&gt;1110,B54&lt;&gt;1210,B54&lt;&gt;1510,B54&lt;&gt;1710),B54,IF(B54=1110,"1100",IF(B54=1210,"1200",IF(B54=1510,"1500",IF(B54=1710,"1700","X")))))</f>
        <v>1700</v>
      </c>
      <c r="F54" s="13" t="s">
        <v>10893</v>
      </c>
      <c r="G54" s="13" t="s">
        <v>297</v>
      </c>
      <c r="H54" s="13">
        <v>17.146000000000001</v>
      </c>
      <c r="I54" s="13">
        <v>0.25</v>
      </c>
      <c r="J54" s="13">
        <v>3</v>
      </c>
      <c r="K54" s="13">
        <v>1</v>
      </c>
      <c r="L54" s="13" t="s">
        <v>292</v>
      </c>
      <c r="M54" s="13">
        <v>4</v>
      </c>
      <c r="N54" s="13">
        <v>1</v>
      </c>
      <c r="O54" s="13" t="s">
        <v>294</v>
      </c>
      <c r="P54" s="13">
        <f>IFERROR(VLOOKUP(BC54, BA:BA:BB:BB, 2, 0),)</f>
        <v>0</v>
      </c>
      <c r="Q54" s="13">
        <f>IFERROR(VLOOKUP(BC54, BA:BA:BD:BD, 4, 0),1)</f>
        <v>1</v>
      </c>
      <c r="R54" s="13">
        <v>7</v>
      </c>
      <c r="S54" s="13">
        <v>9.25</v>
      </c>
      <c r="T54" s="13">
        <v>0</v>
      </c>
      <c r="V54" s="13" t="s">
        <v>13779</v>
      </c>
      <c r="W54" s="13">
        <v>100</v>
      </c>
      <c r="X54" s="13" t="s">
        <v>301</v>
      </c>
      <c r="Y54" s="13" t="s">
        <v>10899</v>
      </c>
      <c r="Z54" s="13" t="s">
        <v>10898</v>
      </c>
      <c r="AA54" s="13">
        <v>1</v>
      </c>
      <c r="AB54" s="13">
        <f>ROUND(H54*I54*AA54, 3)</f>
        <v>4.2869999999999999</v>
      </c>
      <c r="AC54" s="13">
        <f>ROUND(VLOOKUP(X54,'Base de dados'!A:B, 2, 0)*AB54, 2)</f>
        <v>0.43</v>
      </c>
      <c r="AD54" s="13">
        <f>ROUND((AB54*(Destino!AG$54/100))*(W54/100),2)</f>
        <v>0.3</v>
      </c>
      <c r="AE54" s="13">
        <f>ROUND(AB54*(Destino!AH$54/100),2)</f>
        <v>0</v>
      </c>
      <c r="AF54" s="13">
        <f>ROUND((((AB54+AC54)*(1 + VLOOKUP(X54,'Base de dados'!A:N, 14, 0) ))*(Destino!AI$54/100))-AD54, 2)</f>
        <v>0.89</v>
      </c>
      <c r="AG54" s="13">
        <f>ROUND((AB54+AC54+AF54)*(J54/100),2)</f>
        <v>0.17</v>
      </c>
      <c r="AH54" s="13">
        <f>ROUND(AB54*T54,2)</f>
        <v>0</v>
      </c>
      <c r="AI54" s="13">
        <f>ROUND(AB54+AC54-AE54+AF54+AG54+AH54, 3)</f>
        <v>5.7770000000000001</v>
      </c>
      <c r="AJ54" s="13">
        <f>AI54*M54</f>
        <v>23.108000000000001</v>
      </c>
      <c r="AK54" s="13">
        <f>AJ54*K54</f>
        <v>23.108000000000001</v>
      </c>
      <c r="AL54" s="13" t="str">
        <f t="shared" si="0"/>
        <v>17006000011332200001421</v>
      </c>
      <c r="AM54" s="13">
        <f>VLOOKUP(AL54,Destino!A:AE,31,0)</f>
        <v>23.108000000000001</v>
      </c>
      <c r="AN54" s="13">
        <f>VLOOKUP(AL54,Destino!A:O,15,0)</f>
        <v>14.36</v>
      </c>
      <c r="AO54" s="13">
        <f>VLOOKUP(AL54,Destino!A:P,16,0)</f>
        <v>1</v>
      </c>
      <c r="AP54" s="14">
        <f t="shared" si="1"/>
        <v>1</v>
      </c>
      <c r="AQ54" s="13" t="str">
        <f t="shared" si="2"/>
        <v>OK</v>
      </c>
      <c r="BA54" s="13" t="s">
        <v>13826</v>
      </c>
      <c r="BB54" s="13">
        <f>AK54</f>
        <v>23.108000000000001</v>
      </c>
      <c r="BC54" s="13" t="s">
        <v>14815</v>
      </c>
      <c r="BD54" s="13">
        <f>N54</f>
        <v>1</v>
      </c>
    </row>
    <row r="55" spans="1:56" hidden="1" x14ac:dyDescent="0.25">
      <c r="A55" s="13">
        <v>600001134</v>
      </c>
      <c r="B55" s="13">
        <v>1700</v>
      </c>
      <c r="C55" s="13">
        <v>2200001421</v>
      </c>
      <c r="D55" s="13" t="s">
        <v>298</v>
      </c>
      <c r="E55" s="13">
        <f>IF(AND(B55&lt;&gt;1110,B55&lt;&gt;1210,B55&lt;&gt;1510,B55&lt;&gt;1710),B55,IF(B55=1110,"1100",IF(B55=1210,"1200",IF(B55=1510,"1500",IF(B55=1710,"1700","X")))))</f>
        <v>1700</v>
      </c>
      <c r="F55" s="13" t="s">
        <v>10893</v>
      </c>
      <c r="G55" s="13" t="s">
        <v>297</v>
      </c>
      <c r="H55" s="13">
        <v>16.788</v>
      </c>
      <c r="I55" s="13">
        <v>0.25</v>
      </c>
      <c r="J55" s="13">
        <v>3</v>
      </c>
      <c r="K55" s="13">
        <v>1</v>
      </c>
      <c r="L55" s="13" t="s">
        <v>292</v>
      </c>
      <c r="M55" s="13">
        <v>4</v>
      </c>
      <c r="N55" s="13">
        <v>1</v>
      </c>
      <c r="O55" s="13" t="s">
        <v>294</v>
      </c>
      <c r="P55" s="13">
        <f>IFERROR(VLOOKUP(BC55, BA:BA:BB:BB, 2, 0),)</f>
        <v>0</v>
      </c>
      <c r="Q55" s="13">
        <f>IFERROR(VLOOKUP(BC55, BA:BA:BD:BD, 4, 0),1)</f>
        <v>1</v>
      </c>
      <c r="R55" s="13">
        <v>7</v>
      </c>
      <c r="S55" s="13">
        <v>9.25</v>
      </c>
      <c r="T55" s="13">
        <v>0</v>
      </c>
      <c r="V55" s="13" t="s">
        <v>13779</v>
      </c>
      <c r="W55" s="13">
        <v>100</v>
      </c>
      <c r="X55" s="13" t="s">
        <v>301</v>
      </c>
      <c r="Y55" s="13" t="s">
        <v>10899</v>
      </c>
      <c r="Z55" s="13" t="s">
        <v>10898</v>
      </c>
      <c r="AA55" s="13">
        <v>1</v>
      </c>
      <c r="AB55" s="13">
        <f>ROUND(H55*I55*AA55, 3)</f>
        <v>4.1970000000000001</v>
      </c>
      <c r="AC55" s="13">
        <f>ROUND(VLOOKUP(X55,'Base de dados'!A:B, 2, 0)*AB55, 2)</f>
        <v>0.42</v>
      </c>
      <c r="AD55" s="13">
        <f>ROUND((AB55*(Destino!AG$55/100))*(W55/100),2)</f>
        <v>0.28999999999999998</v>
      </c>
      <c r="AE55" s="13">
        <f>ROUND(AB55*(Destino!AH$55/100),2)</f>
        <v>0</v>
      </c>
      <c r="AF55" s="13">
        <f>ROUND((((AB55+AC55)*(1 + VLOOKUP(X55,'Base de dados'!A:N, 14, 0) ))*(Destino!AI$55/100))-AD55, 2)</f>
        <v>0.87</v>
      </c>
      <c r="AG55" s="13">
        <f>ROUND((AB55+AC55+AF55)*(J55/100),2)</f>
        <v>0.16</v>
      </c>
      <c r="AH55" s="13">
        <f>ROUND(AB55*T55,2)</f>
        <v>0</v>
      </c>
      <c r="AI55" s="13">
        <f>ROUND(AB55+AC55-AE55+AF55+AG55+AH55, 3)</f>
        <v>5.6470000000000002</v>
      </c>
      <c r="AJ55" s="13">
        <f>AI55*M55</f>
        <v>22.588000000000001</v>
      </c>
      <c r="AK55" s="13">
        <f>AJ55*K55</f>
        <v>22.588000000000001</v>
      </c>
      <c r="AL55" s="13" t="str">
        <f t="shared" si="0"/>
        <v>17006000011342200001421</v>
      </c>
      <c r="AM55" s="13">
        <f>VLOOKUP(AL55,Destino!A:AE,31,0)</f>
        <v>22.588000000000001</v>
      </c>
      <c r="AN55" s="13">
        <f>VLOOKUP(AL55,Destino!A:O,15,0)</f>
        <v>14.06</v>
      </c>
      <c r="AO55" s="13">
        <f>VLOOKUP(AL55,Destino!A:P,16,0)</f>
        <v>1</v>
      </c>
      <c r="AP55" s="14">
        <f t="shared" si="1"/>
        <v>1</v>
      </c>
      <c r="AQ55" s="13" t="str">
        <f t="shared" si="2"/>
        <v>OK</v>
      </c>
      <c r="BA55" s="13" t="s">
        <v>13827</v>
      </c>
      <c r="BB55" s="13">
        <f>AK55</f>
        <v>22.588000000000001</v>
      </c>
      <c r="BC55" s="13" t="s">
        <v>14816</v>
      </c>
      <c r="BD55" s="13">
        <f>N55</f>
        <v>1</v>
      </c>
    </row>
    <row r="56" spans="1:56" hidden="1" x14ac:dyDescent="0.25">
      <c r="A56" s="13">
        <v>600001135</v>
      </c>
      <c r="B56" s="13">
        <v>1700</v>
      </c>
      <c r="C56" s="13">
        <v>2200001421</v>
      </c>
      <c r="D56" s="13" t="s">
        <v>298</v>
      </c>
      <c r="E56" s="13">
        <f>IF(AND(B56&lt;&gt;1110,B56&lt;&gt;1210,B56&lt;&gt;1510,B56&lt;&gt;1710),B56,IF(B56=1110,"1100",IF(B56=1210,"1200",IF(B56=1510,"1500",IF(B56=1710,"1700","X")))))</f>
        <v>1700</v>
      </c>
      <c r="F56" s="13" t="s">
        <v>10893</v>
      </c>
      <c r="G56" s="13" t="s">
        <v>297</v>
      </c>
      <c r="H56" s="13">
        <v>17.099</v>
      </c>
      <c r="I56" s="13">
        <v>0.25</v>
      </c>
      <c r="J56" s="13">
        <v>3</v>
      </c>
      <c r="K56" s="13">
        <v>1</v>
      </c>
      <c r="L56" s="13" t="s">
        <v>292</v>
      </c>
      <c r="M56" s="13">
        <v>4</v>
      </c>
      <c r="N56" s="13">
        <v>1</v>
      </c>
      <c r="O56" s="13" t="s">
        <v>294</v>
      </c>
      <c r="P56" s="13">
        <f>IFERROR(VLOOKUP(BC56, BA:BA:BB:BB, 2, 0),)</f>
        <v>0</v>
      </c>
      <c r="Q56" s="13">
        <f>IFERROR(VLOOKUP(BC56, BA:BA:BD:BD, 4, 0),1)</f>
        <v>1</v>
      </c>
      <c r="R56" s="13">
        <v>7</v>
      </c>
      <c r="S56" s="13">
        <v>9.25</v>
      </c>
      <c r="T56" s="13">
        <v>0</v>
      </c>
      <c r="V56" s="13" t="s">
        <v>13779</v>
      </c>
      <c r="W56" s="13">
        <v>100</v>
      </c>
      <c r="X56" s="13" t="s">
        <v>301</v>
      </c>
      <c r="Y56" s="13" t="s">
        <v>10899</v>
      </c>
      <c r="Z56" s="13" t="s">
        <v>10898</v>
      </c>
      <c r="AA56" s="13">
        <v>1</v>
      </c>
      <c r="AB56" s="13">
        <f>ROUND(H56*I56*AA56, 3)</f>
        <v>4.2750000000000004</v>
      </c>
      <c r="AC56" s="13">
        <f>ROUND(VLOOKUP(X56,'Base de dados'!A:B, 2, 0)*AB56, 2)</f>
        <v>0.43</v>
      </c>
      <c r="AD56" s="13">
        <f>ROUND((AB56*(Destino!AG$56/100))*(W56/100),2)</f>
        <v>0.3</v>
      </c>
      <c r="AE56" s="13">
        <f>ROUND(AB56*(Destino!AH$56/100),2)</f>
        <v>0</v>
      </c>
      <c r="AF56" s="13">
        <f>ROUND((((AB56+AC56)*(1 + VLOOKUP(X56,'Base de dados'!A:N, 14, 0) ))*(Destino!AI$56/100))-AD56, 2)</f>
        <v>0.88</v>
      </c>
      <c r="AG56" s="13">
        <f>ROUND((AB56+AC56+AF56)*(J56/100),2)</f>
        <v>0.17</v>
      </c>
      <c r="AH56" s="13">
        <f>ROUND(AB56*T56,2)</f>
        <v>0</v>
      </c>
      <c r="AI56" s="13">
        <f>ROUND(AB56+AC56-AE56+AF56+AG56+AH56, 3)</f>
        <v>5.7549999999999999</v>
      </c>
      <c r="AJ56" s="13">
        <f>AI56*M56</f>
        <v>23.02</v>
      </c>
      <c r="AK56" s="13">
        <f>AJ56*K56</f>
        <v>23.02</v>
      </c>
      <c r="AL56" s="13" t="str">
        <f t="shared" si="0"/>
        <v>17006000011352200001421</v>
      </c>
      <c r="AM56" s="13">
        <f>VLOOKUP(AL56,Destino!A:AE,31,0)</f>
        <v>23.02</v>
      </c>
      <c r="AN56" s="13">
        <f>VLOOKUP(AL56,Destino!A:O,15,0)</f>
        <v>14.32</v>
      </c>
      <c r="AO56" s="13">
        <f>VLOOKUP(AL56,Destino!A:P,16,0)</f>
        <v>1</v>
      </c>
      <c r="AP56" s="14">
        <f t="shared" si="1"/>
        <v>1</v>
      </c>
      <c r="AQ56" s="13" t="str">
        <f t="shared" si="2"/>
        <v>OK</v>
      </c>
      <c r="BA56" s="13" t="s">
        <v>13828</v>
      </c>
      <c r="BB56" s="13">
        <f>AK56</f>
        <v>23.02</v>
      </c>
      <c r="BC56" s="13" t="s">
        <v>14817</v>
      </c>
      <c r="BD56" s="13">
        <f>N56</f>
        <v>1</v>
      </c>
    </row>
    <row r="57" spans="1:56" hidden="1" x14ac:dyDescent="0.25">
      <c r="A57" s="13">
        <v>600001139</v>
      </c>
      <c r="B57" s="13">
        <v>1700</v>
      </c>
      <c r="C57" s="13">
        <v>2200001421</v>
      </c>
      <c r="D57" s="13" t="s">
        <v>298</v>
      </c>
      <c r="E57" s="13">
        <f>IF(AND(B57&lt;&gt;1110,B57&lt;&gt;1210,B57&lt;&gt;1510,B57&lt;&gt;1710),B57,IF(B57=1110,"1100",IF(B57=1210,"1200",IF(B57=1510,"1500",IF(B57=1710,"1700","X")))))</f>
        <v>1700</v>
      </c>
      <c r="F57" s="13" t="s">
        <v>10893</v>
      </c>
      <c r="G57" s="13" t="s">
        <v>297</v>
      </c>
      <c r="H57" s="13">
        <v>18.626999999999999</v>
      </c>
      <c r="I57" s="13">
        <v>0.25</v>
      </c>
      <c r="J57" s="13">
        <v>3</v>
      </c>
      <c r="K57" s="13">
        <v>1</v>
      </c>
      <c r="L57" s="13" t="s">
        <v>292</v>
      </c>
      <c r="M57" s="13">
        <v>4</v>
      </c>
      <c r="N57" s="13">
        <v>1</v>
      </c>
      <c r="O57" s="13" t="s">
        <v>294</v>
      </c>
      <c r="P57" s="13">
        <f>IFERROR(VLOOKUP(BC57, BA:BA:BB:BB, 2, 0),)</f>
        <v>0</v>
      </c>
      <c r="Q57" s="13">
        <f>IFERROR(VLOOKUP(BC57, BA:BA:BD:BD, 4, 0),1)</f>
        <v>1</v>
      </c>
      <c r="R57" s="13">
        <v>7</v>
      </c>
      <c r="S57" s="13">
        <v>9.25</v>
      </c>
      <c r="T57" s="13">
        <v>0</v>
      </c>
      <c r="V57" s="13" t="s">
        <v>13779</v>
      </c>
      <c r="W57" s="13">
        <v>100</v>
      </c>
      <c r="X57" s="13" t="s">
        <v>301</v>
      </c>
      <c r="Y57" s="13" t="s">
        <v>10899</v>
      </c>
      <c r="Z57" s="13" t="s">
        <v>10898</v>
      </c>
      <c r="AA57" s="13">
        <v>1</v>
      </c>
      <c r="AB57" s="13">
        <f>ROUND(H57*I57*AA57, 3)</f>
        <v>4.657</v>
      </c>
      <c r="AC57" s="13">
        <f>ROUND(VLOOKUP(X57,'Base de dados'!A:B, 2, 0)*AB57, 2)</f>
        <v>0.47</v>
      </c>
      <c r="AD57" s="13">
        <f>ROUND((AB57*(Destino!AG$57/100))*(W57/100),2)</f>
        <v>0.33</v>
      </c>
      <c r="AE57" s="13">
        <f>ROUND(AB57*(Destino!AH$57/100),2)</f>
        <v>0</v>
      </c>
      <c r="AF57" s="13">
        <f>ROUND((((AB57+AC57)*(1 + VLOOKUP(X57,'Base de dados'!A:N, 14, 0) ))*(Destino!AI$57/100))-AD57, 2)</f>
        <v>0.96</v>
      </c>
      <c r="AG57" s="13">
        <f>ROUND((AB57+AC57+AF57)*(J57/100),2)</f>
        <v>0.18</v>
      </c>
      <c r="AH57" s="13">
        <f>ROUND(AB57*T57,2)</f>
        <v>0</v>
      </c>
      <c r="AI57" s="13">
        <f>ROUND(AB57+AC57-AE57+AF57+AG57+AH57, 3)</f>
        <v>6.2670000000000003</v>
      </c>
      <c r="AJ57" s="13">
        <f>AI57*M57</f>
        <v>25.068000000000001</v>
      </c>
      <c r="AK57" s="13">
        <f>AJ57*K57</f>
        <v>25.068000000000001</v>
      </c>
      <c r="AL57" s="13" t="str">
        <f t="shared" si="0"/>
        <v>17006000011392200001421</v>
      </c>
      <c r="AM57" s="13">
        <f>VLOOKUP(AL57,Destino!A:AE,31,0)</f>
        <v>25.068000000000001</v>
      </c>
      <c r="AN57" s="13">
        <f>VLOOKUP(AL57,Destino!A:O,15,0)</f>
        <v>15.6</v>
      </c>
      <c r="AO57" s="13">
        <f>VLOOKUP(AL57,Destino!A:P,16,0)</f>
        <v>1</v>
      </c>
      <c r="AP57" s="14">
        <f t="shared" si="1"/>
        <v>1</v>
      </c>
      <c r="AQ57" s="13" t="str">
        <f t="shared" si="2"/>
        <v>OK</v>
      </c>
      <c r="BA57" s="13" t="s">
        <v>13829</v>
      </c>
      <c r="BB57" s="13">
        <f>AK57</f>
        <v>25.068000000000001</v>
      </c>
      <c r="BC57" s="13" t="s">
        <v>14818</v>
      </c>
      <c r="BD57" s="13">
        <f>N57</f>
        <v>1</v>
      </c>
    </row>
    <row r="58" spans="1:56" hidden="1" x14ac:dyDescent="0.25">
      <c r="A58" s="13">
        <v>600001140</v>
      </c>
      <c r="B58" s="13">
        <v>1000</v>
      </c>
      <c r="C58" s="13">
        <v>2200001421</v>
      </c>
      <c r="D58" s="13" t="s">
        <v>298</v>
      </c>
      <c r="E58" s="13">
        <f>IF(AND(B58&lt;&gt;1110,B58&lt;&gt;1210,B58&lt;&gt;1510,B58&lt;&gt;1710),B58,IF(B58=1110,"1100",IF(B58=1210,"1200",IF(B58=1510,"1500",IF(B58=1710,"1700","X")))))</f>
        <v>1000</v>
      </c>
      <c r="F58" s="13" t="s">
        <v>10873</v>
      </c>
      <c r="G58" s="13" t="s">
        <v>297</v>
      </c>
      <c r="H58" s="13">
        <v>20.527999999999999</v>
      </c>
      <c r="I58" s="13">
        <v>1</v>
      </c>
      <c r="J58" s="13">
        <v>4</v>
      </c>
      <c r="K58" s="13">
        <v>1</v>
      </c>
      <c r="L58" s="13" t="s">
        <v>292</v>
      </c>
      <c r="M58" s="13">
        <v>1</v>
      </c>
      <c r="N58" s="13">
        <v>1</v>
      </c>
      <c r="O58" s="13" t="s">
        <v>292</v>
      </c>
      <c r="P58" s="13">
        <f>IFERROR(VLOOKUP(BC58, BA:BA:BB:BB, 2, 0),)</f>
        <v>0</v>
      </c>
      <c r="Q58" s="13">
        <f>IFERROR(VLOOKUP(BC58, BA:BA:BD:BD, 4, 0),1)</f>
        <v>1</v>
      </c>
      <c r="R58" s="13">
        <v>12</v>
      </c>
      <c r="S58" s="13">
        <v>9.25</v>
      </c>
      <c r="T58" s="13">
        <v>0</v>
      </c>
      <c r="V58" s="13" t="s">
        <v>13779</v>
      </c>
      <c r="W58" s="13">
        <v>100</v>
      </c>
      <c r="X58" s="13" t="s">
        <v>301</v>
      </c>
      <c r="Y58" s="13" t="s">
        <v>10899</v>
      </c>
      <c r="Z58" s="13" t="s">
        <v>10898</v>
      </c>
      <c r="AA58" s="13">
        <v>1</v>
      </c>
      <c r="AB58" s="13">
        <f>ROUND(H58*I58*AA58, 3)</f>
        <v>20.527999999999999</v>
      </c>
      <c r="AC58" s="13">
        <f>ROUND(VLOOKUP(X58,'Base de dados'!A:B, 2, 0)*AB58, 2)</f>
        <v>2.0499999999999998</v>
      </c>
      <c r="AD58" s="13">
        <f>ROUND((AB58*(Destino!AG$58/100))*(W58/100),2)</f>
        <v>2.46</v>
      </c>
      <c r="AE58" s="13">
        <f>ROUND(AB58*(Destino!AH$58/100),2)</f>
        <v>1.9</v>
      </c>
      <c r="AG58" s="13">
        <f>ROUND((AB58+ AC58)*(J58/100),2)</f>
        <v>0.9</v>
      </c>
      <c r="AH58" s="13">
        <f>ROUND(AB58*T58,2)</f>
        <v>0</v>
      </c>
      <c r="AI58" s="13">
        <f>ROUND(AB58-(AD58+AE58)+AG58+AH58, 3)</f>
        <v>17.068000000000001</v>
      </c>
      <c r="AJ58" s="13">
        <f>AI58*M58</f>
        <v>17.068000000000001</v>
      </c>
      <c r="AK58" s="13">
        <f>AJ58*K58</f>
        <v>17.068000000000001</v>
      </c>
      <c r="AL58" s="13" t="str">
        <f t="shared" si="0"/>
        <v>10006000011402200001421</v>
      </c>
      <c r="AM58" s="13">
        <f>VLOOKUP(AL58,Destino!A:AE,31,0)</f>
        <v>17.068000000000001</v>
      </c>
      <c r="AN58" s="13">
        <f>VLOOKUP(AL58,Destino!A:O,15,0)</f>
        <v>16.166</v>
      </c>
      <c r="AO58" s="13">
        <f>VLOOKUP(AL58,Destino!A:P,16,0)</f>
        <v>1</v>
      </c>
      <c r="AP58" s="14">
        <f t="shared" si="1"/>
        <v>1</v>
      </c>
      <c r="AQ58" s="13" t="str">
        <f t="shared" si="2"/>
        <v>OK</v>
      </c>
      <c r="BB58" s="13">
        <f>AK58</f>
        <v>17.068000000000001</v>
      </c>
      <c r="BC58" s="13" t="s">
        <v>14819</v>
      </c>
      <c r="BD58" s="13">
        <f>N58</f>
        <v>1</v>
      </c>
    </row>
    <row r="59" spans="1:56" hidden="1" x14ac:dyDescent="0.25">
      <c r="A59" s="13">
        <v>600001140</v>
      </c>
      <c r="B59" s="13">
        <v>1110</v>
      </c>
      <c r="C59" s="13">
        <v>2000005105</v>
      </c>
      <c r="D59" s="13" t="s">
        <v>298</v>
      </c>
      <c r="E59" s="13" t="str">
        <f>IF(AND(B59&lt;&gt;1110,B59&lt;&gt;1210,B59&lt;&gt;1510,B59&lt;&gt;1710),B59,IF(B59=1110,"1100",IF(B59=1210,"1200",IF(B59=1510,"1500",IF(B59=1710,"1700","X")))))</f>
        <v>1100</v>
      </c>
      <c r="F59" s="13" t="s">
        <v>304</v>
      </c>
      <c r="G59" s="13" t="s">
        <v>297</v>
      </c>
      <c r="H59" s="13">
        <v>19.260000000000002</v>
      </c>
      <c r="I59" s="13">
        <v>1</v>
      </c>
      <c r="J59" s="13">
        <v>4</v>
      </c>
      <c r="K59" s="13">
        <v>1</v>
      </c>
      <c r="L59" s="13" t="s">
        <v>292</v>
      </c>
      <c r="M59" s="13">
        <v>1</v>
      </c>
      <c r="N59" s="13">
        <v>0.75266</v>
      </c>
      <c r="O59" s="13" t="s">
        <v>292</v>
      </c>
      <c r="P59" s="13">
        <f>IFERROR(VLOOKUP(BC59, BA:BA:BB:BB, 2, 0),)</f>
        <v>0</v>
      </c>
      <c r="Q59" s="13">
        <f>IFERROR(VLOOKUP(BC59, BA:BA:BD:BD, 4, 0),1)</f>
        <v>1</v>
      </c>
      <c r="R59" s="13">
        <v>7</v>
      </c>
      <c r="S59" s="13">
        <v>9.25</v>
      </c>
      <c r="T59" s="13">
        <v>0</v>
      </c>
      <c r="V59" s="13" t="s">
        <v>13779</v>
      </c>
      <c r="W59" s="13">
        <v>100</v>
      </c>
      <c r="X59" s="13" t="s">
        <v>301</v>
      </c>
      <c r="Y59" s="13" t="s">
        <v>10899</v>
      </c>
      <c r="Z59" s="13" t="s">
        <v>10898</v>
      </c>
      <c r="AA59" s="13">
        <v>1</v>
      </c>
      <c r="AB59" s="13">
        <f>ROUND(H59*I59*AA59, 3)</f>
        <v>19.260000000000002</v>
      </c>
      <c r="AC59" s="13">
        <f>ROUND(VLOOKUP(X59,'Base de dados'!A:B, 2, 0)*AB59, 2)</f>
        <v>1.93</v>
      </c>
      <c r="AD59" s="13">
        <f>ROUND((AB59*(Destino!AG$59/100))*(W59/100),2)</f>
        <v>1.35</v>
      </c>
      <c r="AE59" s="13">
        <f>ROUND(AB59*(Destino!AH$59/100),2)</f>
        <v>1.78</v>
      </c>
      <c r="AF59" s="13">
        <f>ROUND((((AB59+AC59)*(1 + VLOOKUP(X59,'Base de dados'!A:P, 16, 0) ))*(Destino!AI$59/100))-AD59, 2)</f>
        <v>4.07</v>
      </c>
      <c r="AG59" s="13">
        <f>ROUND((AB59+AC59+AF59)*(J59/100),2)</f>
        <v>1.01</v>
      </c>
      <c r="AH59" s="13">
        <f>ROUND(AB59*T59,2)</f>
        <v>0</v>
      </c>
      <c r="AI59" s="13">
        <f>ROUND(AB59+AF59-AE59+AG59+AH59, 3)</f>
        <v>22.56</v>
      </c>
      <c r="AJ59" s="13">
        <f>AI59*M59</f>
        <v>22.56</v>
      </c>
      <c r="AK59" s="13">
        <f>AJ59*K59</f>
        <v>22.56</v>
      </c>
      <c r="AL59" s="13" t="str">
        <f t="shared" si="0"/>
        <v>11106000011402000005105</v>
      </c>
      <c r="AM59" s="13">
        <f>VLOOKUP(AL59,Destino!A:AE,31,0)</f>
        <v>22.56</v>
      </c>
      <c r="AN59" s="13">
        <f>VLOOKUP(AL59,Destino!A:O,15,0)</f>
        <v>16.13</v>
      </c>
      <c r="AO59" s="13">
        <f>VLOOKUP(AL59,Destino!A:P,16,0)</f>
        <v>1</v>
      </c>
      <c r="AP59" s="14">
        <f t="shared" si="1"/>
        <v>1</v>
      </c>
      <c r="AQ59" s="13" t="str">
        <f t="shared" si="2"/>
        <v>OK</v>
      </c>
      <c r="BB59" s="13">
        <f>AK59</f>
        <v>22.56</v>
      </c>
      <c r="BC59" s="13" t="s">
        <v>14820</v>
      </c>
      <c r="BD59" s="13">
        <f>N59</f>
        <v>0.75266</v>
      </c>
    </row>
    <row r="60" spans="1:56" hidden="1" x14ac:dyDescent="0.25">
      <c r="A60" s="13">
        <v>600001140</v>
      </c>
      <c r="B60" s="13">
        <v>1700</v>
      </c>
      <c r="C60" s="13">
        <v>2200001421</v>
      </c>
      <c r="D60" s="13" t="s">
        <v>298</v>
      </c>
      <c r="E60" s="13">
        <f>IF(AND(B60&lt;&gt;1110,B60&lt;&gt;1210,B60&lt;&gt;1510,B60&lt;&gt;1710),B60,IF(B60=1110,"1100",IF(B60=1210,"1200",IF(B60=1510,"1500",IF(B60=1710,"1700","X")))))</f>
        <v>1700</v>
      </c>
      <c r="F60" s="13" t="s">
        <v>10893</v>
      </c>
      <c r="G60" s="13" t="s">
        <v>297</v>
      </c>
      <c r="H60" s="13">
        <v>19.306999999999999</v>
      </c>
      <c r="I60" s="13">
        <v>0.25</v>
      </c>
      <c r="J60" s="13">
        <v>3</v>
      </c>
      <c r="K60" s="13">
        <v>1</v>
      </c>
      <c r="L60" s="13" t="s">
        <v>292</v>
      </c>
      <c r="M60" s="13">
        <v>4</v>
      </c>
      <c r="N60" s="13">
        <v>1</v>
      </c>
      <c r="O60" s="13" t="s">
        <v>294</v>
      </c>
      <c r="P60" s="13">
        <f>IFERROR(VLOOKUP(BC60, BA:BA:BB:BB, 2, 0),)</f>
        <v>0</v>
      </c>
      <c r="Q60" s="13">
        <f>IFERROR(VLOOKUP(BC60, BA:BA:BD:BD, 4, 0),1)</f>
        <v>1</v>
      </c>
      <c r="R60" s="13">
        <v>7</v>
      </c>
      <c r="S60" s="13">
        <v>9.25</v>
      </c>
      <c r="T60" s="13">
        <v>0</v>
      </c>
      <c r="V60" s="13" t="s">
        <v>13779</v>
      </c>
      <c r="W60" s="13">
        <v>100</v>
      </c>
      <c r="X60" s="13" t="s">
        <v>301</v>
      </c>
      <c r="Y60" s="13" t="s">
        <v>10899</v>
      </c>
      <c r="Z60" s="13" t="s">
        <v>10898</v>
      </c>
      <c r="AA60" s="13">
        <v>1</v>
      </c>
      <c r="AB60" s="13">
        <f>ROUND(H60*I60*AA60, 3)</f>
        <v>4.827</v>
      </c>
      <c r="AC60" s="13">
        <f>ROUND(VLOOKUP(X60,'Base de dados'!A:B, 2, 0)*AB60, 2)</f>
        <v>0.48</v>
      </c>
      <c r="AD60" s="13">
        <f>ROUND((AB60*(Destino!AG$60/100))*(W60/100),2)</f>
        <v>0.34</v>
      </c>
      <c r="AE60" s="13">
        <f>ROUND(AB60*(Destino!AH$60/100),2)</f>
        <v>0</v>
      </c>
      <c r="AF60" s="13">
        <f>ROUND((((AB60+AC60)*(1 + VLOOKUP(X60,'Base de dados'!A:N, 14, 0) ))*(Destino!AI$60/100))-AD60, 2)</f>
        <v>1</v>
      </c>
      <c r="AG60" s="13">
        <f>ROUND((AB60+AC60+AF60)*(J60/100),2)</f>
        <v>0.19</v>
      </c>
      <c r="AH60" s="13">
        <f>ROUND(AB60*T60,2)</f>
        <v>0</v>
      </c>
      <c r="AI60" s="13">
        <f>ROUND(AB60+AC60-AE60+AF60+AG60+AH60, 3)</f>
        <v>6.4969999999999999</v>
      </c>
      <c r="AJ60" s="13">
        <f>AI60*M60</f>
        <v>25.988</v>
      </c>
      <c r="AK60" s="13">
        <f>AJ60*K60</f>
        <v>25.988</v>
      </c>
      <c r="AL60" s="13" t="str">
        <f t="shared" si="0"/>
        <v>17006000011402200001421</v>
      </c>
      <c r="AM60" s="13">
        <f>VLOOKUP(AL60,Destino!A:AE,31,0)</f>
        <v>25.988</v>
      </c>
      <c r="AN60" s="13">
        <f>VLOOKUP(AL60,Destino!A:O,15,0)</f>
        <v>16.170000000000002</v>
      </c>
      <c r="AO60" s="13">
        <f>VLOOKUP(AL60,Destino!A:P,16,0)</f>
        <v>1</v>
      </c>
      <c r="AP60" s="14">
        <f t="shared" si="1"/>
        <v>1</v>
      </c>
      <c r="AQ60" s="13" t="str">
        <f t="shared" si="2"/>
        <v>OK</v>
      </c>
      <c r="BA60" s="13" t="s">
        <v>13830</v>
      </c>
      <c r="BB60" s="13">
        <f>AK60</f>
        <v>25.988</v>
      </c>
      <c r="BC60" s="13" t="s">
        <v>14819</v>
      </c>
      <c r="BD60" s="13">
        <f>N60</f>
        <v>1</v>
      </c>
    </row>
    <row r="61" spans="1:56" hidden="1" x14ac:dyDescent="0.25">
      <c r="A61" s="13">
        <v>600001160</v>
      </c>
      <c r="B61" s="13">
        <v>1700</v>
      </c>
      <c r="C61" s="13">
        <v>2200001421</v>
      </c>
      <c r="D61" s="13" t="s">
        <v>298</v>
      </c>
      <c r="E61" s="13">
        <f>IF(AND(B61&lt;&gt;1110,B61&lt;&gt;1210,B61&lt;&gt;1510,B61&lt;&gt;1710),B61,IF(B61=1110,"1100",IF(B61=1210,"1200",IF(B61=1510,"1500",IF(B61=1710,"1700","X")))))</f>
        <v>1700</v>
      </c>
      <c r="F61" s="13" t="s">
        <v>10893</v>
      </c>
      <c r="G61" s="13" t="s">
        <v>297</v>
      </c>
      <c r="H61" s="13">
        <v>61.29</v>
      </c>
      <c r="I61" s="13">
        <v>0.25</v>
      </c>
      <c r="J61" s="13">
        <v>3</v>
      </c>
      <c r="K61" s="13">
        <v>1</v>
      </c>
      <c r="L61" s="13" t="s">
        <v>292</v>
      </c>
      <c r="M61" s="13">
        <v>4</v>
      </c>
      <c r="N61" s="13">
        <v>1</v>
      </c>
      <c r="O61" s="13" t="s">
        <v>294</v>
      </c>
      <c r="P61" s="13">
        <f>IFERROR(VLOOKUP(BC61, BA:BA:BB:BB, 2, 0),)</f>
        <v>0</v>
      </c>
      <c r="Q61" s="13">
        <f>IFERROR(VLOOKUP(BC61, BA:BA:BD:BD, 4, 0),1)</f>
        <v>1</v>
      </c>
      <c r="R61" s="13">
        <v>7</v>
      </c>
      <c r="S61" s="13">
        <v>9.25</v>
      </c>
      <c r="T61" s="13">
        <v>0</v>
      </c>
      <c r="V61" s="13" t="s">
        <v>13779</v>
      </c>
      <c r="W61" s="13">
        <v>100</v>
      </c>
      <c r="X61" s="13" t="s">
        <v>295</v>
      </c>
      <c r="Y61" s="13" t="s">
        <v>10899</v>
      </c>
      <c r="Z61" s="13" t="s">
        <v>10898</v>
      </c>
      <c r="AA61" s="13">
        <v>1</v>
      </c>
      <c r="AB61" s="13">
        <f>ROUND(H61*I61*AA61, 3)</f>
        <v>15.323</v>
      </c>
      <c r="AC61" s="13">
        <f>ROUND(VLOOKUP(X61,'Base de dados'!A:B, 2, 0)*AB61, 2)</f>
        <v>1.53</v>
      </c>
      <c r="AD61" s="13">
        <f>ROUND((AB61*(Destino!AG$61/100))*(W61/100),2)</f>
        <v>1.07</v>
      </c>
      <c r="AE61" s="13">
        <f>ROUND(AB61*(Destino!AH$61/100),2)</f>
        <v>0</v>
      </c>
      <c r="AF61" s="13">
        <f>ROUND((((AB61+AC61)*(1 + VLOOKUP(X61,'Base de dados'!A:N, 14, 0) ))*(Destino!AI$61/100))-AD61, 2)</f>
        <v>3.17</v>
      </c>
      <c r="AG61" s="13">
        <f>ROUND((AB61+AC61+AF61)*(J61/100),2)</f>
        <v>0.6</v>
      </c>
      <c r="AH61" s="13">
        <f>ROUND(AB61*T61,2)</f>
        <v>0</v>
      </c>
      <c r="AI61" s="13">
        <f>ROUND(AB61+AC61-AE61+AF61+AG61+AH61, 3)</f>
        <v>20.623000000000001</v>
      </c>
      <c r="AJ61" s="13">
        <f>AI61*M61</f>
        <v>82.492000000000004</v>
      </c>
      <c r="AK61" s="13">
        <f>AJ61*K61</f>
        <v>82.492000000000004</v>
      </c>
      <c r="AL61" s="13" t="str">
        <f t="shared" si="0"/>
        <v>17006000011602200001421</v>
      </c>
      <c r="AM61" s="13">
        <f>VLOOKUP(AL61,Destino!A:AE,31,0)</f>
        <v>82.492000000000004</v>
      </c>
      <c r="AN61" s="13">
        <f>VLOOKUP(AL61,Destino!A:O,15,0)</f>
        <v>51.33</v>
      </c>
      <c r="AO61" s="13">
        <f>VLOOKUP(AL61,Destino!A:P,16,0)</f>
        <v>1</v>
      </c>
      <c r="AP61" s="14">
        <f t="shared" si="1"/>
        <v>1</v>
      </c>
      <c r="AQ61" s="13" t="str">
        <f t="shared" si="2"/>
        <v>OK</v>
      </c>
      <c r="BA61" s="13" t="s">
        <v>13831</v>
      </c>
      <c r="BB61" s="13">
        <f>AK61</f>
        <v>82.492000000000004</v>
      </c>
      <c r="BC61" s="13" t="s">
        <v>14821</v>
      </c>
      <c r="BD61" s="13">
        <f>N61</f>
        <v>1</v>
      </c>
    </row>
    <row r="62" spans="1:56" hidden="1" x14ac:dyDescent="0.25">
      <c r="A62" s="13">
        <v>600001161</v>
      </c>
      <c r="B62" s="13">
        <v>1700</v>
      </c>
      <c r="C62" s="13">
        <v>2200001421</v>
      </c>
      <c r="D62" s="13" t="s">
        <v>298</v>
      </c>
      <c r="E62" s="13">
        <f>IF(AND(B62&lt;&gt;1110,B62&lt;&gt;1210,B62&lt;&gt;1510,B62&lt;&gt;1710),B62,IF(B62=1110,"1100",IF(B62=1210,"1200",IF(B62=1510,"1500",IF(B62=1710,"1700","X")))))</f>
        <v>1700</v>
      </c>
      <c r="F62" s="13" t="s">
        <v>10893</v>
      </c>
      <c r="G62" s="13" t="s">
        <v>297</v>
      </c>
      <c r="H62" s="13">
        <v>63.856999999999999</v>
      </c>
      <c r="I62" s="13">
        <v>0.25</v>
      </c>
      <c r="J62" s="13">
        <v>3</v>
      </c>
      <c r="K62" s="13">
        <v>1</v>
      </c>
      <c r="L62" s="13" t="s">
        <v>292</v>
      </c>
      <c r="M62" s="13">
        <v>4</v>
      </c>
      <c r="N62" s="13">
        <v>1</v>
      </c>
      <c r="O62" s="13" t="s">
        <v>294</v>
      </c>
      <c r="P62" s="13">
        <f>IFERROR(VLOOKUP(BC62, BA:BA:BB:BB, 2, 0),)</f>
        <v>0</v>
      </c>
      <c r="Q62" s="13">
        <f>IFERROR(VLOOKUP(BC62, BA:BA:BD:BD, 4, 0),1)</f>
        <v>1</v>
      </c>
      <c r="R62" s="13">
        <v>7</v>
      </c>
      <c r="S62" s="13">
        <v>9.25</v>
      </c>
      <c r="T62" s="13">
        <v>0</v>
      </c>
      <c r="V62" s="13" t="s">
        <v>13779</v>
      </c>
      <c r="W62" s="13">
        <v>100</v>
      </c>
      <c r="X62" s="13" t="s">
        <v>295</v>
      </c>
      <c r="Y62" s="13" t="s">
        <v>10899</v>
      </c>
      <c r="Z62" s="13" t="s">
        <v>10898</v>
      </c>
      <c r="AA62" s="13">
        <v>1</v>
      </c>
      <c r="AB62" s="13">
        <f>ROUND(H62*I62*AA62, 3)</f>
        <v>15.964</v>
      </c>
      <c r="AC62" s="13">
        <f>ROUND(VLOOKUP(X62,'Base de dados'!A:B, 2, 0)*AB62, 2)</f>
        <v>1.6</v>
      </c>
      <c r="AD62" s="13">
        <f>ROUND((AB62*(Destino!AG$62/100))*(W62/100),2)</f>
        <v>1.1200000000000001</v>
      </c>
      <c r="AE62" s="13">
        <f>ROUND(AB62*(Destino!AH$62/100),2)</f>
        <v>0</v>
      </c>
      <c r="AF62" s="13">
        <f>ROUND((((AB62+AC62)*(1 + VLOOKUP(X62,'Base de dados'!A:N, 14, 0) ))*(Destino!AI$62/100))-AD62, 2)</f>
        <v>3.3</v>
      </c>
      <c r="AG62" s="13">
        <f>ROUND((AB62+AC62+AF62)*(J62/100),2)</f>
        <v>0.63</v>
      </c>
      <c r="AH62" s="13">
        <f>ROUND(AB62*T62,2)</f>
        <v>0</v>
      </c>
      <c r="AI62" s="13">
        <f>ROUND(AB62+AC62-AE62+AF62+AG62+AH62, 3)</f>
        <v>21.494</v>
      </c>
      <c r="AJ62" s="13">
        <f>AI62*M62</f>
        <v>85.975999999999999</v>
      </c>
      <c r="AK62" s="13">
        <f>AJ62*K62</f>
        <v>85.975999999999999</v>
      </c>
      <c r="AL62" s="13" t="str">
        <f t="shared" si="0"/>
        <v>17006000011612200001421</v>
      </c>
      <c r="AM62" s="13">
        <f>VLOOKUP(AL62,Destino!A:AE,31,0)</f>
        <v>85.975999999999999</v>
      </c>
      <c r="AN62" s="13">
        <f>VLOOKUP(AL62,Destino!A:O,15,0)</f>
        <v>53.48</v>
      </c>
      <c r="AO62" s="13">
        <f>VLOOKUP(AL62,Destino!A:P,16,0)</f>
        <v>1</v>
      </c>
      <c r="AP62" s="14">
        <f t="shared" si="1"/>
        <v>1</v>
      </c>
      <c r="AQ62" s="13" t="str">
        <f t="shared" si="2"/>
        <v>OK</v>
      </c>
      <c r="BA62" s="13" t="s">
        <v>13832</v>
      </c>
      <c r="BB62" s="13">
        <f>AK62</f>
        <v>85.975999999999999</v>
      </c>
      <c r="BC62" s="13" t="s">
        <v>14822</v>
      </c>
      <c r="BD62" s="13">
        <f>N62</f>
        <v>1</v>
      </c>
    </row>
    <row r="63" spans="1:56" hidden="1" x14ac:dyDescent="0.25">
      <c r="A63" s="13">
        <v>600001162</v>
      </c>
      <c r="B63" s="13">
        <v>1700</v>
      </c>
      <c r="C63" s="13">
        <v>2200001421</v>
      </c>
      <c r="D63" s="13" t="s">
        <v>298</v>
      </c>
      <c r="E63" s="13">
        <f>IF(AND(B63&lt;&gt;1110,B63&lt;&gt;1210,B63&lt;&gt;1510,B63&lt;&gt;1710),B63,IF(B63=1110,"1100",IF(B63=1210,"1200",IF(B63=1510,"1500",IF(B63=1710,"1700","X")))))</f>
        <v>1700</v>
      </c>
      <c r="F63" s="13" t="s">
        <v>10893</v>
      </c>
      <c r="G63" s="13" t="s">
        <v>297</v>
      </c>
      <c r="H63" s="13">
        <v>71.856999999999999</v>
      </c>
      <c r="I63" s="13">
        <v>0.25</v>
      </c>
      <c r="J63" s="13">
        <v>3</v>
      </c>
      <c r="K63" s="13">
        <v>1</v>
      </c>
      <c r="L63" s="13" t="s">
        <v>292</v>
      </c>
      <c r="M63" s="13">
        <v>4</v>
      </c>
      <c r="N63" s="13">
        <v>1</v>
      </c>
      <c r="O63" s="13" t="s">
        <v>294</v>
      </c>
      <c r="P63" s="13">
        <f>IFERROR(VLOOKUP(BC63, BA:BA:BB:BB, 2, 0),)</f>
        <v>0</v>
      </c>
      <c r="Q63" s="13">
        <f>IFERROR(VLOOKUP(BC63, BA:BA:BD:BD, 4, 0),1)</f>
        <v>1</v>
      </c>
      <c r="R63" s="13">
        <v>7</v>
      </c>
      <c r="S63" s="13">
        <v>9.25</v>
      </c>
      <c r="T63" s="13">
        <v>0</v>
      </c>
      <c r="V63" s="13" t="s">
        <v>13779</v>
      </c>
      <c r="W63" s="13">
        <v>100</v>
      </c>
      <c r="X63" s="13" t="s">
        <v>295</v>
      </c>
      <c r="Y63" s="13" t="s">
        <v>10899</v>
      </c>
      <c r="Z63" s="13" t="s">
        <v>10898</v>
      </c>
      <c r="AA63" s="13">
        <v>1</v>
      </c>
      <c r="AB63" s="13">
        <f>ROUND(H63*I63*AA63, 3)</f>
        <v>17.963999999999999</v>
      </c>
      <c r="AC63" s="13">
        <f>ROUND(VLOOKUP(X63,'Base de dados'!A:B, 2, 0)*AB63, 2)</f>
        <v>1.8</v>
      </c>
      <c r="AD63" s="13">
        <f>ROUND((AB63*(Destino!AG$63/100))*(W63/100),2)</f>
        <v>1.26</v>
      </c>
      <c r="AE63" s="13">
        <f>ROUND(AB63*(Destino!AH$63/100),2)</f>
        <v>0</v>
      </c>
      <c r="AF63" s="13">
        <f>ROUND((((AB63+AC63)*(1 + VLOOKUP(X63,'Base de dados'!A:N, 14, 0) ))*(Destino!AI$63/100))-AD63, 2)</f>
        <v>3.71</v>
      </c>
      <c r="AG63" s="13">
        <f>ROUND((AB63+AC63+AF63)*(J63/100),2)</f>
        <v>0.7</v>
      </c>
      <c r="AH63" s="13">
        <f>ROUND(AB63*T63,2)</f>
        <v>0</v>
      </c>
      <c r="AI63" s="13">
        <f>ROUND(AB63+AC63-AE63+AF63+AG63+AH63, 3)</f>
        <v>24.173999999999999</v>
      </c>
      <c r="AJ63" s="13">
        <f>AI63*M63</f>
        <v>96.695999999999998</v>
      </c>
      <c r="AK63" s="13">
        <f>AJ63*K63</f>
        <v>96.695999999999998</v>
      </c>
      <c r="AL63" s="13" t="str">
        <f t="shared" si="0"/>
        <v>17006000011622200001421</v>
      </c>
      <c r="AM63" s="13">
        <f>VLOOKUP(AL63,Destino!A:AE,31,0)</f>
        <v>96.695999999999998</v>
      </c>
      <c r="AN63" s="13">
        <f>VLOOKUP(AL63,Destino!A:O,15,0)</f>
        <v>60.18</v>
      </c>
      <c r="AO63" s="13">
        <f>VLOOKUP(AL63,Destino!A:P,16,0)</f>
        <v>1</v>
      </c>
      <c r="AP63" s="14">
        <f t="shared" si="1"/>
        <v>1</v>
      </c>
      <c r="AQ63" s="13" t="str">
        <f t="shared" si="2"/>
        <v>OK</v>
      </c>
      <c r="BA63" s="13" t="s">
        <v>13833</v>
      </c>
      <c r="BB63" s="13">
        <f>AK63</f>
        <v>96.695999999999998</v>
      </c>
      <c r="BC63" s="13" t="s">
        <v>14823</v>
      </c>
      <c r="BD63" s="13">
        <f>N63</f>
        <v>1</v>
      </c>
    </row>
    <row r="64" spans="1:56" hidden="1" x14ac:dyDescent="0.25">
      <c r="A64" s="13">
        <v>600001170</v>
      </c>
      <c r="B64" s="13">
        <v>1110</v>
      </c>
      <c r="C64" s="13">
        <v>2200000102</v>
      </c>
      <c r="D64" s="13" t="s">
        <v>298</v>
      </c>
      <c r="E64" s="13" t="str">
        <f>IF(AND(B64&lt;&gt;1110,B64&lt;&gt;1210,B64&lt;&gt;1510,B64&lt;&gt;1710),B64,IF(B64=1110,"1100",IF(B64=1210,"1200",IF(B64=1510,"1500",IF(B64=1710,"1700","X")))))</f>
        <v>1100</v>
      </c>
      <c r="F64" s="13" t="s">
        <v>10887</v>
      </c>
      <c r="G64" s="13" t="s">
        <v>297</v>
      </c>
      <c r="H64" s="13">
        <v>31.890999999999998</v>
      </c>
      <c r="I64" s="13">
        <v>1</v>
      </c>
      <c r="J64" s="13">
        <v>4</v>
      </c>
      <c r="K64" s="13">
        <v>1</v>
      </c>
      <c r="L64" s="13" t="s">
        <v>292</v>
      </c>
      <c r="M64" s="13">
        <v>1</v>
      </c>
      <c r="N64" s="13">
        <v>0.76242900000000002</v>
      </c>
      <c r="O64" s="13" t="s">
        <v>292</v>
      </c>
      <c r="P64" s="13">
        <f>IFERROR(VLOOKUP(BC64, BA:BA:BB:BB, 2, 0),)</f>
        <v>0</v>
      </c>
      <c r="Q64" s="13">
        <f>IFERROR(VLOOKUP(BC64, BA:BA:BD:BD, 4, 0),1)</f>
        <v>1</v>
      </c>
      <c r="R64" s="13">
        <v>12</v>
      </c>
      <c r="S64" s="13">
        <v>0</v>
      </c>
      <c r="T64" s="13">
        <v>0</v>
      </c>
      <c r="V64" s="13" t="s">
        <v>13779</v>
      </c>
      <c r="W64" s="13">
        <v>100</v>
      </c>
      <c r="X64" s="13" t="s">
        <v>295</v>
      </c>
      <c r="Y64" s="13" t="s">
        <v>10899</v>
      </c>
      <c r="Z64" s="13" t="s">
        <v>10898</v>
      </c>
      <c r="AA64" s="13">
        <v>1</v>
      </c>
      <c r="AB64" s="13">
        <f>ROUND(H64*I64*AA64, 3)</f>
        <v>31.890999999999998</v>
      </c>
      <c r="AC64" s="13">
        <f>ROUND(VLOOKUP(X64,'Base de dados'!A:B, 2, 0)*AB64, 2)</f>
        <v>3.19</v>
      </c>
      <c r="AD64" s="13">
        <f>ROUND((AB64*(Destino!AG$64/100))*(W64/100),2)</f>
        <v>3.83</v>
      </c>
      <c r="AE64" s="13">
        <f>ROUND(AB64*(Destino!AH$64/100),2)</f>
        <v>0</v>
      </c>
      <c r="AF64" s="13">
        <f>ROUND((((AB64+AC64)*(1 + VLOOKUP(X64,'Base de dados'!A:P, 16, 0) ))*(Destino!AI$64/100))-AD64, 2)</f>
        <v>5.14</v>
      </c>
      <c r="AG64" s="13">
        <f>ROUND((AB64+AC64+AF64)*(J64/100),2)</f>
        <v>1.61</v>
      </c>
      <c r="AH64" s="13">
        <f>ROUND(AB64*T64,2)</f>
        <v>0</v>
      </c>
      <c r="AI64" s="13">
        <f>ROUND(AB64+AF64+AG64+AH64, 3)</f>
        <v>38.640999999999998</v>
      </c>
      <c r="AJ64" s="13">
        <f>AI64*M64</f>
        <v>38.640999999999998</v>
      </c>
      <c r="AK64" s="13">
        <f>AJ64*K64</f>
        <v>38.640999999999998</v>
      </c>
      <c r="AL64" s="13" t="str">
        <f t="shared" si="0"/>
        <v>11106000011702200000102</v>
      </c>
      <c r="AM64" s="13">
        <f>VLOOKUP(AL64,Destino!A:AE,31,0)</f>
        <v>38.640999999999998</v>
      </c>
      <c r="AN64" s="13">
        <f>VLOOKUP(AL64,Destino!A:O,15,0)</f>
        <v>28.064</v>
      </c>
      <c r="AO64" s="13">
        <f>VLOOKUP(AL64,Destino!A:P,16,0)</f>
        <v>1</v>
      </c>
      <c r="AP64" s="14">
        <f t="shared" si="1"/>
        <v>1</v>
      </c>
      <c r="AQ64" s="13" t="str">
        <f t="shared" si="2"/>
        <v>OK</v>
      </c>
      <c r="BB64" s="13">
        <f>AK64</f>
        <v>38.640999999999998</v>
      </c>
      <c r="BC64" s="13" t="s">
        <v>14824</v>
      </c>
      <c r="BD64" s="13">
        <f>N64</f>
        <v>0.76242900000000002</v>
      </c>
    </row>
    <row r="65" spans="1:56" hidden="1" x14ac:dyDescent="0.25">
      <c r="A65" s="13">
        <v>600001170</v>
      </c>
      <c r="B65" s="13">
        <v>1700</v>
      </c>
      <c r="C65" s="13">
        <v>2200001421</v>
      </c>
      <c r="D65" s="13" t="s">
        <v>298</v>
      </c>
      <c r="E65" s="13">
        <f>IF(AND(B65&lt;&gt;1110,B65&lt;&gt;1210,B65&lt;&gt;1510,B65&lt;&gt;1710),B65,IF(B65=1110,"1100",IF(B65=1210,"1200",IF(B65=1510,"1500",IF(B65=1710,"1700","X")))))</f>
        <v>1700</v>
      </c>
      <c r="F65" s="13" t="s">
        <v>10893</v>
      </c>
      <c r="G65" s="13" t="s">
        <v>297</v>
      </c>
      <c r="H65" s="13">
        <v>33.372999999999998</v>
      </c>
      <c r="I65" s="13">
        <v>0.25</v>
      </c>
      <c r="J65" s="13">
        <v>3</v>
      </c>
      <c r="K65" s="13">
        <v>1</v>
      </c>
      <c r="L65" s="13" t="s">
        <v>292</v>
      </c>
      <c r="M65" s="13">
        <v>4</v>
      </c>
      <c r="N65" s="13">
        <v>1</v>
      </c>
      <c r="O65" s="13" t="s">
        <v>294</v>
      </c>
      <c r="P65" s="13">
        <f>IFERROR(VLOOKUP(BC65, BA:BA:BB:BB, 2, 0),)</f>
        <v>0</v>
      </c>
      <c r="Q65" s="13">
        <f>IFERROR(VLOOKUP(BC65, BA:BA:BD:BD, 4, 0),1)</f>
        <v>1</v>
      </c>
      <c r="R65" s="13">
        <v>7</v>
      </c>
      <c r="S65" s="13">
        <v>9.25</v>
      </c>
      <c r="T65" s="13">
        <v>0</v>
      </c>
      <c r="V65" s="13" t="s">
        <v>13779</v>
      </c>
      <c r="W65" s="13">
        <v>100</v>
      </c>
      <c r="X65" s="13" t="s">
        <v>295</v>
      </c>
      <c r="Y65" s="13" t="s">
        <v>10899</v>
      </c>
      <c r="Z65" s="13" t="s">
        <v>10898</v>
      </c>
      <c r="AA65" s="13">
        <v>1</v>
      </c>
      <c r="AB65" s="13">
        <f>ROUND(H65*I65*AA65, 3)</f>
        <v>8.343</v>
      </c>
      <c r="AC65" s="13">
        <f>ROUND(VLOOKUP(X65,'Base de dados'!A:B, 2, 0)*AB65, 2)</f>
        <v>0.83</v>
      </c>
      <c r="AD65" s="13">
        <f>ROUND((AB65*(Destino!AG$65/100))*(W65/100),2)</f>
        <v>0.57999999999999996</v>
      </c>
      <c r="AE65" s="13">
        <f>ROUND(AB65*(Destino!AH$65/100),2)</f>
        <v>0</v>
      </c>
      <c r="AF65" s="13">
        <f>ROUND((((AB65+AC65)*(1 + VLOOKUP(X65,'Base de dados'!A:N, 14, 0) ))*(Destino!AI$65/100))-AD65, 2)</f>
        <v>1.73</v>
      </c>
      <c r="AG65" s="13">
        <f>ROUND((AB65+AC65+AF65)*(J65/100),2)</f>
        <v>0.33</v>
      </c>
      <c r="AH65" s="13">
        <f>ROUND(AB65*T65,2)</f>
        <v>0</v>
      </c>
      <c r="AI65" s="13">
        <f>ROUND(AB65+AC65-AE65+AF65+AG65+AH65, 3)</f>
        <v>11.233000000000001</v>
      </c>
      <c r="AJ65" s="13">
        <f>AI65*M65</f>
        <v>44.932000000000002</v>
      </c>
      <c r="AK65" s="13">
        <f>AJ65*K65</f>
        <v>44.932000000000002</v>
      </c>
      <c r="AL65" s="13" t="str">
        <f t="shared" si="0"/>
        <v>17006000011702200001421</v>
      </c>
      <c r="AM65" s="13">
        <f>VLOOKUP(AL65,Destino!A:AE,31,0)</f>
        <v>44.892000000000003</v>
      </c>
      <c r="AN65" s="13">
        <f>VLOOKUP(AL65,Destino!A:O,15,0)</f>
        <v>27.95</v>
      </c>
      <c r="AO65" s="13">
        <f>VLOOKUP(AL65,Destino!A:P,16,0)</f>
        <v>1</v>
      </c>
      <c r="AP65" s="14">
        <f t="shared" si="1"/>
        <v>1</v>
      </c>
      <c r="AQ65" s="13" t="str">
        <f t="shared" si="2"/>
        <v>OK</v>
      </c>
      <c r="BA65" s="13" t="s">
        <v>13834</v>
      </c>
      <c r="BB65" s="13">
        <f>AK65</f>
        <v>44.932000000000002</v>
      </c>
      <c r="BC65" s="13" t="s">
        <v>14825</v>
      </c>
      <c r="BD65" s="13">
        <f>N65</f>
        <v>1</v>
      </c>
    </row>
    <row r="66" spans="1:56" hidden="1" x14ac:dyDescent="0.25">
      <c r="A66" s="13">
        <v>600001171</v>
      </c>
      <c r="B66" s="13">
        <v>1700</v>
      </c>
      <c r="C66" s="13">
        <v>2200001421</v>
      </c>
      <c r="D66" s="13" t="s">
        <v>298</v>
      </c>
      <c r="E66" s="13">
        <f>IF(AND(B66&lt;&gt;1110,B66&lt;&gt;1210,B66&lt;&gt;1510,B66&lt;&gt;1710),B66,IF(B66=1110,"1100",IF(B66=1210,"1200",IF(B66=1510,"1500",IF(B66=1710,"1700","X")))))</f>
        <v>1700</v>
      </c>
      <c r="F66" s="13" t="s">
        <v>10893</v>
      </c>
      <c r="G66" s="13" t="s">
        <v>297</v>
      </c>
      <c r="H66" s="13">
        <v>33.659999999999997</v>
      </c>
      <c r="I66" s="13">
        <v>0.25</v>
      </c>
      <c r="J66" s="13">
        <v>3</v>
      </c>
      <c r="K66" s="13">
        <v>1</v>
      </c>
      <c r="L66" s="13" t="s">
        <v>292</v>
      </c>
      <c r="M66" s="13">
        <v>4</v>
      </c>
      <c r="N66" s="13">
        <v>1</v>
      </c>
      <c r="O66" s="13" t="s">
        <v>294</v>
      </c>
      <c r="P66" s="13">
        <f>IFERROR(VLOOKUP(BC66, BA:BA:BB:BB, 2, 0),)</f>
        <v>0</v>
      </c>
      <c r="Q66" s="13">
        <f>IFERROR(VLOOKUP(BC66, BA:BA:BD:BD, 4, 0),1)</f>
        <v>1</v>
      </c>
      <c r="R66" s="13">
        <v>7</v>
      </c>
      <c r="S66" s="13">
        <v>9.25</v>
      </c>
      <c r="T66" s="13">
        <v>0</v>
      </c>
      <c r="V66" s="13" t="s">
        <v>13779</v>
      </c>
      <c r="W66" s="13">
        <v>100</v>
      </c>
      <c r="X66" s="13" t="s">
        <v>295</v>
      </c>
      <c r="Y66" s="13" t="s">
        <v>10899</v>
      </c>
      <c r="Z66" s="13" t="s">
        <v>10898</v>
      </c>
      <c r="AA66" s="13">
        <v>1</v>
      </c>
      <c r="AB66" s="13">
        <f>ROUND(H66*I66*AA66, 3)</f>
        <v>8.4149999999999991</v>
      </c>
      <c r="AC66" s="13">
        <f>ROUND(VLOOKUP(X66,'Base de dados'!A:B, 2, 0)*AB66, 2)</f>
        <v>0.84</v>
      </c>
      <c r="AD66" s="13">
        <f>ROUND((AB66*(Destino!AG$66/100))*(W66/100),2)</f>
        <v>0.59</v>
      </c>
      <c r="AE66" s="13">
        <f>ROUND(AB66*(Destino!AH$66/100),2)</f>
        <v>0</v>
      </c>
      <c r="AF66" s="13">
        <f>ROUND((((AB66+AC66)*(1 + VLOOKUP(X66,'Base de dados'!A:N, 14, 0) ))*(Destino!AI$66/100))-AD66, 2)</f>
        <v>1.74</v>
      </c>
      <c r="AG66" s="13">
        <f>ROUND((AB66+AC66+AF66)*(J66/100),2)</f>
        <v>0.33</v>
      </c>
      <c r="AH66" s="13">
        <f>ROUND(AB66*T66,2)</f>
        <v>0</v>
      </c>
      <c r="AI66" s="13">
        <f>ROUND(AB66+AC66-AE66+AF66+AG66+AH66, 3)</f>
        <v>11.324999999999999</v>
      </c>
      <c r="AJ66" s="13">
        <f>AI66*M66</f>
        <v>45.3</v>
      </c>
      <c r="AK66" s="13">
        <f>AJ66*K66</f>
        <v>45.3</v>
      </c>
      <c r="AL66" s="13" t="str">
        <f t="shared" si="0"/>
        <v>17006000011712200001421</v>
      </c>
      <c r="AM66" s="13">
        <f>VLOOKUP(AL66,Destino!A:AE,31,0)</f>
        <v>45.3</v>
      </c>
      <c r="AN66" s="13">
        <f>VLOOKUP(AL66,Destino!A:O,15,0)</f>
        <v>28.19</v>
      </c>
      <c r="AO66" s="13">
        <f>VLOOKUP(AL66,Destino!A:P,16,0)</f>
        <v>1</v>
      </c>
      <c r="AP66" s="14">
        <f t="shared" si="1"/>
        <v>1</v>
      </c>
      <c r="AQ66" s="13" t="str">
        <f t="shared" si="2"/>
        <v>OK</v>
      </c>
      <c r="BA66" s="13" t="s">
        <v>13835</v>
      </c>
      <c r="BB66" s="13">
        <f>AK66</f>
        <v>45.3</v>
      </c>
      <c r="BC66" s="13" t="s">
        <v>14826</v>
      </c>
      <c r="BD66" s="13">
        <f>N66</f>
        <v>1</v>
      </c>
    </row>
    <row r="67" spans="1:56" hidden="1" x14ac:dyDescent="0.25">
      <c r="A67" s="13">
        <v>600001393</v>
      </c>
      <c r="B67" s="13">
        <v>1700</v>
      </c>
      <c r="C67" s="13">
        <v>2200001421</v>
      </c>
      <c r="D67" s="13" t="s">
        <v>298</v>
      </c>
      <c r="E67" s="13">
        <f>IF(AND(B67&lt;&gt;1110,B67&lt;&gt;1210,B67&lt;&gt;1510,B67&lt;&gt;1710),B67,IF(B67=1110,"1100",IF(B67=1210,"1200",IF(B67=1510,"1500",IF(B67=1710,"1700","X")))))</f>
        <v>1700</v>
      </c>
      <c r="F67" s="13" t="s">
        <v>10893</v>
      </c>
      <c r="G67" s="13" t="s">
        <v>297</v>
      </c>
      <c r="H67" s="13">
        <v>41.372999999999998</v>
      </c>
      <c r="I67" s="13">
        <v>0.25</v>
      </c>
      <c r="J67" s="13">
        <v>3</v>
      </c>
      <c r="K67" s="13">
        <v>1</v>
      </c>
      <c r="L67" s="13" t="s">
        <v>292</v>
      </c>
      <c r="M67" s="13">
        <v>4</v>
      </c>
      <c r="N67" s="13">
        <v>1</v>
      </c>
      <c r="O67" s="13" t="s">
        <v>294</v>
      </c>
      <c r="P67" s="13">
        <f>IFERROR(VLOOKUP(BC67, BA:BA:BB:BB, 2, 0),)</f>
        <v>0</v>
      </c>
      <c r="Q67" s="13">
        <f>IFERROR(VLOOKUP(BC67, BA:BA:BD:BD, 4, 0),1)</f>
        <v>1</v>
      </c>
      <c r="R67" s="13">
        <v>7</v>
      </c>
      <c r="S67" s="13">
        <v>9.25</v>
      </c>
      <c r="T67" s="13">
        <v>0</v>
      </c>
      <c r="V67" s="13" t="s">
        <v>13779</v>
      </c>
      <c r="W67" s="13">
        <v>100</v>
      </c>
      <c r="X67" s="13" t="s">
        <v>295</v>
      </c>
      <c r="Y67" s="13" t="s">
        <v>10899</v>
      </c>
      <c r="Z67" s="13" t="s">
        <v>10898</v>
      </c>
      <c r="AA67" s="13">
        <v>1</v>
      </c>
      <c r="AB67" s="13">
        <f>ROUND(H67*I67*AA67, 3)</f>
        <v>10.343</v>
      </c>
      <c r="AC67" s="13">
        <f>ROUND(VLOOKUP(X67,'Base de dados'!A:B, 2, 0)*AB67, 2)</f>
        <v>1.03</v>
      </c>
      <c r="AD67" s="13">
        <f>ROUND((AB67*(Destino!AG$67/100))*(W67/100),2)</f>
        <v>0.72</v>
      </c>
      <c r="AE67" s="13">
        <f>ROUND(AB67*(Destino!AH$67/100),2)</f>
        <v>0</v>
      </c>
      <c r="AF67" s="13">
        <f>ROUND((((AB67+AC67)*(1 + VLOOKUP(X67,'Base de dados'!A:N, 14, 0) ))*(Destino!AI$67/100))-AD67, 2)</f>
        <v>2.14</v>
      </c>
      <c r="AG67" s="13">
        <f>ROUND((AB67+AC67+AF67)*(J67/100),2)</f>
        <v>0.41</v>
      </c>
      <c r="AH67" s="13">
        <f>ROUND(AB67*T67,2)</f>
        <v>0</v>
      </c>
      <c r="AI67" s="13">
        <f>ROUND(AB67+AC67-AE67+AF67+AG67+AH67, 3)</f>
        <v>13.923</v>
      </c>
      <c r="AJ67" s="13">
        <f>AI67*M67</f>
        <v>55.692</v>
      </c>
      <c r="AK67" s="13">
        <f>AJ67*K67</f>
        <v>55.692</v>
      </c>
      <c r="AL67" s="13" t="str">
        <f t="shared" ref="AL67:AL130" si="3">_xlfn.CONCAT(B67,A67,C67)</f>
        <v>17006000013932200001421</v>
      </c>
      <c r="AM67" s="13">
        <f>VLOOKUP(AL67,Destino!A:AE,31,0)</f>
        <v>55.692</v>
      </c>
      <c r="AN67" s="13">
        <f>VLOOKUP(AL67,Destino!A:O,15,0)</f>
        <v>34.65</v>
      </c>
      <c r="AO67" s="13">
        <f>VLOOKUP(AL67,Destino!A:P,16,0)</f>
        <v>1</v>
      </c>
      <c r="AP67" s="14">
        <f t="shared" ref="AP67:AP130" si="4">ROUND(AM67/AK67,2)</f>
        <v>1</v>
      </c>
      <c r="AQ67" s="13" t="str">
        <f t="shared" ref="AQ67:AQ130" si="5">IF(AP67=1,"OK","X")</f>
        <v>OK</v>
      </c>
      <c r="BA67" s="13" t="s">
        <v>13836</v>
      </c>
      <c r="BB67" s="13">
        <f>AK67</f>
        <v>55.692</v>
      </c>
      <c r="BC67" s="13" t="s">
        <v>14827</v>
      </c>
      <c r="BD67" s="13">
        <f>N67</f>
        <v>1</v>
      </c>
    </row>
    <row r="68" spans="1:56" hidden="1" x14ac:dyDescent="0.25">
      <c r="A68" s="13">
        <v>600001394</v>
      </c>
      <c r="B68" s="13">
        <v>1700</v>
      </c>
      <c r="C68" s="13">
        <v>2200001421</v>
      </c>
      <c r="D68" s="13" t="s">
        <v>298</v>
      </c>
      <c r="E68" s="13">
        <f>IF(AND(B68&lt;&gt;1110,B68&lt;&gt;1210,B68&lt;&gt;1510,B68&lt;&gt;1710),B68,IF(B68=1110,"1100",IF(B68=1210,"1200",IF(B68=1510,"1500",IF(B68=1710,"1700","X")))))</f>
        <v>1700</v>
      </c>
      <c r="F68" s="13" t="s">
        <v>10893</v>
      </c>
      <c r="G68" s="13" t="s">
        <v>297</v>
      </c>
      <c r="H68" s="13">
        <v>42.924999999999997</v>
      </c>
      <c r="I68" s="13">
        <v>0.25</v>
      </c>
      <c r="J68" s="13">
        <v>3</v>
      </c>
      <c r="K68" s="13">
        <v>1</v>
      </c>
      <c r="L68" s="13" t="s">
        <v>292</v>
      </c>
      <c r="M68" s="13">
        <v>4</v>
      </c>
      <c r="N68" s="13">
        <v>1</v>
      </c>
      <c r="O68" s="13" t="s">
        <v>294</v>
      </c>
      <c r="P68" s="13">
        <f>IFERROR(VLOOKUP(BC68, BA:BA:BB:BB, 2, 0),)</f>
        <v>0</v>
      </c>
      <c r="Q68" s="13">
        <f>IFERROR(VLOOKUP(BC68, BA:BA:BD:BD, 4, 0),1)</f>
        <v>1</v>
      </c>
      <c r="R68" s="13">
        <v>7</v>
      </c>
      <c r="S68" s="13">
        <v>9.25</v>
      </c>
      <c r="T68" s="13">
        <v>0</v>
      </c>
      <c r="V68" s="13" t="s">
        <v>13779</v>
      </c>
      <c r="W68" s="13">
        <v>100</v>
      </c>
      <c r="X68" s="13" t="s">
        <v>295</v>
      </c>
      <c r="Y68" s="13" t="s">
        <v>10899</v>
      </c>
      <c r="Z68" s="13" t="s">
        <v>10898</v>
      </c>
      <c r="AA68" s="13">
        <v>1</v>
      </c>
      <c r="AB68" s="13">
        <f>ROUND(H68*I68*AA68, 3)</f>
        <v>10.731</v>
      </c>
      <c r="AC68" s="13">
        <f>ROUND(VLOOKUP(X68,'Base de dados'!A:B, 2, 0)*AB68, 2)</f>
        <v>1.07</v>
      </c>
      <c r="AD68" s="13">
        <f>ROUND((AB68*(Destino!AG$68/100))*(W68/100),2)</f>
        <v>0.75</v>
      </c>
      <c r="AE68" s="13">
        <f>ROUND(AB68*(Destino!AH$68/100),2)</f>
        <v>0</v>
      </c>
      <c r="AF68" s="13">
        <f>ROUND((((AB68+AC68)*(1 + VLOOKUP(X68,'Base de dados'!A:N, 14, 0) ))*(Destino!AI$68/100))-AD68, 2)</f>
        <v>2.2200000000000002</v>
      </c>
      <c r="AG68" s="13">
        <f>ROUND((AB68+AC68+AF68)*(J68/100),2)</f>
        <v>0.42</v>
      </c>
      <c r="AH68" s="13">
        <f>ROUND(AB68*T68,2)</f>
        <v>0</v>
      </c>
      <c r="AI68" s="13">
        <f>ROUND(AB68+AC68-AE68+AF68+AG68+AH68, 3)</f>
        <v>14.441000000000001</v>
      </c>
      <c r="AJ68" s="13">
        <f>AI68*M68</f>
        <v>57.764000000000003</v>
      </c>
      <c r="AK68" s="13">
        <f>AJ68*K68</f>
        <v>57.764000000000003</v>
      </c>
      <c r="AL68" s="13" t="str">
        <f t="shared" si="3"/>
        <v>17006000013942200001421</v>
      </c>
      <c r="AM68" s="13">
        <f>VLOOKUP(AL68,Destino!A:AE,31,0)</f>
        <v>57.764000000000003</v>
      </c>
      <c r="AN68" s="13">
        <f>VLOOKUP(AL68,Destino!A:O,15,0)</f>
        <v>35.950000000000003</v>
      </c>
      <c r="AO68" s="13">
        <f>VLOOKUP(AL68,Destino!A:P,16,0)</f>
        <v>1</v>
      </c>
      <c r="AP68" s="14">
        <f t="shared" si="4"/>
        <v>1</v>
      </c>
      <c r="AQ68" s="13" t="str">
        <f t="shared" si="5"/>
        <v>OK</v>
      </c>
      <c r="BA68" s="13" t="s">
        <v>13837</v>
      </c>
      <c r="BB68" s="13">
        <f>AK68</f>
        <v>57.764000000000003</v>
      </c>
      <c r="BC68" s="13" t="s">
        <v>14828</v>
      </c>
      <c r="BD68" s="13">
        <f>N68</f>
        <v>1</v>
      </c>
    </row>
    <row r="69" spans="1:56" hidden="1" x14ac:dyDescent="0.25">
      <c r="A69" s="13">
        <v>600001395</v>
      </c>
      <c r="B69" s="13">
        <v>1700</v>
      </c>
      <c r="C69" s="13">
        <v>2200001421</v>
      </c>
      <c r="D69" s="13" t="s">
        <v>298</v>
      </c>
      <c r="E69" s="13">
        <f>IF(AND(B69&lt;&gt;1110,B69&lt;&gt;1210,B69&lt;&gt;1510,B69&lt;&gt;1710),B69,IF(B69=1110,"1100",IF(B69=1210,"1200",IF(B69=1510,"1500",IF(B69=1710,"1700","X")))))</f>
        <v>1700</v>
      </c>
      <c r="F69" s="13" t="s">
        <v>10893</v>
      </c>
      <c r="G69" s="13" t="s">
        <v>297</v>
      </c>
      <c r="H69" s="13">
        <v>49.051000000000002</v>
      </c>
      <c r="I69" s="13">
        <v>0.25</v>
      </c>
      <c r="J69" s="13">
        <v>3</v>
      </c>
      <c r="K69" s="13">
        <v>1</v>
      </c>
      <c r="L69" s="13" t="s">
        <v>292</v>
      </c>
      <c r="M69" s="13">
        <v>4</v>
      </c>
      <c r="N69" s="13">
        <v>1</v>
      </c>
      <c r="O69" s="13" t="s">
        <v>294</v>
      </c>
      <c r="P69" s="13">
        <f>IFERROR(VLOOKUP(BC69, BA:BA:BB:BB, 2, 0),)</f>
        <v>0</v>
      </c>
      <c r="Q69" s="13">
        <f>IFERROR(VLOOKUP(BC69, BA:BA:BD:BD, 4, 0),1)</f>
        <v>1</v>
      </c>
      <c r="R69" s="13">
        <v>7</v>
      </c>
      <c r="S69" s="13">
        <v>9.25</v>
      </c>
      <c r="T69" s="13">
        <v>0</v>
      </c>
      <c r="V69" s="13" t="s">
        <v>13779</v>
      </c>
      <c r="W69" s="13">
        <v>100</v>
      </c>
      <c r="X69" s="13" t="s">
        <v>295</v>
      </c>
      <c r="Y69" s="13" t="s">
        <v>10899</v>
      </c>
      <c r="Z69" s="13" t="s">
        <v>10898</v>
      </c>
      <c r="AA69" s="13">
        <v>1</v>
      </c>
      <c r="AB69" s="13">
        <f>ROUND(H69*I69*AA69, 3)</f>
        <v>12.263</v>
      </c>
      <c r="AC69" s="13">
        <f>ROUND(VLOOKUP(X69,'Base de dados'!A:B, 2, 0)*AB69, 2)</f>
        <v>1.23</v>
      </c>
      <c r="AD69" s="13">
        <f>ROUND((AB69*(Destino!AG$69/100))*(W69/100),2)</f>
        <v>0.86</v>
      </c>
      <c r="AE69" s="13">
        <f>ROUND(AB69*(Destino!AH$69/100),2)</f>
        <v>0</v>
      </c>
      <c r="AF69" s="13">
        <f>ROUND((((AB69+AC69)*(1 + VLOOKUP(X69,'Base de dados'!A:N, 14, 0) ))*(Destino!AI$69/100))-AD69, 2)</f>
        <v>2.5299999999999998</v>
      </c>
      <c r="AG69" s="13">
        <f>ROUND((AB69+AC69+AF69)*(J69/100),2)</f>
        <v>0.48</v>
      </c>
      <c r="AH69" s="13">
        <f>ROUND(AB69*T69,2)</f>
        <v>0</v>
      </c>
      <c r="AI69" s="13">
        <f>ROUND(AB69+AC69-AE69+AF69+AG69+AH69, 3)</f>
        <v>16.503</v>
      </c>
      <c r="AJ69" s="13">
        <f>AI69*M69</f>
        <v>66.012</v>
      </c>
      <c r="AK69" s="13">
        <f>AJ69*K69</f>
        <v>66.012</v>
      </c>
      <c r="AL69" s="13" t="str">
        <f t="shared" si="3"/>
        <v>17006000013952200001421</v>
      </c>
      <c r="AM69" s="13">
        <f>VLOOKUP(AL69,Destino!A:AE,31,0)</f>
        <v>66.012</v>
      </c>
      <c r="AN69" s="13">
        <f>VLOOKUP(AL69,Destino!A:O,15,0)</f>
        <v>41.08</v>
      </c>
      <c r="AO69" s="13">
        <f>VLOOKUP(AL69,Destino!A:P,16,0)</f>
        <v>1</v>
      </c>
      <c r="AP69" s="14">
        <f t="shared" si="4"/>
        <v>1</v>
      </c>
      <c r="AQ69" s="13" t="str">
        <f t="shared" si="5"/>
        <v>OK</v>
      </c>
      <c r="BA69" s="13" t="s">
        <v>13838</v>
      </c>
      <c r="BB69" s="13">
        <f>AK69</f>
        <v>66.012</v>
      </c>
      <c r="BC69" s="13" t="s">
        <v>14829</v>
      </c>
      <c r="BD69" s="13">
        <f>N69</f>
        <v>1</v>
      </c>
    </row>
    <row r="70" spans="1:56" hidden="1" x14ac:dyDescent="0.25">
      <c r="A70" s="13">
        <v>600001427</v>
      </c>
      <c r="B70" s="13">
        <v>1100</v>
      </c>
      <c r="C70" s="13">
        <v>2200000102</v>
      </c>
      <c r="D70" s="13" t="s">
        <v>298</v>
      </c>
      <c r="E70" s="13">
        <f>IF(AND(B70&lt;&gt;1110,B70&lt;&gt;1210,B70&lt;&gt;1510,B70&lt;&gt;1710),B70,IF(B70=1110,"1100",IF(B70=1210,"1200",IF(B70=1510,"1500",IF(B70=1710,"1700","X")))))</f>
        <v>1100</v>
      </c>
      <c r="F70" s="13" t="s">
        <v>11014</v>
      </c>
      <c r="G70" s="13" t="s">
        <v>297</v>
      </c>
      <c r="H70" s="13">
        <v>1</v>
      </c>
      <c r="I70" s="13">
        <v>1</v>
      </c>
      <c r="J70" s="13">
        <v>0</v>
      </c>
      <c r="K70" s="13">
        <v>1</v>
      </c>
      <c r="L70" s="13" t="s">
        <v>292</v>
      </c>
      <c r="M70" s="13">
        <v>1</v>
      </c>
      <c r="N70" s="13">
        <f ca="1">IFERROR(VLOOKUP(BC70, BA:BA:BD:BD, 4, 0),1)</f>
        <v>0</v>
      </c>
      <c r="O70" s="13" t="s">
        <v>294</v>
      </c>
      <c r="P70" s="13">
        <f>IFERROR(VLOOKUP(BC70, BA:BA:BB:BB, 2, 0),)</f>
        <v>1</v>
      </c>
      <c r="Q70" s="13">
        <v>1</v>
      </c>
      <c r="R70" s="13">
        <v>0</v>
      </c>
      <c r="S70" s="13">
        <v>0</v>
      </c>
      <c r="T70" s="13">
        <v>0</v>
      </c>
      <c r="V70" s="13" t="s">
        <v>13779</v>
      </c>
      <c r="W70" s="13">
        <v>100</v>
      </c>
      <c r="X70" s="13" t="s">
        <v>295</v>
      </c>
      <c r="Y70" s="13" t="s">
        <v>10899</v>
      </c>
      <c r="Z70" s="13" t="s">
        <v>10886</v>
      </c>
      <c r="AA70" s="13">
        <v>1</v>
      </c>
      <c r="AB70" s="13">
        <f>ROUND(H70*I70*AA70, 3)</f>
        <v>1</v>
      </c>
      <c r="AC70" s="13">
        <f>ROUND(VLOOKUP(X70,'Base de dados'!A:B, 2, 0)*AB70, 2)</f>
        <v>0.1</v>
      </c>
      <c r="AD70" s="13">
        <f>ROUND((AB70*(Destino!AG$70/100))*(W70/100),2)</f>
        <v>0</v>
      </c>
      <c r="AE70" s="13">
        <f>ROUND(AB70*(Destino!AH$70/100),2)</f>
        <v>0</v>
      </c>
      <c r="AG70" s="13">
        <f>ROUND((AB70+ AC70)*(J70/100),2)</f>
        <v>0</v>
      </c>
      <c r="AH70" s="13">
        <f>ROUND(AB70*T70,2)</f>
        <v>0</v>
      </c>
      <c r="AI70" s="13">
        <f>ROUND(AB70+AG70+AH70, 3)</f>
        <v>1</v>
      </c>
      <c r="AJ70" s="13">
        <f>AI70*M70</f>
        <v>1</v>
      </c>
      <c r="AK70" s="13">
        <f>AJ70*K70</f>
        <v>1</v>
      </c>
      <c r="AL70" s="13" t="str">
        <f t="shared" si="3"/>
        <v>11006000014272200000102</v>
      </c>
      <c r="AM70" s="13">
        <f>VLOOKUP(AL70,Destino!A:AE,31,0)</f>
        <v>1</v>
      </c>
      <c r="AN70" s="13">
        <f>VLOOKUP(AL70,Destino!A:O,15,0)</f>
        <v>0</v>
      </c>
      <c r="AO70" s="13">
        <f>VLOOKUP(AL70,Destino!A:P,16,0)</f>
        <v>1</v>
      </c>
      <c r="AP70" s="14">
        <f t="shared" si="4"/>
        <v>1</v>
      </c>
      <c r="AQ70" s="13" t="str">
        <f t="shared" si="5"/>
        <v>OK</v>
      </c>
      <c r="BA70" s="13" t="s">
        <v>13839</v>
      </c>
      <c r="BB70" s="13">
        <f>AK70</f>
        <v>1</v>
      </c>
      <c r="BC70" s="13" t="s">
        <v>13839</v>
      </c>
      <c r="BD70" s="13">
        <f ca="1">N70</f>
        <v>1</v>
      </c>
    </row>
    <row r="71" spans="1:56" hidden="1" x14ac:dyDescent="0.25">
      <c r="A71" s="13">
        <v>600001427</v>
      </c>
      <c r="B71" s="13">
        <v>1110</v>
      </c>
      <c r="C71" s="13">
        <v>2000005105</v>
      </c>
      <c r="D71" s="13" t="s">
        <v>298</v>
      </c>
      <c r="E71" s="13" t="str">
        <f>IF(AND(B71&lt;&gt;1110,B71&lt;&gt;1210,B71&lt;&gt;1510,B71&lt;&gt;1710),B71,IF(B71=1110,"1100",IF(B71=1210,"1200",IF(B71=1510,"1500",IF(B71=1710,"1700","X")))))</f>
        <v>1100</v>
      </c>
      <c r="F71" s="13" t="s">
        <v>304</v>
      </c>
      <c r="G71" s="13" t="s">
        <v>297</v>
      </c>
      <c r="H71" s="13">
        <v>59.497</v>
      </c>
      <c r="I71" s="13">
        <v>1</v>
      </c>
      <c r="J71" s="13">
        <v>4</v>
      </c>
      <c r="K71" s="13">
        <v>1</v>
      </c>
      <c r="L71" s="13" t="s">
        <v>292</v>
      </c>
      <c r="M71" s="13">
        <v>1</v>
      </c>
      <c r="N71" s="13">
        <v>0.75260800000000005</v>
      </c>
      <c r="O71" s="13" t="s">
        <v>292</v>
      </c>
      <c r="P71" s="13">
        <f>IFERROR(VLOOKUP(BC71, BA:BA:BB:BB, 2, 0),)</f>
        <v>0</v>
      </c>
      <c r="Q71" s="13">
        <f>IFERROR(VLOOKUP(BC71, BA:BA:BD:BD, 4, 0),1)</f>
        <v>1</v>
      </c>
      <c r="R71" s="13">
        <v>7</v>
      </c>
      <c r="S71" s="13">
        <v>9.25</v>
      </c>
      <c r="T71" s="13">
        <v>0</v>
      </c>
      <c r="V71" s="13" t="s">
        <v>13779</v>
      </c>
      <c r="W71" s="13">
        <v>100</v>
      </c>
      <c r="X71" s="13" t="s">
        <v>295</v>
      </c>
      <c r="Y71" s="13" t="s">
        <v>10899</v>
      </c>
      <c r="Z71" s="13" t="s">
        <v>10886</v>
      </c>
      <c r="AA71" s="13">
        <v>1</v>
      </c>
      <c r="AB71" s="13">
        <f>ROUND(H71*I71*AA71, 3)</f>
        <v>59.497</v>
      </c>
      <c r="AC71" s="13">
        <f>ROUND(VLOOKUP(X71,'Base de dados'!A:B, 2, 0)*AB71, 2)</f>
        <v>5.95</v>
      </c>
      <c r="AD71" s="13">
        <f>ROUND((AB71*(Destino!AG$71/100))*(W71/100),2)</f>
        <v>4.16</v>
      </c>
      <c r="AE71" s="13">
        <f>ROUND(AB71*(Destino!AH$71/100),2)</f>
        <v>5.5</v>
      </c>
      <c r="AF71" s="13">
        <f>ROUND((((AB71+AC71)*(1 + VLOOKUP(X71,'Base de dados'!A:P, 16, 0) ))*(Destino!AI$71/100))-AD71, 2)</f>
        <v>12.57</v>
      </c>
      <c r="AG71" s="13">
        <f>ROUND((AB71+AC71+AF71)*(J71/100),2)</f>
        <v>3.12</v>
      </c>
      <c r="AH71" s="13">
        <f>ROUND(AB71*T71,2)</f>
        <v>0</v>
      </c>
      <c r="AI71" s="13">
        <f>ROUND(AB71+AF71-AE71+AG71+AH71, 3)</f>
        <v>69.686999999999998</v>
      </c>
      <c r="AJ71" s="13">
        <f>AI71*M71</f>
        <v>69.686999999999998</v>
      </c>
      <c r="AK71" s="13">
        <f>AJ71*K71</f>
        <v>69.686999999999998</v>
      </c>
      <c r="AL71" s="13" t="str">
        <f t="shared" si="3"/>
        <v>11106000014272000005105</v>
      </c>
      <c r="AM71" s="13">
        <f>VLOOKUP(AL71,Destino!A:AE,31,0)</f>
        <v>69.686999999999998</v>
      </c>
      <c r="AN71" s="13">
        <f>VLOOKUP(AL71,Destino!A:O,15,0)</f>
        <v>49.829000000000001</v>
      </c>
      <c r="AO71" s="13">
        <f>VLOOKUP(AL71,Destino!A:P,16,0)</f>
        <v>1</v>
      </c>
      <c r="AP71" s="14">
        <f t="shared" si="4"/>
        <v>1</v>
      </c>
      <c r="AQ71" s="13" t="str">
        <f t="shared" si="5"/>
        <v>OK</v>
      </c>
      <c r="BB71" s="13">
        <f>AK71</f>
        <v>69.686999999999998</v>
      </c>
      <c r="BC71" s="13" t="s">
        <v>14830</v>
      </c>
      <c r="BD71" s="13">
        <f>N71</f>
        <v>0.75260800000000005</v>
      </c>
    </row>
    <row r="72" spans="1:56" hidden="1" x14ac:dyDescent="0.25">
      <c r="A72" s="13">
        <v>600001427</v>
      </c>
      <c r="B72" s="13">
        <v>1110</v>
      </c>
      <c r="C72" s="13">
        <v>2200001327</v>
      </c>
      <c r="D72" s="13" t="s">
        <v>298</v>
      </c>
      <c r="E72" s="13" t="str">
        <f>IF(AND(B72&lt;&gt;1110,B72&lt;&gt;1210,B72&lt;&gt;1510,B72&lt;&gt;1710),B72,IF(B72=1110,"1100",IF(B72=1210,"1200",IF(B72=1510,"1500",IF(B72=1710,"1700","X")))))</f>
        <v>1100</v>
      </c>
      <c r="F72" s="13" t="s">
        <v>11014</v>
      </c>
      <c r="G72" s="13" t="s">
        <v>297</v>
      </c>
      <c r="H72" s="13">
        <v>1</v>
      </c>
      <c r="I72" s="13">
        <v>1</v>
      </c>
      <c r="J72" s="13">
        <v>0</v>
      </c>
      <c r="K72" s="13">
        <v>1</v>
      </c>
      <c r="L72" s="13" t="s">
        <v>292</v>
      </c>
      <c r="M72" s="13">
        <v>1</v>
      </c>
      <c r="N72" s="13">
        <f>IFERROR(VLOOKUP(BC72, BA:BA:BD:BD, 4, 0),1)</f>
        <v>1</v>
      </c>
      <c r="O72" s="13" t="s">
        <v>292</v>
      </c>
      <c r="P72" s="13">
        <f>IFERROR(VLOOKUP(BC72, BA:BA:BB:BB, 2, 0),)</f>
        <v>0</v>
      </c>
      <c r="Q72" s="13">
        <v>1</v>
      </c>
      <c r="R72" s="13">
        <v>0</v>
      </c>
      <c r="S72" s="13">
        <v>0</v>
      </c>
      <c r="T72" s="13">
        <v>0</v>
      </c>
      <c r="V72" s="13" t="s">
        <v>13779</v>
      </c>
      <c r="W72" s="13">
        <v>100</v>
      </c>
      <c r="X72" s="13" t="s">
        <v>295</v>
      </c>
      <c r="Y72" s="13" t="s">
        <v>10899</v>
      </c>
      <c r="Z72" s="13" t="s">
        <v>10886</v>
      </c>
      <c r="AA72" s="13">
        <v>1</v>
      </c>
      <c r="AB72" s="13">
        <f>ROUND(H72*I72*AA72, 3)</f>
        <v>1</v>
      </c>
      <c r="AC72" s="13">
        <f>ROUND(VLOOKUP(X72,'Base de dados'!A:B, 2, 0)*AB72, 2)</f>
        <v>0.1</v>
      </c>
      <c r="AD72" s="13">
        <f>ROUND((AB72*(Destino!AG$72/100))*(W72/100),2)</f>
        <v>0</v>
      </c>
      <c r="AE72" s="13">
        <f>ROUND(AB72*(Destino!AH$72/100),2)</f>
        <v>0</v>
      </c>
      <c r="AG72" s="13">
        <f>ROUND((AB72+ AC72)*(J72/100),2)</f>
        <v>0</v>
      </c>
      <c r="AH72" s="13">
        <f>ROUND(AB72*T72,2)</f>
        <v>0</v>
      </c>
      <c r="AI72" s="13">
        <f>ROUND(AB72+AG72+AH72, 3)</f>
        <v>1</v>
      </c>
      <c r="AJ72" s="13">
        <f>AI72*M72</f>
        <v>1</v>
      </c>
      <c r="AK72" s="13">
        <f>AJ72*K72</f>
        <v>1</v>
      </c>
      <c r="AL72" s="13" t="str">
        <f t="shared" si="3"/>
        <v>11106000014272200001327</v>
      </c>
      <c r="AM72" s="13">
        <f>VLOOKUP(AL72,Destino!A:AE,31,0)</f>
        <v>1</v>
      </c>
      <c r="AN72" s="13">
        <f>VLOOKUP(AL72,Destino!A:O,15,0)</f>
        <v>0</v>
      </c>
      <c r="AO72" s="13">
        <f>VLOOKUP(AL72,Destino!A:P,16,0)</f>
        <v>1</v>
      </c>
      <c r="AP72" s="14">
        <f t="shared" si="4"/>
        <v>1</v>
      </c>
      <c r="AQ72" s="13" t="str">
        <f t="shared" si="5"/>
        <v>OK</v>
      </c>
      <c r="BB72" s="13">
        <f>AK72</f>
        <v>1</v>
      </c>
      <c r="BC72" s="13" t="s">
        <v>14831</v>
      </c>
      <c r="BD72" s="13">
        <f>N72</f>
        <v>1</v>
      </c>
    </row>
    <row r="73" spans="1:56" hidden="1" x14ac:dyDescent="0.25">
      <c r="A73" s="13">
        <v>600001583</v>
      </c>
      <c r="B73" s="13">
        <v>1700</v>
      </c>
      <c r="C73" s="13">
        <v>2200001421</v>
      </c>
      <c r="D73" s="13" t="s">
        <v>298</v>
      </c>
      <c r="E73" s="13">
        <f>IF(AND(B73&lt;&gt;1110,B73&lt;&gt;1210,B73&lt;&gt;1510,B73&lt;&gt;1710),B73,IF(B73=1110,"1100",IF(B73=1210,"1200",IF(B73=1510,"1500",IF(B73=1710,"1700","X")))))</f>
        <v>1700</v>
      </c>
      <c r="F73" s="13" t="s">
        <v>10893</v>
      </c>
      <c r="G73" s="13" t="s">
        <v>297</v>
      </c>
      <c r="H73" s="13">
        <v>42.627000000000002</v>
      </c>
      <c r="I73" s="13">
        <v>0.25</v>
      </c>
      <c r="J73" s="13">
        <v>3</v>
      </c>
      <c r="K73" s="13">
        <v>1</v>
      </c>
      <c r="L73" s="13" t="s">
        <v>292</v>
      </c>
      <c r="M73" s="13">
        <v>4</v>
      </c>
      <c r="N73" s="13">
        <v>1</v>
      </c>
      <c r="O73" s="13" t="s">
        <v>294</v>
      </c>
      <c r="P73" s="13">
        <f>IFERROR(VLOOKUP(BC73, BA:BA:BB:BB, 2, 0),)</f>
        <v>0</v>
      </c>
      <c r="Q73" s="13">
        <f>IFERROR(VLOOKUP(BC73, BA:BA:BD:BD, 4, 0),1)</f>
        <v>1</v>
      </c>
      <c r="R73" s="13">
        <v>7</v>
      </c>
      <c r="S73" s="13">
        <v>9.25</v>
      </c>
      <c r="T73" s="13">
        <v>0</v>
      </c>
      <c r="V73" s="13" t="s">
        <v>13779</v>
      </c>
      <c r="W73" s="13">
        <v>100</v>
      </c>
      <c r="X73" s="13" t="s">
        <v>295</v>
      </c>
      <c r="Y73" s="13" t="s">
        <v>10899</v>
      </c>
      <c r="Z73" s="13" t="s">
        <v>10898</v>
      </c>
      <c r="AA73" s="13">
        <v>1</v>
      </c>
      <c r="AB73" s="13">
        <f>ROUND(H73*I73*AA73, 3)</f>
        <v>10.657</v>
      </c>
      <c r="AC73" s="13">
        <f>ROUND(VLOOKUP(X73,'Base de dados'!A:B, 2, 0)*AB73, 2)</f>
        <v>1.07</v>
      </c>
      <c r="AD73" s="13">
        <f>ROUND((AB73*(Destino!AG$73/100))*(W73/100),2)</f>
        <v>0.75</v>
      </c>
      <c r="AE73" s="13">
        <f>ROUND(AB73*(Destino!AH$73/100),2)</f>
        <v>0</v>
      </c>
      <c r="AF73" s="13">
        <f>ROUND((((AB73+AC73)*(1 + VLOOKUP(X73,'Base de dados'!A:N, 14, 0) ))*(Destino!AI$73/100))-AD73, 2)</f>
        <v>2.2000000000000002</v>
      </c>
      <c r="AG73" s="13">
        <f>ROUND((AB73+AC73+AF73)*(J73/100),2)</f>
        <v>0.42</v>
      </c>
      <c r="AH73" s="13">
        <f>ROUND(AB73*T73,2)</f>
        <v>0</v>
      </c>
      <c r="AI73" s="13">
        <f>ROUND(AB73+AC73-AE73+AF73+AG73+AH73, 3)</f>
        <v>14.347</v>
      </c>
      <c r="AJ73" s="13">
        <f>AI73*M73</f>
        <v>57.387999999999998</v>
      </c>
      <c r="AK73" s="13">
        <f>AJ73*K73</f>
        <v>57.387999999999998</v>
      </c>
      <c r="AL73" s="13" t="str">
        <f t="shared" si="3"/>
        <v>17006000015832200001421</v>
      </c>
      <c r="AM73" s="13">
        <f>VLOOKUP(AL73,Destino!A:AE,31,0)</f>
        <v>57.387999999999998</v>
      </c>
      <c r="AN73" s="13">
        <f>VLOOKUP(AL73,Destino!A:O,15,0)</f>
        <v>35.700000000000003</v>
      </c>
      <c r="AO73" s="13">
        <f>VLOOKUP(AL73,Destino!A:P,16,0)</f>
        <v>1</v>
      </c>
      <c r="AP73" s="14">
        <f t="shared" si="4"/>
        <v>1</v>
      </c>
      <c r="AQ73" s="13" t="str">
        <f t="shared" si="5"/>
        <v>OK</v>
      </c>
      <c r="BA73" s="13" t="s">
        <v>13840</v>
      </c>
      <c r="BB73" s="13">
        <f>AK73</f>
        <v>57.387999999999998</v>
      </c>
      <c r="BC73" s="13" t="s">
        <v>14832</v>
      </c>
      <c r="BD73" s="13">
        <f>N73</f>
        <v>1</v>
      </c>
    </row>
    <row r="74" spans="1:56" hidden="1" x14ac:dyDescent="0.25">
      <c r="A74" s="13">
        <v>600001596</v>
      </c>
      <c r="B74" s="13">
        <v>1700</v>
      </c>
      <c r="C74" s="13">
        <v>2200001421</v>
      </c>
      <c r="D74" s="13" t="s">
        <v>298</v>
      </c>
      <c r="E74" s="13">
        <f>IF(AND(B74&lt;&gt;1110,B74&lt;&gt;1210,B74&lt;&gt;1510,B74&lt;&gt;1710),B74,IF(B74=1110,"1100",IF(B74=1210,"1200",IF(B74=1510,"1500",IF(B74=1710,"1700","X")))))</f>
        <v>1700</v>
      </c>
      <c r="F74" s="13" t="s">
        <v>10893</v>
      </c>
      <c r="G74" s="13" t="s">
        <v>297</v>
      </c>
      <c r="H74" s="13">
        <v>51.582000000000001</v>
      </c>
      <c r="I74" s="13">
        <v>0.25</v>
      </c>
      <c r="J74" s="13">
        <v>3</v>
      </c>
      <c r="K74" s="13">
        <v>1</v>
      </c>
      <c r="L74" s="13" t="s">
        <v>292</v>
      </c>
      <c r="M74" s="13">
        <v>4</v>
      </c>
      <c r="N74" s="13">
        <v>1</v>
      </c>
      <c r="O74" s="13" t="s">
        <v>294</v>
      </c>
      <c r="P74" s="13">
        <f>IFERROR(VLOOKUP(BC74, BA:BA:BB:BB, 2, 0),)</f>
        <v>0</v>
      </c>
      <c r="Q74" s="13">
        <f>IFERROR(VLOOKUP(BC74, BA:BA:BD:BD, 4, 0),1)</f>
        <v>1</v>
      </c>
      <c r="R74" s="13">
        <v>7</v>
      </c>
      <c r="S74" s="13">
        <v>9.25</v>
      </c>
      <c r="T74" s="13">
        <v>0</v>
      </c>
      <c r="V74" s="13" t="s">
        <v>13779</v>
      </c>
      <c r="W74" s="13">
        <v>100</v>
      </c>
      <c r="X74" s="13" t="s">
        <v>295</v>
      </c>
      <c r="Y74" s="13" t="s">
        <v>10899</v>
      </c>
      <c r="Z74" s="13" t="s">
        <v>10898</v>
      </c>
      <c r="AA74" s="13">
        <v>1</v>
      </c>
      <c r="AB74" s="13">
        <f>ROUND(H74*I74*AA74, 3)</f>
        <v>12.896000000000001</v>
      </c>
      <c r="AC74" s="13">
        <f>ROUND(VLOOKUP(X74,'Base de dados'!A:B, 2, 0)*AB74, 2)</f>
        <v>1.29</v>
      </c>
      <c r="AD74" s="13">
        <f>ROUND((AB74*(Destino!AG$74/100))*(W74/100),2)</f>
        <v>0.9</v>
      </c>
      <c r="AE74" s="13">
        <f>ROUND(AB74*(Destino!AH$74/100),2)</f>
        <v>0</v>
      </c>
      <c r="AF74" s="13">
        <f>ROUND((((AB74+AC74)*(1 + VLOOKUP(X74,'Base de dados'!A:N, 14, 0) ))*(Destino!AI$74/100))-AD74, 2)</f>
        <v>2.67</v>
      </c>
      <c r="AG74" s="13">
        <f>ROUND((AB74+AC74+AF74)*(J74/100),2)</f>
        <v>0.51</v>
      </c>
      <c r="AH74" s="13">
        <f>ROUND(AB74*T74,2)</f>
        <v>0</v>
      </c>
      <c r="AI74" s="13">
        <f>ROUND(AB74+AC74-AE74+AF74+AG74+AH74, 3)</f>
        <v>17.366</v>
      </c>
      <c r="AJ74" s="13">
        <f>AI74*M74</f>
        <v>69.463999999999999</v>
      </c>
      <c r="AK74" s="13">
        <f>AJ74*K74</f>
        <v>69.463999999999999</v>
      </c>
      <c r="AL74" s="13" t="str">
        <f t="shared" si="3"/>
        <v>17006000015962200001421</v>
      </c>
      <c r="AM74" s="13">
        <f>VLOOKUP(AL74,Destino!A:AE,31,0)</f>
        <v>69.463999999999999</v>
      </c>
      <c r="AN74" s="13">
        <f>VLOOKUP(AL74,Destino!A:O,15,0)</f>
        <v>43.2</v>
      </c>
      <c r="AO74" s="13">
        <f>VLOOKUP(AL74,Destino!A:P,16,0)</f>
        <v>1</v>
      </c>
      <c r="AP74" s="14">
        <f t="shared" si="4"/>
        <v>1</v>
      </c>
      <c r="AQ74" s="13" t="str">
        <f t="shared" si="5"/>
        <v>OK</v>
      </c>
      <c r="BA74" s="13" t="s">
        <v>13841</v>
      </c>
      <c r="BB74" s="13">
        <f>AK74</f>
        <v>69.463999999999999</v>
      </c>
      <c r="BC74" s="13" t="s">
        <v>14833</v>
      </c>
      <c r="BD74" s="13">
        <f>N74</f>
        <v>1</v>
      </c>
    </row>
    <row r="75" spans="1:56" hidden="1" x14ac:dyDescent="0.25">
      <c r="A75" s="13">
        <v>600001598</v>
      </c>
      <c r="B75" s="13">
        <v>1700</v>
      </c>
      <c r="C75" s="13">
        <v>2200001421</v>
      </c>
      <c r="D75" s="13" t="s">
        <v>298</v>
      </c>
      <c r="E75" s="13">
        <f>IF(AND(B75&lt;&gt;1110,B75&lt;&gt;1210,B75&lt;&gt;1510,B75&lt;&gt;1710),B75,IF(B75=1110,"1100",IF(B75=1210,"1200",IF(B75=1510,"1500",IF(B75=1710,"1700","X")))))</f>
        <v>1700</v>
      </c>
      <c r="F75" s="13" t="s">
        <v>10893</v>
      </c>
      <c r="G75" s="13" t="s">
        <v>297</v>
      </c>
      <c r="H75" s="13">
        <v>55.57</v>
      </c>
      <c r="I75" s="13">
        <v>0.25</v>
      </c>
      <c r="J75" s="13">
        <v>3</v>
      </c>
      <c r="K75" s="13">
        <v>1</v>
      </c>
      <c r="L75" s="13" t="s">
        <v>292</v>
      </c>
      <c r="M75" s="13">
        <v>4</v>
      </c>
      <c r="N75" s="13">
        <v>1</v>
      </c>
      <c r="O75" s="13" t="s">
        <v>294</v>
      </c>
      <c r="P75" s="13">
        <f>IFERROR(VLOOKUP(BC75, BA:BA:BB:BB, 2, 0),)</f>
        <v>0</v>
      </c>
      <c r="Q75" s="13">
        <f>IFERROR(VLOOKUP(BC75, BA:BA:BD:BD, 4, 0),1)</f>
        <v>1</v>
      </c>
      <c r="R75" s="13">
        <v>7</v>
      </c>
      <c r="S75" s="13">
        <v>9.25</v>
      </c>
      <c r="T75" s="13">
        <v>0</v>
      </c>
      <c r="V75" s="13" t="s">
        <v>13779</v>
      </c>
      <c r="W75" s="13">
        <v>100</v>
      </c>
      <c r="X75" s="13" t="s">
        <v>295</v>
      </c>
      <c r="Y75" s="13" t="s">
        <v>10899</v>
      </c>
      <c r="Z75" s="13" t="s">
        <v>10898</v>
      </c>
      <c r="AA75" s="13">
        <v>1</v>
      </c>
      <c r="AB75" s="13">
        <f>ROUND(H75*I75*AA75, 3)</f>
        <v>13.893000000000001</v>
      </c>
      <c r="AC75" s="13">
        <f>ROUND(VLOOKUP(X75,'Base de dados'!A:B, 2, 0)*AB75, 2)</f>
        <v>1.39</v>
      </c>
      <c r="AD75" s="13">
        <f>ROUND((AB75*(Destino!AG$75/100))*(W75/100),2)</f>
        <v>0.97</v>
      </c>
      <c r="AE75" s="13">
        <f>ROUND(AB75*(Destino!AH$75/100),2)</f>
        <v>0</v>
      </c>
      <c r="AF75" s="13">
        <f>ROUND((((AB75+AC75)*(1 + VLOOKUP(X75,'Base de dados'!A:N, 14, 0) ))*(Destino!AI$75/100))-AD75, 2)</f>
        <v>2.88</v>
      </c>
      <c r="AG75" s="13">
        <f>ROUND((AB75+AC75+AF75)*(J75/100),2)</f>
        <v>0.54</v>
      </c>
      <c r="AH75" s="13">
        <f>ROUND(AB75*T75,2)</f>
        <v>0</v>
      </c>
      <c r="AI75" s="13">
        <f>ROUND(AB75+AC75-AE75+AF75+AG75+AH75, 3)</f>
        <v>18.702999999999999</v>
      </c>
      <c r="AJ75" s="13">
        <f>AI75*M75</f>
        <v>74.811999999999998</v>
      </c>
      <c r="AK75" s="13">
        <f>AJ75*K75</f>
        <v>74.811999999999998</v>
      </c>
      <c r="AL75" s="13" t="str">
        <f t="shared" si="3"/>
        <v>17006000015982200001421</v>
      </c>
      <c r="AM75" s="13">
        <f>VLOOKUP(AL75,Destino!A:AE,31,0)</f>
        <v>74.772000000000006</v>
      </c>
      <c r="AN75" s="13">
        <f>VLOOKUP(AL75,Destino!A:O,15,0)</f>
        <v>46.54</v>
      </c>
      <c r="AO75" s="13">
        <f>VLOOKUP(AL75,Destino!A:P,16,0)</f>
        <v>1</v>
      </c>
      <c r="AP75" s="14">
        <f t="shared" si="4"/>
        <v>1</v>
      </c>
      <c r="AQ75" s="13" t="str">
        <f t="shared" si="5"/>
        <v>OK</v>
      </c>
      <c r="BA75" s="13" t="s">
        <v>13842</v>
      </c>
      <c r="BB75" s="13">
        <f>AK75</f>
        <v>74.811999999999998</v>
      </c>
      <c r="BC75" s="13" t="s">
        <v>14834</v>
      </c>
      <c r="BD75" s="13">
        <f>N75</f>
        <v>1</v>
      </c>
    </row>
    <row r="76" spans="1:56" hidden="1" x14ac:dyDescent="0.25">
      <c r="A76" s="13">
        <v>600001599</v>
      </c>
      <c r="B76" s="13">
        <v>1700</v>
      </c>
      <c r="C76" s="13">
        <v>2200001421</v>
      </c>
      <c r="D76" s="13" t="s">
        <v>298</v>
      </c>
      <c r="E76" s="13">
        <f>IF(AND(B76&lt;&gt;1110,B76&lt;&gt;1210,B76&lt;&gt;1510,B76&lt;&gt;1710),B76,IF(B76=1110,"1100",IF(B76=1210,"1200",IF(B76=1510,"1500",IF(B76=1710,"1700","X")))))</f>
        <v>1700</v>
      </c>
      <c r="F76" s="13" t="s">
        <v>10893</v>
      </c>
      <c r="G76" s="13" t="s">
        <v>297</v>
      </c>
      <c r="H76" s="13">
        <v>61.015000000000001</v>
      </c>
      <c r="I76" s="13">
        <v>0.25</v>
      </c>
      <c r="J76" s="13">
        <v>3</v>
      </c>
      <c r="K76" s="13">
        <v>1</v>
      </c>
      <c r="L76" s="13" t="s">
        <v>292</v>
      </c>
      <c r="M76" s="13">
        <v>4</v>
      </c>
      <c r="N76" s="13">
        <v>1</v>
      </c>
      <c r="O76" s="13" t="s">
        <v>294</v>
      </c>
      <c r="P76" s="13">
        <f>IFERROR(VLOOKUP(BC76, BA:BA:BB:BB, 2, 0),)</f>
        <v>0</v>
      </c>
      <c r="Q76" s="13">
        <f>IFERROR(VLOOKUP(BC76, BA:BA:BD:BD, 4, 0),1)</f>
        <v>1</v>
      </c>
      <c r="R76" s="13">
        <v>7</v>
      </c>
      <c r="S76" s="13">
        <v>9.25</v>
      </c>
      <c r="T76" s="13">
        <v>0</v>
      </c>
      <c r="V76" s="13" t="s">
        <v>13779</v>
      </c>
      <c r="W76" s="13">
        <v>100</v>
      </c>
      <c r="X76" s="13" t="s">
        <v>295</v>
      </c>
      <c r="Y76" s="13" t="s">
        <v>10899</v>
      </c>
      <c r="Z76" s="13" t="s">
        <v>10898</v>
      </c>
      <c r="AA76" s="13">
        <v>1</v>
      </c>
      <c r="AB76" s="13">
        <f>ROUND(H76*I76*AA76, 3)</f>
        <v>15.254</v>
      </c>
      <c r="AC76" s="13">
        <f>ROUND(VLOOKUP(X76,'Base de dados'!A:B, 2, 0)*AB76, 2)</f>
        <v>1.53</v>
      </c>
      <c r="AD76" s="13">
        <f>ROUND((AB76*(Destino!AG$76/100))*(W76/100),2)</f>
        <v>1.07</v>
      </c>
      <c r="AE76" s="13">
        <f>ROUND(AB76*(Destino!AH$76/100),2)</f>
        <v>0</v>
      </c>
      <c r="AF76" s="13">
        <f>ROUND((((AB76+AC76)*(1 + VLOOKUP(X76,'Base de dados'!A:N, 14, 0) ))*(Destino!AI$76/100))-AD76, 2)</f>
        <v>3.15</v>
      </c>
      <c r="AG76" s="13">
        <f>ROUND((AB76+AC76+AF76)*(J76/100),2)</f>
        <v>0.6</v>
      </c>
      <c r="AH76" s="13">
        <f>ROUND(AB76*T76,2)</f>
        <v>0</v>
      </c>
      <c r="AI76" s="13">
        <f>ROUND(AB76+AC76-AE76+AF76+AG76+AH76, 3)</f>
        <v>20.533999999999999</v>
      </c>
      <c r="AJ76" s="13">
        <f>AI76*M76</f>
        <v>82.135999999999996</v>
      </c>
      <c r="AK76" s="13">
        <f>AJ76*K76</f>
        <v>82.135999999999996</v>
      </c>
      <c r="AL76" s="13" t="str">
        <f t="shared" si="3"/>
        <v>17006000015992200001421</v>
      </c>
      <c r="AM76" s="13">
        <f>VLOOKUP(AL76,Destino!A:AE,31,0)</f>
        <v>82.135999999999996</v>
      </c>
      <c r="AN76" s="13">
        <f>VLOOKUP(AL76,Destino!A:O,15,0)</f>
        <v>51.1</v>
      </c>
      <c r="AO76" s="13">
        <f>VLOOKUP(AL76,Destino!A:P,16,0)</f>
        <v>1</v>
      </c>
      <c r="AP76" s="14">
        <f t="shared" si="4"/>
        <v>1</v>
      </c>
      <c r="AQ76" s="13" t="str">
        <f t="shared" si="5"/>
        <v>OK</v>
      </c>
      <c r="BA76" s="13" t="s">
        <v>13843</v>
      </c>
      <c r="BB76" s="13">
        <f>AK76</f>
        <v>82.135999999999996</v>
      </c>
      <c r="BC76" s="13" t="s">
        <v>14835</v>
      </c>
      <c r="BD76" s="13">
        <f>N76</f>
        <v>1</v>
      </c>
    </row>
    <row r="77" spans="1:56" hidden="1" x14ac:dyDescent="0.25">
      <c r="A77" s="13">
        <v>600001753</v>
      </c>
      <c r="B77" s="13">
        <v>1000</v>
      </c>
      <c r="C77" s="13">
        <v>2000005105</v>
      </c>
      <c r="D77" s="13" t="s">
        <v>298</v>
      </c>
      <c r="E77" s="13">
        <f>IF(AND(B77&lt;&gt;1110,B77&lt;&gt;1210,B77&lt;&gt;1510,B77&lt;&gt;1710),B77,IF(B77=1110,"1100",IF(B77=1210,"1200",IF(B77=1510,"1500",IF(B77=1710,"1700","X")))))</f>
        <v>1000</v>
      </c>
      <c r="F77" s="13" t="s">
        <v>11014</v>
      </c>
      <c r="G77" s="13" t="s">
        <v>297</v>
      </c>
      <c r="H77" s="13">
        <v>1</v>
      </c>
      <c r="I77" s="13">
        <v>1</v>
      </c>
      <c r="J77" s="13">
        <v>0</v>
      </c>
      <c r="K77" s="13">
        <v>1</v>
      </c>
      <c r="L77" s="13" t="s">
        <v>292</v>
      </c>
      <c r="M77" s="13">
        <v>1</v>
      </c>
      <c r="N77" s="13">
        <f ca="1">IFERROR(VLOOKUP(BC77, BA:BA:BD:BD, 4, 0),1)</f>
        <v>0</v>
      </c>
      <c r="O77" s="13" t="s">
        <v>294</v>
      </c>
      <c r="P77" s="13">
        <f>IFERROR(VLOOKUP(BC77, BA:BA:BB:BB, 2, 0),)</f>
        <v>1</v>
      </c>
      <c r="Q77" s="13">
        <v>1</v>
      </c>
      <c r="R77" s="13">
        <v>0</v>
      </c>
      <c r="S77" s="13">
        <v>0</v>
      </c>
      <c r="T77" s="13">
        <v>0</v>
      </c>
      <c r="V77" s="13" t="s">
        <v>13779</v>
      </c>
      <c r="W77" s="13">
        <v>100</v>
      </c>
      <c r="X77" s="13" t="s">
        <v>295</v>
      </c>
      <c r="Y77" s="13" t="s">
        <v>10899</v>
      </c>
      <c r="Z77" s="13" t="s">
        <v>10886</v>
      </c>
      <c r="AA77" s="13">
        <v>1</v>
      </c>
      <c r="AB77" s="13">
        <f>ROUND(H77*I77*AA77, 3)</f>
        <v>1</v>
      </c>
      <c r="AC77" s="13">
        <f>ROUND(VLOOKUP(X77,'Base de dados'!A:B, 2, 0)*AB77, 2)</f>
        <v>0.1</v>
      </c>
      <c r="AD77" s="13">
        <f>ROUND((AB77*(Destino!AG$77/100))*(W77/100),2)</f>
        <v>0</v>
      </c>
      <c r="AE77" s="13">
        <f>ROUND(AB77*(Destino!AH$77/100),2)</f>
        <v>0</v>
      </c>
      <c r="AG77" s="13">
        <f>ROUND((AB77+ AC77)*(J77/100),2)</f>
        <v>0</v>
      </c>
      <c r="AH77" s="13">
        <f>ROUND(AB77*T77,2)</f>
        <v>0</v>
      </c>
      <c r="AI77" s="13">
        <f>ROUND(AB77+AG77+AH77, 3)</f>
        <v>1</v>
      </c>
      <c r="AJ77" s="13">
        <f>AI77*M77</f>
        <v>1</v>
      </c>
      <c r="AK77" s="13">
        <f>AJ77*K77</f>
        <v>1</v>
      </c>
      <c r="AL77" s="13" t="str">
        <f t="shared" si="3"/>
        <v>10006000017532000005105</v>
      </c>
      <c r="AM77" s="13">
        <f>VLOOKUP(AL77,Destino!A:AE,31,0)</f>
        <v>1</v>
      </c>
      <c r="AN77" s="13">
        <f>VLOOKUP(AL77,Destino!A:O,15,0)</f>
        <v>0</v>
      </c>
      <c r="AO77" s="13">
        <f>VLOOKUP(AL77,Destino!A:P,16,0)</f>
        <v>1</v>
      </c>
      <c r="AP77" s="14">
        <f t="shared" si="4"/>
        <v>1</v>
      </c>
      <c r="AQ77" s="13" t="str">
        <f t="shared" si="5"/>
        <v>OK</v>
      </c>
      <c r="BA77" s="13" t="s">
        <v>13844</v>
      </c>
      <c r="BB77" s="13">
        <f>AK77</f>
        <v>1</v>
      </c>
      <c r="BC77" s="13" t="s">
        <v>13844</v>
      </c>
      <c r="BD77" s="13">
        <f ca="1">N77</f>
        <v>1</v>
      </c>
    </row>
    <row r="78" spans="1:56" hidden="1" x14ac:dyDescent="0.25">
      <c r="A78" s="13">
        <v>600001753</v>
      </c>
      <c r="B78" s="13">
        <v>1100</v>
      </c>
      <c r="C78" s="13">
        <v>2200000102</v>
      </c>
      <c r="D78" s="13" t="s">
        <v>298</v>
      </c>
      <c r="E78" s="13">
        <f>IF(AND(B78&lt;&gt;1110,B78&lt;&gt;1210,B78&lt;&gt;1510,B78&lt;&gt;1710),B78,IF(B78=1110,"1100",IF(B78=1210,"1200",IF(B78=1510,"1500",IF(B78=1710,"1700","X")))))</f>
        <v>1100</v>
      </c>
      <c r="F78" s="13" t="s">
        <v>11014</v>
      </c>
      <c r="G78" s="13" t="s">
        <v>297</v>
      </c>
      <c r="H78" s="13">
        <v>1</v>
      </c>
      <c r="I78" s="13">
        <v>1</v>
      </c>
      <c r="J78" s="13">
        <v>0</v>
      </c>
      <c r="K78" s="13">
        <v>1</v>
      </c>
      <c r="L78" s="13" t="s">
        <v>292</v>
      </c>
      <c r="M78" s="13">
        <v>1</v>
      </c>
      <c r="N78" s="13">
        <f>IFERROR(VLOOKUP(BC78, BA:BA:BD:BD, 4, 0),1)</f>
        <v>1</v>
      </c>
      <c r="O78" s="13" t="s">
        <v>292</v>
      </c>
      <c r="P78" s="13">
        <f>IFERROR(VLOOKUP(BC78, BA:BA:BB:BB, 2, 0),)</f>
        <v>0</v>
      </c>
      <c r="Q78" s="13">
        <v>1</v>
      </c>
      <c r="R78" s="13">
        <v>0</v>
      </c>
      <c r="S78" s="13">
        <v>0</v>
      </c>
      <c r="T78" s="13">
        <v>0</v>
      </c>
      <c r="V78" s="13" t="s">
        <v>13779</v>
      </c>
      <c r="W78" s="13">
        <v>100</v>
      </c>
      <c r="X78" s="13" t="s">
        <v>295</v>
      </c>
      <c r="Y78" s="13" t="s">
        <v>10899</v>
      </c>
      <c r="Z78" s="13" t="s">
        <v>10886</v>
      </c>
      <c r="AA78" s="13">
        <v>1</v>
      </c>
      <c r="AB78" s="13">
        <f>ROUND(H78*I78*AA78, 3)</f>
        <v>1</v>
      </c>
      <c r="AC78" s="13">
        <f>ROUND(VLOOKUP(X78,'Base de dados'!A:B, 2, 0)*AB78, 2)</f>
        <v>0.1</v>
      </c>
      <c r="AD78" s="13">
        <f>ROUND((AB78*(Destino!AG$78/100))*(W78/100),2)</f>
        <v>0</v>
      </c>
      <c r="AE78" s="13">
        <f>ROUND(AB78*(Destino!AH$78/100),2)</f>
        <v>0</v>
      </c>
      <c r="AG78" s="13">
        <f>ROUND((AB78+ AC78)*(J78/100),2)</f>
        <v>0</v>
      </c>
      <c r="AH78" s="13">
        <f>ROUND(AB78*T78,2)</f>
        <v>0</v>
      </c>
      <c r="AI78" s="13">
        <f>ROUND(AB78+AG78+AH78, 3)</f>
        <v>1</v>
      </c>
      <c r="AJ78" s="13">
        <f>AI78*M78</f>
        <v>1</v>
      </c>
      <c r="AK78" s="13">
        <f>AJ78*K78</f>
        <v>1</v>
      </c>
      <c r="AL78" s="13" t="str">
        <f t="shared" si="3"/>
        <v>11006000017532200000102</v>
      </c>
      <c r="AM78" s="13">
        <f>VLOOKUP(AL78,Destino!A:AE,31,0)</f>
        <v>1</v>
      </c>
      <c r="AN78" s="13">
        <f>VLOOKUP(AL78,Destino!A:O,15,0)</f>
        <v>0</v>
      </c>
      <c r="AO78" s="13">
        <f>VLOOKUP(AL78,Destino!A:P,16,0)</f>
        <v>1</v>
      </c>
      <c r="AP78" s="14">
        <f t="shared" si="4"/>
        <v>1</v>
      </c>
      <c r="AQ78" s="13" t="str">
        <f t="shared" si="5"/>
        <v>OK</v>
      </c>
      <c r="BB78" s="13">
        <f>AK78</f>
        <v>1</v>
      </c>
      <c r="BC78" s="13" t="s">
        <v>14836</v>
      </c>
      <c r="BD78" s="13">
        <f>N78</f>
        <v>1</v>
      </c>
    </row>
    <row r="79" spans="1:56" hidden="1" x14ac:dyDescent="0.25">
      <c r="A79" s="13">
        <v>600001753</v>
      </c>
      <c r="B79" s="13">
        <v>1110</v>
      </c>
      <c r="C79" s="13">
        <v>2200001327</v>
      </c>
      <c r="D79" s="13" t="s">
        <v>298</v>
      </c>
      <c r="E79" s="13" t="str">
        <f>IF(AND(B79&lt;&gt;1110,B79&lt;&gt;1210,B79&lt;&gt;1510,B79&lt;&gt;1710),B79,IF(B79=1110,"1100",IF(B79=1210,"1200",IF(B79=1510,"1500",IF(B79=1710,"1700","X")))))</f>
        <v>1100</v>
      </c>
      <c r="F79" s="13" t="s">
        <v>11014</v>
      </c>
      <c r="G79" s="13" t="s">
        <v>297</v>
      </c>
      <c r="H79" s="13">
        <v>1</v>
      </c>
      <c r="I79" s="13">
        <v>1</v>
      </c>
      <c r="J79" s="13">
        <v>0</v>
      </c>
      <c r="K79" s="13">
        <v>1</v>
      </c>
      <c r="L79" s="13" t="s">
        <v>292</v>
      </c>
      <c r="M79" s="13">
        <v>1</v>
      </c>
      <c r="N79" s="13">
        <f ca="1">IFERROR(VLOOKUP(BC79, BA:BA:BD:BD, 4, 0),1)</f>
        <v>0</v>
      </c>
      <c r="O79" s="13" t="s">
        <v>294</v>
      </c>
      <c r="P79" s="13">
        <f>IFERROR(VLOOKUP(BC79, BA:BA:BB:BB, 2, 0),)</f>
        <v>1</v>
      </c>
      <c r="Q79" s="13">
        <v>1</v>
      </c>
      <c r="R79" s="13">
        <v>0</v>
      </c>
      <c r="S79" s="13">
        <v>0</v>
      </c>
      <c r="T79" s="13">
        <v>0</v>
      </c>
      <c r="V79" s="13" t="s">
        <v>13779</v>
      </c>
      <c r="W79" s="13">
        <v>100</v>
      </c>
      <c r="X79" s="13" t="s">
        <v>295</v>
      </c>
      <c r="Y79" s="13" t="s">
        <v>10899</v>
      </c>
      <c r="Z79" s="13" t="s">
        <v>10886</v>
      </c>
      <c r="AA79" s="13">
        <v>1</v>
      </c>
      <c r="AB79" s="13">
        <f>ROUND(H79*I79*AA79, 3)</f>
        <v>1</v>
      </c>
      <c r="AC79" s="13">
        <f>ROUND(VLOOKUP(X79,'Base de dados'!A:B, 2, 0)*AB79, 2)</f>
        <v>0.1</v>
      </c>
      <c r="AD79" s="13">
        <f>ROUND((AB79*(Destino!AG$79/100))*(W79/100),2)</f>
        <v>0</v>
      </c>
      <c r="AE79" s="13">
        <f>ROUND(AB79*(Destino!AH$79/100),2)</f>
        <v>0</v>
      </c>
      <c r="AG79" s="13">
        <f>ROUND((AB79+ AC79)*(J79/100),2)</f>
        <v>0</v>
      </c>
      <c r="AH79" s="13">
        <f>ROUND(AB79*T79,2)</f>
        <v>0</v>
      </c>
      <c r="AI79" s="13">
        <f>ROUND(AB79+AG79+AH79, 3)</f>
        <v>1</v>
      </c>
      <c r="AJ79" s="13">
        <f>AI79*M79</f>
        <v>1</v>
      </c>
      <c r="AK79" s="13">
        <f>AJ79*K79</f>
        <v>1</v>
      </c>
      <c r="AL79" s="13" t="str">
        <f t="shared" si="3"/>
        <v>11106000017532200001327</v>
      </c>
      <c r="AM79" s="13">
        <f>VLOOKUP(AL79,Destino!A:AE,31,0)</f>
        <v>1</v>
      </c>
      <c r="AN79" s="13">
        <f>VLOOKUP(AL79,Destino!A:O,15,0)</f>
        <v>0</v>
      </c>
      <c r="AO79" s="13">
        <f>VLOOKUP(AL79,Destino!A:P,16,0)</f>
        <v>1</v>
      </c>
      <c r="AP79" s="14">
        <f t="shared" si="4"/>
        <v>1</v>
      </c>
      <c r="AQ79" s="13" t="str">
        <f t="shared" si="5"/>
        <v>OK</v>
      </c>
      <c r="BA79" s="13" t="s">
        <v>13845</v>
      </c>
      <c r="BB79" s="13">
        <f>AK79</f>
        <v>1</v>
      </c>
      <c r="BC79" s="13" t="s">
        <v>13845</v>
      </c>
      <c r="BD79" s="13">
        <f ca="1">N79</f>
        <v>1</v>
      </c>
    </row>
    <row r="80" spans="1:56" hidden="1" x14ac:dyDescent="0.25">
      <c r="A80" s="13">
        <v>600001753</v>
      </c>
      <c r="B80" s="13">
        <v>1300</v>
      </c>
      <c r="C80" s="13">
        <v>2200001286</v>
      </c>
      <c r="D80" s="13" t="s">
        <v>298</v>
      </c>
      <c r="E80" s="13">
        <f>IF(AND(B80&lt;&gt;1110,B80&lt;&gt;1210,B80&lt;&gt;1510,B80&lt;&gt;1710),B80,IF(B80=1110,"1100",IF(B80=1210,"1200",IF(B80=1510,"1500",IF(B80=1710,"1700","X")))))</f>
        <v>1300</v>
      </c>
      <c r="F80" s="13" t="s">
        <v>11014</v>
      </c>
      <c r="G80" s="13" t="s">
        <v>297</v>
      </c>
      <c r="H80" s="13">
        <v>1</v>
      </c>
      <c r="I80" s="13">
        <v>1</v>
      </c>
      <c r="J80" s="13">
        <v>0</v>
      </c>
      <c r="K80" s="13">
        <v>1</v>
      </c>
      <c r="L80" s="13" t="s">
        <v>292</v>
      </c>
      <c r="M80" s="13">
        <v>1</v>
      </c>
      <c r="N80" s="13">
        <f ca="1">IFERROR(VLOOKUP(BC80, BA:BA:BD:BD, 4, 0),1)</f>
        <v>0</v>
      </c>
      <c r="O80" s="13" t="s">
        <v>294</v>
      </c>
      <c r="P80" s="13">
        <f>IFERROR(VLOOKUP(BC80, BA:BA:BB:BB, 2, 0),)</f>
        <v>1</v>
      </c>
      <c r="Q80" s="13">
        <v>1</v>
      </c>
      <c r="R80" s="13">
        <v>0</v>
      </c>
      <c r="S80" s="13">
        <v>0</v>
      </c>
      <c r="T80" s="13">
        <v>0</v>
      </c>
      <c r="V80" s="13" t="s">
        <v>13779</v>
      </c>
      <c r="W80" s="13">
        <v>100</v>
      </c>
      <c r="X80" s="13" t="s">
        <v>295</v>
      </c>
      <c r="Y80" s="13" t="s">
        <v>10899</v>
      </c>
      <c r="Z80" s="13" t="s">
        <v>10886</v>
      </c>
      <c r="AA80" s="13">
        <v>1</v>
      </c>
      <c r="AB80" s="13">
        <f>ROUND(H80*I80*AA80, 3)</f>
        <v>1</v>
      </c>
      <c r="AC80" s="13">
        <f>ROUND(VLOOKUP(X80,'Base de dados'!A:B, 2, 0)*AB80, 2)</f>
        <v>0.1</v>
      </c>
      <c r="AD80" s="13">
        <f>ROUND((AB80*(Destino!AG$80/100))*(W80/100),2)</f>
        <v>0</v>
      </c>
      <c r="AE80" s="13">
        <f>ROUND(AB80*(Destino!AH$80/100),2)</f>
        <v>0</v>
      </c>
      <c r="AG80" s="13">
        <f>ROUND((AB80+ AC80)*(J80/100),2)</f>
        <v>0</v>
      </c>
      <c r="AH80" s="13">
        <f>ROUND(AB80*T80,2)</f>
        <v>0</v>
      </c>
      <c r="AI80" s="13">
        <f>ROUND(AB80+AG80+AH80, 3)</f>
        <v>1</v>
      </c>
      <c r="AJ80" s="13">
        <f>AI80*M80</f>
        <v>1</v>
      </c>
      <c r="AK80" s="13">
        <f>AJ80*K80</f>
        <v>1</v>
      </c>
      <c r="AL80" s="13" t="str">
        <f t="shared" si="3"/>
        <v>13006000017532200001286</v>
      </c>
      <c r="AM80" s="13">
        <f>VLOOKUP(AL80,Destino!A:AE,31,0)</f>
        <v>1</v>
      </c>
      <c r="AN80" s="13">
        <f>VLOOKUP(AL80,Destino!A:O,15,0)</f>
        <v>0</v>
      </c>
      <c r="AO80" s="13">
        <f>VLOOKUP(AL80,Destino!A:P,16,0)</f>
        <v>1</v>
      </c>
      <c r="AP80" s="14">
        <f t="shared" si="4"/>
        <v>1</v>
      </c>
      <c r="AQ80" s="13" t="str">
        <f t="shared" si="5"/>
        <v>OK</v>
      </c>
      <c r="BA80" s="13" t="s">
        <v>13846</v>
      </c>
      <c r="BB80" s="13">
        <f>AK80</f>
        <v>1</v>
      </c>
      <c r="BC80" s="13" t="s">
        <v>13846</v>
      </c>
      <c r="BD80" s="13">
        <f ca="1">N80</f>
        <v>1</v>
      </c>
    </row>
    <row r="81" spans="1:56" hidden="1" x14ac:dyDescent="0.25">
      <c r="A81" s="13">
        <v>600001769</v>
      </c>
      <c r="B81" s="13">
        <v>1700</v>
      </c>
      <c r="C81" s="13">
        <v>2200001421</v>
      </c>
      <c r="D81" s="13" t="s">
        <v>298</v>
      </c>
      <c r="E81" s="13">
        <f>IF(AND(B81&lt;&gt;1110,B81&lt;&gt;1210,B81&lt;&gt;1510,B81&lt;&gt;1710),B81,IF(B81=1110,"1100",IF(B81=1210,"1200",IF(B81=1510,"1500",IF(B81=1710,"1700","X")))))</f>
        <v>1700</v>
      </c>
      <c r="F81" s="13" t="s">
        <v>10893</v>
      </c>
      <c r="G81" s="13" t="s">
        <v>297</v>
      </c>
      <c r="H81" s="13">
        <v>54.137</v>
      </c>
      <c r="I81" s="13">
        <v>0.25</v>
      </c>
      <c r="J81" s="13">
        <v>3</v>
      </c>
      <c r="K81" s="13">
        <v>1</v>
      </c>
      <c r="L81" s="13" t="s">
        <v>292</v>
      </c>
      <c r="M81" s="13">
        <v>4</v>
      </c>
      <c r="N81" s="13">
        <v>1</v>
      </c>
      <c r="O81" s="13" t="s">
        <v>294</v>
      </c>
      <c r="P81" s="13">
        <f>IFERROR(VLOOKUP(BC81, BA:BA:BB:BB, 2, 0),)</f>
        <v>0</v>
      </c>
      <c r="Q81" s="13">
        <f>IFERROR(VLOOKUP(BC81, BA:BA:BD:BD, 4, 0),1)</f>
        <v>1</v>
      </c>
      <c r="R81" s="13">
        <v>7</v>
      </c>
      <c r="S81" s="13">
        <v>9.25</v>
      </c>
      <c r="T81" s="13">
        <v>0</v>
      </c>
      <c r="V81" s="13" t="s">
        <v>13779</v>
      </c>
      <c r="W81" s="13">
        <v>100</v>
      </c>
      <c r="X81" s="13" t="s">
        <v>295</v>
      </c>
      <c r="Y81" s="13" t="s">
        <v>10899</v>
      </c>
      <c r="Z81" s="13" t="s">
        <v>10898</v>
      </c>
      <c r="AA81" s="13">
        <v>1</v>
      </c>
      <c r="AB81" s="13">
        <f>ROUND(H81*I81*AA81, 3)</f>
        <v>13.534000000000001</v>
      </c>
      <c r="AC81" s="13">
        <f>ROUND(VLOOKUP(X81,'Base de dados'!A:B, 2, 0)*AB81, 2)</f>
        <v>1.35</v>
      </c>
      <c r="AD81" s="13">
        <f>ROUND((AB81*(Destino!AG$81/100))*(W81/100),2)</f>
        <v>0.95</v>
      </c>
      <c r="AE81" s="13">
        <f>ROUND(AB81*(Destino!AH$81/100),2)</f>
        <v>0</v>
      </c>
      <c r="AF81" s="13">
        <f>ROUND((((AB81+AC81)*(1 + VLOOKUP(X81,'Base de dados'!A:N, 14, 0) ))*(Destino!AI$81/100))-AD81, 2)</f>
        <v>2.79</v>
      </c>
      <c r="AG81" s="13">
        <f>ROUND((AB81+AC81+AF81)*(J81/100),2)</f>
        <v>0.53</v>
      </c>
      <c r="AH81" s="13">
        <f>ROUND(AB81*T81,2)</f>
        <v>0</v>
      </c>
      <c r="AI81" s="13">
        <f>ROUND(AB81+AC81-AE81+AF81+AG81+AH81, 3)</f>
        <v>18.204000000000001</v>
      </c>
      <c r="AJ81" s="13">
        <f>AI81*M81</f>
        <v>72.816000000000003</v>
      </c>
      <c r="AK81" s="13">
        <f>AJ81*K81</f>
        <v>72.816000000000003</v>
      </c>
      <c r="AL81" s="13" t="str">
        <f t="shared" si="3"/>
        <v>17006000017692200001421</v>
      </c>
      <c r="AM81" s="13">
        <f>VLOOKUP(AL81,Destino!A:AE,31,0)</f>
        <v>72.855999999999995</v>
      </c>
      <c r="AN81" s="13">
        <f>VLOOKUP(AL81,Destino!A:O,15,0)</f>
        <v>45.34</v>
      </c>
      <c r="AO81" s="13">
        <f>VLOOKUP(AL81,Destino!A:P,16,0)</f>
        <v>1</v>
      </c>
      <c r="AP81" s="14">
        <f t="shared" si="4"/>
        <v>1</v>
      </c>
      <c r="AQ81" s="13" t="str">
        <f t="shared" si="5"/>
        <v>OK</v>
      </c>
      <c r="BA81" s="13" t="s">
        <v>13847</v>
      </c>
      <c r="BB81" s="13">
        <f>AK81</f>
        <v>72.816000000000003</v>
      </c>
      <c r="BC81" s="13" t="s">
        <v>14837</v>
      </c>
      <c r="BD81" s="13">
        <f>N81</f>
        <v>1</v>
      </c>
    </row>
    <row r="82" spans="1:56" hidden="1" x14ac:dyDescent="0.25">
      <c r="A82" s="13">
        <v>600001771</v>
      </c>
      <c r="B82" s="13">
        <v>1700</v>
      </c>
      <c r="C82" s="13">
        <v>2200001421</v>
      </c>
      <c r="D82" s="13" t="s">
        <v>298</v>
      </c>
      <c r="E82" s="13">
        <f>IF(AND(B82&lt;&gt;1110,B82&lt;&gt;1210,B82&lt;&gt;1510,B82&lt;&gt;1710),B82,IF(B82=1110,"1100",IF(B82=1210,"1200",IF(B82=1510,"1500",IF(B82=1710,"1700","X")))))</f>
        <v>1700</v>
      </c>
      <c r="F82" s="13" t="s">
        <v>10893</v>
      </c>
      <c r="G82" s="13" t="s">
        <v>297</v>
      </c>
      <c r="H82" s="13">
        <v>127.45099999999999</v>
      </c>
      <c r="I82" s="13">
        <v>0.25</v>
      </c>
      <c r="J82" s="13">
        <v>3</v>
      </c>
      <c r="K82" s="13">
        <v>1</v>
      </c>
      <c r="L82" s="13" t="s">
        <v>292</v>
      </c>
      <c r="M82" s="13">
        <v>4</v>
      </c>
      <c r="N82" s="13">
        <v>1</v>
      </c>
      <c r="O82" s="13" t="s">
        <v>294</v>
      </c>
      <c r="P82" s="13">
        <f>IFERROR(VLOOKUP(BC82, BA:BA:BB:BB, 2, 0),)</f>
        <v>0</v>
      </c>
      <c r="Q82" s="13">
        <f>IFERROR(VLOOKUP(BC82, BA:BA:BD:BD, 4, 0),1)</f>
        <v>1</v>
      </c>
      <c r="R82" s="13">
        <v>7</v>
      </c>
      <c r="S82" s="13">
        <v>9.25</v>
      </c>
      <c r="T82" s="13">
        <v>0</v>
      </c>
      <c r="V82" s="13" t="s">
        <v>13779</v>
      </c>
      <c r="W82" s="13">
        <v>100</v>
      </c>
      <c r="X82" s="13" t="s">
        <v>295</v>
      </c>
      <c r="Y82" s="13" t="s">
        <v>10899</v>
      </c>
      <c r="Z82" s="13" t="s">
        <v>10886</v>
      </c>
      <c r="AA82" s="13">
        <v>1</v>
      </c>
      <c r="AB82" s="13">
        <f>ROUND(H82*I82*AA82, 3)</f>
        <v>31.863</v>
      </c>
      <c r="AC82" s="13">
        <f>ROUND(VLOOKUP(X82,'Base de dados'!A:B, 2, 0)*AB82, 2)</f>
        <v>3.19</v>
      </c>
      <c r="AD82" s="13">
        <f>ROUND((AB82*(Destino!AG$82/100))*(W82/100),2)</f>
        <v>2.23</v>
      </c>
      <c r="AE82" s="13">
        <f>ROUND(AB82*(Destino!AH$82/100),2)</f>
        <v>0</v>
      </c>
      <c r="AF82" s="13">
        <f>ROUND((((AB82+AC82)*(1 + VLOOKUP(X82,'Base de dados'!A:N, 14, 0) ))*(Destino!AI$82/100))-AD82, 2)</f>
        <v>6.59</v>
      </c>
      <c r="AG82" s="13">
        <f>ROUND((AB82+AC82+AF82)*(J82/100),2)</f>
        <v>1.25</v>
      </c>
      <c r="AH82" s="13">
        <f>ROUND(AB82*T82,2)</f>
        <v>0</v>
      </c>
      <c r="AI82" s="13">
        <f>ROUND(AB82+AC82-AE82+AF82+AG82+AH82, 3)</f>
        <v>42.893000000000001</v>
      </c>
      <c r="AJ82" s="13">
        <f>AI82*M82</f>
        <v>171.572</v>
      </c>
      <c r="AK82" s="13">
        <f>AJ82*K82</f>
        <v>171.572</v>
      </c>
      <c r="AL82" s="13" t="str">
        <f t="shared" si="3"/>
        <v>17006000017712200001421</v>
      </c>
      <c r="AM82" s="13">
        <f>VLOOKUP(AL82,Destino!A:AE,31,0)</f>
        <v>171.572</v>
      </c>
      <c r="AN82" s="13">
        <f>VLOOKUP(AL82,Destino!A:O,15,0)</f>
        <v>106.74</v>
      </c>
      <c r="AO82" s="13">
        <f>VLOOKUP(AL82,Destino!A:P,16,0)</f>
        <v>1</v>
      </c>
      <c r="AP82" s="14">
        <f t="shared" si="4"/>
        <v>1</v>
      </c>
      <c r="AQ82" s="13" t="str">
        <f t="shared" si="5"/>
        <v>OK</v>
      </c>
      <c r="BA82" s="13" t="s">
        <v>13848</v>
      </c>
      <c r="BB82" s="13">
        <f>AK82</f>
        <v>171.572</v>
      </c>
      <c r="BC82" s="13" t="s">
        <v>14838</v>
      </c>
      <c r="BD82" s="13">
        <f>N82</f>
        <v>1</v>
      </c>
    </row>
    <row r="83" spans="1:56" hidden="1" x14ac:dyDescent="0.25">
      <c r="A83" s="13">
        <v>600001784</v>
      </c>
      <c r="B83" s="13">
        <v>1700</v>
      </c>
      <c r="C83" s="13">
        <v>2200001421</v>
      </c>
      <c r="D83" s="13" t="s">
        <v>298</v>
      </c>
      <c r="E83" s="13">
        <f>IF(AND(B83&lt;&gt;1110,B83&lt;&gt;1210,B83&lt;&gt;1510,B83&lt;&gt;1710),B83,IF(B83=1110,"1100",IF(B83=1210,"1200",IF(B83=1510,"1500",IF(B83=1710,"1700","X")))))</f>
        <v>1700</v>
      </c>
      <c r="F83" s="13" t="s">
        <v>10893</v>
      </c>
      <c r="G83" s="13" t="s">
        <v>297</v>
      </c>
      <c r="H83" s="13">
        <v>84.106999999999999</v>
      </c>
      <c r="I83" s="13">
        <v>0.25</v>
      </c>
      <c r="J83" s="13">
        <v>3</v>
      </c>
      <c r="K83" s="13">
        <v>1</v>
      </c>
      <c r="L83" s="13" t="s">
        <v>292</v>
      </c>
      <c r="M83" s="13">
        <v>4</v>
      </c>
      <c r="N83" s="13">
        <v>1</v>
      </c>
      <c r="O83" s="13" t="s">
        <v>294</v>
      </c>
      <c r="P83" s="13">
        <f>IFERROR(VLOOKUP(BC83, BA:BA:BB:BB, 2, 0),)</f>
        <v>0</v>
      </c>
      <c r="Q83" s="13">
        <f>IFERROR(VLOOKUP(BC83, BA:BA:BD:BD, 4, 0),1)</f>
        <v>1</v>
      </c>
      <c r="R83" s="13">
        <v>7</v>
      </c>
      <c r="S83" s="13">
        <v>9.25</v>
      </c>
      <c r="T83" s="13">
        <v>0</v>
      </c>
      <c r="V83" s="13" t="s">
        <v>13779</v>
      </c>
      <c r="W83" s="13">
        <v>100</v>
      </c>
      <c r="X83" s="13" t="s">
        <v>295</v>
      </c>
      <c r="Y83" s="13" t="s">
        <v>10899</v>
      </c>
      <c r="Z83" s="13" t="s">
        <v>10898</v>
      </c>
      <c r="AA83" s="13">
        <v>1</v>
      </c>
      <c r="AB83" s="13">
        <f>ROUND(H83*I83*AA83, 3)</f>
        <v>21.027000000000001</v>
      </c>
      <c r="AC83" s="13">
        <f>ROUND(VLOOKUP(X83,'Base de dados'!A:B, 2, 0)*AB83, 2)</f>
        <v>2.1</v>
      </c>
      <c r="AD83" s="13">
        <f>ROUND((AB83*(Destino!AG$83/100))*(W83/100),2)</f>
        <v>1.47</v>
      </c>
      <c r="AE83" s="13">
        <f>ROUND(AB83*(Destino!AH$83/100),2)</f>
        <v>0</v>
      </c>
      <c r="AF83" s="13">
        <f>ROUND((((AB83+AC83)*(1 + VLOOKUP(X83,'Base de dados'!A:N, 14, 0) ))*(Destino!AI$83/100))-AD83, 2)</f>
        <v>4.3499999999999996</v>
      </c>
      <c r="AG83" s="13">
        <f>ROUND((AB83+AC83+AF83)*(J83/100),2)</f>
        <v>0.82</v>
      </c>
      <c r="AH83" s="13">
        <f>ROUND(AB83*T83,2)</f>
        <v>0</v>
      </c>
      <c r="AI83" s="13">
        <f>ROUND(AB83+AC83-AE83+AF83+AG83+AH83, 3)</f>
        <v>28.297000000000001</v>
      </c>
      <c r="AJ83" s="13">
        <f>AI83*M83</f>
        <v>113.188</v>
      </c>
      <c r="AK83" s="13">
        <f>AJ83*K83</f>
        <v>113.188</v>
      </c>
      <c r="AL83" s="13" t="str">
        <f t="shared" si="3"/>
        <v>17006000017842200001421</v>
      </c>
      <c r="AM83" s="13">
        <f>VLOOKUP(AL83,Destino!A:AE,31,0)</f>
        <v>113.188</v>
      </c>
      <c r="AN83" s="13">
        <f>VLOOKUP(AL83,Destino!A:O,15,0)</f>
        <v>70.44</v>
      </c>
      <c r="AO83" s="13">
        <f>VLOOKUP(AL83,Destino!A:P,16,0)</f>
        <v>1</v>
      </c>
      <c r="AP83" s="14">
        <f t="shared" si="4"/>
        <v>1</v>
      </c>
      <c r="AQ83" s="13" t="str">
        <f t="shared" si="5"/>
        <v>OK</v>
      </c>
      <c r="BA83" s="13" t="s">
        <v>13849</v>
      </c>
      <c r="BB83" s="13">
        <f>AK83</f>
        <v>113.188</v>
      </c>
      <c r="BC83" s="13" t="s">
        <v>14839</v>
      </c>
      <c r="BD83" s="13">
        <f>N83</f>
        <v>1</v>
      </c>
    </row>
    <row r="84" spans="1:56" hidden="1" x14ac:dyDescent="0.25">
      <c r="A84" s="13">
        <v>600001826</v>
      </c>
      <c r="B84" s="13">
        <v>1700</v>
      </c>
      <c r="C84" s="13">
        <v>2200001421</v>
      </c>
      <c r="D84" s="13" t="s">
        <v>298</v>
      </c>
      <c r="E84" s="13">
        <f>IF(AND(B84&lt;&gt;1110,B84&lt;&gt;1210,B84&lt;&gt;1510,B84&lt;&gt;1710),B84,IF(B84=1110,"1100",IF(B84=1210,"1200",IF(B84=1510,"1500",IF(B84=1710,"1700","X")))))</f>
        <v>1700</v>
      </c>
      <c r="F84" s="13" t="s">
        <v>10893</v>
      </c>
      <c r="G84" s="13" t="s">
        <v>297</v>
      </c>
      <c r="H84" s="13">
        <v>6.8780000000000001</v>
      </c>
      <c r="I84" s="13">
        <v>0.25</v>
      </c>
      <c r="J84" s="13">
        <v>3</v>
      </c>
      <c r="K84" s="13">
        <v>1</v>
      </c>
      <c r="L84" s="13" t="s">
        <v>292</v>
      </c>
      <c r="M84" s="13">
        <v>4</v>
      </c>
      <c r="N84" s="13">
        <v>1</v>
      </c>
      <c r="O84" s="13" t="s">
        <v>294</v>
      </c>
      <c r="P84" s="13">
        <f>IFERROR(VLOOKUP(BC84, BA:BA:BB:BB, 2, 0),)</f>
        <v>0</v>
      </c>
      <c r="Q84" s="13">
        <f>IFERROR(VLOOKUP(BC84, BA:BA:BD:BD, 4, 0),1)</f>
        <v>1</v>
      </c>
      <c r="R84" s="13">
        <v>7</v>
      </c>
      <c r="S84" s="13">
        <v>9.25</v>
      </c>
      <c r="T84" s="13">
        <v>0</v>
      </c>
      <c r="V84" s="13" t="s">
        <v>13779</v>
      </c>
      <c r="W84" s="13">
        <v>100</v>
      </c>
      <c r="X84" s="13" t="s">
        <v>300</v>
      </c>
      <c r="Y84" s="13" t="s">
        <v>10899</v>
      </c>
      <c r="Z84" s="13" t="s">
        <v>10898</v>
      </c>
      <c r="AA84" s="13">
        <v>1</v>
      </c>
      <c r="AB84" s="13">
        <f>ROUND(H84*I84*AA84, 3)</f>
        <v>1.72</v>
      </c>
      <c r="AC84" s="13">
        <f>ROUND(VLOOKUP(X84,'Base de dados'!A:B, 2, 0)*AB84, 2)</f>
        <v>0.17</v>
      </c>
      <c r="AD84" s="13">
        <f>ROUND((AB84*(Destino!AG$84/100))*(W84/100),2)</f>
        <v>0.12</v>
      </c>
      <c r="AE84" s="13">
        <f>ROUND(AB84*(Destino!AH$84/100),2)</f>
        <v>0</v>
      </c>
      <c r="AF84" s="13">
        <f>ROUND((((AB84+AC84)*(1 + VLOOKUP(X84,'Base de dados'!A:N, 14, 0) ))*(Destino!AI$84/100))-AD84, 2)</f>
        <v>0.36</v>
      </c>
      <c r="AG84" s="13">
        <f>ROUND((AB84+AC84+AF84)*(J84/100),2)</f>
        <v>7.0000000000000007E-2</v>
      </c>
      <c r="AH84" s="13">
        <f>ROUND(AB84*T84,2)</f>
        <v>0</v>
      </c>
      <c r="AI84" s="13">
        <f>ROUND(AB84+AC84-AE84+AF84+AG84+AH84, 3)</f>
        <v>2.3199999999999998</v>
      </c>
      <c r="AJ84" s="13">
        <f>AI84*M84</f>
        <v>9.2799999999999994</v>
      </c>
      <c r="AK84" s="13">
        <f>AJ84*K84</f>
        <v>9.2799999999999994</v>
      </c>
      <c r="AL84" s="13" t="str">
        <f t="shared" si="3"/>
        <v>17006000018262200001421</v>
      </c>
      <c r="AM84" s="13">
        <f>VLOOKUP(AL84,Destino!A:AE,31,0)</f>
        <v>9.2799999999999994</v>
      </c>
      <c r="AN84" s="13">
        <f>VLOOKUP(AL84,Destino!A:O,15,0)</f>
        <v>5.76</v>
      </c>
      <c r="AO84" s="13">
        <f>VLOOKUP(AL84,Destino!A:P,16,0)</f>
        <v>1</v>
      </c>
      <c r="AP84" s="14">
        <f t="shared" si="4"/>
        <v>1</v>
      </c>
      <c r="AQ84" s="13" t="str">
        <f t="shared" si="5"/>
        <v>OK</v>
      </c>
      <c r="BA84" s="13" t="s">
        <v>13850</v>
      </c>
      <c r="BB84" s="13">
        <f>AK84</f>
        <v>9.2799999999999994</v>
      </c>
      <c r="BC84" s="13" t="s">
        <v>14840</v>
      </c>
      <c r="BD84" s="13">
        <f>N84</f>
        <v>1</v>
      </c>
    </row>
    <row r="85" spans="1:56" hidden="1" x14ac:dyDescent="0.25">
      <c r="A85" s="13">
        <v>600001827</v>
      </c>
      <c r="B85" s="13">
        <v>1700</v>
      </c>
      <c r="C85" s="13">
        <v>2200001421</v>
      </c>
      <c r="D85" s="13" t="s">
        <v>298</v>
      </c>
      <c r="E85" s="13">
        <f>IF(AND(B85&lt;&gt;1110,B85&lt;&gt;1210,B85&lt;&gt;1510,B85&lt;&gt;1710),B85,IF(B85=1110,"1100",IF(B85=1210,"1200",IF(B85=1510,"1500",IF(B85=1710,"1700","X")))))</f>
        <v>1700</v>
      </c>
      <c r="F85" s="13" t="s">
        <v>10893</v>
      </c>
      <c r="G85" s="13" t="s">
        <v>297</v>
      </c>
      <c r="H85" s="13">
        <v>6.5430000000000001</v>
      </c>
      <c r="I85" s="13">
        <v>0.25</v>
      </c>
      <c r="J85" s="13">
        <v>3</v>
      </c>
      <c r="K85" s="13">
        <v>1</v>
      </c>
      <c r="L85" s="13" t="s">
        <v>292</v>
      </c>
      <c r="M85" s="13">
        <v>4</v>
      </c>
      <c r="N85" s="13">
        <v>1</v>
      </c>
      <c r="O85" s="13" t="s">
        <v>294</v>
      </c>
      <c r="P85" s="13">
        <f>IFERROR(VLOOKUP(BC85, BA:BA:BB:BB, 2, 0),)</f>
        <v>0</v>
      </c>
      <c r="Q85" s="13">
        <f>IFERROR(VLOOKUP(BC85, BA:BA:BD:BD, 4, 0),1)</f>
        <v>1</v>
      </c>
      <c r="R85" s="13">
        <v>7</v>
      </c>
      <c r="S85" s="13">
        <v>9.25</v>
      </c>
      <c r="T85" s="13">
        <v>0</v>
      </c>
      <c r="V85" s="13" t="s">
        <v>13779</v>
      </c>
      <c r="W85" s="13">
        <v>100</v>
      </c>
      <c r="X85" s="13" t="s">
        <v>300</v>
      </c>
      <c r="Y85" s="13" t="s">
        <v>10899</v>
      </c>
      <c r="Z85" s="13" t="s">
        <v>10898</v>
      </c>
      <c r="AA85" s="13">
        <v>1</v>
      </c>
      <c r="AB85" s="13">
        <f>ROUND(H85*I85*AA85, 3)</f>
        <v>1.6359999999999999</v>
      </c>
      <c r="AC85" s="13">
        <f>ROUND(VLOOKUP(X85,'Base de dados'!A:B, 2, 0)*AB85, 2)</f>
        <v>0.16</v>
      </c>
      <c r="AD85" s="13">
        <f>ROUND((AB85*(Destino!AG$85/100))*(W85/100),2)</f>
        <v>0.11</v>
      </c>
      <c r="AE85" s="13">
        <f>ROUND(AB85*(Destino!AH$85/100),2)</f>
        <v>0</v>
      </c>
      <c r="AF85" s="13">
        <f>ROUND((((AB85+AC85)*(1 + VLOOKUP(X85,'Base de dados'!A:N, 14, 0) ))*(Destino!AI$85/100))-AD85, 2)</f>
        <v>0.34</v>
      </c>
      <c r="AG85" s="13">
        <f>ROUND((AB85+AC85+AF85)*(J85/100),2)</f>
        <v>0.06</v>
      </c>
      <c r="AH85" s="13">
        <f>ROUND(AB85*T85,2)</f>
        <v>0</v>
      </c>
      <c r="AI85" s="13">
        <f>ROUND(AB85+AC85-AE85+AF85+AG85+AH85, 3)</f>
        <v>2.1960000000000002</v>
      </c>
      <c r="AJ85" s="13">
        <f>AI85*M85</f>
        <v>8.7840000000000007</v>
      </c>
      <c r="AK85" s="13">
        <f>AJ85*K85</f>
        <v>8.7840000000000007</v>
      </c>
      <c r="AL85" s="13" t="str">
        <f t="shared" si="3"/>
        <v>17006000018272200001421</v>
      </c>
      <c r="AM85" s="13">
        <f>VLOOKUP(AL85,Destino!A:AE,31,0)</f>
        <v>8.8239999999999998</v>
      </c>
      <c r="AN85" s="13">
        <f>VLOOKUP(AL85,Destino!A:O,15,0)</f>
        <v>5.48</v>
      </c>
      <c r="AO85" s="13">
        <f>VLOOKUP(AL85,Destino!A:P,16,0)</f>
        <v>1</v>
      </c>
      <c r="AP85" s="14">
        <f t="shared" si="4"/>
        <v>1</v>
      </c>
      <c r="AQ85" s="13" t="str">
        <f t="shared" si="5"/>
        <v>OK</v>
      </c>
      <c r="BA85" s="13" t="s">
        <v>13851</v>
      </c>
      <c r="BB85" s="13">
        <f>AK85</f>
        <v>8.7840000000000007</v>
      </c>
      <c r="BC85" s="13" t="s">
        <v>14841</v>
      </c>
      <c r="BD85" s="13">
        <f>N85</f>
        <v>1</v>
      </c>
    </row>
    <row r="86" spans="1:56" hidden="1" x14ac:dyDescent="0.25">
      <c r="A86" s="13">
        <v>600001839</v>
      </c>
      <c r="B86" s="13">
        <v>1700</v>
      </c>
      <c r="C86" s="13">
        <v>2200001421</v>
      </c>
      <c r="D86" s="13" t="s">
        <v>298</v>
      </c>
      <c r="E86" s="13">
        <f>IF(AND(B86&lt;&gt;1110,B86&lt;&gt;1210,B86&lt;&gt;1510,B86&lt;&gt;1710),B86,IF(B86=1110,"1100",IF(B86=1210,"1200",IF(B86=1510,"1500",IF(B86=1710,"1700","X")))))</f>
        <v>1700</v>
      </c>
      <c r="F86" s="13" t="s">
        <v>10893</v>
      </c>
      <c r="G86" s="13" t="s">
        <v>297</v>
      </c>
      <c r="H86" s="13">
        <v>8.8239999999999998</v>
      </c>
      <c r="I86" s="13">
        <v>0.25</v>
      </c>
      <c r="J86" s="13">
        <v>3</v>
      </c>
      <c r="K86" s="13">
        <v>1</v>
      </c>
      <c r="L86" s="13" t="s">
        <v>292</v>
      </c>
      <c r="M86" s="13">
        <v>4</v>
      </c>
      <c r="N86" s="13">
        <v>1</v>
      </c>
      <c r="O86" s="13" t="s">
        <v>294</v>
      </c>
      <c r="P86" s="13">
        <f>IFERROR(VLOOKUP(BC86, BA:BA:BB:BB, 2, 0),)</f>
        <v>0</v>
      </c>
      <c r="Q86" s="13">
        <f>IFERROR(VLOOKUP(BC86, BA:BA:BD:BD, 4, 0),1)</f>
        <v>1</v>
      </c>
      <c r="R86" s="13">
        <v>7</v>
      </c>
      <c r="S86" s="13">
        <v>9.25</v>
      </c>
      <c r="T86" s="13">
        <v>0</v>
      </c>
      <c r="V86" s="13" t="s">
        <v>13779</v>
      </c>
      <c r="W86" s="13">
        <v>100</v>
      </c>
      <c r="X86" s="13" t="s">
        <v>300</v>
      </c>
      <c r="Y86" s="13" t="s">
        <v>10899</v>
      </c>
      <c r="Z86" s="13" t="s">
        <v>10886</v>
      </c>
      <c r="AA86" s="13">
        <v>1</v>
      </c>
      <c r="AB86" s="13">
        <f>ROUND(H86*I86*AA86, 3)</f>
        <v>2.206</v>
      </c>
      <c r="AC86" s="13">
        <f>ROUND(VLOOKUP(X86,'Base de dados'!A:B, 2, 0)*AB86, 2)</f>
        <v>0.22</v>
      </c>
      <c r="AD86" s="13">
        <f>ROUND((AB86*(Destino!AG$86/100))*(W86/100),2)</f>
        <v>0.15</v>
      </c>
      <c r="AE86" s="13">
        <f>ROUND(AB86*(Destino!AH$86/100),2)</f>
        <v>0</v>
      </c>
      <c r="AF86" s="13">
        <f>ROUND((((AB86+AC86)*(1 + VLOOKUP(X86,'Base de dados'!A:N, 14, 0) ))*(Destino!AI$86/100))-AD86, 2)</f>
        <v>0.46</v>
      </c>
      <c r="AG86" s="13">
        <f>ROUND((AB86+AC86+AF86)*(J86/100),2)</f>
        <v>0.09</v>
      </c>
      <c r="AH86" s="13">
        <f>ROUND(AB86*T86,2)</f>
        <v>0</v>
      </c>
      <c r="AI86" s="13">
        <f>ROUND(AB86+AC86-AE86+AF86+AG86+AH86, 3)</f>
        <v>2.976</v>
      </c>
      <c r="AJ86" s="13">
        <f>AI86*M86</f>
        <v>11.904</v>
      </c>
      <c r="AK86" s="13">
        <f>AJ86*K86</f>
        <v>11.904</v>
      </c>
      <c r="AL86" s="13" t="str">
        <f t="shared" si="3"/>
        <v>17006000018392200001421</v>
      </c>
      <c r="AM86" s="13">
        <f>VLOOKUP(AL86,Destino!A:AE,31,0)</f>
        <v>11.904</v>
      </c>
      <c r="AN86" s="13">
        <f>VLOOKUP(AL86,Destino!A:O,15,0)</f>
        <v>7.39</v>
      </c>
      <c r="AO86" s="13">
        <f>VLOOKUP(AL86,Destino!A:P,16,0)</f>
        <v>1</v>
      </c>
      <c r="AP86" s="14">
        <f t="shared" si="4"/>
        <v>1</v>
      </c>
      <c r="AQ86" s="13" t="str">
        <f t="shared" si="5"/>
        <v>OK</v>
      </c>
      <c r="BA86" s="13" t="s">
        <v>13852</v>
      </c>
      <c r="BB86" s="13">
        <f>AK86</f>
        <v>11.904</v>
      </c>
      <c r="BC86" s="13" t="s">
        <v>14842</v>
      </c>
      <c r="BD86" s="13">
        <f>N86</f>
        <v>1</v>
      </c>
    </row>
    <row r="87" spans="1:56" hidden="1" x14ac:dyDescent="0.25">
      <c r="A87" s="13">
        <v>600001850</v>
      </c>
      <c r="B87" s="13">
        <v>1700</v>
      </c>
      <c r="C87" s="13">
        <v>2200001421</v>
      </c>
      <c r="D87" s="13" t="s">
        <v>298</v>
      </c>
      <c r="E87" s="13">
        <f>IF(AND(B87&lt;&gt;1110,B87&lt;&gt;1210,B87&lt;&gt;1510,B87&lt;&gt;1710),B87,IF(B87=1110,"1100",IF(B87=1210,"1200",IF(B87=1510,"1500",IF(B87=1710,"1700","X")))))</f>
        <v>1700</v>
      </c>
      <c r="F87" s="13" t="s">
        <v>10893</v>
      </c>
      <c r="G87" s="13" t="s">
        <v>297</v>
      </c>
      <c r="H87" s="13">
        <v>246.74600000000001</v>
      </c>
      <c r="I87" s="13">
        <v>0.25</v>
      </c>
      <c r="J87" s="13">
        <v>3</v>
      </c>
      <c r="K87" s="13">
        <v>1</v>
      </c>
      <c r="L87" s="13" t="s">
        <v>292</v>
      </c>
      <c r="M87" s="13">
        <v>4</v>
      </c>
      <c r="N87" s="13">
        <v>1</v>
      </c>
      <c r="O87" s="13" t="s">
        <v>294</v>
      </c>
      <c r="P87" s="13">
        <f>IFERROR(VLOOKUP(BC87, BA:BA:BB:BB, 2, 0),)</f>
        <v>0</v>
      </c>
      <c r="Q87" s="13">
        <f>IFERROR(VLOOKUP(BC87, BA:BA:BD:BD, 4, 0),1)</f>
        <v>1</v>
      </c>
      <c r="R87" s="13">
        <v>7</v>
      </c>
      <c r="S87" s="13">
        <v>9.25</v>
      </c>
      <c r="T87" s="13">
        <v>0</v>
      </c>
      <c r="V87" s="13" t="s">
        <v>13779</v>
      </c>
      <c r="W87" s="13">
        <v>100</v>
      </c>
      <c r="X87" s="13" t="s">
        <v>295</v>
      </c>
      <c r="Y87" s="13" t="s">
        <v>10899</v>
      </c>
      <c r="Z87" s="13" t="s">
        <v>10898</v>
      </c>
      <c r="AA87" s="13">
        <v>1</v>
      </c>
      <c r="AB87" s="13">
        <f>ROUND(H87*I87*AA87, 3)</f>
        <v>61.686999999999998</v>
      </c>
      <c r="AC87" s="13">
        <f>ROUND(VLOOKUP(X87,'Base de dados'!A:B, 2, 0)*AB87, 2)</f>
        <v>6.17</v>
      </c>
      <c r="AD87" s="13">
        <f>ROUND((AB87*(Destino!AG$87/100))*(W87/100),2)</f>
        <v>4.32</v>
      </c>
      <c r="AE87" s="13">
        <f>ROUND(AB87*(Destino!AH$87/100),2)</f>
        <v>0</v>
      </c>
      <c r="AF87" s="13">
        <f>ROUND((((AB87+AC87)*(1 + VLOOKUP(X87,'Base de dados'!A:N, 14, 0) ))*(Destino!AI$87/100))-AD87, 2)</f>
        <v>12.75</v>
      </c>
      <c r="AG87" s="13">
        <f>ROUND((AB87+AC87+AF87)*(J87/100),2)</f>
        <v>2.42</v>
      </c>
      <c r="AH87" s="13">
        <f>ROUND(AB87*T87,2)</f>
        <v>0</v>
      </c>
      <c r="AI87" s="13">
        <f>ROUND(AB87+AC87-AE87+AF87+AG87+AH87, 3)</f>
        <v>83.027000000000001</v>
      </c>
      <c r="AJ87" s="13">
        <f>AI87*M87</f>
        <v>332.108</v>
      </c>
      <c r="AK87" s="13">
        <f>AJ87*K87</f>
        <v>332.108</v>
      </c>
      <c r="AL87" s="13" t="str">
        <f t="shared" si="3"/>
        <v>17006000018502200001421</v>
      </c>
      <c r="AM87" s="13">
        <f>VLOOKUP(AL87,Destino!A:AE,31,0)</f>
        <v>332.14800000000002</v>
      </c>
      <c r="AN87" s="13">
        <f>VLOOKUP(AL87,Destino!A:O,15,0)</f>
        <v>206.65</v>
      </c>
      <c r="AO87" s="13">
        <f>VLOOKUP(AL87,Destino!A:P,16,0)</f>
        <v>1</v>
      </c>
      <c r="AP87" s="14">
        <f t="shared" si="4"/>
        <v>1</v>
      </c>
      <c r="AQ87" s="13" t="str">
        <f t="shared" si="5"/>
        <v>OK</v>
      </c>
      <c r="BA87" s="13" t="s">
        <v>13853</v>
      </c>
      <c r="BB87" s="13">
        <f>AK87</f>
        <v>332.108</v>
      </c>
      <c r="BC87" s="13" t="s">
        <v>14843</v>
      </c>
      <c r="BD87" s="13">
        <f>N87</f>
        <v>1</v>
      </c>
    </row>
    <row r="88" spans="1:56" hidden="1" x14ac:dyDescent="0.25">
      <c r="A88" s="13">
        <v>600002346</v>
      </c>
      <c r="B88" s="13">
        <v>1700</v>
      </c>
      <c r="C88" s="13">
        <v>2200001421</v>
      </c>
      <c r="D88" s="13" t="s">
        <v>298</v>
      </c>
      <c r="E88" s="13">
        <f>IF(AND(B88&lt;&gt;1110,B88&lt;&gt;1210,B88&lt;&gt;1510,B88&lt;&gt;1710),B88,IF(B88=1110,"1100",IF(B88=1210,"1200",IF(B88=1510,"1500",IF(B88=1710,"1700","X")))))</f>
        <v>1700</v>
      </c>
      <c r="F88" s="13" t="s">
        <v>10893</v>
      </c>
      <c r="G88" s="13" t="s">
        <v>297</v>
      </c>
      <c r="H88" s="13">
        <v>6.5069999999999997</v>
      </c>
      <c r="I88" s="13">
        <v>0.25</v>
      </c>
      <c r="J88" s="13">
        <v>3</v>
      </c>
      <c r="K88" s="13">
        <v>1</v>
      </c>
      <c r="L88" s="13" t="s">
        <v>292</v>
      </c>
      <c r="M88" s="13">
        <v>4</v>
      </c>
      <c r="N88" s="13">
        <v>1</v>
      </c>
      <c r="O88" s="13" t="s">
        <v>294</v>
      </c>
      <c r="P88" s="13">
        <f>IFERROR(VLOOKUP(BC88, BA:BA:BB:BB, 2, 0),)</f>
        <v>0</v>
      </c>
      <c r="Q88" s="13">
        <f>IFERROR(VLOOKUP(BC88, BA:BA:BD:BD, 4, 0),1)</f>
        <v>1</v>
      </c>
      <c r="R88" s="13">
        <v>7</v>
      </c>
      <c r="S88" s="13">
        <v>9.25</v>
      </c>
      <c r="T88" s="13">
        <v>0</v>
      </c>
      <c r="V88" s="13" t="s">
        <v>13779</v>
      </c>
      <c r="W88" s="13">
        <v>100</v>
      </c>
      <c r="X88" s="13" t="s">
        <v>301</v>
      </c>
      <c r="Y88" s="13" t="s">
        <v>10899</v>
      </c>
      <c r="Z88" s="13" t="s">
        <v>10898</v>
      </c>
      <c r="AA88" s="13">
        <v>1</v>
      </c>
      <c r="AB88" s="13">
        <f>ROUND(H88*I88*AA88, 3)</f>
        <v>1.627</v>
      </c>
      <c r="AC88" s="13">
        <f>ROUND(VLOOKUP(X88,'Base de dados'!A:B, 2, 0)*AB88, 2)</f>
        <v>0.16</v>
      </c>
      <c r="AD88" s="13">
        <f>ROUND((AB88*(Destino!AG$88/100))*(W88/100),2)</f>
        <v>0.11</v>
      </c>
      <c r="AE88" s="13">
        <f>ROUND(AB88*(Destino!AH$88/100),2)</f>
        <v>0</v>
      </c>
      <c r="AF88" s="13">
        <f>ROUND((((AB88+AC88)*(1 + VLOOKUP(X88,'Base de dados'!A:N, 14, 0) ))*(Destino!AI$88/100))-AD88, 2)</f>
        <v>0.34</v>
      </c>
      <c r="AG88" s="13">
        <f>ROUND((AB88+AC88+AF88)*(J88/100),2)</f>
        <v>0.06</v>
      </c>
      <c r="AH88" s="13">
        <f>ROUND(AB88*T88,2)</f>
        <v>0</v>
      </c>
      <c r="AI88" s="13">
        <f>ROUND(AB88+AC88-AE88+AF88+AG88+AH88, 3)</f>
        <v>2.1869999999999998</v>
      </c>
      <c r="AJ88" s="13">
        <f>AI88*M88</f>
        <v>8.7479999999999993</v>
      </c>
      <c r="AK88" s="13">
        <f>AJ88*K88</f>
        <v>8.7479999999999993</v>
      </c>
      <c r="AL88" s="13" t="str">
        <f t="shared" si="3"/>
        <v>17006000023462200001421</v>
      </c>
      <c r="AM88" s="13">
        <f>VLOOKUP(AL88,Destino!A:AE,31,0)</f>
        <v>8.7479999999999993</v>
      </c>
      <c r="AN88" s="13">
        <f>VLOOKUP(AL88,Destino!A:O,15,0)</f>
        <v>5.45</v>
      </c>
      <c r="AO88" s="13">
        <f>VLOOKUP(AL88,Destino!A:P,16,0)</f>
        <v>1</v>
      </c>
      <c r="AP88" s="14">
        <f t="shared" si="4"/>
        <v>1</v>
      </c>
      <c r="AQ88" s="13" t="str">
        <f t="shared" si="5"/>
        <v>OK</v>
      </c>
      <c r="BA88" s="13" t="s">
        <v>13854</v>
      </c>
      <c r="BB88" s="13">
        <f>AK88</f>
        <v>8.7479999999999993</v>
      </c>
      <c r="BC88" s="13" t="s">
        <v>14844</v>
      </c>
      <c r="BD88" s="13">
        <f>N88</f>
        <v>1</v>
      </c>
    </row>
    <row r="89" spans="1:56" hidden="1" x14ac:dyDescent="0.25">
      <c r="A89" s="13">
        <v>600002347</v>
      </c>
      <c r="B89" s="13">
        <v>1700</v>
      </c>
      <c r="C89" s="13">
        <v>2200001421</v>
      </c>
      <c r="D89" s="13" t="s">
        <v>298</v>
      </c>
      <c r="E89" s="13">
        <f>IF(AND(B89&lt;&gt;1110,B89&lt;&gt;1210,B89&lt;&gt;1510,B89&lt;&gt;1710),B89,IF(B89=1110,"1100",IF(B89=1210,"1200",IF(B89=1510,"1500",IF(B89=1710,"1700","X")))))</f>
        <v>1700</v>
      </c>
      <c r="F89" s="13" t="s">
        <v>10893</v>
      </c>
      <c r="G89" s="13" t="s">
        <v>297</v>
      </c>
      <c r="H89" s="13">
        <v>59.295999999999999</v>
      </c>
      <c r="I89" s="13">
        <v>0.25</v>
      </c>
      <c r="J89" s="13">
        <v>3</v>
      </c>
      <c r="K89" s="13">
        <v>1</v>
      </c>
      <c r="L89" s="13" t="s">
        <v>292</v>
      </c>
      <c r="M89" s="13">
        <v>4</v>
      </c>
      <c r="N89" s="13">
        <v>1</v>
      </c>
      <c r="O89" s="13" t="s">
        <v>294</v>
      </c>
      <c r="P89" s="13">
        <f>IFERROR(VLOOKUP(BC89, BA:BA:BB:BB, 2, 0),)</f>
        <v>0</v>
      </c>
      <c r="Q89" s="13">
        <f>IFERROR(VLOOKUP(BC89, BA:BA:BD:BD, 4, 0),1)</f>
        <v>1</v>
      </c>
      <c r="R89" s="13">
        <v>7</v>
      </c>
      <c r="S89" s="13">
        <v>9.25</v>
      </c>
      <c r="T89" s="13">
        <v>0</v>
      </c>
      <c r="V89" s="13" t="s">
        <v>13779</v>
      </c>
      <c r="W89" s="13">
        <v>100</v>
      </c>
      <c r="X89" s="13" t="s">
        <v>295</v>
      </c>
      <c r="Y89" s="13" t="s">
        <v>10899</v>
      </c>
      <c r="Z89" s="13" t="s">
        <v>10898</v>
      </c>
      <c r="AA89" s="13">
        <v>1</v>
      </c>
      <c r="AB89" s="13">
        <f>ROUND(H89*I89*AA89, 3)</f>
        <v>14.824</v>
      </c>
      <c r="AC89" s="13">
        <f>ROUND(VLOOKUP(X89,'Base de dados'!A:B, 2, 0)*AB89, 2)</f>
        <v>1.48</v>
      </c>
      <c r="AD89" s="13">
        <f>ROUND((AB89*(Destino!AG$89/100))*(W89/100),2)</f>
        <v>1.04</v>
      </c>
      <c r="AE89" s="13">
        <f>ROUND(AB89*(Destino!AH$89/100),2)</f>
        <v>0</v>
      </c>
      <c r="AF89" s="13">
        <f>ROUND((((AB89+AC89)*(1 + VLOOKUP(X89,'Base de dados'!A:N, 14, 0) ))*(Destino!AI$89/100))-AD89, 2)</f>
        <v>3.06</v>
      </c>
      <c r="AG89" s="13">
        <f>ROUND((AB89+AC89+AF89)*(J89/100),2)</f>
        <v>0.57999999999999996</v>
      </c>
      <c r="AH89" s="13">
        <f>ROUND(AB89*T89,2)</f>
        <v>0</v>
      </c>
      <c r="AI89" s="13">
        <f>ROUND(AB89+AC89-AE89+AF89+AG89+AH89, 3)</f>
        <v>19.943999999999999</v>
      </c>
      <c r="AJ89" s="13">
        <f>AI89*M89</f>
        <v>79.775999999999996</v>
      </c>
      <c r="AK89" s="13">
        <f>AJ89*K89</f>
        <v>79.775999999999996</v>
      </c>
      <c r="AL89" s="13" t="str">
        <f t="shared" si="3"/>
        <v>17006000023472200001421</v>
      </c>
      <c r="AM89" s="13">
        <f>VLOOKUP(AL89,Destino!A:AE,31,0)</f>
        <v>79.775999999999996</v>
      </c>
      <c r="AN89" s="13">
        <f>VLOOKUP(AL89,Destino!A:O,15,0)</f>
        <v>49.66</v>
      </c>
      <c r="AO89" s="13">
        <f>VLOOKUP(AL89,Destino!A:P,16,0)</f>
        <v>1</v>
      </c>
      <c r="AP89" s="14">
        <f t="shared" si="4"/>
        <v>1</v>
      </c>
      <c r="AQ89" s="13" t="str">
        <f t="shared" si="5"/>
        <v>OK</v>
      </c>
      <c r="BA89" s="13" t="s">
        <v>13855</v>
      </c>
      <c r="BB89" s="13">
        <f>AK89</f>
        <v>79.775999999999996</v>
      </c>
      <c r="BC89" s="13" t="s">
        <v>14845</v>
      </c>
      <c r="BD89" s="13">
        <f>N89</f>
        <v>1</v>
      </c>
    </row>
    <row r="90" spans="1:56" hidden="1" x14ac:dyDescent="0.25">
      <c r="A90" s="13">
        <v>600002360</v>
      </c>
      <c r="B90" s="13">
        <v>1700</v>
      </c>
      <c r="C90" s="13">
        <v>2200001421</v>
      </c>
      <c r="D90" s="13" t="s">
        <v>298</v>
      </c>
      <c r="E90" s="13">
        <f>IF(AND(B90&lt;&gt;1110,B90&lt;&gt;1210,B90&lt;&gt;1510,B90&lt;&gt;1710),B90,IF(B90=1110,"1100",IF(B90=1210,"1200",IF(B90=1510,"1500",IF(B90=1710,"1700","X")))))</f>
        <v>1700</v>
      </c>
      <c r="F90" s="13" t="s">
        <v>10893</v>
      </c>
      <c r="G90" s="13" t="s">
        <v>297</v>
      </c>
      <c r="H90" s="13">
        <v>129.09899999999999</v>
      </c>
      <c r="I90" s="13">
        <v>0.25</v>
      </c>
      <c r="J90" s="13">
        <v>3</v>
      </c>
      <c r="K90" s="13">
        <v>1</v>
      </c>
      <c r="L90" s="13" t="s">
        <v>292</v>
      </c>
      <c r="M90" s="13">
        <v>4</v>
      </c>
      <c r="N90" s="13">
        <v>1</v>
      </c>
      <c r="O90" s="13" t="s">
        <v>294</v>
      </c>
      <c r="P90" s="13">
        <f>IFERROR(VLOOKUP(BC90, BA:BA:BB:BB, 2, 0),)</f>
        <v>0</v>
      </c>
      <c r="Q90" s="13">
        <f>IFERROR(VLOOKUP(BC90, BA:BA:BD:BD, 4, 0),1)</f>
        <v>1</v>
      </c>
      <c r="R90" s="13">
        <v>7</v>
      </c>
      <c r="S90" s="13">
        <v>9.25</v>
      </c>
      <c r="T90" s="13">
        <v>0</v>
      </c>
      <c r="V90" s="13" t="s">
        <v>13779</v>
      </c>
      <c r="W90" s="13">
        <v>100</v>
      </c>
      <c r="X90" s="13" t="s">
        <v>295</v>
      </c>
      <c r="Y90" s="13" t="s">
        <v>10899</v>
      </c>
      <c r="Z90" s="13" t="s">
        <v>10898</v>
      </c>
      <c r="AA90" s="13">
        <v>1</v>
      </c>
      <c r="AB90" s="13">
        <f>ROUND(H90*I90*AA90, 3)</f>
        <v>32.274999999999999</v>
      </c>
      <c r="AC90" s="13">
        <f>ROUND(VLOOKUP(X90,'Base de dados'!A:B, 2, 0)*AB90, 2)</f>
        <v>3.23</v>
      </c>
      <c r="AD90" s="13">
        <f>ROUND((AB90*(Destino!AG$90/100))*(W90/100),2)</f>
        <v>2.2599999999999998</v>
      </c>
      <c r="AE90" s="13">
        <f>ROUND(AB90*(Destino!AH$90/100),2)</f>
        <v>0</v>
      </c>
      <c r="AF90" s="13">
        <f>ROUND((((AB90+AC90)*(1 + VLOOKUP(X90,'Base de dados'!A:N, 14, 0) ))*(Destino!AI$90/100))-AD90, 2)</f>
        <v>6.67</v>
      </c>
      <c r="AG90" s="13">
        <f>ROUND((AB90+AC90+AF90)*(J90/100),2)</f>
        <v>1.27</v>
      </c>
      <c r="AH90" s="13">
        <f>ROUND(AB90*T90,2)</f>
        <v>0</v>
      </c>
      <c r="AI90" s="13">
        <f>ROUND(AB90+AC90-AE90+AF90+AG90+AH90, 3)</f>
        <v>43.445</v>
      </c>
      <c r="AJ90" s="13">
        <f>AI90*M90</f>
        <v>173.78</v>
      </c>
      <c r="AK90" s="13">
        <f>AJ90*K90</f>
        <v>173.78</v>
      </c>
      <c r="AL90" s="13" t="str">
        <f t="shared" si="3"/>
        <v>17006000023602200001421</v>
      </c>
      <c r="AM90" s="13">
        <f>VLOOKUP(AL90,Destino!A:AE,31,0)</f>
        <v>173.78</v>
      </c>
      <c r="AN90" s="13">
        <f>VLOOKUP(AL90,Destino!A:O,15,0)</f>
        <v>108.12</v>
      </c>
      <c r="AO90" s="13">
        <f>VLOOKUP(AL90,Destino!A:P,16,0)</f>
        <v>1</v>
      </c>
      <c r="AP90" s="14">
        <f t="shared" si="4"/>
        <v>1</v>
      </c>
      <c r="AQ90" s="13" t="str">
        <f t="shared" si="5"/>
        <v>OK</v>
      </c>
      <c r="BA90" s="13" t="s">
        <v>13856</v>
      </c>
      <c r="BB90" s="13">
        <f>AK90</f>
        <v>173.78</v>
      </c>
      <c r="BC90" s="13" t="s">
        <v>14846</v>
      </c>
      <c r="BD90" s="13">
        <f>N90</f>
        <v>1</v>
      </c>
    </row>
    <row r="91" spans="1:56" hidden="1" x14ac:dyDescent="0.25">
      <c r="A91" s="13">
        <v>600002665</v>
      </c>
      <c r="B91" s="13">
        <v>1000</v>
      </c>
      <c r="C91" s="13">
        <v>2200001327</v>
      </c>
      <c r="D91" s="13" t="s">
        <v>298</v>
      </c>
      <c r="E91" s="13">
        <f>IF(AND(B91&lt;&gt;1110,B91&lt;&gt;1210,B91&lt;&gt;1510,B91&lt;&gt;1710),B91,IF(B91=1110,"1100",IF(B91=1210,"1200",IF(B91=1510,"1500",IF(B91=1710,"1700","X")))))</f>
        <v>1000</v>
      </c>
      <c r="F91" s="13" t="s">
        <v>10873</v>
      </c>
      <c r="G91" s="13" t="s">
        <v>297</v>
      </c>
      <c r="H91" s="13">
        <v>170.71199999999999</v>
      </c>
      <c r="I91" s="13">
        <v>1</v>
      </c>
      <c r="J91" s="13">
        <v>5</v>
      </c>
      <c r="K91" s="13">
        <v>1</v>
      </c>
      <c r="L91" s="13" t="s">
        <v>292</v>
      </c>
      <c r="M91" s="13">
        <v>1</v>
      </c>
      <c r="N91" s="13">
        <v>1</v>
      </c>
      <c r="O91" s="13" t="s">
        <v>292</v>
      </c>
      <c r="P91" s="13">
        <f>IFERROR(VLOOKUP(BC91, BA:BA:BB:BB, 2, 0),)</f>
        <v>0</v>
      </c>
      <c r="Q91" s="13">
        <f>IFERROR(VLOOKUP(BC91, BA:BA:BD:BD, 4, 0),1)</f>
        <v>1</v>
      </c>
      <c r="R91" s="13">
        <v>12</v>
      </c>
      <c r="S91" s="13">
        <v>9.25</v>
      </c>
      <c r="T91" s="13">
        <v>0</v>
      </c>
      <c r="V91" s="13" t="s">
        <v>13779</v>
      </c>
      <c r="W91" s="13">
        <v>100</v>
      </c>
      <c r="X91" s="13" t="s">
        <v>295</v>
      </c>
      <c r="Y91" s="13" t="s">
        <v>10899</v>
      </c>
      <c r="Z91" s="13" t="s">
        <v>10898</v>
      </c>
      <c r="AA91" s="13">
        <v>1</v>
      </c>
      <c r="AB91" s="13">
        <f>ROUND(H91*I91*AA91, 3)</f>
        <v>170.71199999999999</v>
      </c>
      <c r="AC91" s="13">
        <f>ROUND(VLOOKUP(X91,'Base de dados'!A:B, 2, 0)*AB91, 2)</f>
        <v>17.07</v>
      </c>
      <c r="AD91" s="13">
        <f>ROUND((AB91*(Destino!AG$91/100))*(W91/100),2)</f>
        <v>20.49</v>
      </c>
      <c r="AE91" s="13">
        <f>ROUND(AB91*(Destino!AH$91/100),2)</f>
        <v>15.79</v>
      </c>
      <c r="AG91" s="13">
        <f>ROUND((AB91+ AC91)*(J91/100),2)</f>
        <v>9.39</v>
      </c>
      <c r="AH91" s="13">
        <f>ROUND(AB91*T91,2)</f>
        <v>0</v>
      </c>
      <c r="AI91" s="13">
        <f>ROUND(AB91-(AD91+AE91)+AG91+AH91, 3)</f>
        <v>143.822</v>
      </c>
      <c r="AJ91" s="13">
        <f>AI91*M91</f>
        <v>143.822</v>
      </c>
      <c r="AK91" s="13">
        <f>AJ91*K91</f>
        <v>143.822</v>
      </c>
      <c r="AL91" s="13" t="str">
        <f t="shared" si="3"/>
        <v>10006000026652200001327</v>
      </c>
      <c r="AM91" s="13">
        <f>VLOOKUP(AL91,Destino!A:AE,31,0)</f>
        <v>143.83199999999999</v>
      </c>
      <c r="AN91" s="13">
        <f>VLOOKUP(AL91,Destino!A:O,15,0)</f>
        <v>178.626</v>
      </c>
      <c r="AO91" s="13">
        <f>VLOOKUP(AL91,Destino!A:P,16,0)</f>
        <v>0.75261199999999995</v>
      </c>
      <c r="AP91" s="14">
        <f t="shared" si="4"/>
        <v>1</v>
      </c>
      <c r="AQ91" s="13" t="str">
        <f t="shared" si="5"/>
        <v>OK</v>
      </c>
      <c r="BB91" s="13">
        <f>AK91</f>
        <v>143.822</v>
      </c>
      <c r="BC91" s="13" t="s">
        <v>14847</v>
      </c>
      <c r="BD91" s="13">
        <f>N91</f>
        <v>1</v>
      </c>
    </row>
    <row r="92" spans="1:56" hidden="1" x14ac:dyDescent="0.25">
      <c r="A92" s="13">
        <v>600002675</v>
      </c>
      <c r="B92" s="13">
        <v>1700</v>
      </c>
      <c r="C92" s="13">
        <v>2200001421</v>
      </c>
      <c r="D92" s="13" t="s">
        <v>298</v>
      </c>
      <c r="E92" s="13">
        <f>IF(AND(B92&lt;&gt;1110,B92&lt;&gt;1210,B92&lt;&gt;1510,B92&lt;&gt;1710),B92,IF(B92=1110,"1100",IF(B92=1210,"1200",IF(B92=1510,"1500",IF(B92=1710,"1700","X")))))</f>
        <v>1700</v>
      </c>
      <c r="F92" s="13" t="s">
        <v>10893</v>
      </c>
      <c r="G92" s="13" t="s">
        <v>297</v>
      </c>
      <c r="H92" s="13">
        <v>34.448</v>
      </c>
      <c r="I92" s="13">
        <v>0.25</v>
      </c>
      <c r="J92" s="13">
        <v>3</v>
      </c>
      <c r="K92" s="13">
        <v>1</v>
      </c>
      <c r="L92" s="13" t="s">
        <v>292</v>
      </c>
      <c r="M92" s="13">
        <v>4</v>
      </c>
      <c r="N92" s="13">
        <v>1</v>
      </c>
      <c r="O92" s="13" t="s">
        <v>294</v>
      </c>
      <c r="P92" s="13">
        <f>IFERROR(VLOOKUP(BC92, BA:BA:BB:BB, 2, 0),)</f>
        <v>0</v>
      </c>
      <c r="Q92" s="13">
        <f>IFERROR(VLOOKUP(BC92, BA:BA:BD:BD, 4, 0),1)</f>
        <v>1</v>
      </c>
      <c r="R92" s="13">
        <v>7</v>
      </c>
      <c r="S92" s="13">
        <v>9.25</v>
      </c>
      <c r="T92" s="13">
        <v>0</v>
      </c>
      <c r="V92" s="13" t="s">
        <v>13779</v>
      </c>
      <c r="W92" s="13">
        <v>100</v>
      </c>
      <c r="X92" s="13" t="s">
        <v>295</v>
      </c>
      <c r="Y92" s="13" t="s">
        <v>10899</v>
      </c>
      <c r="Z92" s="13" t="s">
        <v>10886</v>
      </c>
      <c r="AA92" s="13">
        <v>1</v>
      </c>
      <c r="AB92" s="13">
        <f>ROUND(H92*I92*AA92, 3)</f>
        <v>8.6120000000000001</v>
      </c>
      <c r="AC92" s="13">
        <f>ROUND(VLOOKUP(X92,'Base de dados'!A:B, 2, 0)*AB92, 2)</f>
        <v>0.86</v>
      </c>
      <c r="AD92" s="13">
        <f>ROUND((AB92*(Destino!AG$92/100))*(W92/100),2)</f>
        <v>0.6</v>
      </c>
      <c r="AE92" s="13">
        <f>ROUND(AB92*(Destino!AH$92/100),2)</f>
        <v>0</v>
      </c>
      <c r="AF92" s="13">
        <f>ROUND((((AB92+AC92)*(1 + VLOOKUP(X92,'Base de dados'!A:N, 14, 0) ))*(Destino!AI$92/100))-AD92, 2)</f>
        <v>1.78</v>
      </c>
      <c r="AG92" s="13">
        <f>ROUND((AB92+AC92+AF92)*(J92/100),2)</f>
        <v>0.34</v>
      </c>
      <c r="AH92" s="13">
        <f>ROUND(AB92*T92,2)</f>
        <v>0</v>
      </c>
      <c r="AI92" s="13">
        <f>ROUND(AB92+AC92-AE92+AF92+AG92+AH92, 3)</f>
        <v>11.592000000000001</v>
      </c>
      <c r="AJ92" s="13">
        <f>AI92*M92</f>
        <v>46.368000000000002</v>
      </c>
      <c r="AK92" s="13">
        <f>AJ92*K92</f>
        <v>46.368000000000002</v>
      </c>
      <c r="AL92" s="13" t="str">
        <f t="shared" si="3"/>
        <v>17006000026752200001421</v>
      </c>
      <c r="AM92" s="13">
        <f>VLOOKUP(AL92,Destino!A:AE,31,0)</f>
        <v>46.368000000000002</v>
      </c>
      <c r="AN92" s="13">
        <f>VLOOKUP(AL92,Destino!A:O,15,0)</f>
        <v>28.85</v>
      </c>
      <c r="AO92" s="13">
        <f>VLOOKUP(AL92,Destino!A:P,16,0)</f>
        <v>1</v>
      </c>
      <c r="AP92" s="14">
        <f t="shared" si="4"/>
        <v>1</v>
      </c>
      <c r="AQ92" s="13" t="str">
        <f t="shared" si="5"/>
        <v>OK</v>
      </c>
      <c r="BA92" s="13" t="s">
        <v>13857</v>
      </c>
      <c r="BB92" s="13">
        <f>AK92</f>
        <v>46.368000000000002</v>
      </c>
      <c r="BC92" s="13" t="s">
        <v>14848</v>
      </c>
      <c r="BD92" s="13">
        <f>N92</f>
        <v>1</v>
      </c>
    </row>
    <row r="93" spans="1:56" hidden="1" x14ac:dyDescent="0.25">
      <c r="A93" s="13">
        <v>600002677</v>
      </c>
      <c r="B93" s="13">
        <v>1700</v>
      </c>
      <c r="C93" s="13">
        <v>2200001421</v>
      </c>
      <c r="D93" s="13" t="s">
        <v>298</v>
      </c>
      <c r="E93" s="13">
        <f>IF(AND(B93&lt;&gt;1110,B93&lt;&gt;1210,B93&lt;&gt;1510,B93&lt;&gt;1710),B93,IF(B93=1110,"1100",IF(B93=1210,"1200",IF(B93=1510,"1500",IF(B93=1710,"1700","X")))))</f>
        <v>1700</v>
      </c>
      <c r="F93" s="13" t="s">
        <v>10893</v>
      </c>
      <c r="G93" s="13" t="s">
        <v>297</v>
      </c>
      <c r="H93" s="13">
        <v>42.280999999999999</v>
      </c>
      <c r="I93" s="13">
        <v>0.25</v>
      </c>
      <c r="J93" s="13">
        <v>3</v>
      </c>
      <c r="K93" s="13">
        <v>1</v>
      </c>
      <c r="L93" s="13" t="s">
        <v>292</v>
      </c>
      <c r="M93" s="13">
        <v>4</v>
      </c>
      <c r="N93" s="13">
        <v>1</v>
      </c>
      <c r="O93" s="13" t="s">
        <v>294</v>
      </c>
      <c r="P93" s="13">
        <f>IFERROR(VLOOKUP(BC93, BA:BA:BB:BB, 2, 0),)</f>
        <v>0</v>
      </c>
      <c r="Q93" s="13">
        <f>IFERROR(VLOOKUP(BC93, BA:BA:BD:BD, 4, 0),1)</f>
        <v>1</v>
      </c>
      <c r="R93" s="13">
        <v>7</v>
      </c>
      <c r="S93" s="13">
        <v>9.25</v>
      </c>
      <c r="T93" s="13">
        <v>0</v>
      </c>
      <c r="V93" s="13" t="s">
        <v>13779</v>
      </c>
      <c r="W93" s="13">
        <v>100</v>
      </c>
      <c r="X93" s="13" t="s">
        <v>295</v>
      </c>
      <c r="Y93" s="13" t="s">
        <v>10899</v>
      </c>
      <c r="Z93" s="13" t="s">
        <v>10898</v>
      </c>
      <c r="AA93" s="13">
        <v>1</v>
      </c>
      <c r="AB93" s="13">
        <f>ROUND(H93*I93*AA93, 3)</f>
        <v>10.57</v>
      </c>
      <c r="AC93" s="13">
        <f>ROUND(VLOOKUP(X93,'Base de dados'!A:B, 2, 0)*AB93, 2)</f>
        <v>1.06</v>
      </c>
      <c r="AD93" s="13">
        <f>ROUND((AB93*(Destino!AG$93/100))*(W93/100),2)</f>
        <v>0.74</v>
      </c>
      <c r="AE93" s="13">
        <f>ROUND(AB93*(Destino!AH$93/100),2)</f>
        <v>0</v>
      </c>
      <c r="AF93" s="13">
        <f>ROUND((((AB93+AC93)*(1 + VLOOKUP(X93,'Base de dados'!A:N, 14, 0) ))*(Destino!AI$93/100))-AD93, 2)</f>
        <v>2.19</v>
      </c>
      <c r="AG93" s="13">
        <f>ROUND((AB93+AC93+AF93)*(J93/100),2)</f>
        <v>0.41</v>
      </c>
      <c r="AH93" s="13">
        <f>ROUND(AB93*T93,2)</f>
        <v>0</v>
      </c>
      <c r="AI93" s="13">
        <f>ROUND(AB93+AC93-AE93+AF93+AG93+AH93, 3)</f>
        <v>14.23</v>
      </c>
      <c r="AJ93" s="13">
        <f>AI93*M93</f>
        <v>56.92</v>
      </c>
      <c r="AK93" s="13">
        <f>AJ93*K93</f>
        <v>56.92</v>
      </c>
      <c r="AL93" s="13" t="str">
        <f t="shared" si="3"/>
        <v>17006000026772200001421</v>
      </c>
      <c r="AM93" s="13">
        <f>VLOOKUP(AL93,Destino!A:AE,31,0)</f>
        <v>56.92</v>
      </c>
      <c r="AN93" s="13">
        <f>VLOOKUP(AL93,Destino!A:O,15,0)</f>
        <v>35.409999999999997</v>
      </c>
      <c r="AO93" s="13">
        <f>VLOOKUP(AL93,Destino!A:P,16,0)</f>
        <v>1</v>
      </c>
      <c r="AP93" s="14">
        <f t="shared" si="4"/>
        <v>1</v>
      </c>
      <c r="AQ93" s="13" t="str">
        <f t="shared" si="5"/>
        <v>OK</v>
      </c>
      <c r="BA93" s="13" t="s">
        <v>13858</v>
      </c>
      <c r="BB93" s="13">
        <f>AK93</f>
        <v>56.92</v>
      </c>
      <c r="BC93" s="13" t="s">
        <v>14849</v>
      </c>
      <c r="BD93" s="13">
        <f>N93</f>
        <v>1</v>
      </c>
    </row>
    <row r="94" spans="1:56" hidden="1" x14ac:dyDescent="0.25">
      <c r="A94" s="13">
        <v>600002678</v>
      </c>
      <c r="B94" s="13">
        <v>1700</v>
      </c>
      <c r="C94" s="13">
        <v>2200001421</v>
      </c>
      <c r="D94" s="13" t="s">
        <v>298</v>
      </c>
      <c r="E94" s="13">
        <f>IF(AND(B94&lt;&gt;1110,B94&lt;&gt;1210,B94&lt;&gt;1510,B94&lt;&gt;1710),B94,IF(B94=1110,"1100",IF(B94=1210,"1200",IF(B94=1510,"1500",IF(B94=1710,"1700","X")))))</f>
        <v>1700</v>
      </c>
      <c r="F94" s="13" t="s">
        <v>10893</v>
      </c>
      <c r="G94" s="13" t="s">
        <v>297</v>
      </c>
      <c r="H94" s="13">
        <v>46.866</v>
      </c>
      <c r="I94" s="13">
        <v>0.25</v>
      </c>
      <c r="J94" s="13">
        <v>3</v>
      </c>
      <c r="K94" s="13">
        <v>1</v>
      </c>
      <c r="L94" s="13" t="s">
        <v>292</v>
      </c>
      <c r="M94" s="13">
        <v>4</v>
      </c>
      <c r="N94" s="13">
        <v>1</v>
      </c>
      <c r="O94" s="13" t="s">
        <v>294</v>
      </c>
      <c r="P94" s="13">
        <f>IFERROR(VLOOKUP(BC94, BA:BA:BB:BB, 2, 0),)</f>
        <v>0</v>
      </c>
      <c r="Q94" s="13">
        <f>IFERROR(VLOOKUP(BC94, BA:BA:BD:BD, 4, 0),1)</f>
        <v>1</v>
      </c>
      <c r="R94" s="13">
        <v>7</v>
      </c>
      <c r="S94" s="13">
        <v>9.25</v>
      </c>
      <c r="T94" s="13">
        <v>0</v>
      </c>
      <c r="V94" s="13" t="s">
        <v>13779</v>
      </c>
      <c r="W94" s="13">
        <v>100</v>
      </c>
      <c r="X94" s="13" t="s">
        <v>295</v>
      </c>
      <c r="Y94" s="13" t="s">
        <v>10899</v>
      </c>
      <c r="Z94" s="13" t="s">
        <v>10898</v>
      </c>
      <c r="AA94" s="13">
        <v>1</v>
      </c>
      <c r="AB94" s="13">
        <f>ROUND(H94*I94*AA94, 3)</f>
        <v>11.717000000000001</v>
      </c>
      <c r="AC94" s="13">
        <f>ROUND(VLOOKUP(X94,'Base de dados'!A:B, 2, 0)*AB94, 2)</f>
        <v>1.17</v>
      </c>
      <c r="AD94" s="13">
        <f>ROUND((AB94*(Destino!AG$94/100))*(W94/100),2)</f>
        <v>0.82</v>
      </c>
      <c r="AE94" s="13">
        <f>ROUND(AB94*(Destino!AH$94/100),2)</f>
        <v>0</v>
      </c>
      <c r="AF94" s="13">
        <f>ROUND((((AB94+AC94)*(1 + VLOOKUP(X94,'Base de dados'!A:N, 14, 0) ))*(Destino!AI$94/100))-AD94, 2)</f>
        <v>2.42</v>
      </c>
      <c r="AG94" s="13">
        <f>ROUND((AB94+AC94+AF94)*(J94/100),2)</f>
        <v>0.46</v>
      </c>
      <c r="AH94" s="13">
        <f>ROUND(AB94*T94,2)</f>
        <v>0</v>
      </c>
      <c r="AI94" s="13">
        <f>ROUND(AB94+AC94-AE94+AF94+AG94+AH94, 3)</f>
        <v>15.766999999999999</v>
      </c>
      <c r="AJ94" s="13">
        <f>AI94*M94</f>
        <v>63.067999999999998</v>
      </c>
      <c r="AK94" s="13">
        <f>AJ94*K94</f>
        <v>63.067999999999998</v>
      </c>
      <c r="AL94" s="13" t="str">
        <f t="shared" si="3"/>
        <v>17006000026782200001421</v>
      </c>
      <c r="AM94" s="13">
        <f>VLOOKUP(AL94,Destino!A:AE,31,0)</f>
        <v>63.067999999999998</v>
      </c>
      <c r="AN94" s="13">
        <f>VLOOKUP(AL94,Destino!A:O,15,0)</f>
        <v>39.25</v>
      </c>
      <c r="AO94" s="13">
        <f>VLOOKUP(AL94,Destino!A:P,16,0)</f>
        <v>1</v>
      </c>
      <c r="AP94" s="14">
        <f t="shared" si="4"/>
        <v>1</v>
      </c>
      <c r="AQ94" s="13" t="str">
        <f t="shared" si="5"/>
        <v>OK</v>
      </c>
      <c r="BA94" s="13" t="s">
        <v>13859</v>
      </c>
      <c r="BB94" s="13">
        <f>AK94</f>
        <v>63.067999999999998</v>
      </c>
      <c r="BC94" s="13" t="s">
        <v>14850</v>
      </c>
      <c r="BD94" s="13">
        <f>N94</f>
        <v>1</v>
      </c>
    </row>
    <row r="95" spans="1:56" hidden="1" x14ac:dyDescent="0.25">
      <c r="A95" s="13">
        <v>600002705</v>
      </c>
      <c r="B95" s="13">
        <v>1700</v>
      </c>
      <c r="C95" s="13">
        <v>2200001421</v>
      </c>
      <c r="D95" s="13" t="s">
        <v>298</v>
      </c>
      <c r="E95" s="13">
        <f>IF(AND(B95&lt;&gt;1110,B95&lt;&gt;1210,B95&lt;&gt;1510,B95&lt;&gt;1710),B95,IF(B95=1110,"1100",IF(B95=1210,"1200",IF(B95=1510,"1500",IF(B95=1710,"1700","X")))))</f>
        <v>1700</v>
      </c>
      <c r="F95" s="13" t="s">
        <v>10893</v>
      </c>
      <c r="G95" s="13" t="s">
        <v>297</v>
      </c>
      <c r="H95" s="13">
        <v>32.322000000000003</v>
      </c>
      <c r="I95" s="13">
        <v>0.25</v>
      </c>
      <c r="J95" s="13">
        <v>3</v>
      </c>
      <c r="K95" s="13">
        <v>1</v>
      </c>
      <c r="L95" s="13" t="s">
        <v>292</v>
      </c>
      <c r="M95" s="13">
        <v>4</v>
      </c>
      <c r="N95" s="13">
        <v>1</v>
      </c>
      <c r="O95" s="13" t="s">
        <v>294</v>
      </c>
      <c r="P95" s="13">
        <f>IFERROR(VLOOKUP(BC95, BA:BA:BB:BB, 2, 0),)</f>
        <v>0</v>
      </c>
      <c r="Q95" s="13">
        <f>IFERROR(VLOOKUP(BC95, BA:BA:BD:BD, 4, 0),1)</f>
        <v>1</v>
      </c>
      <c r="R95" s="13">
        <v>7</v>
      </c>
      <c r="S95" s="13">
        <v>9.25</v>
      </c>
      <c r="T95" s="13">
        <v>0</v>
      </c>
      <c r="V95" s="13" t="s">
        <v>13779</v>
      </c>
      <c r="W95" s="13">
        <v>100</v>
      </c>
      <c r="X95" s="13" t="s">
        <v>295</v>
      </c>
      <c r="Y95" s="13" t="s">
        <v>10899</v>
      </c>
      <c r="Z95" s="13" t="s">
        <v>10898</v>
      </c>
      <c r="AA95" s="13">
        <v>1</v>
      </c>
      <c r="AB95" s="13">
        <f>ROUND(H95*I95*AA95, 3)</f>
        <v>8.0809999999999995</v>
      </c>
      <c r="AC95" s="13">
        <f>ROUND(VLOOKUP(X95,'Base de dados'!A:B, 2, 0)*AB95, 2)</f>
        <v>0.81</v>
      </c>
      <c r="AD95" s="13">
        <f>ROUND((AB95*(Destino!AG$95/100))*(W95/100),2)</f>
        <v>0.56999999999999995</v>
      </c>
      <c r="AE95" s="13">
        <f>ROUND(AB95*(Destino!AH$95/100),2)</f>
        <v>0</v>
      </c>
      <c r="AF95" s="13">
        <f>ROUND((((AB95+AC95)*(1 + VLOOKUP(X95,'Base de dados'!A:N, 14, 0) ))*(Destino!AI$95/100))-AD95, 2)</f>
        <v>1.67</v>
      </c>
      <c r="AG95" s="13">
        <f>ROUND((AB95+AC95+AF95)*(J95/100),2)</f>
        <v>0.32</v>
      </c>
      <c r="AH95" s="13">
        <f>ROUND(AB95*T95,2)</f>
        <v>0</v>
      </c>
      <c r="AI95" s="13">
        <f>ROUND(AB95+AC95-AE95+AF95+AG95+AH95, 3)</f>
        <v>10.881</v>
      </c>
      <c r="AJ95" s="13">
        <f>AI95*M95</f>
        <v>43.524000000000001</v>
      </c>
      <c r="AK95" s="13">
        <f>AJ95*K95</f>
        <v>43.524000000000001</v>
      </c>
      <c r="AL95" s="13" t="str">
        <f t="shared" si="3"/>
        <v>17006000027052200001421</v>
      </c>
      <c r="AM95" s="13">
        <f>VLOOKUP(AL95,Destino!A:AE,31,0)</f>
        <v>43.524000000000001</v>
      </c>
      <c r="AN95" s="13">
        <f>VLOOKUP(AL95,Destino!A:O,15,0)</f>
        <v>27.07</v>
      </c>
      <c r="AO95" s="13">
        <f>VLOOKUP(AL95,Destino!A:P,16,0)</f>
        <v>1</v>
      </c>
      <c r="AP95" s="14">
        <f t="shared" si="4"/>
        <v>1</v>
      </c>
      <c r="AQ95" s="13" t="str">
        <f t="shared" si="5"/>
        <v>OK</v>
      </c>
      <c r="BA95" s="13" t="s">
        <v>13860</v>
      </c>
      <c r="BB95" s="13">
        <f>AK95</f>
        <v>43.524000000000001</v>
      </c>
      <c r="BC95" s="13" t="s">
        <v>14851</v>
      </c>
      <c r="BD95" s="13">
        <f>N95</f>
        <v>1</v>
      </c>
    </row>
    <row r="96" spans="1:56" hidden="1" x14ac:dyDescent="0.25">
      <c r="A96" s="13">
        <v>600002706</v>
      </c>
      <c r="B96" s="13">
        <v>1700</v>
      </c>
      <c r="C96" s="13">
        <v>2200001421</v>
      </c>
      <c r="D96" s="13" t="s">
        <v>298</v>
      </c>
      <c r="E96" s="13">
        <f>IF(AND(B96&lt;&gt;1110,B96&lt;&gt;1210,B96&lt;&gt;1510,B96&lt;&gt;1710),B96,IF(B96=1110,"1100",IF(B96=1210,"1200",IF(B96=1510,"1500",IF(B96=1710,"1700","X")))))</f>
        <v>1700</v>
      </c>
      <c r="F96" s="13" t="s">
        <v>10893</v>
      </c>
      <c r="G96" s="13" t="s">
        <v>297</v>
      </c>
      <c r="H96" s="13">
        <v>38.506999999999998</v>
      </c>
      <c r="I96" s="13">
        <v>0.25</v>
      </c>
      <c r="J96" s="13">
        <v>3</v>
      </c>
      <c r="K96" s="13">
        <v>1</v>
      </c>
      <c r="L96" s="13" t="s">
        <v>292</v>
      </c>
      <c r="M96" s="13">
        <v>4</v>
      </c>
      <c r="N96" s="13">
        <v>1</v>
      </c>
      <c r="O96" s="13" t="s">
        <v>294</v>
      </c>
      <c r="P96" s="13">
        <f>IFERROR(VLOOKUP(BC96, BA:BA:BB:BB, 2, 0),)</f>
        <v>0</v>
      </c>
      <c r="Q96" s="13">
        <f>IFERROR(VLOOKUP(BC96, BA:BA:BD:BD, 4, 0),1)</f>
        <v>1</v>
      </c>
      <c r="R96" s="13">
        <v>7</v>
      </c>
      <c r="S96" s="13">
        <v>9.25</v>
      </c>
      <c r="T96" s="13">
        <v>0</v>
      </c>
      <c r="V96" s="13" t="s">
        <v>13779</v>
      </c>
      <c r="W96" s="13">
        <v>100</v>
      </c>
      <c r="X96" s="13" t="s">
        <v>295</v>
      </c>
      <c r="Y96" s="13" t="s">
        <v>10899</v>
      </c>
      <c r="Z96" s="13" t="s">
        <v>10898</v>
      </c>
      <c r="AA96" s="13">
        <v>1</v>
      </c>
      <c r="AB96" s="13">
        <f>ROUND(H96*I96*AA96, 3)</f>
        <v>9.6270000000000007</v>
      </c>
      <c r="AC96" s="13">
        <f>ROUND(VLOOKUP(X96,'Base de dados'!A:B, 2, 0)*AB96, 2)</f>
        <v>0.96</v>
      </c>
      <c r="AD96" s="13">
        <f>ROUND((AB96*(Destino!AG$96/100))*(W96/100),2)</f>
        <v>0.67</v>
      </c>
      <c r="AE96" s="13">
        <f>ROUND(AB96*(Destino!AH$96/100),2)</f>
        <v>0</v>
      </c>
      <c r="AF96" s="13">
        <f>ROUND((((AB96+AC96)*(1 + VLOOKUP(X96,'Base de dados'!A:N, 14, 0) ))*(Destino!AI$96/100))-AD96, 2)</f>
        <v>1.99</v>
      </c>
      <c r="AG96" s="13">
        <f>ROUND((AB96+AC96+AF96)*(J96/100),2)</f>
        <v>0.38</v>
      </c>
      <c r="AH96" s="13">
        <f>ROUND(AB96*T96,2)</f>
        <v>0</v>
      </c>
      <c r="AI96" s="13">
        <f>ROUND(AB96+AC96-AE96+AF96+AG96+AH96, 3)</f>
        <v>12.957000000000001</v>
      </c>
      <c r="AJ96" s="13">
        <f>AI96*M96</f>
        <v>51.828000000000003</v>
      </c>
      <c r="AK96" s="13">
        <f>AJ96*K96</f>
        <v>51.828000000000003</v>
      </c>
      <c r="AL96" s="13" t="str">
        <f t="shared" si="3"/>
        <v>17006000027062200001421</v>
      </c>
      <c r="AM96" s="13">
        <f>VLOOKUP(AL96,Destino!A:AE,31,0)</f>
        <v>51.828000000000003</v>
      </c>
      <c r="AN96" s="13">
        <f>VLOOKUP(AL96,Destino!A:O,15,0)</f>
        <v>32.25</v>
      </c>
      <c r="AO96" s="13">
        <f>VLOOKUP(AL96,Destino!A:P,16,0)</f>
        <v>1</v>
      </c>
      <c r="AP96" s="14">
        <f t="shared" si="4"/>
        <v>1</v>
      </c>
      <c r="AQ96" s="13" t="str">
        <f t="shared" si="5"/>
        <v>OK</v>
      </c>
      <c r="BA96" s="13" t="s">
        <v>13861</v>
      </c>
      <c r="BB96" s="13">
        <f>AK96</f>
        <v>51.828000000000003</v>
      </c>
      <c r="BC96" s="13" t="s">
        <v>14852</v>
      </c>
      <c r="BD96" s="13">
        <f>N96</f>
        <v>1</v>
      </c>
    </row>
    <row r="97" spans="1:56" hidden="1" x14ac:dyDescent="0.25">
      <c r="A97" s="13">
        <v>600002707</v>
      </c>
      <c r="B97" s="13">
        <v>1700</v>
      </c>
      <c r="C97" s="13">
        <v>2200001421</v>
      </c>
      <c r="D97" s="13" t="s">
        <v>298</v>
      </c>
      <c r="E97" s="13">
        <f>IF(AND(B97&lt;&gt;1110,B97&lt;&gt;1210,B97&lt;&gt;1510,B97&lt;&gt;1710),B97,IF(B97=1110,"1100",IF(B97=1210,"1200",IF(B97=1510,"1500",IF(B97=1710,"1700","X")))))</f>
        <v>1700</v>
      </c>
      <c r="F97" s="13" t="s">
        <v>10893</v>
      </c>
      <c r="G97" s="13" t="s">
        <v>297</v>
      </c>
      <c r="H97" s="13">
        <v>41.433</v>
      </c>
      <c r="I97" s="13">
        <v>0.25</v>
      </c>
      <c r="J97" s="13">
        <v>3</v>
      </c>
      <c r="K97" s="13">
        <v>1</v>
      </c>
      <c r="L97" s="13" t="s">
        <v>292</v>
      </c>
      <c r="M97" s="13">
        <v>4</v>
      </c>
      <c r="N97" s="13">
        <v>1</v>
      </c>
      <c r="O97" s="13" t="s">
        <v>294</v>
      </c>
      <c r="P97" s="13">
        <f>IFERROR(VLOOKUP(BC97, BA:BA:BB:BB, 2, 0),)</f>
        <v>0</v>
      </c>
      <c r="Q97" s="13">
        <f>IFERROR(VLOOKUP(BC97, BA:BA:BD:BD, 4, 0),1)</f>
        <v>1</v>
      </c>
      <c r="R97" s="13">
        <v>7</v>
      </c>
      <c r="S97" s="13">
        <v>9.25</v>
      </c>
      <c r="T97" s="13">
        <v>0</v>
      </c>
      <c r="V97" s="13" t="s">
        <v>13779</v>
      </c>
      <c r="W97" s="13">
        <v>100</v>
      </c>
      <c r="X97" s="13" t="s">
        <v>295</v>
      </c>
      <c r="Y97" s="13" t="s">
        <v>10899</v>
      </c>
      <c r="Z97" s="13" t="s">
        <v>10898</v>
      </c>
      <c r="AA97" s="13">
        <v>1</v>
      </c>
      <c r="AB97" s="13">
        <f>ROUND(H97*I97*AA97, 3)</f>
        <v>10.358000000000001</v>
      </c>
      <c r="AC97" s="13">
        <f>ROUND(VLOOKUP(X97,'Base de dados'!A:B, 2, 0)*AB97, 2)</f>
        <v>1.04</v>
      </c>
      <c r="AD97" s="13">
        <f>ROUND((AB97*(Destino!AG$97/100))*(W97/100),2)</f>
        <v>0.73</v>
      </c>
      <c r="AE97" s="13">
        <f>ROUND(AB97*(Destino!AH$97/100),2)</f>
        <v>0</v>
      </c>
      <c r="AF97" s="13">
        <f>ROUND((((AB97+AC97)*(1 + VLOOKUP(X97,'Base de dados'!A:N, 14, 0) ))*(Destino!AI$97/100))-AD97, 2)</f>
        <v>2.14</v>
      </c>
      <c r="AG97" s="13">
        <f>ROUND((AB97+AC97+AF97)*(J97/100),2)</f>
        <v>0.41</v>
      </c>
      <c r="AH97" s="13">
        <f>ROUND(AB97*T97,2)</f>
        <v>0</v>
      </c>
      <c r="AI97" s="13">
        <f>ROUND(AB97+AC97-AE97+AF97+AG97+AH97, 3)</f>
        <v>13.948</v>
      </c>
      <c r="AJ97" s="13">
        <f>AI97*M97</f>
        <v>55.792000000000002</v>
      </c>
      <c r="AK97" s="13">
        <f>AJ97*K97</f>
        <v>55.792000000000002</v>
      </c>
      <c r="AL97" s="13" t="str">
        <f t="shared" si="3"/>
        <v>17006000027072200001421</v>
      </c>
      <c r="AM97" s="13">
        <f>VLOOKUP(AL97,Destino!A:AE,31,0)</f>
        <v>55.792000000000002</v>
      </c>
      <c r="AN97" s="13">
        <f>VLOOKUP(AL97,Destino!A:O,15,0)</f>
        <v>34.700000000000003</v>
      </c>
      <c r="AO97" s="13">
        <f>VLOOKUP(AL97,Destino!A:P,16,0)</f>
        <v>1</v>
      </c>
      <c r="AP97" s="14">
        <f t="shared" si="4"/>
        <v>1</v>
      </c>
      <c r="AQ97" s="13" t="str">
        <f t="shared" si="5"/>
        <v>OK</v>
      </c>
      <c r="BA97" s="13" t="s">
        <v>13862</v>
      </c>
      <c r="BB97" s="13">
        <f>AK97</f>
        <v>55.792000000000002</v>
      </c>
      <c r="BC97" s="13" t="s">
        <v>14853</v>
      </c>
      <c r="BD97" s="13">
        <f>N97</f>
        <v>1</v>
      </c>
    </row>
    <row r="98" spans="1:56" hidden="1" x14ac:dyDescent="0.25">
      <c r="A98" s="13">
        <v>600002716</v>
      </c>
      <c r="B98" s="13">
        <v>1700</v>
      </c>
      <c r="C98" s="13">
        <v>2200001421</v>
      </c>
      <c r="D98" s="13" t="s">
        <v>298</v>
      </c>
      <c r="E98" s="13">
        <f>IF(AND(B98&lt;&gt;1110,B98&lt;&gt;1210,B98&lt;&gt;1510,B98&lt;&gt;1710),B98,IF(B98=1110,"1100",IF(B98=1210,"1200",IF(B98=1510,"1500",IF(B98=1710,"1700","X")))))</f>
        <v>1700</v>
      </c>
      <c r="F98" s="13" t="s">
        <v>10893</v>
      </c>
      <c r="G98" s="13" t="s">
        <v>297</v>
      </c>
      <c r="H98" s="13">
        <v>41.826999999999998</v>
      </c>
      <c r="I98" s="13">
        <v>0.25</v>
      </c>
      <c r="J98" s="13">
        <v>3</v>
      </c>
      <c r="K98" s="13">
        <v>1</v>
      </c>
      <c r="L98" s="13" t="s">
        <v>292</v>
      </c>
      <c r="M98" s="13">
        <v>4</v>
      </c>
      <c r="N98" s="13">
        <v>1</v>
      </c>
      <c r="O98" s="13" t="s">
        <v>294</v>
      </c>
      <c r="P98" s="13">
        <f>IFERROR(VLOOKUP(BC98, BA:BA:BB:BB, 2, 0),)</f>
        <v>0</v>
      </c>
      <c r="Q98" s="13">
        <f>IFERROR(VLOOKUP(BC98, BA:BA:BD:BD, 4, 0),1)</f>
        <v>1</v>
      </c>
      <c r="R98" s="13">
        <v>7</v>
      </c>
      <c r="S98" s="13">
        <v>9.25</v>
      </c>
      <c r="T98" s="13">
        <v>0</v>
      </c>
      <c r="V98" s="13" t="s">
        <v>13779</v>
      </c>
      <c r="W98" s="13">
        <v>100</v>
      </c>
      <c r="X98" s="13" t="s">
        <v>295</v>
      </c>
      <c r="Y98" s="13" t="s">
        <v>10899</v>
      </c>
      <c r="Z98" s="13" t="s">
        <v>10898</v>
      </c>
      <c r="AA98" s="13">
        <v>1</v>
      </c>
      <c r="AB98" s="13">
        <f>ROUND(H98*I98*AA98, 3)</f>
        <v>10.457000000000001</v>
      </c>
      <c r="AC98" s="13">
        <f>ROUND(VLOOKUP(X98,'Base de dados'!A:B, 2, 0)*AB98, 2)</f>
        <v>1.05</v>
      </c>
      <c r="AD98" s="13">
        <f>ROUND((AB98*(Destino!AG$98/100))*(W98/100),2)</f>
        <v>0.73</v>
      </c>
      <c r="AE98" s="13">
        <f>ROUND(AB98*(Destino!AH$98/100),2)</f>
        <v>0</v>
      </c>
      <c r="AF98" s="13">
        <f>ROUND((((AB98+AC98)*(1 + VLOOKUP(X98,'Base de dados'!A:N, 14, 0) ))*(Destino!AI$98/100))-AD98, 2)</f>
        <v>2.17</v>
      </c>
      <c r="AG98" s="13">
        <f>ROUND((AB98+AC98+AF98)*(J98/100),2)</f>
        <v>0.41</v>
      </c>
      <c r="AH98" s="13">
        <f>ROUND(AB98*T98,2)</f>
        <v>0</v>
      </c>
      <c r="AI98" s="13">
        <f>ROUND(AB98+AC98-AE98+AF98+AG98+AH98, 3)</f>
        <v>14.087</v>
      </c>
      <c r="AJ98" s="13">
        <f>AI98*M98</f>
        <v>56.347999999999999</v>
      </c>
      <c r="AK98" s="13">
        <f>AJ98*K98</f>
        <v>56.347999999999999</v>
      </c>
      <c r="AL98" s="13" t="str">
        <f t="shared" si="3"/>
        <v>17006000027162200001421</v>
      </c>
      <c r="AM98" s="13">
        <f>VLOOKUP(AL98,Destino!A:AE,31,0)</f>
        <v>56.308</v>
      </c>
      <c r="AN98" s="13">
        <f>VLOOKUP(AL98,Destino!A:O,15,0)</f>
        <v>35.03</v>
      </c>
      <c r="AO98" s="13">
        <f>VLOOKUP(AL98,Destino!A:P,16,0)</f>
        <v>1</v>
      </c>
      <c r="AP98" s="14">
        <f t="shared" si="4"/>
        <v>1</v>
      </c>
      <c r="AQ98" s="13" t="str">
        <f t="shared" si="5"/>
        <v>OK</v>
      </c>
      <c r="BA98" s="13" t="s">
        <v>13863</v>
      </c>
      <c r="BB98" s="13">
        <f>AK98</f>
        <v>56.347999999999999</v>
      </c>
      <c r="BC98" s="13" t="s">
        <v>14854</v>
      </c>
      <c r="BD98" s="13">
        <f>N98</f>
        <v>1</v>
      </c>
    </row>
    <row r="99" spans="1:56" hidden="1" x14ac:dyDescent="0.25">
      <c r="A99" s="13">
        <v>600002718</v>
      </c>
      <c r="B99" s="13">
        <v>1700</v>
      </c>
      <c r="C99" s="13">
        <v>2200001421</v>
      </c>
      <c r="D99" s="13" t="s">
        <v>298</v>
      </c>
      <c r="E99" s="13">
        <f>IF(AND(B99&lt;&gt;1110,B99&lt;&gt;1210,B99&lt;&gt;1510,B99&lt;&gt;1710),B99,IF(B99=1110,"1100",IF(B99=1210,"1200",IF(B99=1510,"1500",IF(B99=1710,"1700","X")))))</f>
        <v>1700</v>
      </c>
      <c r="F99" s="13" t="s">
        <v>10893</v>
      </c>
      <c r="G99" s="13" t="s">
        <v>297</v>
      </c>
      <c r="H99" s="13">
        <v>51.606000000000002</v>
      </c>
      <c r="I99" s="13">
        <v>0.25</v>
      </c>
      <c r="J99" s="13">
        <v>3</v>
      </c>
      <c r="K99" s="13">
        <v>1</v>
      </c>
      <c r="L99" s="13" t="s">
        <v>292</v>
      </c>
      <c r="M99" s="13">
        <v>4</v>
      </c>
      <c r="N99" s="13">
        <v>1</v>
      </c>
      <c r="O99" s="13" t="s">
        <v>294</v>
      </c>
      <c r="P99" s="13">
        <f>IFERROR(VLOOKUP(BC99, BA:BA:BB:BB, 2, 0),)</f>
        <v>0</v>
      </c>
      <c r="Q99" s="13">
        <f>IFERROR(VLOOKUP(BC99, BA:BA:BD:BD, 4, 0),1)</f>
        <v>1</v>
      </c>
      <c r="R99" s="13">
        <v>7</v>
      </c>
      <c r="S99" s="13">
        <v>9.25</v>
      </c>
      <c r="T99" s="13">
        <v>0</v>
      </c>
      <c r="V99" s="13" t="s">
        <v>13779</v>
      </c>
      <c r="W99" s="13">
        <v>100</v>
      </c>
      <c r="X99" s="13" t="s">
        <v>295</v>
      </c>
      <c r="Y99" s="13" t="s">
        <v>10899</v>
      </c>
      <c r="Z99" s="13" t="s">
        <v>10898</v>
      </c>
      <c r="AA99" s="13">
        <v>1</v>
      </c>
      <c r="AB99" s="13">
        <f>ROUND(H99*I99*AA99, 3)</f>
        <v>12.901999999999999</v>
      </c>
      <c r="AC99" s="13">
        <f>ROUND(VLOOKUP(X99,'Base de dados'!A:B, 2, 0)*AB99, 2)</f>
        <v>1.29</v>
      </c>
      <c r="AD99" s="13">
        <f>ROUND((AB99*(Destino!AG$99/100))*(W99/100),2)</f>
        <v>0.9</v>
      </c>
      <c r="AE99" s="13">
        <f>ROUND(AB99*(Destino!AH$99/100),2)</f>
        <v>0</v>
      </c>
      <c r="AF99" s="13">
        <f>ROUND((((AB99+AC99)*(1 + VLOOKUP(X99,'Base de dados'!A:N, 14, 0) ))*(Destino!AI$99/100))-AD99, 2)</f>
        <v>2.67</v>
      </c>
      <c r="AG99" s="13">
        <f>ROUND((AB99+AC99+AF99)*(J99/100),2)</f>
        <v>0.51</v>
      </c>
      <c r="AH99" s="13">
        <f>ROUND(AB99*T99,2)</f>
        <v>0</v>
      </c>
      <c r="AI99" s="13">
        <f>ROUND(AB99+AC99-AE99+AF99+AG99+AH99, 3)</f>
        <v>17.372</v>
      </c>
      <c r="AJ99" s="13">
        <f>AI99*M99</f>
        <v>69.488</v>
      </c>
      <c r="AK99" s="13">
        <f>AJ99*K99</f>
        <v>69.488</v>
      </c>
      <c r="AL99" s="13" t="str">
        <f t="shared" si="3"/>
        <v>17006000027182200001421</v>
      </c>
      <c r="AM99" s="13">
        <f>VLOOKUP(AL99,Destino!A:AE,31,0)</f>
        <v>69.488</v>
      </c>
      <c r="AN99" s="13">
        <f>VLOOKUP(AL99,Destino!A:O,15,0)</f>
        <v>43.22</v>
      </c>
      <c r="AO99" s="13">
        <f>VLOOKUP(AL99,Destino!A:P,16,0)</f>
        <v>1</v>
      </c>
      <c r="AP99" s="14">
        <f t="shared" si="4"/>
        <v>1</v>
      </c>
      <c r="AQ99" s="13" t="str">
        <f t="shared" si="5"/>
        <v>OK</v>
      </c>
      <c r="BA99" s="13" t="s">
        <v>13864</v>
      </c>
      <c r="BB99" s="13">
        <f>AK99</f>
        <v>69.488</v>
      </c>
      <c r="BC99" s="13" t="s">
        <v>14855</v>
      </c>
      <c r="BD99" s="13">
        <f>N99</f>
        <v>1</v>
      </c>
    </row>
    <row r="100" spans="1:56" hidden="1" x14ac:dyDescent="0.25">
      <c r="A100" s="13">
        <v>600002719</v>
      </c>
      <c r="B100" s="13">
        <v>1700</v>
      </c>
      <c r="C100" s="13">
        <v>2200001421</v>
      </c>
      <c r="D100" s="13" t="s">
        <v>298</v>
      </c>
      <c r="E100" s="13">
        <f>IF(AND(B100&lt;&gt;1110,B100&lt;&gt;1210,B100&lt;&gt;1510,B100&lt;&gt;1710),B100,IF(B100=1110,"1100",IF(B100=1210,"1200",IF(B100=1510,"1500",IF(B100=1710,"1700","X")))))</f>
        <v>1700</v>
      </c>
      <c r="F100" s="13" t="s">
        <v>10893</v>
      </c>
      <c r="G100" s="13" t="s">
        <v>297</v>
      </c>
      <c r="H100" s="13">
        <v>55.487000000000002</v>
      </c>
      <c r="I100" s="13">
        <v>0.25</v>
      </c>
      <c r="J100" s="13">
        <v>3</v>
      </c>
      <c r="K100" s="13">
        <v>1</v>
      </c>
      <c r="L100" s="13" t="s">
        <v>292</v>
      </c>
      <c r="M100" s="13">
        <v>4</v>
      </c>
      <c r="N100" s="13">
        <v>1</v>
      </c>
      <c r="O100" s="13" t="s">
        <v>294</v>
      </c>
      <c r="P100" s="13">
        <f>IFERROR(VLOOKUP(BC100, BA:BA:BB:BB, 2, 0),)</f>
        <v>0</v>
      </c>
      <c r="Q100" s="13">
        <f>IFERROR(VLOOKUP(BC100, BA:BA:BD:BD, 4, 0),1)</f>
        <v>1</v>
      </c>
      <c r="R100" s="13">
        <v>7</v>
      </c>
      <c r="S100" s="13">
        <v>9.25</v>
      </c>
      <c r="T100" s="13">
        <v>0</v>
      </c>
      <c r="V100" s="13" t="s">
        <v>13779</v>
      </c>
      <c r="W100" s="13">
        <v>100</v>
      </c>
      <c r="X100" s="13" t="s">
        <v>295</v>
      </c>
      <c r="Y100" s="13" t="s">
        <v>10899</v>
      </c>
      <c r="Z100" s="13" t="s">
        <v>10898</v>
      </c>
      <c r="AA100" s="13">
        <v>1</v>
      </c>
      <c r="AB100" s="13">
        <f>ROUND(H100*I100*AA100, 3)</f>
        <v>13.872</v>
      </c>
      <c r="AC100" s="13">
        <f>ROUND(VLOOKUP(X100,'Base de dados'!A:B, 2, 0)*AB100, 2)</f>
        <v>1.39</v>
      </c>
      <c r="AD100" s="13">
        <f>ROUND((AB100*(Destino!AG$100/100))*(W100/100),2)</f>
        <v>0.97</v>
      </c>
      <c r="AE100" s="13">
        <f>ROUND(AB100*(Destino!AH$100/100),2)</f>
        <v>0</v>
      </c>
      <c r="AF100" s="13">
        <f>ROUND((((AB100+AC100)*(1 + VLOOKUP(X100,'Base de dados'!A:N, 14, 0) ))*(Destino!AI$100/100))-AD100, 2)</f>
        <v>2.87</v>
      </c>
      <c r="AG100" s="13">
        <f>ROUND((AB100+AC100+AF100)*(J100/100),2)</f>
        <v>0.54</v>
      </c>
      <c r="AH100" s="13">
        <f>ROUND(AB100*T100,2)</f>
        <v>0</v>
      </c>
      <c r="AI100" s="13">
        <f>ROUND(AB100+AC100-AE100+AF100+AG100+AH100, 3)</f>
        <v>18.672000000000001</v>
      </c>
      <c r="AJ100" s="13">
        <f>AI100*M100</f>
        <v>74.688000000000002</v>
      </c>
      <c r="AK100" s="13">
        <f>AJ100*K100</f>
        <v>74.688000000000002</v>
      </c>
      <c r="AL100" s="13" t="str">
        <f t="shared" si="3"/>
        <v>17006000027192200001421</v>
      </c>
      <c r="AM100" s="13">
        <f>VLOOKUP(AL100,Destino!A:AE,31,0)</f>
        <v>74.688000000000002</v>
      </c>
      <c r="AN100" s="13">
        <f>VLOOKUP(AL100,Destino!A:O,15,0)</f>
        <v>46.47</v>
      </c>
      <c r="AO100" s="13">
        <f>VLOOKUP(AL100,Destino!A:P,16,0)</f>
        <v>1</v>
      </c>
      <c r="AP100" s="14">
        <f t="shared" si="4"/>
        <v>1</v>
      </c>
      <c r="AQ100" s="13" t="str">
        <f t="shared" si="5"/>
        <v>OK</v>
      </c>
      <c r="BA100" s="13" t="s">
        <v>13865</v>
      </c>
      <c r="BB100" s="13">
        <f>AK100</f>
        <v>74.688000000000002</v>
      </c>
      <c r="BC100" s="13" t="s">
        <v>14856</v>
      </c>
      <c r="BD100" s="13">
        <f>N100</f>
        <v>1</v>
      </c>
    </row>
    <row r="101" spans="1:56" hidden="1" x14ac:dyDescent="0.25">
      <c r="A101" s="13">
        <v>600002730</v>
      </c>
      <c r="B101" s="13">
        <v>1700</v>
      </c>
      <c r="C101" s="13">
        <v>2200001421</v>
      </c>
      <c r="D101" s="13" t="s">
        <v>298</v>
      </c>
      <c r="E101" s="13">
        <f>IF(AND(B101&lt;&gt;1110,B101&lt;&gt;1210,B101&lt;&gt;1510,B101&lt;&gt;1710),B101,IF(B101=1110,"1100",IF(B101=1210,"1200",IF(B101=1510,"1500",IF(B101=1710,"1700","X")))))</f>
        <v>1700</v>
      </c>
      <c r="F101" s="13" t="s">
        <v>10893</v>
      </c>
      <c r="G101" s="13" t="s">
        <v>297</v>
      </c>
      <c r="H101" s="13">
        <v>57.527999999999999</v>
      </c>
      <c r="I101" s="13">
        <v>0.25</v>
      </c>
      <c r="J101" s="13">
        <v>3</v>
      </c>
      <c r="K101" s="13">
        <v>1</v>
      </c>
      <c r="L101" s="13" t="s">
        <v>292</v>
      </c>
      <c r="M101" s="13">
        <v>4</v>
      </c>
      <c r="N101" s="13">
        <v>1</v>
      </c>
      <c r="O101" s="13" t="s">
        <v>294</v>
      </c>
      <c r="P101" s="13">
        <f>IFERROR(VLOOKUP(BC101, BA:BA:BB:BB, 2, 0),)</f>
        <v>0</v>
      </c>
      <c r="Q101" s="13">
        <f>IFERROR(VLOOKUP(BC101, BA:BA:BD:BD, 4, 0),1)</f>
        <v>1</v>
      </c>
      <c r="R101" s="13">
        <v>7</v>
      </c>
      <c r="S101" s="13">
        <v>9.25</v>
      </c>
      <c r="T101" s="13">
        <v>0</v>
      </c>
      <c r="V101" s="13" t="s">
        <v>13779</v>
      </c>
      <c r="W101" s="13">
        <v>100</v>
      </c>
      <c r="X101" s="13" t="s">
        <v>295</v>
      </c>
      <c r="Y101" s="13" t="s">
        <v>10899</v>
      </c>
      <c r="Z101" s="13" t="s">
        <v>10898</v>
      </c>
      <c r="AA101" s="13">
        <v>1</v>
      </c>
      <c r="AB101" s="13">
        <f>ROUND(H101*I101*AA101, 3)</f>
        <v>14.382</v>
      </c>
      <c r="AC101" s="13">
        <f>ROUND(VLOOKUP(X101,'Base de dados'!A:B, 2, 0)*AB101, 2)</f>
        <v>1.44</v>
      </c>
      <c r="AD101" s="13">
        <f>ROUND((AB101*(Destino!AG$101/100))*(W101/100),2)</f>
        <v>1.01</v>
      </c>
      <c r="AE101" s="13">
        <f>ROUND(AB101*(Destino!AH$101/100),2)</f>
        <v>0</v>
      </c>
      <c r="AF101" s="13">
        <f>ROUND((((AB101+AC101)*(1 + VLOOKUP(X101,'Base de dados'!A:N, 14, 0) ))*(Destino!AI$101/100))-AD101, 2)</f>
        <v>2.97</v>
      </c>
      <c r="AG101" s="13">
        <f>ROUND((AB101+AC101+AF101)*(J101/100),2)</f>
        <v>0.56000000000000005</v>
      </c>
      <c r="AH101" s="13">
        <f>ROUND(AB101*T101,2)</f>
        <v>0</v>
      </c>
      <c r="AI101" s="13">
        <f>ROUND(AB101+AC101-AE101+AF101+AG101+AH101, 3)</f>
        <v>19.352</v>
      </c>
      <c r="AJ101" s="13">
        <f>AI101*M101</f>
        <v>77.408000000000001</v>
      </c>
      <c r="AK101" s="13">
        <f>AJ101*K101</f>
        <v>77.408000000000001</v>
      </c>
      <c r="AL101" s="13" t="str">
        <f t="shared" si="3"/>
        <v>17006000027302200001421</v>
      </c>
      <c r="AM101" s="13">
        <f>VLOOKUP(AL101,Destino!A:AE,31,0)</f>
        <v>77.408000000000001</v>
      </c>
      <c r="AN101" s="13">
        <f>VLOOKUP(AL101,Destino!A:O,15,0)</f>
        <v>48.18</v>
      </c>
      <c r="AO101" s="13">
        <f>VLOOKUP(AL101,Destino!A:P,16,0)</f>
        <v>1</v>
      </c>
      <c r="AP101" s="14">
        <f t="shared" si="4"/>
        <v>1</v>
      </c>
      <c r="AQ101" s="13" t="str">
        <f t="shared" si="5"/>
        <v>OK</v>
      </c>
      <c r="BA101" s="13" t="s">
        <v>13866</v>
      </c>
      <c r="BB101" s="13">
        <f>AK101</f>
        <v>77.408000000000001</v>
      </c>
      <c r="BC101" s="13" t="s">
        <v>14857</v>
      </c>
      <c r="BD101" s="13">
        <f>N101</f>
        <v>1</v>
      </c>
    </row>
    <row r="102" spans="1:56" hidden="1" x14ac:dyDescent="0.25">
      <c r="A102" s="13">
        <v>600002731</v>
      </c>
      <c r="B102" s="13">
        <v>1700</v>
      </c>
      <c r="C102" s="13">
        <v>2200001421</v>
      </c>
      <c r="D102" s="13" t="s">
        <v>298</v>
      </c>
      <c r="E102" s="13">
        <f>IF(AND(B102&lt;&gt;1110,B102&lt;&gt;1210,B102&lt;&gt;1510,B102&lt;&gt;1710),B102,IF(B102=1110,"1100",IF(B102=1210,"1200",IF(B102=1510,"1500",IF(B102=1710,"1700","X")))))</f>
        <v>1700</v>
      </c>
      <c r="F102" s="13" t="s">
        <v>10893</v>
      </c>
      <c r="G102" s="13" t="s">
        <v>297</v>
      </c>
      <c r="H102" s="13">
        <v>59.499000000000002</v>
      </c>
      <c r="I102" s="13">
        <v>0.25</v>
      </c>
      <c r="J102" s="13">
        <v>3</v>
      </c>
      <c r="K102" s="13">
        <v>1</v>
      </c>
      <c r="L102" s="13" t="s">
        <v>292</v>
      </c>
      <c r="M102" s="13">
        <v>4</v>
      </c>
      <c r="N102" s="13">
        <v>1</v>
      </c>
      <c r="O102" s="13" t="s">
        <v>294</v>
      </c>
      <c r="P102" s="13">
        <f>IFERROR(VLOOKUP(BC102, BA:BA:BB:BB, 2, 0),)</f>
        <v>0</v>
      </c>
      <c r="Q102" s="13">
        <f>IFERROR(VLOOKUP(BC102, BA:BA:BD:BD, 4, 0),1)</f>
        <v>1</v>
      </c>
      <c r="R102" s="13">
        <v>7</v>
      </c>
      <c r="S102" s="13">
        <v>9.25</v>
      </c>
      <c r="T102" s="13">
        <v>0</v>
      </c>
      <c r="V102" s="13" t="s">
        <v>13779</v>
      </c>
      <c r="W102" s="13">
        <v>100</v>
      </c>
      <c r="X102" s="13" t="s">
        <v>295</v>
      </c>
      <c r="Y102" s="13" t="s">
        <v>10899</v>
      </c>
      <c r="Z102" s="13" t="s">
        <v>10898</v>
      </c>
      <c r="AA102" s="13">
        <v>1</v>
      </c>
      <c r="AB102" s="13">
        <f>ROUND(H102*I102*AA102, 3)</f>
        <v>14.875</v>
      </c>
      <c r="AC102" s="13">
        <f>ROUND(VLOOKUP(X102,'Base de dados'!A:B, 2, 0)*AB102, 2)</f>
        <v>1.49</v>
      </c>
      <c r="AD102" s="13">
        <f>ROUND((AB102*(Destino!AG$102/100))*(W102/100),2)</f>
        <v>1.04</v>
      </c>
      <c r="AE102" s="13">
        <f>ROUND(AB102*(Destino!AH$102/100),2)</f>
        <v>0</v>
      </c>
      <c r="AF102" s="13">
        <f>ROUND((((AB102+AC102)*(1 + VLOOKUP(X102,'Base de dados'!A:N, 14, 0) ))*(Destino!AI$102/100))-AD102, 2)</f>
        <v>3.08</v>
      </c>
      <c r="AG102" s="13">
        <f>ROUND((AB102+AC102+AF102)*(J102/100),2)</f>
        <v>0.57999999999999996</v>
      </c>
      <c r="AH102" s="13">
        <f>ROUND(AB102*T102,2)</f>
        <v>0</v>
      </c>
      <c r="AI102" s="13">
        <f>ROUND(AB102+AC102-AE102+AF102+AG102+AH102, 3)</f>
        <v>20.024999999999999</v>
      </c>
      <c r="AJ102" s="13">
        <f>AI102*M102</f>
        <v>80.099999999999994</v>
      </c>
      <c r="AK102" s="13">
        <f>AJ102*K102</f>
        <v>80.099999999999994</v>
      </c>
      <c r="AL102" s="13" t="str">
        <f t="shared" si="3"/>
        <v>17006000027312200001421</v>
      </c>
      <c r="AM102" s="13">
        <f>VLOOKUP(AL102,Destino!A:AE,31,0)</f>
        <v>80.099999999999994</v>
      </c>
      <c r="AN102" s="13">
        <f>VLOOKUP(AL102,Destino!A:O,15,0)</f>
        <v>49.83</v>
      </c>
      <c r="AO102" s="13">
        <f>VLOOKUP(AL102,Destino!A:P,16,0)</f>
        <v>1</v>
      </c>
      <c r="AP102" s="14">
        <f t="shared" si="4"/>
        <v>1</v>
      </c>
      <c r="AQ102" s="13" t="str">
        <f t="shared" si="5"/>
        <v>OK</v>
      </c>
      <c r="BA102" s="13" t="s">
        <v>13867</v>
      </c>
      <c r="BB102" s="13">
        <f>AK102</f>
        <v>80.099999999999994</v>
      </c>
      <c r="BC102" s="13" t="s">
        <v>14858</v>
      </c>
      <c r="BD102" s="13">
        <f>N102</f>
        <v>1</v>
      </c>
    </row>
    <row r="103" spans="1:56" hidden="1" x14ac:dyDescent="0.25">
      <c r="A103" s="13">
        <v>600002732</v>
      </c>
      <c r="B103" s="13">
        <v>1700</v>
      </c>
      <c r="C103" s="13">
        <v>2200001421</v>
      </c>
      <c r="D103" s="13" t="s">
        <v>298</v>
      </c>
      <c r="E103" s="13">
        <f>IF(AND(B103&lt;&gt;1110,B103&lt;&gt;1210,B103&lt;&gt;1510,B103&lt;&gt;1710),B103,IF(B103=1110,"1100",IF(B103=1210,"1200",IF(B103=1510,"1500",IF(B103=1710,"1700","X")))))</f>
        <v>1700</v>
      </c>
      <c r="F103" s="13" t="s">
        <v>10893</v>
      </c>
      <c r="G103" s="13" t="s">
        <v>297</v>
      </c>
      <c r="H103" s="13">
        <v>60.131</v>
      </c>
      <c r="I103" s="13">
        <v>0.25</v>
      </c>
      <c r="J103" s="13">
        <v>3</v>
      </c>
      <c r="K103" s="13">
        <v>1</v>
      </c>
      <c r="L103" s="13" t="s">
        <v>292</v>
      </c>
      <c r="M103" s="13">
        <v>4</v>
      </c>
      <c r="N103" s="13">
        <v>1</v>
      </c>
      <c r="O103" s="13" t="s">
        <v>294</v>
      </c>
      <c r="P103" s="13">
        <f>IFERROR(VLOOKUP(BC103, BA:BA:BB:BB, 2, 0),)</f>
        <v>0</v>
      </c>
      <c r="Q103" s="13">
        <f>IFERROR(VLOOKUP(BC103, BA:BA:BD:BD, 4, 0),1)</f>
        <v>1</v>
      </c>
      <c r="R103" s="13">
        <v>7</v>
      </c>
      <c r="S103" s="13">
        <v>9.25</v>
      </c>
      <c r="T103" s="13">
        <v>0</v>
      </c>
      <c r="V103" s="13" t="s">
        <v>13779</v>
      </c>
      <c r="W103" s="13">
        <v>100</v>
      </c>
      <c r="X103" s="13" t="s">
        <v>295</v>
      </c>
      <c r="Y103" s="13" t="s">
        <v>10899</v>
      </c>
      <c r="Z103" s="13" t="s">
        <v>10898</v>
      </c>
      <c r="AA103" s="13">
        <v>1</v>
      </c>
      <c r="AB103" s="13">
        <f>ROUND(H103*I103*AA103, 3)</f>
        <v>15.032999999999999</v>
      </c>
      <c r="AC103" s="13">
        <f>ROUND(VLOOKUP(X103,'Base de dados'!A:B, 2, 0)*AB103, 2)</f>
        <v>1.5</v>
      </c>
      <c r="AD103" s="13">
        <f>ROUND((AB103*(Destino!AG$103/100))*(W103/100),2)</f>
        <v>1.05</v>
      </c>
      <c r="AE103" s="13">
        <f>ROUND(AB103*(Destino!AH$103/100),2)</f>
        <v>0</v>
      </c>
      <c r="AF103" s="13">
        <f>ROUND((((AB103+AC103)*(1 + VLOOKUP(X103,'Base de dados'!A:N, 14, 0) ))*(Destino!AI$103/100))-AD103, 2)</f>
        <v>3.11</v>
      </c>
      <c r="AG103" s="13">
        <f>ROUND((AB103+AC103+AF103)*(J103/100),2)</f>
        <v>0.59</v>
      </c>
      <c r="AH103" s="13">
        <f>ROUND(AB103*T103,2)</f>
        <v>0</v>
      </c>
      <c r="AI103" s="13">
        <f>ROUND(AB103+AC103-AE103+AF103+AG103+AH103, 3)</f>
        <v>20.233000000000001</v>
      </c>
      <c r="AJ103" s="13">
        <f>AI103*M103</f>
        <v>80.932000000000002</v>
      </c>
      <c r="AK103" s="13">
        <f>AJ103*K103</f>
        <v>80.932000000000002</v>
      </c>
      <c r="AL103" s="13" t="str">
        <f t="shared" si="3"/>
        <v>17006000027322200001421</v>
      </c>
      <c r="AM103" s="13">
        <f>VLOOKUP(AL103,Destino!A:AE,31,0)</f>
        <v>80.932000000000002</v>
      </c>
      <c r="AN103" s="13">
        <f>VLOOKUP(AL103,Destino!A:O,15,0)</f>
        <v>50.36</v>
      </c>
      <c r="AO103" s="13">
        <f>VLOOKUP(AL103,Destino!A:P,16,0)</f>
        <v>1</v>
      </c>
      <c r="AP103" s="14">
        <f t="shared" si="4"/>
        <v>1</v>
      </c>
      <c r="AQ103" s="13" t="str">
        <f t="shared" si="5"/>
        <v>OK</v>
      </c>
      <c r="BA103" s="13" t="s">
        <v>13868</v>
      </c>
      <c r="BB103" s="13">
        <f>AK103</f>
        <v>80.932000000000002</v>
      </c>
      <c r="BC103" s="13" t="s">
        <v>14859</v>
      </c>
      <c r="BD103" s="13">
        <f>N103</f>
        <v>1</v>
      </c>
    </row>
    <row r="104" spans="1:56" hidden="1" x14ac:dyDescent="0.25">
      <c r="A104" s="13">
        <v>600002733</v>
      </c>
      <c r="B104" s="13">
        <v>1700</v>
      </c>
      <c r="C104" s="13">
        <v>2200001421</v>
      </c>
      <c r="D104" s="13" t="s">
        <v>298</v>
      </c>
      <c r="E104" s="13">
        <f>IF(AND(B104&lt;&gt;1110,B104&lt;&gt;1210,B104&lt;&gt;1510,B104&lt;&gt;1710),B104,IF(B104=1110,"1100",IF(B104=1210,"1200",IF(B104=1510,"1500",IF(B104=1710,"1700","X")))))</f>
        <v>1700</v>
      </c>
      <c r="F104" s="13" t="s">
        <v>10893</v>
      </c>
      <c r="G104" s="13" t="s">
        <v>297</v>
      </c>
      <c r="H104" s="13">
        <v>62.936999999999998</v>
      </c>
      <c r="I104" s="13">
        <v>0.25</v>
      </c>
      <c r="J104" s="13">
        <v>3</v>
      </c>
      <c r="K104" s="13">
        <v>1</v>
      </c>
      <c r="L104" s="13" t="s">
        <v>292</v>
      </c>
      <c r="M104" s="13">
        <v>4</v>
      </c>
      <c r="N104" s="13">
        <v>1</v>
      </c>
      <c r="O104" s="13" t="s">
        <v>294</v>
      </c>
      <c r="P104" s="13">
        <f>IFERROR(VLOOKUP(BC104, BA:BA:BB:BB, 2, 0),)</f>
        <v>0</v>
      </c>
      <c r="Q104" s="13">
        <f>IFERROR(VLOOKUP(BC104, BA:BA:BD:BD, 4, 0),1)</f>
        <v>1</v>
      </c>
      <c r="R104" s="13">
        <v>7</v>
      </c>
      <c r="S104" s="13">
        <v>9.25</v>
      </c>
      <c r="T104" s="13">
        <v>0</v>
      </c>
      <c r="V104" s="13" t="s">
        <v>13779</v>
      </c>
      <c r="W104" s="13">
        <v>100</v>
      </c>
      <c r="X104" s="13" t="s">
        <v>295</v>
      </c>
      <c r="Y104" s="13" t="s">
        <v>10899</v>
      </c>
      <c r="Z104" s="13" t="s">
        <v>10898</v>
      </c>
      <c r="AA104" s="13">
        <v>1</v>
      </c>
      <c r="AB104" s="13">
        <f>ROUND(H104*I104*AA104, 3)</f>
        <v>15.734</v>
      </c>
      <c r="AC104" s="13">
        <f>ROUND(VLOOKUP(X104,'Base de dados'!A:B, 2, 0)*AB104, 2)</f>
        <v>1.57</v>
      </c>
      <c r="AD104" s="13">
        <f>ROUND((AB104*(Destino!AG$104/100))*(W104/100),2)</f>
        <v>1.1000000000000001</v>
      </c>
      <c r="AE104" s="13">
        <f>ROUND(AB104*(Destino!AH$104/100),2)</f>
        <v>0</v>
      </c>
      <c r="AF104" s="13">
        <f>ROUND((((AB104+AC104)*(1 + VLOOKUP(X104,'Base de dados'!A:N, 14, 0) ))*(Destino!AI$104/100))-AD104, 2)</f>
        <v>3.25</v>
      </c>
      <c r="AG104" s="13">
        <f>ROUND((AB104+AC104+AF104)*(J104/100),2)</f>
        <v>0.62</v>
      </c>
      <c r="AH104" s="13">
        <f>ROUND(AB104*T104,2)</f>
        <v>0</v>
      </c>
      <c r="AI104" s="13">
        <f>ROUND(AB104+AC104-AE104+AF104+AG104+AH104, 3)</f>
        <v>21.173999999999999</v>
      </c>
      <c r="AJ104" s="13">
        <f>AI104*M104</f>
        <v>84.695999999999998</v>
      </c>
      <c r="AK104" s="13">
        <f>AJ104*K104</f>
        <v>84.695999999999998</v>
      </c>
      <c r="AL104" s="13" t="str">
        <f t="shared" si="3"/>
        <v>17006000027332200001421</v>
      </c>
      <c r="AM104" s="13">
        <f>VLOOKUP(AL104,Destino!A:AE,31,0)</f>
        <v>84.695999999999998</v>
      </c>
      <c r="AN104" s="13">
        <f>VLOOKUP(AL104,Destino!A:O,15,0)</f>
        <v>52.71</v>
      </c>
      <c r="AO104" s="13">
        <f>VLOOKUP(AL104,Destino!A:P,16,0)</f>
        <v>1</v>
      </c>
      <c r="AP104" s="14">
        <f t="shared" si="4"/>
        <v>1</v>
      </c>
      <c r="AQ104" s="13" t="str">
        <f t="shared" si="5"/>
        <v>OK</v>
      </c>
      <c r="BA104" s="13" t="s">
        <v>13869</v>
      </c>
      <c r="BB104" s="13">
        <f>AK104</f>
        <v>84.695999999999998</v>
      </c>
      <c r="BC104" s="13" t="s">
        <v>14860</v>
      </c>
      <c r="BD104" s="13">
        <f>N104</f>
        <v>1</v>
      </c>
    </row>
    <row r="105" spans="1:56" hidden="1" x14ac:dyDescent="0.25">
      <c r="A105" s="13">
        <v>600002757</v>
      </c>
      <c r="B105" s="13">
        <v>1000</v>
      </c>
      <c r="C105" s="13">
        <v>2200000102</v>
      </c>
      <c r="D105" s="13" t="s">
        <v>298</v>
      </c>
      <c r="E105" s="13">
        <f>IF(AND(B105&lt;&gt;1110,B105&lt;&gt;1210,B105&lt;&gt;1510,B105&lt;&gt;1710),B105,IF(B105=1110,"1100",IF(B105=1210,"1200",IF(B105=1510,"1500",IF(B105=1710,"1700","X")))))</f>
        <v>1000</v>
      </c>
      <c r="F105" s="13" t="s">
        <v>10873</v>
      </c>
      <c r="G105" s="13" t="s">
        <v>297</v>
      </c>
      <c r="H105" s="13">
        <v>53.023000000000003</v>
      </c>
      <c r="I105" s="13">
        <v>1</v>
      </c>
      <c r="J105" s="13">
        <v>4.5</v>
      </c>
      <c r="K105" s="13">
        <v>1</v>
      </c>
      <c r="L105" s="13" t="s">
        <v>292</v>
      </c>
      <c r="M105" s="13">
        <v>1</v>
      </c>
      <c r="N105" s="13">
        <v>1</v>
      </c>
      <c r="O105" s="13" t="s">
        <v>292</v>
      </c>
      <c r="P105" s="13">
        <f>IFERROR(VLOOKUP(BC105, BA:BA:BB:BB, 2, 0),)</f>
        <v>0</v>
      </c>
      <c r="Q105" s="13">
        <f>IFERROR(VLOOKUP(BC105, BA:BA:BD:BD, 4, 0),1)</f>
        <v>1</v>
      </c>
      <c r="R105" s="13">
        <v>12</v>
      </c>
      <c r="S105" s="13">
        <v>9.25</v>
      </c>
      <c r="T105" s="13">
        <v>0</v>
      </c>
      <c r="V105" s="13" t="s">
        <v>13779</v>
      </c>
      <c r="W105" s="13">
        <v>100</v>
      </c>
      <c r="X105" s="13" t="s">
        <v>295</v>
      </c>
      <c r="Y105" s="13" t="s">
        <v>10899</v>
      </c>
      <c r="Z105" s="13" t="s">
        <v>10898</v>
      </c>
      <c r="AA105" s="13">
        <v>1</v>
      </c>
      <c r="AB105" s="13">
        <f>ROUND(H105*I105*AA105, 3)</f>
        <v>53.023000000000003</v>
      </c>
      <c r="AC105" s="13">
        <f>ROUND(VLOOKUP(X105,'Base de dados'!A:B, 2, 0)*AB105, 2)</f>
        <v>5.3</v>
      </c>
      <c r="AD105" s="13">
        <f>ROUND((AB105*(Destino!AG$105/100))*(W105/100),2)</f>
        <v>6.36</v>
      </c>
      <c r="AE105" s="13">
        <f>ROUND(AB105*(Destino!AH$105/100),2)</f>
        <v>4.9000000000000004</v>
      </c>
      <c r="AG105" s="13">
        <f>ROUND((AB105+ AC105)*(J105/100),2)</f>
        <v>2.62</v>
      </c>
      <c r="AH105" s="13">
        <f>ROUND(AB105*T105,2)</f>
        <v>0</v>
      </c>
      <c r="AI105" s="13">
        <f>ROUND(AB105-(AD105+AE105)+AG105+AH105, 3)</f>
        <v>44.383000000000003</v>
      </c>
      <c r="AJ105" s="13">
        <f>AI105*M105</f>
        <v>44.383000000000003</v>
      </c>
      <c r="AK105" s="13">
        <f>AJ105*K105</f>
        <v>44.383000000000003</v>
      </c>
      <c r="AL105" s="13" t="str">
        <f t="shared" si="3"/>
        <v>10006000027572200000102</v>
      </c>
      <c r="AM105" s="13">
        <f>VLOOKUP(AL105,Destino!A:AE,31,0)</f>
        <v>44.383000000000003</v>
      </c>
      <c r="AN105" s="13">
        <f>VLOOKUP(AL105,Destino!A:O,15,0)</f>
        <v>41.756</v>
      </c>
      <c r="AO105" s="13">
        <f>VLOOKUP(AL105,Destino!A:P,16,0)</f>
        <v>1</v>
      </c>
      <c r="AP105" s="14">
        <f t="shared" si="4"/>
        <v>1</v>
      </c>
      <c r="AQ105" s="13" t="str">
        <f t="shared" si="5"/>
        <v>OK</v>
      </c>
      <c r="BB105" s="13">
        <f>AK105</f>
        <v>44.383000000000003</v>
      </c>
      <c r="BC105" s="13" t="s">
        <v>14861</v>
      </c>
      <c r="BD105" s="13">
        <f>N105</f>
        <v>1</v>
      </c>
    </row>
    <row r="106" spans="1:56" hidden="1" x14ac:dyDescent="0.25">
      <c r="A106" s="13">
        <v>600002757</v>
      </c>
      <c r="B106" s="13">
        <v>1700</v>
      </c>
      <c r="C106" s="13">
        <v>2200001421</v>
      </c>
      <c r="D106" s="13" t="s">
        <v>298</v>
      </c>
      <c r="E106" s="13">
        <f>IF(AND(B106&lt;&gt;1110,B106&lt;&gt;1210,B106&lt;&gt;1510,B106&lt;&gt;1710),B106,IF(B106=1110,"1100",IF(B106=1210,"1200",IF(B106=1510,"1500",IF(B106=1710,"1700","X")))))</f>
        <v>1700</v>
      </c>
      <c r="F106" s="13" t="s">
        <v>10893</v>
      </c>
      <c r="G106" s="13" t="s">
        <v>297</v>
      </c>
      <c r="H106" s="13">
        <v>49.683999999999997</v>
      </c>
      <c r="I106" s="13">
        <v>0.25</v>
      </c>
      <c r="J106" s="13">
        <v>3</v>
      </c>
      <c r="K106" s="13">
        <v>1</v>
      </c>
      <c r="L106" s="13" t="s">
        <v>292</v>
      </c>
      <c r="M106" s="13">
        <v>4</v>
      </c>
      <c r="N106" s="13">
        <v>1</v>
      </c>
      <c r="O106" s="13" t="s">
        <v>294</v>
      </c>
      <c r="P106" s="13">
        <f>IFERROR(VLOOKUP(BC106, BA:BA:BB:BB, 2, 0),)</f>
        <v>0</v>
      </c>
      <c r="Q106" s="13">
        <f>IFERROR(VLOOKUP(BC106, BA:BA:BD:BD, 4, 0),1)</f>
        <v>1</v>
      </c>
      <c r="R106" s="13">
        <v>7</v>
      </c>
      <c r="S106" s="13">
        <v>9.25</v>
      </c>
      <c r="T106" s="13">
        <v>0</v>
      </c>
      <c r="V106" s="13" t="s">
        <v>13779</v>
      </c>
      <c r="W106" s="13">
        <v>100</v>
      </c>
      <c r="X106" s="13" t="s">
        <v>295</v>
      </c>
      <c r="Y106" s="13" t="s">
        <v>10899</v>
      </c>
      <c r="Z106" s="13" t="s">
        <v>10898</v>
      </c>
      <c r="AA106" s="13">
        <v>1</v>
      </c>
      <c r="AB106" s="13">
        <f>ROUND(H106*I106*AA106, 3)</f>
        <v>12.420999999999999</v>
      </c>
      <c r="AC106" s="13">
        <f>ROUND(VLOOKUP(X106,'Base de dados'!A:B, 2, 0)*AB106, 2)</f>
        <v>1.24</v>
      </c>
      <c r="AD106" s="13">
        <f>ROUND((AB106*(Destino!AG$106/100))*(W106/100),2)</f>
        <v>0.87</v>
      </c>
      <c r="AE106" s="13">
        <f>ROUND(AB106*(Destino!AH$106/100),2)</f>
        <v>0</v>
      </c>
      <c r="AF106" s="13">
        <f>ROUND((((AB106+AC106)*(1 + VLOOKUP(X106,'Base de dados'!A:N, 14, 0) ))*(Destino!AI$106/100))-AD106, 2)</f>
        <v>2.57</v>
      </c>
      <c r="AG106" s="13">
        <f>ROUND((AB106+AC106+AF106)*(J106/100),2)</f>
        <v>0.49</v>
      </c>
      <c r="AH106" s="13">
        <f>ROUND(AB106*T106,2)</f>
        <v>0</v>
      </c>
      <c r="AI106" s="13">
        <f>ROUND(AB106+AC106-AE106+AF106+AG106+AH106, 3)</f>
        <v>16.721</v>
      </c>
      <c r="AJ106" s="13">
        <f>AI106*M106</f>
        <v>66.884</v>
      </c>
      <c r="AK106" s="13">
        <f>AJ106*K106</f>
        <v>66.884</v>
      </c>
      <c r="AL106" s="13" t="str">
        <f t="shared" si="3"/>
        <v>17006000027572200001421</v>
      </c>
      <c r="AM106" s="13">
        <f>VLOOKUP(AL106,Destino!A:AE,31,0)</f>
        <v>66.884</v>
      </c>
      <c r="AN106" s="13">
        <f>VLOOKUP(AL106,Destino!A:O,15,0)</f>
        <v>41.61</v>
      </c>
      <c r="AO106" s="13">
        <f>VLOOKUP(AL106,Destino!A:P,16,0)</f>
        <v>1</v>
      </c>
      <c r="AP106" s="14">
        <f t="shared" si="4"/>
        <v>1</v>
      </c>
      <c r="AQ106" s="13" t="str">
        <f t="shared" si="5"/>
        <v>OK</v>
      </c>
      <c r="BA106" s="13" t="s">
        <v>13870</v>
      </c>
      <c r="BB106" s="13">
        <f>AK106</f>
        <v>66.884</v>
      </c>
      <c r="BC106" s="13" t="s">
        <v>14862</v>
      </c>
      <c r="BD106" s="13">
        <f>N106</f>
        <v>1</v>
      </c>
    </row>
    <row r="107" spans="1:56" hidden="1" x14ac:dyDescent="0.25">
      <c r="A107" s="13">
        <v>600002771</v>
      </c>
      <c r="B107" s="13">
        <v>1700</v>
      </c>
      <c r="C107" s="13">
        <v>2200001421</v>
      </c>
      <c r="D107" s="13" t="s">
        <v>298</v>
      </c>
      <c r="E107" s="13">
        <f>IF(AND(B107&lt;&gt;1110,B107&lt;&gt;1210,B107&lt;&gt;1510,B107&lt;&gt;1710),B107,IF(B107=1110,"1100",IF(B107=1210,"1200",IF(B107=1510,"1500",IF(B107=1710,"1700","X")))))</f>
        <v>1700</v>
      </c>
      <c r="F107" s="13" t="s">
        <v>10893</v>
      </c>
      <c r="G107" s="13" t="s">
        <v>297</v>
      </c>
      <c r="H107" s="13">
        <v>74.209000000000003</v>
      </c>
      <c r="I107" s="13">
        <v>0.25</v>
      </c>
      <c r="J107" s="13">
        <v>3</v>
      </c>
      <c r="K107" s="13">
        <v>1</v>
      </c>
      <c r="L107" s="13" t="s">
        <v>292</v>
      </c>
      <c r="M107" s="13">
        <v>4</v>
      </c>
      <c r="N107" s="13">
        <v>1</v>
      </c>
      <c r="O107" s="13" t="s">
        <v>294</v>
      </c>
      <c r="P107" s="13">
        <f>IFERROR(VLOOKUP(BC107, BA:BA:BB:BB, 2, 0),)</f>
        <v>0</v>
      </c>
      <c r="Q107" s="13">
        <f>IFERROR(VLOOKUP(BC107, BA:BA:BD:BD, 4, 0),1)</f>
        <v>1</v>
      </c>
      <c r="R107" s="13">
        <v>7</v>
      </c>
      <c r="S107" s="13">
        <v>9.25</v>
      </c>
      <c r="T107" s="13">
        <v>0</v>
      </c>
      <c r="V107" s="13" t="s">
        <v>13779</v>
      </c>
      <c r="W107" s="13">
        <v>100</v>
      </c>
      <c r="X107" s="13" t="s">
        <v>295</v>
      </c>
      <c r="Y107" s="13" t="s">
        <v>10899</v>
      </c>
      <c r="Z107" s="13" t="s">
        <v>10898</v>
      </c>
      <c r="AA107" s="13">
        <v>1</v>
      </c>
      <c r="AB107" s="13">
        <f>ROUND(H107*I107*AA107, 3)</f>
        <v>18.552</v>
      </c>
      <c r="AC107" s="13">
        <f>ROUND(VLOOKUP(X107,'Base de dados'!A:B, 2, 0)*AB107, 2)</f>
        <v>1.86</v>
      </c>
      <c r="AD107" s="13">
        <f>ROUND((AB107*(Destino!AG$107/100))*(W107/100),2)</f>
        <v>1.3</v>
      </c>
      <c r="AE107" s="13">
        <f>ROUND(AB107*(Destino!AH$107/100),2)</f>
        <v>0</v>
      </c>
      <c r="AF107" s="13">
        <f>ROUND((((AB107+AC107)*(1 + VLOOKUP(X107,'Base de dados'!A:N, 14, 0) ))*(Destino!AI$107/100))-AD107, 2)</f>
        <v>3.84</v>
      </c>
      <c r="AG107" s="13">
        <f>ROUND((AB107+AC107+AF107)*(J107/100),2)</f>
        <v>0.73</v>
      </c>
      <c r="AH107" s="13">
        <f>ROUND(AB107*T107,2)</f>
        <v>0</v>
      </c>
      <c r="AI107" s="13">
        <f>ROUND(AB107+AC107-AE107+AF107+AG107+AH107, 3)</f>
        <v>24.981999999999999</v>
      </c>
      <c r="AJ107" s="13">
        <f>AI107*M107</f>
        <v>99.927999999999997</v>
      </c>
      <c r="AK107" s="13">
        <f>AJ107*K107</f>
        <v>99.927999999999997</v>
      </c>
      <c r="AL107" s="13" t="str">
        <f t="shared" si="3"/>
        <v>17006000027712200001421</v>
      </c>
      <c r="AM107" s="13">
        <f>VLOOKUP(AL107,Destino!A:AE,31,0)</f>
        <v>99.927999999999997</v>
      </c>
      <c r="AN107" s="13">
        <f>VLOOKUP(AL107,Destino!A:O,15,0)</f>
        <v>62.15</v>
      </c>
      <c r="AO107" s="13">
        <f>VLOOKUP(AL107,Destino!A:P,16,0)</f>
        <v>1</v>
      </c>
      <c r="AP107" s="14">
        <f t="shared" si="4"/>
        <v>1</v>
      </c>
      <c r="AQ107" s="13" t="str">
        <f t="shared" si="5"/>
        <v>OK</v>
      </c>
      <c r="BA107" s="13" t="s">
        <v>13871</v>
      </c>
      <c r="BB107" s="13">
        <f>AK107</f>
        <v>99.927999999999997</v>
      </c>
      <c r="BC107" s="13" t="s">
        <v>14863</v>
      </c>
      <c r="BD107" s="13">
        <f>N107</f>
        <v>1</v>
      </c>
    </row>
    <row r="108" spans="1:56" hidden="1" x14ac:dyDescent="0.25">
      <c r="A108" s="13">
        <v>600002776</v>
      </c>
      <c r="B108" s="13">
        <v>1110</v>
      </c>
      <c r="C108" s="13">
        <v>2000005105</v>
      </c>
      <c r="D108" s="13" t="s">
        <v>298</v>
      </c>
      <c r="E108" s="13" t="str">
        <f>IF(AND(B108&lt;&gt;1110,B108&lt;&gt;1210,B108&lt;&gt;1510,B108&lt;&gt;1710),B108,IF(B108=1110,"1100",IF(B108=1210,"1200",IF(B108=1510,"1500",IF(B108=1710,"1700","X")))))</f>
        <v>1100</v>
      </c>
      <c r="F108" s="13" t="s">
        <v>304</v>
      </c>
      <c r="G108" s="13" t="s">
        <v>297</v>
      </c>
      <c r="H108" s="13">
        <v>23.009</v>
      </c>
      <c r="I108" s="13">
        <v>1</v>
      </c>
      <c r="J108" s="13">
        <v>4</v>
      </c>
      <c r="K108" s="13">
        <v>1</v>
      </c>
      <c r="L108" s="13" t="s">
        <v>292</v>
      </c>
      <c r="M108" s="13">
        <v>1</v>
      </c>
      <c r="N108" s="13">
        <v>0.75249500000000002</v>
      </c>
      <c r="O108" s="13" t="s">
        <v>294</v>
      </c>
      <c r="P108" s="13">
        <f>IFERROR(VLOOKUP(BC108, BA:BA:BB:BB, 2, 0),)</f>
        <v>0</v>
      </c>
      <c r="Q108" s="13">
        <f>IFERROR(VLOOKUP(BC108, BA:BA:BD:BD, 4, 0),1)</f>
        <v>1</v>
      </c>
      <c r="R108" s="13">
        <v>7</v>
      </c>
      <c r="S108" s="13">
        <v>9.25</v>
      </c>
      <c r="T108" s="13">
        <v>0</v>
      </c>
      <c r="V108" s="13" t="s">
        <v>13779</v>
      </c>
      <c r="W108" s="13">
        <v>100</v>
      </c>
      <c r="X108" s="13" t="s">
        <v>301</v>
      </c>
      <c r="Y108" s="13" t="s">
        <v>10899</v>
      </c>
      <c r="Z108" s="13" t="s">
        <v>10898</v>
      </c>
      <c r="AA108" s="13">
        <v>1</v>
      </c>
      <c r="AB108" s="13">
        <f>ROUND(H108*I108*AA108, 3)</f>
        <v>23.009</v>
      </c>
      <c r="AC108" s="13">
        <f>ROUND(VLOOKUP(X108,'Base de dados'!A:B, 2, 0)*AB108, 2)</f>
        <v>2.2999999999999998</v>
      </c>
      <c r="AD108" s="13">
        <f>ROUND((AB108*(Destino!AG$108/100))*(W108/100),2)</f>
        <v>1.61</v>
      </c>
      <c r="AE108" s="13">
        <f>ROUND(AB108*(Destino!AH$108/100),2)</f>
        <v>2.13</v>
      </c>
      <c r="AF108" s="13">
        <f>ROUND((((AB108+AC108)*(1 + VLOOKUP(X108,'Base de dados'!A:P, 16, 0) ))*(Destino!AI$108/100))-AD108, 2)</f>
        <v>4.8600000000000003</v>
      </c>
      <c r="AG108" s="13">
        <f>ROUND((AB108+AC108+AF108)*(J108/100),2)</f>
        <v>1.21</v>
      </c>
      <c r="AH108" s="13">
        <f>ROUND(AB108*T108,2)</f>
        <v>0</v>
      </c>
      <c r="AI108" s="13">
        <f>ROUND(AB108+AF108-AE108+AG108+AH108, 3)</f>
        <v>26.949000000000002</v>
      </c>
      <c r="AJ108" s="13">
        <f>AI108*M108</f>
        <v>26.949000000000002</v>
      </c>
      <c r="AK108" s="13">
        <f>AJ108*K108</f>
        <v>26.949000000000002</v>
      </c>
      <c r="AL108" s="13" t="str">
        <f t="shared" si="3"/>
        <v>11106000027762000005105</v>
      </c>
      <c r="AM108" s="13">
        <f>VLOOKUP(AL108,Destino!A:AE,31,0)</f>
        <v>26.949000000000002</v>
      </c>
      <c r="AN108" s="13">
        <f>VLOOKUP(AL108,Destino!A:O,15,0)</f>
        <v>19.27</v>
      </c>
      <c r="AO108" s="13">
        <f>VLOOKUP(AL108,Destino!A:P,16,0)</f>
        <v>1</v>
      </c>
      <c r="AP108" s="14">
        <f t="shared" si="4"/>
        <v>1</v>
      </c>
      <c r="AQ108" s="13" t="str">
        <f t="shared" si="5"/>
        <v>OK</v>
      </c>
      <c r="BA108" s="13" t="s">
        <v>13872</v>
      </c>
      <c r="BB108" s="13">
        <f>AK108</f>
        <v>26.949000000000002</v>
      </c>
      <c r="BC108" s="13" t="s">
        <v>14864</v>
      </c>
      <c r="BD108" s="13">
        <f>N108</f>
        <v>0.75249500000000002</v>
      </c>
    </row>
    <row r="109" spans="1:56" hidden="1" x14ac:dyDescent="0.25">
      <c r="A109" s="13">
        <v>600002806</v>
      </c>
      <c r="B109" s="13">
        <v>1700</v>
      </c>
      <c r="C109" s="13">
        <v>2200001421</v>
      </c>
      <c r="D109" s="13" t="s">
        <v>298</v>
      </c>
      <c r="E109" s="13">
        <f>IF(AND(B109&lt;&gt;1110,B109&lt;&gt;1210,B109&lt;&gt;1510,B109&lt;&gt;1710),B109,IF(B109=1110,"1100",IF(B109=1210,"1200",IF(B109=1510,"1500",IF(B109=1710,"1700","X")))))</f>
        <v>1700</v>
      </c>
      <c r="F109" s="13" t="s">
        <v>10893</v>
      </c>
      <c r="G109" s="13" t="s">
        <v>297</v>
      </c>
      <c r="H109" s="13">
        <v>6.6630000000000003</v>
      </c>
      <c r="I109" s="13">
        <v>0.25</v>
      </c>
      <c r="J109" s="13">
        <v>3</v>
      </c>
      <c r="K109" s="13">
        <v>1</v>
      </c>
      <c r="L109" s="13" t="s">
        <v>292</v>
      </c>
      <c r="M109" s="13">
        <v>4</v>
      </c>
      <c r="N109" s="13">
        <v>1</v>
      </c>
      <c r="O109" s="13" t="s">
        <v>294</v>
      </c>
      <c r="P109" s="13">
        <f>IFERROR(VLOOKUP(BC109, BA:BA:BB:BB, 2, 0),)</f>
        <v>0</v>
      </c>
      <c r="Q109" s="13">
        <f>IFERROR(VLOOKUP(BC109, BA:BA:BD:BD, 4, 0),1)</f>
        <v>1</v>
      </c>
      <c r="R109" s="13">
        <v>7</v>
      </c>
      <c r="S109" s="13">
        <v>9.25</v>
      </c>
      <c r="T109" s="13">
        <v>0</v>
      </c>
      <c r="V109" s="13" t="s">
        <v>13779</v>
      </c>
      <c r="W109" s="13">
        <v>100</v>
      </c>
      <c r="X109" s="13" t="s">
        <v>300</v>
      </c>
      <c r="Y109" s="13" t="s">
        <v>10899</v>
      </c>
      <c r="Z109" s="13" t="s">
        <v>10898</v>
      </c>
      <c r="AA109" s="13">
        <v>1</v>
      </c>
      <c r="AB109" s="13">
        <f>ROUND(H109*I109*AA109, 3)</f>
        <v>1.6659999999999999</v>
      </c>
      <c r="AC109" s="13">
        <f>ROUND(VLOOKUP(X109,'Base de dados'!A:B, 2, 0)*AB109, 2)</f>
        <v>0.17</v>
      </c>
      <c r="AD109" s="13">
        <f>ROUND((AB109*(Destino!AG$109/100))*(W109/100),2)</f>
        <v>0.12</v>
      </c>
      <c r="AE109" s="13">
        <f>ROUND(AB109*(Destino!AH$109/100),2)</f>
        <v>0</v>
      </c>
      <c r="AF109" s="13">
        <f>ROUND((((AB109+AC109)*(1 + VLOOKUP(X109,'Base de dados'!A:N, 14, 0) ))*(Destino!AI$109/100))-AD109, 2)</f>
        <v>0.34</v>
      </c>
      <c r="AG109" s="13">
        <f>ROUND((AB109+AC109+AF109)*(J109/100),2)</f>
        <v>7.0000000000000007E-2</v>
      </c>
      <c r="AH109" s="13">
        <f>ROUND(AB109*T109,2)</f>
        <v>0</v>
      </c>
      <c r="AI109" s="13">
        <f>ROUND(AB109+AC109-AE109+AF109+AG109+AH109, 3)</f>
        <v>2.246</v>
      </c>
      <c r="AJ109" s="13">
        <f>AI109*M109</f>
        <v>8.984</v>
      </c>
      <c r="AK109" s="13">
        <f>AJ109*K109</f>
        <v>8.984</v>
      </c>
      <c r="AL109" s="13" t="str">
        <f t="shared" si="3"/>
        <v>17006000028062200001421</v>
      </c>
      <c r="AM109" s="13">
        <f>VLOOKUP(AL109,Destino!A:AE,31,0)</f>
        <v>9.0239999999999991</v>
      </c>
      <c r="AN109" s="13">
        <f>VLOOKUP(AL109,Destino!A:O,15,0)</f>
        <v>5.58</v>
      </c>
      <c r="AO109" s="13">
        <f>VLOOKUP(AL109,Destino!A:P,16,0)</f>
        <v>1</v>
      </c>
      <c r="AP109" s="14">
        <f t="shared" si="4"/>
        <v>1</v>
      </c>
      <c r="AQ109" s="13" t="str">
        <f t="shared" si="5"/>
        <v>OK</v>
      </c>
      <c r="BA109" s="13" t="s">
        <v>13873</v>
      </c>
      <c r="BB109" s="13">
        <f>AK109</f>
        <v>8.984</v>
      </c>
      <c r="BC109" s="13" t="s">
        <v>14865</v>
      </c>
      <c r="BD109" s="13">
        <f>N109</f>
        <v>1</v>
      </c>
    </row>
    <row r="110" spans="1:56" hidden="1" x14ac:dyDescent="0.25">
      <c r="A110" s="13">
        <v>600002807</v>
      </c>
      <c r="B110" s="13">
        <v>1700</v>
      </c>
      <c r="C110" s="13">
        <v>2200001421</v>
      </c>
      <c r="D110" s="13" t="s">
        <v>298</v>
      </c>
      <c r="E110" s="13">
        <f>IF(AND(B110&lt;&gt;1110,B110&lt;&gt;1210,B110&lt;&gt;1510,B110&lt;&gt;1710),B110,IF(B110=1110,"1100",IF(B110=1210,"1200",IF(B110=1510,"1500",IF(B110=1710,"1700","X")))))</f>
        <v>1700</v>
      </c>
      <c r="F110" s="13" t="s">
        <v>10893</v>
      </c>
      <c r="G110" s="13" t="s">
        <v>297</v>
      </c>
      <c r="H110" s="13">
        <v>6.2329999999999997</v>
      </c>
      <c r="I110" s="13">
        <v>0.25</v>
      </c>
      <c r="J110" s="13">
        <v>3</v>
      </c>
      <c r="K110" s="13">
        <v>1</v>
      </c>
      <c r="L110" s="13" t="s">
        <v>292</v>
      </c>
      <c r="M110" s="13">
        <v>4</v>
      </c>
      <c r="N110" s="13">
        <v>1</v>
      </c>
      <c r="O110" s="13" t="s">
        <v>294</v>
      </c>
      <c r="P110" s="13">
        <f>IFERROR(VLOOKUP(BC110, BA:BA:BB:BB, 2, 0),)</f>
        <v>0</v>
      </c>
      <c r="Q110" s="13">
        <f>IFERROR(VLOOKUP(BC110, BA:BA:BD:BD, 4, 0),1)</f>
        <v>1</v>
      </c>
      <c r="R110" s="13">
        <v>7</v>
      </c>
      <c r="S110" s="13">
        <v>9.25</v>
      </c>
      <c r="T110" s="13">
        <v>0</v>
      </c>
      <c r="V110" s="13" t="s">
        <v>13779</v>
      </c>
      <c r="W110" s="13">
        <v>100</v>
      </c>
      <c r="X110" s="13" t="s">
        <v>300</v>
      </c>
      <c r="Y110" s="13" t="s">
        <v>10899</v>
      </c>
      <c r="Z110" s="13" t="s">
        <v>10886</v>
      </c>
      <c r="AA110" s="13">
        <v>1</v>
      </c>
      <c r="AB110" s="13">
        <f>ROUND(H110*I110*AA110, 3)</f>
        <v>1.5580000000000001</v>
      </c>
      <c r="AC110" s="13">
        <f>ROUND(VLOOKUP(X110,'Base de dados'!A:B, 2, 0)*AB110, 2)</f>
        <v>0.16</v>
      </c>
      <c r="AD110" s="13">
        <f>ROUND((AB110*(Destino!AG$110/100))*(W110/100),2)</f>
        <v>0.11</v>
      </c>
      <c r="AE110" s="13">
        <f>ROUND(AB110*(Destino!AH$110/100),2)</f>
        <v>0</v>
      </c>
      <c r="AF110" s="13">
        <f>ROUND((((AB110+AC110)*(1 + VLOOKUP(X110,'Base de dados'!A:N, 14, 0) ))*(Destino!AI$110/100))-AD110, 2)</f>
        <v>0.32</v>
      </c>
      <c r="AG110" s="13">
        <f>ROUND((AB110+AC110+AF110)*(J110/100),2)</f>
        <v>0.06</v>
      </c>
      <c r="AH110" s="13">
        <f>ROUND(AB110*T110,2)</f>
        <v>0</v>
      </c>
      <c r="AI110" s="13">
        <f>ROUND(AB110+AC110-AE110+AF110+AG110+AH110, 3)</f>
        <v>2.0979999999999999</v>
      </c>
      <c r="AJ110" s="13">
        <f>AI110*M110</f>
        <v>8.3919999999999995</v>
      </c>
      <c r="AK110" s="13">
        <f>AJ110*K110</f>
        <v>8.3919999999999995</v>
      </c>
      <c r="AL110" s="13" t="str">
        <f t="shared" si="3"/>
        <v>17006000028072200001421</v>
      </c>
      <c r="AM110" s="13">
        <f>VLOOKUP(AL110,Destino!A:AE,31,0)</f>
        <v>8.3919999999999995</v>
      </c>
      <c r="AN110" s="13">
        <f>VLOOKUP(AL110,Destino!A:O,15,0)</f>
        <v>5.22</v>
      </c>
      <c r="AO110" s="13">
        <f>VLOOKUP(AL110,Destino!A:P,16,0)</f>
        <v>1</v>
      </c>
      <c r="AP110" s="14">
        <f t="shared" si="4"/>
        <v>1</v>
      </c>
      <c r="AQ110" s="13" t="str">
        <f t="shared" si="5"/>
        <v>OK</v>
      </c>
      <c r="BA110" s="13" t="s">
        <v>13874</v>
      </c>
      <c r="BB110" s="13">
        <f>AK110</f>
        <v>8.3919999999999995</v>
      </c>
      <c r="BC110" s="13" t="s">
        <v>14866</v>
      </c>
      <c r="BD110" s="13">
        <f>N110</f>
        <v>1</v>
      </c>
    </row>
    <row r="111" spans="1:56" hidden="1" x14ac:dyDescent="0.25">
      <c r="A111" s="13">
        <v>600002808</v>
      </c>
      <c r="B111" s="13">
        <v>1700</v>
      </c>
      <c r="C111" s="13">
        <v>2200001421</v>
      </c>
      <c r="D111" s="13" t="s">
        <v>298</v>
      </c>
      <c r="E111" s="13">
        <f>IF(AND(B111&lt;&gt;1110,B111&lt;&gt;1210,B111&lt;&gt;1510,B111&lt;&gt;1710),B111,IF(B111=1110,"1100",IF(B111=1210,"1200",IF(B111=1510,"1500",IF(B111=1710,"1700","X")))))</f>
        <v>1700</v>
      </c>
      <c r="F111" s="13" t="s">
        <v>10893</v>
      </c>
      <c r="G111" s="13" t="s">
        <v>297</v>
      </c>
      <c r="H111" s="13">
        <v>9.5399999999999991</v>
      </c>
      <c r="I111" s="13">
        <v>0.25</v>
      </c>
      <c r="J111" s="13">
        <v>3</v>
      </c>
      <c r="K111" s="13">
        <v>1</v>
      </c>
      <c r="L111" s="13" t="s">
        <v>292</v>
      </c>
      <c r="M111" s="13">
        <v>4</v>
      </c>
      <c r="N111" s="13">
        <v>1</v>
      </c>
      <c r="O111" s="13" t="s">
        <v>294</v>
      </c>
      <c r="P111" s="13">
        <f>IFERROR(VLOOKUP(BC111, BA:BA:BB:BB, 2, 0),)</f>
        <v>0</v>
      </c>
      <c r="Q111" s="13">
        <f>IFERROR(VLOOKUP(BC111, BA:BA:BD:BD, 4, 0),1)</f>
        <v>1</v>
      </c>
      <c r="R111" s="13">
        <v>7</v>
      </c>
      <c r="S111" s="13">
        <v>9.25</v>
      </c>
      <c r="T111" s="13">
        <v>0</v>
      </c>
      <c r="V111" s="13" t="s">
        <v>13779</v>
      </c>
      <c r="W111" s="13">
        <v>100</v>
      </c>
      <c r="X111" s="13" t="s">
        <v>300</v>
      </c>
      <c r="Y111" s="13" t="s">
        <v>10899</v>
      </c>
      <c r="Z111" s="13" t="s">
        <v>10898</v>
      </c>
      <c r="AA111" s="13">
        <v>1</v>
      </c>
      <c r="AB111" s="13">
        <f>ROUND(H111*I111*AA111, 3)</f>
        <v>2.3849999999999998</v>
      </c>
      <c r="AC111" s="13">
        <f>ROUND(VLOOKUP(X111,'Base de dados'!A:B, 2, 0)*AB111, 2)</f>
        <v>0.24</v>
      </c>
      <c r="AD111" s="13">
        <f>ROUND((AB111*(Destino!AG$111/100))*(W111/100),2)</f>
        <v>0.17</v>
      </c>
      <c r="AE111" s="13">
        <f>ROUND(AB111*(Destino!AH$111/100),2)</f>
        <v>0</v>
      </c>
      <c r="AF111" s="13">
        <f>ROUND((((AB111+AC111)*(1 + VLOOKUP(X111,'Base de dados'!A:N, 14, 0) ))*(Destino!AI$111/100))-AD111, 2)</f>
        <v>0.49</v>
      </c>
      <c r="AG111" s="13">
        <f>ROUND((AB111+AC111+AF111)*(J111/100),2)</f>
        <v>0.09</v>
      </c>
      <c r="AH111" s="13">
        <f>ROUND(AB111*T111,2)</f>
        <v>0</v>
      </c>
      <c r="AI111" s="13">
        <f>ROUND(AB111+AC111-AE111+AF111+AG111+AH111, 3)</f>
        <v>3.2050000000000001</v>
      </c>
      <c r="AJ111" s="13">
        <f>AI111*M111</f>
        <v>12.82</v>
      </c>
      <c r="AK111" s="13">
        <f>AJ111*K111</f>
        <v>12.82</v>
      </c>
      <c r="AL111" s="13" t="str">
        <f t="shared" si="3"/>
        <v>17006000028082200001421</v>
      </c>
      <c r="AM111" s="13">
        <f>VLOOKUP(AL111,Destino!A:AE,31,0)</f>
        <v>12.82</v>
      </c>
      <c r="AN111" s="13">
        <f>VLOOKUP(AL111,Destino!A:O,15,0)</f>
        <v>7.99</v>
      </c>
      <c r="AO111" s="13">
        <f>VLOOKUP(AL111,Destino!A:P,16,0)</f>
        <v>1</v>
      </c>
      <c r="AP111" s="14">
        <f t="shared" si="4"/>
        <v>1</v>
      </c>
      <c r="AQ111" s="13" t="str">
        <f t="shared" si="5"/>
        <v>OK</v>
      </c>
      <c r="BA111" s="13" t="s">
        <v>13875</v>
      </c>
      <c r="BB111" s="13">
        <f>AK111</f>
        <v>12.82</v>
      </c>
      <c r="BC111" s="13" t="s">
        <v>14867</v>
      </c>
      <c r="BD111" s="13">
        <f>N111</f>
        <v>1</v>
      </c>
    </row>
    <row r="112" spans="1:56" hidden="1" x14ac:dyDescent="0.25">
      <c r="A112" s="13">
        <v>600002817</v>
      </c>
      <c r="B112" s="13">
        <v>1700</v>
      </c>
      <c r="C112" s="13">
        <v>2200001421</v>
      </c>
      <c r="D112" s="13" t="s">
        <v>298</v>
      </c>
      <c r="E112" s="13">
        <f>IF(AND(B112&lt;&gt;1110,B112&lt;&gt;1210,B112&lt;&gt;1510,B112&lt;&gt;1710),B112,IF(B112=1110,"1100",IF(B112=1210,"1200",IF(B112=1510,"1500",IF(B112=1710,"1700","X")))))</f>
        <v>1700</v>
      </c>
      <c r="F112" s="13" t="s">
        <v>10893</v>
      </c>
      <c r="G112" s="13" t="s">
        <v>297</v>
      </c>
      <c r="H112" s="13">
        <v>7.3789999999999996</v>
      </c>
      <c r="I112" s="13">
        <v>0.25</v>
      </c>
      <c r="J112" s="13">
        <v>3</v>
      </c>
      <c r="K112" s="13">
        <v>1</v>
      </c>
      <c r="L112" s="13" t="s">
        <v>292</v>
      </c>
      <c r="M112" s="13">
        <v>4</v>
      </c>
      <c r="N112" s="13">
        <v>1</v>
      </c>
      <c r="O112" s="13" t="s">
        <v>294</v>
      </c>
      <c r="P112" s="13">
        <f>IFERROR(VLOOKUP(BC112, BA:BA:BB:BB, 2, 0),)</f>
        <v>0</v>
      </c>
      <c r="Q112" s="13">
        <f>IFERROR(VLOOKUP(BC112, BA:BA:BD:BD, 4, 0),1)</f>
        <v>1</v>
      </c>
      <c r="R112" s="13">
        <v>7</v>
      </c>
      <c r="S112" s="13">
        <v>9.25</v>
      </c>
      <c r="T112" s="13">
        <v>0</v>
      </c>
      <c r="V112" s="13" t="s">
        <v>13779</v>
      </c>
      <c r="W112" s="13">
        <v>100</v>
      </c>
      <c r="X112" s="13" t="s">
        <v>300</v>
      </c>
      <c r="Y112" s="13" t="s">
        <v>10899</v>
      </c>
      <c r="Z112" s="13" t="s">
        <v>10886</v>
      </c>
      <c r="AA112" s="13">
        <v>1</v>
      </c>
      <c r="AB112" s="13">
        <f>ROUND(H112*I112*AA112, 3)</f>
        <v>1.845</v>
      </c>
      <c r="AC112" s="13">
        <f>ROUND(VLOOKUP(X112,'Base de dados'!A:B, 2, 0)*AB112, 2)</f>
        <v>0.18</v>
      </c>
      <c r="AD112" s="13">
        <f>ROUND((AB112*(Destino!AG$112/100))*(W112/100),2)</f>
        <v>0.13</v>
      </c>
      <c r="AE112" s="13">
        <f>ROUND(AB112*(Destino!AH$112/100),2)</f>
        <v>0</v>
      </c>
      <c r="AF112" s="13">
        <f>ROUND((((AB112+AC112)*(1 + VLOOKUP(X112,'Base de dados'!A:N, 14, 0) ))*(Destino!AI$112/100))-AD112, 2)</f>
        <v>0.38</v>
      </c>
      <c r="AG112" s="13">
        <f>ROUND((AB112+AC112+AF112)*(J112/100),2)</f>
        <v>7.0000000000000007E-2</v>
      </c>
      <c r="AH112" s="13">
        <f>ROUND(AB112*T112,2)</f>
        <v>0</v>
      </c>
      <c r="AI112" s="13">
        <f>ROUND(AB112+AC112-AE112+AF112+AG112+AH112, 3)</f>
        <v>2.4750000000000001</v>
      </c>
      <c r="AJ112" s="13">
        <f>AI112*M112</f>
        <v>9.9</v>
      </c>
      <c r="AK112" s="13">
        <f>AJ112*K112</f>
        <v>9.9</v>
      </c>
      <c r="AL112" s="13" t="str">
        <f t="shared" si="3"/>
        <v>17006000028172200001421</v>
      </c>
      <c r="AM112" s="13">
        <f>VLOOKUP(AL112,Destino!A:AE,31,0)</f>
        <v>9.94</v>
      </c>
      <c r="AN112" s="13">
        <f>VLOOKUP(AL112,Destino!A:O,15,0)</f>
        <v>6.18</v>
      </c>
      <c r="AO112" s="13">
        <f>VLOOKUP(AL112,Destino!A:P,16,0)</f>
        <v>1</v>
      </c>
      <c r="AP112" s="14">
        <f t="shared" si="4"/>
        <v>1</v>
      </c>
      <c r="AQ112" s="13" t="str">
        <f t="shared" si="5"/>
        <v>OK</v>
      </c>
      <c r="BA112" s="13" t="s">
        <v>13876</v>
      </c>
      <c r="BB112" s="13">
        <f>AK112</f>
        <v>9.9</v>
      </c>
      <c r="BC112" s="13" t="s">
        <v>14868</v>
      </c>
      <c r="BD112" s="13">
        <f>N112</f>
        <v>1</v>
      </c>
    </row>
    <row r="113" spans="1:56" hidden="1" x14ac:dyDescent="0.25">
      <c r="A113" s="13">
        <v>600002826</v>
      </c>
      <c r="B113" s="13">
        <v>1700</v>
      </c>
      <c r="C113" s="13">
        <v>2200001421</v>
      </c>
      <c r="D113" s="13" t="s">
        <v>298</v>
      </c>
      <c r="E113" s="13">
        <f>IF(AND(B113&lt;&gt;1110,B113&lt;&gt;1210,B113&lt;&gt;1510,B113&lt;&gt;1710),B113,IF(B113=1110,"1100",IF(B113=1210,"1200",IF(B113=1510,"1500",IF(B113=1710,"1700","X")))))</f>
        <v>1700</v>
      </c>
      <c r="F113" s="13" t="s">
        <v>10893</v>
      </c>
      <c r="G113" s="13" t="s">
        <v>297</v>
      </c>
      <c r="H113" s="13">
        <v>289.32499999999999</v>
      </c>
      <c r="I113" s="13">
        <v>0.25</v>
      </c>
      <c r="J113" s="13">
        <v>3</v>
      </c>
      <c r="K113" s="13">
        <v>1</v>
      </c>
      <c r="L113" s="13" t="s">
        <v>292</v>
      </c>
      <c r="M113" s="13">
        <v>4</v>
      </c>
      <c r="N113" s="13">
        <v>1</v>
      </c>
      <c r="O113" s="13" t="s">
        <v>294</v>
      </c>
      <c r="P113" s="13">
        <f>IFERROR(VLOOKUP(BC113, BA:BA:BB:BB, 2, 0),)</f>
        <v>0</v>
      </c>
      <c r="Q113" s="13">
        <f>IFERROR(VLOOKUP(BC113, BA:BA:BD:BD, 4, 0),1)</f>
        <v>1</v>
      </c>
      <c r="R113" s="13">
        <v>7</v>
      </c>
      <c r="S113" s="13">
        <v>9.25</v>
      </c>
      <c r="T113" s="13">
        <v>0</v>
      </c>
      <c r="V113" s="13" t="s">
        <v>13779</v>
      </c>
      <c r="W113" s="13">
        <v>100</v>
      </c>
      <c r="X113" s="13" t="s">
        <v>295</v>
      </c>
      <c r="Y113" s="13" t="s">
        <v>10899</v>
      </c>
      <c r="Z113" s="13" t="s">
        <v>10898</v>
      </c>
      <c r="AA113" s="13">
        <v>1</v>
      </c>
      <c r="AB113" s="13">
        <f>ROUND(H113*I113*AA113, 3)</f>
        <v>72.331000000000003</v>
      </c>
      <c r="AC113" s="13">
        <f>ROUND(VLOOKUP(X113,'Base de dados'!A:B, 2, 0)*AB113, 2)</f>
        <v>7.23</v>
      </c>
      <c r="AD113" s="13">
        <f>ROUND((AB113*(Destino!AG$113/100))*(W113/100),2)</f>
        <v>5.0599999999999996</v>
      </c>
      <c r="AE113" s="13">
        <f>ROUND(AB113*(Destino!AH$113/100),2)</f>
        <v>0</v>
      </c>
      <c r="AF113" s="13">
        <f>ROUND((((AB113+AC113)*(1 + VLOOKUP(X113,'Base de dados'!A:N, 14, 0) ))*(Destino!AI$113/100))-AD113, 2)</f>
        <v>14.96</v>
      </c>
      <c r="AG113" s="13">
        <f>ROUND((AB113+AC113+AF113)*(J113/100),2)</f>
        <v>2.84</v>
      </c>
      <c r="AH113" s="13">
        <f>ROUND(AB113*T113,2)</f>
        <v>0</v>
      </c>
      <c r="AI113" s="13">
        <f>ROUND(AB113+AC113-AE113+AF113+AG113+AH113, 3)</f>
        <v>97.361000000000004</v>
      </c>
      <c r="AJ113" s="13">
        <f>AI113*M113</f>
        <v>389.44400000000002</v>
      </c>
      <c r="AK113" s="13">
        <f>AJ113*K113</f>
        <v>389.44400000000002</v>
      </c>
      <c r="AL113" s="13" t="str">
        <f t="shared" si="3"/>
        <v>17006000028262200001421</v>
      </c>
      <c r="AM113" s="13">
        <f>VLOOKUP(AL113,Destino!A:AE,31,0)</f>
        <v>389.404</v>
      </c>
      <c r="AN113" s="13">
        <f>VLOOKUP(AL113,Destino!A:O,15,0)</f>
        <v>242.31</v>
      </c>
      <c r="AO113" s="13">
        <f>VLOOKUP(AL113,Destino!A:P,16,0)</f>
        <v>1</v>
      </c>
      <c r="AP113" s="14">
        <f t="shared" si="4"/>
        <v>1</v>
      </c>
      <c r="AQ113" s="13" t="str">
        <f t="shared" si="5"/>
        <v>OK</v>
      </c>
      <c r="BA113" s="13" t="s">
        <v>13877</v>
      </c>
      <c r="BB113" s="13">
        <f>AK113</f>
        <v>389.44400000000002</v>
      </c>
      <c r="BC113" s="13" t="s">
        <v>14869</v>
      </c>
      <c r="BD113" s="13">
        <f>N113</f>
        <v>1</v>
      </c>
    </row>
    <row r="114" spans="1:56" hidden="1" x14ac:dyDescent="0.25">
      <c r="A114" s="13">
        <v>600002835</v>
      </c>
      <c r="B114" s="13">
        <v>1700</v>
      </c>
      <c r="C114" s="13">
        <v>2200001421</v>
      </c>
      <c r="D114" s="13" t="s">
        <v>298</v>
      </c>
      <c r="E114" s="13">
        <f>IF(AND(B114&lt;&gt;1110,B114&lt;&gt;1210,B114&lt;&gt;1510,B114&lt;&gt;1710),B114,IF(B114=1110,"1100",IF(B114=1210,"1200",IF(B114=1510,"1500",IF(B114=1710,"1700","X")))))</f>
        <v>1700</v>
      </c>
      <c r="F114" s="13" t="s">
        <v>10893</v>
      </c>
      <c r="G114" s="13" t="s">
        <v>297</v>
      </c>
      <c r="H114" s="13">
        <v>73.146000000000001</v>
      </c>
      <c r="I114" s="13">
        <v>0.25</v>
      </c>
      <c r="J114" s="13">
        <v>3</v>
      </c>
      <c r="K114" s="13">
        <v>1</v>
      </c>
      <c r="L114" s="13" t="s">
        <v>292</v>
      </c>
      <c r="M114" s="13">
        <v>4</v>
      </c>
      <c r="N114" s="13">
        <v>1</v>
      </c>
      <c r="O114" s="13" t="s">
        <v>294</v>
      </c>
      <c r="P114" s="13">
        <f>IFERROR(VLOOKUP(BC114, BA:BA:BB:BB, 2, 0),)</f>
        <v>0</v>
      </c>
      <c r="Q114" s="13">
        <f>IFERROR(VLOOKUP(BC114, BA:BA:BD:BD, 4, 0),1)</f>
        <v>1</v>
      </c>
      <c r="R114" s="13">
        <v>7</v>
      </c>
      <c r="S114" s="13">
        <v>9.25</v>
      </c>
      <c r="T114" s="13">
        <v>0</v>
      </c>
      <c r="V114" s="13" t="s">
        <v>13779</v>
      </c>
      <c r="W114" s="13">
        <v>100</v>
      </c>
      <c r="X114" s="13" t="s">
        <v>295</v>
      </c>
      <c r="Y114" s="13" t="s">
        <v>10899</v>
      </c>
      <c r="Z114" s="13" t="s">
        <v>10898</v>
      </c>
      <c r="AA114" s="13">
        <v>1</v>
      </c>
      <c r="AB114" s="13">
        <f>ROUND(H114*I114*AA114, 3)</f>
        <v>18.286999999999999</v>
      </c>
      <c r="AC114" s="13">
        <f>ROUND(VLOOKUP(X114,'Base de dados'!A:B, 2, 0)*AB114, 2)</f>
        <v>1.83</v>
      </c>
      <c r="AD114" s="13">
        <f>ROUND((AB114*(Destino!AG$114/100))*(W114/100),2)</f>
        <v>1.28</v>
      </c>
      <c r="AE114" s="13">
        <f>ROUND(AB114*(Destino!AH$114/100),2)</f>
        <v>0</v>
      </c>
      <c r="AF114" s="13">
        <f>ROUND((((AB114+AC114)*(1 + VLOOKUP(X114,'Base de dados'!A:N, 14, 0) ))*(Destino!AI$114/100))-AD114, 2)</f>
        <v>3.78</v>
      </c>
      <c r="AG114" s="13">
        <f>ROUND((AB114+AC114+AF114)*(J114/100),2)</f>
        <v>0.72</v>
      </c>
      <c r="AH114" s="13">
        <f>ROUND(AB114*T114,2)</f>
        <v>0</v>
      </c>
      <c r="AI114" s="13">
        <f>ROUND(AB114+AC114-AE114+AF114+AG114+AH114, 3)</f>
        <v>24.617000000000001</v>
      </c>
      <c r="AJ114" s="13">
        <f>AI114*M114</f>
        <v>98.468000000000004</v>
      </c>
      <c r="AK114" s="13">
        <f>AJ114*K114</f>
        <v>98.468000000000004</v>
      </c>
      <c r="AL114" s="13" t="str">
        <f t="shared" si="3"/>
        <v>17006000028352200001421</v>
      </c>
      <c r="AM114" s="13">
        <f>VLOOKUP(AL114,Destino!A:AE,31,0)</f>
        <v>98.468000000000004</v>
      </c>
      <c r="AN114" s="13">
        <f>VLOOKUP(AL114,Destino!A:O,15,0)</f>
        <v>61.26</v>
      </c>
      <c r="AO114" s="13">
        <f>VLOOKUP(AL114,Destino!A:P,16,0)</f>
        <v>1</v>
      </c>
      <c r="AP114" s="14">
        <f t="shared" si="4"/>
        <v>1</v>
      </c>
      <c r="AQ114" s="13" t="str">
        <f t="shared" si="5"/>
        <v>OK</v>
      </c>
      <c r="BA114" s="13" t="s">
        <v>13878</v>
      </c>
      <c r="BB114" s="13">
        <f>AK114</f>
        <v>98.468000000000004</v>
      </c>
      <c r="BC114" s="13" t="s">
        <v>14870</v>
      </c>
      <c r="BD114" s="13">
        <f>N114</f>
        <v>1</v>
      </c>
    </row>
    <row r="115" spans="1:56" x14ac:dyDescent="0.25">
      <c r="A115" s="13">
        <v>600002837</v>
      </c>
      <c r="B115" s="13">
        <v>1300</v>
      </c>
      <c r="C115" s="13">
        <v>2200001421</v>
      </c>
      <c r="D115" s="13" t="s">
        <v>298</v>
      </c>
      <c r="E115" s="13">
        <f>IF(AND(B115&lt;&gt;1110,B115&lt;&gt;1210,B115&lt;&gt;1510,B115&lt;&gt;1710),B115,IF(B115=1110,"1100",IF(B115=1210,"1200",IF(B115=1510,"1500",IF(B115=1710,"1700","X")))))</f>
        <v>1300</v>
      </c>
      <c r="F115" s="13" t="s">
        <v>10881</v>
      </c>
      <c r="G115" s="13" t="s">
        <v>297</v>
      </c>
      <c r="H115" s="13">
        <v>67.739000000000004</v>
      </c>
      <c r="I115" s="13">
        <v>1</v>
      </c>
      <c r="J115" s="13">
        <v>7</v>
      </c>
      <c r="K115" s="13">
        <v>1</v>
      </c>
      <c r="L115" s="13" t="s">
        <v>292</v>
      </c>
      <c r="M115" s="13">
        <v>1</v>
      </c>
      <c r="N115" s="13">
        <v>1</v>
      </c>
      <c r="O115" s="13" t="s">
        <v>292</v>
      </c>
      <c r="P115" s="13">
        <f>IFERROR(VLOOKUP(BC115, BA:BA:BB:BB, 2, 0),)</f>
        <v>0</v>
      </c>
      <c r="Q115" s="13">
        <f>IFERROR(VLOOKUP(BC115, BA:BA:BD:BD, 4, 0),1)</f>
        <v>1</v>
      </c>
      <c r="R115" s="13">
        <v>7</v>
      </c>
      <c r="S115" s="13">
        <v>9.25</v>
      </c>
      <c r="T115" s="13">
        <v>0</v>
      </c>
      <c r="V115" s="13" t="s">
        <v>13779</v>
      </c>
      <c r="W115" s="13">
        <v>100</v>
      </c>
      <c r="X115" s="13" t="s">
        <v>295</v>
      </c>
      <c r="Y115" s="13" t="s">
        <v>10899</v>
      </c>
      <c r="Z115" s="13" t="s">
        <v>10898</v>
      </c>
      <c r="AA115" s="13">
        <v>1</v>
      </c>
      <c r="AB115" s="13">
        <f>ROUND(H115*I115*AA115, 3)</f>
        <v>67.739000000000004</v>
      </c>
      <c r="AC115" s="13">
        <f>ROUND(VLOOKUP(X115,'Base de dados'!A:B, 2, 0)*AB115, 2)</f>
        <v>6.77</v>
      </c>
      <c r="AD115" s="13">
        <f>ROUND((AB115*(Destino!AG$115/100))*(W115/100),2)</f>
        <v>0</v>
      </c>
      <c r="AG115" s="13">
        <f>ROUND((AB115+ AC115)*(J115/100),2)</f>
        <v>5.22</v>
      </c>
      <c r="AH115" s="13">
        <f>ROUND(AB115*T115,2)</f>
        <v>0</v>
      </c>
      <c r="AI115" s="13">
        <f>ROUND((AB115+AC115)-(AD115+AE115)+AG115+AH115, 3)</f>
        <v>79.728999999999999</v>
      </c>
      <c r="AJ115" s="13">
        <f>AI115*M115</f>
        <v>79.728999999999999</v>
      </c>
      <c r="AK115" s="13">
        <f>AJ115*K115</f>
        <v>79.728999999999999</v>
      </c>
      <c r="AL115" s="13" t="str">
        <f t="shared" si="3"/>
        <v>13006000028372200001421</v>
      </c>
      <c r="AM115" s="13">
        <f>VLOOKUP(AL115,Destino!A:AE,31,0)</f>
        <v>72.838999999999999</v>
      </c>
      <c r="AN115" s="13">
        <f>VLOOKUP(AL115,Destino!A:O,15,0)</f>
        <v>56.731000000000002</v>
      </c>
      <c r="AO115" s="13">
        <f>VLOOKUP(AL115,Destino!A:P,16,0)</f>
        <v>1</v>
      </c>
      <c r="AP115" s="14">
        <f t="shared" si="4"/>
        <v>0.91</v>
      </c>
      <c r="AQ115" s="13" t="str">
        <f t="shared" si="5"/>
        <v>X</v>
      </c>
      <c r="BB115" s="13">
        <f>AK115</f>
        <v>79.728999999999999</v>
      </c>
      <c r="BC115" s="13" t="s">
        <v>14871</v>
      </c>
      <c r="BD115" s="13">
        <f>N115</f>
        <v>1</v>
      </c>
    </row>
    <row r="116" spans="1:56" hidden="1" x14ac:dyDescent="0.25">
      <c r="A116" s="13">
        <v>600002837</v>
      </c>
      <c r="B116" s="13">
        <v>1700</v>
      </c>
      <c r="C116" s="13">
        <v>2200001421</v>
      </c>
      <c r="D116" s="13" t="s">
        <v>298</v>
      </c>
      <c r="E116" s="13">
        <f>IF(AND(B116&lt;&gt;1110,B116&lt;&gt;1210,B116&lt;&gt;1510,B116&lt;&gt;1710),B116,IF(B116=1110,"1100",IF(B116=1210,"1200",IF(B116=1510,"1500",IF(B116=1710,"1700","X")))))</f>
        <v>1700</v>
      </c>
      <c r="F116" s="13" t="s">
        <v>10893</v>
      </c>
      <c r="G116" s="13" t="s">
        <v>297</v>
      </c>
      <c r="H116" s="13">
        <v>67.736999999999995</v>
      </c>
      <c r="I116" s="13">
        <v>0.25</v>
      </c>
      <c r="J116" s="13">
        <v>3</v>
      </c>
      <c r="K116" s="13">
        <v>1</v>
      </c>
      <c r="L116" s="13" t="s">
        <v>292</v>
      </c>
      <c r="M116" s="13">
        <v>4</v>
      </c>
      <c r="N116" s="13">
        <v>1</v>
      </c>
      <c r="O116" s="13" t="s">
        <v>294</v>
      </c>
      <c r="P116" s="13">
        <f>IFERROR(VLOOKUP(BC116, BA:BA:BB:BB, 2, 0),)</f>
        <v>0</v>
      </c>
      <c r="Q116" s="13">
        <f>IFERROR(VLOOKUP(BC116, BA:BA:BD:BD, 4, 0),1)</f>
        <v>1</v>
      </c>
      <c r="R116" s="13">
        <v>7</v>
      </c>
      <c r="S116" s="13">
        <v>9.25</v>
      </c>
      <c r="T116" s="13">
        <v>0</v>
      </c>
      <c r="V116" s="13" t="s">
        <v>13779</v>
      </c>
      <c r="W116" s="13">
        <v>100</v>
      </c>
      <c r="X116" s="13" t="s">
        <v>295</v>
      </c>
      <c r="Y116" s="13" t="s">
        <v>10899</v>
      </c>
      <c r="Z116" s="13" t="s">
        <v>10898</v>
      </c>
      <c r="AA116" s="13">
        <v>1</v>
      </c>
      <c r="AB116" s="13">
        <f>ROUND(H116*I116*AA116, 3)</f>
        <v>16.934000000000001</v>
      </c>
      <c r="AC116" s="13">
        <f>ROUND(VLOOKUP(X116,'Base de dados'!A:B, 2, 0)*AB116, 2)</f>
        <v>1.69</v>
      </c>
      <c r="AD116" s="13">
        <f>ROUND((AB116*(Destino!AG$116/100))*(W116/100),2)</f>
        <v>1.19</v>
      </c>
      <c r="AE116" s="13">
        <f>ROUND(AB116*(Destino!AH$116/100),2)</f>
        <v>0</v>
      </c>
      <c r="AF116" s="13">
        <f>ROUND((((AB116+AC116)*(1 + VLOOKUP(X116,'Base de dados'!A:N, 14, 0) ))*(Destino!AI$116/100))-AD116, 2)</f>
        <v>3.5</v>
      </c>
      <c r="AG116" s="13">
        <f>ROUND((AB116+AC116+AF116)*(J116/100),2)</f>
        <v>0.66</v>
      </c>
      <c r="AH116" s="13">
        <f>ROUND(AB116*T116,2)</f>
        <v>0</v>
      </c>
      <c r="AI116" s="13">
        <f>ROUND(AB116+AC116-AE116+AF116+AG116+AH116, 3)</f>
        <v>22.783999999999999</v>
      </c>
      <c r="AJ116" s="13">
        <f>AI116*M116</f>
        <v>91.135999999999996</v>
      </c>
      <c r="AK116" s="13">
        <f>AJ116*K116</f>
        <v>91.135999999999996</v>
      </c>
      <c r="AL116" s="13" t="str">
        <f t="shared" si="3"/>
        <v>17006000028372200001421</v>
      </c>
      <c r="AM116" s="13">
        <f>VLOOKUP(AL116,Destino!A:AE,31,0)</f>
        <v>91.135999999999996</v>
      </c>
      <c r="AN116" s="13">
        <f>VLOOKUP(AL116,Destino!A:O,15,0)</f>
        <v>56.73</v>
      </c>
      <c r="AO116" s="13">
        <f>VLOOKUP(AL116,Destino!A:P,16,0)</f>
        <v>1</v>
      </c>
      <c r="AP116" s="14">
        <f t="shared" si="4"/>
        <v>1</v>
      </c>
      <c r="AQ116" s="13" t="str">
        <f t="shared" si="5"/>
        <v>OK</v>
      </c>
      <c r="BA116" s="13" t="s">
        <v>13879</v>
      </c>
      <c r="BB116" s="13">
        <f>AK116</f>
        <v>91.135999999999996</v>
      </c>
      <c r="BC116" s="13" t="s">
        <v>14871</v>
      </c>
      <c r="BD116" s="13">
        <f>N116</f>
        <v>1</v>
      </c>
    </row>
    <row r="117" spans="1:56" hidden="1" x14ac:dyDescent="0.25">
      <c r="A117" s="13">
        <v>600002838</v>
      </c>
      <c r="B117" s="13">
        <v>1700</v>
      </c>
      <c r="C117" s="13">
        <v>2200001421</v>
      </c>
      <c r="D117" s="13" t="s">
        <v>298</v>
      </c>
      <c r="E117" s="13">
        <f>IF(AND(B117&lt;&gt;1110,B117&lt;&gt;1210,B117&lt;&gt;1510,B117&lt;&gt;1710),B117,IF(B117=1110,"1100",IF(B117=1210,"1200",IF(B117=1510,"1500",IF(B117=1710,"1700","X")))))</f>
        <v>1700</v>
      </c>
      <c r="F117" s="13" t="s">
        <v>10893</v>
      </c>
      <c r="G117" s="13" t="s">
        <v>297</v>
      </c>
      <c r="H117" s="13">
        <v>73.290000000000006</v>
      </c>
      <c r="I117" s="13">
        <v>0.25</v>
      </c>
      <c r="J117" s="13">
        <v>3</v>
      </c>
      <c r="K117" s="13">
        <v>1</v>
      </c>
      <c r="L117" s="13" t="s">
        <v>292</v>
      </c>
      <c r="M117" s="13">
        <v>4</v>
      </c>
      <c r="N117" s="13">
        <v>1</v>
      </c>
      <c r="O117" s="13" t="s">
        <v>294</v>
      </c>
      <c r="P117" s="13">
        <f>IFERROR(VLOOKUP(BC117, BA:BA:BB:BB, 2, 0),)</f>
        <v>0</v>
      </c>
      <c r="Q117" s="13">
        <f>IFERROR(VLOOKUP(BC117, BA:BA:BD:BD, 4, 0),1)</f>
        <v>1</v>
      </c>
      <c r="R117" s="13">
        <v>7</v>
      </c>
      <c r="S117" s="13">
        <v>9.25</v>
      </c>
      <c r="T117" s="13">
        <v>0</v>
      </c>
      <c r="V117" s="13" t="s">
        <v>13779</v>
      </c>
      <c r="W117" s="13">
        <v>100</v>
      </c>
      <c r="X117" s="13" t="s">
        <v>295</v>
      </c>
      <c r="Y117" s="13" t="s">
        <v>10899</v>
      </c>
      <c r="Z117" s="13" t="s">
        <v>10898</v>
      </c>
      <c r="AA117" s="13">
        <v>1</v>
      </c>
      <c r="AB117" s="13">
        <f>ROUND(H117*I117*AA117, 3)</f>
        <v>18.323</v>
      </c>
      <c r="AC117" s="13">
        <f>ROUND(VLOOKUP(X117,'Base de dados'!A:B, 2, 0)*AB117, 2)</f>
        <v>1.83</v>
      </c>
      <c r="AD117" s="13">
        <f>ROUND((AB117*(Destino!AG$117/100))*(W117/100),2)</f>
        <v>1.28</v>
      </c>
      <c r="AE117" s="13">
        <f>ROUND(AB117*(Destino!AH$117/100),2)</f>
        <v>0</v>
      </c>
      <c r="AF117" s="13">
        <f>ROUND((((AB117+AC117)*(1 + VLOOKUP(X117,'Base de dados'!A:N, 14, 0) ))*(Destino!AI$117/100))-AD117, 2)</f>
        <v>3.79</v>
      </c>
      <c r="AG117" s="13">
        <f>ROUND((AB117+AC117+AF117)*(J117/100),2)</f>
        <v>0.72</v>
      </c>
      <c r="AH117" s="13">
        <f>ROUND(AB117*T117,2)</f>
        <v>0</v>
      </c>
      <c r="AI117" s="13">
        <f>ROUND(AB117+AC117-AE117+AF117+AG117+AH117, 3)</f>
        <v>24.663</v>
      </c>
      <c r="AJ117" s="13">
        <f>AI117*M117</f>
        <v>98.652000000000001</v>
      </c>
      <c r="AK117" s="13">
        <f>AJ117*K117</f>
        <v>98.652000000000001</v>
      </c>
      <c r="AL117" s="13" t="str">
        <f t="shared" si="3"/>
        <v>17006000028382200001421</v>
      </c>
      <c r="AM117" s="13">
        <f>VLOOKUP(AL117,Destino!A:AE,31,0)</f>
        <v>98.652000000000001</v>
      </c>
      <c r="AN117" s="13">
        <f>VLOOKUP(AL117,Destino!A:O,15,0)</f>
        <v>61.38</v>
      </c>
      <c r="AO117" s="13">
        <f>VLOOKUP(AL117,Destino!A:P,16,0)</f>
        <v>1</v>
      </c>
      <c r="AP117" s="14">
        <f t="shared" si="4"/>
        <v>1</v>
      </c>
      <c r="AQ117" s="13" t="str">
        <f t="shared" si="5"/>
        <v>OK</v>
      </c>
      <c r="BA117" s="13" t="s">
        <v>13880</v>
      </c>
      <c r="BB117" s="13">
        <f>AK117</f>
        <v>98.652000000000001</v>
      </c>
      <c r="BC117" s="13" t="s">
        <v>14872</v>
      </c>
      <c r="BD117" s="13">
        <f>N117</f>
        <v>1</v>
      </c>
    </row>
    <row r="118" spans="1:56" hidden="1" x14ac:dyDescent="0.25">
      <c r="A118" s="13">
        <v>600002842</v>
      </c>
      <c r="B118" s="13">
        <v>1110</v>
      </c>
      <c r="C118" s="13">
        <v>2200000102</v>
      </c>
      <c r="D118" s="13" t="s">
        <v>298</v>
      </c>
      <c r="E118" s="13" t="str">
        <f>IF(AND(B118&lt;&gt;1110,B118&lt;&gt;1210,B118&lt;&gt;1510,B118&lt;&gt;1710),B118,IF(B118=1110,"1100",IF(B118=1210,"1200",IF(B118=1510,"1500",IF(B118=1710,"1700","X")))))</f>
        <v>1100</v>
      </c>
      <c r="F118" s="13" t="s">
        <v>10887</v>
      </c>
      <c r="G118" s="13" t="s">
        <v>297</v>
      </c>
      <c r="H118" s="13">
        <v>55.192999999999998</v>
      </c>
      <c r="I118" s="13">
        <v>1</v>
      </c>
      <c r="J118" s="13">
        <v>4</v>
      </c>
      <c r="K118" s="13">
        <v>1</v>
      </c>
      <c r="L118" s="13" t="s">
        <v>292</v>
      </c>
      <c r="M118" s="13">
        <v>1</v>
      </c>
      <c r="N118" s="13">
        <v>0.76268400000000003</v>
      </c>
      <c r="O118" s="13" t="s">
        <v>292</v>
      </c>
      <c r="P118" s="13">
        <f>IFERROR(VLOOKUP(BC118, BA:BA:BB:BB, 2, 0),)</f>
        <v>0</v>
      </c>
      <c r="Q118" s="13">
        <f>IFERROR(VLOOKUP(BC118, BA:BA:BD:BD, 4, 0),1)</f>
        <v>1</v>
      </c>
      <c r="R118" s="13">
        <v>12</v>
      </c>
      <c r="S118" s="13">
        <v>0</v>
      </c>
      <c r="T118" s="13">
        <v>0</v>
      </c>
      <c r="V118" s="13" t="s">
        <v>13779</v>
      </c>
      <c r="W118" s="13">
        <v>100</v>
      </c>
      <c r="X118" s="13" t="s">
        <v>302</v>
      </c>
      <c r="Y118" s="13" t="s">
        <v>10899</v>
      </c>
      <c r="Z118" s="13" t="s">
        <v>10898</v>
      </c>
      <c r="AA118" s="13">
        <v>1</v>
      </c>
      <c r="AB118" s="13">
        <f>ROUND(H118*I118*AA118, 3)</f>
        <v>55.192999999999998</v>
      </c>
      <c r="AC118" s="13">
        <f>ROUND(VLOOKUP(X118,'Base de dados'!A:B, 2, 0)*AB118, 2)</f>
        <v>5.52</v>
      </c>
      <c r="AD118" s="13">
        <f>ROUND((AB118*(Destino!AG$118/100))*(W118/100),2)</f>
        <v>6.62</v>
      </c>
      <c r="AE118" s="13">
        <f>ROUND(AB118*(Destino!AH$118/100),2)</f>
        <v>0</v>
      </c>
      <c r="AF118" s="13">
        <f>ROUND((((AB118+AC118)*(1 + VLOOKUP(X118,'Base de dados'!A:P, 16, 0) ))*(Destino!AI$118/100))-AD118, 2)</f>
        <v>8.9</v>
      </c>
      <c r="AG118" s="13">
        <f>ROUND((AB118+AC118+AF118)*(J118/100),2)</f>
        <v>2.78</v>
      </c>
      <c r="AH118" s="13">
        <f>ROUND(AB118*T118,2)</f>
        <v>0</v>
      </c>
      <c r="AI118" s="13">
        <f>ROUND(AB118+AF118+AG118+AH118, 3)</f>
        <v>66.873000000000005</v>
      </c>
      <c r="AJ118" s="13">
        <f>AI118*M118</f>
        <v>66.873000000000005</v>
      </c>
      <c r="AK118" s="13">
        <f>AJ118*K118</f>
        <v>66.873000000000005</v>
      </c>
      <c r="AL118" s="13" t="str">
        <f t="shared" si="3"/>
        <v>11106000028422200000102</v>
      </c>
      <c r="AM118" s="13">
        <f>VLOOKUP(AL118,Destino!A:AE,31,0)</f>
        <v>66.873000000000005</v>
      </c>
      <c r="AN118" s="13">
        <f>VLOOKUP(AL118,Destino!A:O,15,0)</f>
        <v>48.57</v>
      </c>
      <c r="AO118" s="13">
        <f>VLOOKUP(AL118,Destino!A:P,16,0)</f>
        <v>1</v>
      </c>
      <c r="AP118" s="14">
        <f t="shared" si="4"/>
        <v>1</v>
      </c>
      <c r="AQ118" s="13" t="str">
        <f t="shared" si="5"/>
        <v>OK</v>
      </c>
      <c r="BB118" s="13">
        <f>AK118</f>
        <v>66.873000000000005</v>
      </c>
      <c r="BC118" s="13" t="s">
        <v>14873</v>
      </c>
      <c r="BD118" s="13">
        <f>N118</f>
        <v>0.76268400000000003</v>
      </c>
    </row>
    <row r="119" spans="1:56" hidden="1" x14ac:dyDescent="0.25">
      <c r="A119" s="13">
        <v>600002844</v>
      </c>
      <c r="B119" s="13">
        <v>1700</v>
      </c>
      <c r="C119" s="13">
        <v>2200001421</v>
      </c>
      <c r="D119" s="13" t="s">
        <v>298</v>
      </c>
      <c r="E119" s="13">
        <f>IF(AND(B119&lt;&gt;1110,B119&lt;&gt;1210,B119&lt;&gt;1510,B119&lt;&gt;1710),B119,IF(B119=1110,"1100",IF(B119=1210,"1200",IF(B119=1510,"1500",IF(B119=1710,"1700","X")))))</f>
        <v>1700</v>
      </c>
      <c r="F119" s="13" t="s">
        <v>10893</v>
      </c>
      <c r="G119" s="13" t="s">
        <v>297</v>
      </c>
      <c r="H119" s="13">
        <v>75.951999999999998</v>
      </c>
      <c r="I119" s="13">
        <v>0.25</v>
      </c>
      <c r="J119" s="13">
        <v>3</v>
      </c>
      <c r="K119" s="13">
        <v>1</v>
      </c>
      <c r="L119" s="13" t="s">
        <v>292</v>
      </c>
      <c r="M119" s="13">
        <v>4</v>
      </c>
      <c r="N119" s="13">
        <v>1</v>
      </c>
      <c r="O119" s="13" t="s">
        <v>294</v>
      </c>
      <c r="P119" s="13">
        <f>IFERROR(VLOOKUP(BC119, BA:BA:BB:BB, 2, 0),)</f>
        <v>0</v>
      </c>
      <c r="Q119" s="13">
        <f>IFERROR(VLOOKUP(BC119, BA:BA:BD:BD, 4, 0),1)</f>
        <v>1</v>
      </c>
      <c r="R119" s="13">
        <v>7</v>
      </c>
      <c r="S119" s="13">
        <v>9.25</v>
      </c>
      <c r="T119" s="13">
        <v>0</v>
      </c>
      <c r="V119" s="13" t="s">
        <v>13779</v>
      </c>
      <c r="W119" s="13">
        <v>100</v>
      </c>
      <c r="X119" s="13" t="s">
        <v>295</v>
      </c>
      <c r="Y119" s="13" t="s">
        <v>10899</v>
      </c>
      <c r="Z119" s="13" t="s">
        <v>10898</v>
      </c>
      <c r="AA119" s="13">
        <v>1</v>
      </c>
      <c r="AB119" s="13">
        <f>ROUND(H119*I119*AA119, 3)</f>
        <v>18.988</v>
      </c>
      <c r="AC119" s="13">
        <f>ROUND(VLOOKUP(X119,'Base de dados'!A:B, 2, 0)*AB119, 2)</f>
        <v>1.9</v>
      </c>
      <c r="AD119" s="13">
        <f>ROUND((AB119*(Destino!AG$119/100))*(W119/100),2)</f>
        <v>1.33</v>
      </c>
      <c r="AE119" s="13">
        <f>ROUND(AB119*(Destino!AH$119/100),2)</f>
        <v>0</v>
      </c>
      <c r="AF119" s="13">
        <f>ROUND((((AB119+AC119)*(1 + VLOOKUP(X119,'Base de dados'!A:N, 14, 0) ))*(Destino!AI$119/100))-AD119, 2)</f>
        <v>3.93</v>
      </c>
      <c r="AG119" s="13">
        <f>ROUND((AB119+AC119+AF119)*(J119/100),2)</f>
        <v>0.74</v>
      </c>
      <c r="AH119" s="13">
        <f>ROUND(AB119*T119,2)</f>
        <v>0</v>
      </c>
      <c r="AI119" s="13">
        <f>ROUND(AB119+AC119-AE119+AF119+AG119+AH119, 3)</f>
        <v>25.558</v>
      </c>
      <c r="AJ119" s="13">
        <f>AI119*M119</f>
        <v>102.232</v>
      </c>
      <c r="AK119" s="13">
        <f>AJ119*K119</f>
        <v>102.232</v>
      </c>
      <c r="AL119" s="13" t="str">
        <f t="shared" si="3"/>
        <v>17006000028442200001421</v>
      </c>
      <c r="AM119" s="13">
        <f>VLOOKUP(AL119,Destino!A:AE,31,0)</f>
        <v>102.232</v>
      </c>
      <c r="AN119" s="13">
        <f>VLOOKUP(AL119,Destino!A:O,15,0)</f>
        <v>63.61</v>
      </c>
      <c r="AO119" s="13">
        <f>VLOOKUP(AL119,Destino!A:P,16,0)</f>
        <v>1</v>
      </c>
      <c r="AP119" s="14">
        <f t="shared" si="4"/>
        <v>1</v>
      </c>
      <c r="AQ119" s="13" t="str">
        <f t="shared" si="5"/>
        <v>OK</v>
      </c>
      <c r="BA119" s="13" t="s">
        <v>13881</v>
      </c>
      <c r="BB119" s="13">
        <f>AK119</f>
        <v>102.232</v>
      </c>
      <c r="BC119" s="13" t="s">
        <v>14874</v>
      </c>
      <c r="BD119" s="13">
        <f>N119</f>
        <v>1</v>
      </c>
    </row>
    <row r="120" spans="1:56" hidden="1" x14ac:dyDescent="0.25">
      <c r="A120" s="13">
        <v>600002850</v>
      </c>
      <c r="B120" s="13">
        <v>1110</v>
      </c>
      <c r="C120" s="13">
        <v>2200001286</v>
      </c>
      <c r="D120" s="13" t="s">
        <v>298</v>
      </c>
      <c r="E120" s="13" t="str">
        <f>IF(AND(B120&lt;&gt;1110,B120&lt;&gt;1210,B120&lt;&gt;1510,B120&lt;&gt;1710),B120,IF(B120=1110,"1100",IF(B120=1210,"1200",IF(B120=1510,"1500",IF(B120=1710,"1700","X")))))</f>
        <v>1100</v>
      </c>
      <c r="F120" s="13" t="s">
        <v>10879</v>
      </c>
      <c r="G120" s="13" t="s">
        <v>297</v>
      </c>
      <c r="H120" s="13">
        <v>127.752</v>
      </c>
      <c r="I120" s="13">
        <v>1</v>
      </c>
      <c r="J120" s="13">
        <v>5</v>
      </c>
      <c r="K120" s="13">
        <v>1</v>
      </c>
      <c r="L120" s="13" t="s">
        <v>292</v>
      </c>
      <c r="M120" s="13">
        <v>1</v>
      </c>
      <c r="N120" s="13">
        <v>0.74325300000000005</v>
      </c>
      <c r="O120" s="13" t="s">
        <v>292</v>
      </c>
      <c r="P120" s="13">
        <f>IFERROR(VLOOKUP(BC120, BA:BA:BB:BB, 2, 0),)</f>
        <v>0</v>
      </c>
      <c r="Q120" s="13">
        <f>IFERROR(VLOOKUP(BC120, BA:BA:BD:BD, 4, 0),1)</f>
        <v>1</v>
      </c>
      <c r="R120" s="13">
        <v>1</v>
      </c>
      <c r="S120" s="13">
        <v>9.25</v>
      </c>
      <c r="T120" s="13">
        <v>0</v>
      </c>
      <c r="V120" s="13" t="s">
        <v>13779</v>
      </c>
      <c r="W120" s="13">
        <v>100</v>
      </c>
      <c r="X120" s="13" t="s">
        <v>302</v>
      </c>
      <c r="Y120" s="13" t="s">
        <v>10899</v>
      </c>
      <c r="Z120" s="13" t="s">
        <v>10898</v>
      </c>
      <c r="AA120" s="13">
        <v>1</v>
      </c>
      <c r="AB120" s="13">
        <f>ROUND(H120*I120*AA120, 3)</f>
        <v>127.752</v>
      </c>
      <c r="AC120" s="13">
        <f>ROUND(VLOOKUP(X120,'Base de dados'!A:B, 2, 0)*AB120, 2)</f>
        <v>12.78</v>
      </c>
      <c r="AD120" s="13">
        <f>ROUND((AB120*(Destino!AG$120/100))*(W120/100),2)</f>
        <v>15.33</v>
      </c>
      <c r="AE120" s="13">
        <f>ROUND(AB120*(Destino!AH$120/100),2)</f>
        <v>11.82</v>
      </c>
      <c r="AF120" s="13">
        <f>ROUND((((AB120+AC120)*(1 + VLOOKUP(X120,'Base de dados'!A:P, 16, 0) ))*(Destino!AI$120/100))-AD120, 2)</f>
        <v>20.6</v>
      </c>
      <c r="AG120" s="13">
        <f>ROUND((AB120+AF120)*(J120/100),2)</f>
        <v>7.42</v>
      </c>
      <c r="AH120" s="13">
        <f>ROUND(AB120*T120,2)</f>
        <v>0</v>
      </c>
      <c r="AI120" s="13">
        <f>ROUND(AB120-AE120+AF120+AG120+AH120, 3)</f>
        <v>143.952</v>
      </c>
      <c r="AJ120" s="13">
        <f>AI120*M120</f>
        <v>143.952</v>
      </c>
      <c r="AK120" s="13">
        <f>AJ120*K120</f>
        <v>143.952</v>
      </c>
      <c r="AL120" s="13" t="str">
        <f t="shared" si="3"/>
        <v>11106000028502200001286</v>
      </c>
      <c r="AM120" s="13">
        <f>VLOOKUP(AL120,Destino!A:AE,31,0)</f>
        <v>143.952</v>
      </c>
      <c r="AN120" s="13">
        <f>VLOOKUP(AL120,Destino!A:O,15,0)</f>
        <v>114.657</v>
      </c>
      <c r="AO120" s="13">
        <f>VLOOKUP(AL120,Destino!A:P,16,0)</f>
        <v>1</v>
      </c>
      <c r="AP120" s="14">
        <f t="shared" si="4"/>
        <v>1</v>
      </c>
      <c r="AQ120" s="13" t="str">
        <f t="shared" si="5"/>
        <v>OK</v>
      </c>
      <c r="BB120" s="13">
        <f>AK120</f>
        <v>143.952</v>
      </c>
      <c r="BC120" s="13" t="s">
        <v>14875</v>
      </c>
      <c r="BD120" s="13">
        <f>N120</f>
        <v>0.74325300000000005</v>
      </c>
    </row>
    <row r="121" spans="1:56" hidden="1" x14ac:dyDescent="0.25">
      <c r="A121" s="13">
        <v>600002852</v>
      </c>
      <c r="B121" s="13">
        <v>1700</v>
      </c>
      <c r="C121" s="13">
        <v>2200001421</v>
      </c>
      <c r="D121" s="13" t="s">
        <v>298</v>
      </c>
      <c r="E121" s="13">
        <f>IF(AND(B121&lt;&gt;1110,B121&lt;&gt;1210,B121&lt;&gt;1510,B121&lt;&gt;1710),B121,IF(B121=1110,"1100",IF(B121=1210,"1200",IF(B121=1510,"1500",IF(B121=1710,"1700","X")))))</f>
        <v>1700</v>
      </c>
      <c r="F121" s="13" t="s">
        <v>10893</v>
      </c>
      <c r="G121" s="13" t="s">
        <v>297</v>
      </c>
      <c r="H121" s="13">
        <v>144.036</v>
      </c>
      <c r="I121" s="13">
        <v>0.25</v>
      </c>
      <c r="J121" s="13">
        <v>3</v>
      </c>
      <c r="K121" s="13">
        <v>1</v>
      </c>
      <c r="L121" s="13" t="s">
        <v>292</v>
      </c>
      <c r="M121" s="13">
        <v>4</v>
      </c>
      <c r="N121" s="13">
        <v>1</v>
      </c>
      <c r="O121" s="13" t="s">
        <v>294</v>
      </c>
      <c r="P121" s="13">
        <f>IFERROR(VLOOKUP(BC121, BA:BA:BB:BB, 2, 0),)</f>
        <v>0</v>
      </c>
      <c r="Q121" s="13">
        <f>IFERROR(VLOOKUP(BC121, BA:BA:BD:BD, 4, 0),1)</f>
        <v>1</v>
      </c>
      <c r="R121" s="13">
        <v>7</v>
      </c>
      <c r="S121" s="13">
        <v>9.25</v>
      </c>
      <c r="T121" s="13">
        <v>0</v>
      </c>
      <c r="V121" s="13" t="s">
        <v>13779</v>
      </c>
      <c r="W121" s="13">
        <v>100</v>
      </c>
      <c r="X121" s="13" t="s">
        <v>295</v>
      </c>
      <c r="Y121" s="13" t="s">
        <v>10899</v>
      </c>
      <c r="Z121" s="13" t="s">
        <v>10898</v>
      </c>
      <c r="AA121" s="13">
        <v>1</v>
      </c>
      <c r="AB121" s="13">
        <f>ROUND(H121*I121*AA121, 3)</f>
        <v>36.009</v>
      </c>
      <c r="AC121" s="13">
        <f>ROUND(VLOOKUP(X121,'Base de dados'!A:B, 2, 0)*AB121, 2)</f>
        <v>3.6</v>
      </c>
      <c r="AD121" s="13">
        <f>ROUND((AB121*(Destino!AG$121/100))*(W121/100),2)</f>
        <v>2.52</v>
      </c>
      <c r="AE121" s="13">
        <f>ROUND(AB121*(Destino!AH$121/100),2)</f>
        <v>0</v>
      </c>
      <c r="AF121" s="13">
        <f>ROUND((((AB121+AC121)*(1 + VLOOKUP(X121,'Base de dados'!A:N, 14, 0) ))*(Destino!AI$121/100))-AD121, 2)</f>
        <v>7.45</v>
      </c>
      <c r="AG121" s="13">
        <f>ROUND((AB121+AC121+AF121)*(J121/100),2)</f>
        <v>1.41</v>
      </c>
      <c r="AH121" s="13">
        <f>ROUND(AB121*T121,2)</f>
        <v>0</v>
      </c>
      <c r="AI121" s="13">
        <f>ROUND(AB121+AC121-AE121+AF121+AG121+AH121, 3)</f>
        <v>48.469000000000001</v>
      </c>
      <c r="AJ121" s="13">
        <f>AI121*M121</f>
        <v>193.876</v>
      </c>
      <c r="AK121" s="13">
        <f>AJ121*K121</f>
        <v>193.876</v>
      </c>
      <c r="AL121" s="13" t="str">
        <f t="shared" si="3"/>
        <v>17006000028522200001421</v>
      </c>
      <c r="AM121" s="13">
        <f>VLOOKUP(AL121,Destino!A:AE,31,0)</f>
        <v>193.876</v>
      </c>
      <c r="AN121" s="13">
        <f>VLOOKUP(AL121,Destino!A:O,15,0)</f>
        <v>120.63</v>
      </c>
      <c r="AO121" s="13">
        <f>VLOOKUP(AL121,Destino!A:P,16,0)</f>
        <v>1</v>
      </c>
      <c r="AP121" s="14">
        <f t="shared" si="4"/>
        <v>1</v>
      </c>
      <c r="AQ121" s="13" t="str">
        <f t="shared" si="5"/>
        <v>OK</v>
      </c>
      <c r="BA121" s="13" t="s">
        <v>13882</v>
      </c>
      <c r="BB121" s="13">
        <f>AK121</f>
        <v>193.876</v>
      </c>
      <c r="BC121" s="13" t="s">
        <v>14876</v>
      </c>
      <c r="BD121" s="13">
        <f>N121</f>
        <v>1</v>
      </c>
    </row>
    <row r="122" spans="1:56" hidden="1" x14ac:dyDescent="0.25">
      <c r="A122" s="13">
        <v>600002861</v>
      </c>
      <c r="B122" s="13">
        <v>1700</v>
      </c>
      <c r="C122" s="13">
        <v>2200001421</v>
      </c>
      <c r="D122" s="13" t="s">
        <v>298</v>
      </c>
      <c r="E122" s="13">
        <f>IF(AND(B122&lt;&gt;1110,B122&lt;&gt;1210,B122&lt;&gt;1510,B122&lt;&gt;1710),B122,IF(B122=1110,"1100",IF(B122=1210,"1200",IF(B122=1510,"1500",IF(B122=1710,"1700","X")))))</f>
        <v>1700</v>
      </c>
      <c r="F122" s="13" t="s">
        <v>10893</v>
      </c>
      <c r="G122" s="13" t="s">
        <v>297</v>
      </c>
      <c r="H122" s="13">
        <v>158.197</v>
      </c>
      <c r="I122" s="13">
        <v>0.25</v>
      </c>
      <c r="J122" s="13">
        <v>3</v>
      </c>
      <c r="K122" s="13">
        <v>1</v>
      </c>
      <c r="L122" s="13" t="s">
        <v>292</v>
      </c>
      <c r="M122" s="13">
        <v>4</v>
      </c>
      <c r="N122" s="13">
        <v>1</v>
      </c>
      <c r="O122" s="13" t="s">
        <v>294</v>
      </c>
      <c r="P122" s="13">
        <f>IFERROR(VLOOKUP(BC122, BA:BA:BB:BB, 2, 0),)</f>
        <v>0</v>
      </c>
      <c r="Q122" s="13">
        <f>IFERROR(VLOOKUP(BC122, BA:BA:BD:BD, 4, 0),1)</f>
        <v>1</v>
      </c>
      <c r="R122" s="13">
        <v>7</v>
      </c>
      <c r="S122" s="13">
        <v>9.25</v>
      </c>
      <c r="T122" s="13">
        <v>0</v>
      </c>
      <c r="V122" s="13" t="s">
        <v>13779</v>
      </c>
      <c r="W122" s="13">
        <v>100</v>
      </c>
      <c r="X122" s="13" t="s">
        <v>295</v>
      </c>
      <c r="Y122" s="13" t="s">
        <v>10899</v>
      </c>
      <c r="Z122" s="13" t="s">
        <v>10898</v>
      </c>
      <c r="AA122" s="13">
        <v>1</v>
      </c>
      <c r="AB122" s="13">
        <f>ROUND(H122*I122*AA122, 3)</f>
        <v>39.548999999999999</v>
      </c>
      <c r="AC122" s="13">
        <f>ROUND(VLOOKUP(X122,'Base de dados'!A:B, 2, 0)*AB122, 2)</f>
        <v>3.95</v>
      </c>
      <c r="AD122" s="13">
        <f>ROUND((AB122*(Destino!AG$122/100))*(W122/100),2)</f>
        <v>2.77</v>
      </c>
      <c r="AE122" s="13">
        <f>ROUND(AB122*(Destino!AH$122/100),2)</f>
        <v>0</v>
      </c>
      <c r="AF122" s="13">
        <f>ROUND((((AB122+AC122)*(1 + VLOOKUP(X122,'Base de dados'!A:N, 14, 0) ))*(Destino!AI$122/100))-AD122, 2)</f>
        <v>8.17</v>
      </c>
      <c r="AG122" s="13">
        <f>ROUND((AB122+AC122+AF122)*(J122/100),2)</f>
        <v>1.55</v>
      </c>
      <c r="AH122" s="13">
        <f>ROUND(AB122*T122,2)</f>
        <v>0</v>
      </c>
      <c r="AI122" s="13">
        <f>ROUND(AB122+AC122-AE122+AF122+AG122+AH122, 3)</f>
        <v>53.219000000000001</v>
      </c>
      <c r="AJ122" s="13">
        <f>AI122*M122</f>
        <v>212.876</v>
      </c>
      <c r="AK122" s="13">
        <f>AJ122*K122</f>
        <v>212.876</v>
      </c>
      <c r="AL122" s="13" t="str">
        <f t="shared" si="3"/>
        <v>17006000028612200001421</v>
      </c>
      <c r="AM122" s="13">
        <f>VLOOKUP(AL122,Destino!A:AE,31,0)</f>
        <v>212.95599999999999</v>
      </c>
      <c r="AN122" s="13">
        <f>VLOOKUP(AL122,Destino!A:O,15,0)</f>
        <v>132.49</v>
      </c>
      <c r="AO122" s="13">
        <f>VLOOKUP(AL122,Destino!A:P,16,0)</f>
        <v>1</v>
      </c>
      <c r="AP122" s="14">
        <f t="shared" si="4"/>
        <v>1</v>
      </c>
      <c r="AQ122" s="13" t="str">
        <f t="shared" si="5"/>
        <v>OK</v>
      </c>
      <c r="BA122" s="13" t="s">
        <v>13883</v>
      </c>
      <c r="BB122" s="13">
        <f>AK122</f>
        <v>212.876</v>
      </c>
      <c r="BC122" s="13" t="s">
        <v>14877</v>
      </c>
      <c r="BD122" s="13">
        <f>N122</f>
        <v>1</v>
      </c>
    </row>
    <row r="123" spans="1:56" hidden="1" x14ac:dyDescent="0.25">
      <c r="A123" s="13">
        <v>600002862</v>
      </c>
      <c r="B123" s="13">
        <v>1700</v>
      </c>
      <c r="C123" s="13">
        <v>2200001421</v>
      </c>
      <c r="D123" s="13" t="s">
        <v>298</v>
      </c>
      <c r="E123" s="13">
        <f>IF(AND(B123&lt;&gt;1110,B123&lt;&gt;1210,B123&lt;&gt;1510,B123&lt;&gt;1710),B123,IF(B123=1110,"1100",IF(B123=1210,"1200",IF(B123=1510,"1500",IF(B123=1710,"1700","X")))))</f>
        <v>1700</v>
      </c>
      <c r="F123" s="13" t="s">
        <v>10893</v>
      </c>
      <c r="G123" s="13" t="s">
        <v>297</v>
      </c>
      <c r="H123" s="13">
        <v>194.63900000000001</v>
      </c>
      <c r="I123" s="13">
        <v>0.25</v>
      </c>
      <c r="J123" s="13">
        <v>3</v>
      </c>
      <c r="K123" s="13">
        <v>1</v>
      </c>
      <c r="L123" s="13" t="s">
        <v>292</v>
      </c>
      <c r="M123" s="13">
        <v>4</v>
      </c>
      <c r="N123" s="13">
        <v>1</v>
      </c>
      <c r="O123" s="13" t="s">
        <v>294</v>
      </c>
      <c r="P123" s="13">
        <f>IFERROR(VLOOKUP(BC123, BA:BA:BB:BB, 2, 0),)</f>
        <v>0</v>
      </c>
      <c r="Q123" s="13">
        <f>IFERROR(VLOOKUP(BC123, BA:BA:BD:BD, 4, 0),1)</f>
        <v>1</v>
      </c>
      <c r="R123" s="13">
        <v>7</v>
      </c>
      <c r="S123" s="13">
        <v>9.25</v>
      </c>
      <c r="T123" s="13">
        <v>0</v>
      </c>
      <c r="V123" s="13" t="s">
        <v>13779</v>
      </c>
      <c r="W123" s="13">
        <v>100</v>
      </c>
      <c r="X123" s="13" t="s">
        <v>295</v>
      </c>
      <c r="Y123" s="13" t="s">
        <v>10899</v>
      </c>
      <c r="Z123" s="13" t="s">
        <v>10886</v>
      </c>
      <c r="AA123" s="13">
        <v>1</v>
      </c>
      <c r="AB123" s="13">
        <f>ROUND(H123*I123*AA123, 3)</f>
        <v>48.66</v>
      </c>
      <c r="AC123" s="13">
        <f>ROUND(VLOOKUP(X123,'Base de dados'!A:B, 2, 0)*AB123, 2)</f>
        <v>4.87</v>
      </c>
      <c r="AD123" s="13">
        <f>ROUND((AB123*(Destino!AG$123/100))*(W123/100),2)</f>
        <v>3.41</v>
      </c>
      <c r="AE123" s="13">
        <f>ROUND(AB123*(Destino!AH$123/100),2)</f>
        <v>0</v>
      </c>
      <c r="AF123" s="13">
        <f>ROUND((((AB123+AC123)*(1 + VLOOKUP(X123,'Base de dados'!A:N, 14, 0) ))*(Destino!AI$123/100))-AD123, 2)</f>
        <v>10.06</v>
      </c>
      <c r="AG123" s="13">
        <f>ROUND((AB123+AC123+AF123)*(J123/100),2)</f>
        <v>1.91</v>
      </c>
      <c r="AH123" s="13">
        <f>ROUND(AB123*T123,2)</f>
        <v>0</v>
      </c>
      <c r="AI123" s="13">
        <f>ROUND(AB123+AC123-AE123+AF123+AG123+AH123, 3)</f>
        <v>65.5</v>
      </c>
      <c r="AJ123" s="13">
        <f>AI123*M123</f>
        <v>262</v>
      </c>
      <c r="AK123" s="13">
        <f>AJ123*K123</f>
        <v>262</v>
      </c>
      <c r="AL123" s="13" t="str">
        <f t="shared" si="3"/>
        <v>17006000028622200001421</v>
      </c>
      <c r="AM123" s="13">
        <f>VLOOKUP(AL123,Destino!A:AE,31,0)</f>
        <v>262</v>
      </c>
      <c r="AN123" s="13">
        <f>VLOOKUP(AL123,Destino!A:O,15,0)</f>
        <v>163.01</v>
      </c>
      <c r="AO123" s="13">
        <f>VLOOKUP(AL123,Destino!A:P,16,0)</f>
        <v>1</v>
      </c>
      <c r="AP123" s="14">
        <f t="shared" si="4"/>
        <v>1</v>
      </c>
      <c r="AQ123" s="13" t="str">
        <f t="shared" si="5"/>
        <v>OK</v>
      </c>
      <c r="BA123" s="13" t="s">
        <v>13884</v>
      </c>
      <c r="BB123" s="13">
        <f>AK123</f>
        <v>262</v>
      </c>
      <c r="BC123" s="13" t="s">
        <v>14878</v>
      </c>
      <c r="BD123" s="13">
        <f>N123</f>
        <v>1</v>
      </c>
    </row>
    <row r="124" spans="1:56" hidden="1" x14ac:dyDescent="0.25">
      <c r="A124" s="13">
        <v>600002863</v>
      </c>
      <c r="B124" s="13">
        <v>1700</v>
      </c>
      <c r="C124" s="13">
        <v>2200001421</v>
      </c>
      <c r="D124" s="13" t="s">
        <v>298</v>
      </c>
      <c r="E124" s="13">
        <f>IF(AND(B124&lt;&gt;1110,B124&lt;&gt;1210,B124&lt;&gt;1510,B124&lt;&gt;1710),B124,IF(B124=1110,"1100",IF(B124=1210,"1200",IF(B124=1510,"1500",IF(B124=1710,"1700","X")))))</f>
        <v>1700</v>
      </c>
      <c r="F124" s="13" t="s">
        <v>10893</v>
      </c>
      <c r="G124" s="13" t="s">
        <v>297</v>
      </c>
      <c r="H124" s="13">
        <v>357.6</v>
      </c>
      <c r="I124" s="13">
        <v>0.25</v>
      </c>
      <c r="J124" s="13">
        <v>3</v>
      </c>
      <c r="K124" s="13">
        <v>1</v>
      </c>
      <c r="L124" s="13" t="s">
        <v>292</v>
      </c>
      <c r="M124" s="13">
        <v>4</v>
      </c>
      <c r="N124" s="13">
        <v>1</v>
      </c>
      <c r="O124" s="13" t="s">
        <v>294</v>
      </c>
      <c r="P124" s="13">
        <f>IFERROR(VLOOKUP(BC124, BA:BA:BB:BB, 2, 0),)</f>
        <v>0</v>
      </c>
      <c r="Q124" s="13">
        <f>IFERROR(VLOOKUP(BC124, BA:BA:BD:BD, 4, 0),1)</f>
        <v>1</v>
      </c>
      <c r="R124" s="13">
        <v>7</v>
      </c>
      <c r="S124" s="13">
        <v>9.25</v>
      </c>
      <c r="T124" s="13">
        <v>0</v>
      </c>
      <c r="V124" s="13" t="s">
        <v>13779</v>
      </c>
      <c r="W124" s="13">
        <v>100</v>
      </c>
      <c r="X124" s="13" t="s">
        <v>295</v>
      </c>
      <c r="Y124" s="13" t="s">
        <v>10899</v>
      </c>
      <c r="Z124" s="13" t="s">
        <v>10886</v>
      </c>
      <c r="AA124" s="13">
        <v>1</v>
      </c>
      <c r="AB124" s="13">
        <f>ROUND(H124*I124*AA124, 3)</f>
        <v>89.4</v>
      </c>
      <c r="AC124" s="13">
        <f>ROUND(VLOOKUP(X124,'Base de dados'!A:B, 2, 0)*AB124, 2)</f>
        <v>8.94</v>
      </c>
      <c r="AD124" s="13">
        <f>ROUND((AB124*(Destino!AG$124/100))*(W124/100),2)</f>
        <v>6.26</v>
      </c>
      <c r="AE124" s="13">
        <f>ROUND(AB124*(Destino!AH$124/100),2)</f>
        <v>0</v>
      </c>
      <c r="AF124" s="13">
        <f>ROUND((((AB124+AC124)*(1 + VLOOKUP(X124,'Base de dados'!A:N, 14, 0) ))*(Destino!AI$124/100))-AD124, 2)</f>
        <v>18.48</v>
      </c>
      <c r="AG124" s="13">
        <f>ROUND((AB124+AC124+AF124)*(J124/100),2)</f>
        <v>3.5</v>
      </c>
      <c r="AH124" s="13">
        <f>ROUND(AB124*T124,2)</f>
        <v>0</v>
      </c>
      <c r="AI124" s="13">
        <f>ROUND(AB124+AC124-AE124+AF124+AG124+AH124, 3)</f>
        <v>120.32</v>
      </c>
      <c r="AJ124" s="13">
        <f>AI124*M124</f>
        <v>481.28</v>
      </c>
      <c r="AK124" s="13">
        <f>AJ124*K124</f>
        <v>481.28</v>
      </c>
      <c r="AL124" s="13" t="str">
        <f t="shared" si="3"/>
        <v>17006000028632200001421</v>
      </c>
      <c r="AM124" s="13">
        <f>VLOOKUP(AL124,Destino!A:AE,31,0)</f>
        <v>481.28</v>
      </c>
      <c r="AN124" s="13">
        <f>VLOOKUP(AL124,Destino!A:O,15,0)</f>
        <v>299.49</v>
      </c>
      <c r="AO124" s="13">
        <f>VLOOKUP(AL124,Destino!A:P,16,0)</f>
        <v>1</v>
      </c>
      <c r="AP124" s="14">
        <f t="shared" si="4"/>
        <v>1</v>
      </c>
      <c r="AQ124" s="13" t="str">
        <f t="shared" si="5"/>
        <v>OK</v>
      </c>
      <c r="BA124" s="13" t="s">
        <v>13885</v>
      </c>
      <c r="BB124" s="13">
        <f>AK124</f>
        <v>481.28</v>
      </c>
      <c r="BC124" s="13" t="s">
        <v>14879</v>
      </c>
      <c r="BD124" s="13">
        <f>N124</f>
        <v>1</v>
      </c>
    </row>
    <row r="125" spans="1:56" hidden="1" x14ac:dyDescent="0.25">
      <c r="A125" s="13">
        <v>600002868</v>
      </c>
      <c r="B125" s="13">
        <v>1700</v>
      </c>
      <c r="C125" s="13">
        <v>2200001421</v>
      </c>
      <c r="D125" s="13" t="s">
        <v>298</v>
      </c>
      <c r="E125" s="13">
        <f>IF(AND(B125&lt;&gt;1110,B125&lt;&gt;1210,B125&lt;&gt;1510,B125&lt;&gt;1710),B125,IF(B125=1110,"1100",IF(B125=1210,"1200",IF(B125=1510,"1500",IF(B125=1710,"1700","X")))))</f>
        <v>1700</v>
      </c>
      <c r="F125" s="13" t="s">
        <v>10893</v>
      </c>
      <c r="G125" s="13" t="s">
        <v>297</v>
      </c>
      <c r="H125" s="13">
        <v>77.706999999999994</v>
      </c>
      <c r="I125" s="13">
        <v>0.25</v>
      </c>
      <c r="J125" s="13">
        <v>3</v>
      </c>
      <c r="K125" s="13">
        <v>1</v>
      </c>
      <c r="L125" s="13" t="s">
        <v>292</v>
      </c>
      <c r="M125" s="13">
        <v>4</v>
      </c>
      <c r="N125" s="13">
        <v>1</v>
      </c>
      <c r="O125" s="13" t="s">
        <v>294</v>
      </c>
      <c r="P125" s="13">
        <f>IFERROR(VLOOKUP(BC125, BA:BA:BB:BB, 2, 0),)</f>
        <v>0</v>
      </c>
      <c r="Q125" s="13">
        <f>IFERROR(VLOOKUP(BC125, BA:BA:BD:BD, 4, 0),1)</f>
        <v>1</v>
      </c>
      <c r="R125" s="13">
        <v>7</v>
      </c>
      <c r="S125" s="13">
        <v>9.25</v>
      </c>
      <c r="T125" s="13">
        <v>0</v>
      </c>
      <c r="V125" s="13" t="s">
        <v>13779</v>
      </c>
      <c r="W125" s="13">
        <v>100</v>
      </c>
      <c r="X125" s="13" t="s">
        <v>295</v>
      </c>
      <c r="Y125" s="13" t="s">
        <v>10899</v>
      </c>
      <c r="Z125" s="13" t="s">
        <v>10898</v>
      </c>
      <c r="AA125" s="13">
        <v>1</v>
      </c>
      <c r="AB125" s="13">
        <f>ROUND(H125*I125*AA125, 3)</f>
        <v>19.427</v>
      </c>
      <c r="AC125" s="13">
        <f>ROUND(VLOOKUP(X125,'Base de dados'!A:B, 2, 0)*AB125, 2)</f>
        <v>1.94</v>
      </c>
      <c r="AD125" s="13">
        <f>ROUND((AB125*(Destino!AG$125/100))*(W125/100),2)</f>
        <v>1.36</v>
      </c>
      <c r="AE125" s="13">
        <f>ROUND(AB125*(Destino!AH$125/100),2)</f>
        <v>0</v>
      </c>
      <c r="AF125" s="13">
        <f>ROUND((((AB125+AC125)*(1 + VLOOKUP(X125,'Base de dados'!A:N, 14, 0) ))*(Destino!AI$125/100))-AD125, 2)</f>
        <v>4.0199999999999996</v>
      </c>
      <c r="AG125" s="13">
        <f>ROUND((AB125+AC125+AF125)*(J125/100),2)</f>
        <v>0.76</v>
      </c>
      <c r="AH125" s="13">
        <f>ROUND(AB125*T125,2)</f>
        <v>0</v>
      </c>
      <c r="AI125" s="13">
        <f>ROUND(AB125+AC125-AE125+AF125+AG125+AH125, 3)</f>
        <v>26.146999999999998</v>
      </c>
      <c r="AJ125" s="13">
        <f>AI125*M125</f>
        <v>104.58799999999999</v>
      </c>
      <c r="AK125" s="13">
        <f>AJ125*K125</f>
        <v>104.58799999999999</v>
      </c>
      <c r="AL125" s="13" t="str">
        <f t="shared" si="3"/>
        <v>17006000028682200001421</v>
      </c>
      <c r="AM125" s="13">
        <f>VLOOKUP(AL125,Destino!A:AE,31,0)</f>
        <v>104.58799999999999</v>
      </c>
      <c r="AN125" s="13">
        <f>VLOOKUP(AL125,Destino!A:O,15,0)</f>
        <v>65.08</v>
      </c>
      <c r="AO125" s="13">
        <f>VLOOKUP(AL125,Destino!A:P,16,0)</f>
        <v>1</v>
      </c>
      <c r="AP125" s="14">
        <f t="shared" si="4"/>
        <v>1</v>
      </c>
      <c r="AQ125" s="13" t="str">
        <f t="shared" si="5"/>
        <v>OK</v>
      </c>
      <c r="BA125" s="13" t="s">
        <v>13886</v>
      </c>
      <c r="BB125" s="13">
        <f>AK125</f>
        <v>104.58799999999999</v>
      </c>
      <c r="BC125" s="13" t="s">
        <v>14880</v>
      </c>
      <c r="BD125" s="13">
        <f>N125</f>
        <v>1</v>
      </c>
    </row>
    <row r="126" spans="1:56" hidden="1" x14ac:dyDescent="0.25">
      <c r="A126" s="13">
        <v>600002869</v>
      </c>
      <c r="B126" s="13">
        <v>1700</v>
      </c>
      <c r="C126" s="13">
        <v>2200001421</v>
      </c>
      <c r="D126" s="13" t="s">
        <v>298</v>
      </c>
      <c r="E126" s="13">
        <f>IF(AND(B126&lt;&gt;1110,B126&lt;&gt;1210,B126&lt;&gt;1510,B126&lt;&gt;1710),B126,IF(B126=1110,"1100",IF(B126=1210,"1200",IF(B126=1510,"1500",IF(B126=1710,"1700","X")))))</f>
        <v>1700</v>
      </c>
      <c r="F126" s="13" t="s">
        <v>10893</v>
      </c>
      <c r="G126" s="13" t="s">
        <v>297</v>
      </c>
      <c r="H126" s="13">
        <v>79.784999999999997</v>
      </c>
      <c r="I126" s="13">
        <v>0.25</v>
      </c>
      <c r="J126" s="13">
        <v>3</v>
      </c>
      <c r="K126" s="13">
        <v>1</v>
      </c>
      <c r="L126" s="13" t="s">
        <v>292</v>
      </c>
      <c r="M126" s="13">
        <v>4</v>
      </c>
      <c r="N126" s="13">
        <v>1</v>
      </c>
      <c r="O126" s="13" t="s">
        <v>294</v>
      </c>
      <c r="P126" s="13">
        <f>IFERROR(VLOOKUP(BC126, BA:BA:BB:BB, 2, 0),)</f>
        <v>0</v>
      </c>
      <c r="Q126" s="13">
        <f>IFERROR(VLOOKUP(BC126, BA:BA:BD:BD, 4, 0),1)</f>
        <v>1</v>
      </c>
      <c r="R126" s="13">
        <v>7</v>
      </c>
      <c r="S126" s="13">
        <v>9.25</v>
      </c>
      <c r="T126" s="13">
        <v>0</v>
      </c>
      <c r="V126" s="13" t="s">
        <v>13779</v>
      </c>
      <c r="W126" s="13">
        <v>100</v>
      </c>
      <c r="X126" s="13" t="s">
        <v>295</v>
      </c>
      <c r="Y126" s="13" t="s">
        <v>10899</v>
      </c>
      <c r="Z126" s="13" t="s">
        <v>10898</v>
      </c>
      <c r="AA126" s="13">
        <v>1</v>
      </c>
      <c r="AB126" s="13">
        <f>ROUND(H126*I126*AA126, 3)</f>
        <v>19.946000000000002</v>
      </c>
      <c r="AC126" s="13">
        <f>ROUND(VLOOKUP(X126,'Base de dados'!A:B, 2, 0)*AB126, 2)</f>
        <v>1.99</v>
      </c>
      <c r="AD126" s="13">
        <f>ROUND((AB126*(Destino!AG$126/100))*(W126/100),2)</f>
        <v>1.4</v>
      </c>
      <c r="AE126" s="13">
        <f>ROUND(AB126*(Destino!AH$126/100),2)</f>
        <v>0</v>
      </c>
      <c r="AF126" s="13">
        <f>ROUND((((AB126+AC126)*(1 + VLOOKUP(X126,'Base de dados'!A:N, 14, 0) ))*(Destino!AI$126/100))-AD126, 2)</f>
        <v>4.12</v>
      </c>
      <c r="AG126" s="13">
        <f>ROUND((AB126+AC126+AF126)*(J126/100),2)</f>
        <v>0.78</v>
      </c>
      <c r="AH126" s="13">
        <f>ROUND(AB126*T126,2)</f>
        <v>0</v>
      </c>
      <c r="AI126" s="13">
        <f>ROUND(AB126+AC126-AE126+AF126+AG126+AH126, 3)</f>
        <v>26.835999999999999</v>
      </c>
      <c r="AJ126" s="13">
        <f>AI126*M126</f>
        <v>107.34399999999999</v>
      </c>
      <c r="AK126" s="13">
        <f>AJ126*K126</f>
        <v>107.34399999999999</v>
      </c>
      <c r="AL126" s="13" t="str">
        <f t="shared" si="3"/>
        <v>17006000028692200001421</v>
      </c>
      <c r="AM126" s="13">
        <f>VLOOKUP(AL126,Destino!A:AE,31,0)</f>
        <v>107.384</v>
      </c>
      <c r="AN126" s="13">
        <f>VLOOKUP(AL126,Destino!A:O,15,0)</f>
        <v>66.819999999999993</v>
      </c>
      <c r="AO126" s="13">
        <f>VLOOKUP(AL126,Destino!A:P,16,0)</f>
        <v>1</v>
      </c>
      <c r="AP126" s="14">
        <f t="shared" si="4"/>
        <v>1</v>
      </c>
      <c r="AQ126" s="13" t="str">
        <f t="shared" si="5"/>
        <v>OK</v>
      </c>
      <c r="BA126" s="13" t="s">
        <v>13887</v>
      </c>
      <c r="BB126" s="13">
        <f>AK126</f>
        <v>107.34399999999999</v>
      </c>
      <c r="BC126" s="13" t="s">
        <v>14881</v>
      </c>
      <c r="BD126" s="13">
        <f>N126</f>
        <v>1</v>
      </c>
    </row>
    <row r="127" spans="1:56" hidden="1" x14ac:dyDescent="0.25">
      <c r="A127" s="13">
        <v>600002871</v>
      </c>
      <c r="B127" s="13">
        <v>1700</v>
      </c>
      <c r="C127" s="13">
        <v>2200001421</v>
      </c>
      <c r="D127" s="13" t="s">
        <v>298</v>
      </c>
      <c r="E127" s="13">
        <f>IF(AND(B127&lt;&gt;1110,B127&lt;&gt;1210,B127&lt;&gt;1510,B127&lt;&gt;1710),B127,IF(B127=1110,"1100",IF(B127=1210,"1200",IF(B127=1510,"1500",IF(B127=1710,"1700","X")))))</f>
        <v>1700</v>
      </c>
      <c r="F127" s="13" t="s">
        <v>10893</v>
      </c>
      <c r="G127" s="13" t="s">
        <v>297</v>
      </c>
      <c r="H127" s="13">
        <v>112.131</v>
      </c>
      <c r="I127" s="13">
        <v>0.25</v>
      </c>
      <c r="J127" s="13">
        <v>3</v>
      </c>
      <c r="K127" s="13">
        <v>1</v>
      </c>
      <c r="L127" s="13" t="s">
        <v>292</v>
      </c>
      <c r="M127" s="13">
        <v>4</v>
      </c>
      <c r="N127" s="13">
        <v>1</v>
      </c>
      <c r="O127" s="13" t="s">
        <v>294</v>
      </c>
      <c r="P127" s="13">
        <f>IFERROR(VLOOKUP(BC127, BA:BA:BB:BB, 2, 0),)</f>
        <v>0</v>
      </c>
      <c r="Q127" s="13">
        <f>IFERROR(VLOOKUP(BC127, BA:BA:BD:BD, 4, 0),1)</f>
        <v>1</v>
      </c>
      <c r="R127" s="13">
        <v>7</v>
      </c>
      <c r="S127" s="13">
        <v>9.25</v>
      </c>
      <c r="T127" s="13">
        <v>0</v>
      </c>
      <c r="V127" s="13" t="s">
        <v>13779</v>
      </c>
      <c r="W127" s="13">
        <v>100</v>
      </c>
      <c r="X127" s="13" t="s">
        <v>295</v>
      </c>
      <c r="Y127" s="13" t="s">
        <v>10899</v>
      </c>
      <c r="Z127" s="13" t="s">
        <v>10886</v>
      </c>
      <c r="AA127" s="13">
        <v>1</v>
      </c>
      <c r="AB127" s="13">
        <f>ROUND(H127*I127*AA127, 3)</f>
        <v>28.033000000000001</v>
      </c>
      <c r="AC127" s="13">
        <f>ROUND(VLOOKUP(X127,'Base de dados'!A:B, 2, 0)*AB127, 2)</f>
        <v>2.8</v>
      </c>
      <c r="AD127" s="13">
        <f>ROUND((AB127*(Destino!AG$127/100))*(W127/100),2)</f>
        <v>1.96</v>
      </c>
      <c r="AE127" s="13">
        <f>ROUND(AB127*(Destino!AH$127/100),2)</f>
        <v>0</v>
      </c>
      <c r="AF127" s="13">
        <f>ROUND((((AB127+AC127)*(1 + VLOOKUP(X127,'Base de dados'!A:N, 14, 0) ))*(Destino!AI$127/100))-AD127, 2)</f>
        <v>5.8</v>
      </c>
      <c r="AG127" s="13">
        <f>ROUND((AB127+AC127+AF127)*(J127/100),2)</f>
        <v>1.1000000000000001</v>
      </c>
      <c r="AH127" s="13">
        <f>ROUND(AB127*T127,2)</f>
        <v>0</v>
      </c>
      <c r="AI127" s="13">
        <f>ROUND(AB127+AC127-AE127+AF127+AG127+AH127, 3)</f>
        <v>37.732999999999997</v>
      </c>
      <c r="AJ127" s="13">
        <f>AI127*M127</f>
        <v>150.93199999999999</v>
      </c>
      <c r="AK127" s="13">
        <f>AJ127*K127</f>
        <v>150.93199999999999</v>
      </c>
      <c r="AL127" s="13" t="str">
        <f t="shared" si="3"/>
        <v>17006000028712200001421</v>
      </c>
      <c r="AM127" s="13">
        <f>VLOOKUP(AL127,Destino!A:AE,31,0)</f>
        <v>150.93199999999999</v>
      </c>
      <c r="AN127" s="13">
        <f>VLOOKUP(AL127,Destino!A:O,15,0)</f>
        <v>93.91</v>
      </c>
      <c r="AO127" s="13">
        <f>VLOOKUP(AL127,Destino!A:P,16,0)</f>
        <v>1</v>
      </c>
      <c r="AP127" s="14">
        <f t="shared" si="4"/>
        <v>1</v>
      </c>
      <c r="AQ127" s="13" t="str">
        <f t="shared" si="5"/>
        <v>OK</v>
      </c>
      <c r="BA127" s="13" t="s">
        <v>13888</v>
      </c>
      <c r="BB127" s="13">
        <f>AK127</f>
        <v>150.93199999999999</v>
      </c>
      <c r="BC127" s="13" t="s">
        <v>14882</v>
      </c>
      <c r="BD127" s="13">
        <f>N127</f>
        <v>1</v>
      </c>
    </row>
    <row r="128" spans="1:56" hidden="1" x14ac:dyDescent="0.25">
      <c r="A128" s="13">
        <v>600002877</v>
      </c>
      <c r="B128" s="13">
        <v>1700</v>
      </c>
      <c r="C128" s="13">
        <v>2200001421</v>
      </c>
      <c r="D128" s="13" t="s">
        <v>298</v>
      </c>
      <c r="E128" s="13">
        <f>IF(AND(B128&lt;&gt;1110,B128&lt;&gt;1210,B128&lt;&gt;1510,B128&lt;&gt;1710),B128,IF(B128=1110,"1100",IF(B128=1210,"1200",IF(B128=1510,"1500",IF(B128=1710,"1700","X")))))</f>
        <v>1700</v>
      </c>
      <c r="F128" s="13" t="s">
        <v>10893</v>
      </c>
      <c r="G128" s="13" t="s">
        <v>297</v>
      </c>
      <c r="H128" s="13">
        <v>11.116</v>
      </c>
      <c r="I128" s="13">
        <v>0.25</v>
      </c>
      <c r="J128" s="13">
        <v>3</v>
      </c>
      <c r="K128" s="13">
        <v>1</v>
      </c>
      <c r="L128" s="13" t="s">
        <v>292</v>
      </c>
      <c r="M128" s="13">
        <v>4</v>
      </c>
      <c r="N128" s="13">
        <v>1</v>
      </c>
      <c r="O128" s="13" t="s">
        <v>294</v>
      </c>
      <c r="P128" s="13">
        <f>IFERROR(VLOOKUP(BC128, BA:BA:BB:BB, 2, 0),)</f>
        <v>0</v>
      </c>
      <c r="Q128" s="13">
        <f>IFERROR(VLOOKUP(BC128, BA:BA:BD:BD, 4, 0),1)</f>
        <v>1</v>
      </c>
      <c r="R128" s="13">
        <v>7</v>
      </c>
      <c r="S128" s="13">
        <v>9.25</v>
      </c>
      <c r="T128" s="13">
        <v>0</v>
      </c>
      <c r="V128" s="13" t="s">
        <v>13779</v>
      </c>
      <c r="W128" s="13">
        <v>100</v>
      </c>
      <c r="X128" s="13" t="s">
        <v>301</v>
      </c>
      <c r="Y128" s="13" t="s">
        <v>10899</v>
      </c>
      <c r="Z128" s="13" t="s">
        <v>10898</v>
      </c>
      <c r="AA128" s="13">
        <v>1</v>
      </c>
      <c r="AB128" s="13">
        <f>ROUND(H128*I128*AA128, 3)</f>
        <v>2.7789999999999999</v>
      </c>
      <c r="AC128" s="13">
        <f>ROUND(VLOOKUP(X128,'Base de dados'!A:B, 2, 0)*AB128, 2)</f>
        <v>0.28000000000000003</v>
      </c>
      <c r="AD128" s="13">
        <f>ROUND((AB128*(Destino!AG$128/100))*(W128/100),2)</f>
        <v>0.19</v>
      </c>
      <c r="AE128" s="13">
        <f>ROUND(AB128*(Destino!AH$128/100),2)</f>
        <v>0</v>
      </c>
      <c r="AF128" s="13">
        <f>ROUND((((AB128+AC128)*(1 + VLOOKUP(X128,'Base de dados'!A:N, 14, 0) ))*(Destino!AI$128/100))-AD128, 2)</f>
        <v>0.57999999999999996</v>
      </c>
      <c r="AG128" s="13">
        <f>ROUND((AB128+AC128+AF128)*(J128/100),2)</f>
        <v>0.11</v>
      </c>
      <c r="AH128" s="13">
        <f>ROUND(AB128*T128,2)</f>
        <v>0</v>
      </c>
      <c r="AI128" s="13">
        <f>ROUND(AB128+AC128-AE128+AF128+AG128+AH128, 3)</f>
        <v>3.7490000000000001</v>
      </c>
      <c r="AJ128" s="13">
        <f>AI128*M128</f>
        <v>14.996</v>
      </c>
      <c r="AK128" s="13">
        <f>AJ128*K128</f>
        <v>14.996</v>
      </c>
      <c r="AL128" s="13" t="str">
        <f t="shared" si="3"/>
        <v>17006000028772200001421</v>
      </c>
      <c r="AM128" s="13">
        <f>VLOOKUP(AL128,Destino!A:AE,31,0)</f>
        <v>14.956</v>
      </c>
      <c r="AN128" s="13">
        <f>VLOOKUP(AL128,Destino!A:O,15,0)</f>
        <v>9.31</v>
      </c>
      <c r="AO128" s="13">
        <f>VLOOKUP(AL128,Destino!A:P,16,0)</f>
        <v>1</v>
      </c>
      <c r="AP128" s="14">
        <f t="shared" si="4"/>
        <v>1</v>
      </c>
      <c r="AQ128" s="13" t="str">
        <f t="shared" si="5"/>
        <v>OK</v>
      </c>
      <c r="BA128" s="13" t="s">
        <v>13889</v>
      </c>
      <c r="BB128" s="13">
        <f>AK128</f>
        <v>14.996</v>
      </c>
      <c r="BC128" s="13" t="s">
        <v>14883</v>
      </c>
      <c r="BD128" s="13">
        <f>N128</f>
        <v>1</v>
      </c>
    </row>
    <row r="129" spans="1:56" hidden="1" x14ac:dyDescent="0.25">
      <c r="A129" s="13">
        <v>600002894</v>
      </c>
      <c r="B129" s="13">
        <v>1700</v>
      </c>
      <c r="C129" s="13">
        <v>2200001421</v>
      </c>
      <c r="D129" s="13" t="s">
        <v>298</v>
      </c>
      <c r="E129" s="13">
        <f>IF(AND(B129&lt;&gt;1110,B129&lt;&gt;1210,B129&lt;&gt;1510,B129&lt;&gt;1710),B129,IF(B129=1110,"1100",IF(B129=1210,"1200",IF(B129=1510,"1500",IF(B129=1710,"1700","X")))))</f>
        <v>1700</v>
      </c>
      <c r="F129" s="13" t="s">
        <v>10893</v>
      </c>
      <c r="G129" s="13" t="s">
        <v>297</v>
      </c>
      <c r="H129" s="13">
        <v>13.17</v>
      </c>
      <c r="I129" s="13">
        <v>0.25</v>
      </c>
      <c r="J129" s="13">
        <v>3</v>
      </c>
      <c r="K129" s="13">
        <v>1</v>
      </c>
      <c r="L129" s="13" t="s">
        <v>292</v>
      </c>
      <c r="M129" s="13">
        <v>4</v>
      </c>
      <c r="N129" s="13">
        <v>1</v>
      </c>
      <c r="O129" s="13" t="s">
        <v>294</v>
      </c>
      <c r="P129" s="13">
        <f>IFERROR(VLOOKUP(BC129, BA:BA:BB:BB, 2, 0),)</f>
        <v>0</v>
      </c>
      <c r="Q129" s="13">
        <f>IFERROR(VLOOKUP(BC129, BA:BA:BD:BD, 4, 0),1)</f>
        <v>1</v>
      </c>
      <c r="R129" s="13">
        <v>7</v>
      </c>
      <c r="S129" s="13">
        <v>9.25</v>
      </c>
      <c r="T129" s="13">
        <v>0</v>
      </c>
      <c r="V129" s="13" t="s">
        <v>13779</v>
      </c>
      <c r="W129" s="13">
        <v>100</v>
      </c>
      <c r="X129" s="13" t="s">
        <v>301</v>
      </c>
      <c r="Y129" s="13" t="s">
        <v>10899</v>
      </c>
      <c r="Z129" s="13" t="s">
        <v>10898</v>
      </c>
      <c r="AA129" s="13">
        <v>1</v>
      </c>
      <c r="AB129" s="13">
        <f>ROUND(H129*I129*AA129, 3)</f>
        <v>3.2930000000000001</v>
      </c>
      <c r="AC129" s="13">
        <f>ROUND(VLOOKUP(X129,'Base de dados'!A:B, 2, 0)*AB129, 2)</f>
        <v>0.33</v>
      </c>
      <c r="AD129" s="13">
        <f>ROUND((AB129*(Destino!AG$129/100))*(W129/100),2)</f>
        <v>0.23</v>
      </c>
      <c r="AE129" s="13">
        <f>ROUND(AB129*(Destino!AH$129/100),2)</f>
        <v>0</v>
      </c>
      <c r="AF129" s="13">
        <f>ROUND((((AB129+AC129)*(1 + VLOOKUP(X129,'Base de dados'!A:N, 14, 0) ))*(Destino!AI$129/100))-AD129, 2)</f>
        <v>0.68</v>
      </c>
      <c r="AG129" s="13">
        <f>ROUND((AB129+AC129+AF129)*(J129/100),2)</f>
        <v>0.13</v>
      </c>
      <c r="AH129" s="13">
        <f>ROUND(AB129*T129,2)</f>
        <v>0</v>
      </c>
      <c r="AI129" s="13">
        <f>ROUND(AB129+AC129-AE129+AF129+AG129+AH129, 3)</f>
        <v>4.4329999999999998</v>
      </c>
      <c r="AJ129" s="13">
        <f>AI129*M129</f>
        <v>17.731999999999999</v>
      </c>
      <c r="AK129" s="13">
        <f>AJ129*K129</f>
        <v>17.731999999999999</v>
      </c>
      <c r="AL129" s="13" t="str">
        <f t="shared" si="3"/>
        <v>17006000028942200001421</v>
      </c>
      <c r="AM129" s="13">
        <f>VLOOKUP(AL129,Destino!A:AE,31,0)</f>
        <v>17.731999999999999</v>
      </c>
      <c r="AN129" s="13">
        <f>VLOOKUP(AL129,Destino!A:O,15,0)</f>
        <v>11.03</v>
      </c>
      <c r="AO129" s="13">
        <f>VLOOKUP(AL129,Destino!A:P,16,0)</f>
        <v>1</v>
      </c>
      <c r="AP129" s="14">
        <f t="shared" si="4"/>
        <v>1</v>
      </c>
      <c r="AQ129" s="13" t="str">
        <f t="shared" si="5"/>
        <v>OK</v>
      </c>
      <c r="BA129" s="13" t="s">
        <v>13890</v>
      </c>
      <c r="BB129" s="13">
        <f>AK129</f>
        <v>17.731999999999999</v>
      </c>
      <c r="BC129" s="13" t="s">
        <v>14884</v>
      </c>
      <c r="BD129" s="13">
        <f>N129</f>
        <v>1</v>
      </c>
    </row>
    <row r="130" spans="1:56" hidden="1" x14ac:dyDescent="0.25">
      <c r="A130" s="13">
        <v>600002901</v>
      </c>
      <c r="B130" s="13">
        <v>1700</v>
      </c>
      <c r="C130" s="13">
        <v>2200001421</v>
      </c>
      <c r="D130" s="13" t="s">
        <v>298</v>
      </c>
      <c r="E130" s="13">
        <f>IF(AND(B130&lt;&gt;1110,B130&lt;&gt;1210,B130&lt;&gt;1510,B130&lt;&gt;1710),B130,IF(B130=1110,"1100",IF(B130=1210,"1200",IF(B130=1510,"1500",IF(B130=1710,"1700","X")))))</f>
        <v>1700</v>
      </c>
      <c r="F130" s="13" t="s">
        <v>10893</v>
      </c>
      <c r="G130" s="13" t="s">
        <v>297</v>
      </c>
      <c r="H130" s="13">
        <v>10.555</v>
      </c>
      <c r="I130" s="13">
        <v>0.25</v>
      </c>
      <c r="J130" s="13">
        <v>3</v>
      </c>
      <c r="K130" s="13">
        <v>1</v>
      </c>
      <c r="L130" s="13" t="s">
        <v>292</v>
      </c>
      <c r="M130" s="13">
        <v>4</v>
      </c>
      <c r="N130" s="13">
        <v>1</v>
      </c>
      <c r="O130" s="13" t="s">
        <v>294</v>
      </c>
      <c r="P130" s="13">
        <f>IFERROR(VLOOKUP(BC130, BA:BA:BB:BB, 2, 0),)</f>
        <v>0</v>
      </c>
      <c r="Q130" s="13">
        <f>IFERROR(VLOOKUP(BC130, BA:BA:BD:BD, 4, 0),1)</f>
        <v>1</v>
      </c>
      <c r="R130" s="13">
        <v>7</v>
      </c>
      <c r="S130" s="13">
        <v>9.25</v>
      </c>
      <c r="T130" s="13">
        <v>0</v>
      </c>
      <c r="V130" s="13" t="s">
        <v>13779</v>
      </c>
      <c r="W130" s="13">
        <v>100</v>
      </c>
      <c r="X130" s="13" t="s">
        <v>301</v>
      </c>
      <c r="Y130" s="13" t="s">
        <v>10899</v>
      </c>
      <c r="Z130" s="13" t="s">
        <v>10898</v>
      </c>
      <c r="AA130" s="13">
        <v>1</v>
      </c>
      <c r="AB130" s="13">
        <f>ROUND(H130*I130*AA130, 3)</f>
        <v>2.6389999999999998</v>
      </c>
      <c r="AC130" s="13">
        <f>ROUND(VLOOKUP(X130,'Base de dados'!A:B, 2, 0)*AB130, 2)</f>
        <v>0.26</v>
      </c>
      <c r="AD130" s="13">
        <f>ROUND((AB130*(Destino!AG$130/100))*(W130/100),2)</f>
        <v>0.18</v>
      </c>
      <c r="AE130" s="13">
        <f>ROUND(AB130*(Destino!AH$130/100),2)</f>
        <v>0</v>
      </c>
      <c r="AF130" s="13">
        <f>ROUND((((AB130+AC130)*(1 + VLOOKUP(X130,'Base de dados'!A:N, 14, 0) ))*(Destino!AI$130/100))-AD130, 2)</f>
        <v>0.55000000000000004</v>
      </c>
      <c r="AG130" s="13">
        <f>ROUND((AB130+AC130+AF130)*(J130/100),2)</f>
        <v>0.1</v>
      </c>
      <c r="AH130" s="13">
        <f>ROUND(AB130*T130,2)</f>
        <v>0</v>
      </c>
      <c r="AI130" s="13">
        <f>ROUND(AB130+AC130-AE130+AF130+AG130+AH130, 3)</f>
        <v>3.5489999999999999</v>
      </c>
      <c r="AJ130" s="13">
        <f>AI130*M130</f>
        <v>14.196</v>
      </c>
      <c r="AK130" s="13">
        <f>AJ130*K130</f>
        <v>14.196</v>
      </c>
      <c r="AL130" s="13" t="str">
        <f t="shared" si="3"/>
        <v>17006000029012200001421</v>
      </c>
      <c r="AM130" s="13">
        <f>VLOOKUP(AL130,Destino!A:AE,31,0)</f>
        <v>14.236000000000001</v>
      </c>
      <c r="AN130" s="13">
        <f>VLOOKUP(AL130,Destino!A:O,15,0)</f>
        <v>8.84</v>
      </c>
      <c r="AO130" s="13">
        <f>VLOOKUP(AL130,Destino!A:P,16,0)</f>
        <v>1</v>
      </c>
      <c r="AP130" s="14">
        <f t="shared" si="4"/>
        <v>1</v>
      </c>
      <c r="AQ130" s="13" t="str">
        <f t="shared" si="5"/>
        <v>OK</v>
      </c>
      <c r="BA130" s="13" t="s">
        <v>13891</v>
      </c>
      <c r="BB130" s="13">
        <f>AK130</f>
        <v>14.196</v>
      </c>
      <c r="BC130" s="13" t="s">
        <v>14885</v>
      </c>
      <c r="BD130" s="13">
        <f>N130</f>
        <v>1</v>
      </c>
    </row>
    <row r="131" spans="1:56" hidden="1" x14ac:dyDescent="0.25">
      <c r="A131" s="13">
        <v>600002902</v>
      </c>
      <c r="B131" s="13">
        <v>1700</v>
      </c>
      <c r="C131" s="13">
        <v>2200001421</v>
      </c>
      <c r="D131" s="13" t="s">
        <v>298</v>
      </c>
      <c r="E131" s="13">
        <f>IF(AND(B131&lt;&gt;1110,B131&lt;&gt;1210,B131&lt;&gt;1510,B131&lt;&gt;1710),B131,IF(B131=1110,"1100",IF(B131=1210,"1200",IF(B131=1510,"1500",IF(B131=1710,"1700","X")))))</f>
        <v>1700</v>
      </c>
      <c r="F131" s="13" t="s">
        <v>10893</v>
      </c>
      <c r="G131" s="13" t="s">
        <v>297</v>
      </c>
      <c r="H131" s="13">
        <v>38.984999999999999</v>
      </c>
      <c r="I131" s="13">
        <v>0.25</v>
      </c>
      <c r="J131" s="13">
        <v>3</v>
      </c>
      <c r="K131" s="13">
        <v>1</v>
      </c>
      <c r="L131" s="13" t="s">
        <v>292</v>
      </c>
      <c r="M131" s="13">
        <v>4</v>
      </c>
      <c r="N131" s="13">
        <v>1</v>
      </c>
      <c r="O131" s="13" t="s">
        <v>294</v>
      </c>
      <c r="P131" s="13">
        <f>IFERROR(VLOOKUP(BC131, BA:BA:BB:BB, 2, 0),)</f>
        <v>0</v>
      </c>
      <c r="Q131" s="13">
        <f>IFERROR(VLOOKUP(BC131, BA:BA:BD:BD, 4, 0),1)</f>
        <v>1</v>
      </c>
      <c r="R131" s="13">
        <v>7</v>
      </c>
      <c r="S131" s="13">
        <v>9.25</v>
      </c>
      <c r="T131" s="13">
        <v>0</v>
      </c>
      <c r="V131" s="13" t="s">
        <v>13779</v>
      </c>
      <c r="W131" s="13">
        <v>100</v>
      </c>
      <c r="X131" s="13" t="s">
        <v>295</v>
      </c>
      <c r="Y131" s="13" t="s">
        <v>10899</v>
      </c>
      <c r="Z131" s="13" t="s">
        <v>10898</v>
      </c>
      <c r="AA131" s="13">
        <v>1</v>
      </c>
      <c r="AB131" s="13">
        <f>ROUND(H131*I131*AA131, 3)</f>
        <v>9.7460000000000004</v>
      </c>
      <c r="AC131" s="13">
        <f>ROUND(VLOOKUP(X131,'Base de dados'!A:B, 2, 0)*AB131, 2)</f>
        <v>0.97</v>
      </c>
      <c r="AD131" s="13">
        <f>ROUND((AB131*(Destino!AG$131/100))*(W131/100),2)</f>
        <v>0.68</v>
      </c>
      <c r="AE131" s="13">
        <f>ROUND(AB131*(Destino!AH$131/100),2)</f>
        <v>0</v>
      </c>
      <c r="AF131" s="13">
        <f>ROUND((((AB131+AC131)*(1 + VLOOKUP(X131,'Base de dados'!A:N, 14, 0) ))*(Destino!AI$131/100))-AD131, 2)</f>
        <v>2.02</v>
      </c>
      <c r="AG131" s="13">
        <f>ROUND((AB131+AC131+AF131)*(J131/100),2)</f>
        <v>0.38</v>
      </c>
      <c r="AH131" s="13">
        <f>ROUND(AB131*T131,2)</f>
        <v>0</v>
      </c>
      <c r="AI131" s="13">
        <f>ROUND(AB131+AC131-AE131+AF131+AG131+AH131, 3)</f>
        <v>13.116</v>
      </c>
      <c r="AJ131" s="13">
        <f>AI131*M131</f>
        <v>52.463999999999999</v>
      </c>
      <c r="AK131" s="13">
        <f>AJ131*K131</f>
        <v>52.463999999999999</v>
      </c>
      <c r="AL131" s="13" t="str">
        <f t="shared" ref="AL131:AL194" si="6">_xlfn.CONCAT(B131,A131,C131)</f>
        <v>17006000029022200001421</v>
      </c>
      <c r="AM131" s="13">
        <f>VLOOKUP(AL131,Destino!A:AE,31,0)</f>
        <v>52.503999999999998</v>
      </c>
      <c r="AN131" s="13">
        <f>VLOOKUP(AL131,Destino!A:O,15,0)</f>
        <v>32.65</v>
      </c>
      <c r="AO131" s="13">
        <f>VLOOKUP(AL131,Destino!A:P,16,0)</f>
        <v>1</v>
      </c>
      <c r="AP131" s="14">
        <f t="shared" ref="AP131:AP194" si="7">ROUND(AM131/AK131,2)</f>
        <v>1</v>
      </c>
      <c r="AQ131" s="13" t="str">
        <f t="shared" ref="AQ131:AQ194" si="8">IF(AP131=1,"OK","X")</f>
        <v>OK</v>
      </c>
      <c r="BA131" s="13" t="s">
        <v>13892</v>
      </c>
      <c r="BB131" s="13">
        <f>AK131</f>
        <v>52.463999999999999</v>
      </c>
      <c r="BC131" s="13" t="s">
        <v>14886</v>
      </c>
      <c r="BD131" s="13">
        <f>N131</f>
        <v>1</v>
      </c>
    </row>
    <row r="132" spans="1:56" hidden="1" x14ac:dyDescent="0.25">
      <c r="A132" s="13">
        <v>600002903</v>
      </c>
      <c r="B132" s="13">
        <v>1700</v>
      </c>
      <c r="C132" s="13">
        <v>2200001421</v>
      </c>
      <c r="D132" s="13" t="s">
        <v>298</v>
      </c>
      <c r="E132" s="13">
        <f>IF(AND(B132&lt;&gt;1110,B132&lt;&gt;1210,B132&lt;&gt;1510,B132&lt;&gt;1710),B132,IF(B132=1110,"1100",IF(B132=1210,"1200",IF(B132=1510,"1500",IF(B132=1710,"1700","X")))))</f>
        <v>1700</v>
      </c>
      <c r="F132" s="13" t="s">
        <v>10893</v>
      </c>
      <c r="G132" s="13" t="s">
        <v>297</v>
      </c>
      <c r="H132" s="13">
        <v>31.248000000000001</v>
      </c>
      <c r="I132" s="13">
        <v>0.25</v>
      </c>
      <c r="J132" s="13">
        <v>3</v>
      </c>
      <c r="K132" s="13">
        <v>1</v>
      </c>
      <c r="L132" s="13" t="s">
        <v>292</v>
      </c>
      <c r="M132" s="13">
        <v>4</v>
      </c>
      <c r="N132" s="13">
        <v>1</v>
      </c>
      <c r="O132" s="13" t="s">
        <v>294</v>
      </c>
      <c r="P132" s="13">
        <f>IFERROR(VLOOKUP(BC132, BA:BA:BB:BB, 2, 0),)</f>
        <v>0</v>
      </c>
      <c r="Q132" s="13">
        <f>IFERROR(VLOOKUP(BC132, BA:BA:BD:BD, 4, 0),1)</f>
        <v>1</v>
      </c>
      <c r="R132" s="13">
        <v>7</v>
      </c>
      <c r="S132" s="13">
        <v>9.25</v>
      </c>
      <c r="T132" s="13">
        <v>0</v>
      </c>
      <c r="V132" s="13" t="s">
        <v>13779</v>
      </c>
      <c r="W132" s="13">
        <v>100</v>
      </c>
      <c r="X132" s="13" t="s">
        <v>302</v>
      </c>
      <c r="Y132" s="13" t="s">
        <v>10899</v>
      </c>
      <c r="Z132" s="13" t="s">
        <v>10898</v>
      </c>
      <c r="AA132" s="13">
        <v>1</v>
      </c>
      <c r="AB132" s="13">
        <f>ROUND(H132*I132*AA132, 3)</f>
        <v>7.8120000000000003</v>
      </c>
      <c r="AC132" s="13">
        <f>ROUND(VLOOKUP(X132,'Base de dados'!A:B, 2, 0)*AB132, 2)</f>
        <v>0.78</v>
      </c>
      <c r="AD132" s="13">
        <f>ROUND((AB132*(Destino!AG$132/100))*(W132/100),2)</f>
        <v>0.55000000000000004</v>
      </c>
      <c r="AE132" s="13">
        <f>ROUND(AB132*(Destino!AH$132/100),2)</f>
        <v>0</v>
      </c>
      <c r="AF132" s="13">
        <f>ROUND((((AB132+AC132)*(1 + VLOOKUP(X132,'Base de dados'!A:N, 14, 0) ))*(Destino!AI$132/100))-AD132, 2)</f>
        <v>1.61</v>
      </c>
      <c r="AG132" s="13">
        <f>ROUND((AB132+AC132+AF132)*(J132/100),2)</f>
        <v>0.31</v>
      </c>
      <c r="AH132" s="13">
        <f>ROUND(AB132*T132,2)</f>
        <v>0</v>
      </c>
      <c r="AI132" s="13">
        <f>ROUND(AB132+AC132-AE132+AF132+AG132+AH132, 3)</f>
        <v>10.512</v>
      </c>
      <c r="AJ132" s="13">
        <f>AI132*M132</f>
        <v>42.048000000000002</v>
      </c>
      <c r="AK132" s="13">
        <f>AJ132*K132</f>
        <v>42.048000000000002</v>
      </c>
      <c r="AL132" s="13" t="str">
        <f t="shared" si="6"/>
        <v>17006000029032200001421</v>
      </c>
      <c r="AM132" s="13">
        <f>VLOOKUP(AL132,Destino!A:AE,31,0)</f>
        <v>42.048000000000002</v>
      </c>
      <c r="AN132" s="13">
        <f>VLOOKUP(AL132,Destino!A:O,15,0)</f>
        <v>26.17</v>
      </c>
      <c r="AO132" s="13">
        <f>VLOOKUP(AL132,Destino!A:P,16,0)</f>
        <v>1</v>
      </c>
      <c r="AP132" s="14">
        <f t="shared" si="7"/>
        <v>1</v>
      </c>
      <c r="AQ132" s="13" t="str">
        <f t="shared" si="8"/>
        <v>OK</v>
      </c>
      <c r="BA132" s="13" t="s">
        <v>13893</v>
      </c>
      <c r="BB132" s="13">
        <f>AK132</f>
        <v>42.048000000000002</v>
      </c>
      <c r="BC132" s="13" t="s">
        <v>14887</v>
      </c>
      <c r="BD132" s="13">
        <f>N132</f>
        <v>1</v>
      </c>
    </row>
    <row r="133" spans="1:56" hidden="1" x14ac:dyDescent="0.25">
      <c r="A133" s="13">
        <v>600002904</v>
      </c>
      <c r="B133" s="13">
        <v>1700</v>
      </c>
      <c r="C133" s="13">
        <v>2200001421</v>
      </c>
      <c r="D133" s="13" t="s">
        <v>298</v>
      </c>
      <c r="E133" s="13">
        <f>IF(AND(B133&lt;&gt;1110,B133&lt;&gt;1210,B133&lt;&gt;1510,B133&lt;&gt;1710),B133,IF(B133=1110,"1100",IF(B133=1210,"1200",IF(B133=1510,"1500",IF(B133=1710,"1700","X")))))</f>
        <v>1700</v>
      </c>
      <c r="F133" s="13" t="s">
        <v>10893</v>
      </c>
      <c r="G133" s="13" t="s">
        <v>297</v>
      </c>
      <c r="H133" s="13">
        <v>45.146000000000001</v>
      </c>
      <c r="I133" s="13">
        <v>0.25</v>
      </c>
      <c r="J133" s="13">
        <v>3</v>
      </c>
      <c r="K133" s="13">
        <v>1</v>
      </c>
      <c r="L133" s="13" t="s">
        <v>292</v>
      </c>
      <c r="M133" s="13">
        <v>4</v>
      </c>
      <c r="N133" s="13">
        <v>1</v>
      </c>
      <c r="O133" s="13" t="s">
        <v>294</v>
      </c>
      <c r="P133" s="13">
        <f>IFERROR(VLOOKUP(BC133, BA:BA:BB:BB, 2, 0),)</f>
        <v>0</v>
      </c>
      <c r="Q133" s="13">
        <f>IFERROR(VLOOKUP(BC133, BA:BA:BD:BD, 4, 0),1)</f>
        <v>1</v>
      </c>
      <c r="R133" s="13">
        <v>7</v>
      </c>
      <c r="S133" s="13">
        <v>9.25</v>
      </c>
      <c r="T133" s="13">
        <v>0</v>
      </c>
      <c r="V133" s="13" t="s">
        <v>13779</v>
      </c>
      <c r="W133" s="13">
        <v>100</v>
      </c>
      <c r="X133" s="13" t="s">
        <v>302</v>
      </c>
      <c r="Y133" s="13" t="s">
        <v>10899</v>
      </c>
      <c r="Z133" s="13" t="s">
        <v>10886</v>
      </c>
      <c r="AA133" s="13">
        <v>1</v>
      </c>
      <c r="AB133" s="13">
        <f>ROUND(H133*I133*AA133, 3)</f>
        <v>11.287000000000001</v>
      </c>
      <c r="AC133" s="13">
        <f>ROUND(VLOOKUP(X133,'Base de dados'!A:B, 2, 0)*AB133, 2)</f>
        <v>1.1299999999999999</v>
      </c>
      <c r="AD133" s="13">
        <f>ROUND((AB133*(Destino!AG$133/100))*(W133/100),2)</f>
        <v>0.79</v>
      </c>
      <c r="AE133" s="13">
        <f>ROUND(AB133*(Destino!AH$133/100),2)</f>
        <v>0</v>
      </c>
      <c r="AF133" s="13">
        <f>ROUND((((AB133+AC133)*(1 + VLOOKUP(X133,'Base de dados'!A:N, 14, 0) ))*(Destino!AI$133/100))-AD133, 2)</f>
        <v>2.33</v>
      </c>
      <c r="AG133" s="13">
        <f>ROUND((AB133+AC133+AF133)*(J133/100),2)</f>
        <v>0.44</v>
      </c>
      <c r="AH133" s="13">
        <f>ROUND(AB133*T133,2)</f>
        <v>0</v>
      </c>
      <c r="AI133" s="13">
        <f>ROUND(AB133+AC133-AE133+AF133+AG133+AH133, 3)</f>
        <v>15.186999999999999</v>
      </c>
      <c r="AJ133" s="13">
        <f>AI133*M133</f>
        <v>60.747999999999998</v>
      </c>
      <c r="AK133" s="13">
        <f>AJ133*K133</f>
        <v>60.747999999999998</v>
      </c>
      <c r="AL133" s="13" t="str">
        <f t="shared" si="6"/>
        <v>17006000029042200001421</v>
      </c>
      <c r="AM133" s="13">
        <f>VLOOKUP(AL133,Destino!A:AE,31,0)</f>
        <v>60.747999999999998</v>
      </c>
      <c r="AN133" s="13">
        <f>VLOOKUP(AL133,Destino!A:O,15,0)</f>
        <v>37.81</v>
      </c>
      <c r="AO133" s="13">
        <f>VLOOKUP(AL133,Destino!A:P,16,0)</f>
        <v>1</v>
      </c>
      <c r="AP133" s="14">
        <f t="shared" si="7"/>
        <v>1</v>
      </c>
      <c r="AQ133" s="13" t="str">
        <f t="shared" si="8"/>
        <v>OK</v>
      </c>
      <c r="BA133" s="13" t="s">
        <v>13894</v>
      </c>
      <c r="BB133" s="13">
        <f>AK133</f>
        <v>60.747999999999998</v>
      </c>
      <c r="BC133" s="13" t="s">
        <v>14888</v>
      </c>
      <c r="BD133" s="13">
        <f>N133</f>
        <v>1</v>
      </c>
    </row>
    <row r="134" spans="1:56" hidden="1" x14ac:dyDescent="0.25">
      <c r="A134" s="13">
        <v>600002919</v>
      </c>
      <c r="B134" s="13">
        <v>1100</v>
      </c>
      <c r="C134" s="13">
        <v>2200001286</v>
      </c>
      <c r="D134" s="13" t="s">
        <v>298</v>
      </c>
      <c r="E134" s="13">
        <f>IF(AND(B134&lt;&gt;1110,B134&lt;&gt;1210,B134&lt;&gt;1510,B134&lt;&gt;1710),B134,IF(B134=1110,"1100",IF(B134=1210,"1200",IF(B134=1510,"1500",IF(B134=1710,"1700","X")))))</f>
        <v>1100</v>
      </c>
      <c r="F134" s="13" t="s">
        <v>10875</v>
      </c>
      <c r="G134" s="13" t="s">
        <v>297</v>
      </c>
      <c r="H134" s="13">
        <v>15.635</v>
      </c>
      <c r="I134" s="13">
        <v>1</v>
      </c>
      <c r="J134" s="13">
        <v>5</v>
      </c>
      <c r="K134" s="13">
        <v>1</v>
      </c>
      <c r="L134" s="13" t="s">
        <v>292</v>
      </c>
      <c r="M134" s="13">
        <v>1</v>
      </c>
      <c r="N134" s="13">
        <v>1</v>
      </c>
      <c r="O134" s="13" t="s">
        <v>292</v>
      </c>
      <c r="P134" s="13">
        <f>IFERROR(VLOOKUP(BC134, BA:BA:BB:BB, 2, 0),)</f>
        <v>0</v>
      </c>
      <c r="Q134" s="13">
        <f>IFERROR(VLOOKUP(BC134, BA:BA:BD:BD, 4, 0),1)</f>
        <v>1</v>
      </c>
      <c r="R134" s="13">
        <v>1</v>
      </c>
      <c r="S134" s="13">
        <v>9.25</v>
      </c>
      <c r="T134" s="13">
        <v>0</v>
      </c>
      <c r="V134" s="13" t="s">
        <v>13779</v>
      </c>
      <c r="W134" s="13">
        <v>100</v>
      </c>
      <c r="X134" s="13" t="s">
        <v>301</v>
      </c>
      <c r="Y134" s="13" t="s">
        <v>10899</v>
      </c>
      <c r="Z134" s="13" t="s">
        <v>10898</v>
      </c>
      <c r="AA134" s="13">
        <v>1</v>
      </c>
      <c r="AB134" s="13">
        <f>ROUND(H134*I134*AA134, 3)</f>
        <v>15.635</v>
      </c>
      <c r="AC134" s="13">
        <f>ROUND(VLOOKUP(X134,'Base de dados'!A:B, 2, 0)*AB134, 2)</f>
        <v>1.56</v>
      </c>
      <c r="AD134" s="13">
        <f>ROUND((AB134*(Destino!AG$134/100))*(W134/100),2)</f>
        <v>1.88</v>
      </c>
      <c r="AE134" s="13">
        <f>ROUND(AB134*(Destino!AH$134/100),2)</f>
        <v>1.45</v>
      </c>
      <c r="AG134" s="13">
        <f>ROUND(AB134 *(J134/100),2)</f>
        <v>0.78</v>
      </c>
      <c r="AH134" s="13">
        <f>ROUND(AB134*T134,2)</f>
        <v>0</v>
      </c>
      <c r="AI134" s="13">
        <f>ROUND(AB134-(AD134+AE134)+AG134+AH134, 3)</f>
        <v>13.085000000000001</v>
      </c>
      <c r="AJ134" s="13">
        <f>AI134*M134</f>
        <v>13.085000000000001</v>
      </c>
      <c r="AK134" s="13">
        <f>AJ134*K134</f>
        <v>13.085000000000001</v>
      </c>
      <c r="AL134" s="13" t="str">
        <f t="shared" si="6"/>
        <v>11006000029192200001286</v>
      </c>
      <c r="AM134" s="13">
        <f>VLOOKUP(AL134,Destino!A:AE,31,0)</f>
        <v>13.085000000000001</v>
      </c>
      <c r="AN134" s="13">
        <f>VLOOKUP(AL134,Destino!A:O,15,0)</f>
        <v>14.032</v>
      </c>
      <c r="AO134" s="13">
        <f>VLOOKUP(AL134,Destino!A:P,16,0)</f>
        <v>1</v>
      </c>
      <c r="AP134" s="14">
        <f t="shared" si="7"/>
        <v>1</v>
      </c>
      <c r="AQ134" s="13" t="str">
        <f t="shared" si="8"/>
        <v>OK</v>
      </c>
      <c r="BB134" s="13">
        <f>AK134</f>
        <v>13.085000000000001</v>
      </c>
      <c r="BC134" s="13" t="s">
        <v>14889</v>
      </c>
      <c r="BD134" s="13">
        <f>N134</f>
        <v>1</v>
      </c>
    </row>
    <row r="135" spans="1:56" hidden="1" x14ac:dyDescent="0.25">
      <c r="A135" s="13">
        <v>600002919</v>
      </c>
      <c r="B135" s="13">
        <v>1700</v>
      </c>
      <c r="C135" s="13">
        <v>2200001421</v>
      </c>
      <c r="D135" s="13" t="s">
        <v>298</v>
      </c>
      <c r="E135" s="13">
        <f>IF(AND(B135&lt;&gt;1110,B135&lt;&gt;1210,B135&lt;&gt;1510,B135&lt;&gt;1710),B135,IF(B135=1110,"1100",IF(B135=1210,"1200",IF(B135=1510,"1500",IF(B135=1710,"1700","X")))))</f>
        <v>1700</v>
      </c>
      <c r="F135" s="13" t="s">
        <v>10893</v>
      </c>
      <c r="G135" s="13" t="s">
        <v>297</v>
      </c>
      <c r="H135" s="13">
        <v>14.066000000000001</v>
      </c>
      <c r="I135" s="13">
        <v>0.25</v>
      </c>
      <c r="J135" s="13">
        <v>3</v>
      </c>
      <c r="K135" s="13">
        <v>1</v>
      </c>
      <c r="L135" s="13" t="s">
        <v>292</v>
      </c>
      <c r="M135" s="13">
        <v>4</v>
      </c>
      <c r="N135" s="13">
        <v>1</v>
      </c>
      <c r="O135" s="13" t="s">
        <v>294</v>
      </c>
      <c r="P135" s="13">
        <f>IFERROR(VLOOKUP(BC135, BA:BA:BB:BB, 2, 0),)</f>
        <v>0</v>
      </c>
      <c r="Q135" s="13">
        <f>IFERROR(VLOOKUP(BC135, BA:BA:BD:BD, 4, 0),1)</f>
        <v>1</v>
      </c>
      <c r="R135" s="13">
        <v>7</v>
      </c>
      <c r="S135" s="13">
        <v>9.25</v>
      </c>
      <c r="T135" s="13">
        <v>0</v>
      </c>
      <c r="V135" s="13" t="s">
        <v>13779</v>
      </c>
      <c r="W135" s="13">
        <v>100</v>
      </c>
      <c r="X135" s="13" t="s">
        <v>301</v>
      </c>
      <c r="Y135" s="13" t="s">
        <v>10899</v>
      </c>
      <c r="Z135" s="13" t="s">
        <v>10898</v>
      </c>
      <c r="AA135" s="13">
        <v>1</v>
      </c>
      <c r="AB135" s="13">
        <f>ROUND(H135*I135*AA135, 3)</f>
        <v>3.5169999999999999</v>
      </c>
      <c r="AC135" s="13">
        <f>ROUND(VLOOKUP(X135,'Base de dados'!A:B, 2, 0)*AB135, 2)</f>
        <v>0.35</v>
      </c>
      <c r="AD135" s="13">
        <f>ROUND((AB135*(Destino!AG$135/100))*(W135/100),2)</f>
        <v>0.25</v>
      </c>
      <c r="AE135" s="13">
        <f>ROUND(AB135*(Destino!AH$135/100),2)</f>
        <v>0</v>
      </c>
      <c r="AF135" s="13">
        <f>ROUND((((AB135+AC135)*(1 + VLOOKUP(X135,'Base de dados'!A:N, 14, 0) ))*(Destino!AI$135/100))-AD135, 2)</f>
        <v>0.72</v>
      </c>
      <c r="AG135" s="13">
        <f>ROUND((AB135+AC135+AF135)*(J135/100),2)</f>
        <v>0.14000000000000001</v>
      </c>
      <c r="AH135" s="13">
        <f>ROUND(AB135*T135,2)</f>
        <v>0</v>
      </c>
      <c r="AI135" s="13">
        <f>ROUND(AB135+AC135-AE135+AF135+AG135+AH135, 3)</f>
        <v>4.7270000000000003</v>
      </c>
      <c r="AJ135" s="13">
        <f>AI135*M135</f>
        <v>18.908000000000001</v>
      </c>
      <c r="AK135" s="13">
        <f>AJ135*K135</f>
        <v>18.908000000000001</v>
      </c>
      <c r="AL135" s="13" t="str">
        <f t="shared" si="6"/>
        <v>17006000029192200001421</v>
      </c>
      <c r="AM135" s="13">
        <f>VLOOKUP(AL135,Destino!A:AE,31,0)</f>
        <v>18.948</v>
      </c>
      <c r="AN135" s="13">
        <f>VLOOKUP(AL135,Destino!A:O,15,0)</f>
        <v>11.78</v>
      </c>
      <c r="AO135" s="13">
        <f>VLOOKUP(AL135,Destino!A:P,16,0)</f>
        <v>1</v>
      </c>
      <c r="AP135" s="14">
        <f t="shared" si="7"/>
        <v>1</v>
      </c>
      <c r="AQ135" s="13" t="str">
        <f t="shared" si="8"/>
        <v>OK</v>
      </c>
      <c r="BA135" s="13" t="s">
        <v>13895</v>
      </c>
      <c r="BB135" s="13">
        <f>AK135</f>
        <v>18.908000000000001</v>
      </c>
      <c r="BC135" s="13" t="s">
        <v>14890</v>
      </c>
      <c r="BD135" s="13">
        <f>N135</f>
        <v>1</v>
      </c>
    </row>
    <row r="136" spans="1:56" hidden="1" x14ac:dyDescent="0.25">
      <c r="A136" s="13">
        <v>600002920</v>
      </c>
      <c r="B136" s="13">
        <v>1700</v>
      </c>
      <c r="C136" s="13">
        <v>2200001421</v>
      </c>
      <c r="D136" s="13" t="s">
        <v>298</v>
      </c>
      <c r="E136" s="13">
        <f>IF(AND(B136&lt;&gt;1110,B136&lt;&gt;1210,B136&lt;&gt;1510,B136&lt;&gt;1710),B136,IF(B136=1110,"1100",IF(B136=1210,"1200",IF(B136=1510,"1500",IF(B136=1710,"1700","X")))))</f>
        <v>1700</v>
      </c>
      <c r="F136" s="13" t="s">
        <v>10893</v>
      </c>
      <c r="G136" s="13" t="s">
        <v>297</v>
      </c>
      <c r="H136" s="13">
        <v>16.716000000000001</v>
      </c>
      <c r="I136" s="13">
        <v>0.25</v>
      </c>
      <c r="J136" s="13">
        <v>3</v>
      </c>
      <c r="K136" s="13">
        <v>1</v>
      </c>
      <c r="L136" s="13" t="s">
        <v>292</v>
      </c>
      <c r="M136" s="13">
        <v>4</v>
      </c>
      <c r="N136" s="13">
        <v>1</v>
      </c>
      <c r="O136" s="13" t="s">
        <v>294</v>
      </c>
      <c r="P136" s="13">
        <f>IFERROR(VLOOKUP(BC136, BA:BA:BB:BB, 2, 0),)</f>
        <v>0</v>
      </c>
      <c r="Q136" s="13">
        <f>IFERROR(VLOOKUP(BC136, BA:BA:BD:BD, 4, 0),1)</f>
        <v>1</v>
      </c>
      <c r="R136" s="13">
        <v>7</v>
      </c>
      <c r="S136" s="13">
        <v>9.25</v>
      </c>
      <c r="T136" s="13">
        <v>0</v>
      </c>
      <c r="V136" s="13" t="s">
        <v>13779</v>
      </c>
      <c r="W136" s="13">
        <v>100</v>
      </c>
      <c r="X136" s="13" t="s">
        <v>301</v>
      </c>
      <c r="Y136" s="13" t="s">
        <v>10899</v>
      </c>
      <c r="Z136" s="13" t="s">
        <v>10898</v>
      </c>
      <c r="AA136" s="13">
        <v>1</v>
      </c>
      <c r="AB136" s="13">
        <f>ROUND(H136*I136*AA136, 3)</f>
        <v>4.1790000000000003</v>
      </c>
      <c r="AC136" s="13">
        <f>ROUND(VLOOKUP(X136,'Base de dados'!A:B, 2, 0)*AB136, 2)</f>
        <v>0.42</v>
      </c>
      <c r="AD136" s="13">
        <f>ROUND((AB136*(Destino!AG$136/100))*(W136/100),2)</f>
        <v>0.28999999999999998</v>
      </c>
      <c r="AE136" s="13">
        <f>ROUND(AB136*(Destino!AH$136/100),2)</f>
        <v>0</v>
      </c>
      <c r="AF136" s="13">
        <f>ROUND((((AB136+AC136)*(1 + VLOOKUP(X136,'Base de dados'!A:N, 14, 0) ))*(Destino!AI$136/100))-AD136, 2)</f>
        <v>0.87</v>
      </c>
      <c r="AG136" s="13">
        <f>ROUND((AB136+AC136+AF136)*(J136/100),2)</f>
        <v>0.16</v>
      </c>
      <c r="AH136" s="13">
        <f>ROUND(AB136*T136,2)</f>
        <v>0</v>
      </c>
      <c r="AI136" s="13">
        <f>ROUND(AB136+AC136-AE136+AF136+AG136+AH136, 3)</f>
        <v>5.6289999999999996</v>
      </c>
      <c r="AJ136" s="13">
        <f>AI136*M136</f>
        <v>22.515999999999998</v>
      </c>
      <c r="AK136" s="13">
        <f>AJ136*K136</f>
        <v>22.515999999999998</v>
      </c>
      <c r="AL136" s="13" t="str">
        <f t="shared" si="6"/>
        <v>17006000029202200001421</v>
      </c>
      <c r="AM136" s="13">
        <f>VLOOKUP(AL136,Destino!A:AE,31,0)</f>
        <v>22.475999999999999</v>
      </c>
      <c r="AN136" s="13">
        <f>VLOOKUP(AL136,Destino!A:O,15,0)</f>
        <v>14</v>
      </c>
      <c r="AO136" s="13">
        <f>VLOOKUP(AL136,Destino!A:P,16,0)</f>
        <v>1</v>
      </c>
      <c r="AP136" s="14">
        <f t="shared" si="7"/>
        <v>1</v>
      </c>
      <c r="AQ136" s="13" t="str">
        <f t="shared" si="8"/>
        <v>OK</v>
      </c>
      <c r="BA136" s="13" t="s">
        <v>13896</v>
      </c>
      <c r="BB136" s="13">
        <f>AK136</f>
        <v>22.515999999999998</v>
      </c>
      <c r="BC136" s="13" t="s">
        <v>14891</v>
      </c>
      <c r="BD136" s="13">
        <f>N136</f>
        <v>1</v>
      </c>
    </row>
    <row r="137" spans="1:56" hidden="1" x14ac:dyDescent="0.25">
      <c r="A137" s="13">
        <v>600002921</v>
      </c>
      <c r="B137" s="13">
        <v>1700</v>
      </c>
      <c r="C137" s="13">
        <v>2200001421</v>
      </c>
      <c r="D137" s="13" t="s">
        <v>298</v>
      </c>
      <c r="E137" s="13">
        <f>IF(AND(B137&lt;&gt;1110,B137&lt;&gt;1210,B137&lt;&gt;1510,B137&lt;&gt;1710),B137,IF(B137=1110,"1100",IF(B137=1210,"1200",IF(B137=1510,"1500",IF(B137=1710,"1700","X")))))</f>
        <v>1700</v>
      </c>
      <c r="F137" s="13" t="s">
        <v>10893</v>
      </c>
      <c r="G137" s="13" t="s">
        <v>297</v>
      </c>
      <c r="H137" s="13">
        <v>18.518999999999998</v>
      </c>
      <c r="I137" s="13">
        <v>0.25</v>
      </c>
      <c r="J137" s="13">
        <v>3</v>
      </c>
      <c r="K137" s="13">
        <v>1</v>
      </c>
      <c r="L137" s="13" t="s">
        <v>292</v>
      </c>
      <c r="M137" s="13">
        <v>4</v>
      </c>
      <c r="N137" s="13">
        <v>1</v>
      </c>
      <c r="O137" s="13" t="s">
        <v>294</v>
      </c>
      <c r="P137" s="13">
        <f>IFERROR(VLOOKUP(BC137, BA:BA:BB:BB, 2, 0),)</f>
        <v>0</v>
      </c>
      <c r="Q137" s="13">
        <f>IFERROR(VLOOKUP(BC137, BA:BA:BD:BD, 4, 0),1)</f>
        <v>1</v>
      </c>
      <c r="R137" s="13">
        <v>7</v>
      </c>
      <c r="S137" s="13">
        <v>9.25</v>
      </c>
      <c r="T137" s="13">
        <v>0</v>
      </c>
      <c r="V137" s="13" t="s">
        <v>13779</v>
      </c>
      <c r="W137" s="13">
        <v>100</v>
      </c>
      <c r="X137" s="13" t="s">
        <v>301</v>
      </c>
      <c r="Y137" s="13" t="s">
        <v>10899</v>
      </c>
      <c r="Z137" s="13" t="s">
        <v>10898</v>
      </c>
      <c r="AA137" s="13">
        <v>1</v>
      </c>
      <c r="AB137" s="13">
        <f>ROUND(H137*I137*AA137, 3)</f>
        <v>4.63</v>
      </c>
      <c r="AC137" s="13">
        <f>ROUND(VLOOKUP(X137,'Base de dados'!A:B, 2, 0)*AB137, 2)</f>
        <v>0.46</v>
      </c>
      <c r="AD137" s="13">
        <f>ROUND((AB137*(Destino!AG$137/100))*(W137/100),2)</f>
        <v>0.32</v>
      </c>
      <c r="AE137" s="13">
        <f>ROUND(AB137*(Destino!AH$137/100),2)</f>
        <v>0</v>
      </c>
      <c r="AF137" s="13">
        <f>ROUND((((AB137+AC137)*(1 + VLOOKUP(X137,'Base de dados'!A:N, 14, 0) ))*(Destino!AI$137/100))-AD137, 2)</f>
        <v>0.96</v>
      </c>
      <c r="AG137" s="13">
        <f>ROUND((AB137+AC137+AF137)*(J137/100),2)</f>
        <v>0.18</v>
      </c>
      <c r="AH137" s="13">
        <f>ROUND(AB137*T137,2)</f>
        <v>0</v>
      </c>
      <c r="AI137" s="13">
        <f>ROUND(AB137+AC137-AE137+AF137+AG137+AH137, 3)</f>
        <v>6.23</v>
      </c>
      <c r="AJ137" s="13">
        <f>AI137*M137</f>
        <v>24.92</v>
      </c>
      <c r="AK137" s="13">
        <f>AJ137*K137</f>
        <v>24.92</v>
      </c>
      <c r="AL137" s="13" t="str">
        <f t="shared" si="6"/>
        <v>17006000029212200001421</v>
      </c>
      <c r="AM137" s="13">
        <f>VLOOKUP(AL137,Destino!A:AE,31,0)</f>
        <v>24.92</v>
      </c>
      <c r="AN137" s="13">
        <f>VLOOKUP(AL137,Destino!A:O,15,0)</f>
        <v>15.51</v>
      </c>
      <c r="AO137" s="13">
        <f>VLOOKUP(AL137,Destino!A:P,16,0)</f>
        <v>1</v>
      </c>
      <c r="AP137" s="14">
        <f t="shared" si="7"/>
        <v>1</v>
      </c>
      <c r="AQ137" s="13" t="str">
        <f t="shared" si="8"/>
        <v>OK</v>
      </c>
      <c r="BA137" s="13" t="s">
        <v>13897</v>
      </c>
      <c r="BB137" s="13">
        <f>AK137</f>
        <v>24.92</v>
      </c>
      <c r="BC137" s="13" t="s">
        <v>14892</v>
      </c>
      <c r="BD137" s="13">
        <f>N137</f>
        <v>1</v>
      </c>
    </row>
    <row r="138" spans="1:56" hidden="1" x14ac:dyDescent="0.25">
      <c r="A138" s="13">
        <v>600002922</v>
      </c>
      <c r="B138" s="13">
        <v>1700</v>
      </c>
      <c r="C138" s="13">
        <v>2200001421</v>
      </c>
      <c r="D138" s="13" t="s">
        <v>298</v>
      </c>
      <c r="E138" s="13">
        <f>IF(AND(B138&lt;&gt;1110,B138&lt;&gt;1210,B138&lt;&gt;1510,B138&lt;&gt;1710),B138,IF(B138=1110,"1100",IF(B138=1210,"1200",IF(B138=1510,"1500",IF(B138=1710,"1700","X")))))</f>
        <v>1700</v>
      </c>
      <c r="F138" s="13" t="s">
        <v>10893</v>
      </c>
      <c r="G138" s="13" t="s">
        <v>297</v>
      </c>
      <c r="H138" s="13">
        <v>20.943000000000001</v>
      </c>
      <c r="I138" s="13">
        <v>0.25</v>
      </c>
      <c r="J138" s="13">
        <v>3</v>
      </c>
      <c r="K138" s="13">
        <v>1</v>
      </c>
      <c r="L138" s="13" t="s">
        <v>292</v>
      </c>
      <c r="M138" s="13">
        <v>4</v>
      </c>
      <c r="N138" s="13">
        <v>1</v>
      </c>
      <c r="O138" s="13" t="s">
        <v>294</v>
      </c>
      <c r="P138" s="13">
        <f>IFERROR(VLOOKUP(BC138, BA:BA:BB:BB, 2, 0),)</f>
        <v>0</v>
      </c>
      <c r="Q138" s="13">
        <f>IFERROR(VLOOKUP(BC138, BA:BA:BD:BD, 4, 0),1)</f>
        <v>1</v>
      </c>
      <c r="R138" s="13">
        <v>7</v>
      </c>
      <c r="S138" s="13">
        <v>9.25</v>
      </c>
      <c r="T138" s="13">
        <v>0</v>
      </c>
      <c r="V138" s="13" t="s">
        <v>13779</v>
      </c>
      <c r="W138" s="13">
        <v>100</v>
      </c>
      <c r="X138" s="13" t="s">
        <v>302</v>
      </c>
      <c r="Y138" s="13" t="s">
        <v>10899</v>
      </c>
      <c r="Z138" s="13" t="s">
        <v>10898</v>
      </c>
      <c r="AA138" s="13">
        <v>1</v>
      </c>
      <c r="AB138" s="13">
        <f>ROUND(H138*I138*AA138, 3)</f>
        <v>5.2359999999999998</v>
      </c>
      <c r="AC138" s="13">
        <f>ROUND(VLOOKUP(X138,'Base de dados'!A:B, 2, 0)*AB138, 2)</f>
        <v>0.52</v>
      </c>
      <c r="AD138" s="13">
        <f>ROUND((AB138*(Destino!AG$138/100))*(W138/100),2)</f>
        <v>0.37</v>
      </c>
      <c r="AE138" s="13">
        <f>ROUND(AB138*(Destino!AH$138/100),2)</f>
        <v>0</v>
      </c>
      <c r="AF138" s="13">
        <f>ROUND((((AB138+AC138)*(1 + VLOOKUP(X138,'Base de dados'!A:N, 14, 0) ))*(Destino!AI$138/100))-AD138, 2)</f>
        <v>1.08</v>
      </c>
      <c r="AG138" s="13">
        <f>ROUND((AB138+AC138+AF138)*(J138/100),2)</f>
        <v>0.21</v>
      </c>
      <c r="AH138" s="13">
        <f>ROUND(AB138*T138,2)</f>
        <v>0</v>
      </c>
      <c r="AI138" s="13">
        <f>ROUND(AB138+AC138-AE138+AF138+AG138+AH138, 3)</f>
        <v>7.0460000000000003</v>
      </c>
      <c r="AJ138" s="13">
        <f>AI138*M138</f>
        <v>28.184000000000001</v>
      </c>
      <c r="AK138" s="13">
        <f>AJ138*K138</f>
        <v>28.184000000000001</v>
      </c>
      <c r="AL138" s="13" t="str">
        <f t="shared" si="6"/>
        <v>17006000029222200001421</v>
      </c>
      <c r="AM138" s="13">
        <f>VLOOKUP(AL138,Destino!A:AE,31,0)</f>
        <v>28.184000000000001</v>
      </c>
      <c r="AN138" s="13">
        <f>VLOOKUP(AL138,Destino!A:O,15,0)</f>
        <v>17.54</v>
      </c>
      <c r="AO138" s="13">
        <f>VLOOKUP(AL138,Destino!A:P,16,0)</f>
        <v>1</v>
      </c>
      <c r="AP138" s="14">
        <f t="shared" si="7"/>
        <v>1</v>
      </c>
      <c r="AQ138" s="13" t="str">
        <f t="shared" si="8"/>
        <v>OK</v>
      </c>
      <c r="BA138" s="13" t="s">
        <v>13898</v>
      </c>
      <c r="BB138" s="13">
        <f>AK138</f>
        <v>28.184000000000001</v>
      </c>
      <c r="BC138" s="13" t="s">
        <v>14893</v>
      </c>
      <c r="BD138" s="13">
        <f>N138</f>
        <v>1</v>
      </c>
    </row>
    <row r="139" spans="1:56" hidden="1" x14ac:dyDescent="0.25">
      <c r="A139" s="13">
        <v>600002936</v>
      </c>
      <c r="B139" s="13">
        <v>1110</v>
      </c>
      <c r="C139" s="13">
        <v>2200000102</v>
      </c>
      <c r="D139" s="13" t="s">
        <v>298</v>
      </c>
      <c r="E139" s="13" t="str">
        <f>IF(AND(B139&lt;&gt;1110,B139&lt;&gt;1210,B139&lt;&gt;1510,B139&lt;&gt;1710),B139,IF(B139=1110,"1100",IF(B139=1210,"1200",IF(B139=1510,"1500",IF(B139=1710,"1700","X")))))</f>
        <v>1100</v>
      </c>
      <c r="F139" s="13" t="s">
        <v>10887</v>
      </c>
      <c r="G139" s="13" t="s">
        <v>297</v>
      </c>
      <c r="H139" s="13">
        <v>12.548</v>
      </c>
      <c r="I139" s="13">
        <v>1</v>
      </c>
      <c r="J139" s="13">
        <v>4</v>
      </c>
      <c r="K139" s="13">
        <v>1</v>
      </c>
      <c r="L139" s="13" t="s">
        <v>292</v>
      </c>
      <c r="M139" s="13">
        <v>1</v>
      </c>
      <c r="N139" s="13">
        <v>0.76246899999999995</v>
      </c>
      <c r="O139" s="13" t="s">
        <v>292</v>
      </c>
      <c r="P139" s="13">
        <f>IFERROR(VLOOKUP(BC139, BA:BA:BB:BB, 2, 0),)</f>
        <v>0</v>
      </c>
      <c r="Q139" s="13">
        <f>IFERROR(VLOOKUP(BC139, BA:BA:BD:BD, 4, 0),1)</f>
        <v>1</v>
      </c>
      <c r="R139" s="13">
        <v>12</v>
      </c>
      <c r="S139" s="13">
        <v>0</v>
      </c>
      <c r="T139" s="13">
        <v>0</v>
      </c>
      <c r="V139" s="13" t="s">
        <v>13779</v>
      </c>
      <c r="W139" s="13">
        <v>100</v>
      </c>
      <c r="X139" s="13" t="s">
        <v>301</v>
      </c>
      <c r="Y139" s="13" t="s">
        <v>10899</v>
      </c>
      <c r="Z139" s="13" t="s">
        <v>10898</v>
      </c>
      <c r="AA139" s="13">
        <v>1</v>
      </c>
      <c r="AB139" s="13">
        <f>ROUND(H139*I139*AA139, 3)</f>
        <v>12.548</v>
      </c>
      <c r="AC139" s="13">
        <f>ROUND(VLOOKUP(X139,'Base de dados'!A:B, 2, 0)*AB139, 2)</f>
        <v>1.25</v>
      </c>
      <c r="AD139" s="13">
        <f>ROUND((AB139*(Destino!AG$139/100))*(W139/100),2)</f>
        <v>1.51</v>
      </c>
      <c r="AE139" s="13">
        <f>ROUND(AB139*(Destino!AH$139/100),2)</f>
        <v>0</v>
      </c>
      <c r="AF139" s="13">
        <f>ROUND((((AB139+AC139)*(1 + VLOOKUP(X139,'Base de dados'!A:P, 16, 0) ))*(Destino!AI$139/100))-AD139, 2)</f>
        <v>2.02</v>
      </c>
      <c r="AG139" s="13">
        <f>ROUND((AB139+AC139+AF139)*(J139/100),2)</f>
        <v>0.63</v>
      </c>
      <c r="AH139" s="13">
        <f>ROUND(AB139*T139,2)</f>
        <v>0</v>
      </c>
      <c r="AI139" s="13">
        <f>ROUND(AB139+AF139+AG139+AH139, 3)</f>
        <v>15.198</v>
      </c>
      <c r="AJ139" s="13">
        <f>AI139*M139</f>
        <v>15.198</v>
      </c>
      <c r="AK139" s="13">
        <f>AJ139*K139</f>
        <v>15.198</v>
      </c>
      <c r="AL139" s="13" t="str">
        <f t="shared" si="6"/>
        <v>11106000029362200000102</v>
      </c>
      <c r="AM139" s="13">
        <f>VLOOKUP(AL139,Destino!A:AE,31,0)</f>
        <v>15.198</v>
      </c>
      <c r="AN139" s="13">
        <f>VLOOKUP(AL139,Destino!A:O,15,0)</f>
        <v>11.042</v>
      </c>
      <c r="AO139" s="13">
        <f>VLOOKUP(AL139,Destino!A:P,16,0)</f>
        <v>1</v>
      </c>
      <c r="AP139" s="14">
        <f t="shared" si="7"/>
        <v>1</v>
      </c>
      <c r="AQ139" s="13" t="str">
        <f t="shared" si="8"/>
        <v>OK</v>
      </c>
      <c r="BB139" s="13">
        <f>AK139</f>
        <v>15.198</v>
      </c>
      <c r="BC139" s="13" t="s">
        <v>14894</v>
      </c>
      <c r="BD139" s="13">
        <f>N139</f>
        <v>0.76246899999999995</v>
      </c>
    </row>
    <row r="140" spans="1:56" hidden="1" x14ac:dyDescent="0.25">
      <c r="A140" s="13">
        <v>600002936</v>
      </c>
      <c r="B140" s="13">
        <v>1700</v>
      </c>
      <c r="C140" s="13">
        <v>2200001421</v>
      </c>
      <c r="D140" s="13" t="s">
        <v>298</v>
      </c>
      <c r="E140" s="13">
        <f>IF(AND(B140&lt;&gt;1110,B140&lt;&gt;1210,B140&lt;&gt;1510,B140&lt;&gt;1710),B140,IF(B140=1110,"1100",IF(B140=1210,"1200",IF(B140=1510,"1500",IF(B140=1710,"1700","X")))))</f>
        <v>1700</v>
      </c>
      <c r="F140" s="13" t="s">
        <v>10893</v>
      </c>
      <c r="G140" s="13" t="s">
        <v>297</v>
      </c>
      <c r="H140" s="13">
        <v>13.157999999999999</v>
      </c>
      <c r="I140" s="13">
        <v>0.25</v>
      </c>
      <c r="J140" s="13">
        <v>3</v>
      </c>
      <c r="K140" s="13">
        <v>1</v>
      </c>
      <c r="L140" s="13" t="s">
        <v>292</v>
      </c>
      <c r="M140" s="13">
        <v>4</v>
      </c>
      <c r="N140" s="13">
        <v>1</v>
      </c>
      <c r="O140" s="13" t="s">
        <v>294</v>
      </c>
      <c r="P140" s="13">
        <f>IFERROR(VLOOKUP(BC140, BA:BA:BB:BB, 2, 0),)</f>
        <v>0</v>
      </c>
      <c r="Q140" s="13">
        <f>IFERROR(VLOOKUP(BC140, BA:BA:BD:BD, 4, 0),1)</f>
        <v>1</v>
      </c>
      <c r="R140" s="13">
        <v>7</v>
      </c>
      <c r="S140" s="13">
        <v>9.25</v>
      </c>
      <c r="T140" s="13">
        <v>0</v>
      </c>
      <c r="V140" s="13" t="s">
        <v>13779</v>
      </c>
      <c r="W140" s="13">
        <v>100</v>
      </c>
      <c r="X140" s="13" t="s">
        <v>301</v>
      </c>
      <c r="Y140" s="13" t="s">
        <v>10899</v>
      </c>
      <c r="Z140" s="13" t="s">
        <v>10898</v>
      </c>
      <c r="AA140" s="13">
        <v>1</v>
      </c>
      <c r="AB140" s="13">
        <f>ROUND(H140*I140*AA140, 3)</f>
        <v>3.29</v>
      </c>
      <c r="AC140" s="13">
        <f>ROUND(VLOOKUP(X140,'Base de dados'!A:B, 2, 0)*AB140, 2)</f>
        <v>0.33</v>
      </c>
      <c r="AD140" s="13">
        <f>ROUND((AB140*(Destino!AG$140/100))*(W140/100),2)</f>
        <v>0.23</v>
      </c>
      <c r="AE140" s="13">
        <f>ROUND(AB140*(Destino!AH$140/100),2)</f>
        <v>0</v>
      </c>
      <c r="AF140" s="13">
        <f>ROUND((((AB140+AC140)*(1 + VLOOKUP(X140,'Base de dados'!A:N, 14, 0) ))*(Destino!AI$140/100))-AD140, 2)</f>
        <v>0.68</v>
      </c>
      <c r="AG140" s="13">
        <f>ROUND((AB140+AC140+AF140)*(J140/100),2)</f>
        <v>0.13</v>
      </c>
      <c r="AH140" s="13">
        <f>ROUND(AB140*T140,2)</f>
        <v>0</v>
      </c>
      <c r="AI140" s="13">
        <f>ROUND(AB140+AC140-AE140+AF140+AG140+AH140, 3)</f>
        <v>4.43</v>
      </c>
      <c r="AJ140" s="13">
        <f>AI140*M140</f>
        <v>17.72</v>
      </c>
      <c r="AK140" s="13">
        <f>AJ140*K140</f>
        <v>17.72</v>
      </c>
      <c r="AL140" s="13" t="str">
        <f t="shared" si="6"/>
        <v>17006000029362200001421</v>
      </c>
      <c r="AM140" s="13">
        <f>VLOOKUP(AL140,Destino!A:AE,31,0)</f>
        <v>17.72</v>
      </c>
      <c r="AN140" s="13">
        <f>VLOOKUP(AL140,Destino!A:O,15,0)</f>
        <v>11.02</v>
      </c>
      <c r="AO140" s="13">
        <f>VLOOKUP(AL140,Destino!A:P,16,0)</f>
        <v>1</v>
      </c>
      <c r="AP140" s="14">
        <f t="shared" si="7"/>
        <v>1</v>
      </c>
      <c r="AQ140" s="13" t="str">
        <f t="shared" si="8"/>
        <v>OK</v>
      </c>
      <c r="BA140" s="13" t="s">
        <v>13899</v>
      </c>
      <c r="BB140" s="13">
        <f>AK140</f>
        <v>17.72</v>
      </c>
      <c r="BC140" s="13" t="s">
        <v>14895</v>
      </c>
      <c r="BD140" s="13">
        <f>N140</f>
        <v>1</v>
      </c>
    </row>
    <row r="141" spans="1:56" hidden="1" x14ac:dyDescent="0.25">
      <c r="A141" s="13">
        <v>600002958</v>
      </c>
      <c r="B141" s="13">
        <v>1700</v>
      </c>
      <c r="C141" s="13">
        <v>2200001421</v>
      </c>
      <c r="D141" s="13" t="s">
        <v>298</v>
      </c>
      <c r="E141" s="13">
        <f>IF(AND(B141&lt;&gt;1110,B141&lt;&gt;1210,B141&lt;&gt;1510,B141&lt;&gt;1710),B141,IF(B141=1110,"1100",IF(B141=1210,"1200",IF(B141=1510,"1500",IF(B141=1710,"1700","X")))))</f>
        <v>1700</v>
      </c>
      <c r="F141" s="13" t="s">
        <v>10893</v>
      </c>
      <c r="G141" s="13" t="s">
        <v>297</v>
      </c>
      <c r="H141" s="13">
        <v>23.916</v>
      </c>
      <c r="I141" s="13">
        <v>0.25</v>
      </c>
      <c r="J141" s="13">
        <v>3</v>
      </c>
      <c r="K141" s="13">
        <v>1</v>
      </c>
      <c r="L141" s="13" t="s">
        <v>292</v>
      </c>
      <c r="M141" s="13">
        <v>4</v>
      </c>
      <c r="N141" s="13">
        <v>1</v>
      </c>
      <c r="O141" s="13" t="s">
        <v>294</v>
      </c>
      <c r="P141" s="13">
        <f>IFERROR(VLOOKUP(BC141, BA:BA:BB:BB, 2, 0),)</f>
        <v>0</v>
      </c>
      <c r="Q141" s="13">
        <f>IFERROR(VLOOKUP(BC141, BA:BA:BD:BD, 4, 0),1)</f>
        <v>1</v>
      </c>
      <c r="R141" s="13">
        <v>7</v>
      </c>
      <c r="S141" s="13">
        <v>9.25</v>
      </c>
      <c r="T141" s="13">
        <v>0</v>
      </c>
      <c r="V141" s="13" t="s">
        <v>13779</v>
      </c>
      <c r="W141" s="13">
        <v>100</v>
      </c>
      <c r="X141" s="13" t="s">
        <v>302</v>
      </c>
      <c r="Y141" s="13" t="s">
        <v>10899</v>
      </c>
      <c r="Z141" s="13" t="s">
        <v>10898</v>
      </c>
      <c r="AA141" s="13">
        <v>1</v>
      </c>
      <c r="AB141" s="13">
        <f>ROUND(H141*I141*AA141, 3)</f>
        <v>5.9790000000000001</v>
      </c>
      <c r="AC141" s="13">
        <f>ROUND(VLOOKUP(X141,'Base de dados'!A:B, 2, 0)*AB141, 2)</f>
        <v>0.6</v>
      </c>
      <c r="AD141" s="13">
        <f>ROUND((AB141*(Destino!AG$141/100))*(W141/100),2)</f>
        <v>0.42</v>
      </c>
      <c r="AE141" s="13">
        <f>ROUND(AB141*(Destino!AH$141/100),2)</f>
        <v>0</v>
      </c>
      <c r="AF141" s="13">
        <f>ROUND((((AB141+AC141)*(1 + VLOOKUP(X141,'Base de dados'!A:N, 14, 0) ))*(Destino!AI$141/100))-AD141, 2)</f>
        <v>1.24</v>
      </c>
      <c r="AG141" s="13">
        <f>ROUND((AB141+AC141+AF141)*(J141/100),2)</f>
        <v>0.23</v>
      </c>
      <c r="AH141" s="13">
        <f>ROUND(AB141*T141,2)</f>
        <v>0</v>
      </c>
      <c r="AI141" s="13">
        <f>ROUND(AB141+AC141-AE141+AF141+AG141+AH141, 3)</f>
        <v>8.0489999999999995</v>
      </c>
      <c r="AJ141" s="13">
        <f>AI141*M141</f>
        <v>32.195999999999998</v>
      </c>
      <c r="AK141" s="13">
        <f>AJ141*K141</f>
        <v>32.195999999999998</v>
      </c>
      <c r="AL141" s="13" t="str">
        <f t="shared" si="6"/>
        <v>17006000029582200001421</v>
      </c>
      <c r="AM141" s="13">
        <f>VLOOKUP(AL141,Destino!A:AE,31,0)</f>
        <v>32.195999999999998</v>
      </c>
      <c r="AN141" s="13">
        <f>VLOOKUP(AL141,Destino!A:O,15,0)</f>
        <v>20.03</v>
      </c>
      <c r="AO141" s="13">
        <f>VLOOKUP(AL141,Destino!A:P,16,0)</f>
        <v>1</v>
      </c>
      <c r="AP141" s="14">
        <f t="shared" si="7"/>
        <v>1</v>
      </c>
      <c r="AQ141" s="13" t="str">
        <f t="shared" si="8"/>
        <v>OK</v>
      </c>
      <c r="BA141" s="13" t="s">
        <v>13900</v>
      </c>
      <c r="BB141" s="13">
        <f>AK141</f>
        <v>32.195999999999998</v>
      </c>
      <c r="BC141" s="13" t="s">
        <v>14896</v>
      </c>
      <c r="BD141" s="13">
        <f>N141</f>
        <v>1</v>
      </c>
    </row>
    <row r="142" spans="1:56" hidden="1" x14ac:dyDescent="0.25">
      <c r="A142" s="13">
        <v>600002987</v>
      </c>
      <c r="B142" s="13">
        <v>1700</v>
      </c>
      <c r="C142" s="13">
        <v>2200001421</v>
      </c>
      <c r="D142" s="13" t="s">
        <v>298</v>
      </c>
      <c r="E142" s="13">
        <f>IF(AND(B142&lt;&gt;1110,B142&lt;&gt;1210,B142&lt;&gt;1510,B142&lt;&gt;1710),B142,IF(B142=1110,"1100",IF(B142=1210,"1200",IF(B142=1510,"1500",IF(B142=1710,"1700","X")))))</f>
        <v>1700</v>
      </c>
      <c r="F142" s="13" t="s">
        <v>10893</v>
      </c>
      <c r="G142" s="13" t="s">
        <v>297</v>
      </c>
      <c r="H142" s="13">
        <v>7.391</v>
      </c>
      <c r="I142" s="13">
        <v>0.25</v>
      </c>
      <c r="J142" s="13">
        <v>3</v>
      </c>
      <c r="K142" s="13">
        <v>1</v>
      </c>
      <c r="L142" s="13" t="s">
        <v>292</v>
      </c>
      <c r="M142" s="13">
        <v>4</v>
      </c>
      <c r="N142" s="13">
        <v>1</v>
      </c>
      <c r="O142" s="13" t="s">
        <v>294</v>
      </c>
      <c r="P142" s="13">
        <f>IFERROR(VLOOKUP(BC142, BA:BA:BB:BB, 2, 0),)</f>
        <v>0</v>
      </c>
      <c r="Q142" s="13">
        <f>IFERROR(VLOOKUP(BC142, BA:BA:BD:BD, 4, 0),1)</f>
        <v>1</v>
      </c>
      <c r="R142" s="13">
        <v>7</v>
      </c>
      <c r="S142" s="13">
        <v>9.25</v>
      </c>
      <c r="T142" s="13">
        <v>0</v>
      </c>
      <c r="V142" s="13" t="s">
        <v>13779</v>
      </c>
      <c r="W142" s="13">
        <v>100</v>
      </c>
      <c r="X142" s="13" t="s">
        <v>295</v>
      </c>
      <c r="Y142" s="13" t="s">
        <v>10899</v>
      </c>
      <c r="Z142" s="13" t="s">
        <v>10898</v>
      </c>
      <c r="AA142" s="13">
        <v>1</v>
      </c>
      <c r="AB142" s="13">
        <f>ROUND(H142*I142*AA142, 3)</f>
        <v>1.8480000000000001</v>
      </c>
      <c r="AC142" s="13">
        <f>ROUND(VLOOKUP(X142,'Base de dados'!A:B, 2, 0)*AB142, 2)</f>
        <v>0.18</v>
      </c>
      <c r="AD142" s="13">
        <f>ROUND((AB142*(Destino!AG$142/100))*(W142/100),2)</f>
        <v>0.13</v>
      </c>
      <c r="AE142" s="13">
        <f>ROUND(AB142*(Destino!AH$142/100),2)</f>
        <v>0</v>
      </c>
      <c r="AF142" s="13">
        <f>ROUND((((AB142+AC142)*(1 + VLOOKUP(X142,'Base de dados'!A:N, 14, 0) ))*(Destino!AI$142/100))-AD142, 2)</f>
        <v>0.38</v>
      </c>
      <c r="AG142" s="13">
        <f>ROUND((AB142+AC142+AF142)*(J142/100),2)</f>
        <v>7.0000000000000007E-2</v>
      </c>
      <c r="AH142" s="13">
        <f>ROUND(AB142*T142,2)</f>
        <v>0</v>
      </c>
      <c r="AI142" s="13">
        <f>ROUND(AB142+AC142-AE142+AF142+AG142+AH142, 3)</f>
        <v>2.4780000000000002</v>
      </c>
      <c r="AJ142" s="13">
        <f>AI142*M142</f>
        <v>9.9120000000000008</v>
      </c>
      <c r="AK142" s="13">
        <f>AJ142*K142</f>
        <v>9.9120000000000008</v>
      </c>
      <c r="AL142" s="13" t="str">
        <f t="shared" si="6"/>
        <v>17006000029872200001421</v>
      </c>
      <c r="AM142" s="13">
        <f>VLOOKUP(AL142,Destino!A:AE,31,0)</f>
        <v>9.952</v>
      </c>
      <c r="AN142" s="13">
        <f>VLOOKUP(AL142,Destino!A:O,15,0)</f>
        <v>6.19</v>
      </c>
      <c r="AO142" s="13">
        <f>VLOOKUP(AL142,Destino!A:P,16,0)</f>
        <v>1</v>
      </c>
      <c r="AP142" s="14">
        <f t="shared" si="7"/>
        <v>1</v>
      </c>
      <c r="AQ142" s="13" t="str">
        <f t="shared" si="8"/>
        <v>OK</v>
      </c>
      <c r="BA142" s="13" t="s">
        <v>13901</v>
      </c>
      <c r="BB142" s="13">
        <f>AK142</f>
        <v>9.9120000000000008</v>
      </c>
      <c r="BC142" s="13" t="s">
        <v>14897</v>
      </c>
      <c r="BD142" s="13">
        <f>N142</f>
        <v>1</v>
      </c>
    </row>
    <row r="143" spans="1:56" hidden="1" x14ac:dyDescent="0.25">
      <c r="A143" s="13">
        <v>600002989</v>
      </c>
      <c r="B143" s="13">
        <v>1700</v>
      </c>
      <c r="C143" s="13">
        <v>2200001421</v>
      </c>
      <c r="D143" s="13" t="s">
        <v>298</v>
      </c>
      <c r="E143" s="13">
        <f>IF(AND(B143&lt;&gt;1110,B143&lt;&gt;1210,B143&lt;&gt;1510,B143&lt;&gt;1710),B143,IF(B143=1110,"1100",IF(B143=1210,"1200",IF(B143=1510,"1500",IF(B143=1710,"1700","X")))))</f>
        <v>1700</v>
      </c>
      <c r="F143" s="13" t="s">
        <v>10893</v>
      </c>
      <c r="G143" s="13" t="s">
        <v>297</v>
      </c>
      <c r="H143" s="13">
        <v>9.1820000000000004</v>
      </c>
      <c r="I143" s="13">
        <v>0.25</v>
      </c>
      <c r="J143" s="13">
        <v>3</v>
      </c>
      <c r="K143" s="13">
        <v>1</v>
      </c>
      <c r="L143" s="13" t="s">
        <v>292</v>
      </c>
      <c r="M143" s="13">
        <v>4</v>
      </c>
      <c r="N143" s="13">
        <v>1</v>
      </c>
      <c r="O143" s="13" t="s">
        <v>294</v>
      </c>
      <c r="P143" s="13">
        <f>IFERROR(VLOOKUP(BC143, BA:BA:BB:BB, 2, 0),)</f>
        <v>0</v>
      </c>
      <c r="Q143" s="13">
        <f>IFERROR(VLOOKUP(BC143, BA:BA:BD:BD, 4, 0),1)</f>
        <v>1</v>
      </c>
      <c r="R143" s="13">
        <v>7</v>
      </c>
      <c r="S143" s="13">
        <v>9.25</v>
      </c>
      <c r="T143" s="13">
        <v>0</v>
      </c>
      <c r="V143" s="13" t="s">
        <v>13779</v>
      </c>
      <c r="W143" s="13">
        <v>100</v>
      </c>
      <c r="X143" s="13" t="s">
        <v>301</v>
      </c>
      <c r="Y143" s="13" t="s">
        <v>10899</v>
      </c>
      <c r="Z143" s="13" t="s">
        <v>10898</v>
      </c>
      <c r="AA143" s="13">
        <v>1</v>
      </c>
      <c r="AB143" s="13">
        <f>ROUND(H143*I143*AA143, 3)</f>
        <v>2.2959999999999998</v>
      </c>
      <c r="AC143" s="13">
        <f>ROUND(VLOOKUP(X143,'Base de dados'!A:B, 2, 0)*AB143, 2)</f>
        <v>0.23</v>
      </c>
      <c r="AD143" s="13">
        <f>ROUND((AB143*(Destino!AG$143/100))*(W143/100),2)</f>
        <v>0.16</v>
      </c>
      <c r="AE143" s="13">
        <f>ROUND(AB143*(Destino!AH$143/100),2)</f>
        <v>0</v>
      </c>
      <c r="AF143" s="13">
        <f>ROUND((((AB143+AC143)*(1 + VLOOKUP(X143,'Base de dados'!A:N, 14, 0) ))*(Destino!AI$143/100))-AD143, 2)</f>
        <v>0.48</v>
      </c>
      <c r="AG143" s="13">
        <f>ROUND((AB143+AC143+AF143)*(J143/100),2)</f>
        <v>0.09</v>
      </c>
      <c r="AH143" s="13">
        <f>ROUND(AB143*T143,2)</f>
        <v>0</v>
      </c>
      <c r="AI143" s="13">
        <f>ROUND(AB143+AC143-AE143+AF143+AG143+AH143, 3)</f>
        <v>3.0960000000000001</v>
      </c>
      <c r="AJ143" s="13">
        <f>AI143*M143</f>
        <v>12.384</v>
      </c>
      <c r="AK143" s="13">
        <f>AJ143*K143</f>
        <v>12.384</v>
      </c>
      <c r="AL143" s="13" t="str">
        <f t="shared" si="6"/>
        <v>17006000029892200001421</v>
      </c>
      <c r="AM143" s="13">
        <f>VLOOKUP(AL143,Destino!A:AE,31,0)</f>
        <v>12.384</v>
      </c>
      <c r="AN143" s="13">
        <f>VLOOKUP(AL143,Destino!A:O,15,0)</f>
        <v>7.69</v>
      </c>
      <c r="AO143" s="13">
        <f>VLOOKUP(AL143,Destino!A:P,16,0)</f>
        <v>1</v>
      </c>
      <c r="AP143" s="14">
        <f t="shared" si="7"/>
        <v>1</v>
      </c>
      <c r="AQ143" s="13" t="str">
        <f t="shared" si="8"/>
        <v>OK</v>
      </c>
      <c r="BA143" s="13" t="s">
        <v>13902</v>
      </c>
      <c r="BB143" s="13">
        <f>AK143</f>
        <v>12.384</v>
      </c>
      <c r="BC143" s="13" t="s">
        <v>14898</v>
      </c>
      <c r="BD143" s="13">
        <f>N143</f>
        <v>1</v>
      </c>
    </row>
    <row r="144" spans="1:56" hidden="1" x14ac:dyDescent="0.25">
      <c r="A144" s="13">
        <v>600003000</v>
      </c>
      <c r="B144" s="13">
        <v>1700</v>
      </c>
      <c r="C144" s="13">
        <v>2200001421</v>
      </c>
      <c r="D144" s="13" t="s">
        <v>298</v>
      </c>
      <c r="E144" s="13">
        <f>IF(AND(B144&lt;&gt;1110,B144&lt;&gt;1210,B144&lt;&gt;1510,B144&lt;&gt;1710),B144,IF(B144=1110,"1100",IF(B144=1210,"1200",IF(B144=1510,"1500",IF(B144=1710,"1700","X")))))</f>
        <v>1700</v>
      </c>
      <c r="F144" s="13" t="s">
        <v>10893</v>
      </c>
      <c r="G144" s="13" t="s">
        <v>297</v>
      </c>
      <c r="H144" s="13">
        <v>10.209</v>
      </c>
      <c r="I144" s="13">
        <v>0.25</v>
      </c>
      <c r="J144" s="13">
        <v>3</v>
      </c>
      <c r="K144" s="13">
        <v>1</v>
      </c>
      <c r="L144" s="13" t="s">
        <v>292</v>
      </c>
      <c r="M144" s="13">
        <v>4</v>
      </c>
      <c r="N144" s="13">
        <v>1</v>
      </c>
      <c r="O144" s="13" t="s">
        <v>294</v>
      </c>
      <c r="P144" s="13">
        <f>IFERROR(VLOOKUP(BC144, BA:BA:BB:BB, 2, 0),)</f>
        <v>0</v>
      </c>
      <c r="Q144" s="13">
        <f>IFERROR(VLOOKUP(BC144, BA:BA:BD:BD, 4, 0),1)</f>
        <v>1</v>
      </c>
      <c r="R144" s="13">
        <v>7</v>
      </c>
      <c r="S144" s="13">
        <v>9.25</v>
      </c>
      <c r="T144" s="13">
        <v>0</v>
      </c>
      <c r="V144" s="13" t="s">
        <v>13779</v>
      </c>
      <c r="W144" s="13">
        <v>100</v>
      </c>
      <c r="X144" s="13" t="s">
        <v>301</v>
      </c>
      <c r="Y144" s="13" t="s">
        <v>10899</v>
      </c>
      <c r="Z144" s="13" t="s">
        <v>10898</v>
      </c>
      <c r="AA144" s="13">
        <v>1</v>
      </c>
      <c r="AB144" s="13">
        <f>ROUND(H144*I144*AA144, 3)</f>
        <v>2.552</v>
      </c>
      <c r="AC144" s="13">
        <f>ROUND(VLOOKUP(X144,'Base de dados'!A:B, 2, 0)*AB144, 2)</f>
        <v>0.26</v>
      </c>
      <c r="AD144" s="13">
        <f>ROUND((AB144*(Destino!AG$144/100))*(W144/100),2)</f>
        <v>0.18</v>
      </c>
      <c r="AE144" s="13">
        <f>ROUND(AB144*(Destino!AH$144/100),2)</f>
        <v>0</v>
      </c>
      <c r="AF144" s="13">
        <f>ROUND((((AB144+AC144)*(1 + VLOOKUP(X144,'Base de dados'!A:N, 14, 0) ))*(Destino!AI$144/100))-AD144, 2)</f>
        <v>0.53</v>
      </c>
      <c r="AG144" s="13">
        <f>ROUND((AB144+AC144+AF144)*(J144/100),2)</f>
        <v>0.1</v>
      </c>
      <c r="AH144" s="13">
        <f>ROUND(AB144*T144,2)</f>
        <v>0</v>
      </c>
      <c r="AI144" s="13">
        <f>ROUND(AB144+AC144-AE144+AF144+AG144+AH144, 3)</f>
        <v>3.4420000000000002</v>
      </c>
      <c r="AJ144" s="13">
        <f>AI144*M144</f>
        <v>13.768000000000001</v>
      </c>
      <c r="AK144" s="13">
        <f>AJ144*K144</f>
        <v>13.768000000000001</v>
      </c>
      <c r="AL144" s="13" t="str">
        <f t="shared" si="6"/>
        <v>17006000030002200001421</v>
      </c>
      <c r="AM144" s="13">
        <f>VLOOKUP(AL144,Destino!A:AE,31,0)</f>
        <v>13.768000000000001</v>
      </c>
      <c r="AN144" s="13">
        <f>VLOOKUP(AL144,Destino!A:O,15,0)</f>
        <v>8.5500000000000007</v>
      </c>
      <c r="AO144" s="13">
        <f>VLOOKUP(AL144,Destino!A:P,16,0)</f>
        <v>1</v>
      </c>
      <c r="AP144" s="14">
        <f t="shared" si="7"/>
        <v>1</v>
      </c>
      <c r="AQ144" s="13" t="str">
        <f t="shared" si="8"/>
        <v>OK</v>
      </c>
      <c r="BA144" s="13" t="s">
        <v>13903</v>
      </c>
      <c r="BB144" s="13">
        <f>AK144</f>
        <v>13.768000000000001</v>
      </c>
      <c r="BC144" s="13" t="s">
        <v>14899</v>
      </c>
      <c r="BD144" s="13">
        <f>N144</f>
        <v>1</v>
      </c>
    </row>
    <row r="145" spans="1:56" hidden="1" x14ac:dyDescent="0.25">
      <c r="A145" s="13">
        <v>600003001</v>
      </c>
      <c r="B145" s="13">
        <v>1700</v>
      </c>
      <c r="C145" s="13">
        <v>2200001421</v>
      </c>
      <c r="D145" s="13" t="s">
        <v>298</v>
      </c>
      <c r="E145" s="13">
        <f>IF(AND(B145&lt;&gt;1110,B145&lt;&gt;1210,B145&lt;&gt;1510,B145&lt;&gt;1710),B145,IF(B145=1110,"1100",IF(B145=1210,"1200",IF(B145=1510,"1500",IF(B145=1710,"1700","X")))))</f>
        <v>1700</v>
      </c>
      <c r="F145" s="13" t="s">
        <v>10893</v>
      </c>
      <c r="G145" s="13" t="s">
        <v>297</v>
      </c>
      <c r="H145" s="13">
        <v>12.215</v>
      </c>
      <c r="I145" s="13">
        <v>0.25</v>
      </c>
      <c r="J145" s="13">
        <v>3</v>
      </c>
      <c r="K145" s="13">
        <v>1</v>
      </c>
      <c r="L145" s="13" t="s">
        <v>292</v>
      </c>
      <c r="M145" s="13">
        <v>4</v>
      </c>
      <c r="N145" s="13">
        <v>1</v>
      </c>
      <c r="O145" s="13" t="s">
        <v>294</v>
      </c>
      <c r="P145" s="13">
        <f>IFERROR(VLOOKUP(BC145, BA:BA:BB:BB, 2, 0),)</f>
        <v>0</v>
      </c>
      <c r="Q145" s="13">
        <f>IFERROR(VLOOKUP(BC145, BA:BA:BD:BD, 4, 0),1)</f>
        <v>1</v>
      </c>
      <c r="R145" s="13">
        <v>7</v>
      </c>
      <c r="S145" s="13">
        <v>9.25</v>
      </c>
      <c r="T145" s="13">
        <v>0</v>
      </c>
      <c r="V145" s="13" t="s">
        <v>13779</v>
      </c>
      <c r="W145" s="13">
        <v>100</v>
      </c>
      <c r="X145" s="13" t="s">
        <v>301</v>
      </c>
      <c r="Y145" s="13" t="s">
        <v>10899</v>
      </c>
      <c r="Z145" s="13" t="s">
        <v>10898</v>
      </c>
      <c r="AA145" s="13">
        <v>1</v>
      </c>
      <c r="AB145" s="13">
        <f>ROUND(H145*I145*AA145, 3)</f>
        <v>3.0539999999999998</v>
      </c>
      <c r="AC145" s="13">
        <f>ROUND(VLOOKUP(X145,'Base de dados'!A:B, 2, 0)*AB145, 2)</f>
        <v>0.31</v>
      </c>
      <c r="AD145" s="13">
        <f>ROUND((AB145*(Destino!AG$145/100))*(W145/100),2)</f>
        <v>0.21</v>
      </c>
      <c r="AE145" s="13">
        <f>ROUND(AB145*(Destino!AH$145/100),2)</f>
        <v>0</v>
      </c>
      <c r="AF145" s="13">
        <f>ROUND((((AB145+AC145)*(1 + VLOOKUP(X145,'Base de dados'!A:N, 14, 0) ))*(Destino!AI$145/100))-AD145, 2)</f>
        <v>0.64</v>
      </c>
      <c r="AG145" s="13">
        <f>ROUND((AB145+AC145+AF145)*(J145/100),2)</f>
        <v>0.12</v>
      </c>
      <c r="AH145" s="13">
        <f>ROUND(AB145*T145,2)</f>
        <v>0</v>
      </c>
      <c r="AI145" s="13">
        <f>ROUND(AB145+AC145-AE145+AF145+AG145+AH145, 3)</f>
        <v>4.1239999999999997</v>
      </c>
      <c r="AJ145" s="13">
        <f>AI145*M145</f>
        <v>16.495999999999999</v>
      </c>
      <c r="AK145" s="13">
        <f>AJ145*K145</f>
        <v>16.495999999999999</v>
      </c>
      <c r="AL145" s="13" t="str">
        <f t="shared" si="6"/>
        <v>17006000030012200001421</v>
      </c>
      <c r="AM145" s="13">
        <f>VLOOKUP(AL145,Destino!A:AE,31,0)</f>
        <v>16.456</v>
      </c>
      <c r="AN145" s="13">
        <f>VLOOKUP(AL145,Destino!A:O,15,0)</f>
        <v>10.23</v>
      </c>
      <c r="AO145" s="13">
        <f>VLOOKUP(AL145,Destino!A:P,16,0)</f>
        <v>1</v>
      </c>
      <c r="AP145" s="14">
        <f t="shared" si="7"/>
        <v>1</v>
      </c>
      <c r="AQ145" s="13" t="str">
        <f t="shared" si="8"/>
        <v>OK</v>
      </c>
      <c r="BA145" s="13" t="s">
        <v>13904</v>
      </c>
      <c r="BB145" s="13">
        <f>AK145</f>
        <v>16.495999999999999</v>
      </c>
      <c r="BC145" s="13" t="s">
        <v>14900</v>
      </c>
      <c r="BD145" s="13">
        <f>N145</f>
        <v>1</v>
      </c>
    </row>
    <row r="146" spans="1:56" hidden="1" x14ac:dyDescent="0.25">
      <c r="A146" s="13">
        <v>600003002</v>
      </c>
      <c r="B146" s="13">
        <v>1700</v>
      </c>
      <c r="C146" s="13">
        <v>2200001421</v>
      </c>
      <c r="D146" s="13" t="s">
        <v>298</v>
      </c>
      <c r="E146" s="13">
        <f>IF(AND(B146&lt;&gt;1110,B146&lt;&gt;1210,B146&lt;&gt;1510,B146&lt;&gt;1710),B146,IF(B146=1110,"1100",IF(B146=1210,"1200",IF(B146=1510,"1500",IF(B146=1710,"1700","X")))))</f>
        <v>1700</v>
      </c>
      <c r="F146" s="13" t="s">
        <v>10893</v>
      </c>
      <c r="G146" s="13" t="s">
        <v>297</v>
      </c>
      <c r="H146" s="13">
        <v>12.454000000000001</v>
      </c>
      <c r="I146" s="13">
        <v>0.25</v>
      </c>
      <c r="J146" s="13">
        <v>3</v>
      </c>
      <c r="K146" s="13">
        <v>1</v>
      </c>
      <c r="L146" s="13" t="s">
        <v>292</v>
      </c>
      <c r="M146" s="13">
        <v>4</v>
      </c>
      <c r="N146" s="13">
        <v>1</v>
      </c>
      <c r="O146" s="13" t="s">
        <v>294</v>
      </c>
      <c r="P146" s="13">
        <f>IFERROR(VLOOKUP(BC146, BA:BA:BB:BB, 2, 0),)</f>
        <v>0</v>
      </c>
      <c r="Q146" s="13">
        <f>IFERROR(VLOOKUP(BC146, BA:BA:BD:BD, 4, 0),1)</f>
        <v>1</v>
      </c>
      <c r="R146" s="13">
        <v>7</v>
      </c>
      <c r="S146" s="13">
        <v>9.25</v>
      </c>
      <c r="T146" s="13">
        <v>0</v>
      </c>
      <c r="V146" s="13" t="s">
        <v>13779</v>
      </c>
      <c r="W146" s="13">
        <v>100</v>
      </c>
      <c r="X146" s="13" t="s">
        <v>301</v>
      </c>
      <c r="Y146" s="13" t="s">
        <v>10899</v>
      </c>
      <c r="Z146" s="13" t="s">
        <v>10898</v>
      </c>
      <c r="AA146" s="13">
        <v>1</v>
      </c>
      <c r="AB146" s="13">
        <f>ROUND(H146*I146*AA146, 3)</f>
        <v>3.1139999999999999</v>
      </c>
      <c r="AC146" s="13">
        <f>ROUND(VLOOKUP(X146,'Base de dados'!A:B, 2, 0)*AB146, 2)</f>
        <v>0.31</v>
      </c>
      <c r="AD146" s="13">
        <f>ROUND((AB146*(Destino!AG$146/100))*(W146/100),2)</f>
        <v>0.22</v>
      </c>
      <c r="AE146" s="13">
        <f>ROUND(AB146*(Destino!AH$146/100),2)</f>
        <v>0</v>
      </c>
      <c r="AF146" s="13">
        <f>ROUND((((AB146+AC146)*(1 + VLOOKUP(X146,'Base de dados'!A:N, 14, 0) ))*(Destino!AI$146/100))-AD146, 2)</f>
        <v>0.64</v>
      </c>
      <c r="AG146" s="13">
        <f>ROUND((AB146+AC146+AF146)*(J146/100),2)</f>
        <v>0.12</v>
      </c>
      <c r="AH146" s="13">
        <f>ROUND(AB146*T146,2)</f>
        <v>0</v>
      </c>
      <c r="AI146" s="13">
        <f>ROUND(AB146+AC146-AE146+AF146+AG146+AH146, 3)</f>
        <v>4.1840000000000002</v>
      </c>
      <c r="AJ146" s="13">
        <f>AI146*M146</f>
        <v>16.736000000000001</v>
      </c>
      <c r="AK146" s="13">
        <f>AJ146*K146</f>
        <v>16.736000000000001</v>
      </c>
      <c r="AL146" s="13" t="str">
        <f t="shared" si="6"/>
        <v>17006000030022200001421</v>
      </c>
      <c r="AM146" s="13">
        <f>VLOOKUP(AL146,Destino!A:AE,31,0)</f>
        <v>16.736000000000001</v>
      </c>
      <c r="AN146" s="13">
        <f>VLOOKUP(AL146,Destino!A:O,15,0)</f>
        <v>10.43</v>
      </c>
      <c r="AO146" s="13">
        <f>VLOOKUP(AL146,Destino!A:P,16,0)</f>
        <v>1</v>
      </c>
      <c r="AP146" s="14">
        <f t="shared" si="7"/>
        <v>1</v>
      </c>
      <c r="AQ146" s="13" t="str">
        <f t="shared" si="8"/>
        <v>OK</v>
      </c>
      <c r="BA146" s="13" t="s">
        <v>13905</v>
      </c>
      <c r="BB146" s="13">
        <f>AK146</f>
        <v>16.736000000000001</v>
      </c>
      <c r="BC146" s="13" t="s">
        <v>14901</v>
      </c>
      <c r="BD146" s="13">
        <f>N146</f>
        <v>1</v>
      </c>
    </row>
    <row r="147" spans="1:56" hidden="1" x14ac:dyDescent="0.25">
      <c r="A147" s="13">
        <v>600003016</v>
      </c>
      <c r="B147" s="13">
        <v>1700</v>
      </c>
      <c r="C147" s="13">
        <v>2200001421</v>
      </c>
      <c r="D147" s="13" t="s">
        <v>298</v>
      </c>
      <c r="E147" s="13">
        <f>IF(AND(B147&lt;&gt;1110,B147&lt;&gt;1210,B147&lt;&gt;1510,B147&lt;&gt;1710),B147,IF(B147=1110,"1100",IF(B147=1210,"1200",IF(B147=1510,"1500",IF(B147=1710,"1700","X")))))</f>
        <v>1700</v>
      </c>
      <c r="F147" s="13" t="s">
        <v>10893</v>
      </c>
      <c r="G147" s="13" t="s">
        <v>297</v>
      </c>
      <c r="H147" s="13">
        <v>13.552</v>
      </c>
      <c r="I147" s="13">
        <v>0.25</v>
      </c>
      <c r="J147" s="13">
        <v>3</v>
      </c>
      <c r="K147" s="13">
        <v>1</v>
      </c>
      <c r="L147" s="13" t="s">
        <v>292</v>
      </c>
      <c r="M147" s="13">
        <v>4</v>
      </c>
      <c r="N147" s="13">
        <v>1</v>
      </c>
      <c r="O147" s="13" t="s">
        <v>294</v>
      </c>
      <c r="P147" s="13">
        <f>IFERROR(VLOOKUP(BC147, BA:BA:BB:BB, 2, 0),)</f>
        <v>0</v>
      </c>
      <c r="Q147" s="13">
        <f>IFERROR(VLOOKUP(BC147, BA:BA:BD:BD, 4, 0),1)</f>
        <v>1</v>
      </c>
      <c r="R147" s="13">
        <v>7</v>
      </c>
      <c r="S147" s="13">
        <v>9.25</v>
      </c>
      <c r="T147" s="13">
        <v>0</v>
      </c>
      <c r="V147" s="13" t="s">
        <v>13779</v>
      </c>
      <c r="W147" s="13">
        <v>100</v>
      </c>
      <c r="X147" s="13" t="s">
        <v>301</v>
      </c>
      <c r="Y147" s="13" t="s">
        <v>10899</v>
      </c>
      <c r="Z147" s="13" t="s">
        <v>10898</v>
      </c>
      <c r="AA147" s="13">
        <v>1</v>
      </c>
      <c r="AB147" s="13">
        <f>ROUND(H147*I147*AA147, 3)</f>
        <v>3.3879999999999999</v>
      </c>
      <c r="AC147" s="13">
        <f>ROUND(VLOOKUP(X147,'Base de dados'!A:B, 2, 0)*AB147, 2)</f>
        <v>0.34</v>
      </c>
      <c r="AD147" s="13">
        <f>ROUND((AB147*(Destino!AG$147/100))*(W147/100),2)</f>
        <v>0.24</v>
      </c>
      <c r="AE147" s="13">
        <f>ROUND(AB147*(Destino!AH$147/100),2)</f>
        <v>0</v>
      </c>
      <c r="AF147" s="13">
        <f>ROUND((((AB147+AC147)*(1 + VLOOKUP(X147,'Base de dados'!A:N, 14, 0) ))*(Destino!AI$147/100))-AD147, 2)</f>
        <v>0.7</v>
      </c>
      <c r="AG147" s="13">
        <f>ROUND((AB147+AC147+AF147)*(J147/100),2)</f>
        <v>0.13</v>
      </c>
      <c r="AH147" s="13">
        <f>ROUND(AB147*T147,2)</f>
        <v>0</v>
      </c>
      <c r="AI147" s="13">
        <f>ROUND(AB147+AC147-AE147+AF147+AG147+AH147, 3)</f>
        <v>4.5579999999999998</v>
      </c>
      <c r="AJ147" s="13">
        <f>AI147*M147</f>
        <v>18.231999999999999</v>
      </c>
      <c r="AK147" s="13">
        <f>AJ147*K147</f>
        <v>18.231999999999999</v>
      </c>
      <c r="AL147" s="13" t="str">
        <f t="shared" si="6"/>
        <v>17006000030162200001421</v>
      </c>
      <c r="AM147" s="13">
        <f>VLOOKUP(AL147,Destino!A:AE,31,0)</f>
        <v>18.231999999999999</v>
      </c>
      <c r="AN147" s="13">
        <f>VLOOKUP(AL147,Destino!A:O,15,0)</f>
        <v>11.35</v>
      </c>
      <c r="AO147" s="13">
        <f>VLOOKUP(AL147,Destino!A:P,16,0)</f>
        <v>1</v>
      </c>
      <c r="AP147" s="14">
        <f t="shared" si="7"/>
        <v>1</v>
      </c>
      <c r="AQ147" s="13" t="str">
        <f t="shared" si="8"/>
        <v>OK</v>
      </c>
      <c r="BA147" s="13" t="s">
        <v>13906</v>
      </c>
      <c r="BB147" s="13">
        <f>AK147</f>
        <v>18.231999999999999</v>
      </c>
      <c r="BC147" s="13" t="s">
        <v>14902</v>
      </c>
      <c r="BD147" s="13">
        <f>N147</f>
        <v>1</v>
      </c>
    </row>
    <row r="148" spans="1:56" hidden="1" x14ac:dyDescent="0.25">
      <c r="A148" s="13">
        <v>600003022</v>
      </c>
      <c r="B148" s="13">
        <v>1700</v>
      </c>
      <c r="C148" s="13">
        <v>2200001421</v>
      </c>
      <c r="D148" s="13" t="s">
        <v>298</v>
      </c>
      <c r="E148" s="13">
        <f>IF(AND(B148&lt;&gt;1110,B148&lt;&gt;1210,B148&lt;&gt;1510,B148&lt;&gt;1710),B148,IF(B148=1110,"1100",IF(B148=1210,"1200",IF(B148=1510,"1500",IF(B148=1710,"1700","X")))))</f>
        <v>1700</v>
      </c>
      <c r="F148" s="13" t="s">
        <v>10893</v>
      </c>
      <c r="G148" s="13" t="s">
        <v>297</v>
      </c>
      <c r="H148" s="13">
        <v>16.059999999999999</v>
      </c>
      <c r="I148" s="13">
        <v>0.25</v>
      </c>
      <c r="J148" s="13">
        <v>3</v>
      </c>
      <c r="K148" s="13">
        <v>1</v>
      </c>
      <c r="L148" s="13" t="s">
        <v>292</v>
      </c>
      <c r="M148" s="13">
        <v>4</v>
      </c>
      <c r="N148" s="13">
        <v>1</v>
      </c>
      <c r="O148" s="13" t="s">
        <v>294</v>
      </c>
      <c r="P148" s="13">
        <f>IFERROR(VLOOKUP(BC148, BA:BA:BB:BB, 2, 0),)</f>
        <v>0</v>
      </c>
      <c r="Q148" s="13">
        <f>IFERROR(VLOOKUP(BC148, BA:BA:BD:BD, 4, 0),1)</f>
        <v>1</v>
      </c>
      <c r="R148" s="13">
        <v>7</v>
      </c>
      <c r="S148" s="13">
        <v>9.25</v>
      </c>
      <c r="T148" s="13">
        <v>0</v>
      </c>
      <c r="V148" s="13" t="s">
        <v>13779</v>
      </c>
      <c r="W148" s="13">
        <v>100</v>
      </c>
      <c r="X148" s="13" t="s">
        <v>303</v>
      </c>
      <c r="Y148" s="13" t="s">
        <v>10899</v>
      </c>
      <c r="Z148" s="13" t="s">
        <v>10886</v>
      </c>
      <c r="AA148" s="13">
        <v>1</v>
      </c>
      <c r="AB148" s="13">
        <f>ROUND(H148*I148*AA148, 3)</f>
        <v>4.0149999999999997</v>
      </c>
      <c r="AC148" s="13">
        <f>ROUND(VLOOKUP(X148,'Base de dados'!A:B, 2, 0)*AB148, 2)</f>
        <v>0.4</v>
      </c>
      <c r="AD148" s="13">
        <f>ROUND((AB148*(Destino!AG$148/100))*(W148/100),2)</f>
        <v>0.28000000000000003</v>
      </c>
      <c r="AE148" s="13">
        <f>ROUND(AB148*(Destino!AH$148/100),2)</f>
        <v>0</v>
      </c>
      <c r="AF148" s="13">
        <f>ROUND((((AB148+AC148)*(1 + VLOOKUP(X148,'Base de dados'!A:N, 14, 0) ))*(Destino!AI$148/100))-AD148, 2)</f>
        <v>0.83</v>
      </c>
      <c r="AG148" s="13">
        <f>ROUND((AB148+AC148+AF148)*(J148/100),2)</f>
        <v>0.16</v>
      </c>
      <c r="AH148" s="13">
        <f>ROUND(AB148*T148,2)</f>
        <v>0</v>
      </c>
      <c r="AI148" s="13">
        <f>ROUND(AB148+AC148-AE148+AF148+AG148+AH148, 3)</f>
        <v>5.4050000000000002</v>
      </c>
      <c r="AJ148" s="13">
        <f>AI148*M148</f>
        <v>21.62</v>
      </c>
      <c r="AK148" s="13">
        <f>AJ148*K148</f>
        <v>21.62</v>
      </c>
      <c r="AL148" s="13" t="str">
        <f t="shared" si="6"/>
        <v>17006000030222200001421</v>
      </c>
      <c r="AM148" s="13">
        <f>VLOOKUP(AL148,Destino!A:AE,31,0)</f>
        <v>21.62</v>
      </c>
      <c r="AN148" s="13">
        <f>VLOOKUP(AL148,Destino!A:O,15,0)</f>
        <v>13.45</v>
      </c>
      <c r="AO148" s="13">
        <f>VLOOKUP(AL148,Destino!A:P,16,0)</f>
        <v>1</v>
      </c>
      <c r="AP148" s="14">
        <f t="shared" si="7"/>
        <v>1</v>
      </c>
      <c r="AQ148" s="13" t="str">
        <f t="shared" si="8"/>
        <v>OK</v>
      </c>
      <c r="BA148" s="13" t="s">
        <v>13907</v>
      </c>
      <c r="BB148" s="13">
        <f>AK148</f>
        <v>21.62</v>
      </c>
      <c r="BC148" s="13" t="s">
        <v>14903</v>
      </c>
      <c r="BD148" s="13">
        <f>N148</f>
        <v>1</v>
      </c>
    </row>
    <row r="149" spans="1:56" hidden="1" x14ac:dyDescent="0.25">
      <c r="A149" s="13">
        <v>600003030</v>
      </c>
      <c r="B149" s="13">
        <v>1700</v>
      </c>
      <c r="C149" s="13">
        <v>2200001421</v>
      </c>
      <c r="D149" s="13" t="s">
        <v>298</v>
      </c>
      <c r="E149" s="13">
        <f>IF(AND(B149&lt;&gt;1110,B149&lt;&gt;1210,B149&lt;&gt;1510,B149&lt;&gt;1710),B149,IF(B149=1110,"1100",IF(B149=1210,"1200",IF(B149=1510,"1500",IF(B149=1710,"1700","X")))))</f>
        <v>1700</v>
      </c>
      <c r="F149" s="13" t="s">
        <v>10893</v>
      </c>
      <c r="G149" s="13" t="s">
        <v>297</v>
      </c>
      <c r="H149" s="13">
        <v>40.978999999999999</v>
      </c>
      <c r="I149" s="13">
        <v>0.25</v>
      </c>
      <c r="J149" s="13">
        <v>3</v>
      </c>
      <c r="K149" s="13">
        <v>1</v>
      </c>
      <c r="L149" s="13" t="s">
        <v>292</v>
      </c>
      <c r="M149" s="13">
        <v>4</v>
      </c>
      <c r="N149" s="13">
        <v>1</v>
      </c>
      <c r="O149" s="13" t="s">
        <v>294</v>
      </c>
      <c r="P149" s="13">
        <f>IFERROR(VLOOKUP(BC149, BA:BA:BB:BB, 2, 0),)</f>
        <v>0</v>
      </c>
      <c r="Q149" s="13">
        <f>IFERROR(VLOOKUP(BC149, BA:BA:BD:BD, 4, 0),1)</f>
        <v>1</v>
      </c>
      <c r="R149" s="13">
        <v>7</v>
      </c>
      <c r="S149" s="13">
        <v>9.25</v>
      </c>
      <c r="T149" s="13">
        <v>0</v>
      </c>
      <c r="V149" s="13" t="s">
        <v>13779</v>
      </c>
      <c r="W149" s="13">
        <v>100</v>
      </c>
      <c r="X149" s="13" t="s">
        <v>295</v>
      </c>
      <c r="Y149" s="13" t="s">
        <v>10899</v>
      </c>
      <c r="Z149" s="13" t="s">
        <v>10898</v>
      </c>
      <c r="AA149" s="13">
        <v>1</v>
      </c>
      <c r="AB149" s="13">
        <f>ROUND(H149*I149*AA149, 3)</f>
        <v>10.244999999999999</v>
      </c>
      <c r="AC149" s="13">
        <f>ROUND(VLOOKUP(X149,'Base de dados'!A:B, 2, 0)*AB149, 2)</f>
        <v>1.02</v>
      </c>
      <c r="AD149" s="13">
        <f>ROUND((AB149*(Destino!AG$149/100))*(W149/100),2)</f>
        <v>0.72</v>
      </c>
      <c r="AE149" s="13">
        <f>ROUND(AB149*(Destino!AH$149/100),2)</f>
        <v>0</v>
      </c>
      <c r="AF149" s="13">
        <f>ROUND((((AB149+AC149)*(1 + VLOOKUP(X149,'Base de dados'!A:N, 14, 0) ))*(Destino!AI$149/100))-AD149, 2)</f>
        <v>2.11</v>
      </c>
      <c r="AG149" s="13">
        <f>ROUND((AB149+AC149+AF149)*(J149/100),2)</f>
        <v>0.4</v>
      </c>
      <c r="AH149" s="13">
        <f>ROUND(AB149*T149,2)</f>
        <v>0</v>
      </c>
      <c r="AI149" s="13">
        <f>ROUND(AB149+AC149-AE149+AF149+AG149+AH149, 3)</f>
        <v>13.775</v>
      </c>
      <c r="AJ149" s="13">
        <f>AI149*M149</f>
        <v>55.1</v>
      </c>
      <c r="AK149" s="13">
        <f>AJ149*K149</f>
        <v>55.1</v>
      </c>
      <c r="AL149" s="13" t="str">
        <f t="shared" si="6"/>
        <v>17006000030302200001421</v>
      </c>
      <c r="AM149" s="13">
        <f>VLOOKUP(AL149,Destino!A:AE,31,0)</f>
        <v>55.18</v>
      </c>
      <c r="AN149" s="13">
        <f>VLOOKUP(AL149,Destino!A:O,15,0)</f>
        <v>34.32</v>
      </c>
      <c r="AO149" s="13">
        <f>VLOOKUP(AL149,Destino!A:P,16,0)</f>
        <v>1</v>
      </c>
      <c r="AP149" s="14">
        <f t="shared" si="7"/>
        <v>1</v>
      </c>
      <c r="AQ149" s="13" t="str">
        <f t="shared" si="8"/>
        <v>OK</v>
      </c>
      <c r="BA149" s="13" t="s">
        <v>13908</v>
      </c>
      <c r="BB149" s="13">
        <f>AK149</f>
        <v>55.1</v>
      </c>
      <c r="BC149" s="13" t="s">
        <v>14904</v>
      </c>
      <c r="BD149" s="13">
        <f>N149</f>
        <v>1</v>
      </c>
    </row>
    <row r="150" spans="1:56" hidden="1" x14ac:dyDescent="0.25">
      <c r="A150" s="13">
        <v>600003031</v>
      </c>
      <c r="B150" s="13">
        <v>1700</v>
      </c>
      <c r="C150" s="13">
        <v>2200001421</v>
      </c>
      <c r="D150" s="13" t="s">
        <v>298</v>
      </c>
      <c r="E150" s="13">
        <f>IF(AND(B150&lt;&gt;1110,B150&lt;&gt;1210,B150&lt;&gt;1510,B150&lt;&gt;1710),B150,IF(B150=1110,"1100",IF(B150=1210,"1200",IF(B150=1510,"1500",IF(B150=1710,"1700","X")))))</f>
        <v>1700</v>
      </c>
      <c r="F150" s="13" t="s">
        <v>10893</v>
      </c>
      <c r="G150" s="13" t="s">
        <v>297</v>
      </c>
      <c r="H150" s="13">
        <v>72.179000000000002</v>
      </c>
      <c r="I150" s="13">
        <v>0.25</v>
      </c>
      <c r="J150" s="13">
        <v>3</v>
      </c>
      <c r="K150" s="13">
        <v>1</v>
      </c>
      <c r="L150" s="13" t="s">
        <v>292</v>
      </c>
      <c r="M150" s="13">
        <v>4</v>
      </c>
      <c r="N150" s="13">
        <v>1</v>
      </c>
      <c r="O150" s="13" t="s">
        <v>294</v>
      </c>
      <c r="P150" s="13">
        <f>IFERROR(VLOOKUP(BC150, BA:BA:BB:BB, 2, 0),)</f>
        <v>0</v>
      </c>
      <c r="Q150" s="13">
        <f>IFERROR(VLOOKUP(BC150, BA:BA:BD:BD, 4, 0),1)</f>
        <v>1</v>
      </c>
      <c r="R150" s="13">
        <v>7</v>
      </c>
      <c r="S150" s="13">
        <v>9.25</v>
      </c>
      <c r="T150" s="13">
        <v>0</v>
      </c>
      <c r="V150" s="13" t="s">
        <v>13779</v>
      </c>
      <c r="W150" s="13">
        <v>100</v>
      </c>
      <c r="X150" s="13" t="s">
        <v>295</v>
      </c>
      <c r="Y150" s="13" t="s">
        <v>10899</v>
      </c>
      <c r="Z150" s="13" t="s">
        <v>10898</v>
      </c>
      <c r="AA150" s="13">
        <v>1</v>
      </c>
      <c r="AB150" s="13">
        <f>ROUND(H150*I150*AA150, 3)</f>
        <v>18.045000000000002</v>
      </c>
      <c r="AC150" s="13">
        <f>ROUND(VLOOKUP(X150,'Base de dados'!A:B, 2, 0)*AB150, 2)</f>
        <v>1.8</v>
      </c>
      <c r="AD150" s="13">
        <f>ROUND((AB150*(Destino!AG$150/100))*(W150/100),2)</f>
        <v>1.26</v>
      </c>
      <c r="AE150" s="13">
        <f>ROUND(AB150*(Destino!AH$150/100),2)</f>
        <v>0</v>
      </c>
      <c r="AF150" s="13">
        <f>ROUND((((AB150+AC150)*(1 + VLOOKUP(X150,'Base de dados'!A:N, 14, 0) ))*(Destino!AI$150/100))-AD150, 2)</f>
        <v>3.73</v>
      </c>
      <c r="AG150" s="13">
        <f>ROUND((AB150+AC150+AF150)*(J150/100),2)</f>
        <v>0.71</v>
      </c>
      <c r="AH150" s="13">
        <f>ROUND(AB150*T150,2)</f>
        <v>0</v>
      </c>
      <c r="AI150" s="13">
        <f>ROUND(AB150+AC150-AE150+AF150+AG150+AH150, 3)</f>
        <v>24.285</v>
      </c>
      <c r="AJ150" s="13">
        <f>AI150*M150</f>
        <v>97.14</v>
      </c>
      <c r="AK150" s="13">
        <f>AJ150*K150</f>
        <v>97.14</v>
      </c>
      <c r="AL150" s="13" t="str">
        <f t="shared" si="6"/>
        <v>17006000030312200001421</v>
      </c>
      <c r="AM150" s="13">
        <f>VLOOKUP(AL150,Destino!A:AE,31,0)</f>
        <v>97.18</v>
      </c>
      <c r="AN150" s="13">
        <f>VLOOKUP(AL150,Destino!A:O,15,0)</f>
        <v>60.45</v>
      </c>
      <c r="AO150" s="13">
        <f>VLOOKUP(AL150,Destino!A:P,16,0)</f>
        <v>1</v>
      </c>
      <c r="AP150" s="14">
        <f t="shared" si="7"/>
        <v>1</v>
      </c>
      <c r="AQ150" s="13" t="str">
        <f t="shared" si="8"/>
        <v>OK</v>
      </c>
      <c r="BA150" s="13" t="s">
        <v>13909</v>
      </c>
      <c r="BB150" s="13">
        <f>AK150</f>
        <v>97.14</v>
      </c>
      <c r="BC150" s="13" t="s">
        <v>14905</v>
      </c>
      <c r="BD150" s="13">
        <f>N150</f>
        <v>1</v>
      </c>
    </row>
    <row r="151" spans="1:56" hidden="1" x14ac:dyDescent="0.25">
      <c r="A151" s="13">
        <v>600003044</v>
      </c>
      <c r="B151" s="13">
        <v>1700</v>
      </c>
      <c r="C151" s="13">
        <v>2200001421</v>
      </c>
      <c r="D151" s="13" t="s">
        <v>298</v>
      </c>
      <c r="E151" s="13">
        <f>IF(AND(B151&lt;&gt;1110,B151&lt;&gt;1210,B151&lt;&gt;1510,B151&lt;&gt;1710),B151,IF(B151=1110,"1100",IF(B151=1210,"1200",IF(B151=1510,"1500",IF(B151=1710,"1700","X")))))</f>
        <v>1700</v>
      </c>
      <c r="F151" s="13" t="s">
        <v>10893</v>
      </c>
      <c r="G151" s="13" t="s">
        <v>297</v>
      </c>
      <c r="H151" s="13">
        <v>26.327999999999999</v>
      </c>
      <c r="I151" s="13">
        <v>0.25</v>
      </c>
      <c r="J151" s="13">
        <v>3</v>
      </c>
      <c r="K151" s="13">
        <v>1</v>
      </c>
      <c r="L151" s="13" t="s">
        <v>292</v>
      </c>
      <c r="M151" s="13">
        <v>4</v>
      </c>
      <c r="N151" s="13">
        <v>1</v>
      </c>
      <c r="O151" s="13" t="s">
        <v>294</v>
      </c>
      <c r="P151" s="13">
        <f>IFERROR(VLOOKUP(BC151, BA:BA:BB:BB, 2, 0),)</f>
        <v>0</v>
      </c>
      <c r="Q151" s="13">
        <f>IFERROR(VLOOKUP(BC151, BA:BA:BD:BD, 4, 0),1)</f>
        <v>1</v>
      </c>
      <c r="R151" s="13">
        <v>7</v>
      </c>
      <c r="S151" s="13">
        <v>9.25</v>
      </c>
      <c r="T151" s="13">
        <v>0</v>
      </c>
      <c r="V151" s="13" t="s">
        <v>13779</v>
      </c>
      <c r="W151" s="13">
        <v>100</v>
      </c>
      <c r="X151" s="13" t="s">
        <v>302</v>
      </c>
      <c r="Y151" s="13" t="s">
        <v>10899</v>
      </c>
      <c r="Z151" s="13" t="s">
        <v>10898</v>
      </c>
      <c r="AA151" s="13">
        <v>1</v>
      </c>
      <c r="AB151" s="13">
        <f>ROUND(H151*I151*AA151, 3)</f>
        <v>6.5819999999999999</v>
      </c>
      <c r="AC151" s="13">
        <f>ROUND(VLOOKUP(X151,'Base de dados'!A:B, 2, 0)*AB151, 2)</f>
        <v>0.66</v>
      </c>
      <c r="AD151" s="13">
        <f>ROUND((AB151*(Destino!AG$151/100))*(W151/100),2)</f>
        <v>0.46</v>
      </c>
      <c r="AE151" s="13">
        <f>ROUND(AB151*(Destino!AH$151/100),2)</f>
        <v>0</v>
      </c>
      <c r="AF151" s="13">
        <f>ROUND((((AB151+AC151)*(1 + VLOOKUP(X151,'Base de dados'!A:N, 14, 0) ))*(Destino!AI$151/100))-AD151, 2)</f>
        <v>1.36</v>
      </c>
      <c r="AG151" s="13">
        <f>ROUND((AB151+AC151+AF151)*(J151/100),2)</f>
        <v>0.26</v>
      </c>
      <c r="AH151" s="13">
        <f>ROUND(AB151*T151,2)</f>
        <v>0</v>
      </c>
      <c r="AI151" s="13">
        <f>ROUND(AB151+AC151-AE151+AF151+AG151+AH151, 3)</f>
        <v>8.8620000000000001</v>
      </c>
      <c r="AJ151" s="13">
        <f>AI151*M151</f>
        <v>35.448</v>
      </c>
      <c r="AK151" s="13">
        <f>AJ151*K151</f>
        <v>35.448</v>
      </c>
      <c r="AL151" s="13" t="str">
        <f t="shared" si="6"/>
        <v>17006000030442200001421</v>
      </c>
      <c r="AM151" s="13">
        <f>VLOOKUP(AL151,Destino!A:AE,31,0)</f>
        <v>35.448</v>
      </c>
      <c r="AN151" s="13">
        <f>VLOOKUP(AL151,Destino!A:O,15,0)</f>
        <v>22.05</v>
      </c>
      <c r="AO151" s="13">
        <f>VLOOKUP(AL151,Destino!A:P,16,0)</f>
        <v>1</v>
      </c>
      <c r="AP151" s="14">
        <f t="shared" si="7"/>
        <v>1</v>
      </c>
      <c r="AQ151" s="13" t="str">
        <f t="shared" si="8"/>
        <v>OK</v>
      </c>
      <c r="BA151" s="13" t="s">
        <v>13910</v>
      </c>
      <c r="BB151" s="13">
        <f>AK151</f>
        <v>35.448</v>
      </c>
      <c r="BC151" s="13" t="s">
        <v>14906</v>
      </c>
      <c r="BD151" s="13">
        <f>N151</f>
        <v>1</v>
      </c>
    </row>
    <row r="152" spans="1:56" hidden="1" x14ac:dyDescent="0.25">
      <c r="A152" s="13">
        <v>600003045</v>
      </c>
      <c r="B152" s="13">
        <v>1700</v>
      </c>
      <c r="C152" s="13">
        <v>2200001421</v>
      </c>
      <c r="D152" s="13" t="s">
        <v>298</v>
      </c>
      <c r="E152" s="13">
        <f>IF(AND(B152&lt;&gt;1110,B152&lt;&gt;1210,B152&lt;&gt;1510,B152&lt;&gt;1710),B152,IF(B152=1110,"1100",IF(B152=1210,"1200",IF(B152=1510,"1500",IF(B152=1710,"1700","X")))))</f>
        <v>1700</v>
      </c>
      <c r="F152" s="13" t="s">
        <v>10893</v>
      </c>
      <c r="G152" s="13" t="s">
        <v>297</v>
      </c>
      <c r="H152" s="13">
        <v>29.408999999999999</v>
      </c>
      <c r="I152" s="13">
        <v>0.25</v>
      </c>
      <c r="J152" s="13">
        <v>3</v>
      </c>
      <c r="K152" s="13">
        <v>1</v>
      </c>
      <c r="L152" s="13" t="s">
        <v>292</v>
      </c>
      <c r="M152" s="13">
        <v>4</v>
      </c>
      <c r="N152" s="13">
        <v>1</v>
      </c>
      <c r="O152" s="13" t="s">
        <v>294</v>
      </c>
      <c r="P152" s="13">
        <f>IFERROR(VLOOKUP(BC152, BA:BA:BB:BB, 2, 0),)</f>
        <v>0</v>
      </c>
      <c r="Q152" s="13">
        <f>IFERROR(VLOOKUP(BC152, BA:BA:BD:BD, 4, 0),1)</f>
        <v>1</v>
      </c>
      <c r="R152" s="13">
        <v>7</v>
      </c>
      <c r="S152" s="13">
        <v>9.25</v>
      </c>
      <c r="T152" s="13">
        <v>0</v>
      </c>
      <c r="V152" s="13" t="s">
        <v>13779</v>
      </c>
      <c r="W152" s="13">
        <v>100</v>
      </c>
      <c r="X152" s="13" t="s">
        <v>302</v>
      </c>
      <c r="Y152" s="13" t="s">
        <v>10899</v>
      </c>
      <c r="Z152" s="13" t="s">
        <v>10898</v>
      </c>
      <c r="AA152" s="13">
        <v>1</v>
      </c>
      <c r="AB152" s="13">
        <f>ROUND(H152*I152*AA152, 3)</f>
        <v>7.3520000000000003</v>
      </c>
      <c r="AC152" s="13">
        <f>ROUND(VLOOKUP(X152,'Base de dados'!A:B, 2, 0)*AB152, 2)</f>
        <v>0.74</v>
      </c>
      <c r="AD152" s="13">
        <f>ROUND((AB152*(Destino!AG$152/100))*(W152/100),2)</f>
        <v>0.51</v>
      </c>
      <c r="AE152" s="13">
        <f>ROUND(AB152*(Destino!AH$152/100),2)</f>
        <v>0</v>
      </c>
      <c r="AF152" s="13">
        <f>ROUND((((AB152+AC152)*(1 + VLOOKUP(X152,'Base de dados'!A:N, 14, 0) ))*(Destino!AI$152/100))-AD152, 2)</f>
        <v>1.53</v>
      </c>
      <c r="AG152" s="13">
        <f>ROUND((AB152+AC152+AF152)*(J152/100),2)</f>
        <v>0.28999999999999998</v>
      </c>
      <c r="AH152" s="13">
        <f>ROUND(AB152*T152,2)</f>
        <v>0</v>
      </c>
      <c r="AI152" s="13">
        <f>ROUND(AB152+AC152-AE152+AF152+AG152+AH152, 3)</f>
        <v>9.9120000000000008</v>
      </c>
      <c r="AJ152" s="13">
        <f>AI152*M152</f>
        <v>39.648000000000003</v>
      </c>
      <c r="AK152" s="13">
        <f>AJ152*K152</f>
        <v>39.648000000000003</v>
      </c>
      <c r="AL152" s="13" t="str">
        <f t="shared" si="6"/>
        <v>17006000030452200001421</v>
      </c>
      <c r="AM152" s="13">
        <f>VLOOKUP(AL152,Destino!A:AE,31,0)</f>
        <v>39.607999999999997</v>
      </c>
      <c r="AN152" s="13">
        <f>VLOOKUP(AL152,Destino!A:O,15,0)</f>
        <v>24.63</v>
      </c>
      <c r="AO152" s="13">
        <f>VLOOKUP(AL152,Destino!A:P,16,0)</f>
        <v>1</v>
      </c>
      <c r="AP152" s="14">
        <f t="shared" si="7"/>
        <v>1</v>
      </c>
      <c r="AQ152" s="13" t="str">
        <f t="shared" si="8"/>
        <v>OK</v>
      </c>
      <c r="BA152" s="13" t="s">
        <v>13911</v>
      </c>
      <c r="BB152" s="13">
        <f>AK152</f>
        <v>39.648000000000003</v>
      </c>
      <c r="BC152" s="13" t="s">
        <v>14907</v>
      </c>
      <c r="BD152" s="13">
        <f>N152</f>
        <v>1</v>
      </c>
    </row>
    <row r="153" spans="1:56" hidden="1" x14ac:dyDescent="0.25">
      <c r="A153" s="13">
        <v>600003047</v>
      </c>
      <c r="B153" s="13">
        <v>1000</v>
      </c>
      <c r="C153" s="13">
        <v>2200001421</v>
      </c>
      <c r="D153" s="13" t="s">
        <v>298</v>
      </c>
      <c r="E153" s="13">
        <f>IF(AND(B153&lt;&gt;1110,B153&lt;&gt;1210,B153&lt;&gt;1510,B153&lt;&gt;1710),B153,IF(B153=1110,"1100",IF(B153=1210,"1200",IF(B153=1510,"1500",IF(B153=1710,"1700","X")))))</f>
        <v>1000</v>
      </c>
      <c r="F153" s="13" t="s">
        <v>10873</v>
      </c>
      <c r="G153" s="13" t="s">
        <v>297</v>
      </c>
      <c r="H153" s="13">
        <v>30.401</v>
      </c>
      <c r="I153" s="13">
        <v>1</v>
      </c>
      <c r="J153" s="13">
        <v>5</v>
      </c>
      <c r="K153" s="13">
        <v>1</v>
      </c>
      <c r="L153" s="13" t="s">
        <v>292</v>
      </c>
      <c r="M153" s="13">
        <v>1</v>
      </c>
      <c r="N153" s="13">
        <v>1</v>
      </c>
      <c r="O153" s="13" t="s">
        <v>292</v>
      </c>
      <c r="P153" s="13">
        <f>IFERROR(VLOOKUP(BC153, BA:BA:BB:BB, 2, 0),)</f>
        <v>0</v>
      </c>
      <c r="Q153" s="13">
        <f>IFERROR(VLOOKUP(BC153, BA:BA:BD:BD, 4, 0),1)</f>
        <v>1</v>
      </c>
      <c r="R153" s="13">
        <v>12</v>
      </c>
      <c r="S153" s="13">
        <v>9.25</v>
      </c>
      <c r="T153" s="13">
        <v>0</v>
      </c>
      <c r="V153" s="13" t="s">
        <v>13779</v>
      </c>
      <c r="W153" s="13">
        <v>100</v>
      </c>
      <c r="X153" s="13" t="s">
        <v>302</v>
      </c>
      <c r="Y153" s="13" t="s">
        <v>10899</v>
      </c>
      <c r="Z153" s="13" t="s">
        <v>10898</v>
      </c>
      <c r="AA153" s="13">
        <v>1</v>
      </c>
      <c r="AB153" s="13">
        <f>ROUND(H153*I153*AA153, 3)</f>
        <v>30.401</v>
      </c>
      <c r="AC153" s="13">
        <f>ROUND(VLOOKUP(X153,'Base de dados'!A:B, 2, 0)*AB153, 2)</f>
        <v>3.04</v>
      </c>
      <c r="AD153" s="13">
        <f>ROUND((AB153*(Destino!AG$153/100))*(W153/100),2)</f>
        <v>3.65</v>
      </c>
      <c r="AE153" s="13">
        <f>ROUND(AB153*(Destino!AH$153/100),2)</f>
        <v>2.81</v>
      </c>
      <c r="AG153" s="13">
        <f>ROUND((AB153+ AC153)*(J153/100),2)</f>
        <v>1.67</v>
      </c>
      <c r="AH153" s="13">
        <f>ROUND(AB153*T153,2)</f>
        <v>0</v>
      </c>
      <c r="AI153" s="13">
        <f>ROUND(AB153-(AD153+AE153)+AG153+AH153, 3)</f>
        <v>25.611000000000001</v>
      </c>
      <c r="AJ153" s="13">
        <f>AI153*M153</f>
        <v>25.611000000000001</v>
      </c>
      <c r="AK153" s="13">
        <f>AJ153*K153</f>
        <v>25.611000000000001</v>
      </c>
      <c r="AL153" s="13" t="str">
        <f t="shared" si="6"/>
        <v>10006000030472200001421</v>
      </c>
      <c r="AM153" s="13">
        <f>VLOOKUP(AL153,Destino!A:AE,31,0)</f>
        <v>25.611000000000001</v>
      </c>
      <c r="AN153" s="13">
        <f>VLOOKUP(AL153,Destino!A:O,15,0)</f>
        <v>23.940999999999999</v>
      </c>
      <c r="AO153" s="13">
        <f>VLOOKUP(AL153,Destino!A:P,16,0)</f>
        <v>1</v>
      </c>
      <c r="AP153" s="14">
        <f t="shared" si="7"/>
        <v>1</v>
      </c>
      <c r="AQ153" s="13" t="str">
        <f t="shared" si="8"/>
        <v>OK</v>
      </c>
      <c r="BB153" s="13">
        <f>AK153</f>
        <v>25.611000000000001</v>
      </c>
      <c r="BC153" s="13" t="s">
        <v>14908</v>
      </c>
      <c r="BD153" s="13">
        <f>N153</f>
        <v>1</v>
      </c>
    </row>
    <row r="154" spans="1:56" hidden="1" x14ac:dyDescent="0.25">
      <c r="A154" s="13">
        <v>600003047</v>
      </c>
      <c r="B154" s="13">
        <v>1100</v>
      </c>
      <c r="C154" s="13">
        <v>2200001421</v>
      </c>
      <c r="D154" s="13" t="s">
        <v>298</v>
      </c>
      <c r="E154" s="13">
        <f>IF(AND(B154&lt;&gt;1110,B154&lt;&gt;1210,B154&lt;&gt;1510,B154&lt;&gt;1710),B154,IF(B154=1110,"1100",IF(B154=1210,"1200",IF(B154=1510,"1500",IF(B154=1710,"1700","X")))))</f>
        <v>1100</v>
      </c>
      <c r="F154" s="13" t="s">
        <v>10873</v>
      </c>
      <c r="G154" s="13" t="s">
        <v>297</v>
      </c>
      <c r="H154" s="13">
        <v>28.585999999999999</v>
      </c>
      <c r="I154" s="13">
        <v>1</v>
      </c>
      <c r="J154" s="13">
        <v>3</v>
      </c>
      <c r="K154" s="13">
        <v>1</v>
      </c>
      <c r="L154" s="13" t="s">
        <v>292</v>
      </c>
      <c r="M154" s="13">
        <v>1</v>
      </c>
      <c r="N154" s="13">
        <v>1</v>
      </c>
      <c r="O154" s="13" t="s">
        <v>292</v>
      </c>
      <c r="P154" s="13">
        <f>IFERROR(VLOOKUP(BC154, BA:BA:BB:BB, 2, 0),)</f>
        <v>0</v>
      </c>
      <c r="Q154" s="13">
        <f>IFERROR(VLOOKUP(BC154, BA:BA:BD:BD, 4, 0),1)</f>
        <v>1</v>
      </c>
      <c r="R154" s="13">
        <v>7</v>
      </c>
      <c r="S154" s="13">
        <v>9.25</v>
      </c>
      <c r="T154" s="13">
        <v>0</v>
      </c>
      <c r="V154" s="13" t="s">
        <v>13779</v>
      </c>
      <c r="W154" s="13">
        <v>100</v>
      </c>
      <c r="X154" s="13" t="s">
        <v>302</v>
      </c>
      <c r="Y154" s="13" t="s">
        <v>10899</v>
      </c>
      <c r="Z154" s="13" t="s">
        <v>10898</v>
      </c>
      <c r="AA154" s="13">
        <v>1</v>
      </c>
      <c r="AB154" s="13">
        <f>ROUND(H154*I154*AA154, 3)</f>
        <v>28.585999999999999</v>
      </c>
      <c r="AC154" s="13">
        <f>ROUND(VLOOKUP(X154,'Base de dados'!A:B, 2, 0)*AB154, 2)</f>
        <v>2.86</v>
      </c>
      <c r="AD154" s="13">
        <f>ROUND((AB154*(Destino!AG$154/100))*(W154/100),2)</f>
        <v>2</v>
      </c>
      <c r="AE154" s="13">
        <f>ROUND(AB154*(Destino!AH$154/100),2)</f>
        <v>2.64</v>
      </c>
      <c r="AG154" s="13">
        <f>ROUND((AB154+ AC154)*(J154/100),2)</f>
        <v>0.94</v>
      </c>
      <c r="AH154" s="13">
        <f>ROUND(AB154*T154,2)</f>
        <v>0</v>
      </c>
      <c r="AI154" s="13">
        <f>ROUND(AB154-(AD154+AE154)+AG154+AH154, 3)</f>
        <v>24.885999999999999</v>
      </c>
      <c r="AJ154" s="13">
        <f>AI154*M154</f>
        <v>24.885999999999999</v>
      </c>
      <c r="AK154" s="13">
        <f>AJ154*K154</f>
        <v>24.885999999999999</v>
      </c>
      <c r="AL154" s="13" t="str">
        <f t="shared" si="6"/>
        <v>11006000030472200001421</v>
      </c>
      <c r="AM154" s="13">
        <f>VLOOKUP(AL154,Destino!A:AE,31,0)</f>
        <v>24.885999999999999</v>
      </c>
      <c r="AN154" s="13">
        <f>VLOOKUP(AL154,Destino!A:O,15,0)</f>
        <v>23.940999999999999</v>
      </c>
      <c r="AO154" s="13">
        <f>VLOOKUP(AL154,Destino!A:P,16,0)</f>
        <v>1</v>
      </c>
      <c r="AP154" s="14">
        <f t="shared" si="7"/>
        <v>1</v>
      </c>
      <c r="AQ154" s="13" t="str">
        <f t="shared" si="8"/>
        <v>OK</v>
      </c>
      <c r="BB154" s="13">
        <f>AK154</f>
        <v>24.885999999999999</v>
      </c>
      <c r="BC154" s="13" t="s">
        <v>14908</v>
      </c>
      <c r="BD154" s="13">
        <f>N154</f>
        <v>1</v>
      </c>
    </row>
    <row r="155" spans="1:56" hidden="1" x14ac:dyDescent="0.25">
      <c r="A155" s="13">
        <v>600003047</v>
      </c>
      <c r="B155" s="13">
        <v>1110</v>
      </c>
      <c r="C155" s="13">
        <v>2200000102</v>
      </c>
      <c r="D155" s="13" t="s">
        <v>298</v>
      </c>
      <c r="E155" s="13" t="str">
        <f>IF(AND(B155&lt;&gt;1110,B155&lt;&gt;1210,B155&lt;&gt;1510,B155&lt;&gt;1710),B155,IF(B155=1110,"1100",IF(B155=1210,"1200",IF(B155=1510,"1500",IF(B155=1710,"1700","X")))))</f>
        <v>1100</v>
      </c>
      <c r="F155" s="13" t="s">
        <v>10887</v>
      </c>
      <c r="G155" s="13" t="s">
        <v>297</v>
      </c>
      <c r="H155" s="13">
        <v>27.29</v>
      </c>
      <c r="I155" s="13">
        <v>1</v>
      </c>
      <c r="J155" s="13">
        <v>4</v>
      </c>
      <c r="K155" s="13">
        <v>1</v>
      </c>
      <c r="L155" s="13" t="s">
        <v>292</v>
      </c>
      <c r="M155" s="13">
        <v>1</v>
      </c>
      <c r="N155" s="13">
        <v>0.76232200000000006</v>
      </c>
      <c r="O155" s="13" t="s">
        <v>292</v>
      </c>
      <c r="P155" s="13">
        <f>IFERROR(VLOOKUP(BC155, BA:BA:BB:BB, 2, 0),)</f>
        <v>0</v>
      </c>
      <c r="Q155" s="13">
        <f>IFERROR(VLOOKUP(BC155, BA:BA:BD:BD, 4, 0),1)</f>
        <v>1</v>
      </c>
      <c r="R155" s="13">
        <v>12</v>
      </c>
      <c r="S155" s="13">
        <v>0</v>
      </c>
      <c r="T155" s="13">
        <v>0</v>
      </c>
      <c r="V155" s="13" t="s">
        <v>13779</v>
      </c>
      <c r="W155" s="13">
        <v>100</v>
      </c>
      <c r="X155" s="13" t="s">
        <v>302</v>
      </c>
      <c r="Y155" s="13" t="s">
        <v>10899</v>
      </c>
      <c r="Z155" s="13" t="s">
        <v>10898</v>
      </c>
      <c r="AA155" s="13">
        <v>1</v>
      </c>
      <c r="AB155" s="13">
        <f>ROUND(H155*I155*AA155, 3)</f>
        <v>27.29</v>
      </c>
      <c r="AC155" s="13">
        <f>ROUND(VLOOKUP(X155,'Base de dados'!A:B, 2, 0)*AB155, 2)</f>
        <v>2.73</v>
      </c>
      <c r="AD155" s="13">
        <f>ROUND((AB155*(Destino!AG$155/100))*(W155/100),2)</f>
        <v>3.27</v>
      </c>
      <c r="AE155" s="13">
        <f>ROUND(AB155*(Destino!AH$155/100),2)</f>
        <v>0</v>
      </c>
      <c r="AF155" s="13">
        <f>ROUND((((AB155+AC155)*(1 + VLOOKUP(X155,'Base de dados'!A:P, 16, 0) ))*(Destino!AI$155/100))-AD155, 2)</f>
        <v>4.41</v>
      </c>
      <c r="AG155" s="13">
        <f>ROUND((AB155+AC155+AF155)*(J155/100),2)</f>
        <v>1.38</v>
      </c>
      <c r="AH155" s="13">
        <f>ROUND(AB155*T155,2)</f>
        <v>0</v>
      </c>
      <c r="AI155" s="13">
        <f>ROUND(AB155+AF155+AG155+AH155, 3)</f>
        <v>33.08</v>
      </c>
      <c r="AJ155" s="13">
        <f>AI155*M155</f>
        <v>33.08</v>
      </c>
      <c r="AK155" s="13">
        <f>AJ155*K155</f>
        <v>33.08</v>
      </c>
      <c r="AL155" s="13" t="str">
        <f t="shared" si="6"/>
        <v>11106000030472200000102</v>
      </c>
      <c r="AM155" s="13">
        <f>VLOOKUP(AL155,Destino!A:AE,31,0)</f>
        <v>33.07</v>
      </c>
      <c r="AN155" s="13">
        <f>VLOOKUP(AL155,Destino!A:O,15,0)</f>
        <v>24.015000000000001</v>
      </c>
      <c r="AO155" s="13">
        <f>VLOOKUP(AL155,Destino!A:P,16,0)</f>
        <v>1</v>
      </c>
      <c r="AP155" s="14">
        <f t="shared" si="7"/>
        <v>1</v>
      </c>
      <c r="AQ155" s="13" t="str">
        <f t="shared" si="8"/>
        <v>OK</v>
      </c>
      <c r="BB155" s="13">
        <f>AK155</f>
        <v>33.08</v>
      </c>
      <c r="BC155" s="13" t="s">
        <v>14909</v>
      </c>
      <c r="BD155" s="13">
        <f>N155</f>
        <v>0.76232200000000006</v>
      </c>
    </row>
    <row r="156" spans="1:56" hidden="1" x14ac:dyDescent="0.25">
      <c r="A156" s="13">
        <v>600003047</v>
      </c>
      <c r="B156" s="13">
        <v>1700</v>
      </c>
      <c r="C156" s="13">
        <v>2200001421</v>
      </c>
      <c r="D156" s="13" t="s">
        <v>298</v>
      </c>
      <c r="E156" s="13">
        <f>IF(AND(B156&lt;&gt;1110,B156&lt;&gt;1210,B156&lt;&gt;1510,B156&lt;&gt;1710),B156,IF(B156=1110,"1100",IF(B156=1210,"1200",IF(B156=1510,"1500",IF(B156=1710,"1700","X")))))</f>
        <v>1700</v>
      </c>
      <c r="F156" s="13" t="s">
        <v>10893</v>
      </c>
      <c r="G156" s="13" t="s">
        <v>297</v>
      </c>
      <c r="H156" s="13">
        <v>28.585000000000001</v>
      </c>
      <c r="I156" s="13">
        <v>0.25</v>
      </c>
      <c r="J156" s="13">
        <v>3</v>
      </c>
      <c r="K156" s="13">
        <v>1</v>
      </c>
      <c r="L156" s="13" t="s">
        <v>292</v>
      </c>
      <c r="M156" s="13">
        <v>4</v>
      </c>
      <c r="N156" s="13">
        <v>1</v>
      </c>
      <c r="O156" s="13" t="s">
        <v>294</v>
      </c>
      <c r="P156" s="13">
        <f>IFERROR(VLOOKUP(BC156, BA:BA:BB:BB, 2, 0),)</f>
        <v>0</v>
      </c>
      <c r="Q156" s="13">
        <f>IFERROR(VLOOKUP(BC156, BA:BA:BD:BD, 4, 0),1)</f>
        <v>1</v>
      </c>
      <c r="R156" s="13">
        <v>7</v>
      </c>
      <c r="S156" s="13">
        <v>9.25</v>
      </c>
      <c r="T156" s="13">
        <v>0</v>
      </c>
      <c r="V156" s="13" t="s">
        <v>13779</v>
      </c>
      <c r="W156" s="13">
        <v>100</v>
      </c>
      <c r="X156" s="13" t="s">
        <v>302</v>
      </c>
      <c r="Y156" s="13" t="s">
        <v>10899</v>
      </c>
      <c r="Z156" s="13" t="s">
        <v>10898</v>
      </c>
      <c r="AA156" s="13">
        <v>1</v>
      </c>
      <c r="AB156" s="13">
        <f>ROUND(H156*I156*AA156, 3)</f>
        <v>7.1459999999999999</v>
      </c>
      <c r="AC156" s="13">
        <f>ROUND(VLOOKUP(X156,'Base de dados'!A:B, 2, 0)*AB156, 2)</f>
        <v>0.71</v>
      </c>
      <c r="AD156" s="13">
        <f>ROUND((AB156*(Destino!AG$156/100))*(W156/100),2)</f>
        <v>0.5</v>
      </c>
      <c r="AE156" s="13">
        <f>ROUND(AB156*(Destino!AH$156/100),2)</f>
        <v>0</v>
      </c>
      <c r="AF156" s="13">
        <f>ROUND((((AB156+AC156)*(1 + VLOOKUP(X156,'Base de dados'!A:N, 14, 0) ))*(Destino!AI$156/100))-AD156, 2)</f>
        <v>1.48</v>
      </c>
      <c r="AG156" s="13">
        <f>ROUND((AB156+AC156+AF156)*(J156/100),2)</f>
        <v>0.28000000000000003</v>
      </c>
      <c r="AH156" s="13">
        <f>ROUND(AB156*T156,2)</f>
        <v>0</v>
      </c>
      <c r="AI156" s="13">
        <f>ROUND(AB156+AC156-AE156+AF156+AG156+AH156, 3)</f>
        <v>9.6159999999999997</v>
      </c>
      <c r="AJ156" s="13">
        <f>AI156*M156</f>
        <v>38.463999999999999</v>
      </c>
      <c r="AK156" s="13">
        <f>AJ156*K156</f>
        <v>38.463999999999999</v>
      </c>
      <c r="AL156" s="13" t="str">
        <f t="shared" si="6"/>
        <v>17006000030472200001421</v>
      </c>
      <c r="AM156" s="13">
        <f>VLOOKUP(AL156,Destino!A:AE,31,0)</f>
        <v>38.503999999999998</v>
      </c>
      <c r="AN156" s="13">
        <f>VLOOKUP(AL156,Destino!A:O,15,0)</f>
        <v>23.94</v>
      </c>
      <c r="AO156" s="13">
        <f>VLOOKUP(AL156,Destino!A:P,16,0)</f>
        <v>1</v>
      </c>
      <c r="AP156" s="14">
        <f t="shared" si="7"/>
        <v>1</v>
      </c>
      <c r="AQ156" s="13" t="str">
        <f t="shared" si="8"/>
        <v>OK</v>
      </c>
      <c r="BA156" s="13" t="s">
        <v>13912</v>
      </c>
      <c r="BB156" s="13">
        <f>AK156</f>
        <v>38.463999999999999</v>
      </c>
      <c r="BC156" s="13" t="s">
        <v>14908</v>
      </c>
      <c r="BD156" s="13">
        <f>N156</f>
        <v>1</v>
      </c>
    </row>
    <row r="157" spans="1:56" hidden="1" x14ac:dyDescent="0.25">
      <c r="A157" s="13">
        <v>600003062</v>
      </c>
      <c r="B157" s="13">
        <v>1700</v>
      </c>
      <c r="C157" s="13">
        <v>2200001421</v>
      </c>
      <c r="D157" s="13" t="s">
        <v>298</v>
      </c>
      <c r="E157" s="13">
        <f>IF(AND(B157&lt;&gt;1110,B157&lt;&gt;1210,B157&lt;&gt;1510,B157&lt;&gt;1710),B157,IF(B157=1110,"1100",IF(B157=1210,"1200",IF(B157=1510,"1500",IF(B157=1710,"1700","X")))))</f>
        <v>1700</v>
      </c>
      <c r="F157" s="13" t="s">
        <v>10893</v>
      </c>
      <c r="G157" s="13" t="s">
        <v>297</v>
      </c>
      <c r="H157" s="13">
        <v>30.901</v>
      </c>
      <c r="I157" s="13">
        <v>0.25</v>
      </c>
      <c r="J157" s="13">
        <v>3</v>
      </c>
      <c r="K157" s="13">
        <v>1</v>
      </c>
      <c r="L157" s="13" t="s">
        <v>292</v>
      </c>
      <c r="M157" s="13">
        <v>4</v>
      </c>
      <c r="N157" s="13">
        <v>1</v>
      </c>
      <c r="O157" s="13" t="s">
        <v>294</v>
      </c>
      <c r="P157" s="13">
        <f>IFERROR(VLOOKUP(BC157, BA:BA:BB:BB, 2, 0),)</f>
        <v>0</v>
      </c>
      <c r="Q157" s="13">
        <f>IFERROR(VLOOKUP(BC157, BA:BA:BD:BD, 4, 0),1)</f>
        <v>1</v>
      </c>
      <c r="R157" s="13">
        <v>7</v>
      </c>
      <c r="S157" s="13">
        <v>9.25</v>
      </c>
      <c r="T157" s="13">
        <v>0</v>
      </c>
      <c r="V157" s="13" t="s">
        <v>13779</v>
      </c>
      <c r="W157" s="13">
        <v>100</v>
      </c>
      <c r="X157" s="13" t="s">
        <v>295</v>
      </c>
      <c r="Y157" s="13" t="s">
        <v>10899</v>
      </c>
      <c r="Z157" s="13" t="s">
        <v>10898</v>
      </c>
      <c r="AA157" s="13">
        <v>1</v>
      </c>
      <c r="AB157" s="13">
        <f>ROUND(H157*I157*AA157, 3)</f>
        <v>7.7249999999999996</v>
      </c>
      <c r="AC157" s="13">
        <f>ROUND(VLOOKUP(X157,'Base de dados'!A:B, 2, 0)*AB157, 2)</f>
        <v>0.77</v>
      </c>
      <c r="AD157" s="13">
        <f>ROUND((AB157*(Destino!AG$157/100))*(W157/100),2)</f>
        <v>0.54</v>
      </c>
      <c r="AE157" s="13">
        <f>ROUND(AB157*(Destino!AH$157/100),2)</f>
        <v>0</v>
      </c>
      <c r="AF157" s="13">
        <f>ROUND((((AB157+AC157)*(1 + VLOOKUP(X157,'Base de dados'!A:N, 14, 0) ))*(Destino!AI$157/100))-AD157, 2)</f>
        <v>1.6</v>
      </c>
      <c r="AG157" s="13">
        <f>ROUND((AB157+AC157+AF157)*(J157/100),2)</f>
        <v>0.3</v>
      </c>
      <c r="AH157" s="13">
        <f>ROUND(AB157*T157,2)</f>
        <v>0</v>
      </c>
      <c r="AI157" s="13">
        <f>ROUND(AB157+AC157-AE157+AF157+AG157+AH157, 3)</f>
        <v>10.395</v>
      </c>
      <c r="AJ157" s="13">
        <f>AI157*M157</f>
        <v>41.58</v>
      </c>
      <c r="AK157" s="13">
        <f>AJ157*K157</f>
        <v>41.58</v>
      </c>
      <c r="AL157" s="13" t="str">
        <f t="shared" si="6"/>
        <v>17006000030622200001421</v>
      </c>
      <c r="AM157" s="13">
        <f>VLOOKUP(AL157,Destino!A:AE,31,0)</f>
        <v>41.58</v>
      </c>
      <c r="AN157" s="13">
        <f>VLOOKUP(AL157,Destino!A:O,15,0)</f>
        <v>25.88</v>
      </c>
      <c r="AO157" s="13">
        <f>VLOOKUP(AL157,Destino!A:P,16,0)</f>
        <v>1</v>
      </c>
      <c r="AP157" s="14">
        <f t="shared" si="7"/>
        <v>1</v>
      </c>
      <c r="AQ157" s="13" t="str">
        <f t="shared" si="8"/>
        <v>OK</v>
      </c>
      <c r="BA157" s="13" t="s">
        <v>13913</v>
      </c>
      <c r="BB157" s="13">
        <f>AK157</f>
        <v>41.58</v>
      </c>
      <c r="BC157" s="13" t="s">
        <v>14910</v>
      </c>
      <c r="BD157" s="13">
        <f>N157</f>
        <v>1</v>
      </c>
    </row>
    <row r="158" spans="1:56" hidden="1" x14ac:dyDescent="0.25">
      <c r="A158" s="13">
        <v>600003063</v>
      </c>
      <c r="B158" s="13">
        <v>1700</v>
      </c>
      <c r="C158" s="13">
        <v>2200001421</v>
      </c>
      <c r="D158" s="13" t="s">
        <v>298</v>
      </c>
      <c r="E158" s="13">
        <f>IF(AND(B158&lt;&gt;1110,B158&lt;&gt;1210,B158&lt;&gt;1510,B158&lt;&gt;1710),B158,IF(B158=1110,"1100",IF(B158=1210,"1200",IF(B158=1510,"1500",IF(B158=1710,"1700","X")))))</f>
        <v>1700</v>
      </c>
      <c r="F158" s="13" t="s">
        <v>10893</v>
      </c>
      <c r="G158" s="13" t="s">
        <v>297</v>
      </c>
      <c r="H158" s="13">
        <v>57.420999999999999</v>
      </c>
      <c r="I158" s="13">
        <v>0.25</v>
      </c>
      <c r="J158" s="13">
        <v>3</v>
      </c>
      <c r="K158" s="13">
        <v>1</v>
      </c>
      <c r="L158" s="13" t="s">
        <v>292</v>
      </c>
      <c r="M158" s="13">
        <v>4</v>
      </c>
      <c r="N158" s="13">
        <v>1</v>
      </c>
      <c r="O158" s="13" t="s">
        <v>294</v>
      </c>
      <c r="P158" s="13">
        <f>IFERROR(VLOOKUP(BC158, BA:BA:BB:BB, 2, 0),)</f>
        <v>0</v>
      </c>
      <c r="Q158" s="13">
        <f>IFERROR(VLOOKUP(BC158, BA:BA:BD:BD, 4, 0),1)</f>
        <v>1</v>
      </c>
      <c r="R158" s="13">
        <v>7</v>
      </c>
      <c r="S158" s="13">
        <v>9.25</v>
      </c>
      <c r="T158" s="13">
        <v>0</v>
      </c>
      <c r="V158" s="13" t="s">
        <v>13779</v>
      </c>
      <c r="W158" s="13">
        <v>100</v>
      </c>
      <c r="X158" s="13" t="s">
        <v>295</v>
      </c>
      <c r="Y158" s="13" t="s">
        <v>10899</v>
      </c>
      <c r="Z158" s="13" t="s">
        <v>10898</v>
      </c>
      <c r="AA158" s="13">
        <v>1</v>
      </c>
      <c r="AB158" s="13">
        <f>ROUND(H158*I158*AA158, 3)</f>
        <v>14.355</v>
      </c>
      <c r="AC158" s="13">
        <f>ROUND(VLOOKUP(X158,'Base de dados'!A:B, 2, 0)*AB158, 2)</f>
        <v>1.44</v>
      </c>
      <c r="AD158" s="13">
        <f>ROUND((AB158*(Destino!AG$158/100))*(W158/100),2)</f>
        <v>1</v>
      </c>
      <c r="AE158" s="13">
        <f>ROUND(AB158*(Destino!AH$158/100),2)</f>
        <v>0</v>
      </c>
      <c r="AF158" s="13">
        <f>ROUND((((AB158+AC158)*(1 + VLOOKUP(X158,'Base de dados'!A:N, 14, 0) ))*(Destino!AI$158/100))-AD158, 2)</f>
        <v>2.97</v>
      </c>
      <c r="AG158" s="13">
        <f>ROUND((AB158+AC158+AF158)*(J158/100),2)</f>
        <v>0.56000000000000005</v>
      </c>
      <c r="AH158" s="13">
        <f>ROUND(AB158*T158,2)</f>
        <v>0</v>
      </c>
      <c r="AI158" s="13">
        <f>ROUND(AB158+AC158-AE158+AF158+AG158+AH158, 3)</f>
        <v>19.324999999999999</v>
      </c>
      <c r="AJ158" s="13">
        <f>AI158*M158</f>
        <v>77.3</v>
      </c>
      <c r="AK158" s="13">
        <f>AJ158*K158</f>
        <v>77.3</v>
      </c>
      <c r="AL158" s="13" t="str">
        <f t="shared" si="6"/>
        <v>17006000030632200001421</v>
      </c>
      <c r="AM158" s="13">
        <f>VLOOKUP(AL158,Destino!A:AE,31,0)</f>
        <v>77.3</v>
      </c>
      <c r="AN158" s="13">
        <f>VLOOKUP(AL158,Destino!A:O,15,0)</f>
        <v>48.09</v>
      </c>
      <c r="AO158" s="13">
        <f>VLOOKUP(AL158,Destino!A:P,16,0)</f>
        <v>1</v>
      </c>
      <c r="AP158" s="14">
        <f t="shared" si="7"/>
        <v>1</v>
      </c>
      <c r="AQ158" s="13" t="str">
        <f t="shared" si="8"/>
        <v>OK</v>
      </c>
      <c r="BA158" s="13" t="s">
        <v>13914</v>
      </c>
      <c r="BB158" s="13">
        <f>AK158</f>
        <v>77.3</v>
      </c>
      <c r="BC158" s="13" t="s">
        <v>14911</v>
      </c>
      <c r="BD158" s="13">
        <f>N158</f>
        <v>1</v>
      </c>
    </row>
    <row r="159" spans="1:56" hidden="1" x14ac:dyDescent="0.25">
      <c r="A159" s="13">
        <v>600003064</v>
      </c>
      <c r="B159" s="13">
        <v>1700</v>
      </c>
      <c r="C159" s="13">
        <v>2200001421</v>
      </c>
      <c r="D159" s="13" t="s">
        <v>298</v>
      </c>
      <c r="E159" s="13">
        <f>IF(AND(B159&lt;&gt;1110,B159&lt;&gt;1210,B159&lt;&gt;1510,B159&lt;&gt;1710),B159,IF(B159=1110,"1100",IF(B159=1210,"1200",IF(B159=1510,"1500",IF(B159=1710,"1700","X")))))</f>
        <v>1700</v>
      </c>
      <c r="F159" s="13" t="s">
        <v>10893</v>
      </c>
      <c r="G159" s="13" t="s">
        <v>297</v>
      </c>
      <c r="H159" s="13">
        <v>32.191000000000003</v>
      </c>
      <c r="I159" s="13">
        <v>0.25</v>
      </c>
      <c r="J159" s="13">
        <v>3</v>
      </c>
      <c r="K159" s="13">
        <v>1</v>
      </c>
      <c r="L159" s="13" t="s">
        <v>292</v>
      </c>
      <c r="M159" s="13">
        <v>4</v>
      </c>
      <c r="N159" s="13">
        <v>1</v>
      </c>
      <c r="O159" s="13" t="s">
        <v>294</v>
      </c>
      <c r="P159" s="13">
        <f>IFERROR(VLOOKUP(BC159, BA:BA:BB:BB, 2, 0),)</f>
        <v>0</v>
      </c>
      <c r="Q159" s="13">
        <f>IFERROR(VLOOKUP(BC159, BA:BA:BD:BD, 4, 0),1)</f>
        <v>1</v>
      </c>
      <c r="R159" s="13">
        <v>7</v>
      </c>
      <c r="S159" s="13">
        <v>9.25</v>
      </c>
      <c r="T159" s="13">
        <v>0</v>
      </c>
      <c r="V159" s="13" t="s">
        <v>13779</v>
      </c>
      <c r="W159" s="13">
        <v>100</v>
      </c>
      <c r="X159" s="13" t="s">
        <v>301</v>
      </c>
      <c r="Y159" s="13" t="s">
        <v>10899</v>
      </c>
      <c r="Z159" s="13" t="s">
        <v>10898</v>
      </c>
      <c r="AA159" s="13">
        <v>1</v>
      </c>
      <c r="AB159" s="13">
        <f>ROUND(H159*I159*AA159, 3)</f>
        <v>8.048</v>
      </c>
      <c r="AC159" s="13">
        <f>ROUND(VLOOKUP(X159,'Base de dados'!A:B, 2, 0)*AB159, 2)</f>
        <v>0.8</v>
      </c>
      <c r="AD159" s="13">
        <f>ROUND((AB159*(Destino!AG$159/100))*(W159/100),2)</f>
        <v>0.56000000000000005</v>
      </c>
      <c r="AE159" s="13">
        <f>ROUND(AB159*(Destino!AH$159/100),2)</f>
        <v>0</v>
      </c>
      <c r="AF159" s="13">
        <f>ROUND((((AB159+AC159)*(1 + VLOOKUP(X159,'Base de dados'!A:N, 14, 0) ))*(Destino!AI$159/100))-AD159, 2)</f>
        <v>1.67</v>
      </c>
      <c r="AG159" s="13">
        <f>ROUND((AB159+AC159+AF159)*(J159/100),2)</f>
        <v>0.32</v>
      </c>
      <c r="AH159" s="13">
        <f>ROUND(AB159*T159,2)</f>
        <v>0</v>
      </c>
      <c r="AI159" s="13">
        <f>ROUND(AB159+AC159-AE159+AF159+AG159+AH159, 3)</f>
        <v>10.837999999999999</v>
      </c>
      <c r="AJ159" s="13">
        <f>AI159*M159</f>
        <v>43.351999999999997</v>
      </c>
      <c r="AK159" s="13">
        <f>AJ159*K159</f>
        <v>43.351999999999997</v>
      </c>
      <c r="AL159" s="13" t="str">
        <f t="shared" si="6"/>
        <v>17006000030642200001421</v>
      </c>
      <c r="AM159" s="13">
        <f>VLOOKUP(AL159,Destino!A:AE,31,0)</f>
        <v>43.351999999999997</v>
      </c>
      <c r="AN159" s="13">
        <f>VLOOKUP(AL159,Destino!A:O,15,0)</f>
        <v>26.96</v>
      </c>
      <c r="AO159" s="13">
        <f>VLOOKUP(AL159,Destino!A:P,16,0)</f>
        <v>1</v>
      </c>
      <c r="AP159" s="14">
        <f t="shared" si="7"/>
        <v>1</v>
      </c>
      <c r="AQ159" s="13" t="str">
        <f t="shared" si="8"/>
        <v>OK</v>
      </c>
      <c r="BA159" s="13" t="s">
        <v>13915</v>
      </c>
      <c r="BB159" s="13">
        <f>AK159</f>
        <v>43.351999999999997</v>
      </c>
      <c r="BC159" s="13" t="s">
        <v>14912</v>
      </c>
      <c r="BD159" s="13">
        <f>N159</f>
        <v>1</v>
      </c>
    </row>
    <row r="160" spans="1:56" hidden="1" x14ac:dyDescent="0.25">
      <c r="A160" s="13">
        <v>600003065</v>
      </c>
      <c r="B160" s="13">
        <v>1700</v>
      </c>
      <c r="C160" s="13">
        <v>2200001421</v>
      </c>
      <c r="D160" s="13" t="s">
        <v>298</v>
      </c>
      <c r="E160" s="13">
        <f>IF(AND(B160&lt;&gt;1110,B160&lt;&gt;1210,B160&lt;&gt;1510,B160&lt;&gt;1710),B160,IF(B160=1110,"1100",IF(B160=1210,"1200",IF(B160=1510,"1500",IF(B160=1710,"1700","X")))))</f>
        <v>1700</v>
      </c>
      <c r="F160" s="13" t="s">
        <v>10893</v>
      </c>
      <c r="G160" s="13" t="s">
        <v>297</v>
      </c>
      <c r="H160" s="13">
        <v>35.081000000000003</v>
      </c>
      <c r="I160" s="13">
        <v>0.25</v>
      </c>
      <c r="J160" s="13">
        <v>3</v>
      </c>
      <c r="K160" s="13">
        <v>1</v>
      </c>
      <c r="L160" s="13" t="s">
        <v>292</v>
      </c>
      <c r="M160" s="13">
        <v>4</v>
      </c>
      <c r="N160" s="13">
        <v>1</v>
      </c>
      <c r="O160" s="13" t="s">
        <v>294</v>
      </c>
      <c r="P160" s="13">
        <f>IFERROR(VLOOKUP(BC160, BA:BA:BB:BB, 2, 0),)</f>
        <v>0</v>
      </c>
      <c r="Q160" s="13">
        <f>IFERROR(VLOOKUP(BC160, BA:BA:BD:BD, 4, 0),1)</f>
        <v>1</v>
      </c>
      <c r="R160" s="13">
        <v>7</v>
      </c>
      <c r="S160" s="13">
        <v>9.25</v>
      </c>
      <c r="T160" s="13">
        <v>0</v>
      </c>
      <c r="V160" s="13" t="s">
        <v>13779</v>
      </c>
      <c r="W160" s="13">
        <v>100</v>
      </c>
      <c r="X160" s="13" t="s">
        <v>301</v>
      </c>
      <c r="Y160" s="13" t="s">
        <v>10899</v>
      </c>
      <c r="Z160" s="13" t="s">
        <v>10898</v>
      </c>
      <c r="AA160" s="13">
        <v>1</v>
      </c>
      <c r="AB160" s="13">
        <f>ROUND(H160*I160*AA160, 3)</f>
        <v>8.77</v>
      </c>
      <c r="AC160" s="13">
        <f>ROUND(VLOOKUP(X160,'Base de dados'!A:B, 2, 0)*AB160, 2)</f>
        <v>0.88</v>
      </c>
      <c r="AD160" s="13">
        <f>ROUND((AB160*(Destino!AG$160/100))*(W160/100),2)</f>
        <v>0.61</v>
      </c>
      <c r="AE160" s="13">
        <f>ROUND(AB160*(Destino!AH$160/100),2)</f>
        <v>0</v>
      </c>
      <c r="AF160" s="13">
        <f>ROUND((((AB160+AC160)*(1 + VLOOKUP(X160,'Base de dados'!A:N, 14, 0) ))*(Destino!AI$160/100))-AD160, 2)</f>
        <v>1.82</v>
      </c>
      <c r="AG160" s="13">
        <f>ROUND((AB160+AC160+AF160)*(J160/100),2)</f>
        <v>0.34</v>
      </c>
      <c r="AH160" s="13">
        <f>ROUND(AB160*T160,2)</f>
        <v>0</v>
      </c>
      <c r="AI160" s="13">
        <f>ROUND(AB160+AC160-AE160+AF160+AG160+AH160, 3)</f>
        <v>11.81</v>
      </c>
      <c r="AJ160" s="13">
        <f>AI160*M160</f>
        <v>47.24</v>
      </c>
      <c r="AK160" s="13">
        <f>AJ160*K160</f>
        <v>47.24</v>
      </c>
      <c r="AL160" s="13" t="str">
        <f t="shared" si="6"/>
        <v>17006000030652200001421</v>
      </c>
      <c r="AM160" s="13">
        <f>VLOOKUP(AL160,Destino!A:AE,31,0)</f>
        <v>47.2</v>
      </c>
      <c r="AN160" s="13">
        <f>VLOOKUP(AL160,Destino!A:O,15,0)</f>
        <v>29.38</v>
      </c>
      <c r="AO160" s="13">
        <f>VLOOKUP(AL160,Destino!A:P,16,0)</f>
        <v>1</v>
      </c>
      <c r="AP160" s="14">
        <f t="shared" si="7"/>
        <v>1</v>
      </c>
      <c r="AQ160" s="13" t="str">
        <f t="shared" si="8"/>
        <v>OK</v>
      </c>
      <c r="BA160" s="13" t="s">
        <v>13916</v>
      </c>
      <c r="BB160" s="13">
        <f>AK160</f>
        <v>47.24</v>
      </c>
      <c r="BC160" s="13" t="s">
        <v>14913</v>
      </c>
      <c r="BD160" s="13">
        <f>N160</f>
        <v>1</v>
      </c>
    </row>
    <row r="161" spans="1:56" hidden="1" x14ac:dyDescent="0.25">
      <c r="A161" s="13">
        <v>600003079</v>
      </c>
      <c r="B161" s="13">
        <v>1110</v>
      </c>
      <c r="C161" s="13">
        <v>2000005105</v>
      </c>
      <c r="D161" s="13" t="s">
        <v>298</v>
      </c>
      <c r="E161" s="13" t="str">
        <f>IF(AND(B161&lt;&gt;1110,B161&lt;&gt;1210,B161&lt;&gt;1510,B161&lt;&gt;1710),B161,IF(B161=1110,"1100",IF(B161=1210,"1200",IF(B161=1510,"1500",IF(B161=1710,"1700","X")))))</f>
        <v>1100</v>
      </c>
      <c r="F161" s="13" t="s">
        <v>304</v>
      </c>
      <c r="G161" s="13" t="s">
        <v>297</v>
      </c>
      <c r="H161" s="13">
        <v>33.542999999999999</v>
      </c>
      <c r="I161" s="13">
        <v>1</v>
      </c>
      <c r="J161" s="13">
        <v>4</v>
      </c>
      <c r="K161" s="13">
        <v>1</v>
      </c>
      <c r="L161" s="13" t="s">
        <v>292</v>
      </c>
      <c r="M161" s="13">
        <v>1</v>
      </c>
      <c r="N161" s="13">
        <v>0.75281900000000002</v>
      </c>
      <c r="O161" s="13" t="s">
        <v>292</v>
      </c>
      <c r="P161" s="13">
        <f>IFERROR(VLOOKUP(BC161, BA:BA:BB:BB, 2, 0),)</f>
        <v>0</v>
      </c>
      <c r="Q161" s="13">
        <f>IFERROR(VLOOKUP(BC161, BA:BA:BD:BD, 4, 0),1)</f>
        <v>1</v>
      </c>
      <c r="R161" s="13">
        <v>7</v>
      </c>
      <c r="S161" s="13">
        <v>9.25</v>
      </c>
      <c r="T161" s="13">
        <v>0</v>
      </c>
      <c r="V161" s="13" t="s">
        <v>13779</v>
      </c>
      <c r="W161" s="13">
        <v>100</v>
      </c>
      <c r="X161" s="13" t="s">
        <v>301</v>
      </c>
      <c r="Y161" s="13" t="s">
        <v>10899</v>
      </c>
      <c r="Z161" s="13" t="s">
        <v>10898</v>
      </c>
      <c r="AA161" s="13">
        <v>1</v>
      </c>
      <c r="AB161" s="13">
        <f>ROUND(H161*I161*AA161, 3)</f>
        <v>33.542999999999999</v>
      </c>
      <c r="AC161" s="13">
        <f>ROUND(VLOOKUP(X161,'Base de dados'!A:B, 2, 0)*AB161, 2)</f>
        <v>3.35</v>
      </c>
      <c r="AD161" s="13">
        <f>ROUND((AB161*(Destino!AG$161/100))*(W161/100),2)</f>
        <v>2.35</v>
      </c>
      <c r="AE161" s="13">
        <f>ROUND(AB161*(Destino!AH$161/100),2)</f>
        <v>3.1</v>
      </c>
      <c r="AF161" s="13">
        <f>ROUND((((AB161+AC161)*(1 + VLOOKUP(X161,'Base de dados'!A:P, 16, 0) ))*(Destino!AI$161/100))-AD161, 2)</f>
        <v>7.08</v>
      </c>
      <c r="AG161" s="13">
        <f>ROUND((AB161+AC161+AF161)*(J161/100),2)</f>
        <v>1.76</v>
      </c>
      <c r="AH161" s="13">
        <f>ROUND(AB161*T161,2)</f>
        <v>0</v>
      </c>
      <c r="AI161" s="13">
        <f>ROUND(AB161+AF161-AE161+AG161+AH161, 3)</f>
        <v>39.283000000000001</v>
      </c>
      <c r="AJ161" s="13">
        <f>AI161*M161</f>
        <v>39.283000000000001</v>
      </c>
      <c r="AK161" s="13">
        <f>AJ161*K161</f>
        <v>39.283000000000001</v>
      </c>
      <c r="AL161" s="13" t="str">
        <f t="shared" si="6"/>
        <v>11106000030792000005105</v>
      </c>
      <c r="AM161" s="13">
        <f>VLOOKUP(AL161,Destino!A:AE,31,0)</f>
        <v>39.283000000000001</v>
      </c>
      <c r="AN161" s="13">
        <f>VLOOKUP(AL161,Destino!A:O,15,0)</f>
        <v>28.091999999999999</v>
      </c>
      <c r="AO161" s="13">
        <f>VLOOKUP(AL161,Destino!A:P,16,0)</f>
        <v>1</v>
      </c>
      <c r="AP161" s="14">
        <f t="shared" si="7"/>
        <v>1</v>
      </c>
      <c r="AQ161" s="13" t="str">
        <f t="shared" si="8"/>
        <v>OK</v>
      </c>
      <c r="BB161" s="13">
        <f>AK161</f>
        <v>39.283000000000001</v>
      </c>
      <c r="BC161" s="13" t="s">
        <v>14914</v>
      </c>
      <c r="BD161" s="13">
        <f>N161</f>
        <v>0.75281900000000002</v>
      </c>
    </row>
    <row r="162" spans="1:56" hidden="1" x14ac:dyDescent="0.25">
      <c r="A162" s="13">
        <v>600003079</v>
      </c>
      <c r="B162" s="13">
        <v>1700</v>
      </c>
      <c r="C162" s="13">
        <v>2200001421</v>
      </c>
      <c r="D162" s="13" t="s">
        <v>298</v>
      </c>
      <c r="E162" s="13">
        <f>IF(AND(B162&lt;&gt;1110,B162&lt;&gt;1210,B162&lt;&gt;1510,B162&lt;&gt;1710),B162,IF(B162=1110,"1100",IF(B162=1210,"1200",IF(B162=1510,"1500",IF(B162=1710,"1700","X")))))</f>
        <v>1700</v>
      </c>
      <c r="F162" s="13" t="s">
        <v>10893</v>
      </c>
      <c r="G162" s="13" t="s">
        <v>297</v>
      </c>
      <c r="H162" s="13">
        <v>33.6</v>
      </c>
      <c r="I162" s="13">
        <v>0.25</v>
      </c>
      <c r="J162" s="13">
        <v>3</v>
      </c>
      <c r="K162" s="13">
        <v>1</v>
      </c>
      <c r="L162" s="13" t="s">
        <v>292</v>
      </c>
      <c r="M162" s="13">
        <v>4</v>
      </c>
      <c r="N162" s="13">
        <v>1</v>
      </c>
      <c r="O162" s="13" t="s">
        <v>294</v>
      </c>
      <c r="P162" s="13">
        <f>IFERROR(VLOOKUP(BC162, BA:BA:BB:BB, 2, 0),)</f>
        <v>0</v>
      </c>
      <c r="Q162" s="13">
        <f>IFERROR(VLOOKUP(BC162, BA:BA:BD:BD, 4, 0),1)</f>
        <v>1</v>
      </c>
      <c r="R162" s="13">
        <v>7</v>
      </c>
      <c r="S162" s="13">
        <v>9.25</v>
      </c>
      <c r="T162" s="13">
        <v>0</v>
      </c>
      <c r="V162" s="13" t="s">
        <v>13779</v>
      </c>
      <c r="W162" s="13">
        <v>100</v>
      </c>
      <c r="X162" s="13" t="s">
        <v>301</v>
      </c>
      <c r="Y162" s="13" t="s">
        <v>10899</v>
      </c>
      <c r="Z162" s="13" t="s">
        <v>10898</v>
      </c>
      <c r="AA162" s="13">
        <v>1</v>
      </c>
      <c r="AB162" s="13">
        <f>ROUND(H162*I162*AA162, 3)</f>
        <v>8.4</v>
      </c>
      <c r="AC162" s="13">
        <f>ROUND(VLOOKUP(X162,'Base de dados'!A:B, 2, 0)*AB162, 2)</f>
        <v>0.84</v>
      </c>
      <c r="AD162" s="13">
        <f>ROUND((AB162*(Destino!AG$162/100))*(W162/100),2)</f>
        <v>0.59</v>
      </c>
      <c r="AE162" s="13">
        <f>ROUND(AB162*(Destino!AH$162/100),2)</f>
        <v>0</v>
      </c>
      <c r="AF162" s="13">
        <f>ROUND((((AB162+AC162)*(1 + VLOOKUP(X162,'Base de dados'!A:N, 14, 0) ))*(Destino!AI$162/100))-AD162, 2)</f>
        <v>1.73</v>
      </c>
      <c r="AG162" s="13">
        <f>ROUND((AB162+AC162+AF162)*(J162/100),2)</f>
        <v>0.33</v>
      </c>
      <c r="AH162" s="13">
        <f>ROUND(AB162*T162,2)</f>
        <v>0</v>
      </c>
      <c r="AI162" s="13">
        <f>ROUND(AB162+AC162-AE162+AF162+AG162+AH162, 3)</f>
        <v>11.3</v>
      </c>
      <c r="AJ162" s="13">
        <f>AI162*M162</f>
        <v>45.2</v>
      </c>
      <c r="AK162" s="13">
        <f>AJ162*K162</f>
        <v>45.2</v>
      </c>
      <c r="AL162" s="13" t="str">
        <f t="shared" si="6"/>
        <v>17006000030792200001421</v>
      </c>
      <c r="AM162" s="13">
        <f>VLOOKUP(AL162,Destino!A:AE,31,0)</f>
        <v>45.24</v>
      </c>
      <c r="AN162" s="13">
        <f>VLOOKUP(AL162,Destino!A:O,15,0)</f>
        <v>28.14</v>
      </c>
      <c r="AO162" s="13">
        <f>VLOOKUP(AL162,Destino!A:P,16,0)</f>
        <v>1</v>
      </c>
      <c r="AP162" s="14">
        <f t="shared" si="7"/>
        <v>1</v>
      </c>
      <c r="AQ162" s="13" t="str">
        <f t="shared" si="8"/>
        <v>OK</v>
      </c>
      <c r="BA162" s="13" t="s">
        <v>13917</v>
      </c>
      <c r="BB162" s="13">
        <f>AK162</f>
        <v>45.2</v>
      </c>
      <c r="BC162" s="13" t="s">
        <v>14915</v>
      </c>
      <c r="BD162" s="13">
        <f>N162</f>
        <v>1</v>
      </c>
    </row>
    <row r="163" spans="1:56" hidden="1" x14ac:dyDescent="0.25">
      <c r="A163" s="13">
        <v>600003080</v>
      </c>
      <c r="B163" s="13">
        <v>1700</v>
      </c>
      <c r="C163" s="13">
        <v>2200001421</v>
      </c>
      <c r="D163" s="13" t="s">
        <v>298</v>
      </c>
      <c r="E163" s="13">
        <f>IF(AND(B163&lt;&gt;1110,B163&lt;&gt;1210,B163&lt;&gt;1510,B163&lt;&gt;1710),B163,IF(B163=1110,"1100",IF(B163=1210,"1200",IF(B163=1510,"1500",IF(B163=1710,"1700","X")))))</f>
        <v>1700</v>
      </c>
      <c r="F163" s="13" t="s">
        <v>10893</v>
      </c>
      <c r="G163" s="13" t="s">
        <v>297</v>
      </c>
      <c r="H163" s="13">
        <v>35.427</v>
      </c>
      <c r="I163" s="13">
        <v>0.25</v>
      </c>
      <c r="J163" s="13">
        <v>3</v>
      </c>
      <c r="K163" s="13">
        <v>1</v>
      </c>
      <c r="L163" s="13" t="s">
        <v>292</v>
      </c>
      <c r="M163" s="13">
        <v>4</v>
      </c>
      <c r="N163" s="13">
        <v>1</v>
      </c>
      <c r="O163" s="13" t="s">
        <v>294</v>
      </c>
      <c r="P163" s="13">
        <f>IFERROR(VLOOKUP(BC163, BA:BA:BB:BB, 2, 0),)</f>
        <v>0</v>
      </c>
      <c r="Q163" s="13">
        <f>IFERROR(VLOOKUP(BC163, BA:BA:BD:BD, 4, 0),1)</f>
        <v>1</v>
      </c>
      <c r="R163" s="13">
        <v>7</v>
      </c>
      <c r="S163" s="13">
        <v>9.25</v>
      </c>
      <c r="T163" s="13">
        <v>0</v>
      </c>
      <c r="V163" s="13" t="s">
        <v>13779</v>
      </c>
      <c r="W163" s="13">
        <v>100</v>
      </c>
      <c r="X163" s="13" t="s">
        <v>301</v>
      </c>
      <c r="Y163" s="13" t="s">
        <v>10899</v>
      </c>
      <c r="Z163" s="13" t="s">
        <v>10898</v>
      </c>
      <c r="AA163" s="13">
        <v>1</v>
      </c>
      <c r="AB163" s="13">
        <f>ROUND(H163*I163*AA163, 3)</f>
        <v>8.8569999999999993</v>
      </c>
      <c r="AC163" s="13">
        <f>ROUND(VLOOKUP(X163,'Base de dados'!A:B, 2, 0)*AB163, 2)</f>
        <v>0.89</v>
      </c>
      <c r="AD163" s="13">
        <f>ROUND((AB163*(Destino!AG$163/100))*(W163/100),2)</f>
        <v>0.62</v>
      </c>
      <c r="AE163" s="13">
        <f>ROUND(AB163*(Destino!AH$163/100),2)</f>
        <v>0</v>
      </c>
      <c r="AF163" s="13">
        <f>ROUND((((AB163+AC163)*(1 + VLOOKUP(X163,'Base de dados'!A:N, 14, 0) ))*(Destino!AI$163/100))-AD163, 2)</f>
        <v>1.83</v>
      </c>
      <c r="AG163" s="13">
        <f>ROUND((AB163+AC163+AF163)*(J163/100),2)</f>
        <v>0.35</v>
      </c>
      <c r="AH163" s="13">
        <f>ROUND(AB163*T163,2)</f>
        <v>0</v>
      </c>
      <c r="AI163" s="13">
        <f>ROUND(AB163+AC163-AE163+AF163+AG163+AH163, 3)</f>
        <v>11.927</v>
      </c>
      <c r="AJ163" s="13">
        <f>AI163*M163</f>
        <v>47.707999999999998</v>
      </c>
      <c r="AK163" s="13">
        <f>AJ163*K163</f>
        <v>47.707999999999998</v>
      </c>
      <c r="AL163" s="13" t="str">
        <f t="shared" si="6"/>
        <v>17006000030802200001421</v>
      </c>
      <c r="AM163" s="13">
        <f>VLOOKUP(AL163,Destino!A:AE,31,0)</f>
        <v>47.707999999999998</v>
      </c>
      <c r="AN163" s="13">
        <f>VLOOKUP(AL163,Destino!A:O,15,0)</f>
        <v>29.67</v>
      </c>
      <c r="AO163" s="13">
        <f>VLOOKUP(AL163,Destino!A:P,16,0)</f>
        <v>1</v>
      </c>
      <c r="AP163" s="14">
        <f t="shared" si="7"/>
        <v>1</v>
      </c>
      <c r="AQ163" s="13" t="str">
        <f t="shared" si="8"/>
        <v>OK</v>
      </c>
      <c r="BA163" s="13" t="s">
        <v>13918</v>
      </c>
      <c r="BB163" s="13">
        <f>AK163</f>
        <v>47.707999999999998</v>
      </c>
      <c r="BC163" s="13" t="s">
        <v>14916</v>
      </c>
      <c r="BD163" s="13">
        <f>N163</f>
        <v>1</v>
      </c>
    </row>
    <row r="164" spans="1:56" x14ac:dyDescent="0.25">
      <c r="A164" s="13">
        <v>600003081</v>
      </c>
      <c r="B164" s="13">
        <v>1300</v>
      </c>
      <c r="C164" s="13">
        <v>2200001421</v>
      </c>
      <c r="D164" s="13" t="s">
        <v>298</v>
      </c>
      <c r="E164" s="13">
        <f>IF(AND(B164&lt;&gt;1110,B164&lt;&gt;1210,B164&lt;&gt;1510,B164&lt;&gt;1710),B164,IF(B164=1110,"1100",IF(B164=1210,"1200",IF(B164=1510,"1500",IF(B164=1710,"1700","X")))))</f>
        <v>1300</v>
      </c>
      <c r="F164" s="13" t="s">
        <v>10881</v>
      </c>
      <c r="G164" s="13" t="s">
        <v>297</v>
      </c>
      <c r="H164" s="13">
        <v>39.518999999999998</v>
      </c>
      <c r="I164" s="13">
        <v>1</v>
      </c>
      <c r="J164" s="13">
        <v>7</v>
      </c>
      <c r="K164" s="13">
        <v>1</v>
      </c>
      <c r="L164" s="13" t="s">
        <v>292</v>
      </c>
      <c r="M164" s="13">
        <v>1</v>
      </c>
      <c r="N164" s="13">
        <v>1</v>
      </c>
      <c r="O164" s="13" t="s">
        <v>292</v>
      </c>
      <c r="P164" s="13">
        <f>IFERROR(VLOOKUP(BC164, BA:BA:BB:BB, 2, 0),)</f>
        <v>0</v>
      </c>
      <c r="Q164" s="13">
        <f>IFERROR(VLOOKUP(BC164, BA:BA:BD:BD, 4, 0),1)</f>
        <v>1</v>
      </c>
      <c r="R164" s="13">
        <v>7</v>
      </c>
      <c r="S164" s="13">
        <v>9.25</v>
      </c>
      <c r="T164" s="13">
        <v>0</v>
      </c>
      <c r="V164" s="13" t="s">
        <v>13779</v>
      </c>
      <c r="W164" s="13">
        <v>100</v>
      </c>
      <c r="X164" s="13" t="s">
        <v>301</v>
      </c>
      <c r="Y164" s="13" t="s">
        <v>10899</v>
      </c>
      <c r="Z164" s="13" t="s">
        <v>10898</v>
      </c>
      <c r="AA164" s="13">
        <v>1</v>
      </c>
      <c r="AB164" s="13">
        <f>ROUND(H164*I164*AA164, 3)</f>
        <v>39.518999999999998</v>
      </c>
      <c r="AC164" s="13">
        <f>ROUND(VLOOKUP(X164,'Base de dados'!A:B, 2, 0)*AB164, 2)</f>
        <v>3.95</v>
      </c>
      <c r="AD164" s="13">
        <f>ROUND((AB164*(Destino!AG$164/100))*(W164/100),2)</f>
        <v>0</v>
      </c>
      <c r="AG164" s="13">
        <f>ROUND((AB164+ AC164)*(J164/100),2)</f>
        <v>3.04</v>
      </c>
      <c r="AH164" s="13">
        <f>ROUND(AB164*T164,2)</f>
        <v>0</v>
      </c>
      <c r="AI164" s="13">
        <f>ROUND((AB164+AC164)-(AD164+AE164)+AG164+AH164, 3)</f>
        <v>46.509</v>
      </c>
      <c r="AJ164" s="13">
        <f>AI164*M164</f>
        <v>46.509</v>
      </c>
      <c r="AK164" s="13">
        <f>AJ164*K164</f>
        <v>46.509</v>
      </c>
      <c r="AL164" s="13" t="str">
        <f t="shared" si="6"/>
        <v>13006000030812200001421</v>
      </c>
      <c r="AM164" s="13">
        <f>VLOOKUP(AL164,Destino!A:AE,31,0)</f>
        <v>42.488999999999997</v>
      </c>
      <c r="AN164" s="13">
        <f>VLOOKUP(AL164,Destino!A:O,15,0)</f>
        <v>33.097000000000001</v>
      </c>
      <c r="AO164" s="13">
        <f>VLOOKUP(AL164,Destino!A:P,16,0)</f>
        <v>1</v>
      </c>
      <c r="AP164" s="14">
        <f t="shared" si="7"/>
        <v>0.91</v>
      </c>
      <c r="AQ164" s="13" t="str">
        <f t="shared" si="8"/>
        <v>X</v>
      </c>
      <c r="BB164" s="13">
        <f>AK164</f>
        <v>46.509</v>
      </c>
      <c r="BC164" s="13" t="s">
        <v>14917</v>
      </c>
      <c r="BD164" s="13">
        <f>N164</f>
        <v>1</v>
      </c>
    </row>
    <row r="165" spans="1:56" hidden="1" x14ac:dyDescent="0.25">
      <c r="A165" s="13">
        <v>600003081</v>
      </c>
      <c r="B165" s="13">
        <v>1700</v>
      </c>
      <c r="C165" s="13">
        <v>2200001421</v>
      </c>
      <c r="D165" s="13" t="s">
        <v>298</v>
      </c>
      <c r="E165" s="13">
        <f>IF(AND(B165&lt;&gt;1110,B165&lt;&gt;1210,B165&lt;&gt;1510,B165&lt;&gt;1710),B165,IF(B165=1110,"1100",IF(B165=1210,"1200",IF(B165=1510,"1500",IF(B165=1710,"1700","X")))))</f>
        <v>1700</v>
      </c>
      <c r="F165" s="13" t="s">
        <v>10893</v>
      </c>
      <c r="G165" s="13" t="s">
        <v>297</v>
      </c>
      <c r="H165" s="13">
        <v>39.521999999999998</v>
      </c>
      <c r="I165" s="13">
        <v>0.25</v>
      </c>
      <c r="J165" s="13">
        <v>3</v>
      </c>
      <c r="K165" s="13">
        <v>1</v>
      </c>
      <c r="L165" s="13" t="s">
        <v>292</v>
      </c>
      <c r="M165" s="13">
        <v>4</v>
      </c>
      <c r="N165" s="13">
        <v>1</v>
      </c>
      <c r="O165" s="13" t="s">
        <v>294</v>
      </c>
      <c r="P165" s="13">
        <f>IFERROR(VLOOKUP(BC165, BA:BA:BB:BB, 2, 0),)</f>
        <v>0</v>
      </c>
      <c r="Q165" s="13">
        <f>IFERROR(VLOOKUP(BC165, BA:BA:BD:BD, 4, 0),1)</f>
        <v>1</v>
      </c>
      <c r="R165" s="13">
        <v>7</v>
      </c>
      <c r="S165" s="13">
        <v>9.25</v>
      </c>
      <c r="T165" s="13">
        <v>0</v>
      </c>
      <c r="V165" s="13" t="s">
        <v>13779</v>
      </c>
      <c r="W165" s="13">
        <v>100</v>
      </c>
      <c r="X165" s="13" t="s">
        <v>301</v>
      </c>
      <c r="Y165" s="13" t="s">
        <v>10899</v>
      </c>
      <c r="Z165" s="13" t="s">
        <v>10898</v>
      </c>
      <c r="AA165" s="13">
        <v>1</v>
      </c>
      <c r="AB165" s="13">
        <f>ROUND(H165*I165*AA165, 3)</f>
        <v>9.8810000000000002</v>
      </c>
      <c r="AC165" s="13">
        <f>ROUND(VLOOKUP(X165,'Base de dados'!A:B, 2, 0)*AB165, 2)</f>
        <v>0.99</v>
      </c>
      <c r="AD165" s="13">
        <f>ROUND((AB165*(Destino!AG$165/100))*(W165/100),2)</f>
        <v>0.69</v>
      </c>
      <c r="AE165" s="13">
        <f>ROUND(AB165*(Destino!AH$165/100),2)</f>
        <v>0</v>
      </c>
      <c r="AF165" s="13">
        <f>ROUND((((AB165+AC165)*(1 + VLOOKUP(X165,'Base de dados'!A:N, 14, 0) ))*(Destino!AI$165/100))-AD165, 2)</f>
        <v>2.0499999999999998</v>
      </c>
      <c r="AG165" s="13">
        <f>ROUND((AB165+AC165+AF165)*(J165/100),2)</f>
        <v>0.39</v>
      </c>
      <c r="AH165" s="13">
        <f>ROUND(AB165*T165,2)</f>
        <v>0</v>
      </c>
      <c r="AI165" s="13">
        <f>ROUND(AB165+AC165-AE165+AF165+AG165+AH165, 3)</f>
        <v>13.311</v>
      </c>
      <c r="AJ165" s="13">
        <f>AI165*M165</f>
        <v>53.244</v>
      </c>
      <c r="AK165" s="13">
        <f>AJ165*K165</f>
        <v>53.244</v>
      </c>
      <c r="AL165" s="13" t="str">
        <f t="shared" si="6"/>
        <v>17006000030812200001421</v>
      </c>
      <c r="AM165" s="13">
        <f>VLOOKUP(AL165,Destino!A:AE,31,0)</f>
        <v>53.204000000000001</v>
      </c>
      <c r="AN165" s="13">
        <f>VLOOKUP(AL165,Destino!A:O,15,0)</f>
        <v>33.1</v>
      </c>
      <c r="AO165" s="13">
        <f>VLOOKUP(AL165,Destino!A:P,16,0)</f>
        <v>1</v>
      </c>
      <c r="AP165" s="14">
        <f t="shared" si="7"/>
        <v>1</v>
      </c>
      <c r="AQ165" s="13" t="str">
        <f t="shared" si="8"/>
        <v>OK</v>
      </c>
      <c r="BA165" s="13" t="s">
        <v>13919</v>
      </c>
      <c r="BB165" s="13">
        <f>AK165</f>
        <v>53.244</v>
      </c>
      <c r="BC165" s="13" t="s">
        <v>14917</v>
      </c>
      <c r="BD165" s="13">
        <f>N165</f>
        <v>1</v>
      </c>
    </row>
    <row r="166" spans="1:56" hidden="1" x14ac:dyDescent="0.25">
      <c r="A166" s="13">
        <v>600003190</v>
      </c>
      <c r="B166" s="13">
        <v>1700</v>
      </c>
      <c r="C166" s="13">
        <v>2200001421</v>
      </c>
      <c r="D166" s="13" t="s">
        <v>298</v>
      </c>
      <c r="E166" s="13">
        <f>IF(AND(B166&lt;&gt;1110,B166&lt;&gt;1210,B166&lt;&gt;1510,B166&lt;&gt;1710),B166,IF(B166=1110,"1100",IF(B166=1210,"1200",IF(B166=1510,"1500",IF(B166=1710,"1700","X")))))</f>
        <v>1700</v>
      </c>
      <c r="F166" s="13" t="s">
        <v>10893</v>
      </c>
      <c r="G166" s="13" t="s">
        <v>297</v>
      </c>
      <c r="H166" s="13">
        <v>11.032999999999999</v>
      </c>
      <c r="I166" s="13">
        <v>0.25</v>
      </c>
      <c r="J166" s="13">
        <v>3</v>
      </c>
      <c r="K166" s="13">
        <v>1</v>
      </c>
      <c r="L166" s="13" t="s">
        <v>292</v>
      </c>
      <c r="M166" s="13">
        <v>4</v>
      </c>
      <c r="N166" s="13">
        <v>1</v>
      </c>
      <c r="O166" s="13" t="s">
        <v>294</v>
      </c>
      <c r="P166" s="13">
        <f>IFERROR(VLOOKUP(BC166, BA:BA:BB:BB, 2, 0),)</f>
        <v>0</v>
      </c>
      <c r="Q166" s="13">
        <f>IFERROR(VLOOKUP(BC166, BA:BA:BD:BD, 4, 0),1)</f>
        <v>1</v>
      </c>
      <c r="R166" s="13">
        <v>7</v>
      </c>
      <c r="S166" s="13">
        <v>9.25</v>
      </c>
      <c r="T166" s="13">
        <v>0</v>
      </c>
      <c r="V166" s="13" t="s">
        <v>13779</v>
      </c>
      <c r="W166" s="13">
        <v>100</v>
      </c>
      <c r="X166" s="13" t="s">
        <v>301</v>
      </c>
      <c r="Y166" s="13" t="s">
        <v>10899</v>
      </c>
      <c r="Z166" s="13" t="s">
        <v>10898</v>
      </c>
      <c r="AA166" s="13">
        <v>1</v>
      </c>
      <c r="AB166" s="13">
        <f>ROUND(H166*I166*AA166, 3)</f>
        <v>2.758</v>
      </c>
      <c r="AC166" s="13">
        <f>ROUND(VLOOKUP(X166,'Base de dados'!A:B, 2, 0)*AB166, 2)</f>
        <v>0.28000000000000003</v>
      </c>
      <c r="AD166" s="13">
        <f>ROUND((AB166*(Destino!AG$166/100))*(W166/100),2)</f>
        <v>0.19</v>
      </c>
      <c r="AE166" s="13">
        <f>ROUND(AB166*(Destino!AH$166/100),2)</f>
        <v>0</v>
      </c>
      <c r="AF166" s="13">
        <f>ROUND((((AB166+AC166)*(1 + VLOOKUP(X166,'Base de dados'!A:N, 14, 0) ))*(Destino!AI$166/100))-AD166, 2)</f>
        <v>0.56999999999999995</v>
      </c>
      <c r="AG166" s="13">
        <f>ROUND((AB166+AC166+AF166)*(J166/100),2)</f>
        <v>0.11</v>
      </c>
      <c r="AH166" s="13">
        <f>ROUND(AB166*T166,2)</f>
        <v>0</v>
      </c>
      <c r="AI166" s="13">
        <f>ROUND(AB166+AC166-AE166+AF166+AG166+AH166, 3)</f>
        <v>3.718</v>
      </c>
      <c r="AJ166" s="13">
        <f>AI166*M166</f>
        <v>14.872</v>
      </c>
      <c r="AK166" s="13">
        <f>AJ166*K166</f>
        <v>14.872</v>
      </c>
      <c r="AL166" s="13" t="str">
        <f t="shared" si="6"/>
        <v>17006000031902200001421</v>
      </c>
      <c r="AM166" s="13">
        <f>VLOOKUP(AL166,Destino!A:AE,31,0)</f>
        <v>14.872</v>
      </c>
      <c r="AN166" s="13">
        <f>VLOOKUP(AL166,Destino!A:O,15,0)</f>
        <v>9.24</v>
      </c>
      <c r="AO166" s="13">
        <f>VLOOKUP(AL166,Destino!A:P,16,0)</f>
        <v>1</v>
      </c>
      <c r="AP166" s="14">
        <f t="shared" si="7"/>
        <v>1</v>
      </c>
      <c r="AQ166" s="13" t="str">
        <f t="shared" si="8"/>
        <v>OK</v>
      </c>
      <c r="BA166" s="13" t="s">
        <v>13920</v>
      </c>
      <c r="BB166" s="13">
        <f>AK166</f>
        <v>14.872</v>
      </c>
      <c r="BC166" s="13" t="s">
        <v>14918</v>
      </c>
      <c r="BD166" s="13">
        <f>N166</f>
        <v>1</v>
      </c>
    </row>
    <row r="167" spans="1:56" hidden="1" x14ac:dyDescent="0.25">
      <c r="A167" s="13">
        <v>600003196</v>
      </c>
      <c r="B167" s="13">
        <v>1700</v>
      </c>
      <c r="C167" s="13">
        <v>2200001421</v>
      </c>
      <c r="D167" s="13" t="s">
        <v>298</v>
      </c>
      <c r="E167" s="13">
        <f>IF(AND(B167&lt;&gt;1110,B167&lt;&gt;1210,B167&lt;&gt;1510,B167&lt;&gt;1710),B167,IF(B167=1110,"1100",IF(B167=1210,"1200",IF(B167=1510,"1500",IF(B167=1710,"1700","X")))))</f>
        <v>1700</v>
      </c>
      <c r="F167" s="13" t="s">
        <v>10893</v>
      </c>
      <c r="G167" s="13" t="s">
        <v>297</v>
      </c>
      <c r="H167" s="13">
        <v>12.525</v>
      </c>
      <c r="I167" s="13">
        <v>0.25</v>
      </c>
      <c r="J167" s="13">
        <v>3</v>
      </c>
      <c r="K167" s="13">
        <v>1</v>
      </c>
      <c r="L167" s="13" t="s">
        <v>292</v>
      </c>
      <c r="M167" s="13">
        <v>4</v>
      </c>
      <c r="N167" s="13">
        <v>1</v>
      </c>
      <c r="O167" s="13" t="s">
        <v>294</v>
      </c>
      <c r="P167" s="13">
        <f>IFERROR(VLOOKUP(BC167, BA:BA:BB:BB, 2, 0),)</f>
        <v>0</v>
      </c>
      <c r="Q167" s="13">
        <f>IFERROR(VLOOKUP(BC167, BA:BA:BD:BD, 4, 0),1)</f>
        <v>1</v>
      </c>
      <c r="R167" s="13">
        <v>7</v>
      </c>
      <c r="S167" s="13">
        <v>9.25</v>
      </c>
      <c r="T167" s="13">
        <v>0</v>
      </c>
      <c r="V167" s="13" t="s">
        <v>13779</v>
      </c>
      <c r="W167" s="13">
        <v>100</v>
      </c>
      <c r="X167" s="13" t="s">
        <v>301</v>
      </c>
      <c r="Y167" s="13" t="s">
        <v>10899</v>
      </c>
      <c r="Z167" s="13" t="s">
        <v>10898</v>
      </c>
      <c r="AA167" s="13">
        <v>1</v>
      </c>
      <c r="AB167" s="13">
        <f>ROUND(H167*I167*AA167, 3)</f>
        <v>3.1309999999999998</v>
      </c>
      <c r="AC167" s="13">
        <f>ROUND(VLOOKUP(X167,'Base de dados'!A:B, 2, 0)*AB167, 2)</f>
        <v>0.31</v>
      </c>
      <c r="AD167" s="13">
        <f>ROUND((AB167*(Destino!AG$167/100))*(W167/100),2)</f>
        <v>0.22</v>
      </c>
      <c r="AE167" s="13">
        <f>ROUND(AB167*(Destino!AH$167/100),2)</f>
        <v>0</v>
      </c>
      <c r="AF167" s="13">
        <f>ROUND((((AB167+AC167)*(1 + VLOOKUP(X167,'Base de dados'!A:N, 14, 0) ))*(Destino!AI$167/100))-AD167, 2)</f>
        <v>0.65</v>
      </c>
      <c r="AG167" s="13">
        <f>ROUND((AB167+AC167+AF167)*(J167/100),2)</f>
        <v>0.12</v>
      </c>
      <c r="AH167" s="13">
        <f>ROUND(AB167*T167,2)</f>
        <v>0</v>
      </c>
      <c r="AI167" s="13">
        <f>ROUND(AB167+AC167-AE167+AF167+AG167+AH167, 3)</f>
        <v>4.2110000000000003</v>
      </c>
      <c r="AJ167" s="13">
        <f>AI167*M167</f>
        <v>16.844000000000001</v>
      </c>
      <c r="AK167" s="13">
        <f>AJ167*K167</f>
        <v>16.844000000000001</v>
      </c>
      <c r="AL167" s="13" t="str">
        <f t="shared" si="6"/>
        <v>17006000031962200001421</v>
      </c>
      <c r="AM167" s="13">
        <f>VLOOKUP(AL167,Destino!A:AE,31,0)</f>
        <v>16.844000000000001</v>
      </c>
      <c r="AN167" s="13">
        <f>VLOOKUP(AL167,Destino!A:O,15,0)</f>
        <v>10.49</v>
      </c>
      <c r="AO167" s="13">
        <f>VLOOKUP(AL167,Destino!A:P,16,0)</f>
        <v>1</v>
      </c>
      <c r="AP167" s="14">
        <f t="shared" si="7"/>
        <v>1</v>
      </c>
      <c r="AQ167" s="13" t="str">
        <f t="shared" si="8"/>
        <v>OK</v>
      </c>
      <c r="BA167" s="13" t="s">
        <v>13921</v>
      </c>
      <c r="BB167" s="13">
        <f>AK167</f>
        <v>16.844000000000001</v>
      </c>
      <c r="BC167" s="13" t="s">
        <v>14919</v>
      </c>
      <c r="BD167" s="13">
        <f>N167</f>
        <v>1</v>
      </c>
    </row>
    <row r="168" spans="1:56" hidden="1" x14ac:dyDescent="0.25">
      <c r="A168" s="13">
        <v>600003197</v>
      </c>
      <c r="B168" s="13">
        <v>1700</v>
      </c>
      <c r="C168" s="13">
        <v>2200001421</v>
      </c>
      <c r="D168" s="13" t="s">
        <v>298</v>
      </c>
      <c r="E168" s="13">
        <f>IF(AND(B168&lt;&gt;1110,B168&lt;&gt;1210,B168&lt;&gt;1510,B168&lt;&gt;1710),B168,IF(B168=1110,"1100",IF(B168=1210,"1200",IF(B168=1510,"1500",IF(B168=1710,"1700","X")))))</f>
        <v>1700</v>
      </c>
      <c r="F168" s="13" t="s">
        <v>10893</v>
      </c>
      <c r="G168" s="13" t="s">
        <v>297</v>
      </c>
      <c r="H168" s="13">
        <v>12.096</v>
      </c>
      <c r="I168" s="13">
        <v>0.25</v>
      </c>
      <c r="J168" s="13">
        <v>3</v>
      </c>
      <c r="K168" s="13">
        <v>1</v>
      </c>
      <c r="L168" s="13" t="s">
        <v>292</v>
      </c>
      <c r="M168" s="13">
        <v>4</v>
      </c>
      <c r="N168" s="13">
        <v>1</v>
      </c>
      <c r="O168" s="13" t="s">
        <v>294</v>
      </c>
      <c r="P168" s="13">
        <f>IFERROR(VLOOKUP(BC168, BA:BA:BB:BB, 2, 0),)</f>
        <v>0</v>
      </c>
      <c r="Q168" s="13">
        <f>IFERROR(VLOOKUP(BC168, BA:BA:BD:BD, 4, 0),1)</f>
        <v>1</v>
      </c>
      <c r="R168" s="13">
        <v>7</v>
      </c>
      <c r="S168" s="13">
        <v>9.25</v>
      </c>
      <c r="T168" s="13">
        <v>0</v>
      </c>
      <c r="V168" s="13" t="s">
        <v>13779</v>
      </c>
      <c r="W168" s="13">
        <v>100</v>
      </c>
      <c r="X168" s="13" t="s">
        <v>301</v>
      </c>
      <c r="Y168" s="13" t="s">
        <v>10899</v>
      </c>
      <c r="Z168" s="13" t="s">
        <v>10898</v>
      </c>
      <c r="AA168" s="13">
        <v>1</v>
      </c>
      <c r="AB168" s="13">
        <f>ROUND(H168*I168*AA168, 3)</f>
        <v>3.024</v>
      </c>
      <c r="AC168" s="13">
        <f>ROUND(VLOOKUP(X168,'Base de dados'!A:B, 2, 0)*AB168, 2)</f>
        <v>0.3</v>
      </c>
      <c r="AD168" s="13">
        <f>ROUND((AB168*(Destino!AG$168/100))*(W168/100),2)</f>
        <v>0.21</v>
      </c>
      <c r="AE168" s="13">
        <f>ROUND(AB168*(Destino!AH$168/100),2)</f>
        <v>0</v>
      </c>
      <c r="AF168" s="13">
        <f>ROUND((((AB168+AC168)*(1 + VLOOKUP(X168,'Base de dados'!A:N, 14, 0) ))*(Destino!AI$168/100))-AD168, 2)</f>
        <v>0.63</v>
      </c>
      <c r="AG168" s="13">
        <f>ROUND((AB168+AC168+AF168)*(J168/100),2)</f>
        <v>0.12</v>
      </c>
      <c r="AH168" s="13">
        <f>ROUND(AB168*T168,2)</f>
        <v>0</v>
      </c>
      <c r="AI168" s="13">
        <f>ROUND(AB168+AC168-AE168+AF168+AG168+AH168, 3)</f>
        <v>4.0739999999999998</v>
      </c>
      <c r="AJ168" s="13">
        <f>AI168*M168</f>
        <v>16.295999999999999</v>
      </c>
      <c r="AK168" s="13">
        <f>AJ168*K168</f>
        <v>16.295999999999999</v>
      </c>
      <c r="AL168" s="13" t="str">
        <f t="shared" si="6"/>
        <v>17006000031972200001421</v>
      </c>
      <c r="AM168" s="13">
        <f>VLOOKUP(AL168,Destino!A:AE,31,0)</f>
        <v>16.256</v>
      </c>
      <c r="AN168" s="13">
        <f>VLOOKUP(AL168,Destino!A:O,15,0)</f>
        <v>10.130000000000001</v>
      </c>
      <c r="AO168" s="13">
        <f>VLOOKUP(AL168,Destino!A:P,16,0)</f>
        <v>1</v>
      </c>
      <c r="AP168" s="14">
        <f t="shared" si="7"/>
        <v>1</v>
      </c>
      <c r="AQ168" s="13" t="str">
        <f t="shared" si="8"/>
        <v>OK</v>
      </c>
      <c r="BA168" s="13" t="s">
        <v>13922</v>
      </c>
      <c r="BB168" s="13">
        <f>AK168</f>
        <v>16.295999999999999</v>
      </c>
      <c r="BC168" s="13" t="s">
        <v>14920</v>
      </c>
      <c r="BD168" s="13">
        <f>N168</f>
        <v>1</v>
      </c>
    </row>
    <row r="169" spans="1:56" hidden="1" x14ac:dyDescent="0.25">
      <c r="A169" s="13">
        <v>600003198</v>
      </c>
      <c r="B169" s="13">
        <v>1400</v>
      </c>
      <c r="C169" s="13">
        <v>2000005105</v>
      </c>
      <c r="D169" s="13" t="s">
        <v>298</v>
      </c>
      <c r="E169" s="13">
        <f>IF(AND(B169&lt;&gt;1110,B169&lt;&gt;1210,B169&lt;&gt;1510,B169&lt;&gt;1710),B169,IF(B169=1110,"1100",IF(B169=1210,"1200",IF(B169=1510,"1500",IF(B169=1710,"1700","X")))))</f>
        <v>1400</v>
      </c>
      <c r="F169" s="13" t="s">
        <v>10873</v>
      </c>
      <c r="G169" s="13" t="s">
        <v>297</v>
      </c>
      <c r="H169" s="13">
        <v>14.957000000000001</v>
      </c>
      <c r="I169" s="13">
        <v>1</v>
      </c>
      <c r="J169" s="13">
        <v>2</v>
      </c>
      <c r="K169" s="13">
        <v>1</v>
      </c>
      <c r="L169" s="13" t="s">
        <v>292</v>
      </c>
      <c r="M169" s="13">
        <v>1</v>
      </c>
      <c r="N169" s="13">
        <v>1</v>
      </c>
      <c r="O169" s="13" t="s">
        <v>292</v>
      </c>
      <c r="P169" s="13">
        <f>IFERROR(VLOOKUP(BC169, BA:BA:BB:BB, 2, 0),)</f>
        <v>0</v>
      </c>
      <c r="Q169" s="13">
        <f>IFERROR(VLOOKUP(BC169, BA:BA:BD:BD, 4, 0),1)</f>
        <v>1</v>
      </c>
      <c r="R169" s="13">
        <v>12</v>
      </c>
      <c r="S169" s="13">
        <v>9.25</v>
      </c>
      <c r="T169" s="13">
        <v>0</v>
      </c>
      <c r="V169" s="13" t="s">
        <v>13779</v>
      </c>
      <c r="W169" s="13">
        <v>100</v>
      </c>
      <c r="X169" s="13" t="s">
        <v>301</v>
      </c>
      <c r="Y169" s="13" t="s">
        <v>10899</v>
      </c>
      <c r="Z169" s="13" t="s">
        <v>10898</v>
      </c>
      <c r="AA169" s="13">
        <v>1</v>
      </c>
      <c r="AB169" s="13">
        <f>ROUND(H169*I169*AA169, 3)</f>
        <v>14.957000000000001</v>
      </c>
      <c r="AC169" s="13">
        <f>ROUND(VLOOKUP(X169,'Base de dados'!A:B, 2, 0)*AB169, 2)</f>
        <v>1.5</v>
      </c>
      <c r="AD169" s="13">
        <f>ROUND((AB169*(Destino!AG$169/100))*(W169/100),2)</f>
        <v>1.79</v>
      </c>
      <c r="AE169" s="13">
        <f>ROUND(AB169*(Destino!AH$169/100),2)</f>
        <v>1.38</v>
      </c>
      <c r="AG169" s="13">
        <f>ROUND((AB169+ AC169)*(J169/100),2)</f>
        <v>0.33</v>
      </c>
      <c r="AH169" s="13">
        <f>ROUND(AB169*T169,2)</f>
        <v>0</v>
      </c>
      <c r="AI169" s="13">
        <f>ROUND(AB169-(AD169+AE169)+AG169+AH169, 3)</f>
        <v>12.117000000000001</v>
      </c>
      <c r="AJ169" s="13">
        <f>AI169*M169</f>
        <v>12.117000000000001</v>
      </c>
      <c r="AK169" s="13">
        <f>AJ169*K169</f>
        <v>12.117000000000001</v>
      </c>
      <c r="AL169" s="13" t="str">
        <f t="shared" si="6"/>
        <v>14006000031982000005105</v>
      </c>
      <c r="AM169" s="13">
        <f>VLOOKUP(AL169,Destino!A:AE,31,0)</f>
        <v>12.097</v>
      </c>
      <c r="AN169" s="13">
        <f>VLOOKUP(AL169,Destino!A:O,15,0)</f>
        <v>11.779</v>
      </c>
      <c r="AO169" s="13">
        <f>VLOOKUP(AL169,Destino!A:P,16,0)</f>
        <v>1</v>
      </c>
      <c r="AP169" s="14">
        <f t="shared" si="7"/>
        <v>1</v>
      </c>
      <c r="AQ169" s="13" t="str">
        <f t="shared" si="8"/>
        <v>OK</v>
      </c>
      <c r="BB169" s="13">
        <f>AK169</f>
        <v>12.117000000000001</v>
      </c>
      <c r="BC169" s="13" t="s">
        <v>14921</v>
      </c>
      <c r="BD169" s="13">
        <f>N169</f>
        <v>1</v>
      </c>
    </row>
    <row r="170" spans="1:56" hidden="1" x14ac:dyDescent="0.25">
      <c r="A170" s="13">
        <v>600003198</v>
      </c>
      <c r="B170" s="13">
        <v>1700</v>
      </c>
      <c r="C170" s="13">
        <v>2200001421</v>
      </c>
      <c r="D170" s="13" t="s">
        <v>298</v>
      </c>
      <c r="E170" s="13">
        <f>IF(AND(B170&lt;&gt;1110,B170&lt;&gt;1210,B170&lt;&gt;1510,B170&lt;&gt;1710),B170,IF(B170=1110,"1100",IF(B170=1210,"1200",IF(B170=1510,"1500",IF(B170=1710,"1700","X")))))</f>
        <v>1700</v>
      </c>
      <c r="F170" s="13" t="s">
        <v>10893</v>
      </c>
      <c r="G170" s="13" t="s">
        <v>297</v>
      </c>
      <c r="H170" s="13">
        <v>14.077999999999999</v>
      </c>
      <c r="I170" s="13">
        <v>0.25</v>
      </c>
      <c r="J170" s="13">
        <v>3</v>
      </c>
      <c r="K170" s="13">
        <v>1</v>
      </c>
      <c r="L170" s="13" t="s">
        <v>292</v>
      </c>
      <c r="M170" s="13">
        <v>4</v>
      </c>
      <c r="N170" s="13">
        <v>1</v>
      </c>
      <c r="O170" s="13" t="s">
        <v>294</v>
      </c>
      <c r="P170" s="13">
        <f>IFERROR(VLOOKUP(BC170, BA:BA:BB:BB, 2, 0),)</f>
        <v>0</v>
      </c>
      <c r="Q170" s="13">
        <f>IFERROR(VLOOKUP(BC170, BA:BA:BD:BD, 4, 0),1)</f>
        <v>1</v>
      </c>
      <c r="R170" s="13">
        <v>7</v>
      </c>
      <c r="S170" s="13">
        <v>9.25</v>
      </c>
      <c r="T170" s="13">
        <v>0</v>
      </c>
      <c r="V170" s="13" t="s">
        <v>13779</v>
      </c>
      <c r="W170" s="13">
        <v>100</v>
      </c>
      <c r="X170" s="13" t="s">
        <v>301</v>
      </c>
      <c r="Y170" s="13" t="s">
        <v>10899</v>
      </c>
      <c r="Z170" s="13" t="s">
        <v>10898</v>
      </c>
      <c r="AA170" s="13">
        <v>1</v>
      </c>
      <c r="AB170" s="13">
        <f>ROUND(H170*I170*AA170, 3)</f>
        <v>3.52</v>
      </c>
      <c r="AC170" s="13">
        <f>ROUND(VLOOKUP(X170,'Base de dados'!A:B, 2, 0)*AB170, 2)</f>
        <v>0.35</v>
      </c>
      <c r="AD170" s="13">
        <f>ROUND((AB170*(Destino!AG$170/100))*(W170/100),2)</f>
        <v>0.25</v>
      </c>
      <c r="AE170" s="13">
        <f>ROUND(AB170*(Destino!AH$170/100),2)</f>
        <v>0</v>
      </c>
      <c r="AF170" s="13">
        <f>ROUND((((AB170+AC170)*(1 + VLOOKUP(X170,'Base de dados'!A:N, 14, 0) ))*(Destino!AI$170/100))-AD170, 2)</f>
        <v>0.72</v>
      </c>
      <c r="AG170" s="13">
        <f>ROUND((AB170+AC170+AF170)*(J170/100),2)</f>
        <v>0.14000000000000001</v>
      </c>
      <c r="AH170" s="13">
        <f>ROUND(AB170*T170,2)</f>
        <v>0</v>
      </c>
      <c r="AI170" s="13">
        <f>ROUND(AB170+AC170-AE170+AF170+AG170+AH170, 3)</f>
        <v>4.7300000000000004</v>
      </c>
      <c r="AJ170" s="13">
        <f>AI170*M170</f>
        <v>18.920000000000002</v>
      </c>
      <c r="AK170" s="13">
        <f>AJ170*K170</f>
        <v>18.920000000000002</v>
      </c>
      <c r="AL170" s="13" t="str">
        <f t="shared" si="6"/>
        <v>17006000031982200001421</v>
      </c>
      <c r="AM170" s="13">
        <f>VLOOKUP(AL170,Destino!A:AE,31,0)</f>
        <v>18.96</v>
      </c>
      <c r="AN170" s="13">
        <f>VLOOKUP(AL170,Destino!A:O,15,0)</f>
        <v>11.79</v>
      </c>
      <c r="AO170" s="13">
        <f>VLOOKUP(AL170,Destino!A:P,16,0)</f>
        <v>1</v>
      </c>
      <c r="AP170" s="14">
        <f t="shared" si="7"/>
        <v>1</v>
      </c>
      <c r="AQ170" s="13" t="str">
        <f t="shared" si="8"/>
        <v>OK</v>
      </c>
      <c r="BA170" s="13" t="s">
        <v>13923</v>
      </c>
      <c r="BB170" s="13">
        <f>AK170</f>
        <v>18.920000000000002</v>
      </c>
      <c r="BC170" s="13" t="s">
        <v>14922</v>
      </c>
      <c r="BD170" s="13">
        <f>N170</f>
        <v>1</v>
      </c>
    </row>
    <row r="171" spans="1:56" hidden="1" x14ac:dyDescent="0.25">
      <c r="A171" s="13">
        <v>600003199</v>
      </c>
      <c r="B171" s="13">
        <v>1700</v>
      </c>
      <c r="C171" s="13">
        <v>2200001421</v>
      </c>
      <c r="D171" s="13" t="s">
        <v>298</v>
      </c>
      <c r="E171" s="13">
        <f>IF(AND(B171&lt;&gt;1110,B171&lt;&gt;1210,B171&lt;&gt;1510,B171&lt;&gt;1710),B171,IF(B171=1110,"1100",IF(B171=1210,"1200",IF(B171=1510,"1500",IF(B171=1710,"1700","X")))))</f>
        <v>1700</v>
      </c>
      <c r="F171" s="13" t="s">
        <v>10893</v>
      </c>
      <c r="G171" s="13" t="s">
        <v>297</v>
      </c>
      <c r="H171" s="13">
        <v>16.382000000000001</v>
      </c>
      <c r="I171" s="13">
        <v>0.25</v>
      </c>
      <c r="J171" s="13">
        <v>3</v>
      </c>
      <c r="K171" s="13">
        <v>1</v>
      </c>
      <c r="L171" s="13" t="s">
        <v>292</v>
      </c>
      <c r="M171" s="13">
        <v>4</v>
      </c>
      <c r="N171" s="13">
        <v>1</v>
      </c>
      <c r="O171" s="13" t="s">
        <v>294</v>
      </c>
      <c r="P171" s="13">
        <f>IFERROR(VLOOKUP(BC171, BA:BA:BB:BB, 2, 0),)</f>
        <v>0</v>
      </c>
      <c r="Q171" s="13">
        <f>IFERROR(VLOOKUP(BC171, BA:BA:BD:BD, 4, 0),1)</f>
        <v>1</v>
      </c>
      <c r="R171" s="13">
        <v>7</v>
      </c>
      <c r="S171" s="13">
        <v>9.25</v>
      </c>
      <c r="T171" s="13">
        <v>0</v>
      </c>
      <c r="V171" s="13" t="s">
        <v>13779</v>
      </c>
      <c r="W171" s="13">
        <v>100</v>
      </c>
      <c r="X171" s="13" t="s">
        <v>301</v>
      </c>
      <c r="Y171" s="13" t="s">
        <v>10899</v>
      </c>
      <c r="Z171" s="13" t="s">
        <v>10898</v>
      </c>
      <c r="AA171" s="13">
        <v>1</v>
      </c>
      <c r="AB171" s="13">
        <f>ROUND(H171*I171*AA171, 3)</f>
        <v>4.0960000000000001</v>
      </c>
      <c r="AC171" s="13">
        <f>ROUND(VLOOKUP(X171,'Base de dados'!A:B, 2, 0)*AB171, 2)</f>
        <v>0.41</v>
      </c>
      <c r="AD171" s="13">
        <f>ROUND((AB171*(Destino!AG$171/100))*(W171/100),2)</f>
        <v>0.28999999999999998</v>
      </c>
      <c r="AE171" s="13">
        <f>ROUND(AB171*(Destino!AH$171/100),2)</f>
        <v>0</v>
      </c>
      <c r="AF171" s="13">
        <f>ROUND((((AB171+AC171)*(1 + VLOOKUP(X171,'Base de dados'!A:N, 14, 0) ))*(Destino!AI$171/100))-AD171, 2)</f>
        <v>0.84</v>
      </c>
      <c r="AG171" s="13">
        <f>ROUND((AB171+AC171+AF171)*(J171/100),2)</f>
        <v>0.16</v>
      </c>
      <c r="AH171" s="13">
        <f>ROUND(AB171*T171,2)</f>
        <v>0</v>
      </c>
      <c r="AI171" s="13">
        <f>ROUND(AB171+AC171-AE171+AF171+AG171+AH171, 3)</f>
        <v>5.5060000000000002</v>
      </c>
      <c r="AJ171" s="13">
        <f>AI171*M171</f>
        <v>22.024000000000001</v>
      </c>
      <c r="AK171" s="13">
        <f>AJ171*K171</f>
        <v>22.024000000000001</v>
      </c>
      <c r="AL171" s="13" t="str">
        <f t="shared" si="6"/>
        <v>17006000031992200001421</v>
      </c>
      <c r="AM171" s="13">
        <f>VLOOKUP(AL171,Destino!A:AE,31,0)</f>
        <v>22.064</v>
      </c>
      <c r="AN171" s="13">
        <f>VLOOKUP(AL171,Destino!A:O,15,0)</f>
        <v>13.72</v>
      </c>
      <c r="AO171" s="13">
        <f>VLOOKUP(AL171,Destino!A:P,16,0)</f>
        <v>1</v>
      </c>
      <c r="AP171" s="14">
        <f t="shared" si="7"/>
        <v>1</v>
      </c>
      <c r="AQ171" s="13" t="str">
        <f t="shared" si="8"/>
        <v>OK</v>
      </c>
      <c r="BA171" s="13" t="s">
        <v>13924</v>
      </c>
      <c r="BB171" s="13">
        <f>AK171</f>
        <v>22.024000000000001</v>
      </c>
      <c r="BC171" s="13" t="s">
        <v>14923</v>
      </c>
      <c r="BD171" s="13">
        <f>N171</f>
        <v>1</v>
      </c>
    </row>
    <row r="172" spans="1:56" hidden="1" x14ac:dyDescent="0.25">
      <c r="A172" s="13">
        <v>600003210</v>
      </c>
      <c r="B172" s="13">
        <v>1110</v>
      </c>
      <c r="C172" s="13">
        <v>2000005105</v>
      </c>
      <c r="D172" s="13" t="s">
        <v>298</v>
      </c>
      <c r="E172" s="13" t="str">
        <f>IF(AND(B172&lt;&gt;1110,B172&lt;&gt;1210,B172&lt;&gt;1510,B172&lt;&gt;1710),B172,IF(B172=1110,"1100",IF(B172=1210,"1200",IF(B172=1510,"1500",IF(B172=1710,"1700","X")))))</f>
        <v>1100</v>
      </c>
      <c r="F172" s="13" t="s">
        <v>304</v>
      </c>
      <c r="G172" s="13" t="s">
        <v>297</v>
      </c>
      <c r="H172" s="13">
        <v>17.637</v>
      </c>
      <c r="I172" s="13">
        <v>1</v>
      </c>
      <c r="J172" s="13">
        <v>4</v>
      </c>
      <c r="K172" s="13">
        <v>1</v>
      </c>
      <c r="L172" s="13" t="s">
        <v>292</v>
      </c>
      <c r="M172" s="13">
        <v>1</v>
      </c>
      <c r="N172" s="13">
        <v>0.75226199999999999</v>
      </c>
      <c r="O172" s="13" t="s">
        <v>292</v>
      </c>
      <c r="P172" s="13">
        <f>IFERROR(VLOOKUP(BC172, BA:BA:BB:BB, 2, 0),)</f>
        <v>0</v>
      </c>
      <c r="Q172" s="13">
        <f>IFERROR(VLOOKUP(BC172, BA:BA:BD:BD, 4, 0),1)</f>
        <v>1</v>
      </c>
      <c r="R172" s="13">
        <v>7</v>
      </c>
      <c r="S172" s="13">
        <v>9.25</v>
      </c>
      <c r="T172" s="13">
        <v>0</v>
      </c>
      <c r="V172" s="13" t="s">
        <v>13779</v>
      </c>
      <c r="W172" s="13">
        <v>100</v>
      </c>
      <c r="X172" s="13" t="s">
        <v>301</v>
      </c>
      <c r="Y172" s="13" t="s">
        <v>10899</v>
      </c>
      <c r="Z172" s="13" t="s">
        <v>10898</v>
      </c>
      <c r="AA172" s="13">
        <v>1</v>
      </c>
      <c r="AB172" s="13">
        <f>ROUND(H172*I172*AA172, 3)</f>
        <v>17.637</v>
      </c>
      <c r="AC172" s="13">
        <f>ROUND(VLOOKUP(X172,'Base de dados'!A:B, 2, 0)*AB172, 2)</f>
        <v>1.76</v>
      </c>
      <c r="AD172" s="13">
        <f>ROUND((AB172*(Destino!AG$172/100))*(W172/100),2)</f>
        <v>1.23</v>
      </c>
      <c r="AE172" s="13">
        <f>ROUND(AB172*(Destino!AH$172/100),2)</f>
        <v>1.63</v>
      </c>
      <c r="AF172" s="13">
        <f>ROUND((((AB172+AC172)*(1 + VLOOKUP(X172,'Base de dados'!A:P, 16, 0) ))*(Destino!AI$172/100))-AD172, 2)</f>
        <v>3.73</v>
      </c>
      <c r="AG172" s="13">
        <f>ROUND((AB172+AC172+AF172)*(J172/100),2)</f>
        <v>0.93</v>
      </c>
      <c r="AH172" s="13">
        <f>ROUND(AB172*T172,2)</f>
        <v>0</v>
      </c>
      <c r="AI172" s="13">
        <f>ROUND(AB172+AF172-AE172+AG172+AH172, 3)</f>
        <v>20.667000000000002</v>
      </c>
      <c r="AJ172" s="13">
        <f>AI172*M172</f>
        <v>20.667000000000002</v>
      </c>
      <c r="AK172" s="13">
        <f>AJ172*K172</f>
        <v>20.667000000000002</v>
      </c>
      <c r="AL172" s="13" t="str">
        <f t="shared" si="6"/>
        <v>11106000032102000005105</v>
      </c>
      <c r="AM172" s="13">
        <f>VLOOKUP(AL172,Destino!A:AE,31,0)</f>
        <v>20.667000000000002</v>
      </c>
      <c r="AN172" s="13">
        <f>VLOOKUP(AL172,Destino!A:O,15,0)</f>
        <v>14.771000000000001</v>
      </c>
      <c r="AO172" s="13">
        <f>VLOOKUP(AL172,Destino!A:P,16,0)</f>
        <v>1</v>
      </c>
      <c r="AP172" s="14">
        <f t="shared" si="7"/>
        <v>1</v>
      </c>
      <c r="AQ172" s="13" t="str">
        <f t="shared" si="8"/>
        <v>OK</v>
      </c>
      <c r="BB172" s="13">
        <f>AK172</f>
        <v>20.667000000000002</v>
      </c>
      <c r="BC172" s="13" t="s">
        <v>14924</v>
      </c>
      <c r="BD172" s="13">
        <f>N172</f>
        <v>0.75226199999999999</v>
      </c>
    </row>
    <row r="173" spans="1:56" hidden="1" x14ac:dyDescent="0.25">
      <c r="A173" s="13">
        <v>600003210</v>
      </c>
      <c r="B173" s="13">
        <v>1700</v>
      </c>
      <c r="C173" s="13">
        <v>2200001421</v>
      </c>
      <c r="D173" s="13" t="s">
        <v>298</v>
      </c>
      <c r="E173" s="13">
        <f>IF(AND(B173&lt;&gt;1110,B173&lt;&gt;1210,B173&lt;&gt;1510,B173&lt;&gt;1710),B173,IF(B173=1110,"1100",IF(B173=1210,"1200",IF(B173=1510,"1500",IF(B173=1710,"1700","X")))))</f>
        <v>1700</v>
      </c>
      <c r="F173" s="13" t="s">
        <v>10893</v>
      </c>
      <c r="G173" s="13" t="s">
        <v>297</v>
      </c>
      <c r="H173" s="13">
        <v>17.684000000000001</v>
      </c>
      <c r="I173" s="13">
        <v>0.25</v>
      </c>
      <c r="J173" s="13">
        <v>3</v>
      </c>
      <c r="K173" s="13">
        <v>1</v>
      </c>
      <c r="L173" s="13" t="s">
        <v>292</v>
      </c>
      <c r="M173" s="13">
        <v>4</v>
      </c>
      <c r="N173" s="13">
        <v>1</v>
      </c>
      <c r="O173" s="13" t="s">
        <v>294</v>
      </c>
      <c r="P173" s="13">
        <f>IFERROR(VLOOKUP(BC173, BA:BA:BB:BB, 2, 0),)</f>
        <v>0</v>
      </c>
      <c r="Q173" s="13">
        <f>IFERROR(VLOOKUP(BC173, BA:BA:BD:BD, 4, 0),1)</f>
        <v>1</v>
      </c>
      <c r="R173" s="13">
        <v>7</v>
      </c>
      <c r="S173" s="13">
        <v>9.25</v>
      </c>
      <c r="T173" s="13">
        <v>0</v>
      </c>
      <c r="V173" s="13" t="s">
        <v>13779</v>
      </c>
      <c r="W173" s="13">
        <v>100</v>
      </c>
      <c r="X173" s="13" t="s">
        <v>301</v>
      </c>
      <c r="Y173" s="13" t="s">
        <v>10899</v>
      </c>
      <c r="Z173" s="13" t="s">
        <v>10898</v>
      </c>
      <c r="AA173" s="13">
        <v>1</v>
      </c>
      <c r="AB173" s="13">
        <f>ROUND(H173*I173*AA173, 3)</f>
        <v>4.4210000000000003</v>
      </c>
      <c r="AC173" s="13">
        <f>ROUND(VLOOKUP(X173,'Base de dados'!A:B, 2, 0)*AB173, 2)</f>
        <v>0.44</v>
      </c>
      <c r="AD173" s="13">
        <f>ROUND((AB173*(Destino!AG$173/100))*(W173/100),2)</f>
        <v>0.31</v>
      </c>
      <c r="AE173" s="13">
        <f>ROUND(AB173*(Destino!AH$173/100),2)</f>
        <v>0</v>
      </c>
      <c r="AF173" s="13">
        <f>ROUND((((AB173+AC173)*(1 + VLOOKUP(X173,'Base de dados'!A:N, 14, 0) ))*(Destino!AI$173/100))-AD173, 2)</f>
        <v>0.91</v>
      </c>
      <c r="AG173" s="13">
        <f>ROUND((AB173+AC173+AF173)*(J173/100),2)</f>
        <v>0.17</v>
      </c>
      <c r="AH173" s="13">
        <f>ROUND(AB173*T173,2)</f>
        <v>0</v>
      </c>
      <c r="AI173" s="13">
        <f>ROUND(AB173+AC173-AE173+AF173+AG173+AH173, 3)</f>
        <v>5.9409999999999998</v>
      </c>
      <c r="AJ173" s="13">
        <f>AI173*M173</f>
        <v>23.763999999999999</v>
      </c>
      <c r="AK173" s="13">
        <f>AJ173*K173</f>
        <v>23.763999999999999</v>
      </c>
      <c r="AL173" s="13" t="str">
        <f t="shared" si="6"/>
        <v>17006000032102200001421</v>
      </c>
      <c r="AM173" s="13">
        <f>VLOOKUP(AL173,Destino!A:AE,31,0)</f>
        <v>23.763999999999999</v>
      </c>
      <c r="AN173" s="13">
        <f>VLOOKUP(AL173,Destino!A:O,15,0)</f>
        <v>14.81</v>
      </c>
      <c r="AO173" s="13">
        <f>VLOOKUP(AL173,Destino!A:P,16,0)</f>
        <v>1</v>
      </c>
      <c r="AP173" s="14">
        <f t="shared" si="7"/>
        <v>1</v>
      </c>
      <c r="AQ173" s="13" t="str">
        <f t="shared" si="8"/>
        <v>OK</v>
      </c>
      <c r="BA173" s="13" t="s">
        <v>13925</v>
      </c>
      <c r="BB173" s="13">
        <f>AK173</f>
        <v>23.763999999999999</v>
      </c>
      <c r="BC173" s="13" t="s">
        <v>14925</v>
      </c>
      <c r="BD173" s="13">
        <f>N173</f>
        <v>1</v>
      </c>
    </row>
    <row r="174" spans="1:56" hidden="1" x14ac:dyDescent="0.25">
      <c r="A174" s="13">
        <v>600003211</v>
      </c>
      <c r="B174" s="13">
        <v>1700</v>
      </c>
      <c r="C174" s="13">
        <v>2200001421</v>
      </c>
      <c r="D174" s="13" t="s">
        <v>298</v>
      </c>
      <c r="E174" s="13">
        <f>IF(AND(B174&lt;&gt;1110,B174&lt;&gt;1210,B174&lt;&gt;1510,B174&lt;&gt;1710),B174,IF(B174=1110,"1100",IF(B174=1210,"1200",IF(B174=1510,"1500",IF(B174=1710,"1700","X")))))</f>
        <v>1700</v>
      </c>
      <c r="F174" s="13" t="s">
        <v>10893</v>
      </c>
      <c r="G174" s="13" t="s">
        <v>297</v>
      </c>
      <c r="H174" s="13">
        <v>18.901</v>
      </c>
      <c r="I174" s="13">
        <v>0.25</v>
      </c>
      <c r="J174" s="13">
        <v>3</v>
      </c>
      <c r="K174" s="13">
        <v>1</v>
      </c>
      <c r="L174" s="13" t="s">
        <v>292</v>
      </c>
      <c r="M174" s="13">
        <v>4</v>
      </c>
      <c r="N174" s="13">
        <v>1</v>
      </c>
      <c r="O174" s="13" t="s">
        <v>294</v>
      </c>
      <c r="P174" s="13">
        <f>IFERROR(VLOOKUP(BC174, BA:BA:BB:BB, 2, 0),)</f>
        <v>0</v>
      </c>
      <c r="Q174" s="13">
        <f>IFERROR(VLOOKUP(BC174, BA:BA:BD:BD, 4, 0),1)</f>
        <v>1</v>
      </c>
      <c r="R174" s="13">
        <v>7</v>
      </c>
      <c r="S174" s="13">
        <v>9.25</v>
      </c>
      <c r="T174" s="13">
        <v>0</v>
      </c>
      <c r="V174" s="13" t="s">
        <v>13779</v>
      </c>
      <c r="W174" s="13">
        <v>100</v>
      </c>
      <c r="X174" s="13" t="s">
        <v>301</v>
      </c>
      <c r="Y174" s="13" t="s">
        <v>10899</v>
      </c>
      <c r="Z174" s="13" t="s">
        <v>10898</v>
      </c>
      <c r="AA174" s="13">
        <v>1</v>
      </c>
      <c r="AB174" s="13">
        <f>ROUND(H174*I174*AA174, 3)</f>
        <v>4.7249999999999996</v>
      </c>
      <c r="AC174" s="13">
        <f>ROUND(VLOOKUP(X174,'Base de dados'!A:B, 2, 0)*AB174, 2)</f>
        <v>0.47</v>
      </c>
      <c r="AD174" s="13">
        <f>ROUND((AB174*(Destino!AG$174/100))*(W174/100),2)</f>
        <v>0.33</v>
      </c>
      <c r="AE174" s="13">
        <f>ROUND(AB174*(Destino!AH$174/100),2)</f>
        <v>0</v>
      </c>
      <c r="AF174" s="13">
        <f>ROUND((((AB174+AC174)*(1 + VLOOKUP(X174,'Base de dados'!A:N, 14, 0) ))*(Destino!AI$174/100))-AD174, 2)</f>
        <v>0.98</v>
      </c>
      <c r="AG174" s="13">
        <f>ROUND((AB174+AC174+AF174)*(J174/100),2)</f>
        <v>0.19</v>
      </c>
      <c r="AH174" s="13">
        <f>ROUND(AB174*T174,2)</f>
        <v>0</v>
      </c>
      <c r="AI174" s="13">
        <f>ROUND(AB174+AC174-AE174+AF174+AG174+AH174, 3)</f>
        <v>6.3650000000000002</v>
      </c>
      <c r="AJ174" s="13">
        <f>AI174*M174</f>
        <v>25.46</v>
      </c>
      <c r="AK174" s="13">
        <f>AJ174*K174</f>
        <v>25.46</v>
      </c>
      <c r="AL174" s="13" t="str">
        <f t="shared" si="6"/>
        <v>17006000032112200001421</v>
      </c>
      <c r="AM174" s="13">
        <f>VLOOKUP(AL174,Destino!A:AE,31,0)</f>
        <v>25.46</v>
      </c>
      <c r="AN174" s="13">
        <f>VLOOKUP(AL174,Destino!A:O,15,0)</f>
        <v>15.83</v>
      </c>
      <c r="AO174" s="13">
        <f>VLOOKUP(AL174,Destino!A:P,16,0)</f>
        <v>1</v>
      </c>
      <c r="AP174" s="14">
        <f t="shared" si="7"/>
        <v>1</v>
      </c>
      <c r="AQ174" s="13" t="str">
        <f t="shared" si="8"/>
        <v>OK</v>
      </c>
      <c r="BA174" s="13" t="s">
        <v>13926</v>
      </c>
      <c r="BB174" s="13">
        <f>AK174</f>
        <v>25.46</v>
      </c>
      <c r="BC174" s="13" t="s">
        <v>14926</v>
      </c>
      <c r="BD174" s="13">
        <f>N174</f>
        <v>1</v>
      </c>
    </row>
    <row r="175" spans="1:56" hidden="1" x14ac:dyDescent="0.25">
      <c r="A175" s="13">
        <v>600003212</v>
      </c>
      <c r="B175" s="13">
        <v>1400</v>
      </c>
      <c r="C175" s="13">
        <v>2000005105</v>
      </c>
      <c r="D175" s="13" t="s">
        <v>298</v>
      </c>
      <c r="E175" s="13">
        <f>IF(AND(B175&lt;&gt;1110,B175&lt;&gt;1210,B175&lt;&gt;1510,B175&lt;&gt;1710),B175,IF(B175=1110,"1100",IF(B175=1210,"1200",IF(B175=1510,"1500",IF(B175=1710,"1700","X")))))</f>
        <v>1400</v>
      </c>
      <c r="F175" s="13" t="s">
        <v>10873</v>
      </c>
      <c r="G175" s="13" t="s">
        <v>297</v>
      </c>
      <c r="H175" s="13">
        <v>19.989999999999998</v>
      </c>
      <c r="I175" s="13">
        <v>1</v>
      </c>
      <c r="J175" s="13">
        <v>2</v>
      </c>
      <c r="K175" s="13">
        <v>1</v>
      </c>
      <c r="L175" s="13" t="s">
        <v>292</v>
      </c>
      <c r="M175" s="13">
        <v>1</v>
      </c>
      <c r="N175" s="13">
        <v>1</v>
      </c>
      <c r="O175" s="13" t="s">
        <v>292</v>
      </c>
      <c r="P175" s="13">
        <f>IFERROR(VLOOKUP(BC175, BA:BA:BB:BB, 2, 0),)</f>
        <v>0</v>
      </c>
      <c r="Q175" s="13">
        <f>IFERROR(VLOOKUP(BC175, BA:BA:BD:BD, 4, 0),1)</f>
        <v>1</v>
      </c>
      <c r="R175" s="13">
        <v>12</v>
      </c>
      <c r="S175" s="13">
        <v>9.25</v>
      </c>
      <c r="T175" s="13">
        <v>0</v>
      </c>
      <c r="V175" s="13" t="s">
        <v>13779</v>
      </c>
      <c r="W175" s="13">
        <v>100</v>
      </c>
      <c r="X175" s="13" t="s">
        <v>301</v>
      </c>
      <c r="Y175" s="13" t="s">
        <v>10899</v>
      </c>
      <c r="Z175" s="13" t="s">
        <v>10898</v>
      </c>
      <c r="AA175" s="13">
        <v>1</v>
      </c>
      <c r="AB175" s="13">
        <f>ROUND(H175*I175*AA175, 3)</f>
        <v>19.989999999999998</v>
      </c>
      <c r="AC175" s="13">
        <f>ROUND(VLOOKUP(X175,'Base de dados'!A:B, 2, 0)*AB175, 2)</f>
        <v>2</v>
      </c>
      <c r="AD175" s="13">
        <f>ROUND((AB175*(Destino!AG$175/100))*(W175/100),2)</f>
        <v>2.4</v>
      </c>
      <c r="AE175" s="13">
        <f>ROUND(AB175*(Destino!AH$175/100),2)</f>
        <v>1.85</v>
      </c>
      <c r="AG175" s="13">
        <f>ROUND((AB175+ AC175)*(J175/100),2)</f>
        <v>0.44</v>
      </c>
      <c r="AH175" s="13">
        <f>ROUND(AB175*T175,2)</f>
        <v>0</v>
      </c>
      <c r="AI175" s="13">
        <f>ROUND(AB175-(AD175+AE175)+AG175+AH175, 3)</f>
        <v>16.18</v>
      </c>
      <c r="AJ175" s="13">
        <f>AI175*M175</f>
        <v>16.18</v>
      </c>
      <c r="AK175" s="13">
        <f>AJ175*K175</f>
        <v>16.18</v>
      </c>
      <c r="AL175" s="13" t="str">
        <f t="shared" si="6"/>
        <v>14006000032122000005105</v>
      </c>
      <c r="AM175" s="13">
        <f>VLOOKUP(AL175,Destino!A:AE,31,0)</f>
        <v>16.18</v>
      </c>
      <c r="AN175" s="13">
        <f>VLOOKUP(AL175,Destino!A:O,15,0)</f>
        <v>15.742000000000001</v>
      </c>
      <c r="AO175" s="13">
        <f>VLOOKUP(AL175,Destino!A:P,16,0)</f>
        <v>1</v>
      </c>
      <c r="AP175" s="14">
        <f t="shared" si="7"/>
        <v>1</v>
      </c>
      <c r="AQ175" s="13" t="str">
        <f t="shared" si="8"/>
        <v>OK</v>
      </c>
      <c r="BB175" s="13">
        <f>AK175</f>
        <v>16.18</v>
      </c>
      <c r="BC175" s="13" t="s">
        <v>14927</v>
      </c>
      <c r="BD175" s="13">
        <f>N175</f>
        <v>1</v>
      </c>
    </row>
    <row r="176" spans="1:56" hidden="1" x14ac:dyDescent="0.25">
      <c r="A176" s="13">
        <v>600003212</v>
      </c>
      <c r="B176" s="13">
        <v>1700</v>
      </c>
      <c r="C176" s="13">
        <v>2200001421</v>
      </c>
      <c r="D176" s="13" t="s">
        <v>298</v>
      </c>
      <c r="E176" s="13">
        <f>IF(AND(B176&lt;&gt;1110,B176&lt;&gt;1210,B176&lt;&gt;1510,B176&lt;&gt;1710),B176,IF(B176=1110,"1100",IF(B176=1210,"1200",IF(B176=1510,"1500",IF(B176=1710,"1700","X")))))</f>
        <v>1700</v>
      </c>
      <c r="F176" s="13" t="s">
        <v>10893</v>
      </c>
      <c r="G176" s="13" t="s">
        <v>297</v>
      </c>
      <c r="H176" s="13">
        <v>18.829999999999998</v>
      </c>
      <c r="I176" s="13">
        <v>0.25</v>
      </c>
      <c r="J176" s="13">
        <v>3</v>
      </c>
      <c r="K176" s="13">
        <v>1</v>
      </c>
      <c r="L176" s="13" t="s">
        <v>292</v>
      </c>
      <c r="M176" s="13">
        <v>4</v>
      </c>
      <c r="N176" s="13">
        <v>1</v>
      </c>
      <c r="O176" s="13" t="s">
        <v>294</v>
      </c>
      <c r="P176" s="13">
        <f>IFERROR(VLOOKUP(BC176, BA:BA:BB:BB, 2, 0),)</f>
        <v>0</v>
      </c>
      <c r="Q176" s="13">
        <f>IFERROR(VLOOKUP(BC176, BA:BA:BD:BD, 4, 0),1)</f>
        <v>1</v>
      </c>
      <c r="R176" s="13">
        <v>7</v>
      </c>
      <c r="S176" s="13">
        <v>9.25</v>
      </c>
      <c r="T176" s="13">
        <v>0</v>
      </c>
      <c r="V176" s="13" t="s">
        <v>13779</v>
      </c>
      <c r="W176" s="13">
        <v>100</v>
      </c>
      <c r="X176" s="13" t="s">
        <v>301</v>
      </c>
      <c r="Y176" s="13" t="s">
        <v>10899</v>
      </c>
      <c r="Z176" s="13" t="s">
        <v>10898</v>
      </c>
      <c r="AA176" s="13">
        <v>1</v>
      </c>
      <c r="AB176" s="13">
        <f>ROUND(H176*I176*AA176, 3)</f>
        <v>4.7080000000000002</v>
      </c>
      <c r="AC176" s="13">
        <f>ROUND(VLOOKUP(X176,'Base de dados'!A:B, 2, 0)*AB176, 2)</f>
        <v>0.47</v>
      </c>
      <c r="AD176" s="13">
        <f>ROUND((AB176*(Destino!AG$176/100))*(W176/100),2)</f>
        <v>0.33</v>
      </c>
      <c r="AE176" s="13">
        <f>ROUND(AB176*(Destino!AH$176/100),2)</f>
        <v>0</v>
      </c>
      <c r="AF176" s="13">
        <f>ROUND((((AB176+AC176)*(1 + VLOOKUP(X176,'Base de dados'!A:N, 14, 0) ))*(Destino!AI$176/100))-AD176, 2)</f>
        <v>0.97</v>
      </c>
      <c r="AG176" s="13">
        <f>ROUND((AB176+AC176+AF176)*(J176/100),2)</f>
        <v>0.18</v>
      </c>
      <c r="AH176" s="13">
        <f>ROUND(AB176*T176,2)</f>
        <v>0</v>
      </c>
      <c r="AI176" s="13">
        <f>ROUND(AB176+AC176-AE176+AF176+AG176+AH176, 3)</f>
        <v>6.3280000000000003</v>
      </c>
      <c r="AJ176" s="13">
        <f>AI176*M176</f>
        <v>25.312000000000001</v>
      </c>
      <c r="AK176" s="13">
        <f>AJ176*K176</f>
        <v>25.312000000000001</v>
      </c>
      <c r="AL176" s="13" t="str">
        <f t="shared" si="6"/>
        <v>17006000032122200001421</v>
      </c>
      <c r="AM176" s="13">
        <f>VLOOKUP(AL176,Destino!A:AE,31,0)</f>
        <v>25.312000000000001</v>
      </c>
      <c r="AN176" s="13">
        <f>VLOOKUP(AL176,Destino!A:O,15,0)</f>
        <v>15.77</v>
      </c>
      <c r="AO176" s="13">
        <f>VLOOKUP(AL176,Destino!A:P,16,0)</f>
        <v>1</v>
      </c>
      <c r="AP176" s="14">
        <f t="shared" si="7"/>
        <v>1</v>
      </c>
      <c r="AQ176" s="13" t="str">
        <f t="shared" si="8"/>
        <v>OK</v>
      </c>
      <c r="BA176" s="13" t="s">
        <v>13927</v>
      </c>
      <c r="BB176" s="13">
        <f>AK176</f>
        <v>25.312000000000001</v>
      </c>
      <c r="BC176" s="13" t="s">
        <v>14928</v>
      </c>
      <c r="BD176" s="13">
        <f>N176</f>
        <v>1</v>
      </c>
    </row>
    <row r="177" spans="1:56" hidden="1" x14ac:dyDescent="0.25">
      <c r="A177" s="13">
        <v>600003226</v>
      </c>
      <c r="B177" s="13">
        <v>1700</v>
      </c>
      <c r="C177" s="13">
        <v>2200001421</v>
      </c>
      <c r="D177" s="13" t="s">
        <v>298</v>
      </c>
      <c r="E177" s="13">
        <f>IF(AND(B177&lt;&gt;1110,B177&lt;&gt;1210,B177&lt;&gt;1510,B177&lt;&gt;1710),B177,IF(B177=1110,"1100",IF(B177=1210,"1200",IF(B177=1510,"1500",IF(B177=1710,"1700","X")))))</f>
        <v>1700</v>
      </c>
      <c r="F177" s="13" t="s">
        <v>10893</v>
      </c>
      <c r="G177" s="13" t="s">
        <v>297</v>
      </c>
      <c r="H177" s="13">
        <v>21.863</v>
      </c>
      <c r="I177" s="13">
        <v>0.25</v>
      </c>
      <c r="J177" s="13">
        <v>3</v>
      </c>
      <c r="K177" s="13">
        <v>1</v>
      </c>
      <c r="L177" s="13" t="s">
        <v>292</v>
      </c>
      <c r="M177" s="13">
        <v>4</v>
      </c>
      <c r="N177" s="13">
        <v>1</v>
      </c>
      <c r="O177" s="13" t="s">
        <v>294</v>
      </c>
      <c r="P177" s="13">
        <f>IFERROR(VLOOKUP(BC177, BA:BA:BB:BB, 2, 0),)</f>
        <v>0</v>
      </c>
      <c r="Q177" s="13">
        <f>IFERROR(VLOOKUP(BC177, BA:BA:BD:BD, 4, 0),1)</f>
        <v>1</v>
      </c>
      <c r="R177" s="13">
        <v>7</v>
      </c>
      <c r="S177" s="13">
        <v>9.25</v>
      </c>
      <c r="T177" s="13">
        <v>0</v>
      </c>
      <c r="V177" s="13" t="s">
        <v>13779</v>
      </c>
      <c r="W177" s="13">
        <v>100</v>
      </c>
      <c r="X177" s="13" t="s">
        <v>301</v>
      </c>
      <c r="Y177" s="13" t="s">
        <v>10899</v>
      </c>
      <c r="Z177" s="13" t="s">
        <v>10898</v>
      </c>
      <c r="AA177" s="13">
        <v>1</v>
      </c>
      <c r="AB177" s="13">
        <f>ROUND(H177*I177*AA177, 3)</f>
        <v>5.4660000000000002</v>
      </c>
      <c r="AC177" s="13">
        <f>ROUND(VLOOKUP(X177,'Base de dados'!A:B, 2, 0)*AB177, 2)</f>
        <v>0.55000000000000004</v>
      </c>
      <c r="AD177" s="13">
        <f>ROUND((AB177*(Destino!AG$177/100))*(W177/100),2)</f>
        <v>0.38</v>
      </c>
      <c r="AE177" s="13">
        <f>ROUND(AB177*(Destino!AH$177/100),2)</f>
        <v>0</v>
      </c>
      <c r="AF177" s="13">
        <f>ROUND((((AB177+AC177)*(1 + VLOOKUP(X177,'Base de dados'!A:N, 14, 0) ))*(Destino!AI$177/100))-AD177, 2)</f>
        <v>1.1299999999999999</v>
      </c>
      <c r="AG177" s="13">
        <f>ROUND((AB177+AC177+AF177)*(J177/100),2)</f>
        <v>0.21</v>
      </c>
      <c r="AH177" s="13">
        <f>ROUND(AB177*T177,2)</f>
        <v>0</v>
      </c>
      <c r="AI177" s="13">
        <f>ROUND(AB177+AC177-AE177+AF177+AG177+AH177, 3)</f>
        <v>7.3559999999999999</v>
      </c>
      <c r="AJ177" s="13">
        <f>AI177*M177</f>
        <v>29.423999999999999</v>
      </c>
      <c r="AK177" s="13">
        <f>AJ177*K177</f>
        <v>29.423999999999999</v>
      </c>
      <c r="AL177" s="13" t="str">
        <f t="shared" si="6"/>
        <v>17006000032262200001421</v>
      </c>
      <c r="AM177" s="13">
        <f>VLOOKUP(AL177,Destino!A:AE,31,0)</f>
        <v>29.423999999999999</v>
      </c>
      <c r="AN177" s="13">
        <f>VLOOKUP(AL177,Destino!A:O,15,0)</f>
        <v>18.309999999999999</v>
      </c>
      <c r="AO177" s="13">
        <f>VLOOKUP(AL177,Destino!A:P,16,0)</f>
        <v>1</v>
      </c>
      <c r="AP177" s="14">
        <f t="shared" si="7"/>
        <v>1</v>
      </c>
      <c r="AQ177" s="13" t="str">
        <f t="shared" si="8"/>
        <v>OK</v>
      </c>
      <c r="BA177" s="13" t="s">
        <v>13928</v>
      </c>
      <c r="BB177" s="13">
        <f>AK177</f>
        <v>29.423999999999999</v>
      </c>
      <c r="BC177" s="13" t="s">
        <v>14929</v>
      </c>
      <c r="BD177" s="13">
        <f>N177</f>
        <v>1</v>
      </c>
    </row>
    <row r="178" spans="1:56" hidden="1" x14ac:dyDescent="0.25">
      <c r="A178" s="13">
        <v>600003227</v>
      </c>
      <c r="B178" s="13">
        <v>1700</v>
      </c>
      <c r="C178" s="13">
        <v>2200001421</v>
      </c>
      <c r="D178" s="13" t="s">
        <v>298</v>
      </c>
      <c r="E178" s="13">
        <f>IF(AND(B178&lt;&gt;1110,B178&lt;&gt;1210,B178&lt;&gt;1510,B178&lt;&gt;1710),B178,IF(B178=1110,"1100",IF(B178=1210,"1200",IF(B178=1510,"1500",IF(B178=1710,"1700","X")))))</f>
        <v>1700</v>
      </c>
      <c r="F178" s="13" t="s">
        <v>10893</v>
      </c>
      <c r="G178" s="13" t="s">
        <v>297</v>
      </c>
      <c r="H178" s="13">
        <v>22.077999999999999</v>
      </c>
      <c r="I178" s="13">
        <v>0.25</v>
      </c>
      <c r="J178" s="13">
        <v>3</v>
      </c>
      <c r="K178" s="13">
        <v>1</v>
      </c>
      <c r="L178" s="13" t="s">
        <v>292</v>
      </c>
      <c r="M178" s="13">
        <v>4</v>
      </c>
      <c r="N178" s="13">
        <v>1</v>
      </c>
      <c r="O178" s="13" t="s">
        <v>294</v>
      </c>
      <c r="P178" s="13">
        <f>IFERROR(VLOOKUP(BC178, BA:BA:BB:BB, 2, 0),)</f>
        <v>0</v>
      </c>
      <c r="Q178" s="13">
        <f>IFERROR(VLOOKUP(BC178, BA:BA:BD:BD, 4, 0),1)</f>
        <v>1</v>
      </c>
      <c r="R178" s="13">
        <v>7</v>
      </c>
      <c r="S178" s="13">
        <v>9.25</v>
      </c>
      <c r="T178" s="13">
        <v>0</v>
      </c>
      <c r="V178" s="13" t="s">
        <v>13779</v>
      </c>
      <c r="W178" s="13">
        <v>100</v>
      </c>
      <c r="X178" s="13" t="s">
        <v>301</v>
      </c>
      <c r="Y178" s="13" t="s">
        <v>10899</v>
      </c>
      <c r="Z178" s="13" t="s">
        <v>10898</v>
      </c>
      <c r="AA178" s="13">
        <v>1</v>
      </c>
      <c r="AB178" s="13">
        <f>ROUND(H178*I178*AA178, 3)</f>
        <v>5.52</v>
      </c>
      <c r="AC178" s="13">
        <f>ROUND(VLOOKUP(X178,'Base de dados'!A:B, 2, 0)*AB178, 2)</f>
        <v>0.55000000000000004</v>
      </c>
      <c r="AD178" s="13">
        <f>ROUND((AB178*(Destino!AG$178/100))*(W178/100),2)</f>
        <v>0.39</v>
      </c>
      <c r="AE178" s="13">
        <f>ROUND(AB178*(Destino!AH$178/100),2)</f>
        <v>0</v>
      </c>
      <c r="AF178" s="13">
        <f>ROUND((((AB178+AC178)*(1 + VLOOKUP(X178,'Base de dados'!A:N, 14, 0) ))*(Destino!AI$178/100))-AD178, 2)</f>
        <v>1.1399999999999999</v>
      </c>
      <c r="AG178" s="13">
        <f>ROUND((AB178+AC178+AF178)*(J178/100),2)</f>
        <v>0.22</v>
      </c>
      <c r="AH178" s="13">
        <f>ROUND(AB178*T178,2)</f>
        <v>0</v>
      </c>
      <c r="AI178" s="13">
        <f>ROUND(AB178+AC178-AE178+AF178+AG178+AH178, 3)</f>
        <v>7.43</v>
      </c>
      <c r="AJ178" s="13">
        <f>AI178*M178</f>
        <v>29.72</v>
      </c>
      <c r="AK178" s="13">
        <f>AJ178*K178</f>
        <v>29.72</v>
      </c>
      <c r="AL178" s="13" t="str">
        <f t="shared" si="6"/>
        <v>17006000032272200001421</v>
      </c>
      <c r="AM178" s="13">
        <f>VLOOKUP(AL178,Destino!A:AE,31,0)</f>
        <v>29.72</v>
      </c>
      <c r="AN178" s="13">
        <f>VLOOKUP(AL178,Destino!A:O,15,0)</f>
        <v>18.489999999999998</v>
      </c>
      <c r="AO178" s="13">
        <f>VLOOKUP(AL178,Destino!A:P,16,0)</f>
        <v>1</v>
      </c>
      <c r="AP178" s="14">
        <f t="shared" si="7"/>
        <v>1</v>
      </c>
      <c r="AQ178" s="13" t="str">
        <f t="shared" si="8"/>
        <v>OK</v>
      </c>
      <c r="BA178" s="13" t="s">
        <v>13929</v>
      </c>
      <c r="BB178" s="13">
        <f>AK178</f>
        <v>29.72</v>
      </c>
      <c r="BC178" s="13" t="s">
        <v>14930</v>
      </c>
      <c r="BD178" s="13">
        <f>N178</f>
        <v>1</v>
      </c>
    </row>
    <row r="179" spans="1:56" hidden="1" x14ac:dyDescent="0.25">
      <c r="A179" s="13">
        <v>600003228</v>
      </c>
      <c r="B179" s="13">
        <v>1700</v>
      </c>
      <c r="C179" s="13">
        <v>2200001421</v>
      </c>
      <c r="D179" s="13" t="s">
        <v>298</v>
      </c>
      <c r="E179" s="13">
        <f>IF(AND(B179&lt;&gt;1110,B179&lt;&gt;1210,B179&lt;&gt;1510,B179&lt;&gt;1710),B179,IF(B179=1110,"1100",IF(B179=1210,"1200",IF(B179=1510,"1500",IF(B179=1710,"1700","X")))))</f>
        <v>1700</v>
      </c>
      <c r="F179" s="13" t="s">
        <v>10893</v>
      </c>
      <c r="G179" s="13" t="s">
        <v>297</v>
      </c>
      <c r="H179" s="13">
        <v>21.803000000000001</v>
      </c>
      <c r="I179" s="13">
        <v>0.25</v>
      </c>
      <c r="J179" s="13">
        <v>3</v>
      </c>
      <c r="K179" s="13">
        <v>1</v>
      </c>
      <c r="L179" s="13" t="s">
        <v>292</v>
      </c>
      <c r="M179" s="13">
        <v>4</v>
      </c>
      <c r="N179" s="13">
        <v>1</v>
      </c>
      <c r="O179" s="13" t="s">
        <v>294</v>
      </c>
      <c r="P179" s="13">
        <f>IFERROR(VLOOKUP(BC179, BA:BA:BB:BB, 2, 0),)</f>
        <v>0</v>
      </c>
      <c r="Q179" s="13">
        <f>IFERROR(VLOOKUP(BC179, BA:BA:BD:BD, 4, 0),1)</f>
        <v>1</v>
      </c>
      <c r="R179" s="13">
        <v>7</v>
      </c>
      <c r="S179" s="13">
        <v>9.25</v>
      </c>
      <c r="T179" s="13">
        <v>0</v>
      </c>
      <c r="V179" s="13" t="s">
        <v>13779</v>
      </c>
      <c r="W179" s="13">
        <v>100</v>
      </c>
      <c r="X179" s="13" t="s">
        <v>301</v>
      </c>
      <c r="Y179" s="13" t="s">
        <v>10899</v>
      </c>
      <c r="Z179" s="13" t="s">
        <v>10898</v>
      </c>
      <c r="AA179" s="13">
        <v>1</v>
      </c>
      <c r="AB179" s="13">
        <f>ROUND(H179*I179*AA179, 3)</f>
        <v>5.4509999999999996</v>
      </c>
      <c r="AC179" s="13">
        <f>ROUND(VLOOKUP(X179,'Base de dados'!A:B, 2, 0)*AB179, 2)</f>
        <v>0.55000000000000004</v>
      </c>
      <c r="AD179" s="13">
        <f>ROUND((AB179*(Destino!AG$179/100))*(W179/100),2)</f>
        <v>0.38</v>
      </c>
      <c r="AE179" s="13">
        <f>ROUND(AB179*(Destino!AH$179/100),2)</f>
        <v>0</v>
      </c>
      <c r="AF179" s="13">
        <f>ROUND((((AB179+AC179)*(1 + VLOOKUP(X179,'Base de dados'!A:N, 14, 0) ))*(Destino!AI$179/100))-AD179, 2)</f>
        <v>1.1299999999999999</v>
      </c>
      <c r="AG179" s="13">
        <f>ROUND((AB179+AC179+AF179)*(J179/100),2)</f>
        <v>0.21</v>
      </c>
      <c r="AH179" s="13">
        <f>ROUND(AB179*T179,2)</f>
        <v>0</v>
      </c>
      <c r="AI179" s="13">
        <f>ROUND(AB179+AC179-AE179+AF179+AG179+AH179, 3)</f>
        <v>7.3410000000000002</v>
      </c>
      <c r="AJ179" s="13">
        <f>AI179*M179</f>
        <v>29.364000000000001</v>
      </c>
      <c r="AK179" s="13">
        <f>AJ179*K179</f>
        <v>29.364000000000001</v>
      </c>
      <c r="AL179" s="13" t="str">
        <f t="shared" si="6"/>
        <v>17006000032282200001421</v>
      </c>
      <c r="AM179" s="13">
        <f>VLOOKUP(AL179,Destino!A:AE,31,0)</f>
        <v>29.364000000000001</v>
      </c>
      <c r="AN179" s="13">
        <f>VLOOKUP(AL179,Destino!A:O,15,0)</f>
        <v>18.260000000000002</v>
      </c>
      <c r="AO179" s="13">
        <f>VLOOKUP(AL179,Destino!A:P,16,0)</f>
        <v>1</v>
      </c>
      <c r="AP179" s="14">
        <f t="shared" si="7"/>
        <v>1</v>
      </c>
      <c r="AQ179" s="13" t="str">
        <f t="shared" si="8"/>
        <v>OK</v>
      </c>
      <c r="BA179" s="13" t="s">
        <v>13930</v>
      </c>
      <c r="BB179" s="13">
        <f>AK179</f>
        <v>29.364000000000001</v>
      </c>
      <c r="BC179" s="13" t="s">
        <v>14931</v>
      </c>
      <c r="BD179" s="13">
        <f>N179</f>
        <v>1</v>
      </c>
    </row>
    <row r="180" spans="1:56" hidden="1" x14ac:dyDescent="0.25">
      <c r="A180" s="13">
        <v>600003258</v>
      </c>
      <c r="B180" s="13">
        <v>1700</v>
      </c>
      <c r="C180" s="13">
        <v>2200001421</v>
      </c>
      <c r="D180" s="13" t="s">
        <v>298</v>
      </c>
      <c r="E180" s="13">
        <f>IF(AND(B180&lt;&gt;1110,B180&lt;&gt;1210,B180&lt;&gt;1510,B180&lt;&gt;1710),B180,IF(B180=1110,"1100",IF(B180=1210,"1200",IF(B180=1510,"1500",IF(B180=1710,"1700","X")))))</f>
        <v>1700</v>
      </c>
      <c r="F180" s="13" t="s">
        <v>10893</v>
      </c>
      <c r="G180" s="13" t="s">
        <v>297</v>
      </c>
      <c r="H180" s="13">
        <v>24.274999999999999</v>
      </c>
      <c r="I180" s="13">
        <v>0.25</v>
      </c>
      <c r="J180" s="13">
        <v>3</v>
      </c>
      <c r="K180" s="13">
        <v>1</v>
      </c>
      <c r="L180" s="13" t="s">
        <v>292</v>
      </c>
      <c r="M180" s="13">
        <v>4</v>
      </c>
      <c r="N180" s="13">
        <v>1</v>
      </c>
      <c r="O180" s="13" t="s">
        <v>294</v>
      </c>
      <c r="P180" s="13">
        <f>IFERROR(VLOOKUP(BC180, BA:BA:BB:BB, 2, 0),)</f>
        <v>0</v>
      </c>
      <c r="Q180" s="13">
        <f>IFERROR(VLOOKUP(BC180, BA:BA:BD:BD, 4, 0),1)</f>
        <v>1</v>
      </c>
      <c r="R180" s="13">
        <v>7</v>
      </c>
      <c r="S180" s="13">
        <v>9.25</v>
      </c>
      <c r="T180" s="13">
        <v>0</v>
      </c>
      <c r="V180" s="13" t="s">
        <v>13779</v>
      </c>
      <c r="W180" s="13">
        <v>100</v>
      </c>
      <c r="X180" s="13" t="s">
        <v>302</v>
      </c>
      <c r="Y180" s="13" t="s">
        <v>10899</v>
      </c>
      <c r="Z180" s="13" t="s">
        <v>10898</v>
      </c>
      <c r="AA180" s="13">
        <v>1</v>
      </c>
      <c r="AB180" s="13">
        <f>ROUND(H180*I180*AA180, 3)</f>
        <v>6.069</v>
      </c>
      <c r="AC180" s="13">
        <f>ROUND(VLOOKUP(X180,'Base de dados'!A:B, 2, 0)*AB180, 2)</f>
        <v>0.61</v>
      </c>
      <c r="AD180" s="13">
        <f>ROUND((AB180*(Destino!AG$180/100))*(W180/100),2)</f>
        <v>0.42</v>
      </c>
      <c r="AE180" s="13">
        <f>ROUND(AB180*(Destino!AH$180/100),2)</f>
        <v>0</v>
      </c>
      <c r="AF180" s="13">
        <f>ROUND((((AB180+AC180)*(1 + VLOOKUP(X180,'Base de dados'!A:N, 14, 0) ))*(Destino!AI$180/100))-AD180, 2)</f>
        <v>1.26</v>
      </c>
      <c r="AG180" s="13">
        <f>ROUND((AB180+AC180+AF180)*(J180/100),2)</f>
        <v>0.24</v>
      </c>
      <c r="AH180" s="13">
        <f>ROUND(AB180*T180,2)</f>
        <v>0</v>
      </c>
      <c r="AI180" s="13">
        <f>ROUND(AB180+AC180-AE180+AF180+AG180+AH180, 3)</f>
        <v>8.1790000000000003</v>
      </c>
      <c r="AJ180" s="13">
        <f>AI180*M180</f>
        <v>32.716000000000001</v>
      </c>
      <c r="AK180" s="13">
        <f>AJ180*K180</f>
        <v>32.716000000000001</v>
      </c>
      <c r="AL180" s="13" t="str">
        <f t="shared" si="6"/>
        <v>17006000032582200001421</v>
      </c>
      <c r="AM180" s="13">
        <f>VLOOKUP(AL180,Destino!A:AE,31,0)</f>
        <v>32.716000000000001</v>
      </c>
      <c r="AN180" s="13">
        <f>VLOOKUP(AL180,Destino!A:O,15,0)</f>
        <v>20.329999999999998</v>
      </c>
      <c r="AO180" s="13">
        <f>VLOOKUP(AL180,Destino!A:P,16,0)</f>
        <v>1</v>
      </c>
      <c r="AP180" s="14">
        <f t="shared" si="7"/>
        <v>1</v>
      </c>
      <c r="AQ180" s="13" t="str">
        <f t="shared" si="8"/>
        <v>OK</v>
      </c>
      <c r="BA180" s="13" t="s">
        <v>13931</v>
      </c>
      <c r="BB180" s="13">
        <f>AK180</f>
        <v>32.716000000000001</v>
      </c>
      <c r="BC180" s="13" t="s">
        <v>14932</v>
      </c>
      <c r="BD180" s="13">
        <f>N180</f>
        <v>1</v>
      </c>
    </row>
    <row r="181" spans="1:56" hidden="1" x14ac:dyDescent="0.25">
      <c r="A181" s="13">
        <v>600003259</v>
      </c>
      <c r="B181" s="13">
        <v>1700</v>
      </c>
      <c r="C181" s="13">
        <v>2200001421</v>
      </c>
      <c r="D181" s="13" t="s">
        <v>298</v>
      </c>
      <c r="E181" s="13">
        <f>IF(AND(B181&lt;&gt;1110,B181&lt;&gt;1210,B181&lt;&gt;1510,B181&lt;&gt;1710),B181,IF(B181=1110,"1100",IF(B181=1210,"1200",IF(B181=1510,"1500",IF(B181=1710,"1700","X")))))</f>
        <v>1700</v>
      </c>
      <c r="F181" s="13" t="s">
        <v>10893</v>
      </c>
      <c r="G181" s="13" t="s">
        <v>297</v>
      </c>
      <c r="H181" s="13">
        <v>23.2</v>
      </c>
      <c r="I181" s="13">
        <v>0.25</v>
      </c>
      <c r="J181" s="13">
        <v>3</v>
      </c>
      <c r="K181" s="13">
        <v>1</v>
      </c>
      <c r="L181" s="13" t="s">
        <v>292</v>
      </c>
      <c r="M181" s="13">
        <v>4</v>
      </c>
      <c r="N181" s="13">
        <v>1</v>
      </c>
      <c r="O181" s="13" t="s">
        <v>294</v>
      </c>
      <c r="P181" s="13">
        <f>IFERROR(VLOOKUP(BC181, BA:BA:BB:BB, 2, 0),)</f>
        <v>0</v>
      </c>
      <c r="Q181" s="13">
        <f>IFERROR(VLOOKUP(BC181, BA:BA:BD:BD, 4, 0),1)</f>
        <v>1</v>
      </c>
      <c r="R181" s="13">
        <v>7</v>
      </c>
      <c r="S181" s="13">
        <v>9.25</v>
      </c>
      <c r="T181" s="13">
        <v>0</v>
      </c>
      <c r="V181" s="13" t="s">
        <v>13779</v>
      </c>
      <c r="W181" s="13">
        <v>100</v>
      </c>
      <c r="X181" s="13" t="s">
        <v>302</v>
      </c>
      <c r="Y181" s="13" t="s">
        <v>10899</v>
      </c>
      <c r="Z181" s="13" t="s">
        <v>10898</v>
      </c>
      <c r="AA181" s="13">
        <v>1</v>
      </c>
      <c r="AB181" s="13">
        <f>ROUND(H181*I181*AA181, 3)</f>
        <v>5.8</v>
      </c>
      <c r="AC181" s="13">
        <f>ROUND(VLOOKUP(X181,'Base de dados'!A:B, 2, 0)*AB181, 2)</f>
        <v>0.57999999999999996</v>
      </c>
      <c r="AD181" s="13">
        <f>ROUND((AB181*(Destino!AG$181/100))*(W181/100),2)</f>
        <v>0.41</v>
      </c>
      <c r="AE181" s="13">
        <f>ROUND(AB181*(Destino!AH$181/100),2)</f>
        <v>0</v>
      </c>
      <c r="AF181" s="13">
        <f>ROUND((((AB181+AC181)*(1 + VLOOKUP(X181,'Base de dados'!A:N, 14, 0) ))*(Destino!AI$181/100))-AD181, 2)</f>
        <v>1.2</v>
      </c>
      <c r="AG181" s="13">
        <f>ROUND((AB181+AC181+AF181)*(J181/100),2)</f>
        <v>0.23</v>
      </c>
      <c r="AH181" s="13">
        <f>ROUND(AB181*T181,2)</f>
        <v>0</v>
      </c>
      <c r="AI181" s="13">
        <f>ROUND(AB181+AC181-AE181+AF181+AG181+AH181, 3)</f>
        <v>7.81</v>
      </c>
      <c r="AJ181" s="13">
        <f>AI181*M181</f>
        <v>31.24</v>
      </c>
      <c r="AK181" s="13">
        <f>AJ181*K181</f>
        <v>31.24</v>
      </c>
      <c r="AL181" s="13" t="str">
        <f t="shared" si="6"/>
        <v>17006000032592200001421</v>
      </c>
      <c r="AM181" s="13">
        <f>VLOOKUP(AL181,Destino!A:AE,31,0)</f>
        <v>31.24</v>
      </c>
      <c r="AN181" s="13">
        <f>VLOOKUP(AL181,Destino!A:O,15,0)</f>
        <v>19.43</v>
      </c>
      <c r="AO181" s="13">
        <f>VLOOKUP(AL181,Destino!A:P,16,0)</f>
        <v>1</v>
      </c>
      <c r="AP181" s="14">
        <f t="shared" si="7"/>
        <v>1</v>
      </c>
      <c r="AQ181" s="13" t="str">
        <f t="shared" si="8"/>
        <v>OK</v>
      </c>
      <c r="BA181" s="13" t="s">
        <v>13932</v>
      </c>
      <c r="BB181" s="13">
        <f>AK181</f>
        <v>31.24</v>
      </c>
      <c r="BC181" s="13" t="s">
        <v>14933</v>
      </c>
      <c r="BD181" s="13">
        <f>N181</f>
        <v>1</v>
      </c>
    </row>
    <row r="182" spans="1:56" hidden="1" x14ac:dyDescent="0.25">
      <c r="A182" s="13">
        <v>600003285</v>
      </c>
      <c r="B182" s="13">
        <v>1700</v>
      </c>
      <c r="C182" s="13">
        <v>2200001421</v>
      </c>
      <c r="D182" s="13" t="s">
        <v>298</v>
      </c>
      <c r="E182" s="13">
        <f>IF(AND(B182&lt;&gt;1110,B182&lt;&gt;1210,B182&lt;&gt;1510,B182&lt;&gt;1710),B182,IF(B182=1110,"1100",IF(B182=1210,"1200",IF(B182=1510,"1500",IF(B182=1710,"1700","X")))))</f>
        <v>1700</v>
      </c>
      <c r="F182" s="13" t="s">
        <v>10893</v>
      </c>
      <c r="G182" s="13" t="s">
        <v>297</v>
      </c>
      <c r="H182" s="13">
        <v>35.247999999999998</v>
      </c>
      <c r="I182" s="13">
        <v>0.25</v>
      </c>
      <c r="J182" s="13">
        <v>3</v>
      </c>
      <c r="K182" s="13">
        <v>1</v>
      </c>
      <c r="L182" s="13" t="s">
        <v>292</v>
      </c>
      <c r="M182" s="13">
        <v>4</v>
      </c>
      <c r="N182" s="13">
        <v>1</v>
      </c>
      <c r="O182" s="13" t="s">
        <v>294</v>
      </c>
      <c r="P182" s="13">
        <f>IFERROR(VLOOKUP(BC182, BA:BA:BB:BB, 2, 0),)</f>
        <v>0</v>
      </c>
      <c r="Q182" s="13">
        <f>IFERROR(VLOOKUP(BC182, BA:BA:BD:BD, 4, 0),1)</f>
        <v>1</v>
      </c>
      <c r="R182" s="13">
        <v>7</v>
      </c>
      <c r="S182" s="13">
        <v>9.25</v>
      </c>
      <c r="T182" s="13">
        <v>0</v>
      </c>
      <c r="V182" s="13" t="s">
        <v>13779</v>
      </c>
      <c r="W182" s="13">
        <v>100</v>
      </c>
      <c r="X182" s="13" t="s">
        <v>302</v>
      </c>
      <c r="Y182" s="13" t="s">
        <v>10899</v>
      </c>
      <c r="Z182" s="13" t="s">
        <v>10898</v>
      </c>
      <c r="AA182" s="13">
        <v>1</v>
      </c>
      <c r="AB182" s="13">
        <f>ROUND(H182*I182*AA182, 3)</f>
        <v>8.8119999999999994</v>
      </c>
      <c r="AC182" s="13">
        <f>ROUND(VLOOKUP(X182,'Base de dados'!A:B, 2, 0)*AB182, 2)</f>
        <v>0.88</v>
      </c>
      <c r="AD182" s="13">
        <f>ROUND((AB182*(Destino!AG$182/100))*(W182/100),2)</f>
        <v>0.62</v>
      </c>
      <c r="AE182" s="13">
        <f>ROUND(AB182*(Destino!AH$182/100),2)</f>
        <v>0</v>
      </c>
      <c r="AF182" s="13">
        <f>ROUND((((AB182+AC182)*(1 + VLOOKUP(X182,'Base de dados'!A:N, 14, 0) ))*(Destino!AI$182/100))-AD182, 2)</f>
        <v>1.82</v>
      </c>
      <c r="AG182" s="13">
        <f>ROUND((AB182+AC182+AF182)*(J182/100),2)</f>
        <v>0.35</v>
      </c>
      <c r="AH182" s="13">
        <f>ROUND(AB182*T182,2)</f>
        <v>0</v>
      </c>
      <c r="AI182" s="13">
        <f>ROUND(AB182+AC182-AE182+AF182+AG182+AH182, 3)</f>
        <v>11.862</v>
      </c>
      <c r="AJ182" s="13">
        <f>AI182*M182</f>
        <v>47.448</v>
      </c>
      <c r="AK182" s="13">
        <f>AJ182*K182</f>
        <v>47.448</v>
      </c>
      <c r="AL182" s="13" t="str">
        <f t="shared" si="6"/>
        <v>17006000032852200001421</v>
      </c>
      <c r="AM182" s="13">
        <f>VLOOKUP(AL182,Destino!A:AE,31,0)</f>
        <v>47.448</v>
      </c>
      <c r="AN182" s="13">
        <f>VLOOKUP(AL182,Destino!A:O,15,0)</f>
        <v>29.52</v>
      </c>
      <c r="AO182" s="13">
        <f>VLOOKUP(AL182,Destino!A:P,16,0)</f>
        <v>1</v>
      </c>
      <c r="AP182" s="14">
        <f t="shared" si="7"/>
        <v>1</v>
      </c>
      <c r="AQ182" s="13" t="str">
        <f t="shared" si="8"/>
        <v>OK</v>
      </c>
      <c r="BA182" s="13" t="s">
        <v>13933</v>
      </c>
      <c r="BB182" s="13">
        <f>AK182</f>
        <v>47.448</v>
      </c>
      <c r="BC182" s="13" t="s">
        <v>14934</v>
      </c>
      <c r="BD182" s="13">
        <f>N182</f>
        <v>1</v>
      </c>
    </row>
    <row r="183" spans="1:56" hidden="1" x14ac:dyDescent="0.25">
      <c r="A183" s="13">
        <v>600003286</v>
      </c>
      <c r="B183" s="13">
        <v>1700</v>
      </c>
      <c r="C183" s="13">
        <v>2200001421</v>
      </c>
      <c r="D183" s="13" t="s">
        <v>298</v>
      </c>
      <c r="E183" s="13">
        <f>IF(AND(B183&lt;&gt;1110,B183&lt;&gt;1210,B183&lt;&gt;1510,B183&lt;&gt;1710),B183,IF(B183=1110,"1100",IF(B183=1210,"1200",IF(B183=1510,"1500",IF(B183=1710,"1700","X")))))</f>
        <v>1700</v>
      </c>
      <c r="F183" s="13" t="s">
        <v>10893</v>
      </c>
      <c r="G183" s="13" t="s">
        <v>297</v>
      </c>
      <c r="H183" s="13">
        <v>50.936999999999998</v>
      </c>
      <c r="I183" s="13">
        <v>0.25</v>
      </c>
      <c r="J183" s="13">
        <v>3</v>
      </c>
      <c r="K183" s="13">
        <v>1</v>
      </c>
      <c r="L183" s="13" t="s">
        <v>292</v>
      </c>
      <c r="M183" s="13">
        <v>4</v>
      </c>
      <c r="N183" s="13">
        <v>1</v>
      </c>
      <c r="O183" s="13" t="s">
        <v>294</v>
      </c>
      <c r="P183" s="13">
        <f>IFERROR(VLOOKUP(BC183, BA:BA:BB:BB, 2, 0),)</f>
        <v>0</v>
      </c>
      <c r="Q183" s="13">
        <f>IFERROR(VLOOKUP(BC183, BA:BA:BD:BD, 4, 0),1)</f>
        <v>1</v>
      </c>
      <c r="R183" s="13">
        <v>7</v>
      </c>
      <c r="S183" s="13">
        <v>9.25</v>
      </c>
      <c r="T183" s="13">
        <v>0</v>
      </c>
      <c r="V183" s="13" t="s">
        <v>13779</v>
      </c>
      <c r="W183" s="13">
        <v>100</v>
      </c>
      <c r="X183" s="13" t="s">
        <v>302</v>
      </c>
      <c r="Y183" s="13" t="s">
        <v>10899</v>
      </c>
      <c r="Z183" s="13" t="s">
        <v>10898</v>
      </c>
      <c r="AA183" s="13">
        <v>1</v>
      </c>
      <c r="AB183" s="13">
        <f>ROUND(H183*I183*AA183, 3)</f>
        <v>12.734</v>
      </c>
      <c r="AC183" s="13">
        <f>ROUND(VLOOKUP(X183,'Base de dados'!A:B, 2, 0)*AB183, 2)</f>
        <v>1.27</v>
      </c>
      <c r="AD183" s="13">
        <f>ROUND((AB183*(Destino!AG$183/100))*(W183/100),2)</f>
        <v>0.89</v>
      </c>
      <c r="AE183" s="13">
        <f>ROUND(AB183*(Destino!AH$183/100),2)</f>
        <v>0</v>
      </c>
      <c r="AF183" s="13">
        <f>ROUND((((AB183+AC183)*(1 + VLOOKUP(X183,'Base de dados'!A:N, 14, 0) ))*(Destino!AI$183/100))-AD183, 2)</f>
        <v>2.63</v>
      </c>
      <c r="AG183" s="13">
        <f>ROUND((AB183+AC183+AF183)*(J183/100),2)</f>
        <v>0.5</v>
      </c>
      <c r="AH183" s="13">
        <f>ROUND(AB183*T183,2)</f>
        <v>0</v>
      </c>
      <c r="AI183" s="13">
        <f>ROUND(AB183+AC183-AE183+AF183+AG183+AH183, 3)</f>
        <v>17.134</v>
      </c>
      <c r="AJ183" s="13">
        <f>AI183*M183</f>
        <v>68.536000000000001</v>
      </c>
      <c r="AK183" s="13">
        <f>AJ183*K183</f>
        <v>68.536000000000001</v>
      </c>
      <c r="AL183" s="13" t="str">
        <f t="shared" si="6"/>
        <v>17006000032862200001421</v>
      </c>
      <c r="AM183" s="13">
        <f>VLOOKUP(AL183,Destino!A:AE,31,0)</f>
        <v>68.536000000000001</v>
      </c>
      <c r="AN183" s="13">
        <f>VLOOKUP(AL183,Destino!A:O,15,0)</f>
        <v>42.66</v>
      </c>
      <c r="AO183" s="13">
        <f>VLOOKUP(AL183,Destino!A:P,16,0)</f>
        <v>1</v>
      </c>
      <c r="AP183" s="14">
        <f t="shared" si="7"/>
        <v>1</v>
      </c>
      <c r="AQ183" s="13" t="str">
        <f t="shared" si="8"/>
        <v>OK</v>
      </c>
      <c r="BA183" s="13" t="s">
        <v>13934</v>
      </c>
      <c r="BB183" s="13">
        <f>AK183</f>
        <v>68.536000000000001</v>
      </c>
      <c r="BC183" s="13" t="s">
        <v>14935</v>
      </c>
      <c r="BD183" s="13">
        <f>N183</f>
        <v>1</v>
      </c>
    </row>
    <row r="184" spans="1:56" hidden="1" x14ac:dyDescent="0.25">
      <c r="A184" s="13">
        <v>600003287</v>
      </c>
      <c r="B184" s="13">
        <v>1700</v>
      </c>
      <c r="C184" s="13">
        <v>2200001421</v>
      </c>
      <c r="D184" s="13" t="s">
        <v>298</v>
      </c>
      <c r="E184" s="13">
        <f>IF(AND(B184&lt;&gt;1110,B184&lt;&gt;1210,B184&lt;&gt;1510,B184&lt;&gt;1710),B184,IF(B184=1110,"1100",IF(B184=1210,"1200",IF(B184=1510,"1500",IF(B184=1710,"1700","X")))))</f>
        <v>1700</v>
      </c>
      <c r="F184" s="13" t="s">
        <v>10893</v>
      </c>
      <c r="G184" s="13" t="s">
        <v>297</v>
      </c>
      <c r="H184" s="13">
        <v>49.767000000000003</v>
      </c>
      <c r="I184" s="13">
        <v>0.25</v>
      </c>
      <c r="J184" s="13">
        <v>3</v>
      </c>
      <c r="K184" s="13">
        <v>1</v>
      </c>
      <c r="L184" s="13" t="s">
        <v>292</v>
      </c>
      <c r="M184" s="13">
        <v>4</v>
      </c>
      <c r="N184" s="13">
        <v>1</v>
      </c>
      <c r="O184" s="13" t="s">
        <v>294</v>
      </c>
      <c r="P184" s="13">
        <f>IFERROR(VLOOKUP(BC184, BA:BA:BB:BB, 2, 0),)</f>
        <v>0</v>
      </c>
      <c r="Q184" s="13">
        <f>IFERROR(VLOOKUP(BC184, BA:BA:BD:BD, 4, 0),1)</f>
        <v>1</v>
      </c>
      <c r="R184" s="13">
        <v>7</v>
      </c>
      <c r="S184" s="13">
        <v>9.25</v>
      </c>
      <c r="T184" s="13">
        <v>0</v>
      </c>
      <c r="V184" s="13" t="s">
        <v>13779</v>
      </c>
      <c r="W184" s="13">
        <v>100</v>
      </c>
      <c r="X184" s="13" t="s">
        <v>302</v>
      </c>
      <c r="Y184" s="13" t="s">
        <v>10899</v>
      </c>
      <c r="Z184" s="13" t="s">
        <v>10898</v>
      </c>
      <c r="AA184" s="13">
        <v>1</v>
      </c>
      <c r="AB184" s="13">
        <f>ROUND(H184*I184*AA184, 3)</f>
        <v>12.442</v>
      </c>
      <c r="AC184" s="13">
        <f>ROUND(VLOOKUP(X184,'Base de dados'!A:B, 2, 0)*AB184, 2)</f>
        <v>1.24</v>
      </c>
      <c r="AD184" s="13">
        <f>ROUND((AB184*(Destino!AG$184/100))*(W184/100),2)</f>
        <v>0.87</v>
      </c>
      <c r="AE184" s="13">
        <f>ROUND(AB184*(Destino!AH$184/100),2)</f>
        <v>0</v>
      </c>
      <c r="AF184" s="13">
        <f>ROUND((((AB184+AC184)*(1 + VLOOKUP(X184,'Base de dados'!A:N, 14, 0) ))*(Destino!AI$184/100))-AD184, 2)</f>
        <v>2.57</v>
      </c>
      <c r="AG184" s="13">
        <f>ROUND((AB184+AC184+AF184)*(J184/100),2)</f>
        <v>0.49</v>
      </c>
      <c r="AH184" s="13">
        <f>ROUND(AB184*T184,2)</f>
        <v>0</v>
      </c>
      <c r="AI184" s="13">
        <f>ROUND(AB184+AC184-AE184+AF184+AG184+AH184, 3)</f>
        <v>16.742000000000001</v>
      </c>
      <c r="AJ184" s="13">
        <f>AI184*M184</f>
        <v>66.968000000000004</v>
      </c>
      <c r="AK184" s="13">
        <f>AJ184*K184</f>
        <v>66.968000000000004</v>
      </c>
      <c r="AL184" s="13" t="str">
        <f t="shared" si="6"/>
        <v>17006000032872200001421</v>
      </c>
      <c r="AM184" s="13">
        <f>VLOOKUP(AL184,Destino!A:AE,31,0)</f>
        <v>66.968000000000004</v>
      </c>
      <c r="AN184" s="13">
        <f>VLOOKUP(AL184,Destino!A:O,15,0)</f>
        <v>41.68</v>
      </c>
      <c r="AO184" s="13">
        <f>VLOOKUP(AL184,Destino!A:P,16,0)</f>
        <v>1</v>
      </c>
      <c r="AP184" s="14">
        <f t="shared" si="7"/>
        <v>1</v>
      </c>
      <c r="AQ184" s="13" t="str">
        <f t="shared" si="8"/>
        <v>OK</v>
      </c>
      <c r="BA184" s="13" t="s">
        <v>13935</v>
      </c>
      <c r="BB184" s="13">
        <f>AK184</f>
        <v>66.968000000000004</v>
      </c>
      <c r="BC184" s="13" t="s">
        <v>14936</v>
      </c>
      <c r="BD184" s="13">
        <f>N184</f>
        <v>1</v>
      </c>
    </row>
    <row r="185" spans="1:56" hidden="1" x14ac:dyDescent="0.25">
      <c r="A185" s="13">
        <v>600003702</v>
      </c>
      <c r="B185" s="13">
        <v>1700</v>
      </c>
      <c r="C185" s="13">
        <v>2200001421</v>
      </c>
      <c r="D185" s="13" t="s">
        <v>298</v>
      </c>
      <c r="E185" s="13">
        <f>IF(AND(B185&lt;&gt;1110,B185&lt;&gt;1210,B185&lt;&gt;1510,B185&lt;&gt;1710),B185,IF(B185=1110,"1100",IF(B185=1210,"1200",IF(B185=1510,"1500",IF(B185=1710,"1700","X")))))</f>
        <v>1700</v>
      </c>
      <c r="F185" s="13" t="s">
        <v>10893</v>
      </c>
      <c r="G185" s="13" t="s">
        <v>297</v>
      </c>
      <c r="H185" s="13">
        <v>20.012</v>
      </c>
      <c r="I185" s="13">
        <v>0.25</v>
      </c>
      <c r="J185" s="13">
        <v>3</v>
      </c>
      <c r="K185" s="13">
        <v>1</v>
      </c>
      <c r="L185" s="13" t="s">
        <v>292</v>
      </c>
      <c r="M185" s="13">
        <v>4</v>
      </c>
      <c r="N185" s="13">
        <v>1</v>
      </c>
      <c r="O185" s="13" t="s">
        <v>294</v>
      </c>
      <c r="P185" s="13">
        <f>IFERROR(VLOOKUP(BC185, BA:BA:BB:BB, 2, 0),)</f>
        <v>0</v>
      </c>
      <c r="Q185" s="13">
        <f>IFERROR(VLOOKUP(BC185, BA:BA:BD:BD, 4, 0),1)</f>
        <v>1</v>
      </c>
      <c r="R185" s="13">
        <v>7</v>
      </c>
      <c r="S185" s="13">
        <v>9.25</v>
      </c>
      <c r="T185" s="13">
        <v>0</v>
      </c>
      <c r="V185" s="13" t="s">
        <v>13779</v>
      </c>
      <c r="W185" s="13">
        <v>100</v>
      </c>
      <c r="X185" s="13" t="s">
        <v>302</v>
      </c>
      <c r="Y185" s="13" t="s">
        <v>10899</v>
      </c>
      <c r="Z185" s="13" t="s">
        <v>10898</v>
      </c>
      <c r="AA185" s="13">
        <v>1</v>
      </c>
      <c r="AB185" s="13">
        <f>ROUND(H185*I185*AA185, 3)</f>
        <v>5.0030000000000001</v>
      </c>
      <c r="AC185" s="13">
        <f>ROUND(VLOOKUP(X185,'Base de dados'!A:B, 2, 0)*AB185, 2)</f>
        <v>0.5</v>
      </c>
      <c r="AD185" s="13">
        <f>ROUND((AB185*(Destino!AG$185/100))*(W185/100),2)</f>
        <v>0.35</v>
      </c>
      <c r="AE185" s="13">
        <f>ROUND(AB185*(Destino!AH$185/100),2)</f>
        <v>0</v>
      </c>
      <c r="AF185" s="13">
        <f>ROUND((((AB185+AC185)*(1 + VLOOKUP(X185,'Base de dados'!A:N, 14, 0) ))*(Destino!AI$185/100))-AD185, 2)</f>
        <v>1.03</v>
      </c>
      <c r="AG185" s="13">
        <f>ROUND((AB185+AC185+AF185)*(J185/100),2)</f>
        <v>0.2</v>
      </c>
      <c r="AH185" s="13">
        <f>ROUND(AB185*T185,2)</f>
        <v>0</v>
      </c>
      <c r="AI185" s="13">
        <f>ROUND(AB185+AC185-AE185+AF185+AG185+AH185, 3)</f>
        <v>6.7329999999999997</v>
      </c>
      <c r="AJ185" s="13">
        <f>AI185*M185</f>
        <v>26.931999999999999</v>
      </c>
      <c r="AK185" s="13">
        <f>AJ185*K185</f>
        <v>26.931999999999999</v>
      </c>
      <c r="AL185" s="13" t="str">
        <f t="shared" si="6"/>
        <v>17006000037022200001421</v>
      </c>
      <c r="AM185" s="13">
        <f>VLOOKUP(AL185,Destino!A:AE,31,0)</f>
        <v>26.931999999999999</v>
      </c>
      <c r="AN185" s="13">
        <f>VLOOKUP(AL185,Destino!A:O,15,0)</f>
        <v>16.760000000000002</v>
      </c>
      <c r="AO185" s="13">
        <f>VLOOKUP(AL185,Destino!A:P,16,0)</f>
        <v>1</v>
      </c>
      <c r="AP185" s="14">
        <f t="shared" si="7"/>
        <v>1</v>
      </c>
      <c r="AQ185" s="13" t="str">
        <f t="shared" si="8"/>
        <v>OK</v>
      </c>
      <c r="BA185" s="13" t="s">
        <v>13936</v>
      </c>
      <c r="BB185" s="13">
        <f>AK185</f>
        <v>26.931999999999999</v>
      </c>
      <c r="BC185" s="13" t="s">
        <v>14937</v>
      </c>
      <c r="BD185" s="13">
        <f>N185</f>
        <v>1</v>
      </c>
    </row>
    <row r="186" spans="1:56" hidden="1" x14ac:dyDescent="0.25">
      <c r="A186" s="13">
        <v>600003703</v>
      </c>
      <c r="B186" s="13">
        <v>1000</v>
      </c>
      <c r="C186" s="13">
        <v>2200001421</v>
      </c>
      <c r="D186" s="13" t="s">
        <v>298</v>
      </c>
      <c r="E186" s="13">
        <f>IF(AND(B186&lt;&gt;1110,B186&lt;&gt;1210,B186&lt;&gt;1510,B186&lt;&gt;1710),B186,IF(B186=1110,"1100",IF(B186=1210,"1200",IF(B186=1510,"1500",IF(B186=1710,"1700","X")))))</f>
        <v>1000</v>
      </c>
      <c r="F186" s="13" t="s">
        <v>10873</v>
      </c>
      <c r="G186" s="13" t="s">
        <v>297</v>
      </c>
      <c r="H186" s="13">
        <v>23.893000000000001</v>
      </c>
      <c r="I186" s="13">
        <v>1</v>
      </c>
      <c r="J186" s="13">
        <v>4</v>
      </c>
      <c r="K186" s="13">
        <v>1</v>
      </c>
      <c r="L186" s="13" t="s">
        <v>292</v>
      </c>
      <c r="M186" s="13">
        <v>1</v>
      </c>
      <c r="N186" s="13">
        <v>1</v>
      </c>
      <c r="O186" s="13" t="s">
        <v>292</v>
      </c>
      <c r="P186" s="13">
        <f>IFERROR(VLOOKUP(BC186, BA:BA:BB:BB, 2, 0),)</f>
        <v>0</v>
      </c>
      <c r="Q186" s="13">
        <f>IFERROR(VLOOKUP(BC186, BA:BA:BD:BD, 4, 0),1)</f>
        <v>1</v>
      </c>
      <c r="R186" s="13">
        <v>12</v>
      </c>
      <c r="S186" s="13">
        <v>9.25</v>
      </c>
      <c r="T186" s="13">
        <v>0</v>
      </c>
      <c r="V186" s="13" t="s">
        <v>13779</v>
      </c>
      <c r="W186" s="13">
        <v>100</v>
      </c>
      <c r="X186" s="13" t="s">
        <v>302</v>
      </c>
      <c r="Y186" s="13" t="s">
        <v>10899</v>
      </c>
      <c r="Z186" s="13" t="s">
        <v>10898</v>
      </c>
      <c r="AA186" s="13">
        <v>1</v>
      </c>
      <c r="AB186" s="13">
        <f>ROUND(H186*I186*AA186, 3)</f>
        <v>23.893000000000001</v>
      </c>
      <c r="AC186" s="13">
        <f>ROUND(VLOOKUP(X186,'Base de dados'!A:B, 2, 0)*AB186, 2)</f>
        <v>2.39</v>
      </c>
      <c r="AD186" s="13">
        <f>ROUND((AB186*(Destino!AG$186/100))*(W186/100),2)</f>
        <v>2.87</v>
      </c>
      <c r="AE186" s="13">
        <f>ROUND(AB186*(Destino!AH$186/100),2)</f>
        <v>2.21</v>
      </c>
      <c r="AG186" s="13">
        <f>ROUND((AB186+ AC186)*(J186/100),2)</f>
        <v>1.05</v>
      </c>
      <c r="AH186" s="13">
        <f>ROUND(AB186*T186,2)</f>
        <v>0</v>
      </c>
      <c r="AI186" s="13">
        <f>ROUND(AB186-(AD186+AE186)+AG186+AH186, 3)</f>
        <v>19.863</v>
      </c>
      <c r="AJ186" s="13">
        <f>AI186*M186</f>
        <v>19.863</v>
      </c>
      <c r="AK186" s="13">
        <f>AJ186*K186</f>
        <v>19.863</v>
      </c>
      <c r="AL186" s="13" t="str">
        <f t="shared" si="6"/>
        <v>10006000037032200001421</v>
      </c>
      <c r="AM186" s="13">
        <f>VLOOKUP(AL186,Destino!A:AE,31,0)</f>
        <v>19.863</v>
      </c>
      <c r="AN186" s="13">
        <f>VLOOKUP(AL186,Destino!A:O,15,0)</f>
        <v>18.815999999999999</v>
      </c>
      <c r="AO186" s="13">
        <f>VLOOKUP(AL186,Destino!A:P,16,0)</f>
        <v>1</v>
      </c>
      <c r="AP186" s="14">
        <f t="shared" si="7"/>
        <v>1</v>
      </c>
      <c r="AQ186" s="13" t="str">
        <f t="shared" si="8"/>
        <v>OK</v>
      </c>
      <c r="BB186" s="13">
        <f>AK186</f>
        <v>19.863</v>
      </c>
      <c r="BC186" s="13" t="s">
        <v>14938</v>
      </c>
      <c r="BD186" s="13">
        <f>N186</f>
        <v>1</v>
      </c>
    </row>
    <row r="187" spans="1:56" hidden="1" x14ac:dyDescent="0.25">
      <c r="A187" s="13">
        <v>600003703</v>
      </c>
      <c r="B187" s="13">
        <v>1700</v>
      </c>
      <c r="C187" s="13">
        <v>2200001421</v>
      </c>
      <c r="D187" s="13" t="s">
        <v>298</v>
      </c>
      <c r="E187" s="13">
        <f>IF(AND(B187&lt;&gt;1110,B187&lt;&gt;1210,B187&lt;&gt;1510,B187&lt;&gt;1710),B187,IF(B187=1110,"1100",IF(B187=1210,"1200",IF(B187=1510,"1500",IF(B187=1710,"1700","X")))))</f>
        <v>1700</v>
      </c>
      <c r="F187" s="13" t="s">
        <v>10893</v>
      </c>
      <c r="G187" s="13" t="s">
        <v>297</v>
      </c>
      <c r="H187" s="13">
        <v>22.472000000000001</v>
      </c>
      <c r="I187" s="13">
        <v>0.25</v>
      </c>
      <c r="J187" s="13">
        <v>3</v>
      </c>
      <c r="K187" s="13">
        <v>1</v>
      </c>
      <c r="L187" s="13" t="s">
        <v>292</v>
      </c>
      <c r="M187" s="13">
        <v>4</v>
      </c>
      <c r="N187" s="13">
        <v>1</v>
      </c>
      <c r="O187" s="13" t="s">
        <v>294</v>
      </c>
      <c r="P187" s="13">
        <f>IFERROR(VLOOKUP(BC187, BA:BA:BB:BB, 2, 0),)</f>
        <v>0</v>
      </c>
      <c r="Q187" s="13">
        <f>IFERROR(VLOOKUP(BC187, BA:BA:BD:BD, 4, 0),1)</f>
        <v>1</v>
      </c>
      <c r="R187" s="13">
        <v>7</v>
      </c>
      <c r="S187" s="13">
        <v>9.25</v>
      </c>
      <c r="T187" s="13">
        <v>0</v>
      </c>
      <c r="V187" s="13" t="s">
        <v>13779</v>
      </c>
      <c r="W187" s="13">
        <v>100</v>
      </c>
      <c r="X187" s="13" t="s">
        <v>302</v>
      </c>
      <c r="Y187" s="13" t="s">
        <v>10899</v>
      </c>
      <c r="Z187" s="13" t="s">
        <v>10898</v>
      </c>
      <c r="AA187" s="13">
        <v>1</v>
      </c>
      <c r="AB187" s="13">
        <f>ROUND(H187*I187*AA187, 3)</f>
        <v>5.6180000000000003</v>
      </c>
      <c r="AC187" s="13">
        <f>ROUND(VLOOKUP(X187,'Base de dados'!A:B, 2, 0)*AB187, 2)</f>
        <v>0.56000000000000005</v>
      </c>
      <c r="AD187" s="13">
        <f>ROUND((AB187*(Destino!AG$187/100))*(W187/100),2)</f>
        <v>0.39</v>
      </c>
      <c r="AE187" s="13">
        <f>ROUND(AB187*(Destino!AH$187/100),2)</f>
        <v>0</v>
      </c>
      <c r="AF187" s="13">
        <f>ROUND((((AB187+AC187)*(1 + VLOOKUP(X187,'Base de dados'!A:N, 14, 0) ))*(Destino!AI$187/100))-AD187, 2)</f>
        <v>1.1599999999999999</v>
      </c>
      <c r="AG187" s="13">
        <f>ROUND((AB187+AC187+AF187)*(J187/100),2)</f>
        <v>0.22</v>
      </c>
      <c r="AH187" s="13">
        <f>ROUND(AB187*T187,2)</f>
        <v>0</v>
      </c>
      <c r="AI187" s="13">
        <f>ROUND(AB187+AC187-AE187+AF187+AG187+AH187, 3)</f>
        <v>7.5579999999999998</v>
      </c>
      <c r="AJ187" s="13">
        <f>AI187*M187</f>
        <v>30.231999999999999</v>
      </c>
      <c r="AK187" s="13">
        <f>AJ187*K187</f>
        <v>30.231999999999999</v>
      </c>
      <c r="AL187" s="13" t="str">
        <f t="shared" si="6"/>
        <v>17006000037032200001421</v>
      </c>
      <c r="AM187" s="13">
        <f>VLOOKUP(AL187,Destino!A:AE,31,0)</f>
        <v>30.231999999999999</v>
      </c>
      <c r="AN187" s="13">
        <f>VLOOKUP(AL187,Destino!A:O,15,0)</f>
        <v>18.82</v>
      </c>
      <c r="AO187" s="13">
        <f>VLOOKUP(AL187,Destino!A:P,16,0)</f>
        <v>1</v>
      </c>
      <c r="AP187" s="14">
        <f t="shared" si="7"/>
        <v>1</v>
      </c>
      <c r="AQ187" s="13" t="str">
        <f t="shared" si="8"/>
        <v>OK</v>
      </c>
      <c r="BA187" s="13" t="s">
        <v>13937</v>
      </c>
      <c r="BB187" s="13">
        <f>AK187</f>
        <v>30.231999999999999</v>
      </c>
      <c r="BC187" s="13" t="s">
        <v>14938</v>
      </c>
      <c r="BD187" s="13">
        <f>N187</f>
        <v>1</v>
      </c>
    </row>
    <row r="188" spans="1:56" hidden="1" x14ac:dyDescent="0.25">
      <c r="A188" s="13">
        <v>600003704</v>
      </c>
      <c r="B188" s="13">
        <v>1700</v>
      </c>
      <c r="C188" s="13">
        <v>2200001421</v>
      </c>
      <c r="D188" s="13" t="s">
        <v>298</v>
      </c>
      <c r="E188" s="13">
        <f>IF(AND(B188&lt;&gt;1110,B188&lt;&gt;1210,B188&lt;&gt;1510,B188&lt;&gt;1710),B188,IF(B188=1110,"1100",IF(B188=1210,"1200",IF(B188=1510,"1500",IF(B188=1710,"1700","X")))))</f>
        <v>1700</v>
      </c>
      <c r="F188" s="13" t="s">
        <v>10893</v>
      </c>
      <c r="G188" s="13" t="s">
        <v>297</v>
      </c>
      <c r="H188" s="13">
        <v>20.872</v>
      </c>
      <c r="I188" s="13">
        <v>0.25</v>
      </c>
      <c r="J188" s="13">
        <v>3</v>
      </c>
      <c r="K188" s="13">
        <v>1</v>
      </c>
      <c r="L188" s="13" t="s">
        <v>292</v>
      </c>
      <c r="M188" s="13">
        <v>4</v>
      </c>
      <c r="N188" s="13">
        <v>1</v>
      </c>
      <c r="O188" s="13" t="s">
        <v>294</v>
      </c>
      <c r="P188" s="13">
        <f>IFERROR(VLOOKUP(BC188, BA:BA:BB:BB, 2, 0),)</f>
        <v>0</v>
      </c>
      <c r="Q188" s="13">
        <f>IFERROR(VLOOKUP(BC188, BA:BA:BD:BD, 4, 0),1)</f>
        <v>1</v>
      </c>
      <c r="R188" s="13">
        <v>7</v>
      </c>
      <c r="S188" s="13">
        <v>9.25</v>
      </c>
      <c r="T188" s="13">
        <v>0</v>
      </c>
      <c r="V188" s="13" t="s">
        <v>13779</v>
      </c>
      <c r="W188" s="13">
        <v>100</v>
      </c>
      <c r="X188" s="13" t="s">
        <v>295</v>
      </c>
      <c r="Y188" s="13" t="s">
        <v>10899</v>
      </c>
      <c r="Z188" s="13" t="s">
        <v>10898</v>
      </c>
      <c r="AA188" s="13">
        <v>1</v>
      </c>
      <c r="AB188" s="13">
        <f>ROUND(H188*I188*AA188, 3)</f>
        <v>5.218</v>
      </c>
      <c r="AC188" s="13">
        <f>ROUND(VLOOKUP(X188,'Base de dados'!A:B, 2, 0)*AB188, 2)</f>
        <v>0.52</v>
      </c>
      <c r="AD188" s="13">
        <f>ROUND((AB188*(Destino!AG$188/100))*(W188/100),2)</f>
        <v>0.37</v>
      </c>
      <c r="AE188" s="13">
        <f>ROUND(AB188*(Destino!AH$188/100),2)</f>
        <v>0</v>
      </c>
      <c r="AF188" s="13">
        <f>ROUND((((AB188+AC188)*(1 + VLOOKUP(X188,'Base de dados'!A:N, 14, 0) ))*(Destino!AI$188/100))-AD188, 2)</f>
        <v>1.07</v>
      </c>
      <c r="AG188" s="13">
        <f>ROUND((AB188+AC188+AF188)*(J188/100),2)</f>
        <v>0.2</v>
      </c>
      <c r="AH188" s="13">
        <f>ROUND(AB188*T188,2)</f>
        <v>0</v>
      </c>
      <c r="AI188" s="13">
        <f>ROUND(AB188+AC188-AE188+AF188+AG188+AH188, 3)</f>
        <v>7.008</v>
      </c>
      <c r="AJ188" s="13">
        <f>AI188*M188</f>
        <v>28.032</v>
      </c>
      <c r="AK188" s="13">
        <f>AJ188*K188</f>
        <v>28.032</v>
      </c>
      <c r="AL188" s="13" t="str">
        <f t="shared" si="6"/>
        <v>17006000037042200001421</v>
      </c>
      <c r="AM188" s="13">
        <f>VLOOKUP(AL188,Destino!A:AE,31,0)</f>
        <v>28.071999999999999</v>
      </c>
      <c r="AN188" s="13">
        <f>VLOOKUP(AL188,Destino!A:O,15,0)</f>
        <v>17.48</v>
      </c>
      <c r="AO188" s="13">
        <f>VLOOKUP(AL188,Destino!A:P,16,0)</f>
        <v>1</v>
      </c>
      <c r="AP188" s="14">
        <f t="shared" si="7"/>
        <v>1</v>
      </c>
      <c r="AQ188" s="13" t="str">
        <f t="shared" si="8"/>
        <v>OK</v>
      </c>
      <c r="BA188" s="13" t="s">
        <v>13938</v>
      </c>
      <c r="BB188" s="13">
        <f>AK188</f>
        <v>28.032</v>
      </c>
      <c r="BC188" s="13" t="s">
        <v>14939</v>
      </c>
      <c r="BD188" s="13">
        <f>N188</f>
        <v>1</v>
      </c>
    </row>
    <row r="189" spans="1:56" hidden="1" x14ac:dyDescent="0.25">
      <c r="A189" s="13">
        <v>600003711</v>
      </c>
      <c r="B189" s="13">
        <v>1700</v>
      </c>
      <c r="C189" s="13">
        <v>2200001421</v>
      </c>
      <c r="D189" s="13" t="s">
        <v>298</v>
      </c>
      <c r="E189" s="13">
        <f>IF(AND(B189&lt;&gt;1110,B189&lt;&gt;1210,B189&lt;&gt;1510,B189&lt;&gt;1710),B189,IF(B189=1110,"1100",IF(B189=1210,"1200",IF(B189=1510,"1500",IF(B189=1710,"1700","X")))))</f>
        <v>1700</v>
      </c>
      <c r="F189" s="13" t="s">
        <v>10893</v>
      </c>
      <c r="G189" s="13" t="s">
        <v>297</v>
      </c>
      <c r="H189" s="13">
        <v>21.707000000000001</v>
      </c>
      <c r="I189" s="13">
        <v>0.25</v>
      </c>
      <c r="J189" s="13">
        <v>3</v>
      </c>
      <c r="K189" s="13">
        <v>1</v>
      </c>
      <c r="L189" s="13" t="s">
        <v>292</v>
      </c>
      <c r="M189" s="13">
        <v>4</v>
      </c>
      <c r="N189" s="13">
        <v>1</v>
      </c>
      <c r="O189" s="13" t="s">
        <v>294</v>
      </c>
      <c r="P189" s="13">
        <f>IFERROR(VLOOKUP(BC189, BA:BA:BB:BB, 2, 0),)</f>
        <v>0</v>
      </c>
      <c r="Q189" s="13">
        <f>IFERROR(VLOOKUP(BC189, BA:BA:BD:BD, 4, 0),1)</f>
        <v>1</v>
      </c>
      <c r="R189" s="13">
        <v>7</v>
      </c>
      <c r="S189" s="13">
        <v>9.25</v>
      </c>
      <c r="T189" s="13">
        <v>0</v>
      </c>
      <c r="V189" s="13" t="s">
        <v>13779</v>
      </c>
      <c r="W189" s="13">
        <v>100</v>
      </c>
      <c r="X189" s="13" t="s">
        <v>295</v>
      </c>
      <c r="Y189" s="13" t="s">
        <v>10899</v>
      </c>
      <c r="Z189" s="13" t="s">
        <v>10898</v>
      </c>
      <c r="AA189" s="13">
        <v>1</v>
      </c>
      <c r="AB189" s="13">
        <f>ROUND(H189*I189*AA189, 3)</f>
        <v>5.4269999999999996</v>
      </c>
      <c r="AC189" s="13">
        <f>ROUND(VLOOKUP(X189,'Base de dados'!A:B, 2, 0)*AB189, 2)</f>
        <v>0.54</v>
      </c>
      <c r="AD189" s="13">
        <f>ROUND((AB189*(Destino!AG$189/100))*(W189/100),2)</f>
        <v>0.38</v>
      </c>
      <c r="AE189" s="13">
        <f>ROUND(AB189*(Destino!AH$189/100),2)</f>
        <v>0</v>
      </c>
      <c r="AF189" s="13">
        <f>ROUND((((AB189+AC189)*(1 + VLOOKUP(X189,'Base de dados'!A:N, 14, 0) ))*(Destino!AI$189/100))-AD189, 2)</f>
        <v>1.1200000000000001</v>
      </c>
      <c r="AG189" s="13">
        <f>ROUND((AB189+AC189+AF189)*(J189/100),2)</f>
        <v>0.21</v>
      </c>
      <c r="AH189" s="13">
        <f>ROUND(AB189*T189,2)</f>
        <v>0</v>
      </c>
      <c r="AI189" s="13">
        <f>ROUND(AB189+AC189-AE189+AF189+AG189+AH189, 3)</f>
        <v>7.2969999999999997</v>
      </c>
      <c r="AJ189" s="13">
        <f>AI189*M189</f>
        <v>29.187999999999999</v>
      </c>
      <c r="AK189" s="13">
        <f>AJ189*K189</f>
        <v>29.187999999999999</v>
      </c>
      <c r="AL189" s="13" t="str">
        <f t="shared" si="6"/>
        <v>17006000037112200001421</v>
      </c>
      <c r="AM189" s="13">
        <f>VLOOKUP(AL189,Destino!A:AE,31,0)</f>
        <v>29.187999999999999</v>
      </c>
      <c r="AN189" s="13">
        <f>VLOOKUP(AL189,Destino!A:O,15,0)</f>
        <v>18.18</v>
      </c>
      <c r="AO189" s="13">
        <f>VLOOKUP(AL189,Destino!A:P,16,0)</f>
        <v>1</v>
      </c>
      <c r="AP189" s="14">
        <f t="shared" si="7"/>
        <v>1</v>
      </c>
      <c r="AQ189" s="13" t="str">
        <f t="shared" si="8"/>
        <v>OK</v>
      </c>
      <c r="BA189" s="13" t="s">
        <v>13939</v>
      </c>
      <c r="BB189" s="13">
        <f>AK189</f>
        <v>29.187999999999999</v>
      </c>
      <c r="BC189" s="13" t="s">
        <v>14940</v>
      </c>
      <c r="BD189" s="13">
        <f>N189</f>
        <v>1</v>
      </c>
    </row>
    <row r="190" spans="1:56" hidden="1" x14ac:dyDescent="0.25">
      <c r="A190" s="13">
        <v>600003712</v>
      </c>
      <c r="B190" s="13">
        <v>1700</v>
      </c>
      <c r="C190" s="13">
        <v>2200001421</v>
      </c>
      <c r="D190" s="13" t="s">
        <v>298</v>
      </c>
      <c r="E190" s="13">
        <f>IF(AND(B190&lt;&gt;1110,B190&lt;&gt;1210,B190&lt;&gt;1510,B190&lt;&gt;1710),B190,IF(B190=1110,"1100",IF(B190=1210,"1200",IF(B190=1510,"1500",IF(B190=1710,"1700","X")))))</f>
        <v>1700</v>
      </c>
      <c r="F190" s="13" t="s">
        <v>10893</v>
      </c>
      <c r="G190" s="13" t="s">
        <v>297</v>
      </c>
      <c r="H190" s="13">
        <v>37.767000000000003</v>
      </c>
      <c r="I190" s="13">
        <v>0.25</v>
      </c>
      <c r="J190" s="13">
        <v>3</v>
      </c>
      <c r="K190" s="13">
        <v>1</v>
      </c>
      <c r="L190" s="13" t="s">
        <v>292</v>
      </c>
      <c r="M190" s="13">
        <v>4</v>
      </c>
      <c r="N190" s="13">
        <v>1</v>
      </c>
      <c r="O190" s="13" t="s">
        <v>294</v>
      </c>
      <c r="P190" s="13">
        <f>IFERROR(VLOOKUP(BC190, BA:BA:BB:BB, 2, 0),)</f>
        <v>0</v>
      </c>
      <c r="Q190" s="13">
        <f>IFERROR(VLOOKUP(BC190, BA:BA:BD:BD, 4, 0),1)</f>
        <v>1</v>
      </c>
      <c r="R190" s="13">
        <v>7</v>
      </c>
      <c r="S190" s="13">
        <v>9.25</v>
      </c>
      <c r="T190" s="13">
        <v>0</v>
      </c>
      <c r="V190" s="13" t="s">
        <v>13779</v>
      </c>
      <c r="W190" s="13">
        <v>100</v>
      </c>
      <c r="X190" s="13" t="s">
        <v>295</v>
      </c>
      <c r="Y190" s="13" t="s">
        <v>10899</v>
      </c>
      <c r="Z190" s="13" t="s">
        <v>10898</v>
      </c>
      <c r="AA190" s="13">
        <v>1</v>
      </c>
      <c r="AB190" s="13">
        <f>ROUND(H190*I190*AA190, 3)</f>
        <v>9.4420000000000002</v>
      </c>
      <c r="AC190" s="13">
        <f>ROUND(VLOOKUP(X190,'Base de dados'!A:B, 2, 0)*AB190, 2)</f>
        <v>0.94</v>
      </c>
      <c r="AD190" s="13">
        <f>ROUND((AB190*(Destino!AG$190/100))*(W190/100),2)</f>
        <v>0.66</v>
      </c>
      <c r="AE190" s="13">
        <f>ROUND(AB190*(Destino!AH$190/100),2)</f>
        <v>0</v>
      </c>
      <c r="AF190" s="13">
        <f>ROUND((((AB190+AC190)*(1 + VLOOKUP(X190,'Base de dados'!A:N, 14, 0) ))*(Destino!AI$190/100))-AD190, 2)</f>
        <v>1.95</v>
      </c>
      <c r="AG190" s="13">
        <f>ROUND((AB190+AC190+AF190)*(J190/100),2)</f>
        <v>0.37</v>
      </c>
      <c r="AH190" s="13">
        <f>ROUND(AB190*T190,2)</f>
        <v>0</v>
      </c>
      <c r="AI190" s="13">
        <f>ROUND(AB190+AC190-AE190+AF190+AG190+AH190, 3)</f>
        <v>12.702</v>
      </c>
      <c r="AJ190" s="13">
        <f>AI190*M190</f>
        <v>50.808</v>
      </c>
      <c r="AK190" s="13">
        <f>AJ190*K190</f>
        <v>50.808</v>
      </c>
      <c r="AL190" s="13" t="str">
        <f t="shared" si="6"/>
        <v>17006000037122200001421</v>
      </c>
      <c r="AM190" s="13">
        <f>VLOOKUP(AL190,Destino!A:AE,31,0)</f>
        <v>50.808</v>
      </c>
      <c r="AN190" s="13">
        <f>VLOOKUP(AL190,Destino!A:O,15,0)</f>
        <v>31.63</v>
      </c>
      <c r="AO190" s="13">
        <f>VLOOKUP(AL190,Destino!A:P,16,0)</f>
        <v>1</v>
      </c>
      <c r="AP190" s="14">
        <f t="shared" si="7"/>
        <v>1</v>
      </c>
      <c r="AQ190" s="13" t="str">
        <f t="shared" si="8"/>
        <v>OK</v>
      </c>
      <c r="BA190" s="13" t="s">
        <v>13940</v>
      </c>
      <c r="BB190" s="13">
        <f>AK190</f>
        <v>50.808</v>
      </c>
      <c r="BC190" s="13" t="s">
        <v>14941</v>
      </c>
      <c r="BD190" s="13">
        <f>N190</f>
        <v>1</v>
      </c>
    </row>
    <row r="191" spans="1:56" hidden="1" x14ac:dyDescent="0.25">
      <c r="A191" s="13">
        <v>600003713</v>
      </c>
      <c r="B191" s="13">
        <v>1700</v>
      </c>
      <c r="C191" s="13">
        <v>2200001421</v>
      </c>
      <c r="D191" s="13" t="s">
        <v>298</v>
      </c>
      <c r="E191" s="13">
        <f>IF(AND(B191&lt;&gt;1110,B191&lt;&gt;1210,B191&lt;&gt;1510,B191&lt;&gt;1710),B191,IF(B191=1110,"1100",IF(B191=1210,"1200",IF(B191=1510,"1500",IF(B191=1710,"1700","X")))))</f>
        <v>1700</v>
      </c>
      <c r="F191" s="13" t="s">
        <v>10893</v>
      </c>
      <c r="G191" s="13" t="s">
        <v>297</v>
      </c>
      <c r="H191" s="13">
        <v>39.439</v>
      </c>
      <c r="I191" s="13">
        <v>0.25</v>
      </c>
      <c r="J191" s="13">
        <v>3</v>
      </c>
      <c r="K191" s="13">
        <v>1</v>
      </c>
      <c r="L191" s="13" t="s">
        <v>292</v>
      </c>
      <c r="M191" s="13">
        <v>4</v>
      </c>
      <c r="N191" s="13">
        <v>1</v>
      </c>
      <c r="O191" s="13" t="s">
        <v>294</v>
      </c>
      <c r="P191" s="13">
        <f>IFERROR(VLOOKUP(BC191, BA:BA:BB:BB, 2, 0),)</f>
        <v>0</v>
      </c>
      <c r="Q191" s="13">
        <f>IFERROR(VLOOKUP(BC191, BA:BA:BD:BD, 4, 0),1)</f>
        <v>1</v>
      </c>
      <c r="R191" s="13">
        <v>7</v>
      </c>
      <c r="S191" s="13">
        <v>9.25</v>
      </c>
      <c r="T191" s="13">
        <v>0</v>
      </c>
      <c r="V191" s="13" t="s">
        <v>13779</v>
      </c>
      <c r="W191" s="13">
        <v>100</v>
      </c>
      <c r="X191" s="13" t="s">
        <v>295</v>
      </c>
      <c r="Y191" s="13" t="s">
        <v>10899</v>
      </c>
      <c r="Z191" s="13" t="s">
        <v>10898</v>
      </c>
      <c r="AA191" s="13">
        <v>1</v>
      </c>
      <c r="AB191" s="13">
        <f>ROUND(H191*I191*AA191, 3)</f>
        <v>9.86</v>
      </c>
      <c r="AC191" s="13">
        <f>ROUND(VLOOKUP(X191,'Base de dados'!A:B, 2, 0)*AB191, 2)</f>
        <v>0.99</v>
      </c>
      <c r="AD191" s="13">
        <f>ROUND((AB191*(Destino!AG$191/100))*(W191/100),2)</f>
        <v>0.69</v>
      </c>
      <c r="AE191" s="13">
        <f>ROUND(AB191*(Destino!AH$191/100),2)</f>
        <v>0</v>
      </c>
      <c r="AF191" s="13">
        <f>ROUND((((AB191+AC191)*(1 + VLOOKUP(X191,'Base de dados'!A:N, 14, 0) ))*(Destino!AI$191/100))-AD191, 2)</f>
        <v>2.04</v>
      </c>
      <c r="AG191" s="13">
        <f>ROUND((AB191+AC191+AF191)*(J191/100),2)</f>
        <v>0.39</v>
      </c>
      <c r="AH191" s="13">
        <f>ROUND(AB191*T191,2)</f>
        <v>0</v>
      </c>
      <c r="AI191" s="13">
        <f>ROUND(AB191+AC191-AE191+AF191+AG191+AH191, 3)</f>
        <v>13.28</v>
      </c>
      <c r="AJ191" s="13">
        <f>AI191*M191</f>
        <v>53.12</v>
      </c>
      <c r="AK191" s="13">
        <f>AJ191*K191</f>
        <v>53.12</v>
      </c>
      <c r="AL191" s="13" t="str">
        <f t="shared" si="6"/>
        <v>17006000037132200001421</v>
      </c>
      <c r="AM191" s="13">
        <f>VLOOKUP(AL191,Destino!A:AE,31,0)</f>
        <v>53.12</v>
      </c>
      <c r="AN191" s="13">
        <f>VLOOKUP(AL191,Destino!A:O,15,0)</f>
        <v>33.03</v>
      </c>
      <c r="AO191" s="13">
        <f>VLOOKUP(AL191,Destino!A:P,16,0)</f>
        <v>1</v>
      </c>
      <c r="AP191" s="14">
        <f t="shared" si="7"/>
        <v>1</v>
      </c>
      <c r="AQ191" s="13" t="str">
        <f t="shared" si="8"/>
        <v>OK</v>
      </c>
      <c r="BA191" s="13" t="s">
        <v>13941</v>
      </c>
      <c r="BB191" s="13">
        <f>AK191</f>
        <v>53.12</v>
      </c>
      <c r="BC191" s="13" t="s">
        <v>14942</v>
      </c>
      <c r="BD191" s="13">
        <f>N191</f>
        <v>1</v>
      </c>
    </row>
    <row r="192" spans="1:56" hidden="1" x14ac:dyDescent="0.25">
      <c r="A192" s="13">
        <v>600003714</v>
      </c>
      <c r="B192" s="13">
        <v>1700</v>
      </c>
      <c r="C192" s="13">
        <v>2200001421</v>
      </c>
      <c r="D192" s="13" t="s">
        <v>298</v>
      </c>
      <c r="E192" s="13">
        <f>IF(AND(B192&lt;&gt;1110,B192&lt;&gt;1210,B192&lt;&gt;1510,B192&lt;&gt;1710),B192,IF(B192=1110,"1100",IF(B192=1210,"1200",IF(B192=1510,"1500",IF(B192=1710,"1700","X")))))</f>
        <v>1700</v>
      </c>
      <c r="F192" s="13" t="s">
        <v>10893</v>
      </c>
      <c r="G192" s="13" t="s">
        <v>297</v>
      </c>
      <c r="H192" s="13">
        <v>11.093</v>
      </c>
      <c r="I192" s="13">
        <v>0.25</v>
      </c>
      <c r="J192" s="13">
        <v>3</v>
      </c>
      <c r="K192" s="13">
        <v>1</v>
      </c>
      <c r="L192" s="13" t="s">
        <v>292</v>
      </c>
      <c r="M192" s="13">
        <v>4</v>
      </c>
      <c r="N192" s="13">
        <v>1</v>
      </c>
      <c r="O192" s="13" t="s">
        <v>294</v>
      </c>
      <c r="P192" s="13">
        <f>IFERROR(VLOOKUP(BC192, BA:BA:BB:BB, 2, 0),)</f>
        <v>0</v>
      </c>
      <c r="Q192" s="13">
        <f>IFERROR(VLOOKUP(BC192, BA:BA:BD:BD, 4, 0),1)</f>
        <v>1</v>
      </c>
      <c r="R192" s="13">
        <v>7</v>
      </c>
      <c r="S192" s="13">
        <v>9.25</v>
      </c>
      <c r="T192" s="13">
        <v>0</v>
      </c>
      <c r="V192" s="13" t="s">
        <v>13779</v>
      </c>
      <c r="W192" s="13">
        <v>100</v>
      </c>
      <c r="X192" s="13" t="s">
        <v>295</v>
      </c>
      <c r="Y192" s="13" t="s">
        <v>10899</v>
      </c>
      <c r="Z192" s="13" t="s">
        <v>10886</v>
      </c>
      <c r="AA192" s="13">
        <v>1</v>
      </c>
      <c r="AB192" s="13">
        <f>ROUND(H192*I192*AA192, 3)</f>
        <v>2.7730000000000001</v>
      </c>
      <c r="AC192" s="13">
        <f>ROUND(VLOOKUP(X192,'Base de dados'!A:B, 2, 0)*AB192, 2)</f>
        <v>0.28000000000000003</v>
      </c>
      <c r="AD192" s="13">
        <f>ROUND((AB192*(Destino!AG$192/100))*(W192/100),2)</f>
        <v>0.19</v>
      </c>
      <c r="AE192" s="13">
        <f>ROUND(AB192*(Destino!AH$192/100),2)</f>
        <v>0</v>
      </c>
      <c r="AF192" s="13">
        <f>ROUND((((AB192+AC192)*(1 + VLOOKUP(X192,'Base de dados'!A:N, 14, 0) ))*(Destino!AI$192/100))-AD192, 2)</f>
        <v>0.57999999999999996</v>
      </c>
      <c r="AG192" s="13">
        <f>ROUND((AB192+AC192+AF192)*(J192/100),2)</f>
        <v>0.11</v>
      </c>
      <c r="AH192" s="13">
        <f>ROUND(AB192*T192,2)</f>
        <v>0</v>
      </c>
      <c r="AI192" s="13">
        <f>ROUND(AB192+AC192-AE192+AF192+AG192+AH192, 3)</f>
        <v>3.7429999999999999</v>
      </c>
      <c r="AJ192" s="13">
        <f>AI192*M192</f>
        <v>14.972</v>
      </c>
      <c r="AK192" s="13">
        <f>AJ192*K192</f>
        <v>14.972</v>
      </c>
      <c r="AL192" s="13" t="str">
        <f t="shared" si="6"/>
        <v>17006000037142200001421</v>
      </c>
      <c r="AM192" s="13">
        <f>VLOOKUP(AL192,Destino!A:AE,31,0)</f>
        <v>14.932</v>
      </c>
      <c r="AN192" s="13">
        <f>VLOOKUP(AL192,Destino!A:O,15,0)</f>
        <v>9.2899999999999991</v>
      </c>
      <c r="AO192" s="13">
        <f>VLOOKUP(AL192,Destino!A:P,16,0)</f>
        <v>1</v>
      </c>
      <c r="AP192" s="14">
        <f t="shared" si="7"/>
        <v>1</v>
      </c>
      <c r="AQ192" s="13" t="str">
        <f t="shared" si="8"/>
        <v>OK</v>
      </c>
      <c r="BA192" s="13" t="s">
        <v>13942</v>
      </c>
      <c r="BB192" s="13">
        <f>AK192</f>
        <v>14.972</v>
      </c>
      <c r="BC192" s="13" t="s">
        <v>14943</v>
      </c>
      <c r="BD192" s="13">
        <f>N192</f>
        <v>1</v>
      </c>
    </row>
    <row r="193" spans="1:56" hidden="1" x14ac:dyDescent="0.25">
      <c r="A193" s="13">
        <v>600003724</v>
      </c>
      <c r="B193" s="13">
        <v>1700</v>
      </c>
      <c r="C193" s="13">
        <v>2200001421</v>
      </c>
      <c r="D193" s="13" t="s">
        <v>298</v>
      </c>
      <c r="E193" s="13">
        <f>IF(AND(B193&lt;&gt;1110,B193&lt;&gt;1210,B193&lt;&gt;1510,B193&lt;&gt;1710),B193,IF(B193=1110,"1100",IF(B193=1210,"1200",IF(B193=1510,"1500",IF(B193=1710,"1700","X")))))</f>
        <v>1700</v>
      </c>
      <c r="F193" s="13" t="s">
        <v>10893</v>
      </c>
      <c r="G193" s="13" t="s">
        <v>297</v>
      </c>
      <c r="H193" s="13">
        <v>15.379</v>
      </c>
      <c r="I193" s="13">
        <v>0.25</v>
      </c>
      <c r="J193" s="13">
        <v>3</v>
      </c>
      <c r="K193" s="13">
        <v>1</v>
      </c>
      <c r="L193" s="13" t="s">
        <v>292</v>
      </c>
      <c r="M193" s="13">
        <v>4</v>
      </c>
      <c r="N193" s="13">
        <v>1</v>
      </c>
      <c r="O193" s="13" t="s">
        <v>294</v>
      </c>
      <c r="P193" s="13">
        <f>IFERROR(VLOOKUP(BC193, BA:BA:BB:BB, 2, 0),)</f>
        <v>0</v>
      </c>
      <c r="Q193" s="13">
        <f>IFERROR(VLOOKUP(BC193, BA:BA:BD:BD, 4, 0),1)</f>
        <v>1</v>
      </c>
      <c r="R193" s="13">
        <v>7</v>
      </c>
      <c r="S193" s="13">
        <v>9.25</v>
      </c>
      <c r="T193" s="13">
        <v>0</v>
      </c>
      <c r="V193" s="13" t="s">
        <v>13779</v>
      </c>
      <c r="W193" s="13">
        <v>100</v>
      </c>
      <c r="X193" s="13" t="s">
        <v>301</v>
      </c>
      <c r="Y193" s="13" t="s">
        <v>10899</v>
      </c>
      <c r="Z193" s="13" t="s">
        <v>10898</v>
      </c>
      <c r="AA193" s="13">
        <v>1</v>
      </c>
      <c r="AB193" s="13">
        <f>ROUND(H193*I193*AA193, 3)</f>
        <v>3.8450000000000002</v>
      </c>
      <c r="AC193" s="13">
        <f>ROUND(VLOOKUP(X193,'Base de dados'!A:B, 2, 0)*AB193, 2)</f>
        <v>0.38</v>
      </c>
      <c r="AD193" s="13">
        <f>ROUND((AB193*(Destino!AG$193/100))*(W193/100),2)</f>
        <v>0.27</v>
      </c>
      <c r="AE193" s="13">
        <f>ROUND(AB193*(Destino!AH$193/100),2)</f>
        <v>0</v>
      </c>
      <c r="AF193" s="13">
        <f>ROUND((((AB193+AC193)*(1 + VLOOKUP(X193,'Base de dados'!A:N, 14, 0) ))*(Destino!AI$193/100))-AD193, 2)</f>
        <v>0.79</v>
      </c>
      <c r="AG193" s="13">
        <f>ROUND((AB193+AC193+AF193)*(J193/100),2)</f>
        <v>0.15</v>
      </c>
      <c r="AH193" s="13">
        <f>ROUND(AB193*T193,2)</f>
        <v>0</v>
      </c>
      <c r="AI193" s="13">
        <f>ROUND(AB193+AC193-AE193+AF193+AG193+AH193, 3)</f>
        <v>5.165</v>
      </c>
      <c r="AJ193" s="13">
        <f>AI193*M193</f>
        <v>20.66</v>
      </c>
      <c r="AK193" s="13">
        <f>AJ193*K193</f>
        <v>20.66</v>
      </c>
      <c r="AL193" s="13" t="str">
        <f t="shared" si="6"/>
        <v>17006000037242200001421</v>
      </c>
      <c r="AM193" s="13">
        <f>VLOOKUP(AL193,Destino!A:AE,31,0)</f>
        <v>20.74</v>
      </c>
      <c r="AN193" s="13">
        <f>VLOOKUP(AL193,Destino!A:O,15,0)</f>
        <v>12.88</v>
      </c>
      <c r="AO193" s="13">
        <f>VLOOKUP(AL193,Destino!A:P,16,0)</f>
        <v>1</v>
      </c>
      <c r="AP193" s="14">
        <f t="shared" si="7"/>
        <v>1</v>
      </c>
      <c r="AQ193" s="13" t="str">
        <f t="shared" si="8"/>
        <v>OK</v>
      </c>
      <c r="BA193" s="13" t="s">
        <v>13943</v>
      </c>
      <c r="BB193" s="13">
        <f>AK193</f>
        <v>20.66</v>
      </c>
      <c r="BC193" s="13" t="s">
        <v>14944</v>
      </c>
      <c r="BD193" s="13">
        <f>N193</f>
        <v>1</v>
      </c>
    </row>
    <row r="194" spans="1:56" hidden="1" x14ac:dyDescent="0.25">
      <c r="A194" s="13">
        <v>600003725</v>
      </c>
      <c r="B194" s="13">
        <v>1000</v>
      </c>
      <c r="C194" s="13">
        <v>2200001421</v>
      </c>
      <c r="D194" s="13" t="s">
        <v>298</v>
      </c>
      <c r="E194" s="13">
        <f>IF(AND(B194&lt;&gt;1110,B194&lt;&gt;1210,B194&lt;&gt;1510,B194&lt;&gt;1710),B194,IF(B194=1110,"1100",IF(B194=1210,"1200",IF(B194=1510,"1500",IF(B194=1710,"1700","X")))))</f>
        <v>1000</v>
      </c>
      <c r="F194" s="13" t="s">
        <v>10873</v>
      </c>
      <c r="G194" s="13" t="s">
        <v>297</v>
      </c>
      <c r="H194" s="13">
        <v>17.925999999999998</v>
      </c>
      <c r="I194" s="13">
        <v>1</v>
      </c>
      <c r="J194" s="13">
        <v>4</v>
      </c>
      <c r="K194" s="13">
        <v>1</v>
      </c>
      <c r="L194" s="13" t="s">
        <v>292</v>
      </c>
      <c r="M194" s="13">
        <v>1</v>
      </c>
      <c r="N194" s="13">
        <v>1</v>
      </c>
      <c r="O194" s="13" t="s">
        <v>292</v>
      </c>
      <c r="P194" s="13">
        <f>IFERROR(VLOOKUP(BC194, BA:BA:BB:BB, 2, 0),)</f>
        <v>0</v>
      </c>
      <c r="Q194" s="13">
        <f>IFERROR(VLOOKUP(BC194, BA:BA:BD:BD, 4, 0),1)</f>
        <v>1</v>
      </c>
      <c r="R194" s="13">
        <v>12</v>
      </c>
      <c r="S194" s="13">
        <v>9.25</v>
      </c>
      <c r="T194" s="13">
        <v>0</v>
      </c>
      <c r="V194" s="13" t="s">
        <v>13779</v>
      </c>
      <c r="W194" s="13">
        <v>100</v>
      </c>
      <c r="X194" s="13" t="s">
        <v>301</v>
      </c>
      <c r="Y194" s="13" t="s">
        <v>10899</v>
      </c>
      <c r="Z194" s="13" t="s">
        <v>10898</v>
      </c>
      <c r="AA194" s="13">
        <v>1</v>
      </c>
      <c r="AB194" s="13">
        <f>ROUND(H194*I194*AA194, 3)</f>
        <v>17.925999999999998</v>
      </c>
      <c r="AC194" s="13">
        <f>ROUND(VLOOKUP(X194,'Base de dados'!A:B, 2, 0)*AB194, 2)</f>
        <v>1.79</v>
      </c>
      <c r="AD194" s="13">
        <f>ROUND((AB194*(Destino!AG$194/100))*(W194/100),2)</f>
        <v>2.15</v>
      </c>
      <c r="AE194" s="13">
        <f>ROUND(AB194*(Destino!AH$194/100),2)</f>
        <v>1.66</v>
      </c>
      <c r="AG194" s="13">
        <f>ROUND((AB194+ AC194)*(J194/100),2)</f>
        <v>0.79</v>
      </c>
      <c r="AH194" s="13">
        <f>ROUND(AB194*T194,2)</f>
        <v>0</v>
      </c>
      <c r="AI194" s="13">
        <f>ROUND(AB194-(AD194+AE194)+AG194+AH194, 3)</f>
        <v>14.906000000000001</v>
      </c>
      <c r="AJ194" s="13">
        <f>AI194*M194</f>
        <v>14.906000000000001</v>
      </c>
      <c r="AK194" s="13">
        <f>AJ194*K194</f>
        <v>14.906000000000001</v>
      </c>
      <c r="AL194" s="13" t="str">
        <f t="shared" si="6"/>
        <v>10006000037252200001421</v>
      </c>
      <c r="AM194" s="13">
        <f>VLOOKUP(AL194,Destino!A:AE,31,0)</f>
        <v>14.906000000000001</v>
      </c>
      <c r="AN194" s="13">
        <f>VLOOKUP(AL194,Destino!A:O,15,0)</f>
        <v>14.117000000000001</v>
      </c>
      <c r="AO194" s="13">
        <f>VLOOKUP(AL194,Destino!A:P,16,0)</f>
        <v>1</v>
      </c>
      <c r="AP194" s="14">
        <f t="shared" si="7"/>
        <v>1</v>
      </c>
      <c r="AQ194" s="13" t="str">
        <f t="shared" si="8"/>
        <v>OK</v>
      </c>
      <c r="BB194" s="13">
        <f>AK194</f>
        <v>14.906000000000001</v>
      </c>
      <c r="BC194" s="13" t="s">
        <v>14945</v>
      </c>
      <c r="BD194" s="13">
        <f>N194</f>
        <v>1</v>
      </c>
    </row>
    <row r="195" spans="1:56" hidden="1" x14ac:dyDescent="0.25">
      <c r="A195" s="13">
        <v>600003725</v>
      </c>
      <c r="B195" s="13">
        <v>1100</v>
      </c>
      <c r="C195" s="13">
        <v>2200001327</v>
      </c>
      <c r="D195" s="13" t="s">
        <v>298</v>
      </c>
      <c r="E195" s="13">
        <f>IF(AND(B195&lt;&gt;1110,B195&lt;&gt;1210,B195&lt;&gt;1510,B195&lt;&gt;1710),B195,IF(B195=1110,"1100",IF(B195=1210,"1200",IF(B195=1510,"1500",IF(B195=1710,"1700","X")))))</f>
        <v>1100</v>
      </c>
      <c r="F195" s="13" t="s">
        <v>10888</v>
      </c>
      <c r="G195" s="13" t="s">
        <v>297</v>
      </c>
      <c r="H195" s="13">
        <v>16.527000000000001</v>
      </c>
      <c r="I195" s="13">
        <v>1</v>
      </c>
      <c r="J195" s="13">
        <v>5</v>
      </c>
      <c r="K195" s="13">
        <v>1</v>
      </c>
      <c r="L195" s="13" t="s">
        <v>292</v>
      </c>
      <c r="M195" s="13">
        <v>1</v>
      </c>
      <c r="N195" s="13">
        <v>1</v>
      </c>
      <c r="O195" s="13" t="s">
        <v>292</v>
      </c>
      <c r="P195" s="13">
        <f>IFERROR(VLOOKUP(BC195, BA:BA:BB:BB, 2, 0),)</f>
        <v>0</v>
      </c>
      <c r="Q195" s="13">
        <f>IFERROR(VLOOKUP(BC195, BA:BA:BD:BD, 4, 0),1)</f>
        <v>1</v>
      </c>
      <c r="R195" s="13">
        <v>12</v>
      </c>
      <c r="S195" s="13">
        <v>0</v>
      </c>
      <c r="T195" s="13">
        <v>0</v>
      </c>
      <c r="V195" s="13" t="s">
        <v>13779</v>
      </c>
      <c r="W195" s="13">
        <v>100</v>
      </c>
      <c r="X195" s="13" t="s">
        <v>301</v>
      </c>
      <c r="Y195" s="13" t="s">
        <v>10899</v>
      </c>
      <c r="Z195" s="13" t="s">
        <v>10898</v>
      </c>
      <c r="AA195" s="13">
        <v>1</v>
      </c>
      <c r="AB195" s="13">
        <f>ROUND(H195*I195*AA195, 3)</f>
        <v>16.527000000000001</v>
      </c>
      <c r="AC195" s="13">
        <f>ROUND(VLOOKUP(X195,'Base de dados'!A:B, 2, 0)*AB195, 2)</f>
        <v>1.65</v>
      </c>
      <c r="AD195" s="13">
        <f>ROUND((AB195*(Destino!AG$195/100))*(W195/100),2)</f>
        <v>1.98</v>
      </c>
      <c r="AE195" s="13">
        <f>ROUND(AB195*(Destino!AH$195/100),2)</f>
        <v>0</v>
      </c>
      <c r="AG195" s="13">
        <f>ROUND((AB195+ AC195)*(J195/100),2)</f>
        <v>0.91</v>
      </c>
      <c r="AH195" s="13">
        <f>ROUND(AB195*T195,2)</f>
        <v>0</v>
      </c>
      <c r="AI195" s="13">
        <f>ROUND(AB195-AD195+AG195+AH195, 3)</f>
        <v>15.457000000000001</v>
      </c>
      <c r="AJ195" s="13">
        <f>AI195*M195</f>
        <v>15.457000000000001</v>
      </c>
      <c r="AK195" s="13">
        <f>AJ195*K195</f>
        <v>15.457000000000001</v>
      </c>
      <c r="AL195" s="13" t="str">
        <f t="shared" ref="AL195:AL258" si="9">_xlfn.CONCAT(B195,A195,C195)</f>
        <v>11006000037252200001327</v>
      </c>
      <c r="AM195" s="13">
        <f>VLOOKUP(AL195,Destino!A:AE,31,0)</f>
        <v>15.457000000000001</v>
      </c>
      <c r="AN195" s="13">
        <f>VLOOKUP(AL195,Destino!A:O,15,0)</f>
        <v>19.303999999999998</v>
      </c>
      <c r="AO195" s="13">
        <f>VLOOKUP(AL195,Destino!A:P,16,0)</f>
        <v>0.75341899999999995</v>
      </c>
      <c r="AP195" s="14">
        <f t="shared" ref="AP195:AP258" si="10">ROUND(AM195/AK195,2)</f>
        <v>1</v>
      </c>
      <c r="AQ195" s="13" t="str">
        <f t="shared" ref="AQ195:AQ258" si="11">IF(AP195=1,"OK","X")</f>
        <v>OK</v>
      </c>
      <c r="BB195" s="13">
        <f>AK195</f>
        <v>15.457000000000001</v>
      </c>
      <c r="BC195" s="13" t="s">
        <v>14946</v>
      </c>
      <c r="BD195" s="13">
        <f>N195</f>
        <v>1</v>
      </c>
    </row>
    <row r="196" spans="1:56" hidden="1" x14ac:dyDescent="0.25">
      <c r="A196" s="13">
        <v>600003725</v>
      </c>
      <c r="B196" s="13">
        <v>1700</v>
      </c>
      <c r="C196" s="13">
        <v>2200001421</v>
      </c>
      <c r="D196" s="13" t="s">
        <v>298</v>
      </c>
      <c r="E196" s="13">
        <f>IF(AND(B196&lt;&gt;1110,B196&lt;&gt;1210,B196&lt;&gt;1510,B196&lt;&gt;1710),B196,IF(B196=1110,"1100",IF(B196=1210,"1200",IF(B196=1510,"1500",IF(B196=1710,"1700","X")))))</f>
        <v>1700</v>
      </c>
      <c r="F196" s="13" t="s">
        <v>10893</v>
      </c>
      <c r="G196" s="13" t="s">
        <v>297</v>
      </c>
      <c r="H196" s="13">
        <v>16.86</v>
      </c>
      <c r="I196" s="13">
        <v>0.25</v>
      </c>
      <c r="J196" s="13">
        <v>3</v>
      </c>
      <c r="K196" s="13">
        <v>1</v>
      </c>
      <c r="L196" s="13" t="s">
        <v>292</v>
      </c>
      <c r="M196" s="13">
        <v>4</v>
      </c>
      <c r="N196" s="13">
        <v>1</v>
      </c>
      <c r="O196" s="13" t="s">
        <v>294</v>
      </c>
      <c r="P196" s="13">
        <f>IFERROR(VLOOKUP(BC196, BA:BA:BB:BB, 2, 0),)</f>
        <v>0</v>
      </c>
      <c r="Q196" s="13">
        <f>IFERROR(VLOOKUP(BC196, BA:BA:BD:BD, 4, 0),1)</f>
        <v>1</v>
      </c>
      <c r="R196" s="13">
        <v>7</v>
      </c>
      <c r="S196" s="13">
        <v>9.25</v>
      </c>
      <c r="T196" s="13">
        <v>0</v>
      </c>
      <c r="V196" s="13" t="s">
        <v>13779</v>
      </c>
      <c r="W196" s="13">
        <v>100</v>
      </c>
      <c r="X196" s="13" t="s">
        <v>301</v>
      </c>
      <c r="Y196" s="13" t="s">
        <v>10899</v>
      </c>
      <c r="Z196" s="13" t="s">
        <v>10898</v>
      </c>
      <c r="AA196" s="13">
        <v>1</v>
      </c>
      <c r="AB196" s="13">
        <f>ROUND(H196*I196*AA196, 3)</f>
        <v>4.2149999999999999</v>
      </c>
      <c r="AC196" s="13">
        <f>ROUND(VLOOKUP(X196,'Base de dados'!A:B, 2, 0)*AB196, 2)</f>
        <v>0.42</v>
      </c>
      <c r="AD196" s="13">
        <f>ROUND((AB196*(Destino!AG$196/100))*(W196/100),2)</f>
        <v>0.3</v>
      </c>
      <c r="AE196" s="13">
        <f>ROUND(AB196*(Destino!AH$196/100),2)</f>
        <v>0</v>
      </c>
      <c r="AF196" s="13">
        <f>ROUND((((AB196+AC196)*(1 + VLOOKUP(X196,'Base de dados'!A:N, 14, 0) ))*(Destino!AI$196/100))-AD196, 2)</f>
        <v>0.87</v>
      </c>
      <c r="AG196" s="13">
        <f>ROUND((AB196+AC196+AF196)*(J196/100),2)</f>
        <v>0.17</v>
      </c>
      <c r="AH196" s="13">
        <f>ROUND(AB196*T196,2)</f>
        <v>0</v>
      </c>
      <c r="AI196" s="13">
        <f>ROUND(AB196+AC196-AE196+AF196+AG196+AH196, 3)</f>
        <v>5.6749999999999998</v>
      </c>
      <c r="AJ196" s="13">
        <f>AI196*M196</f>
        <v>22.7</v>
      </c>
      <c r="AK196" s="13">
        <f>AJ196*K196</f>
        <v>22.7</v>
      </c>
      <c r="AL196" s="13" t="str">
        <f t="shared" si="9"/>
        <v>17006000037252200001421</v>
      </c>
      <c r="AM196" s="13">
        <f>VLOOKUP(AL196,Destino!A:AE,31,0)</f>
        <v>22.7</v>
      </c>
      <c r="AN196" s="13">
        <f>VLOOKUP(AL196,Destino!A:O,15,0)</f>
        <v>14.12</v>
      </c>
      <c r="AO196" s="13">
        <f>VLOOKUP(AL196,Destino!A:P,16,0)</f>
        <v>1</v>
      </c>
      <c r="AP196" s="14">
        <f t="shared" si="10"/>
        <v>1</v>
      </c>
      <c r="AQ196" s="13" t="str">
        <f t="shared" si="11"/>
        <v>OK</v>
      </c>
      <c r="BA196" s="13" t="s">
        <v>13944</v>
      </c>
      <c r="BB196" s="13">
        <f>AK196</f>
        <v>22.7</v>
      </c>
      <c r="BC196" s="13" t="s">
        <v>14945</v>
      </c>
      <c r="BD196" s="13">
        <f>N196</f>
        <v>1</v>
      </c>
    </row>
    <row r="197" spans="1:56" hidden="1" x14ac:dyDescent="0.25">
      <c r="A197" s="13">
        <v>600003726</v>
      </c>
      <c r="B197" s="13">
        <v>1700</v>
      </c>
      <c r="C197" s="13">
        <v>2200001421</v>
      </c>
      <c r="D197" s="13" t="s">
        <v>298</v>
      </c>
      <c r="E197" s="13">
        <f>IF(AND(B197&lt;&gt;1110,B197&lt;&gt;1210,B197&lt;&gt;1510,B197&lt;&gt;1710),B197,IF(B197=1110,"1100",IF(B197=1210,"1200",IF(B197=1510,"1500",IF(B197=1710,"1700","X")))))</f>
        <v>1700</v>
      </c>
      <c r="F197" s="13" t="s">
        <v>10893</v>
      </c>
      <c r="G197" s="13" t="s">
        <v>297</v>
      </c>
      <c r="H197" s="13">
        <v>20.43</v>
      </c>
      <c r="I197" s="13">
        <v>0.25</v>
      </c>
      <c r="J197" s="13">
        <v>3</v>
      </c>
      <c r="K197" s="13">
        <v>1</v>
      </c>
      <c r="L197" s="13" t="s">
        <v>292</v>
      </c>
      <c r="M197" s="13">
        <v>4</v>
      </c>
      <c r="N197" s="13">
        <v>1</v>
      </c>
      <c r="O197" s="13" t="s">
        <v>294</v>
      </c>
      <c r="P197" s="13">
        <f>IFERROR(VLOOKUP(BC197, BA:BA:BB:BB, 2, 0),)</f>
        <v>0</v>
      </c>
      <c r="Q197" s="13">
        <f>IFERROR(VLOOKUP(BC197, BA:BA:BD:BD, 4, 0),1)</f>
        <v>1</v>
      </c>
      <c r="R197" s="13">
        <v>7</v>
      </c>
      <c r="S197" s="13">
        <v>9.25</v>
      </c>
      <c r="T197" s="13">
        <v>0</v>
      </c>
      <c r="V197" s="13" t="s">
        <v>13779</v>
      </c>
      <c r="W197" s="13">
        <v>100</v>
      </c>
      <c r="X197" s="13" t="s">
        <v>301</v>
      </c>
      <c r="Y197" s="13" t="s">
        <v>10899</v>
      </c>
      <c r="Z197" s="13" t="s">
        <v>10898</v>
      </c>
      <c r="AA197" s="13">
        <v>1</v>
      </c>
      <c r="AB197" s="13">
        <f>ROUND(H197*I197*AA197, 3)</f>
        <v>5.1079999999999997</v>
      </c>
      <c r="AC197" s="13">
        <f>ROUND(VLOOKUP(X197,'Base de dados'!A:B, 2, 0)*AB197, 2)</f>
        <v>0.51</v>
      </c>
      <c r="AD197" s="13">
        <f>ROUND((AB197*(Destino!AG$197/100))*(W197/100),2)</f>
        <v>0.36</v>
      </c>
      <c r="AE197" s="13">
        <f>ROUND(AB197*(Destino!AH$197/100),2)</f>
        <v>0</v>
      </c>
      <c r="AF197" s="13">
        <f>ROUND((((AB197+AC197)*(1 + VLOOKUP(X197,'Base de dados'!A:N, 14, 0) ))*(Destino!AI$197/100))-AD197, 2)</f>
        <v>1.05</v>
      </c>
      <c r="AG197" s="13">
        <f>ROUND((AB197+AC197+AF197)*(J197/100),2)</f>
        <v>0.2</v>
      </c>
      <c r="AH197" s="13">
        <f>ROUND(AB197*T197,2)</f>
        <v>0</v>
      </c>
      <c r="AI197" s="13">
        <f>ROUND(AB197+AC197-AE197+AF197+AG197+AH197, 3)</f>
        <v>6.8680000000000003</v>
      </c>
      <c r="AJ197" s="13">
        <f>AI197*M197</f>
        <v>27.472000000000001</v>
      </c>
      <c r="AK197" s="13">
        <f>AJ197*K197</f>
        <v>27.472000000000001</v>
      </c>
      <c r="AL197" s="13" t="str">
        <f t="shared" si="9"/>
        <v>17006000037262200001421</v>
      </c>
      <c r="AM197" s="13">
        <f>VLOOKUP(AL197,Destino!A:AE,31,0)</f>
        <v>27.512</v>
      </c>
      <c r="AN197" s="13">
        <f>VLOOKUP(AL197,Destino!A:O,15,0)</f>
        <v>17.11</v>
      </c>
      <c r="AO197" s="13">
        <f>VLOOKUP(AL197,Destino!A:P,16,0)</f>
        <v>1</v>
      </c>
      <c r="AP197" s="14">
        <f t="shared" si="10"/>
        <v>1</v>
      </c>
      <c r="AQ197" s="13" t="str">
        <f t="shared" si="11"/>
        <v>OK</v>
      </c>
      <c r="BA197" s="13" t="s">
        <v>13945</v>
      </c>
      <c r="BB197" s="13">
        <f>AK197</f>
        <v>27.472000000000001</v>
      </c>
      <c r="BC197" s="13" t="s">
        <v>14947</v>
      </c>
      <c r="BD197" s="13">
        <f>N197</f>
        <v>1</v>
      </c>
    </row>
    <row r="198" spans="1:56" hidden="1" x14ac:dyDescent="0.25">
      <c r="A198" s="13">
        <v>600003740</v>
      </c>
      <c r="B198" s="13">
        <v>1100</v>
      </c>
      <c r="C198" s="13">
        <v>2000005105</v>
      </c>
      <c r="D198" s="13" t="s">
        <v>298</v>
      </c>
      <c r="E198" s="13">
        <f>IF(AND(B198&lt;&gt;1110,B198&lt;&gt;1210,B198&lt;&gt;1510,B198&lt;&gt;1710),B198,IF(B198=1110,"1100",IF(B198=1210,"1200",IF(B198=1510,"1500",IF(B198=1710,"1700","X")))))</f>
        <v>1100</v>
      </c>
      <c r="F198" s="13" t="s">
        <v>10873</v>
      </c>
      <c r="G198" s="13" t="s">
        <v>297</v>
      </c>
      <c r="H198" s="13">
        <v>23.754999999999999</v>
      </c>
      <c r="I198" s="13">
        <v>1</v>
      </c>
      <c r="J198" s="13">
        <v>4</v>
      </c>
      <c r="K198" s="13">
        <v>1</v>
      </c>
      <c r="L198" s="13" t="s">
        <v>292</v>
      </c>
      <c r="M198" s="13">
        <v>1</v>
      </c>
      <c r="N198" s="13">
        <v>1</v>
      </c>
      <c r="O198" s="13" t="s">
        <v>292</v>
      </c>
      <c r="P198" s="13">
        <f>IFERROR(VLOOKUP(BC198, BA:BA:BB:BB, 2, 0),)</f>
        <v>0</v>
      </c>
      <c r="Q198" s="13">
        <f>IFERROR(VLOOKUP(BC198, BA:BA:BD:BD, 4, 0),1)</f>
        <v>1</v>
      </c>
      <c r="R198" s="13">
        <v>7</v>
      </c>
      <c r="S198" s="13">
        <v>9.25</v>
      </c>
      <c r="T198" s="13">
        <v>0</v>
      </c>
      <c r="V198" s="13" t="s">
        <v>13779</v>
      </c>
      <c r="W198" s="13">
        <v>100</v>
      </c>
      <c r="X198" s="13" t="s">
        <v>302</v>
      </c>
      <c r="Y198" s="13" t="s">
        <v>10899</v>
      </c>
      <c r="Z198" s="13" t="s">
        <v>10898</v>
      </c>
      <c r="AA198" s="13">
        <v>1</v>
      </c>
      <c r="AB198" s="13">
        <f>ROUND(H198*I198*AA198, 3)</f>
        <v>23.754999999999999</v>
      </c>
      <c r="AC198" s="13">
        <f>ROUND(VLOOKUP(X198,'Base de dados'!A:B, 2, 0)*AB198, 2)</f>
        <v>2.38</v>
      </c>
      <c r="AD198" s="13">
        <f>ROUND((AB198*(Destino!AG$198/100))*(W198/100),2)</f>
        <v>1.66</v>
      </c>
      <c r="AE198" s="13">
        <f>ROUND(AB198*(Destino!AH$198/100),2)</f>
        <v>2.2000000000000002</v>
      </c>
      <c r="AG198" s="13">
        <f>ROUND((AB198+ AC198)*(J198/100),2)</f>
        <v>1.05</v>
      </c>
      <c r="AH198" s="13">
        <f>ROUND(AB198*T198,2)</f>
        <v>0</v>
      </c>
      <c r="AI198" s="13">
        <f>ROUND(AB198-(AD198+AE198)+AG198+AH198, 3)</f>
        <v>20.945</v>
      </c>
      <c r="AJ198" s="13">
        <f>AI198*M198</f>
        <v>20.945</v>
      </c>
      <c r="AK198" s="13">
        <f>AJ198*K198</f>
        <v>20.945</v>
      </c>
      <c r="AL198" s="13" t="str">
        <f t="shared" si="9"/>
        <v>11006000037402000005105</v>
      </c>
      <c r="AM198" s="13">
        <f>VLOOKUP(AL198,Destino!A:AE,31,0)</f>
        <v>20.945</v>
      </c>
      <c r="AN198" s="13">
        <f>VLOOKUP(AL198,Destino!A:O,15,0)</f>
        <v>19.895</v>
      </c>
      <c r="AO198" s="13">
        <f>VLOOKUP(AL198,Destino!A:P,16,0)</f>
        <v>1</v>
      </c>
      <c r="AP198" s="14">
        <f t="shared" si="10"/>
        <v>1</v>
      </c>
      <c r="AQ198" s="13" t="str">
        <f t="shared" si="11"/>
        <v>OK</v>
      </c>
      <c r="BB198" s="13">
        <f>AK198</f>
        <v>20.945</v>
      </c>
      <c r="BC198" s="13" t="s">
        <v>14948</v>
      </c>
      <c r="BD198" s="13">
        <f>N198</f>
        <v>1</v>
      </c>
    </row>
    <row r="199" spans="1:56" hidden="1" x14ac:dyDescent="0.25">
      <c r="A199" s="13">
        <v>600003740</v>
      </c>
      <c r="B199" s="13">
        <v>1700</v>
      </c>
      <c r="C199" s="13">
        <v>2200001421</v>
      </c>
      <c r="D199" s="13" t="s">
        <v>298</v>
      </c>
      <c r="E199" s="13">
        <f>IF(AND(B199&lt;&gt;1110,B199&lt;&gt;1210,B199&lt;&gt;1510,B199&lt;&gt;1710),B199,IF(B199=1110,"1100",IF(B199=1210,"1200",IF(B199=1510,"1500",IF(B199=1710,"1700","X")))))</f>
        <v>1700</v>
      </c>
      <c r="F199" s="13" t="s">
        <v>10893</v>
      </c>
      <c r="G199" s="13" t="s">
        <v>297</v>
      </c>
      <c r="H199" s="13">
        <v>23.785</v>
      </c>
      <c r="I199" s="13">
        <v>0.25</v>
      </c>
      <c r="J199" s="13">
        <v>3</v>
      </c>
      <c r="K199" s="13">
        <v>1</v>
      </c>
      <c r="L199" s="13" t="s">
        <v>292</v>
      </c>
      <c r="M199" s="13">
        <v>4</v>
      </c>
      <c r="N199" s="13">
        <v>1</v>
      </c>
      <c r="O199" s="13" t="s">
        <v>294</v>
      </c>
      <c r="P199" s="13">
        <f>IFERROR(VLOOKUP(BC199, BA:BA:BB:BB, 2, 0),)</f>
        <v>0</v>
      </c>
      <c r="Q199" s="13">
        <f>IFERROR(VLOOKUP(BC199, BA:BA:BD:BD, 4, 0),1)</f>
        <v>1</v>
      </c>
      <c r="R199" s="13">
        <v>7</v>
      </c>
      <c r="S199" s="13">
        <v>9.25</v>
      </c>
      <c r="T199" s="13">
        <v>0</v>
      </c>
      <c r="V199" s="13" t="s">
        <v>13779</v>
      </c>
      <c r="W199" s="13">
        <v>100</v>
      </c>
      <c r="X199" s="13" t="s">
        <v>302</v>
      </c>
      <c r="Y199" s="13" t="s">
        <v>10899</v>
      </c>
      <c r="Z199" s="13" t="s">
        <v>10898</v>
      </c>
      <c r="AA199" s="13">
        <v>1</v>
      </c>
      <c r="AB199" s="13">
        <f>ROUND(H199*I199*AA199, 3)</f>
        <v>5.9459999999999997</v>
      </c>
      <c r="AC199" s="13">
        <f>ROUND(VLOOKUP(X199,'Base de dados'!A:B, 2, 0)*AB199, 2)</f>
        <v>0.59</v>
      </c>
      <c r="AD199" s="13">
        <f>ROUND((AB199*(Destino!AG$199/100))*(W199/100),2)</f>
        <v>0.42</v>
      </c>
      <c r="AE199" s="13">
        <f>ROUND(AB199*(Destino!AH$199/100),2)</f>
        <v>0</v>
      </c>
      <c r="AF199" s="13">
        <f>ROUND((((AB199+AC199)*(1 + VLOOKUP(X199,'Base de dados'!A:N, 14, 0) ))*(Destino!AI$199/100))-AD199, 2)</f>
        <v>1.22</v>
      </c>
      <c r="AG199" s="13">
        <f>ROUND((AB199+AC199+AF199)*(J199/100),2)</f>
        <v>0.23</v>
      </c>
      <c r="AH199" s="13">
        <f>ROUND(AB199*T199,2)</f>
        <v>0</v>
      </c>
      <c r="AI199" s="13">
        <f>ROUND(AB199+AC199-AE199+AF199+AG199+AH199, 3)</f>
        <v>7.9859999999999998</v>
      </c>
      <c r="AJ199" s="13">
        <f>AI199*M199</f>
        <v>31.943999999999999</v>
      </c>
      <c r="AK199" s="13">
        <f>AJ199*K199</f>
        <v>31.943999999999999</v>
      </c>
      <c r="AL199" s="13" t="str">
        <f t="shared" si="9"/>
        <v>17006000037402200001421</v>
      </c>
      <c r="AM199" s="13">
        <f>VLOOKUP(AL199,Destino!A:AE,31,0)</f>
        <v>32.024000000000001</v>
      </c>
      <c r="AN199" s="13">
        <f>VLOOKUP(AL199,Destino!A:O,15,0)</f>
        <v>19.920000000000002</v>
      </c>
      <c r="AO199" s="13">
        <f>VLOOKUP(AL199,Destino!A:P,16,0)</f>
        <v>1</v>
      </c>
      <c r="AP199" s="14">
        <f t="shared" si="10"/>
        <v>1</v>
      </c>
      <c r="AQ199" s="13" t="str">
        <f t="shared" si="11"/>
        <v>OK</v>
      </c>
      <c r="BA199" s="13" t="s">
        <v>13946</v>
      </c>
      <c r="BB199" s="13">
        <f>AK199</f>
        <v>31.943999999999999</v>
      </c>
      <c r="BC199" s="13" t="s">
        <v>14949</v>
      </c>
      <c r="BD199" s="13">
        <f>N199</f>
        <v>1</v>
      </c>
    </row>
    <row r="200" spans="1:56" hidden="1" x14ac:dyDescent="0.25">
      <c r="A200" s="13">
        <v>600003749</v>
      </c>
      <c r="B200" s="13">
        <v>1700</v>
      </c>
      <c r="C200" s="13">
        <v>2200001421</v>
      </c>
      <c r="D200" s="13" t="s">
        <v>298</v>
      </c>
      <c r="E200" s="13">
        <f>IF(AND(B200&lt;&gt;1110,B200&lt;&gt;1210,B200&lt;&gt;1510,B200&lt;&gt;1710),B200,IF(B200=1110,"1100",IF(B200=1210,"1200",IF(B200=1510,"1500",IF(B200=1710,"1700","X")))))</f>
        <v>1700</v>
      </c>
      <c r="F200" s="13" t="s">
        <v>10893</v>
      </c>
      <c r="G200" s="13" t="s">
        <v>297</v>
      </c>
      <c r="H200" s="13">
        <v>27.666</v>
      </c>
      <c r="I200" s="13">
        <v>0.25</v>
      </c>
      <c r="J200" s="13">
        <v>3</v>
      </c>
      <c r="K200" s="13">
        <v>1</v>
      </c>
      <c r="L200" s="13" t="s">
        <v>292</v>
      </c>
      <c r="M200" s="13">
        <v>4</v>
      </c>
      <c r="N200" s="13">
        <v>1</v>
      </c>
      <c r="O200" s="13" t="s">
        <v>294</v>
      </c>
      <c r="P200" s="13">
        <f>IFERROR(VLOOKUP(BC200, BA:BA:BB:BB, 2, 0),)</f>
        <v>0</v>
      </c>
      <c r="Q200" s="13">
        <f>IFERROR(VLOOKUP(BC200, BA:BA:BD:BD, 4, 0),1)</f>
        <v>1</v>
      </c>
      <c r="R200" s="13">
        <v>7</v>
      </c>
      <c r="S200" s="13">
        <v>9.25</v>
      </c>
      <c r="T200" s="13">
        <v>0</v>
      </c>
      <c r="V200" s="13" t="s">
        <v>13779</v>
      </c>
      <c r="W200" s="13">
        <v>100</v>
      </c>
      <c r="X200" s="13" t="s">
        <v>302</v>
      </c>
      <c r="Y200" s="13" t="s">
        <v>10899</v>
      </c>
      <c r="Z200" s="13" t="s">
        <v>10898</v>
      </c>
      <c r="AA200" s="13">
        <v>1</v>
      </c>
      <c r="AB200" s="13">
        <f>ROUND(H200*I200*AA200, 3)</f>
        <v>6.9169999999999998</v>
      </c>
      <c r="AC200" s="13">
        <f>ROUND(VLOOKUP(X200,'Base de dados'!A:B, 2, 0)*AB200, 2)</f>
        <v>0.69</v>
      </c>
      <c r="AD200" s="13">
        <f>ROUND((AB200*(Destino!AG$200/100))*(W200/100),2)</f>
        <v>0.48</v>
      </c>
      <c r="AE200" s="13">
        <f>ROUND(AB200*(Destino!AH$200/100),2)</f>
        <v>0</v>
      </c>
      <c r="AF200" s="13">
        <f>ROUND((((AB200+AC200)*(1 + VLOOKUP(X200,'Base de dados'!A:N, 14, 0) ))*(Destino!AI$200/100))-AD200, 2)</f>
        <v>1.43</v>
      </c>
      <c r="AG200" s="13">
        <f>ROUND((AB200+AC200+AF200)*(J200/100),2)</f>
        <v>0.27</v>
      </c>
      <c r="AH200" s="13">
        <f>ROUND(AB200*T200,2)</f>
        <v>0</v>
      </c>
      <c r="AI200" s="13">
        <f>ROUND(AB200+AC200-AE200+AF200+AG200+AH200, 3)</f>
        <v>9.3070000000000004</v>
      </c>
      <c r="AJ200" s="13">
        <f>AI200*M200</f>
        <v>37.228000000000002</v>
      </c>
      <c r="AK200" s="13">
        <f>AJ200*K200</f>
        <v>37.228000000000002</v>
      </c>
      <c r="AL200" s="13" t="str">
        <f t="shared" si="9"/>
        <v>17006000037492200001421</v>
      </c>
      <c r="AM200" s="13">
        <f>VLOOKUP(AL200,Destino!A:AE,31,0)</f>
        <v>37.228000000000002</v>
      </c>
      <c r="AN200" s="13">
        <f>VLOOKUP(AL200,Destino!A:O,15,0)</f>
        <v>23.17</v>
      </c>
      <c r="AO200" s="13">
        <f>VLOOKUP(AL200,Destino!A:P,16,0)</f>
        <v>1</v>
      </c>
      <c r="AP200" s="14">
        <f t="shared" si="10"/>
        <v>1</v>
      </c>
      <c r="AQ200" s="13" t="str">
        <f t="shared" si="11"/>
        <v>OK</v>
      </c>
      <c r="BA200" s="13" t="s">
        <v>13947</v>
      </c>
      <c r="BB200" s="13">
        <f>AK200</f>
        <v>37.228000000000002</v>
      </c>
      <c r="BC200" s="13" t="s">
        <v>14950</v>
      </c>
      <c r="BD200" s="13">
        <f>N200</f>
        <v>1</v>
      </c>
    </row>
    <row r="201" spans="1:56" hidden="1" x14ac:dyDescent="0.25">
      <c r="A201" s="13">
        <v>600003750</v>
      </c>
      <c r="B201" s="13">
        <v>1400</v>
      </c>
      <c r="C201" s="13">
        <v>2000005105</v>
      </c>
      <c r="D201" s="13" t="s">
        <v>298</v>
      </c>
      <c r="E201" s="13">
        <f>IF(AND(B201&lt;&gt;1110,B201&lt;&gt;1210,B201&lt;&gt;1510,B201&lt;&gt;1710),B201,IF(B201=1110,"1100",IF(B201=1210,"1200",IF(B201=1510,"1500",IF(B201=1710,"1700","X")))))</f>
        <v>1400</v>
      </c>
      <c r="F201" s="13" t="s">
        <v>10873</v>
      </c>
      <c r="G201" s="13" t="s">
        <v>297</v>
      </c>
      <c r="H201" s="13">
        <v>30.91</v>
      </c>
      <c r="I201" s="13">
        <v>1</v>
      </c>
      <c r="J201" s="13">
        <v>2</v>
      </c>
      <c r="K201" s="13">
        <v>1</v>
      </c>
      <c r="L201" s="13" t="s">
        <v>292</v>
      </c>
      <c r="M201" s="13">
        <v>1</v>
      </c>
      <c r="N201" s="13">
        <v>1</v>
      </c>
      <c r="O201" s="13" t="s">
        <v>292</v>
      </c>
      <c r="P201" s="13">
        <f>IFERROR(VLOOKUP(BC201, BA:BA:BB:BB, 2, 0),)</f>
        <v>0</v>
      </c>
      <c r="Q201" s="13">
        <f>IFERROR(VLOOKUP(BC201, BA:BA:BD:BD, 4, 0),1)</f>
        <v>1</v>
      </c>
      <c r="R201" s="13">
        <v>12</v>
      </c>
      <c r="S201" s="13">
        <v>9.25</v>
      </c>
      <c r="T201" s="13">
        <v>0</v>
      </c>
      <c r="V201" s="13" t="s">
        <v>13779</v>
      </c>
      <c r="W201" s="13">
        <v>100</v>
      </c>
      <c r="X201" s="13" t="s">
        <v>302</v>
      </c>
      <c r="Y201" s="13" t="s">
        <v>10899</v>
      </c>
      <c r="Z201" s="13" t="s">
        <v>10898</v>
      </c>
      <c r="AA201" s="13">
        <v>1</v>
      </c>
      <c r="AB201" s="13">
        <f>ROUND(H201*I201*AA201, 3)</f>
        <v>30.91</v>
      </c>
      <c r="AC201" s="13">
        <f>ROUND(VLOOKUP(X201,'Base de dados'!A:B, 2, 0)*AB201, 2)</f>
        <v>3.09</v>
      </c>
      <c r="AD201" s="13">
        <f>ROUND((AB201*(Destino!AG$201/100))*(W201/100),2)</f>
        <v>3.71</v>
      </c>
      <c r="AE201" s="13">
        <f>ROUND(AB201*(Destino!AH$201/100),2)</f>
        <v>2.86</v>
      </c>
      <c r="AG201" s="13">
        <f>ROUND((AB201+ AC201)*(J201/100),2)</f>
        <v>0.68</v>
      </c>
      <c r="AH201" s="13">
        <f>ROUND(AB201*T201,2)</f>
        <v>0</v>
      </c>
      <c r="AI201" s="13">
        <f>ROUND(AB201-(AD201+AE201)+AG201+AH201, 3)</f>
        <v>25.02</v>
      </c>
      <c r="AJ201" s="13">
        <f>AI201*M201</f>
        <v>25.02</v>
      </c>
      <c r="AK201" s="13">
        <f>AJ201*K201</f>
        <v>25.02</v>
      </c>
      <c r="AL201" s="13" t="str">
        <f t="shared" si="9"/>
        <v>14006000037502000005105</v>
      </c>
      <c r="AM201" s="13">
        <f>VLOOKUP(AL201,Destino!A:AE,31,0)</f>
        <v>25.02</v>
      </c>
      <c r="AN201" s="13">
        <f>VLOOKUP(AL201,Destino!A:O,15,0)</f>
        <v>24.341999999999999</v>
      </c>
      <c r="AO201" s="13">
        <f>VLOOKUP(AL201,Destino!A:P,16,0)</f>
        <v>1</v>
      </c>
      <c r="AP201" s="14">
        <f t="shared" si="10"/>
        <v>1</v>
      </c>
      <c r="AQ201" s="13" t="str">
        <f t="shared" si="11"/>
        <v>OK</v>
      </c>
      <c r="BB201" s="13">
        <f>AK201</f>
        <v>25.02</v>
      </c>
      <c r="BC201" s="13" t="s">
        <v>14951</v>
      </c>
      <c r="BD201" s="13">
        <f>N201</f>
        <v>1</v>
      </c>
    </row>
    <row r="202" spans="1:56" hidden="1" x14ac:dyDescent="0.25">
      <c r="A202" s="13">
        <v>600003750</v>
      </c>
      <c r="B202" s="13">
        <v>1400</v>
      </c>
      <c r="C202" s="13">
        <v>2200000102</v>
      </c>
      <c r="D202" s="13" t="s">
        <v>298</v>
      </c>
      <c r="E202" s="13">
        <f>IF(AND(B202&lt;&gt;1110,B202&lt;&gt;1210,B202&lt;&gt;1510,B202&lt;&gt;1710),B202,IF(B202=1110,"1100",IF(B202=1210,"1200",IF(B202=1510,"1500",IF(B202=1710,"1700","X")))))</f>
        <v>1400</v>
      </c>
      <c r="F202" s="13" t="s">
        <v>10873</v>
      </c>
      <c r="G202" s="13" t="s">
        <v>297</v>
      </c>
      <c r="H202" s="13">
        <v>31.079000000000001</v>
      </c>
      <c r="I202" s="13">
        <v>1</v>
      </c>
      <c r="J202" s="13">
        <v>2</v>
      </c>
      <c r="K202" s="13">
        <v>1</v>
      </c>
      <c r="L202" s="13" t="s">
        <v>292</v>
      </c>
      <c r="M202" s="13">
        <v>1</v>
      </c>
      <c r="N202" s="13">
        <v>1</v>
      </c>
      <c r="O202" s="13" t="s">
        <v>292</v>
      </c>
      <c r="P202" s="13">
        <f>IFERROR(VLOOKUP(BC202, BA:BA:BB:BB, 2, 0),)</f>
        <v>0</v>
      </c>
      <c r="Q202" s="13">
        <f>IFERROR(VLOOKUP(BC202, BA:BA:BD:BD, 4, 0),1)</f>
        <v>1</v>
      </c>
      <c r="R202" s="13">
        <v>12</v>
      </c>
      <c r="S202" s="13">
        <v>9.25</v>
      </c>
      <c r="T202" s="13">
        <v>0</v>
      </c>
      <c r="V202" s="13" t="s">
        <v>13779</v>
      </c>
      <c r="W202" s="13">
        <v>100</v>
      </c>
      <c r="X202" s="13" t="s">
        <v>302</v>
      </c>
      <c r="Y202" s="13" t="s">
        <v>10899</v>
      </c>
      <c r="Z202" s="13" t="s">
        <v>10898</v>
      </c>
      <c r="AA202" s="13">
        <v>1</v>
      </c>
      <c r="AB202" s="13">
        <f>ROUND(H202*I202*AA202, 3)</f>
        <v>31.079000000000001</v>
      </c>
      <c r="AC202" s="13">
        <f>ROUND(VLOOKUP(X202,'Base de dados'!A:B, 2, 0)*AB202, 2)</f>
        <v>3.11</v>
      </c>
      <c r="AD202" s="13">
        <f>ROUND((AB202*(Destino!AG$202/100))*(W202/100),2)</f>
        <v>3.73</v>
      </c>
      <c r="AE202" s="13">
        <f>ROUND(AB202*(Destino!AH$202/100),2)</f>
        <v>2.87</v>
      </c>
      <c r="AG202" s="13">
        <f>ROUND((AB202+ AC202)*(J202/100),2)</f>
        <v>0.68</v>
      </c>
      <c r="AH202" s="13">
        <f>ROUND(AB202*T202,2)</f>
        <v>0</v>
      </c>
      <c r="AI202" s="13">
        <f>ROUND(AB202-(AD202+AE202)+AG202+AH202, 3)</f>
        <v>25.158999999999999</v>
      </c>
      <c r="AJ202" s="13">
        <f>AI202*M202</f>
        <v>25.158999999999999</v>
      </c>
      <c r="AK202" s="13">
        <f>AJ202*K202</f>
        <v>25.158999999999999</v>
      </c>
      <c r="AL202" s="13" t="str">
        <f t="shared" si="9"/>
        <v>14006000037502200000102</v>
      </c>
      <c r="AM202" s="13">
        <f>VLOOKUP(AL202,Destino!A:AE,31,0)</f>
        <v>25.158999999999999</v>
      </c>
      <c r="AN202" s="13">
        <f>VLOOKUP(AL202,Destino!A:O,15,0)</f>
        <v>24.475000000000001</v>
      </c>
      <c r="AO202" s="13">
        <f>VLOOKUP(AL202,Destino!A:P,16,0)</f>
        <v>1</v>
      </c>
      <c r="AP202" s="14">
        <f t="shared" si="10"/>
        <v>1</v>
      </c>
      <c r="AQ202" s="13" t="str">
        <f t="shared" si="11"/>
        <v>OK</v>
      </c>
      <c r="BB202" s="13">
        <f>AK202</f>
        <v>25.158999999999999</v>
      </c>
      <c r="BC202" s="13" t="s">
        <v>14952</v>
      </c>
      <c r="BD202" s="13">
        <f>N202</f>
        <v>1</v>
      </c>
    </row>
    <row r="203" spans="1:56" hidden="1" x14ac:dyDescent="0.25">
      <c r="A203" s="13">
        <v>600003750</v>
      </c>
      <c r="B203" s="13">
        <v>1700</v>
      </c>
      <c r="C203" s="13">
        <v>2200001421</v>
      </c>
      <c r="D203" s="13" t="s">
        <v>298</v>
      </c>
      <c r="E203" s="13">
        <f>IF(AND(B203&lt;&gt;1110,B203&lt;&gt;1210,B203&lt;&gt;1510,B203&lt;&gt;1710),B203,IF(B203=1110,"1100",IF(B203=1210,"1200",IF(B203=1510,"1500",IF(B203=1710,"1700","X")))))</f>
        <v>1700</v>
      </c>
      <c r="F203" s="13" t="s">
        <v>10893</v>
      </c>
      <c r="G203" s="13" t="s">
        <v>297</v>
      </c>
      <c r="H203" s="13">
        <v>29.11</v>
      </c>
      <c r="I203" s="13">
        <v>0.25</v>
      </c>
      <c r="J203" s="13">
        <v>3</v>
      </c>
      <c r="K203" s="13">
        <v>1</v>
      </c>
      <c r="L203" s="13" t="s">
        <v>292</v>
      </c>
      <c r="M203" s="13">
        <v>4</v>
      </c>
      <c r="N203" s="13">
        <v>1</v>
      </c>
      <c r="O203" s="13" t="s">
        <v>294</v>
      </c>
      <c r="P203" s="13">
        <f>IFERROR(VLOOKUP(BC203, BA:BA:BB:BB, 2, 0),)</f>
        <v>0</v>
      </c>
      <c r="Q203" s="13">
        <f>IFERROR(VLOOKUP(BC203, BA:BA:BD:BD, 4, 0),1)</f>
        <v>1</v>
      </c>
      <c r="R203" s="13">
        <v>7</v>
      </c>
      <c r="S203" s="13">
        <v>9.25</v>
      </c>
      <c r="T203" s="13">
        <v>0</v>
      </c>
      <c r="V203" s="13" t="s">
        <v>13779</v>
      </c>
      <c r="W203" s="13">
        <v>100</v>
      </c>
      <c r="X203" s="13" t="s">
        <v>302</v>
      </c>
      <c r="Y203" s="13" t="s">
        <v>10899</v>
      </c>
      <c r="Z203" s="13" t="s">
        <v>10898</v>
      </c>
      <c r="AA203" s="13">
        <v>1</v>
      </c>
      <c r="AB203" s="13">
        <f>ROUND(H203*I203*AA203, 3)</f>
        <v>7.2779999999999996</v>
      </c>
      <c r="AC203" s="13">
        <f>ROUND(VLOOKUP(X203,'Base de dados'!A:B, 2, 0)*AB203, 2)</f>
        <v>0.73</v>
      </c>
      <c r="AD203" s="13">
        <f>ROUND((AB203*(Destino!AG$203/100))*(W203/100),2)</f>
        <v>0.51</v>
      </c>
      <c r="AE203" s="13">
        <f>ROUND(AB203*(Destino!AH$203/100),2)</f>
        <v>0</v>
      </c>
      <c r="AF203" s="13">
        <f>ROUND((((AB203+AC203)*(1 + VLOOKUP(X203,'Base de dados'!A:N, 14, 0) ))*(Destino!AI$203/100))-AD203, 2)</f>
        <v>1.5</v>
      </c>
      <c r="AG203" s="13">
        <f>ROUND((AB203+AC203+AF203)*(J203/100),2)</f>
        <v>0.28999999999999998</v>
      </c>
      <c r="AH203" s="13">
        <f>ROUND(AB203*T203,2)</f>
        <v>0</v>
      </c>
      <c r="AI203" s="13">
        <f>ROUND(AB203+AC203-AE203+AF203+AG203+AH203, 3)</f>
        <v>9.798</v>
      </c>
      <c r="AJ203" s="13">
        <f>AI203*M203</f>
        <v>39.192</v>
      </c>
      <c r="AK203" s="13">
        <f>AJ203*K203</f>
        <v>39.192</v>
      </c>
      <c r="AL203" s="13" t="str">
        <f t="shared" si="9"/>
        <v>17006000037502200001421</v>
      </c>
      <c r="AM203" s="13">
        <f>VLOOKUP(AL203,Destino!A:AE,31,0)</f>
        <v>39.231999999999999</v>
      </c>
      <c r="AN203" s="13">
        <f>VLOOKUP(AL203,Destino!A:O,15,0)</f>
        <v>24.38</v>
      </c>
      <c r="AO203" s="13">
        <f>VLOOKUP(AL203,Destino!A:P,16,0)</f>
        <v>1</v>
      </c>
      <c r="AP203" s="14">
        <f t="shared" si="10"/>
        <v>1</v>
      </c>
      <c r="AQ203" s="13" t="str">
        <f t="shared" si="11"/>
        <v>OK</v>
      </c>
      <c r="BA203" s="13" t="s">
        <v>13948</v>
      </c>
      <c r="BB203" s="13">
        <f>AK203</f>
        <v>39.192</v>
      </c>
      <c r="BC203" s="13" t="s">
        <v>14953</v>
      </c>
      <c r="BD203" s="13">
        <f>N203</f>
        <v>1</v>
      </c>
    </row>
    <row r="204" spans="1:56" hidden="1" x14ac:dyDescent="0.25">
      <c r="A204" s="13">
        <v>600003751</v>
      </c>
      <c r="B204" s="13">
        <v>1700</v>
      </c>
      <c r="C204" s="13">
        <v>2200001421</v>
      </c>
      <c r="D204" s="13" t="s">
        <v>298</v>
      </c>
      <c r="E204" s="13">
        <f>IF(AND(B204&lt;&gt;1110,B204&lt;&gt;1210,B204&lt;&gt;1510,B204&lt;&gt;1710),B204,IF(B204=1110,"1100",IF(B204=1210,"1200",IF(B204=1510,"1500",IF(B204=1710,"1700","X")))))</f>
        <v>1700</v>
      </c>
      <c r="F204" s="13" t="s">
        <v>10893</v>
      </c>
      <c r="G204" s="13" t="s">
        <v>297</v>
      </c>
      <c r="H204" s="13">
        <v>30.388000000000002</v>
      </c>
      <c r="I204" s="13">
        <v>0.25</v>
      </c>
      <c r="J204" s="13">
        <v>3</v>
      </c>
      <c r="K204" s="13">
        <v>1</v>
      </c>
      <c r="L204" s="13" t="s">
        <v>292</v>
      </c>
      <c r="M204" s="13">
        <v>4</v>
      </c>
      <c r="N204" s="13">
        <v>1</v>
      </c>
      <c r="O204" s="13" t="s">
        <v>294</v>
      </c>
      <c r="P204" s="13">
        <f>IFERROR(VLOOKUP(BC204, BA:BA:BB:BB, 2, 0),)</f>
        <v>0</v>
      </c>
      <c r="Q204" s="13">
        <f>IFERROR(VLOOKUP(BC204, BA:BA:BD:BD, 4, 0),1)</f>
        <v>1</v>
      </c>
      <c r="R204" s="13">
        <v>7</v>
      </c>
      <c r="S204" s="13">
        <v>9.25</v>
      </c>
      <c r="T204" s="13">
        <v>0</v>
      </c>
      <c r="V204" s="13" t="s">
        <v>13779</v>
      </c>
      <c r="W204" s="13">
        <v>100</v>
      </c>
      <c r="X204" s="13" t="s">
        <v>295</v>
      </c>
      <c r="Y204" s="13" t="s">
        <v>10899</v>
      </c>
      <c r="Z204" s="13" t="s">
        <v>10898</v>
      </c>
      <c r="AA204" s="13">
        <v>1</v>
      </c>
      <c r="AB204" s="13">
        <f>ROUND(H204*I204*AA204, 3)</f>
        <v>7.5970000000000004</v>
      </c>
      <c r="AC204" s="13">
        <f>ROUND(VLOOKUP(X204,'Base de dados'!A:B, 2, 0)*AB204, 2)</f>
        <v>0.76</v>
      </c>
      <c r="AD204" s="13">
        <f>ROUND((AB204*(Destino!AG$204/100))*(W204/100),2)</f>
        <v>0.53</v>
      </c>
      <c r="AE204" s="13">
        <f>ROUND(AB204*(Destino!AH$204/100),2)</f>
        <v>0</v>
      </c>
      <c r="AF204" s="13">
        <f>ROUND((((AB204+AC204)*(1 + VLOOKUP(X204,'Base de dados'!A:N, 14, 0) ))*(Destino!AI$204/100))-AD204, 2)</f>
        <v>1.57</v>
      </c>
      <c r="AG204" s="13">
        <f>ROUND((AB204+AC204+AF204)*(J204/100),2)</f>
        <v>0.3</v>
      </c>
      <c r="AH204" s="13">
        <f>ROUND(AB204*T204,2)</f>
        <v>0</v>
      </c>
      <c r="AI204" s="13">
        <f>ROUND(AB204+AC204-AE204+AF204+AG204+AH204, 3)</f>
        <v>10.227</v>
      </c>
      <c r="AJ204" s="13">
        <f>AI204*M204</f>
        <v>40.908000000000001</v>
      </c>
      <c r="AK204" s="13">
        <f>AJ204*K204</f>
        <v>40.908000000000001</v>
      </c>
      <c r="AL204" s="13" t="str">
        <f t="shared" si="9"/>
        <v>17006000037512200001421</v>
      </c>
      <c r="AM204" s="13">
        <f>VLOOKUP(AL204,Destino!A:AE,31,0)</f>
        <v>40.908000000000001</v>
      </c>
      <c r="AN204" s="13">
        <f>VLOOKUP(AL204,Destino!A:O,15,0)</f>
        <v>25.45</v>
      </c>
      <c r="AO204" s="13">
        <f>VLOOKUP(AL204,Destino!A:P,16,0)</f>
        <v>1</v>
      </c>
      <c r="AP204" s="14">
        <f t="shared" si="10"/>
        <v>1</v>
      </c>
      <c r="AQ204" s="13" t="str">
        <f t="shared" si="11"/>
        <v>OK</v>
      </c>
      <c r="BA204" s="13" t="s">
        <v>13949</v>
      </c>
      <c r="BB204" s="13">
        <f>AK204</f>
        <v>40.908000000000001</v>
      </c>
      <c r="BC204" s="13" t="s">
        <v>14954</v>
      </c>
      <c r="BD204" s="13">
        <f>N204</f>
        <v>1</v>
      </c>
    </row>
    <row r="205" spans="1:56" hidden="1" x14ac:dyDescent="0.25">
      <c r="A205" s="13">
        <v>600003752</v>
      </c>
      <c r="B205" s="13">
        <v>1400</v>
      </c>
      <c r="C205" s="13">
        <v>2000005105</v>
      </c>
      <c r="D205" s="13" t="s">
        <v>298</v>
      </c>
      <c r="E205" s="13">
        <f>IF(AND(B205&lt;&gt;1110,B205&lt;&gt;1210,B205&lt;&gt;1510,B205&lt;&gt;1710),B205,IF(B205=1110,"1100",IF(B205=1210,"1200",IF(B205=1510,"1500",IF(B205=1710,"1700","X")))))</f>
        <v>1400</v>
      </c>
      <c r="F205" s="13" t="s">
        <v>10873</v>
      </c>
      <c r="G205" s="13" t="s">
        <v>297</v>
      </c>
      <c r="H205" s="13">
        <v>33.119</v>
      </c>
      <c r="I205" s="13">
        <v>1</v>
      </c>
      <c r="J205" s="13">
        <v>2</v>
      </c>
      <c r="K205" s="13">
        <v>1</v>
      </c>
      <c r="L205" s="13" t="s">
        <v>292</v>
      </c>
      <c r="M205" s="13">
        <v>1</v>
      </c>
      <c r="N205" s="13">
        <v>1</v>
      </c>
      <c r="O205" s="13" t="s">
        <v>292</v>
      </c>
      <c r="P205" s="13">
        <f>IFERROR(VLOOKUP(BC205, BA:BA:BB:BB, 2, 0),)</f>
        <v>0</v>
      </c>
      <c r="Q205" s="13">
        <f>IFERROR(VLOOKUP(BC205, BA:BA:BD:BD, 4, 0),1)</f>
        <v>1</v>
      </c>
      <c r="R205" s="13">
        <v>12</v>
      </c>
      <c r="S205" s="13">
        <v>9.25</v>
      </c>
      <c r="T205" s="13">
        <v>0</v>
      </c>
      <c r="V205" s="13" t="s">
        <v>13779</v>
      </c>
      <c r="W205" s="13">
        <v>100</v>
      </c>
      <c r="X205" s="13" t="s">
        <v>295</v>
      </c>
      <c r="Y205" s="13" t="s">
        <v>10899</v>
      </c>
      <c r="Z205" s="13" t="s">
        <v>10898</v>
      </c>
      <c r="AA205" s="13">
        <v>1</v>
      </c>
      <c r="AB205" s="13">
        <f>ROUND(H205*I205*AA205, 3)</f>
        <v>33.119</v>
      </c>
      <c r="AC205" s="13">
        <f>ROUND(VLOOKUP(X205,'Base de dados'!A:B, 2, 0)*AB205, 2)</f>
        <v>3.31</v>
      </c>
      <c r="AD205" s="13">
        <f>ROUND((AB205*(Destino!AG$205/100))*(W205/100),2)</f>
        <v>3.97</v>
      </c>
      <c r="AE205" s="13">
        <f>ROUND(AB205*(Destino!AH$205/100),2)</f>
        <v>3.06</v>
      </c>
      <c r="AG205" s="13">
        <f>ROUND((AB205+ AC205)*(J205/100),2)</f>
        <v>0.73</v>
      </c>
      <c r="AH205" s="13">
        <f>ROUND(AB205*T205,2)</f>
        <v>0</v>
      </c>
      <c r="AI205" s="13">
        <f>ROUND(AB205-(AD205+AE205)+AG205+AH205, 3)</f>
        <v>26.818999999999999</v>
      </c>
      <c r="AJ205" s="13">
        <f>AI205*M205</f>
        <v>26.818999999999999</v>
      </c>
      <c r="AK205" s="13">
        <f>AJ205*K205</f>
        <v>26.818999999999999</v>
      </c>
      <c r="AL205" s="13" t="str">
        <f t="shared" si="9"/>
        <v>14006000037522000005105</v>
      </c>
      <c r="AM205" s="13">
        <f>VLOOKUP(AL205,Destino!A:AE,31,0)</f>
        <v>26.798999999999999</v>
      </c>
      <c r="AN205" s="13">
        <f>VLOOKUP(AL205,Destino!A:O,15,0)</f>
        <v>26.081</v>
      </c>
      <c r="AO205" s="13">
        <f>VLOOKUP(AL205,Destino!A:P,16,0)</f>
        <v>1</v>
      </c>
      <c r="AP205" s="14">
        <f t="shared" si="10"/>
        <v>1</v>
      </c>
      <c r="AQ205" s="13" t="str">
        <f t="shared" si="11"/>
        <v>OK</v>
      </c>
      <c r="BB205" s="13">
        <f>AK205</f>
        <v>26.818999999999999</v>
      </c>
      <c r="BC205" s="13" t="s">
        <v>14955</v>
      </c>
      <c r="BD205" s="13">
        <f>N205</f>
        <v>1</v>
      </c>
    </row>
    <row r="206" spans="1:56" hidden="1" x14ac:dyDescent="0.25">
      <c r="A206" s="13">
        <v>600003752</v>
      </c>
      <c r="B206" s="13">
        <v>1700</v>
      </c>
      <c r="C206" s="13">
        <v>2200001421</v>
      </c>
      <c r="D206" s="13" t="s">
        <v>298</v>
      </c>
      <c r="E206" s="13">
        <f>IF(AND(B206&lt;&gt;1110,B206&lt;&gt;1210,B206&lt;&gt;1510,B206&lt;&gt;1710),B206,IF(B206=1110,"1100",IF(B206=1210,"1200",IF(B206=1510,"1500",IF(B206=1710,"1700","X")))))</f>
        <v>1700</v>
      </c>
      <c r="F206" s="13" t="s">
        <v>10893</v>
      </c>
      <c r="G206" s="13" t="s">
        <v>297</v>
      </c>
      <c r="H206" s="13">
        <v>31.2</v>
      </c>
      <c r="I206" s="13">
        <v>0.25</v>
      </c>
      <c r="J206" s="13">
        <v>3</v>
      </c>
      <c r="K206" s="13">
        <v>1</v>
      </c>
      <c r="L206" s="13" t="s">
        <v>292</v>
      </c>
      <c r="M206" s="13">
        <v>4</v>
      </c>
      <c r="N206" s="13">
        <v>1</v>
      </c>
      <c r="O206" s="13" t="s">
        <v>294</v>
      </c>
      <c r="P206" s="13">
        <f>IFERROR(VLOOKUP(BC206, BA:BA:BB:BB, 2, 0),)</f>
        <v>0</v>
      </c>
      <c r="Q206" s="13">
        <f>IFERROR(VLOOKUP(BC206, BA:BA:BD:BD, 4, 0),1)</f>
        <v>1</v>
      </c>
      <c r="R206" s="13">
        <v>7</v>
      </c>
      <c r="S206" s="13">
        <v>9.25</v>
      </c>
      <c r="T206" s="13">
        <v>0</v>
      </c>
      <c r="V206" s="13" t="s">
        <v>13779</v>
      </c>
      <c r="W206" s="13">
        <v>100</v>
      </c>
      <c r="X206" s="13" t="s">
        <v>295</v>
      </c>
      <c r="Y206" s="13" t="s">
        <v>10899</v>
      </c>
      <c r="Z206" s="13" t="s">
        <v>10898</v>
      </c>
      <c r="AA206" s="13">
        <v>1</v>
      </c>
      <c r="AB206" s="13">
        <f>ROUND(H206*I206*AA206, 3)</f>
        <v>7.8</v>
      </c>
      <c r="AC206" s="13">
        <f>ROUND(VLOOKUP(X206,'Base de dados'!A:B, 2, 0)*AB206, 2)</f>
        <v>0.78</v>
      </c>
      <c r="AD206" s="13">
        <f>ROUND((AB206*(Destino!AG$206/100))*(W206/100),2)</f>
        <v>0.55000000000000004</v>
      </c>
      <c r="AE206" s="13">
        <f>ROUND(AB206*(Destino!AH$206/100),2)</f>
        <v>0</v>
      </c>
      <c r="AF206" s="13">
        <f>ROUND((((AB206+AC206)*(1 + VLOOKUP(X206,'Base de dados'!A:N, 14, 0) ))*(Destino!AI$206/100))-AD206, 2)</f>
        <v>1.61</v>
      </c>
      <c r="AG206" s="13">
        <f>ROUND((AB206+AC206+AF206)*(J206/100),2)</f>
        <v>0.31</v>
      </c>
      <c r="AH206" s="13">
        <f>ROUND(AB206*T206,2)</f>
        <v>0</v>
      </c>
      <c r="AI206" s="13">
        <f>ROUND(AB206+AC206-AE206+AF206+AG206+AH206, 3)</f>
        <v>10.5</v>
      </c>
      <c r="AJ206" s="13">
        <f>AI206*M206</f>
        <v>42</v>
      </c>
      <c r="AK206" s="13">
        <f>AJ206*K206</f>
        <v>42</v>
      </c>
      <c r="AL206" s="13" t="str">
        <f t="shared" si="9"/>
        <v>17006000037522200001421</v>
      </c>
      <c r="AM206" s="13">
        <f>VLOOKUP(AL206,Destino!A:AE,31,0)</f>
        <v>42</v>
      </c>
      <c r="AN206" s="13">
        <f>VLOOKUP(AL206,Destino!A:O,15,0)</f>
        <v>26.13</v>
      </c>
      <c r="AO206" s="13">
        <f>VLOOKUP(AL206,Destino!A:P,16,0)</f>
        <v>1</v>
      </c>
      <c r="AP206" s="14">
        <f t="shared" si="10"/>
        <v>1</v>
      </c>
      <c r="AQ206" s="13" t="str">
        <f t="shared" si="11"/>
        <v>OK</v>
      </c>
      <c r="BA206" s="13" t="s">
        <v>13950</v>
      </c>
      <c r="BB206" s="13">
        <f>AK206</f>
        <v>42</v>
      </c>
      <c r="BC206" s="13" t="s">
        <v>14956</v>
      </c>
      <c r="BD206" s="13">
        <f>N206</f>
        <v>1</v>
      </c>
    </row>
    <row r="207" spans="1:56" hidden="1" x14ac:dyDescent="0.25">
      <c r="A207" s="13">
        <v>600003762</v>
      </c>
      <c r="B207" s="13">
        <v>1700</v>
      </c>
      <c r="C207" s="13">
        <v>2200001421</v>
      </c>
      <c r="D207" s="13" t="s">
        <v>298</v>
      </c>
      <c r="E207" s="13">
        <f>IF(AND(B207&lt;&gt;1110,B207&lt;&gt;1210,B207&lt;&gt;1510,B207&lt;&gt;1710),B207,IF(B207=1110,"1100",IF(B207=1210,"1200",IF(B207=1510,"1500",IF(B207=1710,"1700","X")))))</f>
        <v>1700</v>
      </c>
      <c r="F207" s="13" t="s">
        <v>10893</v>
      </c>
      <c r="G207" s="13" t="s">
        <v>297</v>
      </c>
      <c r="H207" s="13">
        <v>30.638999999999999</v>
      </c>
      <c r="I207" s="13">
        <v>0.25</v>
      </c>
      <c r="J207" s="13">
        <v>3</v>
      </c>
      <c r="K207" s="13">
        <v>1</v>
      </c>
      <c r="L207" s="13" t="s">
        <v>292</v>
      </c>
      <c r="M207" s="13">
        <v>4</v>
      </c>
      <c r="N207" s="13">
        <v>1</v>
      </c>
      <c r="O207" s="13" t="s">
        <v>294</v>
      </c>
      <c r="P207" s="13">
        <f>IFERROR(VLOOKUP(BC207, BA:BA:BB:BB, 2, 0),)</f>
        <v>0</v>
      </c>
      <c r="Q207" s="13">
        <f>IFERROR(VLOOKUP(BC207, BA:BA:BD:BD, 4, 0),1)</f>
        <v>1</v>
      </c>
      <c r="R207" s="13">
        <v>7</v>
      </c>
      <c r="S207" s="13">
        <v>9.25</v>
      </c>
      <c r="T207" s="13">
        <v>0</v>
      </c>
      <c r="V207" s="13" t="s">
        <v>13779</v>
      </c>
      <c r="W207" s="13">
        <v>100</v>
      </c>
      <c r="X207" s="13" t="s">
        <v>295</v>
      </c>
      <c r="Y207" s="13" t="s">
        <v>10899</v>
      </c>
      <c r="Z207" s="13" t="s">
        <v>10898</v>
      </c>
      <c r="AA207" s="13">
        <v>1</v>
      </c>
      <c r="AB207" s="13">
        <f>ROUND(H207*I207*AA207, 3)</f>
        <v>7.66</v>
      </c>
      <c r="AC207" s="13">
        <f>ROUND(VLOOKUP(X207,'Base de dados'!A:B, 2, 0)*AB207, 2)</f>
        <v>0.77</v>
      </c>
      <c r="AD207" s="13">
        <f>ROUND((AB207*(Destino!AG$207/100))*(W207/100),2)</f>
        <v>0.54</v>
      </c>
      <c r="AE207" s="13">
        <f>ROUND(AB207*(Destino!AH$207/100),2)</f>
        <v>0</v>
      </c>
      <c r="AF207" s="13">
        <f>ROUND((((AB207+AC207)*(1 + VLOOKUP(X207,'Base de dados'!A:N, 14, 0) ))*(Destino!AI$207/100))-AD207, 2)</f>
        <v>1.58</v>
      </c>
      <c r="AG207" s="13">
        <f>ROUND((AB207+AC207+AF207)*(J207/100),2)</f>
        <v>0.3</v>
      </c>
      <c r="AH207" s="13">
        <f>ROUND(AB207*T207,2)</f>
        <v>0</v>
      </c>
      <c r="AI207" s="13">
        <f>ROUND(AB207+AC207-AE207+AF207+AG207+AH207, 3)</f>
        <v>10.31</v>
      </c>
      <c r="AJ207" s="13">
        <f>AI207*M207</f>
        <v>41.24</v>
      </c>
      <c r="AK207" s="13">
        <f>AJ207*K207</f>
        <v>41.24</v>
      </c>
      <c r="AL207" s="13" t="str">
        <f t="shared" si="9"/>
        <v>17006000037622200001421</v>
      </c>
      <c r="AM207" s="13">
        <f>VLOOKUP(AL207,Destino!A:AE,31,0)</f>
        <v>41.24</v>
      </c>
      <c r="AN207" s="13">
        <f>VLOOKUP(AL207,Destino!A:O,15,0)</f>
        <v>25.66</v>
      </c>
      <c r="AO207" s="13">
        <f>VLOOKUP(AL207,Destino!A:P,16,0)</f>
        <v>1</v>
      </c>
      <c r="AP207" s="14">
        <f t="shared" si="10"/>
        <v>1</v>
      </c>
      <c r="AQ207" s="13" t="str">
        <f t="shared" si="11"/>
        <v>OK</v>
      </c>
      <c r="BA207" s="13" t="s">
        <v>13951</v>
      </c>
      <c r="BB207" s="13">
        <f>AK207</f>
        <v>41.24</v>
      </c>
      <c r="BC207" s="13" t="s">
        <v>14957</v>
      </c>
      <c r="BD207" s="13">
        <f>N207</f>
        <v>1</v>
      </c>
    </row>
    <row r="208" spans="1:56" hidden="1" x14ac:dyDescent="0.25">
      <c r="A208" s="13">
        <v>600003763</v>
      </c>
      <c r="B208" s="13">
        <v>1700</v>
      </c>
      <c r="C208" s="13">
        <v>2200001421</v>
      </c>
      <c r="D208" s="13" t="s">
        <v>298</v>
      </c>
      <c r="E208" s="13">
        <f>IF(AND(B208&lt;&gt;1110,B208&lt;&gt;1210,B208&lt;&gt;1510,B208&lt;&gt;1710),B208,IF(B208=1110,"1100",IF(B208=1210,"1200",IF(B208=1510,"1500",IF(B208=1710,"1700","X")))))</f>
        <v>1700</v>
      </c>
      <c r="F208" s="13" t="s">
        <v>10893</v>
      </c>
      <c r="G208" s="13" t="s">
        <v>297</v>
      </c>
      <c r="H208" s="13">
        <v>35.235999999999997</v>
      </c>
      <c r="I208" s="13">
        <v>0.25</v>
      </c>
      <c r="J208" s="13">
        <v>3</v>
      </c>
      <c r="K208" s="13">
        <v>1</v>
      </c>
      <c r="L208" s="13" t="s">
        <v>292</v>
      </c>
      <c r="M208" s="13">
        <v>4</v>
      </c>
      <c r="N208" s="13">
        <v>1</v>
      </c>
      <c r="O208" s="13" t="s">
        <v>294</v>
      </c>
      <c r="P208" s="13">
        <f>IFERROR(VLOOKUP(BC208, BA:BA:BB:BB, 2, 0),)</f>
        <v>0</v>
      </c>
      <c r="Q208" s="13">
        <f>IFERROR(VLOOKUP(BC208, BA:BA:BD:BD, 4, 0),1)</f>
        <v>1</v>
      </c>
      <c r="R208" s="13">
        <v>7</v>
      </c>
      <c r="S208" s="13">
        <v>9.25</v>
      </c>
      <c r="T208" s="13">
        <v>0</v>
      </c>
      <c r="V208" s="13" t="s">
        <v>13779</v>
      </c>
      <c r="W208" s="13">
        <v>100</v>
      </c>
      <c r="X208" s="13" t="s">
        <v>301</v>
      </c>
      <c r="Y208" s="13" t="s">
        <v>10899</v>
      </c>
      <c r="Z208" s="13" t="s">
        <v>10898</v>
      </c>
      <c r="AA208" s="13">
        <v>1</v>
      </c>
      <c r="AB208" s="13">
        <f>ROUND(H208*I208*AA208, 3)</f>
        <v>8.8089999999999993</v>
      </c>
      <c r="AC208" s="13">
        <f>ROUND(VLOOKUP(X208,'Base de dados'!A:B, 2, 0)*AB208, 2)</f>
        <v>0.88</v>
      </c>
      <c r="AD208" s="13">
        <f>ROUND((AB208*(Destino!AG$208/100))*(W208/100),2)</f>
        <v>0.62</v>
      </c>
      <c r="AE208" s="13">
        <f>ROUND(AB208*(Destino!AH$208/100),2)</f>
        <v>0</v>
      </c>
      <c r="AF208" s="13">
        <f>ROUND((((AB208+AC208)*(1 + VLOOKUP(X208,'Base de dados'!A:N, 14, 0) ))*(Destino!AI$208/100))-AD208, 2)</f>
        <v>1.82</v>
      </c>
      <c r="AG208" s="13">
        <f>ROUND((AB208+AC208+AF208)*(J208/100),2)</f>
        <v>0.35</v>
      </c>
      <c r="AH208" s="13">
        <f>ROUND(AB208*T208,2)</f>
        <v>0</v>
      </c>
      <c r="AI208" s="13">
        <f>ROUND(AB208+AC208-AE208+AF208+AG208+AH208, 3)</f>
        <v>11.859</v>
      </c>
      <c r="AJ208" s="13">
        <f>AI208*M208</f>
        <v>47.436</v>
      </c>
      <c r="AK208" s="13">
        <f>AJ208*K208</f>
        <v>47.436</v>
      </c>
      <c r="AL208" s="13" t="str">
        <f t="shared" si="9"/>
        <v>17006000037632200001421</v>
      </c>
      <c r="AM208" s="13">
        <f>VLOOKUP(AL208,Destino!A:AE,31,0)</f>
        <v>47.436</v>
      </c>
      <c r="AN208" s="13">
        <f>VLOOKUP(AL208,Destino!A:O,15,0)</f>
        <v>29.51</v>
      </c>
      <c r="AO208" s="13">
        <f>VLOOKUP(AL208,Destino!A:P,16,0)</f>
        <v>1</v>
      </c>
      <c r="AP208" s="14">
        <f t="shared" si="10"/>
        <v>1</v>
      </c>
      <c r="AQ208" s="13" t="str">
        <f t="shared" si="11"/>
        <v>OK</v>
      </c>
      <c r="BA208" s="13" t="s">
        <v>13952</v>
      </c>
      <c r="BB208" s="13">
        <f>AK208</f>
        <v>47.436</v>
      </c>
      <c r="BC208" s="13" t="s">
        <v>14958</v>
      </c>
      <c r="BD208" s="13">
        <f>N208</f>
        <v>1</v>
      </c>
    </row>
    <row r="209" spans="1:56" hidden="1" x14ac:dyDescent="0.25">
      <c r="A209" s="13">
        <v>600003773</v>
      </c>
      <c r="B209" s="13">
        <v>1700</v>
      </c>
      <c r="C209" s="13">
        <v>2200001421</v>
      </c>
      <c r="D209" s="13" t="s">
        <v>298</v>
      </c>
      <c r="E209" s="13">
        <f>IF(AND(B209&lt;&gt;1110,B209&lt;&gt;1210,B209&lt;&gt;1510,B209&lt;&gt;1710),B209,IF(B209=1110,"1100",IF(B209=1210,"1200",IF(B209=1510,"1500",IF(B209=1710,"1700","X")))))</f>
        <v>1700</v>
      </c>
      <c r="F209" s="13" t="s">
        <v>10893</v>
      </c>
      <c r="G209" s="13" t="s">
        <v>297</v>
      </c>
      <c r="H209" s="13">
        <v>35.307000000000002</v>
      </c>
      <c r="I209" s="13">
        <v>0.25</v>
      </c>
      <c r="J209" s="13">
        <v>3</v>
      </c>
      <c r="K209" s="13">
        <v>1</v>
      </c>
      <c r="L209" s="13" t="s">
        <v>292</v>
      </c>
      <c r="M209" s="13">
        <v>4</v>
      </c>
      <c r="N209" s="13">
        <v>1</v>
      </c>
      <c r="O209" s="13" t="s">
        <v>294</v>
      </c>
      <c r="P209" s="13">
        <f>IFERROR(VLOOKUP(BC209, BA:BA:BB:BB, 2, 0),)</f>
        <v>0</v>
      </c>
      <c r="Q209" s="13">
        <f>IFERROR(VLOOKUP(BC209, BA:BA:BD:BD, 4, 0),1)</f>
        <v>1</v>
      </c>
      <c r="R209" s="13">
        <v>7</v>
      </c>
      <c r="S209" s="13">
        <v>9.25</v>
      </c>
      <c r="T209" s="13">
        <v>0</v>
      </c>
      <c r="V209" s="13" t="s">
        <v>13779</v>
      </c>
      <c r="W209" s="13">
        <v>100</v>
      </c>
      <c r="X209" s="13" t="s">
        <v>301</v>
      </c>
      <c r="Y209" s="13" t="s">
        <v>10899</v>
      </c>
      <c r="Z209" s="13" t="s">
        <v>10898</v>
      </c>
      <c r="AA209" s="13">
        <v>1</v>
      </c>
      <c r="AB209" s="13">
        <f>ROUND(H209*I209*AA209, 3)</f>
        <v>8.827</v>
      </c>
      <c r="AC209" s="13">
        <f>ROUND(VLOOKUP(X209,'Base de dados'!A:B, 2, 0)*AB209, 2)</f>
        <v>0.88</v>
      </c>
      <c r="AD209" s="13">
        <f>ROUND((AB209*(Destino!AG$209/100))*(W209/100),2)</f>
        <v>0.62</v>
      </c>
      <c r="AE209" s="13">
        <f>ROUND(AB209*(Destino!AH$209/100),2)</f>
        <v>0</v>
      </c>
      <c r="AF209" s="13">
        <f>ROUND((((AB209+AC209)*(1 + VLOOKUP(X209,'Base de dados'!A:N, 14, 0) ))*(Destino!AI$209/100))-AD209, 2)</f>
        <v>1.82</v>
      </c>
      <c r="AG209" s="13">
        <f>ROUND((AB209+AC209+AF209)*(J209/100),2)</f>
        <v>0.35</v>
      </c>
      <c r="AH209" s="13">
        <f>ROUND(AB209*T209,2)</f>
        <v>0</v>
      </c>
      <c r="AI209" s="13">
        <f>ROUND(AB209+AC209-AE209+AF209+AG209+AH209, 3)</f>
        <v>11.877000000000001</v>
      </c>
      <c r="AJ209" s="13">
        <f>AI209*M209</f>
        <v>47.508000000000003</v>
      </c>
      <c r="AK209" s="13">
        <f>AJ209*K209</f>
        <v>47.508000000000003</v>
      </c>
      <c r="AL209" s="13" t="str">
        <f t="shared" si="9"/>
        <v>17006000037732200001421</v>
      </c>
      <c r="AM209" s="13">
        <f>VLOOKUP(AL209,Destino!A:AE,31,0)</f>
        <v>47.548000000000002</v>
      </c>
      <c r="AN209" s="13">
        <f>VLOOKUP(AL209,Destino!A:O,15,0)</f>
        <v>29.57</v>
      </c>
      <c r="AO209" s="13">
        <f>VLOOKUP(AL209,Destino!A:P,16,0)</f>
        <v>1</v>
      </c>
      <c r="AP209" s="14">
        <f t="shared" si="10"/>
        <v>1</v>
      </c>
      <c r="AQ209" s="13" t="str">
        <f t="shared" si="11"/>
        <v>OK</v>
      </c>
      <c r="BA209" s="13" t="s">
        <v>13953</v>
      </c>
      <c r="BB209" s="13">
        <f>AK209</f>
        <v>47.508000000000003</v>
      </c>
      <c r="BC209" s="13" t="s">
        <v>14959</v>
      </c>
      <c r="BD209" s="13">
        <f>N209</f>
        <v>1</v>
      </c>
    </row>
    <row r="210" spans="1:56" hidden="1" x14ac:dyDescent="0.25">
      <c r="A210" s="13">
        <v>600003784</v>
      </c>
      <c r="B210" s="13">
        <v>1100</v>
      </c>
      <c r="C210" s="13">
        <v>2200001421</v>
      </c>
      <c r="D210" s="13" t="s">
        <v>298</v>
      </c>
      <c r="E210" s="13">
        <f>IF(AND(B210&lt;&gt;1110,B210&lt;&gt;1210,B210&lt;&gt;1510,B210&lt;&gt;1710),B210,IF(B210=1110,"1100",IF(B210=1210,"1200",IF(B210=1510,"1500",IF(B210=1710,"1700","X")))))</f>
        <v>1100</v>
      </c>
      <c r="F210" s="13" t="s">
        <v>10873</v>
      </c>
      <c r="G210" s="13" t="s">
        <v>297</v>
      </c>
      <c r="H210" s="13">
        <v>35.68</v>
      </c>
      <c r="I210" s="13">
        <v>1</v>
      </c>
      <c r="J210" s="13">
        <v>3</v>
      </c>
      <c r="K210" s="13">
        <v>1</v>
      </c>
      <c r="L210" s="13" t="s">
        <v>292</v>
      </c>
      <c r="M210" s="13">
        <v>1</v>
      </c>
      <c r="N210" s="13">
        <v>1</v>
      </c>
      <c r="O210" s="13" t="s">
        <v>292</v>
      </c>
      <c r="P210" s="13">
        <f>IFERROR(VLOOKUP(BC210, BA:BA:BB:BB, 2, 0),)</f>
        <v>0</v>
      </c>
      <c r="Q210" s="13">
        <f>IFERROR(VLOOKUP(BC210, BA:BA:BD:BD, 4, 0),1)</f>
        <v>1</v>
      </c>
      <c r="R210" s="13">
        <v>7</v>
      </c>
      <c r="S210" s="13">
        <v>9.25</v>
      </c>
      <c r="T210" s="13">
        <v>0</v>
      </c>
      <c r="V210" s="13" t="s">
        <v>13779</v>
      </c>
      <c r="W210" s="13">
        <v>100</v>
      </c>
      <c r="X210" s="13" t="s">
        <v>301</v>
      </c>
      <c r="Y210" s="13" t="s">
        <v>10899</v>
      </c>
      <c r="Z210" s="13" t="s">
        <v>10898</v>
      </c>
      <c r="AA210" s="13">
        <v>1</v>
      </c>
      <c r="AB210" s="13">
        <f>ROUND(H210*I210*AA210, 3)</f>
        <v>35.68</v>
      </c>
      <c r="AC210" s="13">
        <f>ROUND(VLOOKUP(X210,'Base de dados'!A:B, 2, 0)*AB210, 2)</f>
        <v>3.57</v>
      </c>
      <c r="AD210" s="13">
        <f>ROUND((AB210*(Destino!AG$210/100))*(W210/100),2)</f>
        <v>2.5</v>
      </c>
      <c r="AE210" s="13">
        <f>ROUND(AB210*(Destino!AH$210/100),2)</f>
        <v>3.3</v>
      </c>
      <c r="AG210" s="13">
        <f>ROUND((AB210+ AC210)*(J210/100),2)</f>
        <v>1.18</v>
      </c>
      <c r="AH210" s="13">
        <f>ROUND(AB210*T210,2)</f>
        <v>0</v>
      </c>
      <c r="AI210" s="13">
        <f>ROUND(AB210-(AD210+AE210)+AG210+AH210, 3)</f>
        <v>31.06</v>
      </c>
      <c r="AJ210" s="13">
        <f>AI210*M210</f>
        <v>31.06</v>
      </c>
      <c r="AK210" s="13">
        <f>AJ210*K210</f>
        <v>31.06</v>
      </c>
      <c r="AL210" s="13" t="str">
        <f t="shared" si="9"/>
        <v>11006000037842200001421</v>
      </c>
      <c r="AM210" s="13">
        <f>VLOOKUP(AL210,Destino!A:AE,31,0)</f>
        <v>31.06</v>
      </c>
      <c r="AN210" s="13">
        <f>VLOOKUP(AL210,Destino!A:O,15,0)</f>
        <v>29.882000000000001</v>
      </c>
      <c r="AO210" s="13">
        <f>VLOOKUP(AL210,Destino!A:P,16,0)</f>
        <v>1</v>
      </c>
      <c r="AP210" s="14">
        <f t="shared" si="10"/>
        <v>1</v>
      </c>
      <c r="AQ210" s="13" t="str">
        <f t="shared" si="11"/>
        <v>OK</v>
      </c>
      <c r="BB210" s="13">
        <f>AK210</f>
        <v>31.06</v>
      </c>
      <c r="BC210" s="13" t="s">
        <v>14960</v>
      </c>
      <c r="BD210" s="13">
        <f>N210</f>
        <v>1</v>
      </c>
    </row>
    <row r="211" spans="1:56" hidden="1" x14ac:dyDescent="0.25">
      <c r="A211" s="13">
        <v>600003784</v>
      </c>
      <c r="B211" s="13">
        <v>1110</v>
      </c>
      <c r="C211" s="13">
        <v>2200000102</v>
      </c>
      <c r="D211" s="13" t="s">
        <v>298</v>
      </c>
      <c r="E211" s="13" t="str">
        <f>IF(AND(B211&lt;&gt;1110,B211&lt;&gt;1210,B211&lt;&gt;1510,B211&lt;&gt;1710),B211,IF(B211=1110,"1100",IF(B211=1210,"1200",IF(B211=1510,"1500",IF(B211=1710,"1700","X")))))</f>
        <v>1100</v>
      </c>
      <c r="F211" s="13" t="s">
        <v>10887</v>
      </c>
      <c r="G211" s="13" t="s">
        <v>297</v>
      </c>
      <c r="H211" s="13">
        <v>34.076000000000001</v>
      </c>
      <c r="I211" s="13">
        <v>1</v>
      </c>
      <c r="J211" s="13">
        <v>4</v>
      </c>
      <c r="K211" s="13">
        <v>1</v>
      </c>
      <c r="L211" s="13" t="s">
        <v>292</v>
      </c>
      <c r="M211" s="13">
        <v>1</v>
      </c>
      <c r="N211" s="13">
        <v>0.76263099999999995</v>
      </c>
      <c r="O211" s="13" t="s">
        <v>292</v>
      </c>
      <c r="P211" s="13">
        <f>IFERROR(VLOOKUP(BC211, BA:BA:BB:BB, 2, 0),)</f>
        <v>0</v>
      </c>
      <c r="Q211" s="13">
        <f>IFERROR(VLOOKUP(BC211, BA:BA:BD:BD, 4, 0),1)</f>
        <v>1</v>
      </c>
      <c r="R211" s="13">
        <v>12</v>
      </c>
      <c r="S211" s="13">
        <v>0</v>
      </c>
      <c r="T211" s="13">
        <v>0</v>
      </c>
      <c r="V211" s="13" t="s">
        <v>13779</v>
      </c>
      <c r="W211" s="13">
        <v>100</v>
      </c>
      <c r="X211" s="13" t="s">
        <v>301</v>
      </c>
      <c r="Y211" s="13" t="s">
        <v>10899</v>
      </c>
      <c r="Z211" s="13" t="s">
        <v>10898</v>
      </c>
      <c r="AA211" s="13">
        <v>1</v>
      </c>
      <c r="AB211" s="13">
        <f>ROUND(H211*I211*AA211, 3)</f>
        <v>34.076000000000001</v>
      </c>
      <c r="AC211" s="13">
        <f>ROUND(VLOOKUP(X211,'Base de dados'!A:B, 2, 0)*AB211, 2)</f>
        <v>3.41</v>
      </c>
      <c r="AD211" s="13">
        <f>ROUND((AB211*(Destino!AG$211/100))*(W211/100),2)</f>
        <v>4.09</v>
      </c>
      <c r="AE211" s="13">
        <f>ROUND(AB211*(Destino!AH$211/100),2)</f>
        <v>0</v>
      </c>
      <c r="AF211" s="13">
        <f>ROUND((((AB211+AC211)*(1 + VLOOKUP(X211,'Base de dados'!A:P, 16, 0) ))*(Destino!AI$211/100))-AD211, 2)</f>
        <v>5.49</v>
      </c>
      <c r="AG211" s="13">
        <f>ROUND((AB211+AC211+AF211)*(J211/100),2)</f>
        <v>1.72</v>
      </c>
      <c r="AH211" s="13">
        <f>ROUND(AB211*T211,2)</f>
        <v>0</v>
      </c>
      <c r="AI211" s="13">
        <f>ROUND(AB211+AF211+AG211+AH211, 3)</f>
        <v>41.286000000000001</v>
      </c>
      <c r="AJ211" s="13">
        <f>AI211*M211</f>
        <v>41.286000000000001</v>
      </c>
      <c r="AK211" s="13">
        <f>AJ211*K211</f>
        <v>41.286000000000001</v>
      </c>
      <c r="AL211" s="13" t="str">
        <f t="shared" si="9"/>
        <v>11106000037842200000102</v>
      </c>
      <c r="AM211" s="13">
        <f>VLOOKUP(AL211,Destino!A:AE,31,0)</f>
        <v>41.286000000000001</v>
      </c>
      <c r="AN211" s="13">
        <f>VLOOKUP(AL211,Destino!A:O,15,0)</f>
        <v>29.986999999999998</v>
      </c>
      <c r="AO211" s="13">
        <f>VLOOKUP(AL211,Destino!A:P,16,0)</f>
        <v>1</v>
      </c>
      <c r="AP211" s="14">
        <f t="shared" si="10"/>
        <v>1</v>
      </c>
      <c r="AQ211" s="13" t="str">
        <f t="shared" si="11"/>
        <v>OK</v>
      </c>
      <c r="BB211" s="13">
        <f>AK211</f>
        <v>41.286000000000001</v>
      </c>
      <c r="BC211" s="13" t="s">
        <v>14961</v>
      </c>
      <c r="BD211" s="13">
        <f>N211</f>
        <v>0.76263099999999995</v>
      </c>
    </row>
    <row r="212" spans="1:56" hidden="1" x14ac:dyDescent="0.25">
      <c r="A212" s="13">
        <v>600003784</v>
      </c>
      <c r="B212" s="13">
        <v>1700</v>
      </c>
      <c r="C212" s="13">
        <v>2200001421</v>
      </c>
      <c r="D212" s="13" t="s">
        <v>298</v>
      </c>
      <c r="E212" s="13">
        <f>IF(AND(B212&lt;&gt;1110,B212&lt;&gt;1210,B212&lt;&gt;1510,B212&lt;&gt;1710),B212,IF(B212=1110,"1100",IF(B212=1210,"1200",IF(B212=1510,"1500",IF(B212=1710,"1700","X")))))</f>
        <v>1700</v>
      </c>
      <c r="F212" s="13" t="s">
        <v>10893</v>
      </c>
      <c r="G212" s="13" t="s">
        <v>297</v>
      </c>
      <c r="H212" s="13">
        <v>35.677999999999997</v>
      </c>
      <c r="I212" s="13">
        <v>0.25</v>
      </c>
      <c r="J212" s="13">
        <v>3</v>
      </c>
      <c r="K212" s="13">
        <v>1</v>
      </c>
      <c r="L212" s="13" t="s">
        <v>292</v>
      </c>
      <c r="M212" s="13">
        <v>4</v>
      </c>
      <c r="N212" s="13">
        <v>1</v>
      </c>
      <c r="O212" s="13" t="s">
        <v>294</v>
      </c>
      <c r="P212" s="13">
        <f>IFERROR(VLOOKUP(BC212, BA:BA:BB:BB, 2, 0),)</f>
        <v>0</v>
      </c>
      <c r="Q212" s="13">
        <f>IFERROR(VLOOKUP(BC212, BA:BA:BD:BD, 4, 0),1)</f>
        <v>1</v>
      </c>
      <c r="R212" s="13">
        <v>7</v>
      </c>
      <c r="S212" s="13">
        <v>9.25</v>
      </c>
      <c r="T212" s="13">
        <v>0</v>
      </c>
      <c r="V212" s="13" t="s">
        <v>13779</v>
      </c>
      <c r="W212" s="13">
        <v>100</v>
      </c>
      <c r="X212" s="13" t="s">
        <v>301</v>
      </c>
      <c r="Y212" s="13" t="s">
        <v>10899</v>
      </c>
      <c r="Z212" s="13" t="s">
        <v>10898</v>
      </c>
      <c r="AA212" s="13">
        <v>1</v>
      </c>
      <c r="AB212" s="13">
        <f>ROUND(H212*I212*AA212, 3)</f>
        <v>8.92</v>
      </c>
      <c r="AC212" s="13">
        <f>ROUND(VLOOKUP(X212,'Base de dados'!A:B, 2, 0)*AB212, 2)</f>
        <v>0.89</v>
      </c>
      <c r="AD212" s="13">
        <f>ROUND((AB212*(Destino!AG$212/100))*(W212/100),2)</f>
        <v>0.62</v>
      </c>
      <c r="AE212" s="13">
        <f>ROUND(AB212*(Destino!AH$212/100),2)</f>
        <v>0</v>
      </c>
      <c r="AF212" s="13">
        <f>ROUND((((AB212+AC212)*(1 + VLOOKUP(X212,'Base de dados'!A:N, 14, 0) ))*(Destino!AI$212/100))-AD212, 2)</f>
        <v>1.85</v>
      </c>
      <c r="AG212" s="13">
        <f>ROUND((AB212+AC212+AF212)*(J212/100),2)</f>
        <v>0.35</v>
      </c>
      <c r="AH212" s="13">
        <f>ROUND(AB212*T212,2)</f>
        <v>0</v>
      </c>
      <c r="AI212" s="13">
        <f>ROUND(AB212+AC212-AE212+AF212+AG212+AH212, 3)</f>
        <v>12.01</v>
      </c>
      <c r="AJ212" s="13">
        <f>AI212*M212</f>
        <v>48.04</v>
      </c>
      <c r="AK212" s="13">
        <f>AJ212*K212</f>
        <v>48.04</v>
      </c>
      <c r="AL212" s="13" t="str">
        <f t="shared" si="9"/>
        <v>17006000037842200001421</v>
      </c>
      <c r="AM212" s="13">
        <f>VLOOKUP(AL212,Destino!A:AE,31,0)</f>
        <v>48</v>
      </c>
      <c r="AN212" s="13">
        <f>VLOOKUP(AL212,Destino!A:O,15,0)</f>
        <v>29.88</v>
      </c>
      <c r="AO212" s="13">
        <f>VLOOKUP(AL212,Destino!A:P,16,0)</f>
        <v>1</v>
      </c>
      <c r="AP212" s="14">
        <f t="shared" si="10"/>
        <v>1</v>
      </c>
      <c r="AQ212" s="13" t="str">
        <f t="shared" si="11"/>
        <v>OK</v>
      </c>
      <c r="BA212" s="13" t="s">
        <v>13954</v>
      </c>
      <c r="BB212" s="13">
        <f>AK212</f>
        <v>48.04</v>
      </c>
      <c r="BC212" s="13" t="s">
        <v>14960</v>
      </c>
      <c r="BD212" s="13">
        <f>N212</f>
        <v>1</v>
      </c>
    </row>
    <row r="213" spans="1:56" hidden="1" x14ac:dyDescent="0.25">
      <c r="A213" s="13">
        <v>600003794</v>
      </c>
      <c r="B213" s="13">
        <v>1700</v>
      </c>
      <c r="C213" s="13">
        <v>2200001421</v>
      </c>
      <c r="D213" s="13" t="s">
        <v>298</v>
      </c>
      <c r="E213" s="13">
        <f>IF(AND(B213&lt;&gt;1110,B213&lt;&gt;1210,B213&lt;&gt;1510,B213&lt;&gt;1710),B213,IF(B213=1110,"1100",IF(B213=1210,"1200",IF(B213=1510,"1500",IF(B213=1710,"1700","X")))))</f>
        <v>1700</v>
      </c>
      <c r="F213" s="13" t="s">
        <v>10893</v>
      </c>
      <c r="G213" s="13" t="s">
        <v>297</v>
      </c>
      <c r="H213" s="13">
        <v>43.319000000000003</v>
      </c>
      <c r="I213" s="13">
        <v>0.25</v>
      </c>
      <c r="J213" s="13">
        <v>3</v>
      </c>
      <c r="K213" s="13">
        <v>1</v>
      </c>
      <c r="L213" s="13" t="s">
        <v>292</v>
      </c>
      <c r="M213" s="13">
        <v>4</v>
      </c>
      <c r="N213" s="13">
        <v>1</v>
      </c>
      <c r="O213" s="13" t="s">
        <v>294</v>
      </c>
      <c r="P213" s="13">
        <f>IFERROR(VLOOKUP(BC213, BA:BA:BB:BB, 2, 0),)</f>
        <v>0</v>
      </c>
      <c r="Q213" s="13">
        <f>IFERROR(VLOOKUP(BC213, BA:BA:BD:BD, 4, 0),1)</f>
        <v>1</v>
      </c>
      <c r="R213" s="13">
        <v>7</v>
      </c>
      <c r="S213" s="13">
        <v>9.25</v>
      </c>
      <c r="T213" s="13">
        <v>0</v>
      </c>
      <c r="V213" s="13" t="s">
        <v>13779</v>
      </c>
      <c r="W213" s="13">
        <v>100</v>
      </c>
      <c r="X213" s="13" t="s">
        <v>302</v>
      </c>
      <c r="Y213" s="13" t="s">
        <v>10899</v>
      </c>
      <c r="Z213" s="13" t="s">
        <v>10898</v>
      </c>
      <c r="AA213" s="13">
        <v>1</v>
      </c>
      <c r="AB213" s="13">
        <f>ROUND(H213*I213*AA213, 3)</f>
        <v>10.83</v>
      </c>
      <c r="AC213" s="13">
        <f>ROUND(VLOOKUP(X213,'Base de dados'!A:B, 2, 0)*AB213, 2)</f>
        <v>1.08</v>
      </c>
      <c r="AD213" s="13">
        <f>ROUND((AB213*(Destino!AG$213/100))*(W213/100),2)</f>
        <v>0.76</v>
      </c>
      <c r="AE213" s="13">
        <f>ROUND(AB213*(Destino!AH$213/100),2)</f>
        <v>0</v>
      </c>
      <c r="AF213" s="13">
        <f>ROUND((((AB213+AC213)*(1 + VLOOKUP(X213,'Base de dados'!A:N, 14, 0) ))*(Destino!AI$213/100))-AD213, 2)</f>
        <v>2.2400000000000002</v>
      </c>
      <c r="AG213" s="13">
        <f>ROUND((AB213+AC213+AF213)*(J213/100),2)</f>
        <v>0.42</v>
      </c>
      <c r="AH213" s="13">
        <f>ROUND(AB213*T213,2)</f>
        <v>0</v>
      </c>
      <c r="AI213" s="13">
        <f>ROUND(AB213+AC213-AE213+AF213+AG213+AH213, 3)</f>
        <v>14.57</v>
      </c>
      <c r="AJ213" s="13">
        <f>AI213*M213</f>
        <v>58.28</v>
      </c>
      <c r="AK213" s="13">
        <f>AJ213*K213</f>
        <v>58.28</v>
      </c>
      <c r="AL213" s="13" t="str">
        <f t="shared" si="9"/>
        <v>17006000037942200001421</v>
      </c>
      <c r="AM213" s="13">
        <f>VLOOKUP(AL213,Destino!A:AE,31,0)</f>
        <v>58.28</v>
      </c>
      <c r="AN213" s="13">
        <f>VLOOKUP(AL213,Destino!A:O,15,0)</f>
        <v>36.28</v>
      </c>
      <c r="AO213" s="13">
        <f>VLOOKUP(AL213,Destino!A:P,16,0)</f>
        <v>1</v>
      </c>
      <c r="AP213" s="14">
        <f t="shared" si="10"/>
        <v>1</v>
      </c>
      <c r="AQ213" s="13" t="str">
        <f t="shared" si="11"/>
        <v>OK</v>
      </c>
      <c r="BA213" s="13" t="s">
        <v>13955</v>
      </c>
      <c r="BB213" s="13">
        <f>AK213</f>
        <v>58.28</v>
      </c>
      <c r="BC213" s="13" t="s">
        <v>14962</v>
      </c>
      <c r="BD213" s="13">
        <f>N213</f>
        <v>1</v>
      </c>
    </row>
    <row r="214" spans="1:56" hidden="1" x14ac:dyDescent="0.25">
      <c r="A214" s="13">
        <v>600003960</v>
      </c>
      <c r="B214" s="13">
        <v>1700</v>
      </c>
      <c r="C214" s="13">
        <v>2200001421</v>
      </c>
      <c r="D214" s="13" t="s">
        <v>298</v>
      </c>
      <c r="E214" s="13">
        <f>IF(AND(B214&lt;&gt;1110,B214&lt;&gt;1210,B214&lt;&gt;1510,B214&lt;&gt;1710),B214,IF(B214=1110,"1100",IF(B214=1210,"1200",IF(B214=1510,"1500",IF(B214=1710,"1700","X")))))</f>
        <v>1700</v>
      </c>
      <c r="F214" s="13" t="s">
        <v>10893</v>
      </c>
      <c r="G214" s="13" t="s">
        <v>297</v>
      </c>
      <c r="H214" s="13">
        <v>33.277999999999999</v>
      </c>
      <c r="I214" s="13">
        <v>0.25</v>
      </c>
      <c r="J214" s="13">
        <v>3</v>
      </c>
      <c r="K214" s="13">
        <v>1</v>
      </c>
      <c r="L214" s="13" t="s">
        <v>292</v>
      </c>
      <c r="M214" s="13">
        <v>4</v>
      </c>
      <c r="N214" s="13">
        <v>1</v>
      </c>
      <c r="O214" s="13" t="s">
        <v>294</v>
      </c>
      <c r="P214" s="13">
        <f>IFERROR(VLOOKUP(BC214, BA:BA:BB:BB, 2, 0),)</f>
        <v>0</v>
      </c>
      <c r="Q214" s="13">
        <f>IFERROR(VLOOKUP(BC214, BA:BA:BD:BD, 4, 0),1)</f>
        <v>1</v>
      </c>
      <c r="R214" s="13">
        <v>7</v>
      </c>
      <c r="S214" s="13">
        <v>9.25</v>
      </c>
      <c r="T214" s="13">
        <v>0</v>
      </c>
      <c r="V214" s="13" t="s">
        <v>13779</v>
      </c>
      <c r="W214" s="13">
        <v>100</v>
      </c>
      <c r="X214" s="13" t="s">
        <v>302</v>
      </c>
      <c r="Y214" s="13" t="s">
        <v>10899</v>
      </c>
      <c r="Z214" s="13" t="s">
        <v>10898</v>
      </c>
      <c r="AA214" s="13">
        <v>1</v>
      </c>
      <c r="AB214" s="13">
        <f>ROUND(H214*I214*AA214, 3)</f>
        <v>8.32</v>
      </c>
      <c r="AC214" s="13">
        <f>ROUND(VLOOKUP(X214,'Base de dados'!A:B, 2, 0)*AB214, 2)</f>
        <v>0.83</v>
      </c>
      <c r="AD214" s="13">
        <f>ROUND((AB214*(Destino!AG$214/100))*(W214/100),2)</f>
        <v>0.57999999999999996</v>
      </c>
      <c r="AE214" s="13">
        <f>ROUND(AB214*(Destino!AH$214/100),2)</f>
        <v>0</v>
      </c>
      <c r="AF214" s="13">
        <f>ROUND((((AB214+AC214)*(1 + VLOOKUP(X214,'Base de dados'!A:N, 14, 0) ))*(Destino!AI$214/100))-AD214, 2)</f>
        <v>1.72</v>
      </c>
      <c r="AG214" s="13">
        <f>ROUND((AB214+AC214+AF214)*(J214/100),2)</f>
        <v>0.33</v>
      </c>
      <c r="AH214" s="13">
        <f>ROUND(AB214*T214,2)</f>
        <v>0</v>
      </c>
      <c r="AI214" s="13">
        <f>ROUND(AB214+AC214-AE214+AF214+AG214+AH214, 3)</f>
        <v>11.2</v>
      </c>
      <c r="AJ214" s="13">
        <f>AI214*M214</f>
        <v>44.8</v>
      </c>
      <c r="AK214" s="13">
        <f>AJ214*K214</f>
        <v>44.8</v>
      </c>
      <c r="AL214" s="13" t="str">
        <f t="shared" si="9"/>
        <v>17006000039602200001421</v>
      </c>
      <c r="AM214" s="13">
        <f>VLOOKUP(AL214,Destino!A:AE,31,0)</f>
        <v>44.8</v>
      </c>
      <c r="AN214" s="13">
        <f>VLOOKUP(AL214,Destino!A:O,15,0)</f>
        <v>27.87</v>
      </c>
      <c r="AO214" s="13">
        <f>VLOOKUP(AL214,Destino!A:P,16,0)</f>
        <v>1</v>
      </c>
      <c r="AP214" s="14">
        <f t="shared" si="10"/>
        <v>1</v>
      </c>
      <c r="AQ214" s="13" t="str">
        <f t="shared" si="11"/>
        <v>OK</v>
      </c>
      <c r="BA214" s="13" t="s">
        <v>13956</v>
      </c>
      <c r="BB214" s="13">
        <f>AK214</f>
        <v>44.8</v>
      </c>
      <c r="BC214" s="13" t="s">
        <v>14963</v>
      </c>
      <c r="BD214" s="13">
        <f>N214</f>
        <v>1</v>
      </c>
    </row>
    <row r="215" spans="1:56" hidden="1" x14ac:dyDescent="0.25">
      <c r="A215" s="13">
        <v>600003961</v>
      </c>
      <c r="B215" s="13">
        <v>1400</v>
      </c>
      <c r="C215" s="13">
        <v>2000005105</v>
      </c>
      <c r="D215" s="13" t="s">
        <v>298</v>
      </c>
      <c r="E215" s="13">
        <f>IF(AND(B215&lt;&gt;1110,B215&lt;&gt;1210,B215&lt;&gt;1510,B215&lt;&gt;1710),B215,IF(B215=1110,"1100",IF(B215=1210,"1200",IF(B215=1510,"1500",IF(B215=1710,"1700","X")))))</f>
        <v>1400</v>
      </c>
      <c r="F215" s="13" t="s">
        <v>10873</v>
      </c>
      <c r="G215" s="13" t="s">
        <v>297</v>
      </c>
      <c r="H215" s="13">
        <v>51.29</v>
      </c>
      <c r="I215" s="13">
        <v>1</v>
      </c>
      <c r="J215" s="13">
        <v>2</v>
      </c>
      <c r="K215" s="13">
        <v>1</v>
      </c>
      <c r="L215" s="13" t="s">
        <v>292</v>
      </c>
      <c r="M215" s="13">
        <v>1</v>
      </c>
      <c r="N215" s="13">
        <v>1</v>
      </c>
      <c r="O215" s="13" t="s">
        <v>292</v>
      </c>
      <c r="P215" s="13">
        <f>IFERROR(VLOOKUP(BC215, BA:BA:BB:BB, 2, 0),)</f>
        <v>0</v>
      </c>
      <c r="Q215" s="13">
        <f>IFERROR(VLOOKUP(BC215, BA:BA:BD:BD, 4, 0),1)</f>
        <v>1</v>
      </c>
      <c r="R215" s="13">
        <v>12</v>
      </c>
      <c r="S215" s="13">
        <v>9.25</v>
      </c>
      <c r="T215" s="13">
        <v>0</v>
      </c>
      <c r="V215" s="13" t="s">
        <v>13779</v>
      </c>
      <c r="W215" s="13">
        <v>100</v>
      </c>
      <c r="X215" s="13" t="s">
        <v>302</v>
      </c>
      <c r="Y215" s="13" t="s">
        <v>10899</v>
      </c>
      <c r="Z215" s="13" t="s">
        <v>10898</v>
      </c>
      <c r="AA215" s="13">
        <v>1</v>
      </c>
      <c r="AB215" s="13">
        <f>ROUND(H215*I215*AA215, 3)</f>
        <v>51.29</v>
      </c>
      <c r="AC215" s="13">
        <f>ROUND(VLOOKUP(X215,'Base de dados'!A:B, 2, 0)*AB215, 2)</f>
        <v>5.13</v>
      </c>
      <c r="AD215" s="13">
        <f>ROUND((AB215*(Destino!AG$215/100))*(W215/100),2)</f>
        <v>6.15</v>
      </c>
      <c r="AE215" s="13">
        <f>ROUND(AB215*(Destino!AH$215/100),2)</f>
        <v>4.74</v>
      </c>
      <c r="AG215" s="13">
        <f>ROUND((AB215+ AC215)*(J215/100),2)</f>
        <v>1.1299999999999999</v>
      </c>
      <c r="AH215" s="13">
        <f>ROUND(AB215*T215,2)</f>
        <v>0</v>
      </c>
      <c r="AI215" s="13">
        <f>ROUND(AB215-(AD215+AE215)+AG215+AH215, 3)</f>
        <v>41.53</v>
      </c>
      <c r="AJ215" s="13">
        <f>AI215*M215</f>
        <v>41.53</v>
      </c>
      <c r="AK215" s="13">
        <f>AJ215*K215</f>
        <v>41.53</v>
      </c>
      <c r="AL215" s="13" t="str">
        <f t="shared" si="9"/>
        <v>14006000039612000005105</v>
      </c>
      <c r="AM215" s="13">
        <f>VLOOKUP(AL215,Destino!A:AE,31,0)</f>
        <v>41.51</v>
      </c>
      <c r="AN215" s="13">
        <f>VLOOKUP(AL215,Destino!A:O,15,0)</f>
        <v>40.390999999999998</v>
      </c>
      <c r="AO215" s="13">
        <f>VLOOKUP(AL215,Destino!A:P,16,0)</f>
        <v>1</v>
      </c>
      <c r="AP215" s="14">
        <f t="shared" si="10"/>
        <v>1</v>
      </c>
      <c r="AQ215" s="13" t="str">
        <f t="shared" si="11"/>
        <v>OK</v>
      </c>
      <c r="BB215" s="13">
        <f>AK215</f>
        <v>41.53</v>
      </c>
      <c r="BC215" s="13" t="s">
        <v>14964</v>
      </c>
      <c r="BD215" s="13">
        <f>N215</f>
        <v>1</v>
      </c>
    </row>
    <row r="216" spans="1:56" hidden="1" x14ac:dyDescent="0.25">
      <c r="A216" s="13">
        <v>600003961</v>
      </c>
      <c r="B216" s="13">
        <v>1700</v>
      </c>
      <c r="C216" s="13">
        <v>2200001421</v>
      </c>
      <c r="D216" s="13" t="s">
        <v>298</v>
      </c>
      <c r="E216" s="13">
        <f>IF(AND(B216&lt;&gt;1110,B216&lt;&gt;1210,B216&lt;&gt;1510,B216&lt;&gt;1710),B216,IF(B216=1110,"1100",IF(B216=1210,"1200",IF(B216=1510,"1500",IF(B216=1710,"1700","X")))))</f>
        <v>1700</v>
      </c>
      <c r="F216" s="13" t="s">
        <v>10893</v>
      </c>
      <c r="G216" s="13" t="s">
        <v>297</v>
      </c>
      <c r="H216" s="13">
        <v>48.322000000000003</v>
      </c>
      <c r="I216" s="13">
        <v>0.25</v>
      </c>
      <c r="J216" s="13">
        <v>3</v>
      </c>
      <c r="K216" s="13">
        <v>1</v>
      </c>
      <c r="L216" s="13" t="s">
        <v>292</v>
      </c>
      <c r="M216" s="13">
        <v>4</v>
      </c>
      <c r="N216" s="13">
        <v>1</v>
      </c>
      <c r="O216" s="13" t="s">
        <v>294</v>
      </c>
      <c r="P216" s="13">
        <f>IFERROR(VLOOKUP(BC216, BA:BA:BB:BB, 2, 0),)</f>
        <v>0</v>
      </c>
      <c r="Q216" s="13">
        <f>IFERROR(VLOOKUP(BC216, BA:BA:BD:BD, 4, 0),1)</f>
        <v>1</v>
      </c>
      <c r="R216" s="13">
        <v>7</v>
      </c>
      <c r="S216" s="13">
        <v>9.25</v>
      </c>
      <c r="T216" s="13">
        <v>0</v>
      </c>
      <c r="V216" s="13" t="s">
        <v>13779</v>
      </c>
      <c r="W216" s="13">
        <v>100</v>
      </c>
      <c r="X216" s="13" t="s">
        <v>302</v>
      </c>
      <c r="Y216" s="13" t="s">
        <v>10899</v>
      </c>
      <c r="Z216" s="13" t="s">
        <v>10898</v>
      </c>
      <c r="AA216" s="13">
        <v>1</v>
      </c>
      <c r="AB216" s="13">
        <f>ROUND(H216*I216*AA216, 3)</f>
        <v>12.081</v>
      </c>
      <c r="AC216" s="13">
        <f>ROUND(VLOOKUP(X216,'Base de dados'!A:B, 2, 0)*AB216, 2)</f>
        <v>1.21</v>
      </c>
      <c r="AD216" s="13">
        <f>ROUND((AB216*(Destino!AG$216/100))*(W216/100),2)</f>
        <v>0.85</v>
      </c>
      <c r="AE216" s="13">
        <f>ROUND(AB216*(Destino!AH$216/100),2)</f>
        <v>0</v>
      </c>
      <c r="AF216" s="13">
        <f>ROUND((((AB216+AC216)*(1 + VLOOKUP(X216,'Base de dados'!A:N, 14, 0) ))*(Destino!AI$216/100))-AD216, 2)</f>
        <v>2.4900000000000002</v>
      </c>
      <c r="AG216" s="13">
        <f>ROUND((AB216+AC216+AF216)*(J216/100),2)</f>
        <v>0.47</v>
      </c>
      <c r="AH216" s="13">
        <f>ROUND(AB216*T216,2)</f>
        <v>0</v>
      </c>
      <c r="AI216" s="13">
        <f>ROUND(AB216+AC216-AE216+AF216+AG216+AH216, 3)</f>
        <v>16.251000000000001</v>
      </c>
      <c r="AJ216" s="13">
        <f>AI216*M216</f>
        <v>65.004000000000005</v>
      </c>
      <c r="AK216" s="13">
        <f>AJ216*K216</f>
        <v>65.004000000000005</v>
      </c>
      <c r="AL216" s="13" t="str">
        <f t="shared" si="9"/>
        <v>17006000039612200001421</v>
      </c>
      <c r="AM216" s="13">
        <f>VLOOKUP(AL216,Destino!A:AE,31,0)</f>
        <v>65.043999999999997</v>
      </c>
      <c r="AN216" s="13">
        <f>VLOOKUP(AL216,Destino!A:O,15,0)</f>
        <v>40.47</v>
      </c>
      <c r="AO216" s="13">
        <f>VLOOKUP(AL216,Destino!A:P,16,0)</f>
        <v>1</v>
      </c>
      <c r="AP216" s="14">
        <f t="shared" si="10"/>
        <v>1</v>
      </c>
      <c r="AQ216" s="13" t="str">
        <f t="shared" si="11"/>
        <v>OK</v>
      </c>
      <c r="BA216" s="13" t="s">
        <v>13957</v>
      </c>
      <c r="BB216" s="13">
        <f>AK216</f>
        <v>65.004000000000005</v>
      </c>
      <c r="BC216" s="13" t="s">
        <v>14965</v>
      </c>
      <c r="BD216" s="13">
        <f>N216</f>
        <v>1</v>
      </c>
    </row>
    <row r="217" spans="1:56" hidden="1" x14ac:dyDescent="0.25">
      <c r="A217" s="13">
        <v>600003962</v>
      </c>
      <c r="B217" s="13">
        <v>1700</v>
      </c>
      <c r="C217" s="13">
        <v>2200001421</v>
      </c>
      <c r="D217" s="13" t="s">
        <v>298</v>
      </c>
      <c r="E217" s="13">
        <f>IF(AND(B217&lt;&gt;1110,B217&lt;&gt;1210,B217&lt;&gt;1510,B217&lt;&gt;1710),B217,IF(B217=1110,"1100",IF(B217=1210,"1200",IF(B217=1510,"1500",IF(B217=1710,"1700","X")))))</f>
        <v>1700</v>
      </c>
      <c r="F217" s="13" t="s">
        <v>10893</v>
      </c>
      <c r="G217" s="13" t="s">
        <v>297</v>
      </c>
      <c r="H217" s="13">
        <v>53.134</v>
      </c>
      <c r="I217" s="13">
        <v>0.25</v>
      </c>
      <c r="J217" s="13">
        <v>3</v>
      </c>
      <c r="K217" s="13">
        <v>1</v>
      </c>
      <c r="L217" s="13" t="s">
        <v>292</v>
      </c>
      <c r="M217" s="13">
        <v>4</v>
      </c>
      <c r="N217" s="13">
        <v>1</v>
      </c>
      <c r="O217" s="13" t="s">
        <v>294</v>
      </c>
      <c r="P217" s="13">
        <f>IFERROR(VLOOKUP(BC217, BA:BA:BB:BB, 2, 0),)</f>
        <v>0</v>
      </c>
      <c r="Q217" s="13">
        <f>IFERROR(VLOOKUP(BC217, BA:BA:BD:BD, 4, 0),1)</f>
        <v>1</v>
      </c>
      <c r="R217" s="13">
        <v>7</v>
      </c>
      <c r="S217" s="13">
        <v>9.25</v>
      </c>
      <c r="T217" s="13">
        <v>0</v>
      </c>
      <c r="V217" s="13" t="s">
        <v>13779</v>
      </c>
      <c r="W217" s="13">
        <v>100</v>
      </c>
      <c r="X217" s="13" t="s">
        <v>295</v>
      </c>
      <c r="Y217" s="13" t="s">
        <v>10899</v>
      </c>
      <c r="Z217" s="13" t="s">
        <v>10898</v>
      </c>
      <c r="AA217" s="13">
        <v>1</v>
      </c>
      <c r="AB217" s="13">
        <f>ROUND(H217*I217*AA217, 3)</f>
        <v>13.284000000000001</v>
      </c>
      <c r="AC217" s="13">
        <f>ROUND(VLOOKUP(X217,'Base de dados'!A:B, 2, 0)*AB217, 2)</f>
        <v>1.33</v>
      </c>
      <c r="AD217" s="13">
        <f>ROUND((AB217*(Destino!AG$217/100))*(W217/100),2)</f>
        <v>0.93</v>
      </c>
      <c r="AE217" s="13">
        <f>ROUND(AB217*(Destino!AH$217/100),2)</f>
        <v>0</v>
      </c>
      <c r="AF217" s="13">
        <f>ROUND((((AB217+AC217)*(1 + VLOOKUP(X217,'Base de dados'!A:N, 14, 0) ))*(Destino!AI$217/100))-AD217, 2)</f>
        <v>2.75</v>
      </c>
      <c r="AG217" s="13">
        <f>ROUND((AB217+AC217+AF217)*(J217/100),2)</f>
        <v>0.52</v>
      </c>
      <c r="AH217" s="13">
        <f>ROUND(AB217*T217,2)</f>
        <v>0</v>
      </c>
      <c r="AI217" s="13">
        <f>ROUND(AB217+AC217-AE217+AF217+AG217+AH217, 3)</f>
        <v>17.884</v>
      </c>
      <c r="AJ217" s="13">
        <f>AI217*M217</f>
        <v>71.536000000000001</v>
      </c>
      <c r="AK217" s="13">
        <f>AJ217*K217</f>
        <v>71.536000000000001</v>
      </c>
      <c r="AL217" s="13" t="str">
        <f t="shared" si="9"/>
        <v>17006000039622200001421</v>
      </c>
      <c r="AM217" s="13">
        <f>VLOOKUP(AL217,Destino!A:AE,31,0)</f>
        <v>71.536000000000001</v>
      </c>
      <c r="AN217" s="13">
        <f>VLOOKUP(AL217,Destino!A:O,15,0)</f>
        <v>44.5</v>
      </c>
      <c r="AO217" s="13">
        <f>VLOOKUP(AL217,Destino!A:P,16,0)</f>
        <v>1</v>
      </c>
      <c r="AP217" s="14">
        <f t="shared" si="10"/>
        <v>1</v>
      </c>
      <c r="AQ217" s="13" t="str">
        <f t="shared" si="11"/>
        <v>OK</v>
      </c>
      <c r="BA217" s="13" t="s">
        <v>13958</v>
      </c>
      <c r="BB217" s="13">
        <f>AK217</f>
        <v>71.536000000000001</v>
      </c>
      <c r="BC217" s="13" t="s">
        <v>14966</v>
      </c>
      <c r="BD217" s="13">
        <f>N217</f>
        <v>1</v>
      </c>
    </row>
    <row r="218" spans="1:56" hidden="1" x14ac:dyDescent="0.25">
      <c r="A218" s="13">
        <v>600003963</v>
      </c>
      <c r="B218" s="13">
        <v>1700</v>
      </c>
      <c r="C218" s="13">
        <v>2200001421</v>
      </c>
      <c r="D218" s="13" t="s">
        <v>298</v>
      </c>
      <c r="E218" s="13">
        <f>IF(AND(B218&lt;&gt;1110,B218&lt;&gt;1210,B218&lt;&gt;1510,B218&lt;&gt;1710),B218,IF(B218=1110,"1100",IF(B218=1210,"1200",IF(B218=1510,"1500",IF(B218=1710,"1700","X")))))</f>
        <v>1700</v>
      </c>
      <c r="F218" s="13" t="s">
        <v>10893</v>
      </c>
      <c r="G218" s="13" t="s">
        <v>297</v>
      </c>
      <c r="H218" s="13">
        <v>54.936999999999998</v>
      </c>
      <c r="I218" s="13">
        <v>0.25</v>
      </c>
      <c r="J218" s="13">
        <v>3</v>
      </c>
      <c r="K218" s="13">
        <v>1</v>
      </c>
      <c r="L218" s="13" t="s">
        <v>292</v>
      </c>
      <c r="M218" s="13">
        <v>4</v>
      </c>
      <c r="N218" s="13">
        <v>1</v>
      </c>
      <c r="O218" s="13" t="s">
        <v>294</v>
      </c>
      <c r="P218" s="13">
        <f>IFERROR(VLOOKUP(BC218, BA:BA:BB:BB, 2, 0),)</f>
        <v>0</v>
      </c>
      <c r="Q218" s="13">
        <f>IFERROR(VLOOKUP(BC218, BA:BA:BD:BD, 4, 0),1)</f>
        <v>1</v>
      </c>
      <c r="R218" s="13">
        <v>7</v>
      </c>
      <c r="S218" s="13">
        <v>9.25</v>
      </c>
      <c r="T218" s="13">
        <v>0</v>
      </c>
      <c r="V218" s="13" t="s">
        <v>13779</v>
      </c>
      <c r="W218" s="13">
        <v>100</v>
      </c>
      <c r="X218" s="13" t="s">
        <v>295</v>
      </c>
      <c r="Y218" s="13" t="s">
        <v>10899</v>
      </c>
      <c r="Z218" s="13" t="s">
        <v>10898</v>
      </c>
      <c r="AA218" s="13">
        <v>1</v>
      </c>
      <c r="AB218" s="13">
        <f>ROUND(H218*I218*AA218, 3)</f>
        <v>13.734</v>
      </c>
      <c r="AC218" s="13">
        <f>ROUND(VLOOKUP(X218,'Base de dados'!A:B, 2, 0)*AB218, 2)</f>
        <v>1.37</v>
      </c>
      <c r="AD218" s="13">
        <f>ROUND((AB218*(Destino!AG$218/100))*(W218/100),2)</f>
        <v>0.96</v>
      </c>
      <c r="AE218" s="13">
        <f>ROUND(AB218*(Destino!AH$218/100),2)</f>
        <v>0</v>
      </c>
      <c r="AF218" s="13">
        <f>ROUND((((AB218+AC218)*(1 + VLOOKUP(X218,'Base de dados'!A:N, 14, 0) ))*(Destino!AI$218/100))-AD218, 2)</f>
        <v>2.84</v>
      </c>
      <c r="AG218" s="13">
        <f>ROUND((AB218+AC218+AF218)*(J218/100),2)</f>
        <v>0.54</v>
      </c>
      <c r="AH218" s="13">
        <f>ROUND(AB218*T218,2)</f>
        <v>0</v>
      </c>
      <c r="AI218" s="13">
        <f>ROUND(AB218+AC218-AE218+AF218+AG218+AH218, 3)</f>
        <v>18.484000000000002</v>
      </c>
      <c r="AJ218" s="13">
        <f>AI218*M218</f>
        <v>73.936000000000007</v>
      </c>
      <c r="AK218" s="13">
        <f>AJ218*K218</f>
        <v>73.936000000000007</v>
      </c>
      <c r="AL218" s="13" t="str">
        <f t="shared" si="9"/>
        <v>17006000039632200001421</v>
      </c>
      <c r="AM218" s="13">
        <f>VLOOKUP(AL218,Destino!A:AE,31,0)</f>
        <v>73.936000000000007</v>
      </c>
      <c r="AN218" s="13">
        <f>VLOOKUP(AL218,Destino!A:O,15,0)</f>
        <v>46.01</v>
      </c>
      <c r="AO218" s="13">
        <f>VLOOKUP(AL218,Destino!A:P,16,0)</f>
        <v>1</v>
      </c>
      <c r="AP218" s="14">
        <f t="shared" si="10"/>
        <v>1</v>
      </c>
      <c r="AQ218" s="13" t="str">
        <f t="shared" si="11"/>
        <v>OK</v>
      </c>
      <c r="BA218" s="13" t="s">
        <v>13959</v>
      </c>
      <c r="BB218" s="13">
        <f>AK218</f>
        <v>73.936000000000007</v>
      </c>
      <c r="BC218" s="13" t="s">
        <v>14967</v>
      </c>
      <c r="BD218" s="13">
        <f>N218</f>
        <v>1</v>
      </c>
    </row>
    <row r="219" spans="1:56" hidden="1" x14ac:dyDescent="0.25">
      <c r="A219" s="13">
        <v>600004161</v>
      </c>
      <c r="B219" s="13">
        <v>1700</v>
      </c>
      <c r="C219" s="13">
        <v>2200001421</v>
      </c>
      <c r="D219" s="13" t="s">
        <v>298</v>
      </c>
      <c r="E219" s="13">
        <f>IF(AND(B219&lt;&gt;1110,B219&lt;&gt;1210,B219&lt;&gt;1510,B219&lt;&gt;1710),B219,IF(B219=1110,"1100",IF(B219=1210,"1200",IF(B219=1510,"1500",IF(B219=1710,"1700","X")))))</f>
        <v>1700</v>
      </c>
      <c r="F219" s="13" t="s">
        <v>10893</v>
      </c>
      <c r="G219" s="13" t="s">
        <v>297</v>
      </c>
      <c r="H219" s="13">
        <v>155.95400000000001</v>
      </c>
      <c r="I219" s="13">
        <v>0.25</v>
      </c>
      <c r="J219" s="13">
        <v>3</v>
      </c>
      <c r="K219" s="13">
        <v>1</v>
      </c>
      <c r="L219" s="13" t="s">
        <v>292</v>
      </c>
      <c r="M219" s="13">
        <v>4</v>
      </c>
      <c r="N219" s="13">
        <v>1</v>
      </c>
      <c r="O219" s="13" t="s">
        <v>294</v>
      </c>
      <c r="P219" s="13">
        <f>IFERROR(VLOOKUP(BC219, BA:BA:BB:BB, 2, 0),)</f>
        <v>0</v>
      </c>
      <c r="Q219" s="13">
        <f>IFERROR(VLOOKUP(BC219, BA:BA:BD:BD, 4, 0),1)</f>
        <v>1</v>
      </c>
      <c r="R219" s="13">
        <v>4</v>
      </c>
      <c r="S219" s="13">
        <v>9.25</v>
      </c>
      <c r="T219" s="13">
        <v>0</v>
      </c>
      <c r="V219" s="13" t="s">
        <v>13779</v>
      </c>
      <c r="W219" s="13">
        <v>100</v>
      </c>
      <c r="X219" s="13" t="s">
        <v>305</v>
      </c>
      <c r="Y219" s="13" t="s">
        <v>10899</v>
      </c>
      <c r="Z219" s="13" t="s">
        <v>11027</v>
      </c>
      <c r="AA219" s="13">
        <v>1</v>
      </c>
      <c r="AB219" s="13">
        <f>ROUND(H219*I219*AA219, 3)</f>
        <v>38.988999999999997</v>
      </c>
      <c r="AC219" s="13">
        <f>ROUND(VLOOKUP(X219,'Base de dados'!A:B, 2, 0)*AB219, 2)</f>
        <v>5.85</v>
      </c>
      <c r="AD219" s="13">
        <f>ROUND((AB219*(Destino!AG$219/100))*(W219/100),2)</f>
        <v>1.56</v>
      </c>
      <c r="AE219" s="13">
        <f>ROUND(AB219*(Destino!AH$219/100),2)</f>
        <v>0</v>
      </c>
      <c r="AF219" s="13">
        <f>ROUND((((AB219+AC219)*(1 + VLOOKUP(X219,'Base de dados'!A:M, 13, 0) ))*(Destino!AI$219/100))-AD219, 2)</f>
        <v>10.09</v>
      </c>
      <c r="AG219" s="13">
        <f>ROUND((AB219+AC219+AF219)*(J219/100),2)</f>
        <v>1.65</v>
      </c>
      <c r="AH219" s="13">
        <f>ROUND(AB219*T219,2)</f>
        <v>0</v>
      </c>
      <c r="AI219" s="13">
        <f>ROUND(AB219+AC219-AE219+AF219+AG219+AH219, 3)</f>
        <v>56.579000000000001</v>
      </c>
      <c r="AJ219" s="13">
        <f>AI219*M219</f>
        <v>226.316</v>
      </c>
      <c r="AK219" s="13">
        <f>AJ219*K219</f>
        <v>226.316</v>
      </c>
      <c r="AL219" s="13" t="str">
        <f t="shared" si="9"/>
        <v>17006000041612200001421</v>
      </c>
      <c r="AM219" s="13">
        <f>VLOOKUP(AL219,Destino!A:AE,31,0)</f>
        <v>226.316</v>
      </c>
      <c r="AN219" s="13">
        <f>VLOOKUP(AL219,Destino!A:O,15,0)</f>
        <v>135.29</v>
      </c>
      <c r="AO219" s="13">
        <f>VLOOKUP(AL219,Destino!A:P,16,0)</f>
        <v>1</v>
      </c>
      <c r="AP219" s="14">
        <f t="shared" si="10"/>
        <v>1</v>
      </c>
      <c r="AQ219" s="13" t="str">
        <f t="shared" si="11"/>
        <v>OK</v>
      </c>
      <c r="BA219" s="13" t="s">
        <v>13960</v>
      </c>
      <c r="BB219" s="13">
        <f>AK219</f>
        <v>226.316</v>
      </c>
      <c r="BC219" s="13" t="s">
        <v>14968</v>
      </c>
      <c r="BD219" s="13">
        <f>N219</f>
        <v>1</v>
      </c>
    </row>
    <row r="220" spans="1:56" hidden="1" x14ac:dyDescent="0.25">
      <c r="A220" s="13">
        <v>600005255</v>
      </c>
      <c r="B220" s="13">
        <v>1700</v>
      </c>
      <c r="C220" s="13">
        <v>2200001421</v>
      </c>
      <c r="D220" s="13" t="s">
        <v>298</v>
      </c>
      <c r="E220" s="13">
        <f>IF(AND(B220&lt;&gt;1110,B220&lt;&gt;1210,B220&lt;&gt;1510,B220&lt;&gt;1710),B220,IF(B220=1110,"1100",IF(B220=1210,"1200",IF(B220=1510,"1500",IF(B220=1710,"1700","X")))))</f>
        <v>1700</v>
      </c>
      <c r="F220" s="13" t="s">
        <v>10893</v>
      </c>
      <c r="G220" s="13" t="s">
        <v>297</v>
      </c>
      <c r="H220" s="13">
        <v>75.748999999999995</v>
      </c>
      <c r="I220" s="13">
        <v>0.25</v>
      </c>
      <c r="J220" s="13">
        <v>3</v>
      </c>
      <c r="K220" s="13">
        <v>1</v>
      </c>
      <c r="L220" s="13" t="s">
        <v>292</v>
      </c>
      <c r="M220" s="13">
        <v>4</v>
      </c>
      <c r="N220" s="13">
        <v>1</v>
      </c>
      <c r="O220" s="13" t="s">
        <v>294</v>
      </c>
      <c r="P220" s="13">
        <f>IFERROR(VLOOKUP(BC220, BA:BA:BB:BB, 2, 0),)</f>
        <v>0</v>
      </c>
      <c r="Q220" s="13">
        <f>IFERROR(VLOOKUP(BC220, BA:BA:BD:BD, 4, 0),1)</f>
        <v>1</v>
      </c>
      <c r="R220" s="13">
        <v>7</v>
      </c>
      <c r="S220" s="13">
        <v>9.25</v>
      </c>
      <c r="T220" s="13">
        <v>0</v>
      </c>
      <c r="V220" s="13" t="s">
        <v>13779</v>
      </c>
      <c r="W220" s="13">
        <v>100</v>
      </c>
      <c r="X220" s="13" t="s">
        <v>295</v>
      </c>
      <c r="Y220" s="13" t="s">
        <v>10899</v>
      </c>
      <c r="Z220" s="13" t="s">
        <v>10898</v>
      </c>
      <c r="AA220" s="13">
        <v>1</v>
      </c>
      <c r="AB220" s="13">
        <f>ROUND(H220*I220*AA220, 3)</f>
        <v>18.937000000000001</v>
      </c>
      <c r="AC220" s="13">
        <f>ROUND(VLOOKUP(X220,'Base de dados'!A:B, 2, 0)*AB220, 2)</f>
        <v>1.89</v>
      </c>
      <c r="AD220" s="13">
        <f>ROUND((AB220*(Destino!AG$220/100))*(W220/100),2)</f>
        <v>1.33</v>
      </c>
      <c r="AE220" s="13">
        <f>ROUND(AB220*(Destino!AH$220/100),2)</f>
        <v>0</v>
      </c>
      <c r="AF220" s="13">
        <f>ROUND((((AB220+AC220)*(1 + VLOOKUP(X220,'Base de dados'!A:N, 14, 0) ))*(Destino!AI$220/100))-AD220, 2)</f>
        <v>3.91</v>
      </c>
      <c r="AG220" s="13">
        <f>ROUND((AB220+AC220+AF220)*(J220/100),2)</f>
        <v>0.74</v>
      </c>
      <c r="AH220" s="13">
        <f>ROUND(AB220*T220,2)</f>
        <v>0</v>
      </c>
      <c r="AI220" s="13">
        <f>ROUND(AB220+AC220-AE220+AF220+AG220+AH220, 3)</f>
        <v>25.477</v>
      </c>
      <c r="AJ220" s="13">
        <f>AI220*M220</f>
        <v>101.908</v>
      </c>
      <c r="AK220" s="13">
        <f>AJ220*K220</f>
        <v>101.908</v>
      </c>
      <c r="AL220" s="13" t="str">
        <f t="shared" si="9"/>
        <v>17006000052552200001421</v>
      </c>
      <c r="AM220" s="13">
        <f>VLOOKUP(AL220,Destino!A:AE,31,0)</f>
        <v>101.94799999999999</v>
      </c>
      <c r="AN220" s="13">
        <f>VLOOKUP(AL220,Destino!A:O,15,0)</f>
        <v>63.44</v>
      </c>
      <c r="AO220" s="13">
        <f>VLOOKUP(AL220,Destino!A:P,16,0)</f>
        <v>1</v>
      </c>
      <c r="AP220" s="14">
        <f t="shared" si="10"/>
        <v>1</v>
      </c>
      <c r="AQ220" s="13" t="str">
        <f t="shared" si="11"/>
        <v>OK</v>
      </c>
      <c r="BA220" s="13" t="s">
        <v>13961</v>
      </c>
      <c r="BB220" s="13">
        <f>AK220</f>
        <v>101.908</v>
      </c>
      <c r="BC220" s="13" t="s">
        <v>14969</v>
      </c>
      <c r="BD220" s="13">
        <f>N220</f>
        <v>1</v>
      </c>
    </row>
    <row r="221" spans="1:56" hidden="1" x14ac:dyDescent="0.25">
      <c r="A221" s="13">
        <v>600005257</v>
      </c>
      <c r="B221" s="13">
        <v>1700</v>
      </c>
      <c r="C221" s="13">
        <v>2200001421</v>
      </c>
      <c r="D221" s="13" t="s">
        <v>298</v>
      </c>
      <c r="E221" s="13">
        <f>IF(AND(B221&lt;&gt;1110,B221&lt;&gt;1210,B221&lt;&gt;1510,B221&lt;&gt;1710),B221,IF(B221=1110,"1100",IF(B221=1210,"1200",IF(B221=1510,"1500",IF(B221=1710,"1700","X")))))</f>
        <v>1700</v>
      </c>
      <c r="F221" s="13" t="s">
        <v>10893</v>
      </c>
      <c r="G221" s="13" t="s">
        <v>297</v>
      </c>
      <c r="H221" s="13">
        <v>85.480999999999995</v>
      </c>
      <c r="I221" s="13">
        <v>0.25</v>
      </c>
      <c r="J221" s="13">
        <v>3</v>
      </c>
      <c r="K221" s="13">
        <v>1</v>
      </c>
      <c r="L221" s="13" t="s">
        <v>292</v>
      </c>
      <c r="M221" s="13">
        <v>4</v>
      </c>
      <c r="N221" s="13">
        <v>1</v>
      </c>
      <c r="O221" s="13" t="s">
        <v>294</v>
      </c>
      <c r="P221" s="13">
        <f>IFERROR(VLOOKUP(BC221, BA:BA:BB:BB, 2, 0),)</f>
        <v>0</v>
      </c>
      <c r="Q221" s="13">
        <f>IFERROR(VLOOKUP(BC221, BA:BA:BD:BD, 4, 0),1)</f>
        <v>1</v>
      </c>
      <c r="R221" s="13">
        <v>7</v>
      </c>
      <c r="S221" s="13">
        <v>9.25</v>
      </c>
      <c r="T221" s="13">
        <v>0</v>
      </c>
      <c r="V221" s="13" t="s">
        <v>13779</v>
      </c>
      <c r="W221" s="13">
        <v>100</v>
      </c>
      <c r="X221" s="13" t="s">
        <v>295</v>
      </c>
      <c r="Y221" s="13" t="s">
        <v>10899</v>
      </c>
      <c r="Z221" s="13" t="s">
        <v>10898</v>
      </c>
      <c r="AA221" s="13">
        <v>1</v>
      </c>
      <c r="AB221" s="13">
        <f>ROUND(H221*I221*AA221, 3)</f>
        <v>21.37</v>
      </c>
      <c r="AC221" s="13">
        <f>ROUND(VLOOKUP(X221,'Base de dados'!A:B, 2, 0)*AB221, 2)</f>
        <v>2.14</v>
      </c>
      <c r="AD221" s="13">
        <f>ROUND((AB221*(Destino!AG$221/100))*(W221/100),2)</f>
        <v>1.5</v>
      </c>
      <c r="AE221" s="13">
        <f>ROUND(AB221*(Destino!AH$221/100),2)</f>
        <v>0</v>
      </c>
      <c r="AF221" s="13">
        <f>ROUND((((AB221+AC221)*(1 + VLOOKUP(X221,'Base de dados'!A:N, 14, 0) ))*(Destino!AI$221/100))-AD221, 2)</f>
        <v>4.42</v>
      </c>
      <c r="AG221" s="13">
        <f>ROUND((AB221+AC221+AF221)*(J221/100),2)</f>
        <v>0.84</v>
      </c>
      <c r="AH221" s="13">
        <f>ROUND(AB221*T221,2)</f>
        <v>0</v>
      </c>
      <c r="AI221" s="13">
        <f>ROUND(AB221+AC221-AE221+AF221+AG221+AH221, 3)</f>
        <v>28.77</v>
      </c>
      <c r="AJ221" s="13">
        <f>AI221*M221</f>
        <v>115.08</v>
      </c>
      <c r="AK221" s="13">
        <f>AJ221*K221</f>
        <v>115.08</v>
      </c>
      <c r="AL221" s="13" t="str">
        <f t="shared" si="9"/>
        <v>17006000052572200001421</v>
      </c>
      <c r="AM221" s="13">
        <f>VLOOKUP(AL221,Destino!A:AE,31,0)</f>
        <v>115.08</v>
      </c>
      <c r="AN221" s="13">
        <f>VLOOKUP(AL221,Destino!A:O,15,0)</f>
        <v>71.59</v>
      </c>
      <c r="AO221" s="13">
        <f>VLOOKUP(AL221,Destino!A:P,16,0)</f>
        <v>1</v>
      </c>
      <c r="AP221" s="14">
        <f t="shared" si="10"/>
        <v>1</v>
      </c>
      <c r="AQ221" s="13" t="str">
        <f t="shared" si="11"/>
        <v>OK</v>
      </c>
      <c r="BA221" s="13" t="s">
        <v>13962</v>
      </c>
      <c r="BB221" s="13">
        <f>AK221</f>
        <v>115.08</v>
      </c>
      <c r="BC221" s="13" t="s">
        <v>14970</v>
      </c>
      <c r="BD221" s="13">
        <f>N221</f>
        <v>1</v>
      </c>
    </row>
    <row r="222" spans="1:56" hidden="1" x14ac:dyDescent="0.25">
      <c r="A222" s="13">
        <v>600005258</v>
      </c>
      <c r="B222" s="13">
        <v>1700</v>
      </c>
      <c r="C222" s="13">
        <v>2200001421</v>
      </c>
      <c r="D222" s="13" t="s">
        <v>298</v>
      </c>
      <c r="E222" s="13">
        <f>IF(AND(B222&lt;&gt;1110,B222&lt;&gt;1210,B222&lt;&gt;1510,B222&lt;&gt;1710),B222,IF(B222=1110,"1100",IF(B222=1210,"1200",IF(B222=1510,"1500",IF(B222=1710,"1700","X")))))</f>
        <v>1700</v>
      </c>
      <c r="F222" s="13" t="s">
        <v>10893</v>
      </c>
      <c r="G222" s="13" t="s">
        <v>297</v>
      </c>
      <c r="H222" s="13">
        <v>110.018</v>
      </c>
      <c r="I222" s="13">
        <v>0.25</v>
      </c>
      <c r="J222" s="13">
        <v>3</v>
      </c>
      <c r="K222" s="13">
        <v>1</v>
      </c>
      <c r="L222" s="13" t="s">
        <v>292</v>
      </c>
      <c r="M222" s="13">
        <v>4</v>
      </c>
      <c r="N222" s="13">
        <v>1</v>
      </c>
      <c r="O222" s="13" t="s">
        <v>294</v>
      </c>
      <c r="P222" s="13">
        <f>IFERROR(VLOOKUP(BC222, BA:BA:BB:BB, 2, 0),)</f>
        <v>0</v>
      </c>
      <c r="Q222" s="13">
        <f>IFERROR(VLOOKUP(BC222, BA:BA:BD:BD, 4, 0),1)</f>
        <v>1</v>
      </c>
      <c r="R222" s="13">
        <v>7</v>
      </c>
      <c r="S222" s="13">
        <v>9.25</v>
      </c>
      <c r="T222" s="13">
        <v>0</v>
      </c>
      <c r="V222" s="13" t="s">
        <v>13779</v>
      </c>
      <c r="W222" s="13">
        <v>100</v>
      </c>
      <c r="X222" s="13" t="s">
        <v>295</v>
      </c>
      <c r="Y222" s="13" t="s">
        <v>10899</v>
      </c>
      <c r="Z222" s="13" t="s">
        <v>10898</v>
      </c>
      <c r="AA222" s="13">
        <v>1</v>
      </c>
      <c r="AB222" s="13">
        <f>ROUND(H222*I222*AA222, 3)</f>
        <v>27.504999999999999</v>
      </c>
      <c r="AC222" s="13">
        <f>ROUND(VLOOKUP(X222,'Base de dados'!A:B, 2, 0)*AB222, 2)</f>
        <v>2.75</v>
      </c>
      <c r="AD222" s="13">
        <f>ROUND((AB222*(Destino!AG$222/100))*(W222/100),2)</f>
        <v>1.93</v>
      </c>
      <c r="AE222" s="13">
        <f>ROUND(AB222*(Destino!AH$222/100),2)</f>
        <v>0</v>
      </c>
      <c r="AF222" s="13">
        <f>ROUND((((AB222+AC222)*(1 + VLOOKUP(X222,'Base de dados'!A:N, 14, 0) ))*(Destino!AI$222/100))-AD222, 2)</f>
        <v>5.68</v>
      </c>
      <c r="AG222" s="13">
        <f>ROUND((AB222+AC222+AF222)*(J222/100),2)</f>
        <v>1.08</v>
      </c>
      <c r="AH222" s="13">
        <f>ROUND(AB222*T222,2)</f>
        <v>0</v>
      </c>
      <c r="AI222" s="13">
        <f>ROUND(AB222+AC222-AE222+AF222+AG222+AH222, 3)</f>
        <v>37.015000000000001</v>
      </c>
      <c r="AJ222" s="13">
        <f>AI222*M222</f>
        <v>148.06</v>
      </c>
      <c r="AK222" s="13">
        <f>AJ222*K222</f>
        <v>148.06</v>
      </c>
      <c r="AL222" s="13" t="str">
        <f t="shared" si="9"/>
        <v>17006000052582200001421</v>
      </c>
      <c r="AM222" s="13">
        <f>VLOOKUP(AL222,Destino!A:AE,31,0)</f>
        <v>148.1</v>
      </c>
      <c r="AN222" s="13">
        <f>VLOOKUP(AL222,Destino!A:O,15,0)</f>
        <v>92.14</v>
      </c>
      <c r="AO222" s="13">
        <f>VLOOKUP(AL222,Destino!A:P,16,0)</f>
        <v>1</v>
      </c>
      <c r="AP222" s="14">
        <f t="shared" si="10"/>
        <v>1</v>
      </c>
      <c r="AQ222" s="13" t="str">
        <f t="shared" si="11"/>
        <v>OK</v>
      </c>
      <c r="BA222" s="13" t="s">
        <v>13963</v>
      </c>
      <c r="BB222" s="13">
        <f>AK222</f>
        <v>148.06</v>
      </c>
      <c r="BC222" s="13" t="s">
        <v>14971</v>
      </c>
      <c r="BD222" s="13">
        <f>N222</f>
        <v>1</v>
      </c>
    </row>
    <row r="223" spans="1:56" hidden="1" x14ac:dyDescent="0.25">
      <c r="A223" s="13">
        <v>600005264</v>
      </c>
      <c r="B223" s="13">
        <v>1700</v>
      </c>
      <c r="C223" s="13">
        <v>2200001421</v>
      </c>
      <c r="D223" s="13" t="s">
        <v>298</v>
      </c>
      <c r="E223" s="13">
        <f>IF(AND(B223&lt;&gt;1110,B223&lt;&gt;1210,B223&lt;&gt;1510,B223&lt;&gt;1710),B223,IF(B223=1110,"1100",IF(B223=1210,"1200",IF(B223=1510,"1500",IF(B223=1710,"1700","X")))))</f>
        <v>1700</v>
      </c>
      <c r="F223" s="13" t="s">
        <v>10893</v>
      </c>
      <c r="G223" s="13" t="s">
        <v>297</v>
      </c>
      <c r="H223" s="13">
        <v>7.2240000000000002</v>
      </c>
      <c r="I223" s="13">
        <v>0.25</v>
      </c>
      <c r="J223" s="13">
        <v>3</v>
      </c>
      <c r="K223" s="13">
        <v>1</v>
      </c>
      <c r="L223" s="13" t="s">
        <v>292</v>
      </c>
      <c r="M223" s="13">
        <v>4</v>
      </c>
      <c r="N223" s="13">
        <v>1</v>
      </c>
      <c r="O223" s="13" t="s">
        <v>294</v>
      </c>
      <c r="P223" s="13">
        <f>IFERROR(VLOOKUP(BC223, BA:BA:BB:BB, 2, 0),)</f>
        <v>0</v>
      </c>
      <c r="Q223" s="13">
        <f>IFERROR(VLOOKUP(BC223, BA:BA:BD:BD, 4, 0),1)</f>
        <v>1</v>
      </c>
      <c r="R223" s="13">
        <v>7</v>
      </c>
      <c r="S223" s="13">
        <v>9.25</v>
      </c>
      <c r="T223" s="13">
        <v>0</v>
      </c>
      <c r="V223" s="13" t="s">
        <v>13779</v>
      </c>
      <c r="W223" s="13">
        <v>100</v>
      </c>
      <c r="X223" s="13" t="s">
        <v>300</v>
      </c>
      <c r="Y223" s="13" t="s">
        <v>10899</v>
      </c>
      <c r="Z223" s="13" t="s">
        <v>10886</v>
      </c>
      <c r="AA223" s="13">
        <v>1</v>
      </c>
      <c r="AB223" s="13">
        <f>ROUND(H223*I223*AA223, 3)</f>
        <v>1.806</v>
      </c>
      <c r="AC223" s="13">
        <f>ROUND(VLOOKUP(X223,'Base de dados'!A:B, 2, 0)*AB223, 2)</f>
        <v>0.18</v>
      </c>
      <c r="AD223" s="13">
        <f>ROUND((AB223*(Destino!AG$223/100))*(W223/100),2)</f>
        <v>0.13</v>
      </c>
      <c r="AE223" s="13">
        <f>ROUND(AB223*(Destino!AH$223/100),2)</f>
        <v>0</v>
      </c>
      <c r="AF223" s="13">
        <f>ROUND((((AB223+AC223)*(1 + VLOOKUP(X223,'Base de dados'!A:N, 14, 0) ))*(Destino!AI$223/100))-AD223, 2)</f>
        <v>0.37</v>
      </c>
      <c r="AG223" s="13">
        <f>ROUND((AB223+AC223+AF223)*(J223/100),2)</f>
        <v>7.0000000000000007E-2</v>
      </c>
      <c r="AH223" s="13">
        <f>ROUND(AB223*T223,2)</f>
        <v>0</v>
      </c>
      <c r="AI223" s="13">
        <f>ROUND(AB223+AC223-AE223+AF223+AG223+AH223, 3)</f>
        <v>2.4260000000000002</v>
      </c>
      <c r="AJ223" s="13">
        <f>AI223*M223</f>
        <v>9.7040000000000006</v>
      </c>
      <c r="AK223" s="13">
        <f>AJ223*K223</f>
        <v>9.7040000000000006</v>
      </c>
      <c r="AL223" s="13" t="str">
        <f t="shared" si="9"/>
        <v>17006000052642200001421</v>
      </c>
      <c r="AM223" s="13">
        <f>VLOOKUP(AL223,Destino!A:AE,31,0)</f>
        <v>9.7040000000000006</v>
      </c>
      <c r="AN223" s="13">
        <f>VLOOKUP(AL223,Destino!A:O,15,0)</f>
        <v>6.05</v>
      </c>
      <c r="AO223" s="13">
        <f>VLOOKUP(AL223,Destino!A:P,16,0)</f>
        <v>1</v>
      </c>
      <c r="AP223" s="14">
        <f t="shared" si="10"/>
        <v>1</v>
      </c>
      <c r="AQ223" s="13" t="str">
        <f t="shared" si="11"/>
        <v>OK</v>
      </c>
      <c r="BA223" s="13" t="s">
        <v>13964</v>
      </c>
      <c r="BB223" s="13">
        <f>AK223</f>
        <v>9.7040000000000006</v>
      </c>
      <c r="BC223" s="13" t="s">
        <v>14972</v>
      </c>
      <c r="BD223" s="13">
        <f>N223</f>
        <v>1</v>
      </c>
    </row>
    <row r="224" spans="1:56" hidden="1" x14ac:dyDescent="0.25">
      <c r="A224" s="13">
        <v>600005275</v>
      </c>
      <c r="B224" s="13">
        <v>1700</v>
      </c>
      <c r="C224" s="13">
        <v>2200001421</v>
      </c>
      <c r="D224" s="13" t="s">
        <v>298</v>
      </c>
      <c r="E224" s="13">
        <f>IF(AND(B224&lt;&gt;1110,B224&lt;&gt;1210,B224&lt;&gt;1510,B224&lt;&gt;1710),B224,IF(B224=1110,"1100",IF(B224=1210,"1200",IF(B224=1510,"1500",IF(B224=1710,"1700","X")))))</f>
        <v>1700</v>
      </c>
      <c r="F224" s="13" t="s">
        <v>10893</v>
      </c>
      <c r="G224" s="13" t="s">
        <v>297</v>
      </c>
      <c r="H224" s="13">
        <v>29.181999999999999</v>
      </c>
      <c r="I224" s="13">
        <v>0.25</v>
      </c>
      <c r="J224" s="13">
        <v>3</v>
      </c>
      <c r="K224" s="13">
        <v>1</v>
      </c>
      <c r="L224" s="13" t="s">
        <v>292</v>
      </c>
      <c r="M224" s="13">
        <v>4</v>
      </c>
      <c r="N224" s="13">
        <v>1</v>
      </c>
      <c r="O224" s="13" t="s">
        <v>294</v>
      </c>
      <c r="P224" s="13">
        <f>IFERROR(VLOOKUP(BC224, BA:BA:BB:BB, 2, 0),)</f>
        <v>0</v>
      </c>
      <c r="Q224" s="13">
        <f>IFERROR(VLOOKUP(BC224, BA:BA:BD:BD, 4, 0),1)</f>
        <v>1</v>
      </c>
      <c r="R224" s="13">
        <v>7</v>
      </c>
      <c r="S224" s="13">
        <v>9.25</v>
      </c>
      <c r="T224" s="13">
        <v>0</v>
      </c>
      <c r="V224" s="13" t="s">
        <v>13779</v>
      </c>
      <c r="W224" s="13">
        <v>100</v>
      </c>
      <c r="X224" s="13" t="s">
        <v>295</v>
      </c>
      <c r="Y224" s="13" t="s">
        <v>10899</v>
      </c>
      <c r="Z224" s="13" t="s">
        <v>10886</v>
      </c>
      <c r="AA224" s="13">
        <v>1</v>
      </c>
      <c r="AB224" s="13">
        <f>ROUND(H224*I224*AA224, 3)</f>
        <v>7.2960000000000003</v>
      </c>
      <c r="AC224" s="13">
        <f>ROUND(VLOOKUP(X224,'Base de dados'!A:B, 2, 0)*AB224, 2)</f>
        <v>0.73</v>
      </c>
      <c r="AD224" s="13">
        <f>ROUND((AB224*(Destino!AG$224/100))*(W224/100),2)</f>
        <v>0.51</v>
      </c>
      <c r="AE224" s="13">
        <f>ROUND(AB224*(Destino!AH$224/100),2)</f>
        <v>0</v>
      </c>
      <c r="AF224" s="13">
        <f>ROUND((((AB224+AC224)*(1 + VLOOKUP(X224,'Base de dados'!A:N, 14, 0) ))*(Destino!AI$224/100))-AD224, 2)</f>
        <v>1.51</v>
      </c>
      <c r="AG224" s="13">
        <f>ROUND((AB224+AC224+AF224)*(J224/100),2)</f>
        <v>0.28999999999999998</v>
      </c>
      <c r="AH224" s="13">
        <f>ROUND(AB224*T224,2)</f>
        <v>0</v>
      </c>
      <c r="AI224" s="13">
        <f>ROUND(AB224+AC224-AE224+AF224+AG224+AH224, 3)</f>
        <v>9.8260000000000005</v>
      </c>
      <c r="AJ224" s="13">
        <f>AI224*M224</f>
        <v>39.304000000000002</v>
      </c>
      <c r="AK224" s="13">
        <f>AJ224*K224</f>
        <v>39.304000000000002</v>
      </c>
      <c r="AL224" s="13" t="str">
        <f t="shared" si="9"/>
        <v>17006000052752200001421</v>
      </c>
      <c r="AM224" s="13">
        <f>VLOOKUP(AL224,Destino!A:AE,31,0)</f>
        <v>39.304000000000002</v>
      </c>
      <c r="AN224" s="13">
        <f>VLOOKUP(AL224,Destino!A:O,15,0)</f>
        <v>24.44</v>
      </c>
      <c r="AO224" s="13">
        <f>VLOOKUP(AL224,Destino!A:P,16,0)</f>
        <v>1</v>
      </c>
      <c r="AP224" s="14">
        <f t="shared" si="10"/>
        <v>1</v>
      </c>
      <c r="AQ224" s="13" t="str">
        <f t="shared" si="11"/>
        <v>OK</v>
      </c>
      <c r="BA224" s="13" t="s">
        <v>13965</v>
      </c>
      <c r="BB224" s="13">
        <f>AK224</f>
        <v>39.304000000000002</v>
      </c>
      <c r="BC224" s="13" t="s">
        <v>14973</v>
      </c>
      <c r="BD224" s="13">
        <f>N224</f>
        <v>1</v>
      </c>
    </row>
    <row r="225" spans="1:56" x14ac:dyDescent="0.25">
      <c r="A225" s="13">
        <v>600005296</v>
      </c>
      <c r="B225" s="13">
        <v>1700</v>
      </c>
      <c r="C225" s="13">
        <v>2200001421</v>
      </c>
      <c r="D225" s="13" t="s">
        <v>298</v>
      </c>
      <c r="E225" s="13">
        <f>IF(AND(B225&lt;&gt;1110,B225&lt;&gt;1210,B225&lt;&gt;1510,B225&lt;&gt;1710),B225,IF(B225=1110,"1100",IF(B225=1210,"1200",IF(B225=1510,"1500",IF(B225=1710,"1700","X")))))</f>
        <v>1700</v>
      </c>
      <c r="F225" s="13" t="s">
        <v>10893</v>
      </c>
      <c r="G225" s="13" t="s">
        <v>297</v>
      </c>
      <c r="H225" s="13">
        <v>5.8390000000000004</v>
      </c>
      <c r="I225" s="13">
        <v>0.25</v>
      </c>
      <c r="J225" s="13">
        <v>3</v>
      </c>
      <c r="K225" s="13">
        <v>1</v>
      </c>
      <c r="L225" s="13" t="s">
        <v>292</v>
      </c>
      <c r="M225" s="13">
        <v>4</v>
      </c>
      <c r="N225" s="13">
        <v>1</v>
      </c>
      <c r="O225" s="13" t="s">
        <v>294</v>
      </c>
      <c r="P225" s="13">
        <f>IFERROR(VLOOKUP(BC225, BA:BA:BB:BB, 2, 0),)</f>
        <v>0</v>
      </c>
      <c r="Q225" s="13">
        <f>IFERROR(VLOOKUP(BC225, BA:BA:BD:BD, 4, 0),1)</f>
        <v>1</v>
      </c>
      <c r="R225" s="13">
        <v>7</v>
      </c>
      <c r="S225" s="13">
        <v>9.25</v>
      </c>
      <c r="T225" s="13">
        <v>0</v>
      </c>
      <c r="V225" s="13" t="s">
        <v>13779</v>
      </c>
      <c r="W225" s="13">
        <v>100</v>
      </c>
      <c r="X225" s="13" t="s">
        <v>295</v>
      </c>
      <c r="Y225" s="13" t="s">
        <v>10899</v>
      </c>
      <c r="Z225" s="13" t="s">
        <v>10898</v>
      </c>
      <c r="AA225" s="13">
        <v>1</v>
      </c>
      <c r="AB225" s="13">
        <f>ROUND(H225*I225*AA225, 3)</f>
        <v>1.46</v>
      </c>
      <c r="AC225" s="13">
        <f>ROUND(VLOOKUP(X225,'Base de dados'!A:B, 2, 0)*AB225, 2)</f>
        <v>0.15</v>
      </c>
      <c r="AD225" s="13">
        <f>ROUND((AB225*(Destino!AG$225/100))*(W225/100),2)</f>
        <v>0.1</v>
      </c>
      <c r="AE225" s="13">
        <f>ROUND(AB225*(Destino!AH$225/100),2)</f>
        <v>0</v>
      </c>
      <c r="AF225" s="13">
        <f>ROUND((((AB225+AC225)*(1 + VLOOKUP(X225,'Base de dados'!A:N, 14, 0) ))*(Destino!AI$225/100))-AD225, 2)</f>
        <v>0.31</v>
      </c>
      <c r="AG225" s="13">
        <f>ROUND((AB225+AC225+AF225)*(J225/100),2)</f>
        <v>0.06</v>
      </c>
      <c r="AH225" s="13">
        <f>ROUND(AB225*T225,2)</f>
        <v>0</v>
      </c>
      <c r="AI225" s="13">
        <f>ROUND(AB225+AC225-AE225+AF225+AG225+AH225, 3)</f>
        <v>1.98</v>
      </c>
      <c r="AJ225" s="13">
        <f>AI225*M225</f>
        <v>7.92</v>
      </c>
      <c r="AK225" s="13">
        <f>AJ225*K225</f>
        <v>7.92</v>
      </c>
      <c r="AL225" s="13" t="str">
        <f t="shared" si="9"/>
        <v>17006000052962200001421</v>
      </c>
      <c r="AM225" s="13">
        <f>VLOOKUP(AL225,Destino!A:AE,31,0)</f>
        <v>7.88</v>
      </c>
      <c r="AN225" s="13">
        <f>VLOOKUP(AL225,Destino!A:O,15,0)</f>
        <v>4.8899999999999997</v>
      </c>
      <c r="AO225" s="13">
        <f>VLOOKUP(AL225,Destino!A:P,16,0)</f>
        <v>1</v>
      </c>
      <c r="AP225" s="14">
        <f t="shared" si="10"/>
        <v>0.99</v>
      </c>
      <c r="AQ225" s="13" t="str">
        <f t="shared" si="11"/>
        <v>X</v>
      </c>
      <c r="BA225" s="13" t="s">
        <v>13966</v>
      </c>
      <c r="BB225" s="13">
        <f>AK225</f>
        <v>7.92</v>
      </c>
      <c r="BC225" s="13" t="s">
        <v>14974</v>
      </c>
      <c r="BD225" s="13">
        <f>N225</f>
        <v>1</v>
      </c>
    </row>
    <row r="226" spans="1:56" hidden="1" x14ac:dyDescent="0.25">
      <c r="A226" s="13">
        <v>600005307</v>
      </c>
      <c r="B226" s="13">
        <v>1700</v>
      </c>
      <c r="C226" s="13">
        <v>2200001421</v>
      </c>
      <c r="D226" s="13" t="s">
        <v>298</v>
      </c>
      <c r="E226" s="13">
        <f>IF(AND(B226&lt;&gt;1110,B226&lt;&gt;1210,B226&lt;&gt;1510,B226&lt;&gt;1710),B226,IF(B226=1110,"1100",IF(B226=1210,"1200",IF(B226=1510,"1500",IF(B226=1710,"1700","X")))))</f>
        <v>1700</v>
      </c>
      <c r="F226" s="13" t="s">
        <v>10893</v>
      </c>
      <c r="G226" s="13" t="s">
        <v>297</v>
      </c>
      <c r="H226" s="13">
        <v>174.62700000000001</v>
      </c>
      <c r="I226" s="13">
        <v>0.25</v>
      </c>
      <c r="J226" s="13">
        <v>3</v>
      </c>
      <c r="K226" s="13">
        <v>1</v>
      </c>
      <c r="L226" s="13" t="s">
        <v>292</v>
      </c>
      <c r="M226" s="13">
        <v>4</v>
      </c>
      <c r="N226" s="13">
        <v>1</v>
      </c>
      <c r="O226" s="13" t="s">
        <v>294</v>
      </c>
      <c r="P226" s="13">
        <f>IFERROR(VLOOKUP(BC226, BA:BA:BB:BB, 2, 0),)</f>
        <v>0</v>
      </c>
      <c r="Q226" s="13">
        <f>IFERROR(VLOOKUP(BC226, BA:BA:BD:BD, 4, 0),1)</f>
        <v>1</v>
      </c>
      <c r="R226" s="13">
        <v>7</v>
      </c>
      <c r="S226" s="13">
        <v>9.25</v>
      </c>
      <c r="T226" s="13">
        <v>0</v>
      </c>
      <c r="V226" s="13" t="s">
        <v>13779</v>
      </c>
      <c r="W226" s="13">
        <v>100</v>
      </c>
      <c r="X226" s="13" t="s">
        <v>295</v>
      </c>
      <c r="Y226" s="13" t="s">
        <v>10899</v>
      </c>
      <c r="Z226" s="13" t="s">
        <v>10898</v>
      </c>
      <c r="AA226" s="13">
        <v>1</v>
      </c>
      <c r="AB226" s="13">
        <f>ROUND(H226*I226*AA226, 3)</f>
        <v>43.656999999999996</v>
      </c>
      <c r="AC226" s="13">
        <f>ROUND(VLOOKUP(X226,'Base de dados'!A:B, 2, 0)*AB226, 2)</f>
        <v>4.37</v>
      </c>
      <c r="AD226" s="13">
        <f>ROUND((AB226*(Destino!AG$226/100))*(W226/100),2)</f>
        <v>3.06</v>
      </c>
      <c r="AE226" s="13">
        <f>ROUND(AB226*(Destino!AH$226/100),2)</f>
        <v>0</v>
      </c>
      <c r="AF226" s="13">
        <f>ROUND((((AB226+AC226)*(1 + VLOOKUP(X226,'Base de dados'!A:N, 14, 0) ))*(Destino!AI$226/100))-AD226, 2)</f>
        <v>9.02</v>
      </c>
      <c r="AG226" s="13">
        <f>ROUND((AB226+AC226+AF226)*(J226/100),2)</f>
        <v>1.71</v>
      </c>
      <c r="AH226" s="13">
        <f>ROUND(AB226*T226,2)</f>
        <v>0</v>
      </c>
      <c r="AI226" s="13">
        <f>ROUND(AB226+AC226-AE226+AF226+AG226+AH226, 3)</f>
        <v>58.756999999999998</v>
      </c>
      <c r="AJ226" s="13">
        <f>AI226*M226</f>
        <v>235.02799999999999</v>
      </c>
      <c r="AK226" s="13">
        <f>AJ226*K226</f>
        <v>235.02799999999999</v>
      </c>
      <c r="AL226" s="13" t="str">
        <f t="shared" si="9"/>
        <v>17006000053072200001421</v>
      </c>
      <c r="AM226" s="13">
        <f>VLOOKUP(AL226,Destino!A:AE,31,0)</f>
        <v>235.06800000000001</v>
      </c>
      <c r="AN226" s="13">
        <f>VLOOKUP(AL226,Destino!A:O,15,0)</f>
        <v>146.25</v>
      </c>
      <c r="AO226" s="13">
        <f>VLOOKUP(AL226,Destino!A:P,16,0)</f>
        <v>1</v>
      </c>
      <c r="AP226" s="14">
        <f t="shared" si="10"/>
        <v>1</v>
      </c>
      <c r="AQ226" s="13" t="str">
        <f t="shared" si="11"/>
        <v>OK</v>
      </c>
      <c r="BA226" s="13" t="s">
        <v>13967</v>
      </c>
      <c r="BB226" s="13">
        <f>AK226</f>
        <v>235.02799999999999</v>
      </c>
      <c r="BC226" s="13" t="s">
        <v>14975</v>
      </c>
      <c r="BD226" s="13">
        <f>N226</f>
        <v>1</v>
      </c>
    </row>
    <row r="227" spans="1:56" hidden="1" x14ac:dyDescent="0.25">
      <c r="A227" s="13">
        <v>600005308</v>
      </c>
      <c r="B227" s="13">
        <v>1700</v>
      </c>
      <c r="C227" s="13">
        <v>2200001421</v>
      </c>
      <c r="D227" s="13" t="s">
        <v>298</v>
      </c>
      <c r="E227" s="13">
        <f>IF(AND(B227&lt;&gt;1110,B227&lt;&gt;1210,B227&lt;&gt;1510,B227&lt;&gt;1710),B227,IF(B227=1110,"1100",IF(B227=1210,"1200",IF(B227=1510,"1500",IF(B227=1710,"1700","X")))))</f>
        <v>1700</v>
      </c>
      <c r="F227" s="13" t="s">
        <v>10893</v>
      </c>
      <c r="G227" s="13" t="s">
        <v>297</v>
      </c>
      <c r="H227" s="13">
        <v>197.6</v>
      </c>
      <c r="I227" s="13">
        <v>0.25</v>
      </c>
      <c r="J227" s="13">
        <v>3</v>
      </c>
      <c r="K227" s="13">
        <v>1</v>
      </c>
      <c r="L227" s="13" t="s">
        <v>292</v>
      </c>
      <c r="M227" s="13">
        <v>4</v>
      </c>
      <c r="N227" s="13">
        <v>1</v>
      </c>
      <c r="O227" s="13" t="s">
        <v>294</v>
      </c>
      <c r="P227" s="13">
        <f>IFERROR(VLOOKUP(BC227, BA:BA:BB:BB, 2, 0),)</f>
        <v>0</v>
      </c>
      <c r="Q227" s="13">
        <f>IFERROR(VLOOKUP(BC227, BA:BA:BD:BD, 4, 0),1)</f>
        <v>1</v>
      </c>
      <c r="R227" s="13">
        <v>7</v>
      </c>
      <c r="S227" s="13">
        <v>9.25</v>
      </c>
      <c r="T227" s="13">
        <v>0</v>
      </c>
      <c r="V227" s="13" t="s">
        <v>13779</v>
      </c>
      <c r="W227" s="13">
        <v>100</v>
      </c>
      <c r="X227" s="13" t="s">
        <v>295</v>
      </c>
      <c r="Y227" s="13" t="s">
        <v>10899</v>
      </c>
      <c r="Z227" s="13" t="s">
        <v>10898</v>
      </c>
      <c r="AA227" s="13">
        <v>1</v>
      </c>
      <c r="AB227" s="13">
        <f>ROUND(H227*I227*AA227, 3)</f>
        <v>49.4</v>
      </c>
      <c r="AC227" s="13">
        <f>ROUND(VLOOKUP(X227,'Base de dados'!A:B, 2, 0)*AB227, 2)</f>
        <v>4.9400000000000004</v>
      </c>
      <c r="AD227" s="13">
        <f>ROUND((AB227*(Destino!AG$227/100))*(W227/100),2)</f>
        <v>3.46</v>
      </c>
      <c r="AE227" s="13">
        <f>ROUND(AB227*(Destino!AH$227/100),2)</f>
        <v>0</v>
      </c>
      <c r="AF227" s="13">
        <f>ROUND((((AB227+AC227)*(1 + VLOOKUP(X227,'Base de dados'!A:N, 14, 0) ))*(Destino!AI$227/100))-AD227, 2)</f>
        <v>10.210000000000001</v>
      </c>
      <c r="AG227" s="13">
        <f>ROUND((AB227+AC227+AF227)*(J227/100),2)</f>
        <v>1.94</v>
      </c>
      <c r="AH227" s="13">
        <f>ROUND(AB227*T227,2)</f>
        <v>0</v>
      </c>
      <c r="AI227" s="13">
        <f>ROUND(AB227+AC227-AE227+AF227+AG227+AH227, 3)</f>
        <v>66.489999999999995</v>
      </c>
      <c r="AJ227" s="13">
        <f>AI227*M227</f>
        <v>265.95999999999998</v>
      </c>
      <c r="AK227" s="13">
        <f>AJ227*K227</f>
        <v>265.95999999999998</v>
      </c>
      <c r="AL227" s="13" t="str">
        <f t="shared" si="9"/>
        <v>17006000053082200001421</v>
      </c>
      <c r="AM227" s="13">
        <f>VLOOKUP(AL227,Destino!A:AE,31,0)</f>
        <v>265.95999999999998</v>
      </c>
      <c r="AN227" s="13">
        <f>VLOOKUP(AL227,Destino!A:O,15,0)</f>
        <v>165.49</v>
      </c>
      <c r="AO227" s="13">
        <f>VLOOKUP(AL227,Destino!A:P,16,0)</f>
        <v>1</v>
      </c>
      <c r="AP227" s="14">
        <f t="shared" si="10"/>
        <v>1</v>
      </c>
      <c r="AQ227" s="13" t="str">
        <f t="shared" si="11"/>
        <v>OK</v>
      </c>
      <c r="BA227" s="13" t="s">
        <v>13968</v>
      </c>
      <c r="BB227" s="13">
        <f>AK227</f>
        <v>265.95999999999998</v>
      </c>
      <c r="BC227" s="13" t="s">
        <v>14976</v>
      </c>
      <c r="BD227" s="13">
        <f>N227</f>
        <v>1</v>
      </c>
    </row>
    <row r="228" spans="1:56" hidden="1" x14ac:dyDescent="0.25">
      <c r="A228" s="13">
        <v>600005309</v>
      </c>
      <c r="B228" s="13">
        <v>1700</v>
      </c>
      <c r="C228" s="13">
        <v>2200001421</v>
      </c>
      <c r="D228" s="13" t="s">
        <v>298</v>
      </c>
      <c r="E228" s="13">
        <f>IF(AND(B228&lt;&gt;1110,B228&lt;&gt;1210,B228&lt;&gt;1510,B228&lt;&gt;1710),B228,IF(B228=1110,"1100",IF(B228=1210,"1200",IF(B228=1510,"1500",IF(B228=1710,"1700","X")))))</f>
        <v>1700</v>
      </c>
      <c r="F228" s="13" t="s">
        <v>10893</v>
      </c>
      <c r="G228" s="13" t="s">
        <v>297</v>
      </c>
      <c r="H228" s="13">
        <v>209.24199999999999</v>
      </c>
      <c r="I228" s="13">
        <v>0.25</v>
      </c>
      <c r="J228" s="13">
        <v>3</v>
      </c>
      <c r="K228" s="13">
        <v>1</v>
      </c>
      <c r="L228" s="13" t="s">
        <v>292</v>
      </c>
      <c r="M228" s="13">
        <v>4</v>
      </c>
      <c r="N228" s="13">
        <v>1</v>
      </c>
      <c r="O228" s="13" t="s">
        <v>294</v>
      </c>
      <c r="P228" s="13">
        <f>IFERROR(VLOOKUP(BC228, BA:BA:BB:BB, 2, 0),)</f>
        <v>0</v>
      </c>
      <c r="Q228" s="13">
        <f>IFERROR(VLOOKUP(BC228, BA:BA:BD:BD, 4, 0),1)</f>
        <v>1</v>
      </c>
      <c r="R228" s="13">
        <v>7</v>
      </c>
      <c r="S228" s="13">
        <v>9.25</v>
      </c>
      <c r="T228" s="13">
        <v>0</v>
      </c>
      <c r="V228" s="13" t="s">
        <v>13779</v>
      </c>
      <c r="W228" s="13">
        <v>100</v>
      </c>
      <c r="X228" s="13" t="s">
        <v>295</v>
      </c>
      <c r="Y228" s="13" t="s">
        <v>10899</v>
      </c>
      <c r="Z228" s="13" t="s">
        <v>10898</v>
      </c>
      <c r="AA228" s="13">
        <v>1</v>
      </c>
      <c r="AB228" s="13">
        <f>ROUND(H228*I228*AA228, 3)</f>
        <v>52.311</v>
      </c>
      <c r="AC228" s="13">
        <f>ROUND(VLOOKUP(X228,'Base de dados'!A:B, 2, 0)*AB228, 2)</f>
        <v>5.23</v>
      </c>
      <c r="AD228" s="13">
        <f>ROUND((AB228*(Destino!AG$228/100))*(W228/100),2)</f>
        <v>3.66</v>
      </c>
      <c r="AE228" s="13">
        <f>ROUND(AB228*(Destino!AH$228/100),2)</f>
        <v>0</v>
      </c>
      <c r="AF228" s="13">
        <f>ROUND((((AB228+AC228)*(1 + VLOOKUP(X228,'Base de dados'!A:N, 14, 0) ))*(Destino!AI$228/100))-AD228, 2)</f>
        <v>10.82</v>
      </c>
      <c r="AG228" s="13">
        <f>ROUND((AB228+AC228+AF228)*(J228/100),2)</f>
        <v>2.0499999999999998</v>
      </c>
      <c r="AH228" s="13">
        <f>ROUND(AB228*T228,2)</f>
        <v>0</v>
      </c>
      <c r="AI228" s="13">
        <f>ROUND(AB228+AC228-AE228+AF228+AG228+AH228, 3)</f>
        <v>70.411000000000001</v>
      </c>
      <c r="AJ228" s="13">
        <f>AI228*M228</f>
        <v>281.64400000000001</v>
      </c>
      <c r="AK228" s="13">
        <f>AJ228*K228</f>
        <v>281.64400000000001</v>
      </c>
      <c r="AL228" s="13" t="str">
        <f t="shared" si="9"/>
        <v>17006000053092200001421</v>
      </c>
      <c r="AM228" s="13">
        <f>VLOOKUP(AL228,Destino!A:AE,31,0)</f>
        <v>281.64400000000001</v>
      </c>
      <c r="AN228" s="13">
        <f>VLOOKUP(AL228,Destino!A:O,15,0)</f>
        <v>175.24</v>
      </c>
      <c r="AO228" s="13">
        <f>VLOOKUP(AL228,Destino!A:P,16,0)</f>
        <v>1</v>
      </c>
      <c r="AP228" s="14">
        <f t="shared" si="10"/>
        <v>1</v>
      </c>
      <c r="AQ228" s="13" t="str">
        <f t="shared" si="11"/>
        <v>OK</v>
      </c>
      <c r="BA228" s="13" t="s">
        <v>13969</v>
      </c>
      <c r="BB228" s="13">
        <f>AK228</f>
        <v>281.64400000000001</v>
      </c>
      <c r="BC228" s="13" t="s">
        <v>14977</v>
      </c>
      <c r="BD228" s="13">
        <f>N228</f>
        <v>1</v>
      </c>
    </row>
    <row r="229" spans="1:56" hidden="1" x14ac:dyDescent="0.25">
      <c r="A229" s="13">
        <v>600005317</v>
      </c>
      <c r="B229" s="13">
        <v>1700</v>
      </c>
      <c r="C229" s="13">
        <v>2200001421</v>
      </c>
      <c r="D229" s="13" t="s">
        <v>298</v>
      </c>
      <c r="E229" s="13">
        <f>IF(AND(B229&lt;&gt;1110,B229&lt;&gt;1210,B229&lt;&gt;1510,B229&lt;&gt;1710),B229,IF(B229=1110,"1100",IF(B229=1210,"1200",IF(B229=1510,"1500",IF(B229=1710,"1700","X")))))</f>
        <v>1700</v>
      </c>
      <c r="F229" s="13" t="s">
        <v>10893</v>
      </c>
      <c r="G229" s="13" t="s">
        <v>297</v>
      </c>
      <c r="H229" s="13">
        <v>59.951999999999998</v>
      </c>
      <c r="I229" s="13">
        <v>0.25</v>
      </c>
      <c r="J229" s="13">
        <v>3</v>
      </c>
      <c r="K229" s="13">
        <v>1</v>
      </c>
      <c r="L229" s="13" t="s">
        <v>292</v>
      </c>
      <c r="M229" s="13">
        <v>4</v>
      </c>
      <c r="N229" s="13">
        <v>1</v>
      </c>
      <c r="O229" s="13" t="s">
        <v>294</v>
      </c>
      <c r="P229" s="13">
        <f>IFERROR(VLOOKUP(BC229, BA:BA:BB:BB, 2, 0),)</f>
        <v>0</v>
      </c>
      <c r="Q229" s="13">
        <f>IFERROR(VLOOKUP(BC229, BA:BA:BD:BD, 4, 0),1)</f>
        <v>1</v>
      </c>
      <c r="R229" s="13">
        <v>7</v>
      </c>
      <c r="S229" s="13">
        <v>9.25</v>
      </c>
      <c r="T229" s="13">
        <v>0</v>
      </c>
      <c r="V229" s="13" t="s">
        <v>13779</v>
      </c>
      <c r="W229" s="13">
        <v>100</v>
      </c>
      <c r="X229" s="13" t="s">
        <v>295</v>
      </c>
      <c r="Y229" s="13" t="s">
        <v>10899</v>
      </c>
      <c r="Z229" s="13" t="s">
        <v>10898</v>
      </c>
      <c r="AA229" s="13">
        <v>1</v>
      </c>
      <c r="AB229" s="13">
        <f>ROUND(H229*I229*AA229, 3)</f>
        <v>14.988</v>
      </c>
      <c r="AC229" s="13">
        <f>ROUND(VLOOKUP(X229,'Base de dados'!A:B, 2, 0)*AB229, 2)</f>
        <v>1.5</v>
      </c>
      <c r="AD229" s="13">
        <f>ROUND((AB229*(Destino!AG$229/100))*(W229/100),2)</f>
        <v>1.05</v>
      </c>
      <c r="AE229" s="13">
        <f>ROUND(AB229*(Destino!AH$229/100),2)</f>
        <v>0</v>
      </c>
      <c r="AF229" s="13">
        <f>ROUND((((AB229+AC229)*(1 + VLOOKUP(X229,'Base de dados'!A:N, 14, 0) ))*(Destino!AI$229/100))-AD229, 2)</f>
        <v>3.1</v>
      </c>
      <c r="AG229" s="13">
        <f>ROUND((AB229+AC229+AF229)*(J229/100),2)</f>
        <v>0.59</v>
      </c>
      <c r="AH229" s="13">
        <f>ROUND(AB229*T229,2)</f>
        <v>0</v>
      </c>
      <c r="AI229" s="13">
        <f>ROUND(AB229+AC229-AE229+AF229+AG229+AH229, 3)</f>
        <v>20.178000000000001</v>
      </c>
      <c r="AJ229" s="13">
        <f>AI229*M229</f>
        <v>80.712000000000003</v>
      </c>
      <c r="AK229" s="13">
        <f>AJ229*K229</f>
        <v>80.712000000000003</v>
      </c>
      <c r="AL229" s="13" t="str">
        <f t="shared" si="9"/>
        <v>17006000053172200001421</v>
      </c>
      <c r="AM229" s="13">
        <f>VLOOKUP(AL229,Destino!A:AE,31,0)</f>
        <v>80.712000000000003</v>
      </c>
      <c r="AN229" s="13">
        <f>VLOOKUP(AL229,Destino!A:O,15,0)</f>
        <v>50.21</v>
      </c>
      <c r="AO229" s="13">
        <f>VLOOKUP(AL229,Destino!A:P,16,0)</f>
        <v>1</v>
      </c>
      <c r="AP229" s="14">
        <f t="shared" si="10"/>
        <v>1</v>
      </c>
      <c r="AQ229" s="13" t="str">
        <f t="shared" si="11"/>
        <v>OK</v>
      </c>
      <c r="BA229" s="13" t="s">
        <v>13970</v>
      </c>
      <c r="BB229" s="13">
        <f>AK229</f>
        <v>80.712000000000003</v>
      </c>
      <c r="BC229" s="13" t="s">
        <v>14978</v>
      </c>
      <c r="BD229" s="13">
        <f>N229</f>
        <v>1</v>
      </c>
    </row>
    <row r="230" spans="1:56" hidden="1" x14ac:dyDescent="0.25">
      <c r="A230" s="13">
        <v>600005319</v>
      </c>
      <c r="B230" s="13">
        <v>1700</v>
      </c>
      <c r="C230" s="13">
        <v>2200001421</v>
      </c>
      <c r="D230" s="13" t="s">
        <v>298</v>
      </c>
      <c r="E230" s="13">
        <f>IF(AND(B230&lt;&gt;1110,B230&lt;&gt;1210,B230&lt;&gt;1510,B230&lt;&gt;1710),B230,IF(B230=1110,"1100",IF(B230=1210,"1200",IF(B230=1510,"1500",IF(B230=1710,"1700","X")))))</f>
        <v>1700</v>
      </c>
      <c r="F230" s="13" t="s">
        <v>10893</v>
      </c>
      <c r="G230" s="13" t="s">
        <v>297</v>
      </c>
      <c r="H230" s="13">
        <v>66.757999999999996</v>
      </c>
      <c r="I230" s="13">
        <v>0.25</v>
      </c>
      <c r="J230" s="13">
        <v>3</v>
      </c>
      <c r="K230" s="13">
        <v>1</v>
      </c>
      <c r="L230" s="13" t="s">
        <v>292</v>
      </c>
      <c r="M230" s="13">
        <v>4</v>
      </c>
      <c r="N230" s="13">
        <v>1</v>
      </c>
      <c r="O230" s="13" t="s">
        <v>294</v>
      </c>
      <c r="P230" s="13">
        <f>IFERROR(VLOOKUP(BC230, BA:BA:BB:BB, 2, 0),)</f>
        <v>0</v>
      </c>
      <c r="Q230" s="13">
        <f>IFERROR(VLOOKUP(BC230, BA:BA:BD:BD, 4, 0),1)</f>
        <v>1</v>
      </c>
      <c r="R230" s="13">
        <v>7</v>
      </c>
      <c r="S230" s="13">
        <v>9.25</v>
      </c>
      <c r="T230" s="13">
        <v>0</v>
      </c>
      <c r="V230" s="13" t="s">
        <v>13779</v>
      </c>
      <c r="W230" s="13">
        <v>100</v>
      </c>
      <c r="X230" s="13" t="s">
        <v>295</v>
      </c>
      <c r="Y230" s="13" t="s">
        <v>10899</v>
      </c>
      <c r="Z230" s="13" t="s">
        <v>10898</v>
      </c>
      <c r="AA230" s="13">
        <v>1</v>
      </c>
      <c r="AB230" s="13">
        <f>ROUND(H230*I230*AA230, 3)</f>
        <v>16.690000000000001</v>
      </c>
      <c r="AC230" s="13">
        <f>ROUND(VLOOKUP(X230,'Base de dados'!A:B, 2, 0)*AB230, 2)</f>
        <v>1.67</v>
      </c>
      <c r="AD230" s="13">
        <f>ROUND((AB230*(Destino!AG$230/100))*(W230/100),2)</f>
        <v>1.17</v>
      </c>
      <c r="AE230" s="13">
        <f>ROUND(AB230*(Destino!AH$230/100),2)</f>
        <v>0</v>
      </c>
      <c r="AF230" s="13">
        <f>ROUND((((AB230+AC230)*(1 + VLOOKUP(X230,'Base de dados'!A:N, 14, 0) ))*(Destino!AI$230/100))-AD230, 2)</f>
        <v>3.45</v>
      </c>
      <c r="AG230" s="13">
        <f>ROUND((AB230+AC230+AF230)*(J230/100),2)</f>
        <v>0.65</v>
      </c>
      <c r="AH230" s="13">
        <f>ROUND(AB230*T230,2)</f>
        <v>0</v>
      </c>
      <c r="AI230" s="13">
        <f>ROUND(AB230+AC230-AE230+AF230+AG230+AH230, 3)</f>
        <v>22.46</v>
      </c>
      <c r="AJ230" s="13">
        <f>AI230*M230</f>
        <v>89.84</v>
      </c>
      <c r="AK230" s="13">
        <f>AJ230*K230</f>
        <v>89.84</v>
      </c>
      <c r="AL230" s="13" t="str">
        <f t="shared" si="9"/>
        <v>17006000053192200001421</v>
      </c>
      <c r="AM230" s="13">
        <f>VLOOKUP(AL230,Destino!A:AE,31,0)</f>
        <v>89.84</v>
      </c>
      <c r="AN230" s="13">
        <f>VLOOKUP(AL230,Destino!A:O,15,0)</f>
        <v>55.91</v>
      </c>
      <c r="AO230" s="13">
        <f>VLOOKUP(AL230,Destino!A:P,16,0)</f>
        <v>1</v>
      </c>
      <c r="AP230" s="14">
        <f t="shared" si="10"/>
        <v>1</v>
      </c>
      <c r="AQ230" s="13" t="str">
        <f t="shared" si="11"/>
        <v>OK</v>
      </c>
      <c r="BA230" s="13" t="s">
        <v>13971</v>
      </c>
      <c r="BB230" s="13">
        <f>AK230</f>
        <v>89.84</v>
      </c>
      <c r="BC230" s="13" t="s">
        <v>14979</v>
      </c>
      <c r="BD230" s="13">
        <f>N230</f>
        <v>1</v>
      </c>
    </row>
    <row r="231" spans="1:56" hidden="1" x14ac:dyDescent="0.25">
      <c r="A231" s="13">
        <v>600005328</v>
      </c>
      <c r="B231" s="13">
        <v>1700</v>
      </c>
      <c r="C231" s="13">
        <v>2200001421</v>
      </c>
      <c r="D231" s="13" t="s">
        <v>298</v>
      </c>
      <c r="E231" s="13">
        <f>IF(AND(B231&lt;&gt;1110,B231&lt;&gt;1210,B231&lt;&gt;1510,B231&lt;&gt;1710),B231,IF(B231=1110,"1100",IF(B231=1210,"1200",IF(B231=1510,"1500",IF(B231=1710,"1700","X")))))</f>
        <v>1700</v>
      </c>
      <c r="F231" s="13" t="s">
        <v>10893</v>
      </c>
      <c r="G231" s="13" t="s">
        <v>297</v>
      </c>
      <c r="H231" s="13">
        <v>8.7520000000000007</v>
      </c>
      <c r="I231" s="13">
        <v>0.25</v>
      </c>
      <c r="J231" s="13">
        <v>3</v>
      </c>
      <c r="K231" s="13">
        <v>1</v>
      </c>
      <c r="L231" s="13" t="s">
        <v>292</v>
      </c>
      <c r="M231" s="13">
        <v>4</v>
      </c>
      <c r="N231" s="13">
        <v>1</v>
      </c>
      <c r="O231" s="13" t="s">
        <v>294</v>
      </c>
      <c r="P231" s="13">
        <f>IFERROR(VLOOKUP(BC231, BA:BA:BB:BB, 2, 0),)</f>
        <v>0</v>
      </c>
      <c r="Q231" s="13">
        <f>IFERROR(VLOOKUP(BC231, BA:BA:BD:BD, 4, 0),1)</f>
        <v>1</v>
      </c>
      <c r="R231" s="13">
        <v>7</v>
      </c>
      <c r="S231" s="13">
        <v>9.25</v>
      </c>
      <c r="T231" s="13">
        <v>0</v>
      </c>
      <c r="V231" s="13" t="s">
        <v>13779</v>
      </c>
      <c r="W231" s="13">
        <v>100</v>
      </c>
      <c r="X231" s="13" t="s">
        <v>300</v>
      </c>
      <c r="Y231" s="13" t="s">
        <v>10899</v>
      </c>
      <c r="Z231" s="13" t="s">
        <v>10898</v>
      </c>
      <c r="AA231" s="13">
        <v>1</v>
      </c>
      <c r="AB231" s="13">
        <f>ROUND(H231*I231*AA231, 3)</f>
        <v>2.1880000000000002</v>
      </c>
      <c r="AC231" s="13">
        <f>ROUND(VLOOKUP(X231,'Base de dados'!A:B, 2, 0)*AB231, 2)</f>
        <v>0.22</v>
      </c>
      <c r="AD231" s="13">
        <f>ROUND((AB231*(Destino!AG$231/100))*(W231/100),2)</f>
        <v>0.15</v>
      </c>
      <c r="AE231" s="13">
        <f>ROUND(AB231*(Destino!AH$231/100),2)</f>
        <v>0</v>
      </c>
      <c r="AF231" s="13">
        <f>ROUND((((AB231+AC231)*(1 + VLOOKUP(X231,'Base de dados'!A:N, 14, 0) ))*(Destino!AI$231/100))-AD231, 2)</f>
        <v>0.46</v>
      </c>
      <c r="AG231" s="13">
        <f>ROUND((AB231+AC231+AF231)*(J231/100),2)</f>
        <v>0.09</v>
      </c>
      <c r="AH231" s="13">
        <f>ROUND(AB231*T231,2)</f>
        <v>0</v>
      </c>
      <c r="AI231" s="13">
        <f>ROUND(AB231+AC231-AE231+AF231+AG231+AH231, 3)</f>
        <v>2.9580000000000002</v>
      </c>
      <c r="AJ231" s="13">
        <f>AI231*M231</f>
        <v>11.832000000000001</v>
      </c>
      <c r="AK231" s="13">
        <f>AJ231*K231</f>
        <v>11.832000000000001</v>
      </c>
      <c r="AL231" s="13" t="str">
        <f t="shared" si="9"/>
        <v>17006000053282200001421</v>
      </c>
      <c r="AM231" s="13">
        <f>VLOOKUP(AL231,Destino!A:AE,31,0)</f>
        <v>11.792</v>
      </c>
      <c r="AN231" s="13">
        <f>VLOOKUP(AL231,Destino!A:O,15,0)</f>
        <v>7.33</v>
      </c>
      <c r="AO231" s="13">
        <f>VLOOKUP(AL231,Destino!A:P,16,0)</f>
        <v>1</v>
      </c>
      <c r="AP231" s="14">
        <f t="shared" si="10"/>
        <v>1</v>
      </c>
      <c r="AQ231" s="13" t="str">
        <f t="shared" si="11"/>
        <v>OK</v>
      </c>
      <c r="BA231" s="13" t="s">
        <v>13972</v>
      </c>
      <c r="BB231" s="13">
        <f>AK231</f>
        <v>11.832000000000001</v>
      </c>
      <c r="BC231" s="13" t="s">
        <v>14980</v>
      </c>
      <c r="BD231" s="13">
        <f>N231</f>
        <v>1</v>
      </c>
    </row>
    <row r="232" spans="1:56" x14ac:dyDescent="0.25">
      <c r="A232" s="13">
        <v>600005329</v>
      </c>
      <c r="B232" s="13">
        <v>1700</v>
      </c>
      <c r="C232" s="13">
        <v>2200001421</v>
      </c>
      <c r="D232" s="13" t="s">
        <v>298</v>
      </c>
      <c r="E232" s="13">
        <f>IF(AND(B232&lt;&gt;1110,B232&lt;&gt;1210,B232&lt;&gt;1510,B232&lt;&gt;1710),B232,IF(B232=1110,"1100",IF(B232=1210,"1200",IF(B232=1510,"1500",IF(B232=1710,"1700","X")))))</f>
        <v>1700</v>
      </c>
      <c r="F232" s="13" t="s">
        <v>10893</v>
      </c>
      <c r="G232" s="13" t="s">
        <v>297</v>
      </c>
      <c r="H232" s="13">
        <v>6.5789999999999997</v>
      </c>
      <c r="I232" s="13">
        <v>0.25</v>
      </c>
      <c r="J232" s="13">
        <v>3</v>
      </c>
      <c r="K232" s="13">
        <v>1</v>
      </c>
      <c r="L232" s="13" t="s">
        <v>292</v>
      </c>
      <c r="M232" s="13">
        <v>4</v>
      </c>
      <c r="N232" s="13">
        <v>1</v>
      </c>
      <c r="O232" s="13" t="s">
        <v>294</v>
      </c>
      <c r="P232" s="13">
        <f>IFERROR(VLOOKUP(BC232, BA:BA:BB:BB, 2, 0),)</f>
        <v>0</v>
      </c>
      <c r="Q232" s="13">
        <f>IFERROR(VLOOKUP(BC232, BA:BA:BD:BD, 4, 0),1)</f>
        <v>1</v>
      </c>
      <c r="R232" s="13">
        <v>7</v>
      </c>
      <c r="S232" s="13">
        <v>9.25</v>
      </c>
      <c r="T232" s="13">
        <v>0</v>
      </c>
      <c r="V232" s="13" t="s">
        <v>13779</v>
      </c>
      <c r="W232" s="13">
        <v>100</v>
      </c>
      <c r="X232" s="13" t="s">
        <v>300</v>
      </c>
      <c r="Y232" s="13" t="s">
        <v>10899</v>
      </c>
      <c r="Z232" s="13" t="s">
        <v>10898</v>
      </c>
      <c r="AA232" s="13">
        <v>1</v>
      </c>
      <c r="AB232" s="13">
        <f>ROUND(H232*I232*AA232, 3)</f>
        <v>1.645</v>
      </c>
      <c r="AC232" s="13">
        <f>ROUND(VLOOKUP(X232,'Base de dados'!A:B, 2, 0)*AB232, 2)</f>
        <v>0.16</v>
      </c>
      <c r="AD232" s="13">
        <f>ROUND((AB232*(Destino!AG$232/100))*(W232/100),2)</f>
        <v>0.12</v>
      </c>
      <c r="AE232" s="13">
        <f>ROUND(AB232*(Destino!AH$232/100),2)</f>
        <v>0</v>
      </c>
      <c r="AF232" s="13">
        <f>ROUND((((AB232+AC232)*(1 + VLOOKUP(X232,'Base de dados'!A:N, 14, 0) ))*(Destino!AI$232/100))-AD232, 2)</f>
        <v>0.33</v>
      </c>
      <c r="AG232" s="13">
        <f>ROUND((AB232+AC232+AF232)*(J232/100),2)</f>
        <v>0.06</v>
      </c>
      <c r="AH232" s="13">
        <f>ROUND(AB232*T232,2)</f>
        <v>0</v>
      </c>
      <c r="AI232" s="13">
        <f>ROUND(AB232+AC232-AE232+AF232+AG232+AH232, 3)</f>
        <v>2.1949999999999998</v>
      </c>
      <c r="AJ232" s="13">
        <f>AI232*M232</f>
        <v>8.7799999999999994</v>
      </c>
      <c r="AK232" s="13">
        <f>AJ232*K232</f>
        <v>8.7799999999999994</v>
      </c>
      <c r="AL232" s="13" t="str">
        <f t="shared" si="9"/>
        <v>17006000053292200001421</v>
      </c>
      <c r="AM232" s="13">
        <f>VLOOKUP(AL232,Destino!A:AE,31,0)</f>
        <v>8.86</v>
      </c>
      <c r="AN232" s="13">
        <f>VLOOKUP(AL232,Destino!A:O,15,0)</f>
        <v>5.51</v>
      </c>
      <c r="AO232" s="13">
        <f>VLOOKUP(AL232,Destino!A:P,16,0)</f>
        <v>1</v>
      </c>
      <c r="AP232" s="14">
        <f t="shared" si="10"/>
        <v>1.01</v>
      </c>
      <c r="AQ232" s="13" t="str">
        <f t="shared" si="11"/>
        <v>X</v>
      </c>
      <c r="BA232" s="13" t="s">
        <v>13973</v>
      </c>
      <c r="BB232" s="13">
        <f>AK232</f>
        <v>8.7799999999999994</v>
      </c>
      <c r="BC232" s="13" t="s">
        <v>14981</v>
      </c>
      <c r="BD232" s="13">
        <f>N232</f>
        <v>1</v>
      </c>
    </row>
    <row r="233" spans="1:56" hidden="1" x14ac:dyDescent="0.25">
      <c r="A233" s="13">
        <v>600005330</v>
      </c>
      <c r="B233" s="13">
        <v>1100</v>
      </c>
      <c r="C233" s="13">
        <v>2200001421</v>
      </c>
      <c r="D233" s="13" t="s">
        <v>298</v>
      </c>
      <c r="E233" s="13">
        <f>IF(AND(B233&lt;&gt;1110,B233&lt;&gt;1210,B233&lt;&gt;1510,B233&lt;&gt;1710),B233,IF(B233=1110,"1100",IF(B233=1210,"1200",IF(B233=1510,"1500",IF(B233=1710,"1700","X")))))</f>
        <v>1100</v>
      </c>
      <c r="F233" s="13" t="s">
        <v>10873</v>
      </c>
      <c r="G233" s="13" t="s">
        <v>297</v>
      </c>
      <c r="H233" s="13">
        <v>5.35</v>
      </c>
      <c r="I233" s="13">
        <v>1</v>
      </c>
      <c r="J233" s="13">
        <v>3</v>
      </c>
      <c r="K233" s="13">
        <v>1</v>
      </c>
      <c r="L233" s="13" t="s">
        <v>292</v>
      </c>
      <c r="M233" s="13">
        <v>1</v>
      </c>
      <c r="N233" s="13">
        <v>1</v>
      </c>
      <c r="O233" s="13" t="s">
        <v>294</v>
      </c>
      <c r="P233" s="13">
        <f>IFERROR(VLOOKUP(BC233, BA:BA:BB:BB, 2, 0),)</f>
        <v>0</v>
      </c>
      <c r="Q233" s="13">
        <f>IFERROR(VLOOKUP(BC233, BA:BA:BD:BD, 4, 0),1)</f>
        <v>1</v>
      </c>
      <c r="R233" s="13">
        <v>7</v>
      </c>
      <c r="S233" s="13">
        <v>9.25</v>
      </c>
      <c r="T233" s="13">
        <v>0</v>
      </c>
      <c r="V233" s="13" t="s">
        <v>13779</v>
      </c>
      <c r="W233" s="13">
        <v>100</v>
      </c>
      <c r="X233" s="13" t="s">
        <v>300</v>
      </c>
      <c r="Y233" s="13" t="s">
        <v>10899</v>
      </c>
      <c r="Z233" s="13" t="s">
        <v>10898</v>
      </c>
      <c r="AA233" s="13">
        <v>1</v>
      </c>
      <c r="AB233" s="13">
        <f>ROUND(H233*I233*AA233, 3)</f>
        <v>5.35</v>
      </c>
      <c r="AC233" s="13">
        <f>ROUND(VLOOKUP(X233,'Base de dados'!A:B, 2, 0)*AB233, 2)</f>
        <v>0.54</v>
      </c>
      <c r="AD233" s="13">
        <f>ROUND((AB233*(Destino!AG$233/100))*(W233/100),2)</f>
        <v>0.37</v>
      </c>
      <c r="AE233" s="13">
        <f>ROUND(AB233*(Destino!AH$233/100),2)</f>
        <v>0.49</v>
      </c>
      <c r="AG233" s="13">
        <f>ROUND((AB233+ AC233)*(J233/100),2)</f>
        <v>0.18</v>
      </c>
      <c r="AH233" s="13">
        <f>ROUND(AB233*T233,2)</f>
        <v>0</v>
      </c>
      <c r="AI233" s="13">
        <f>ROUND(AB233-(AD233+AE233)+AG233+AH233, 3)</f>
        <v>4.67</v>
      </c>
      <c r="AJ233" s="13">
        <f>AI233*M233</f>
        <v>4.67</v>
      </c>
      <c r="AK233" s="13">
        <f>AJ233*K233</f>
        <v>4.67</v>
      </c>
      <c r="AL233" s="13" t="str">
        <f t="shared" si="9"/>
        <v>11006000053302200001421</v>
      </c>
      <c r="AM233" s="13">
        <f>VLOOKUP(AL233,Destino!A:AE,31,0)</f>
        <v>4.66</v>
      </c>
      <c r="AN233" s="13">
        <f>VLOOKUP(AL233,Destino!A:O,15,0)</f>
        <v>4.4809999999999999</v>
      </c>
      <c r="AO233" s="13">
        <f>VLOOKUP(AL233,Destino!A:P,16,0)</f>
        <v>1</v>
      </c>
      <c r="AP233" s="14">
        <f t="shared" si="10"/>
        <v>1</v>
      </c>
      <c r="AQ233" s="13" t="str">
        <f t="shared" si="11"/>
        <v>OK</v>
      </c>
      <c r="BA233" s="13" t="s">
        <v>13974</v>
      </c>
      <c r="BB233" s="13">
        <f>AK233</f>
        <v>4.67</v>
      </c>
      <c r="BC233" s="13" t="s">
        <v>14982</v>
      </c>
      <c r="BD233" s="13">
        <f>N233</f>
        <v>1</v>
      </c>
    </row>
    <row r="234" spans="1:56" hidden="1" x14ac:dyDescent="0.25">
      <c r="A234" s="13">
        <v>600005331</v>
      </c>
      <c r="B234" s="13">
        <v>1700</v>
      </c>
      <c r="C234" s="13">
        <v>2200001421</v>
      </c>
      <c r="D234" s="13" t="s">
        <v>298</v>
      </c>
      <c r="E234" s="13">
        <f>IF(AND(B234&lt;&gt;1110,B234&lt;&gt;1210,B234&lt;&gt;1510,B234&lt;&gt;1710),B234,IF(B234=1110,"1100",IF(B234=1210,"1200",IF(B234=1510,"1500",IF(B234=1710,"1700","X")))))</f>
        <v>1700</v>
      </c>
      <c r="F234" s="13" t="s">
        <v>10893</v>
      </c>
      <c r="G234" s="13" t="s">
        <v>297</v>
      </c>
      <c r="H234" s="13">
        <v>5.66</v>
      </c>
      <c r="I234" s="13">
        <v>0.25</v>
      </c>
      <c r="J234" s="13">
        <v>3</v>
      </c>
      <c r="K234" s="13">
        <v>1</v>
      </c>
      <c r="L234" s="13" t="s">
        <v>292</v>
      </c>
      <c r="M234" s="13">
        <v>4</v>
      </c>
      <c r="N234" s="13">
        <v>1</v>
      </c>
      <c r="O234" s="13" t="s">
        <v>294</v>
      </c>
      <c r="P234" s="13">
        <f>IFERROR(VLOOKUP(BC234, BA:BA:BB:BB, 2, 0),)</f>
        <v>0</v>
      </c>
      <c r="Q234" s="13">
        <f>IFERROR(VLOOKUP(BC234, BA:BA:BD:BD, 4, 0),1)</f>
        <v>1</v>
      </c>
      <c r="R234" s="13">
        <v>7</v>
      </c>
      <c r="S234" s="13">
        <v>9.25</v>
      </c>
      <c r="T234" s="13">
        <v>0</v>
      </c>
      <c r="V234" s="13" t="s">
        <v>13779</v>
      </c>
      <c r="W234" s="13">
        <v>100</v>
      </c>
      <c r="X234" s="13" t="s">
        <v>301</v>
      </c>
      <c r="Y234" s="13" t="s">
        <v>10899</v>
      </c>
      <c r="Z234" s="13" t="s">
        <v>10898</v>
      </c>
      <c r="AA234" s="13">
        <v>1</v>
      </c>
      <c r="AB234" s="13">
        <f>ROUND(H234*I234*AA234, 3)</f>
        <v>1.415</v>
      </c>
      <c r="AC234" s="13">
        <f>ROUND(VLOOKUP(X234,'Base de dados'!A:B, 2, 0)*AB234, 2)</f>
        <v>0.14000000000000001</v>
      </c>
      <c r="AD234" s="13">
        <f>ROUND((AB234*(Destino!AG$234/100))*(W234/100),2)</f>
        <v>0.1</v>
      </c>
      <c r="AE234" s="13">
        <f>ROUND(AB234*(Destino!AH$234/100),2)</f>
        <v>0</v>
      </c>
      <c r="AF234" s="13">
        <f>ROUND((((AB234+AC234)*(1 + VLOOKUP(X234,'Base de dados'!A:N, 14, 0) ))*(Destino!AI$234/100))-AD234, 2)</f>
        <v>0.28999999999999998</v>
      </c>
      <c r="AG234" s="13">
        <f>ROUND((AB234+AC234+AF234)*(J234/100),2)</f>
        <v>0.06</v>
      </c>
      <c r="AH234" s="13">
        <f>ROUND(AB234*T234,2)</f>
        <v>0</v>
      </c>
      <c r="AI234" s="13">
        <f>ROUND(AB234+AC234-AE234+AF234+AG234+AH234, 3)</f>
        <v>1.905</v>
      </c>
      <c r="AJ234" s="13">
        <f>AI234*M234</f>
        <v>7.62</v>
      </c>
      <c r="AK234" s="13">
        <f>AJ234*K234</f>
        <v>7.62</v>
      </c>
      <c r="AL234" s="13" t="str">
        <f t="shared" si="9"/>
        <v>17006000053312200001421</v>
      </c>
      <c r="AM234" s="13">
        <f>VLOOKUP(AL234,Destino!A:AE,31,0)</f>
        <v>7.62</v>
      </c>
      <c r="AN234" s="13">
        <f>VLOOKUP(AL234,Destino!A:O,15,0)</f>
        <v>4.74</v>
      </c>
      <c r="AO234" s="13">
        <f>VLOOKUP(AL234,Destino!A:P,16,0)</f>
        <v>1</v>
      </c>
      <c r="AP234" s="14">
        <f t="shared" si="10"/>
        <v>1</v>
      </c>
      <c r="AQ234" s="13" t="str">
        <f t="shared" si="11"/>
        <v>OK</v>
      </c>
      <c r="BA234" s="13" t="s">
        <v>13975</v>
      </c>
      <c r="BB234" s="13">
        <f>AK234</f>
        <v>7.62</v>
      </c>
      <c r="BC234" s="13" t="s">
        <v>14983</v>
      </c>
      <c r="BD234" s="13">
        <f>N234</f>
        <v>1</v>
      </c>
    </row>
    <row r="235" spans="1:56" hidden="1" x14ac:dyDescent="0.25">
      <c r="A235" s="13">
        <v>600005345</v>
      </c>
      <c r="B235" s="13">
        <v>1400</v>
      </c>
      <c r="C235" s="13">
        <v>2200001421</v>
      </c>
      <c r="D235" s="13" t="s">
        <v>298</v>
      </c>
      <c r="E235" s="13">
        <f>IF(AND(B235&lt;&gt;1110,B235&lt;&gt;1210,B235&lt;&gt;1510,B235&lt;&gt;1710),B235,IF(B235=1110,"1100",IF(B235=1210,"1200",IF(B235=1510,"1500",IF(B235=1710,"1700","X")))))</f>
        <v>1400</v>
      </c>
      <c r="F235" s="13" t="s">
        <v>11014</v>
      </c>
      <c r="G235" s="13" t="s">
        <v>297</v>
      </c>
      <c r="H235" s="13">
        <v>24.76</v>
      </c>
      <c r="I235" s="13">
        <v>1</v>
      </c>
      <c r="J235" s="13">
        <v>0</v>
      </c>
      <c r="K235" s="13">
        <v>1</v>
      </c>
      <c r="L235" s="13" t="s">
        <v>292</v>
      </c>
      <c r="M235" s="13">
        <v>1</v>
      </c>
      <c r="N235" s="13">
        <f ca="1">IFERROR(VLOOKUP(BC235, BA:BA:BD:BD, 4, 0),1)</f>
        <v>0</v>
      </c>
      <c r="O235" s="13" t="s">
        <v>294</v>
      </c>
      <c r="P235" s="13">
        <f>IFERROR(VLOOKUP(BC235, BA:BA:BB:BB, 2, 0),)</f>
        <v>24.76</v>
      </c>
      <c r="Q235" s="13">
        <v>1</v>
      </c>
      <c r="R235" s="13">
        <v>0</v>
      </c>
      <c r="S235" s="13">
        <v>0</v>
      </c>
      <c r="T235" s="13">
        <v>0</v>
      </c>
      <c r="V235" s="13" t="s">
        <v>13779</v>
      </c>
      <c r="W235" s="13">
        <v>100</v>
      </c>
      <c r="X235" s="13" t="s">
        <v>295</v>
      </c>
      <c r="Y235" s="13" t="s">
        <v>10899</v>
      </c>
      <c r="Z235" s="13" t="s">
        <v>11027</v>
      </c>
      <c r="AA235" s="13">
        <v>1</v>
      </c>
      <c r="AB235" s="13">
        <f>ROUND(H235*I235*AA235, 3)</f>
        <v>24.76</v>
      </c>
      <c r="AC235" s="13">
        <f>ROUND(VLOOKUP(X235,'Base de dados'!A:B, 2, 0)*AB235, 2)</f>
        <v>2.48</v>
      </c>
      <c r="AD235" s="13">
        <f>ROUND((AB235*(Destino!AG$235/100))*(W235/100),2)</f>
        <v>0</v>
      </c>
      <c r="AE235" s="13">
        <f>ROUND(AB235*(Destino!AH$235/100),2)</f>
        <v>0</v>
      </c>
      <c r="AG235" s="13">
        <f>ROUND((AB235+ AC235)*(J235/100),2)</f>
        <v>0</v>
      </c>
      <c r="AH235" s="13">
        <f>ROUND(AB235*T235,2)</f>
        <v>0</v>
      </c>
      <c r="AI235" s="13">
        <f>ROUND(AB235+AG235+AH235, 3)</f>
        <v>24.76</v>
      </c>
      <c r="AJ235" s="13">
        <f>AI235*M235</f>
        <v>24.76</v>
      </c>
      <c r="AK235" s="13">
        <f>AJ235*K235</f>
        <v>24.76</v>
      </c>
      <c r="AL235" s="13" t="str">
        <f t="shared" si="9"/>
        <v>14006000053452200001421</v>
      </c>
      <c r="AM235" s="13">
        <f>VLOOKUP(AL235,Destino!A:AE,31,0)</f>
        <v>24.76</v>
      </c>
      <c r="AN235" s="13">
        <f>VLOOKUP(AL235,Destino!A:O,15,0)</f>
        <v>0</v>
      </c>
      <c r="AO235" s="13">
        <f>VLOOKUP(AL235,Destino!A:P,16,0)</f>
        <v>1</v>
      </c>
      <c r="AP235" s="14">
        <f t="shared" si="10"/>
        <v>1</v>
      </c>
      <c r="AQ235" s="13" t="str">
        <f t="shared" si="11"/>
        <v>OK</v>
      </c>
      <c r="BA235" s="13" t="s">
        <v>13976</v>
      </c>
      <c r="BB235" s="13">
        <f>AK235</f>
        <v>24.76</v>
      </c>
      <c r="BC235" s="13" t="s">
        <v>13976</v>
      </c>
      <c r="BD235" s="13">
        <f ca="1">N235</f>
        <v>1</v>
      </c>
    </row>
    <row r="236" spans="1:56" hidden="1" x14ac:dyDescent="0.25">
      <c r="A236" s="13">
        <v>600005397</v>
      </c>
      <c r="B236" s="13">
        <v>1700</v>
      </c>
      <c r="C236" s="13">
        <v>2200001421</v>
      </c>
      <c r="D236" s="13" t="s">
        <v>298</v>
      </c>
      <c r="E236" s="13">
        <f>IF(AND(B236&lt;&gt;1110,B236&lt;&gt;1210,B236&lt;&gt;1510,B236&lt;&gt;1710),B236,IF(B236=1110,"1100",IF(B236=1210,"1200",IF(B236=1510,"1500",IF(B236=1710,"1700","X")))))</f>
        <v>1700</v>
      </c>
      <c r="F236" s="13" t="s">
        <v>10893</v>
      </c>
      <c r="G236" s="13" t="s">
        <v>297</v>
      </c>
      <c r="H236" s="13">
        <v>31.451000000000001</v>
      </c>
      <c r="I236" s="13">
        <v>0.25</v>
      </c>
      <c r="J236" s="13">
        <v>3</v>
      </c>
      <c r="K236" s="13">
        <v>1</v>
      </c>
      <c r="L236" s="13" t="s">
        <v>292</v>
      </c>
      <c r="M236" s="13">
        <v>4</v>
      </c>
      <c r="N236" s="13">
        <v>1</v>
      </c>
      <c r="O236" s="13" t="s">
        <v>294</v>
      </c>
      <c r="P236" s="13">
        <f>IFERROR(VLOOKUP(BC236, BA:BA:BB:BB, 2, 0),)</f>
        <v>0</v>
      </c>
      <c r="Q236" s="13">
        <f>IFERROR(VLOOKUP(BC236, BA:BA:BD:BD, 4, 0),1)</f>
        <v>1</v>
      </c>
      <c r="R236" s="13">
        <v>7</v>
      </c>
      <c r="S236" s="13">
        <v>9.25</v>
      </c>
      <c r="T236" s="13">
        <v>0</v>
      </c>
      <c r="V236" s="13" t="s">
        <v>13779</v>
      </c>
      <c r="W236" s="13">
        <v>100</v>
      </c>
      <c r="X236" s="13" t="s">
        <v>295</v>
      </c>
      <c r="Y236" s="13" t="s">
        <v>10899</v>
      </c>
      <c r="Z236" s="13" t="s">
        <v>10898</v>
      </c>
      <c r="AA236" s="13">
        <v>1</v>
      </c>
      <c r="AB236" s="13">
        <f>ROUND(H236*I236*AA236, 3)</f>
        <v>7.8630000000000004</v>
      </c>
      <c r="AC236" s="13">
        <f>ROUND(VLOOKUP(X236,'Base de dados'!A:B, 2, 0)*AB236, 2)</f>
        <v>0.79</v>
      </c>
      <c r="AD236" s="13">
        <f>ROUND((AB236*(Destino!AG$236/100))*(W236/100),2)</f>
        <v>0.55000000000000004</v>
      </c>
      <c r="AE236" s="13">
        <f>ROUND(AB236*(Destino!AH$236/100),2)</f>
        <v>0</v>
      </c>
      <c r="AF236" s="13">
        <f>ROUND((((AB236+AC236)*(1 + VLOOKUP(X236,'Base de dados'!A:N, 14, 0) ))*(Destino!AI$236/100))-AD236, 2)</f>
        <v>1.63</v>
      </c>
      <c r="AG236" s="13">
        <f>ROUND((AB236+AC236+AF236)*(J236/100),2)</f>
        <v>0.31</v>
      </c>
      <c r="AH236" s="13">
        <f>ROUND(AB236*T236,2)</f>
        <v>0</v>
      </c>
      <c r="AI236" s="13">
        <f>ROUND(AB236+AC236-AE236+AF236+AG236+AH236, 3)</f>
        <v>10.593</v>
      </c>
      <c r="AJ236" s="13">
        <f>AI236*M236</f>
        <v>42.372</v>
      </c>
      <c r="AK236" s="13">
        <f>AJ236*K236</f>
        <v>42.372</v>
      </c>
      <c r="AL236" s="13" t="str">
        <f t="shared" si="9"/>
        <v>17006000053972200001421</v>
      </c>
      <c r="AM236" s="13">
        <f>VLOOKUP(AL236,Destino!A:AE,31,0)</f>
        <v>42.372</v>
      </c>
      <c r="AN236" s="13">
        <f>VLOOKUP(AL236,Destino!A:O,15,0)</f>
        <v>26.34</v>
      </c>
      <c r="AO236" s="13">
        <f>VLOOKUP(AL236,Destino!A:P,16,0)</f>
        <v>1</v>
      </c>
      <c r="AP236" s="14">
        <f t="shared" si="10"/>
        <v>1</v>
      </c>
      <c r="AQ236" s="13" t="str">
        <f t="shared" si="11"/>
        <v>OK</v>
      </c>
      <c r="BA236" s="13" t="s">
        <v>13977</v>
      </c>
      <c r="BB236" s="13">
        <f>AK236</f>
        <v>42.372</v>
      </c>
      <c r="BC236" s="13" t="s">
        <v>14984</v>
      </c>
      <c r="BD236" s="13">
        <f>N236</f>
        <v>1</v>
      </c>
    </row>
    <row r="237" spans="1:56" hidden="1" x14ac:dyDescent="0.25">
      <c r="A237" s="13">
        <v>600005398</v>
      </c>
      <c r="B237" s="13">
        <v>1700</v>
      </c>
      <c r="C237" s="13">
        <v>2200001421</v>
      </c>
      <c r="D237" s="13" t="s">
        <v>298</v>
      </c>
      <c r="E237" s="13">
        <f>IF(AND(B237&lt;&gt;1110,B237&lt;&gt;1210,B237&lt;&gt;1510,B237&lt;&gt;1710),B237,IF(B237=1110,"1100",IF(B237=1210,"1200",IF(B237=1510,"1500",IF(B237=1710,"1700","X")))))</f>
        <v>1700</v>
      </c>
      <c r="F237" s="13" t="s">
        <v>10893</v>
      </c>
      <c r="G237" s="13" t="s">
        <v>297</v>
      </c>
      <c r="H237" s="13">
        <v>25.922000000000001</v>
      </c>
      <c r="I237" s="13">
        <v>0.25</v>
      </c>
      <c r="J237" s="13">
        <v>3</v>
      </c>
      <c r="K237" s="13">
        <v>1</v>
      </c>
      <c r="L237" s="13" t="s">
        <v>292</v>
      </c>
      <c r="M237" s="13">
        <v>4</v>
      </c>
      <c r="N237" s="13">
        <v>1</v>
      </c>
      <c r="O237" s="13" t="s">
        <v>294</v>
      </c>
      <c r="P237" s="13">
        <f>IFERROR(VLOOKUP(BC237, BA:BA:BB:BB, 2, 0),)</f>
        <v>0</v>
      </c>
      <c r="Q237" s="13">
        <f>IFERROR(VLOOKUP(BC237, BA:BA:BD:BD, 4, 0),1)</f>
        <v>1</v>
      </c>
      <c r="R237" s="13">
        <v>7</v>
      </c>
      <c r="S237" s="13">
        <v>9.25</v>
      </c>
      <c r="T237" s="13">
        <v>0</v>
      </c>
      <c r="V237" s="13" t="s">
        <v>13779</v>
      </c>
      <c r="W237" s="13">
        <v>100</v>
      </c>
      <c r="X237" s="13" t="s">
        <v>295</v>
      </c>
      <c r="Y237" s="13" t="s">
        <v>10899</v>
      </c>
      <c r="Z237" s="13" t="s">
        <v>10898</v>
      </c>
      <c r="AA237" s="13">
        <v>1</v>
      </c>
      <c r="AB237" s="13">
        <f>ROUND(H237*I237*AA237, 3)</f>
        <v>6.4809999999999999</v>
      </c>
      <c r="AC237" s="13">
        <f>ROUND(VLOOKUP(X237,'Base de dados'!A:B, 2, 0)*AB237, 2)</f>
        <v>0.65</v>
      </c>
      <c r="AD237" s="13">
        <f>ROUND((AB237*(Destino!AG$237/100))*(W237/100),2)</f>
        <v>0.45</v>
      </c>
      <c r="AE237" s="13">
        <f>ROUND(AB237*(Destino!AH$237/100),2)</f>
        <v>0</v>
      </c>
      <c r="AF237" s="13">
        <f>ROUND((((AB237+AC237)*(1 + VLOOKUP(X237,'Base de dados'!A:N, 14, 0) ))*(Destino!AI$237/100))-AD237, 2)</f>
        <v>1.34</v>
      </c>
      <c r="AG237" s="13">
        <f>ROUND((AB237+AC237+AF237)*(J237/100),2)</f>
        <v>0.25</v>
      </c>
      <c r="AH237" s="13">
        <f>ROUND(AB237*T237,2)</f>
        <v>0</v>
      </c>
      <c r="AI237" s="13">
        <f>ROUND(AB237+AC237-AE237+AF237+AG237+AH237, 3)</f>
        <v>8.7210000000000001</v>
      </c>
      <c r="AJ237" s="13">
        <f>AI237*M237</f>
        <v>34.884</v>
      </c>
      <c r="AK237" s="13">
        <f>AJ237*K237</f>
        <v>34.884</v>
      </c>
      <c r="AL237" s="13" t="str">
        <f t="shared" si="9"/>
        <v>17006000053982200001421</v>
      </c>
      <c r="AM237" s="13">
        <f>VLOOKUP(AL237,Destino!A:AE,31,0)</f>
        <v>34.884</v>
      </c>
      <c r="AN237" s="13">
        <f>VLOOKUP(AL237,Destino!A:O,15,0)</f>
        <v>21.71</v>
      </c>
      <c r="AO237" s="13">
        <f>VLOOKUP(AL237,Destino!A:P,16,0)</f>
        <v>1</v>
      </c>
      <c r="AP237" s="14">
        <f t="shared" si="10"/>
        <v>1</v>
      </c>
      <c r="AQ237" s="13" t="str">
        <f t="shared" si="11"/>
        <v>OK</v>
      </c>
      <c r="BA237" s="13" t="s">
        <v>13978</v>
      </c>
      <c r="BB237" s="13">
        <f>AK237</f>
        <v>34.884</v>
      </c>
      <c r="BC237" s="13" t="s">
        <v>14985</v>
      </c>
      <c r="BD237" s="13">
        <f>N237</f>
        <v>1</v>
      </c>
    </row>
    <row r="238" spans="1:56" hidden="1" x14ac:dyDescent="0.25">
      <c r="A238" s="13">
        <v>600005399</v>
      </c>
      <c r="B238" s="13">
        <v>1000</v>
      </c>
      <c r="C238" s="13">
        <v>2200000102</v>
      </c>
      <c r="D238" s="13" t="s">
        <v>298</v>
      </c>
      <c r="E238" s="13">
        <f>IF(AND(B238&lt;&gt;1110,B238&lt;&gt;1210,B238&lt;&gt;1510,B238&lt;&gt;1710),B238,IF(B238=1110,"1100",IF(B238=1210,"1200",IF(B238=1510,"1500",IF(B238=1710,"1700","X")))))</f>
        <v>1000</v>
      </c>
      <c r="F238" s="13" t="s">
        <v>10873</v>
      </c>
      <c r="G238" s="13" t="s">
        <v>297</v>
      </c>
      <c r="H238" s="13">
        <v>50.302999999999997</v>
      </c>
      <c r="I238" s="13">
        <v>1</v>
      </c>
      <c r="J238" s="13">
        <v>4.5</v>
      </c>
      <c r="K238" s="13">
        <v>1</v>
      </c>
      <c r="L238" s="13" t="s">
        <v>292</v>
      </c>
      <c r="M238" s="13">
        <v>1</v>
      </c>
      <c r="N238" s="13">
        <v>1</v>
      </c>
      <c r="O238" s="13" t="s">
        <v>292</v>
      </c>
      <c r="P238" s="13">
        <f>IFERROR(VLOOKUP(BC238, BA:BA:BB:BB, 2, 0),)</f>
        <v>0</v>
      </c>
      <c r="Q238" s="13">
        <f>IFERROR(VLOOKUP(BC238, BA:BA:BD:BD, 4, 0),1)</f>
        <v>1</v>
      </c>
      <c r="R238" s="13">
        <v>12</v>
      </c>
      <c r="S238" s="13">
        <v>9.25</v>
      </c>
      <c r="T238" s="13">
        <v>0</v>
      </c>
      <c r="V238" s="13" t="s">
        <v>13779</v>
      </c>
      <c r="W238" s="13">
        <v>100</v>
      </c>
      <c r="X238" s="13" t="s">
        <v>295</v>
      </c>
      <c r="Y238" s="13" t="s">
        <v>10899</v>
      </c>
      <c r="Z238" s="13" t="s">
        <v>10886</v>
      </c>
      <c r="AA238" s="13">
        <v>1</v>
      </c>
      <c r="AB238" s="13">
        <f>ROUND(H238*I238*AA238, 3)</f>
        <v>50.302999999999997</v>
      </c>
      <c r="AC238" s="13">
        <f>ROUND(VLOOKUP(X238,'Base de dados'!A:B, 2, 0)*AB238, 2)</f>
        <v>5.03</v>
      </c>
      <c r="AD238" s="13">
        <f>ROUND((AB238*(Destino!AG$238/100))*(W238/100),2)</f>
        <v>6.04</v>
      </c>
      <c r="AE238" s="13">
        <f>ROUND(AB238*(Destino!AH$238/100),2)</f>
        <v>4.6500000000000004</v>
      </c>
      <c r="AG238" s="13">
        <f>ROUND((AB238+ AC238)*(J238/100),2)</f>
        <v>2.4900000000000002</v>
      </c>
      <c r="AH238" s="13">
        <f>ROUND(AB238*T238,2)</f>
        <v>0</v>
      </c>
      <c r="AI238" s="13">
        <f>ROUND(AB238-(AD238+AE238)+AG238+AH238, 3)</f>
        <v>42.103000000000002</v>
      </c>
      <c r="AJ238" s="13">
        <f>AI238*M238</f>
        <v>42.103000000000002</v>
      </c>
      <c r="AK238" s="13">
        <f>AJ238*K238</f>
        <v>42.103000000000002</v>
      </c>
      <c r="AL238" s="13" t="str">
        <f t="shared" si="9"/>
        <v>10006000053992200000102</v>
      </c>
      <c r="AM238" s="13">
        <f>VLOOKUP(AL238,Destino!A:AE,31,0)</f>
        <v>42.103000000000002</v>
      </c>
      <c r="AN238" s="13">
        <f>VLOOKUP(AL238,Destino!A:O,15,0)</f>
        <v>39.613999999999997</v>
      </c>
      <c r="AO238" s="13">
        <f>VLOOKUP(AL238,Destino!A:P,16,0)</f>
        <v>1</v>
      </c>
      <c r="AP238" s="14">
        <f t="shared" si="10"/>
        <v>1</v>
      </c>
      <c r="AQ238" s="13" t="str">
        <f t="shared" si="11"/>
        <v>OK</v>
      </c>
      <c r="BB238" s="13">
        <f>AK238</f>
        <v>42.103000000000002</v>
      </c>
      <c r="BC238" s="13" t="s">
        <v>14986</v>
      </c>
      <c r="BD238" s="13">
        <f>N238</f>
        <v>1</v>
      </c>
    </row>
    <row r="239" spans="1:56" hidden="1" x14ac:dyDescent="0.25">
      <c r="A239" s="13">
        <v>600005399</v>
      </c>
      <c r="B239" s="13">
        <v>1700</v>
      </c>
      <c r="C239" s="13">
        <v>2200001421</v>
      </c>
      <c r="D239" s="13" t="s">
        <v>298</v>
      </c>
      <c r="E239" s="13">
        <f>IF(AND(B239&lt;&gt;1110,B239&lt;&gt;1210,B239&lt;&gt;1510,B239&lt;&gt;1710),B239,IF(B239=1110,"1100",IF(B239=1210,"1200",IF(B239=1510,"1500",IF(B239=1710,"1700","X")))))</f>
        <v>1700</v>
      </c>
      <c r="F239" s="13" t="s">
        <v>10893</v>
      </c>
      <c r="G239" s="13" t="s">
        <v>297</v>
      </c>
      <c r="H239" s="13">
        <v>47.14</v>
      </c>
      <c r="I239" s="13">
        <v>0.25</v>
      </c>
      <c r="J239" s="13">
        <v>3</v>
      </c>
      <c r="K239" s="13">
        <v>1</v>
      </c>
      <c r="L239" s="13" t="s">
        <v>292</v>
      </c>
      <c r="M239" s="13">
        <v>4</v>
      </c>
      <c r="N239" s="13">
        <v>1</v>
      </c>
      <c r="O239" s="13" t="s">
        <v>294</v>
      </c>
      <c r="P239" s="13">
        <f>IFERROR(VLOOKUP(BC239, BA:BA:BB:BB, 2, 0),)</f>
        <v>0</v>
      </c>
      <c r="Q239" s="13">
        <f>IFERROR(VLOOKUP(BC239, BA:BA:BD:BD, 4, 0),1)</f>
        <v>1</v>
      </c>
      <c r="R239" s="13">
        <v>7</v>
      </c>
      <c r="S239" s="13">
        <v>9.25</v>
      </c>
      <c r="T239" s="13">
        <v>0</v>
      </c>
      <c r="V239" s="13" t="s">
        <v>13779</v>
      </c>
      <c r="W239" s="13">
        <v>100</v>
      </c>
      <c r="X239" s="13" t="s">
        <v>295</v>
      </c>
      <c r="Y239" s="13" t="s">
        <v>10899</v>
      </c>
      <c r="Z239" s="13" t="s">
        <v>10886</v>
      </c>
      <c r="AA239" s="13">
        <v>1</v>
      </c>
      <c r="AB239" s="13">
        <f>ROUND(H239*I239*AA239, 3)</f>
        <v>11.785</v>
      </c>
      <c r="AC239" s="13">
        <f>ROUND(VLOOKUP(X239,'Base de dados'!A:B, 2, 0)*AB239, 2)</f>
        <v>1.18</v>
      </c>
      <c r="AD239" s="13">
        <f>ROUND((AB239*(Destino!AG$239/100))*(W239/100),2)</f>
        <v>0.82</v>
      </c>
      <c r="AE239" s="13">
        <f>ROUND(AB239*(Destino!AH$239/100),2)</f>
        <v>0</v>
      </c>
      <c r="AF239" s="13">
        <f>ROUND((((AB239+AC239)*(1 + VLOOKUP(X239,'Base de dados'!A:N, 14, 0) ))*(Destino!AI$239/100))-AD239, 2)</f>
        <v>2.44</v>
      </c>
      <c r="AG239" s="13">
        <f>ROUND((AB239+AC239+AF239)*(J239/100),2)</f>
        <v>0.46</v>
      </c>
      <c r="AH239" s="13">
        <f>ROUND(AB239*T239,2)</f>
        <v>0</v>
      </c>
      <c r="AI239" s="13">
        <f>ROUND(AB239+AC239-AE239+AF239+AG239+AH239, 3)</f>
        <v>15.865</v>
      </c>
      <c r="AJ239" s="13">
        <f>AI239*M239</f>
        <v>63.46</v>
      </c>
      <c r="AK239" s="13">
        <f>AJ239*K239</f>
        <v>63.46</v>
      </c>
      <c r="AL239" s="13" t="str">
        <f t="shared" si="9"/>
        <v>17006000053992200001421</v>
      </c>
      <c r="AM239" s="13">
        <f>VLOOKUP(AL239,Destino!A:AE,31,0)</f>
        <v>63.46</v>
      </c>
      <c r="AN239" s="13">
        <f>VLOOKUP(AL239,Destino!A:O,15,0)</f>
        <v>39.479999999999997</v>
      </c>
      <c r="AO239" s="13">
        <f>VLOOKUP(AL239,Destino!A:P,16,0)</f>
        <v>1</v>
      </c>
      <c r="AP239" s="14">
        <f t="shared" si="10"/>
        <v>1</v>
      </c>
      <c r="AQ239" s="13" t="str">
        <f t="shared" si="11"/>
        <v>OK</v>
      </c>
      <c r="BA239" s="13" t="s">
        <v>13979</v>
      </c>
      <c r="BB239" s="13">
        <f>AK239</f>
        <v>63.46</v>
      </c>
      <c r="BC239" s="13" t="s">
        <v>14987</v>
      </c>
      <c r="BD239" s="13">
        <f>N239</f>
        <v>1</v>
      </c>
    </row>
    <row r="240" spans="1:56" x14ac:dyDescent="0.25">
      <c r="A240" s="13">
        <v>600005447</v>
      </c>
      <c r="B240" s="13">
        <v>1300</v>
      </c>
      <c r="C240" s="13">
        <v>2000005105</v>
      </c>
      <c r="D240" s="13" t="s">
        <v>298</v>
      </c>
      <c r="E240" s="13">
        <f>IF(AND(B240&lt;&gt;1110,B240&lt;&gt;1210,B240&lt;&gt;1510,B240&lt;&gt;1710),B240,IF(B240=1110,"1100",IF(B240=1210,"1200",IF(B240=1510,"1500",IF(B240=1710,"1700","X")))))</f>
        <v>1300</v>
      </c>
      <c r="F240" s="13" t="s">
        <v>10881</v>
      </c>
      <c r="G240" s="13" t="s">
        <v>297</v>
      </c>
      <c r="H240" s="13">
        <v>28.937000000000001</v>
      </c>
      <c r="I240" s="13">
        <v>1</v>
      </c>
      <c r="J240" s="13">
        <v>6</v>
      </c>
      <c r="K240" s="13">
        <v>1</v>
      </c>
      <c r="L240" s="13" t="s">
        <v>292</v>
      </c>
      <c r="M240" s="13">
        <v>1</v>
      </c>
      <c r="N240" s="13">
        <v>1</v>
      </c>
      <c r="O240" s="13" t="s">
        <v>294</v>
      </c>
      <c r="P240" s="13">
        <f>IFERROR(VLOOKUP(BC240, BA:BA:BB:BB, 2, 0),)</f>
        <v>0</v>
      </c>
      <c r="Q240" s="13">
        <f>IFERROR(VLOOKUP(BC240, BA:BA:BD:BD, 4, 0),1)</f>
        <v>1</v>
      </c>
      <c r="R240" s="13">
        <v>7</v>
      </c>
      <c r="S240" s="13">
        <v>9.25</v>
      </c>
      <c r="T240" s="13">
        <v>0</v>
      </c>
      <c r="V240" s="13" t="s">
        <v>13779</v>
      </c>
      <c r="W240" s="13">
        <v>100</v>
      </c>
      <c r="X240" s="13" t="s">
        <v>302</v>
      </c>
      <c r="Y240" s="13" t="s">
        <v>10899</v>
      </c>
      <c r="Z240" s="13" t="s">
        <v>10898</v>
      </c>
      <c r="AA240" s="13">
        <v>1</v>
      </c>
      <c r="AB240" s="13">
        <f>ROUND(H240*I240*AA240, 3)</f>
        <v>28.937000000000001</v>
      </c>
      <c r="AC240" s="13">
        <f>ROUND(VLOOKUP(X240,'Base de dados'!A:B, 2, 0)*AB240, 2)</f>
        <v>2.89</v>
      </c>
      <c r="AD240" s="13">
        <f>ROUND((AB240*(Destino!AG$240/100))*(W240/100),2)</f>
        <v>0</v>
      </c>
      <c r="AG240" s="13">
        <f>ROUND((AB240+ AC240)*(J240/100),2)</f>
        <v>1.91</v>
      </c>
      <c r="AH240" s="13">
        <f>ROUND(AB240*T240,2)</f>
        <v>0</v>
      </c>
      <c r="AI240" s="13">
        <f>ROUND((AB240+AC240)-(AD240+AE240)+AG240+AH240, 3)</f>
        <v>33.737000000000002</v>
      </c>
      <c r="AJ240" s="13">
        <f>AI240*M240</f>
        <v>33.737000000000002</v>
      </c>
      <c r="AK240" s="13">
        <f>AJ240*K240</f>
        <v>33.737000000000002</v>
      </c>
      <c r="AL240" s="13" t="str">
        <f t="shared" si="9"/>
        <v>13006000054472000005105</v>
      </c>
      <c r="AM240" s="13">
        <f>VLOOKUP(AL240,Destino!A:AE,31,0)</f>
        <v>30.786999999999999</v>
      </c>
      <c r="AN240" s="13">
        <f>VLOOKUP(AL240,Destino!A:O,15,0)</f>
        <v>24.234999999999999</v>
      </c>
      <c r="AO240" s="13">
        <f>VLOOKUP(AL240,Destino!A:P,16,0)</f>
        <v>1</v>
      </c>
      <c r="AP240" s="14">
        <f t="shared" si="10"/>
        <v>0.91</v>
      </c>
      <c r="AQ240" s="13" t="str">
        <f t="shared" si="11"/>
        <v>X</v>
      </c>
      <c r="BA240" s="13" t="s">
        <v>13980</v>
      </c>
      <c r="BB240" s="13">
        <f>AK240</f>
        <v>33.737000000000002</v>
      </c>
      <c r="BC240" s="13" t="s">
        <v>14988</v>
      </c>
      <c r="BD240" s="13">
        <f>N240</f>
        <v>1</v>
      </c>
    </row>
    <row r="241" spans="1:56" hidden="1" x14ac:dyDescent="0.25">
      <c r="A241" s="13">
        <v>600005448</v>
      </c>
      <c r="B241" s="13">
        <v>1700</v>
      </c>
      <c r="C241" s="13">
        <v>2200001421</v>
      </c>
      <c r="D241" s="13" t="s">
        <v>298</v>
      </c>
      <c r="E241" s="13">
        <f>IF(AND(B241&lt;&gt;1110,B241&lt;&gt;1210,B241&lt;&gt;1510,B241&lt;&gt;1710),B241,IF(B241=1110,"1100",IF(B241=1210,"1200",IF(B241=1510,"1500",IF(B241=1710,"1700","X")))))</f>
        <v>1700</v>
      </c>
      <c r="F241" s="13" t="s">
        <v>10893</v>
      </c>
      <c r="G241" s="13" t="s">
        <v>297</v>
      </c>
      <c r="H241" s="13">
        <v>30.71</v>
      </c>
      <c r="I241" s="13">
        <v>0.25</v>
      </c>
      <c r="J241" s="13">
        <v>3</v>
      </c>
      <c r="K241" s="13">
        <v>1</v>
      </c>
      <c r="L241" s="13" t="s">
        <v>292</v>
      </c>
      <c r="M241" s="13">
        <v>4</v>
      </c>
      <c r="N241" s="13">
        <v>1</v>
      </c>
      <c r="O241" s="13" t="s">
        <v>294</v>
      </c>
      <c r="P241" s="13">
        <f>IFERROR(VLOOKUP(BC241, BA:BA:BB:BB, 2, 0),)</f>
        <v>0</v>
      </c>
      <c r="Q241" s="13">
        <f>IFERROR(VLOOKUP(BC241, BA:BA:BD:BD, 4, 0),1)</f>
        <v>1</v>
      </c>
      <c r="R241" s="13">
        <v>7</v>
      </c>
      <c r="S241" s="13">
        <v>9.25</v>
      </c>
      <c r="T241" s="13">
        <v>0</v>
      </c>
      <c r="V241" s="13" t="s">
        <v>13779</v>
      </c>
      <c r="W241" s="13">
        <v>100</v>
      </c>
      <c r="X241" s="13" t="s">
        <v>302</v>
      </c>
      <c r="Y241" s="13" t="s">
        <v>10899</v>
      </c>
      <c r="Z241" s="13" t="s">
        <v>10898</v>
      </c>
      <c r="AA241" s="13">
        <v>1</v>
      </c>
      <c r="AB241" s="13">
        <f>ROUND(H241*I241*AA241, 3)</f>
        <v>7.6779999999999999</v>
      </c>
      <c r="AC241" s="13">
        <f>ROUND(VLOOKUP(X241,'Base de dados'!A:B, 2, 0)*AB241, 2)</f>
        <v>0.77</v>
      </c>
      <c r="AD241" s="13">
        <f>ROUND((AB241*(Destino!AG$241/100))*(W241/100),2)</f>
        <v>0.54</v>
      </c>
      <c r="AE241" s="13">
        <f>ROUND(AB241*(Destino!AH$241/100),2)</f>
        <v>0</v>
      </c>
      <c r="AF241" s="13">
        <f>ROUND((((AB241+AC241)*(1 + VLOOKUP(X241,'Base de dados'!A:N, 14, 0) ))*(Destino!AI$241/100))-AD241, 2)</f>
        <v>1.59</v>
      </c>
      <c r="AG241" s="13">
        <f>ROUND((AB241+AC241+AF241)*(J241/100),2)</f>
        <v>0.3</v>
      </c>
      <c r="AH241" s="13">
        <f>ROUND(AB241*T241,2)</f>
        <v>0</v>
      </c>
      <c r="AI241" s="13">
        <f>ROUND(AB241+AC241-AE241+AF241+AG241+AH241, 3)</f>
        <v>10.337999999999999</v>
      </c>
      <c r="AJ241" s="13">
        <f>AI241*M241</f>
        <v>41.351999999999997</v>
      </c>
      <c r="AK241" s="13">
        <f>AJ241*K241</f>
        <v>41.351999999999997</v>
      </c>
      <c r="AL241" s="13" t="str">
        <f t="shared" si="9"/>
        <v>17006000054482200001421</v>
      </c>
      <c r="AM241" s="13">
        <f>VLOOKUP(AL241,Destino!A:AE,31,0)</f>
        <v>41.351999999999997</v>
      </c>
      <c r="AN241" s="13">
        <f>VLOOKUP(AL241,Destino!A:O,15,0)</f>
        <v>25.72</v>
      </c>
      <c r="AO241" s="13">
        <f>VLOOKUP(AL241,Destino!A:P,16,0)</f>
        <v>1</v>
      </c>
      <c r="AP241" s="14">
        <f t="shared" si="10"/>
        <v>1</v>
      </c>
      <c r="AQ241" s="13" t="str">
        <f t="shared" si="11"/>
        <v>OK</v>
      </c>
      <c r="BA241" s="13" t="s">
        <v>13981</v>
      </c>
      <c r="BB241" s="13">
        <f>AK241</f>
        <v>41.351999999999997</v>
      </c>
      <c r="BC241" s="13" t="s">
        <v>14989</v>
      </c>
      <c r="BD241" s="13">
        <f>N241</f>
        <v>1</v>
      </c>
    </row>
    <row r="242" spans="1:56" hidden="1" x14ac:dyDescent="0.25">
      <c r="A242" s="13">
        <v>600005456</v>
      </c>
      <c r="B242" s="13">
        <v>1700</v>
      </c>
      <c r="C242" s="13">
        <v>2200001421</v>
      </c>
      <c r="D242" s="13" t="s">
        <v>298</v>
      </c>
      <c r="E242" s="13">
        <f>IF(AND(B242&lt;&gt;1110,B242&lt;&gt;1210,B242&lt;&gt;1510,B242&lt;&gt;1710),B242,IF(B242=1110,"1100",IF(B242=1210,"1200",IF(B242=1510,"1500",IF(B242=1710,"1700","X")))))</f>
        <v>1700</v>
      </c>
      <c r="F242" s="13" t="s">
        <v>10893</v>
      </c>
      <c r="G242" s="13" t="s">
        <v>297</v>
      </c>
      <c r="H242" s="13">
        <v>32.048000000000002</v>
      </c>
      <c r="I242" s="13">
        <v>0.25</v>
      </c>
      <c r="J242" s="13">
        <v>3</v>
      </c>
      <c r="K242" s="13">
        <v>1</v>
      </c>
      <c r="L242" s="13" t="s">
        <v>292</v>
      </c>
      <c r="M242" s="13">
        <v>4</v>
      </c>
      <c r="N242" s="13">
        <v>1</v>
      </c>
      <c r="O242" s="13" t="s">
        <v>294</v>
      </c>
      <c r="P242" s="13">
        <f>IFERROR(VLOOKUP(BC242, BA:BA:BB:BB, 2, 0),)</f>
        <v>0</v>
      </c>
      <c r="Q242" s="13">
        <f>IFERROR(VLOOKUP(BC242, BA:BA:BD:BD, 4, 0),1)</f>
        <v>1</v>
      </c>
      <c r="R242" s="13">
        <v>7</v>
      </c>
      <c r="S242" s="13">
        <v>9.25</v>
      </c>
      <c r="T242" s="13">
        <v>0</v>
      </c>
      <c r="V242" s="13" t="s">
        <v>13779</v>
      </c>
      <c r="W242" s="13">
        <v>100</v>
      </c>
      <c r="X242" s="13" t="s">
        <v>302</v>
      </c>
      <c r="Y242" s="13" t="s">
        <v>10899</v>
      </c>
      <c r="Z242" s="13" t="s">
        <v>10898</v>
      </c>
      <c r="AA242" s="13">
        <v>1</v>
      </c>
      <c r="AB242" s="13">
        <f>ROUND(H242*I242*AA242, 3)</f>
        <v>8.0120000000000005</v>
      </c>
      <c r="AC242" s="13">
        <f>ROUND(VLOOKUP(X242,'Base de dados'!A:B, 2, 0)*AB242, 2)</f>
        <v>0.8</v>
      </c>
      <c r="AD242" s="13">
        <f>ROUND((AB242*(Destino!AG$242/100))*(W242/100),2)</f>
        <v>0.56000000000000005</v>
      </c>
      <c r="AE242" s="13">
        <f>ROUND(AB242*(Destino!AH$242/100),2)</f>
        <v>0</v>
      </c>
      <c r="AF242" s="13">
        <f>ROUND((((AB242+AC242)*(1 + VLOOKUP(X242,'Base de dados'!A:N, 14, 0) ))*(Destino!AI$242/100))-AD242, 2)</f>
        <v>1.66</v>
      </c>
      <c r="AG242" s="13">
        <f>ROUND((AB242+AC242+AF242)*(J242/100),2)</f>
        <v>0.31</v>
      </c>
      <c r="AH242" s="13">
        <f>ROUND(AB242*T242,2)</f>
        <v>0</v>
      </c>
      <c r="AI242" s="13">
        <f>ROUND(AB242+AC242-AE242+AF242+AG242+AH242, 3)</f>
        <v>10.782</v>
      </c>
      <c r="AJ242" s="13">
        <f>AI242*M242</f>
        <v>43.128</v>
      </c>
      <c r="AK242" s="13">
        <f>AJ242*K242</f>
        <v>43.128</v>
      </c>
      <c r="AL242" s="13" t="str">
        <f t="shared" si="9"/>
        <v>17006000054562200001421</v>
      </c>
      <c r="AM242" s="13">
        <f>VLOOKUP(AL242,Destino!A:AE,31,0)</f>
        <v>43.128</v>
      </c>
      <c r="AN242" s="13">
        <f>VLOOKUP(AL242,Destino!A:O,15,0)</f>
        <v>26.84</v>
      </c>
      <c r="AO242" s="13">
        <f>VLOOKUP(AL242,Destino!A:P,16,0)</f>
        <v>1</v>
      </c>
      <c r="AP242" s="14">
        <f t="shared" si="10"/>
        <v>1</v>
      </c>
      <c r="AQ242" s="13" t="str">
        <f t="shared" si="11"/>
        <v>OK</v>
      </c>
      <c r="BA242" s="13" t="s">
        <v>13982</v>
      </c>
      <c r="BB242" s="13">
        <f>AK242</f>
        <v>43.128</v>
      </c>
      <c r="BC242" s="13" t="s">
        <v>14990</v>
      </c>
      <c r="BD242" s="13">
        <f>N242</f>
        <v>1</v>
      </c>
    </row>
    <row r="243" spans="1:56" hidden="1" x14ac:dyDescent="0.25">
      <c r="A243" s="13">
        <v>600005482</v>
      </c>
      <c r="B243" s="13">
        <v>1700</v>
      </c>
      <c r="C243" s="13">
        <v>2200001421</v>
      </c>
      <c r="D243" s="13" t="s">
        <v>298</v>
      </c>
      <c r="E243" s="13">
        <f>IF(AND(B243&lt;&gt;1110,B243&lt;&gt;1210,B243&lt;&gt;1510,B243&lt;&gt;1710),B243,IF(B243=1110,"1100",IF(B243=1210,"1200",IF(B243=1510,"1500",IF(B243=1710,"1700","X")))))</f>
        <v>1700</v>
      </c>
      <c r="F243" s="13" t="s">
        <v>10893</v>
      </c>
      <c r="G243" s="13" t="s">
        <v>297</v>
      </c>
      <c r="H243" s="13">
        <v>48.823999999999998</v>
      </c>
      <c r="I243" s="13">
        <v>0.25</v>
      </c>
      <c r="J243" s="13">
        <v>3</v>
      </c>
      <c r="K243" s="13">
        <v>1</v>
      </c>
      <c r="L243" s="13" t="s">
        <v>292</v>
      </c>
      <c r="M243" s="13">
        <v>4</v>
      </c>
      <c r="N243" s="13">
        <v>1</v>
      </c>
      <c r="O243" s="13" t="s">
        <v>294</v>
      </c>
      <c r="P243" s="13">
        <f>IFERROR(VLOOKUP(BC243, BA:BA:BB:BB, 2, 0),)</f>
        <v>0</v>
      </c>
      <c r="Q243" s="13">
        <f>IFERROR(VLOOKUP(BC243, BA:BA:BD:BD, 4, 0),1)</f>
        <v>1</v>
      </c>
      <c r="R243" s="13">
        <v>7</v>
      </c>
      <c r="S243" s="13">
        <v>9.25</v>
      </c>
      <c r="T243" s="13">
        <v>0</v>
      </c>
      <c r="V243" s="13" t="s">
        <v>13779</v>
      </c>
      <c r="W243" s="13">
        <v>100</v>
      </c>
      <c r="X243" s="13" t="s">
        <v>295</v>
      </c>
      <c r="Y243" s="13" t="s">
        <v>10899</v>
      </c>
      <c r="Z243" s="13" t="s">
        <v>10898</v>
      </c>
      <c r="AA243" s="13">
        <v>1</v>
      </c>
      <c r="AB243" s="13">
        <f>ROUND(H243*I243*AA243, 3)</f>
        <v>12.206</v>
      </c>
      <c r="AC243" s="13">
        <f>ROUND(VLOOKUP(X243,'Base de dados'!A:B, 2, 0)*AB243, 2)</f>
        <v>1.22</v>
      </c>
      <c r="AD243" s="13">
        <f>ROUND((AB243*(Destino!AG$243/100))*(W243/100),2)</f>
        <v>0.85</v>
      </c>
      <c r="AE243" s="13">
        <f>ROUND(AB243*(Destino!AH$243/100),2)</f>
        <v>0</v>
      </c>
      <c r="AF243" s="13">
        <f>ROUND((((AB243+AC243)*(1 + VLOOKUP(X243,'Base de dados'!A:N, 14, 0) ))*(Destino!AI$243/100))-AD243, 2)</f>
        <v>2.5299999999999998</v>
      </c>
      <c r="AG243" s="13">
        <f>ROUND((AB243+AC243+AF243)*(J243/100),2)</f>
        <v>0.48</v>
      </c>
      <c r="AH243" s="13">
        <f>ROUND(AB243*T243,2)</f>
        <v>0</v>
      </c>
      <c r="AI243" s="13">
        <f>ROUND(AB243+AC243-AE243+AF243+AG243+AH243, 3)</f>
        <v>16.436</v>
      </c>
      <c r="AJ243" s="13">
        <f>AI243*M243</f>
        <v>65.744</v>
      </c>
      <c r="AK243" s="13">
        <f>AJ243*K243</f>
        <v>65.744</v>
      </c>
      <c r="AL243" s="13" t="str">
        <f t="shared" si="9"/>
        <v>17006000054822200001421</v>
      </c>
      <c r="AM243" s="13">
        <f>VLOOKUP(AL243,Destino!A:AE,31,0)</f>
        <v>65.744</v>
      </c>
      <c r="AN243" s="13">
        <f>VLOOKUP(AL243,Destino!A:O,15,0)</f>
        <v>40.89</v>
      </c>
      <c r="AO243" s="13">
        <f>VLOOKUP(AL243,Destino!A:P,16,0)</f>
        <v>1</v>
      </c>
      <c r="AP243" s="14">
        <f t="shared" si="10"/>
        <v>1</v>
      </c>
      <c r="AQ243" s="13" t="str">
        <f t="shared" si="11"/>
        <v>OK</v>
      </c>
      <c r="BA243" s="13" t="s">
        <v>13983</v>
      </c>
      <c r="BB243" s="13">
        <f>AK243</f>
        <v>65.744</v>
      </c>
      <c r="BC243" s="13" t="s">
        <v>14991</v>
      </c>
      <c r="BD243" s="13">
        <f>N243</f>
        <v>1</v>
      </c>
    </row>
    <row r="244" spans="1:56" hidden="1" x14ac:dyDescent="0.25">
      <c r="A244" s="13">
        <v>600005483</v>
      </c>
      <c r="B244" s="13">
        <v>1700</v>
      </c>
      <c r="C244" s="13">
        <v>2200001421</v>
      </c>
      <c r="D244" s="13" t="s">
        <v>298</v>
      </c>
      <c r="E244" s="13">
        <f>IF(AND(B244&lt;&gt;1110,B244&lt;&gt;1210,B244&lt;&gt;1510,B244&lt;&gt;1710),B244,IF(B244=1110,"1100",IF(B244=1210,"1200",IF(B244=1510,"1500",IF(B244=1710,"1700","X")))))</f>
        <v>1700</v>
      </c>
      <c r="F244" s="13" t="s">
        <v>10893</v>
      </c>
      <c r="G244" s="13" t="s">
        <v>297</v>
      </c>
      <c r="H244" s="13">
        <v>50.197000000000003</v>
      </c>
      <c r="I244" s="13">
        <v>0.25</v>
      </c>
      <c r="J244" s="13">
        <v>3</v>
      </c>
      <c r="K244" s="13">
        <v>1</v>
      </c>
      <c r="L244" s="13" t="s">
        <v>292</v>
      </c>
      <c r="M244" s="13">
        <v>4</v>
      </c>
      <c r="N244" s="13">
        <v>1</v>
      </c>
      <c r="O244" s="13" t="s">
        <v>294</v>
      </c>
      <c r="P244" s="13">
        <f>IFERROR(VLOOKUP(BC244, BA:BA:BB:BB, 2, 0),)</f>
        <v>0</v>
      </c>
      <c r="Q244" s="13">
        <f>IFERROR(VLOOKUP(BC244, BA:BA:BD:BD, 4, 0),1)</f>
        <v>1</v>
      </c>
      <c r="R244" s="13">
        <v>7</v>
      </c>
      <c r="S244" s="13">
        <v>9.25</v>
      </c>
      <c r="T244" s="13">
        <v>0</v>
      </c>
      <c r="V244" s="13" t="s">
        <v>13779</v>
      </c>
      <c r="W244" s="13">
        <v>100</v>
      </c>
      <c r="X244" s="13" t="s">
        <v>295</v>
      </c>
      <c r="Y244" s="13" t="s">
        <v>10899</v>
      </c>
      <c r="Z244" s="13" t="s">
        <v>10898</v>
      </c>
      <c r="AA244" s="13">
        <v>1</v>
      </c>
      <c r="AB244" s="13">
        <f>ROUND(H244*I244*AA244, 3)</f>
        <v>12.548999999999999</v>
      </c>
      <c r="AC244" s="13">
        <f>ROUND(VLOOKUP(X244,'Base de dados'!A:B, 2, 0)*AB244, 2)</f>
        <v>1.25</v>
      </c>
      <c r="AD244" s="13">
        <f>ROUND((AB244*(Destino!AG$244/100))*(W244/100),2)</f>
        <v>0.88</v>
      </c>
      <c r="AE244" s="13">
        <f>ROUND(AB244*(Destino!AH$244/100),2)</f>
        <v>0</v>
      </c>
      <c r="AF244" s="13">
        <f>ROUND((((AB244+AC244)*(1 + VLOOKUP(X244,'Base de dados'!A:N, 14, 0) ))*(Destino!AI$244/100))-AD244, 2)</f>
        <v>2.59</v>
      </c>
      <c r="AG244" s="13">
        <f>ROUND((AB244+AC244+AF244)*(J244/100),2)</f>
        <v>0.49</v>
      </c>
      <c r="AH244" s="13">
        <f>ROUND(AB244*T244,2)</f>
        <v>0</v>
      </c>
      <c r="AI244" s="13">
        <f>ROUND(AB244+AC244-AE244+AF244+AG244+AH244, 3)</f>
        <v>16.879000000000001</v>
      </c>
      <c r="AJ244" s="13">
        <f>AI244*M244</f>
        <v>67.516000000000005</v>
      </c>
      <c r="AK244" s="13">
        <f>AJ244*K244</f>
        <v>67.516000000000005</v>
      </c>
      <c r="AL244" s="13" t="str">
        <f t="shared" si="9"/>
        <v>17006000054832200001421</v>
      </c>
      <c r="AM244" s="13">
        <f>VLOOKUP(AL244,Destino!A:AE,31,0)</f>
        <v>67.555999999999997</v>
      </c>
      <c r="AN244" s="13">
        <f>VLOOKUP(AL244,Destino!A:O,15,0)</f>
        <v>42.04</v>
      </c>
      <c r="AO244" s="13">
        <f>VLOOKUP(AL244,Destino!A:P,16,0)</f>
        <v>1</v>
      </c>
      <c r="AP244" s="14">
        <f t="shared" si="10"/>
        <v>1</v>
      </c>
      <c r="AQ244" s="13" t="str">
        <f t="shared" si="11"/>
        <v>OK</v>
      </c>
      <c r="BA244" s="13" t="s">
        <v>13984</v>
      </c>
      <c r="BB244" s="13">
        <f>AK244</f>
        <v>67.516000000000005</v>
      </c>
      <c r="BC244" s="13" t="s">
        <v>14992</v>
      </c>
      <c r="BD244" s="13">
        <f>N244</f>
        <v>1</v>
      </c>
    </row>
    <row r="245" spans="1:56" hidden="1" x14ac:dyDescent="0.25">
      <c r="A245" s="13">
        <v>600005485</v>
      </c>
      <c r="B245" s="13">
        <v>1700</v>
      </c>
      <c r="C245" s="13">
        <v>2200001421</v>
      </c>
      <c r="D245" s="13" t="s">
        <v>298</v>
      </c>
      <c r="E245" s="13">
        <f>IF(AND(B245&lt;&gt;1110,B245&lt;&gt;1210,B245&lt;&gt;1510,B245&lt;&gt;1710),B245,IF(B245=1110,"1100",IF(B245=1210,"1200",IF(B245=1510,"1500",IF(B245=1710,"1700","X")))))</f>
        <v>1700</v>
      </c>
      <c r="F245" s="13" t="s">
        <v>10893</v>
      </c>
      <c r="G245" s="13" t="s">
        <v>297</v>
      </c>
      <c r="H245" s="13">
        <v>51.869</v>
      </c>
      <c r="I245" s="13">
        <v>0.25</v>
      </c>
      <c r="J245" s="13">
        <v>3</v>
      </c>
      <c r="K245" s="13">
        <v>1</v>
      </c>
      <c r="L245" s="13" t="s">
        <v>292</v>
      </c>
      <c r="M245" s="13">
        <v>4</v>
      </c>
      <c r="N245" s="13">
        <v>1</v>
      </c>
      <c r="O245" s="13" t="s">
        <v>294</v>
      </c>
      <c r="P245" s="13">
        <f>IFERROR(VLOOKUP(BC245, BA:BA:BB:BB, 2, 0),)</f>
        <v>0</v>
      </c>
      <c r="Q245" s="13">
        <f>IFERROR(VLOOKUP(BC245, BA:BA:BD:BD, 4, 0),1)</f>
        <v>1</v>
      </c>
      <c r="R245" s="13">
        <v>7</v>
      </c>
      <c r="S245" s="13">
        <v>9.25</v>
      </c>
      <c r="T245" s="13">
        <v>0</v>
      </c>
      <c r="V245" s="13" t="s">
        <v>13779</v>
      </c>
      <c r="W245" s="13">
        <v>100</v>
      </c>
      <c r="X245" s="13" t="s">
        <v>295</v>
      </c>
      <c r="Y245" s="13" t="s">
        <v>10899</v>
      </c>
      <c r="Z245" s="13" t="s">
        <v>10898</v>
      </c>
      <c r="AA245" s="13">
        <v>1</v>
      </c>
      <c r="AB245" s="13">
        <f>ROUND(H245*I245*AA245, 3)</f>
        <v>12.967000000000001</v>
      </c>
      <c r="AC245" s="13">
        <f>ROUND(VLOOKUP(X245,'Base de dados'!A:B, 2, 0)*AB245, 2)</f>
        <v>1.3</v>
      </c>
      <c r="AD245" s="13">
        <f>ROUND((AB245*(Destino!AG$245/100))*(W245/100),2)</f>
        <v>0.91</v>
      </c>
      <c r="AE245" s="13">
        <f>ROUND(AB245*(Destino!AH$245/100),2)</f>
        <v>0</v>
      </c>
      <c r="AF245" s="13">
        <f>ROUND((((AB245+AC245)*(1 + VLOOKUP(X245,'Base de dados'!A:N, 14, 0) ))*(Destino!AI$245/100))-AD245, 2)</f>
        <v>2.68</v>
      </c>
      <c r="AG245" s="13">
        <f>ROUND((AB245+AC245+AF245)*(J245/100),2)</f>
        <v>0.51</v>
      </c>
      <c r="AH245" s="13">
        <f>ROUND(AB245*T245,2)</f>
        <v>0</v>
      </c>
      <c r="AI245" s="13">
        <f>ROUND(AB245+AC245-AE245+AF245+AG245+AH245, 3)</f>
        <v>17.457000000000001</v>
      </c>
      <c r="AJ245" s="13">
        <f>AI245*M245</f>
        <v>69.828000000000003</v>
      </c>
      <c r="AK245" s="13">
        <f>AJ245*K245</f>
        <v>69.828000000000003</v>
      </c>
      <c r="AL245" s="13" t="str">
        <f t="shared" si="9"/>
        <v>17006000054852200001421</v>
      </c>
      <c r="AM245" s="13">
        <f>VLOOKUP(AL245,Destino!A:AE,31,0)</f>
        <v>69.828000000000003</v>
      </c>
      <c r="AN245" s="13">
        <f>VLOOKUP(AL245,Destino!A:O,15,0)</f>
        <v>43.44</v>
      </c>
      <c r="AO245" s="13">
        <f>VLOOKUP(AL245,Destino!A:P,16,0)</f>
        <v>1</v>
      </c>
      <c r="AP245" s="14">
        <f t="shared" si="10"/>
        <v>1</v>
      </c>
      <c r="AQ245" s="13" t="str">
        <f t="shared" si="11"/>
        <v>OK</v>
      </c>
      <c r="BA245" s="13" t="s">
        <v>13985</v>
      </c>
      <c r="BB245" s="13">
        <f>AK245</f>
        <v>69.828000000000003</v>
      </c>
      <c r="BC245" s="13" t="s">
        <v>14993</v>
      </c>
      <c r="BD245" s="13">
        <f>N245</f>
        <v>1</v>
      </c>
    </row>
    <row r="246" spans="1:56" hidden="1" x14ac:dyDescent="0.25">
      <c r="A246" s="13">
        <v>600005521</v>
      </c>
      <c r="B246" s="13">
        <v>1700</v>
      </c>
      <c r="C246" s="13">
        <v>2200001421</v>
      </c>
      <c r="D246" s="13" t="s">
        <v>298</v>
      </c>
      <c r="E246" s="13">
        <f>IF(AND(B246&lt;&gt;1110,B246&lt;&gt;1210,B246&lt;&gt;1510,B246&lt;&gt;1710),B246,IF(B246=1110,"1100",IF(B246=1210,"1200",IF(B246=1510,"1500",IF(B246=1710,"1700","X")))))</f>
        <v>1700</v>
      </c>
      <c r="F246" s="13" t="s">
        <v>10893</v>
      </c>
      <c r="G246" s="13" t="s">
        <v>297</v>
      </c>
      <c r="H246" s="13">
        <v>59.832999999999998</v>
      </c>
      <c r="I246" s="13">
        <v>0.25</v>
      </c>
      <c r="J246" s="13">
        <v>3</v>
      </c>
      <c r="K246" s="13">
        <v>1</v>
      </c>
      <c r="L246" s="13" t="s">
        <v>292</v>
      </c>
      <c r="M246" s="13">
        <v>4</v>
      </c>
      <c r="N246" s="13">
        <v>1</v>
      </c>
      <c r="O246" s="13" t="s">
        <v>294</v>
      </c>
      <c r="P246" s="13">
        <f>IFERROR(VLOOKUP(BC246, BA:BA:BB:BB, 2, 0),)</f>
        <v>0</v>
      </c>
      <c r="Q246" s="13">
        <f>IFERROR(VLOOKUP(BC246, BA:BA:BD:BD, 4, 0),1)</f>
        <v>1</v>
      </c>
      <c r="R246" s="13">
        <v>7</v>
      </c>
      <c r="S246" s="13">
        <v>9.25</v>
      </c>
      <c r="T246" s="13">
        <v>0</v>
      </c>
      <c r="V246" s="13" t="s">
        <v>13779</v>
      </c>
      <c r="W246" s="13">
        <v>100</v>
      </c>
      <c r="X246" s="13" t="s">
        <v>295</v>
      </c>
      <c r="Y246" s="13" t="s">
        <v>10899</v>
      </c>
      <c r="Z246" s="13" t="s">
        <v>10886</v>
      </c>
      <c r="AA246" s="13">
        <v>1</v>
      </c>
      <c r="AB246" s="13">
        <f>ROUND(H246*I246*AA246, 3)</f>
        <v>14.958</v>
      </c>
      <c r="AC246" s="13">
        <f>ROUND(VLOOKUP(X246,'Base de dados'!A:B, 2, 0)*AB246, 2)</f>
        <v>1.5</v>
      </c>
      <c r="AD246" s="13">
        <f>ROUND((AB246*(Destino!AG$246/100))*(W246/100),2)</f>
        <v>1.05</v>
      </c>
      <c r="AE246" s="13">
        <f>ROUND(AB246*(Destino!AH$246/100),2)</f>
        <v>0</v>
      </c>
      <c r="AF246" s="13">
        <f>ROUND((((AB246+AC246)*(1 + VLOOKUP(X246,'Base de dados'!A:N, 14, 0) ))*(Destino!AI$246/100))-AD246, 2)</f>
        <v>3.09</v>
      </c>
      <c r="AG246" s="13">
        <f>ROUND((AB246+AC246+AF246)*(J246/100),2)</f>
        <v>0.59</v>
      </c>
      <c r="AH246" s="13">
        <f>ROUND(AB246*T246,2)</f>
        <v>0</v>
      </c>
      <c r="AI246" s="13">
        <f>ROUND(AB246+AC246-AE246+AF246+AG246+AH246, 3)</f>
        <v>20.138000000000002</v>
      </c>
      <c r="AJ246" s="13">
        <f>AI246*M246</f>
        <v>80.552000000000007</v>
      </c>
      <c r="AK246" s="13">
        <f>AJ246*K246</f>
        <v>80.552000000000007</v>
      </c>
      <c r="AL246" s="13" t="str">
        <f t="shared" si="9"/>
        <v>17006000055212200001421</v>
      </c>
      <c r="AM246" s="13">
        <f>VLOOKUP(AL246,Destino!A:AE,31,0)</f>
        <v>80.552000000000007</v>
      </c>
      <c r="AN246" s="13">
        <f>VLOOKUP(AL246,Destino!A:O,15,0)</f>
        <v>50.11</v>
      </c>
      <c r="AO246" s="13">
        <f>VLOOKUP(AL246,Destino!A:P,16,0)</f>
        <v>1</v>
      </c>
      <c r="AP246" s="14">
        <f t="shared" si="10"/>
        <v>1</v>
      </c>
      <c r="AQ246" s="13" t="str">
        <f t="shared" si="11"/>
        <v>OK</v>
      </c>
      <c r="BA246" s="13" t="s">
        <v>13986</v>
      </c>
      <c r="BB246" s="13">
        <f>AK246</f>
        <v>80.552000000000007</v>
      </c>
      <c r="BC246" s="13" t="s">
        <v>14994</v>
      </c>
      <c r="BD246" s="13">
        <f>N246</f>
        <v>1</v>
      </c>
    </row>
    <row r="247" spans="1:56" hidden="1" x14ac:dyDescent="0.25">
      <c r="A247" s="13">
        <v>600005522</v>
      </c>
      <c r="B247" s="13">
        <v>1700</v>
      </c>
      <c r="C247" s="13">
        <v>2200001421</v>
      </c>
      <c r="D247" s="13" t="s">
        <v>298</v>
      </c>
      <c r="E247" s="13">
        <f>IF(AND(B247&lt;&gt;1110,B247&lt;&gt;1210,B247&lt;&gt;1510,B247&lt;&gt;1710),B247,IF(B247=1110,"1100",IF(B247=1210,"1200",IF(B247=1510,"1500",IF(B247=1710,"1700","X")))))</f>
        <v>1700</v>
      </c>
      <c r="F247" s="13" t="s">
        <v>10893</v>
      </c>
      <c r="G247" s="13" t="s">
        <v>297</v>
      </c>
      <c r="H247" s="13">
        <v>64.656999999999996</v>
      </c>
      <c r="I247" s="13">
        <v>0.25</v>
      </c>
      <c r="J247" s="13">
        <v>3</v>
      </c>
      <c r="K247" s="13">
        <v>1</v>
      </c>
      <c r="L247" s="13" t="s">
        <v>292</v>
      </c>
      <c r="M247" s="13">
        <v>4</v>
      </c>
      <c r="N247" s="13">
        <v>1</v>
      </c>
      <c r="O247" s="13" t="s">
        <v>294</v>
      </c>
      <c r="P247" s="13">
        <f>IFERROR(VLOOKUP(BC247, BA:BA:BB:BB, 2, 0),)</f>
        <v>0</v>
      </c>
      <c r="Q247" s="13">
        <f>IFERROR(VLOOKUP(BC247, BA:BA:BD:BD, 4, 0),1)</f>
        <v>1</v>
      </c>
      <c r="R247" s="13">
        <v>7</v>
      </c>
      <c r="S247" s="13">
        <v>9.25</v>
      </c>
      <c r="T247" s="13">
        <v>0</v>
      </c>
      <c r="V247" s="13" t="s">
        <v>13779</v>
      </c>
      <c r="W247" s="13">
        <v>100</v>
      </c>
      <c r="X247" s="13" t="s">
        <v>295</v>
      </c>
      <c r="Y247" s="13" t="s">
        <v>10899</v>
      </c>
      <c r="Z247" s="13" t="s">
        <v>10898</v>
      </c>
      <c r="AA247" s="13">
        <v>1</v>
      </c>
      <c r="AB247" s="13">
        <f>ROUND(H247*I247*AA247, 3)</f>
        <v>16.164000000000001</v>
      </c>
      <c r="AC247" s="13">
        <f>ROUND(VLOOKUP(X247,'Base de dados'!A:B, 2, 0)*AB247, 2)</f>
        <v>1.62</v>
      </c>
      <c r="AD247" s="13">
        <f>ROUND((AB247*(Destino!AG$247/100))*(W247/100),2)</f>
        <v>1.1299999999999999</v>
      </c>
      <c r="AE247" s="13">
        <f>ROUND(AB247*(Destino!AH$247/100),2)</f>
        <v>0</v>
      </c>
      <c r="AF247" s="13">
        <f>ROUND((((AB247+AC247)*(1 + VLOOKUP(X247,'Base de dados'!A:N, 14, 0) ))*(Destino!AI$247/100))-AD247, 2)</f>
        <v>3.34</v>
      </c>
      <c r="AG247" s="13">
        <f>ROUND((AB247+AC247+AF247)*(J247/100),2)</f>
        <v>0.63</v>
      </c>
      <c r="AH247" s="13">
        <f>ROUND(AB247*T247,2)</f>
        <v>0</v>
      </c>
      <c r="AI247" s="13">
        <f>ROUND(AB247+AC247-AE247+AF247+AG247+AH247, 3)</f>
        <v>21.754000000000001</v>
      </c>
      <c r="AJ247" s="13">
        <f>AI247*M247</f>
        <v>87.016000000000005</v>
      </c>
      <c r="AK247" s="13">
        <f>AJ247*K247</f>
        <v>87.016000000000005</v>
      </c>
      <c r="AL247" s="13" t="str">
        <f t="shared" si="9"/>
        <v>17006000055222200001421</v>
      </c>
      <c r="AM247" s="13">
        <f>VLOOKUP(AL247,Destino!A:AE,31,0)</f>
        <v>87.016000000000005</v>
      </c>
      <c r="AN247" s="13">
        <f>VLOOKUP(AL247,Destino!A:O,15,0)</f>
        <v>54.15</v>
      </c>
      <c r="AO247" s="13">
        <f>VLOOKUP(AL247,Destino!A:P,16,0)</f>
        <v>1</v>
      </c>
      <c r="AP247" s="14">
        <f t="shared" si="10"/>
        <v>1</v>
      </c>
      <c r="AQ247" s="13" t="str">
        <f t="shared" si="11"/>
        <v>OK</v>
      </c>
      <c r="BA247" s="13" t="s">
        <v>13987</v>
      </c>
      <c r="BB247" s="13">
        <f>AK247</f>
        <v>87.016000000000005</v>
      </c>
      <c r="BC247" s="13" t="s">
        <v>14995</v>
      </c>
      <c r="BD247" s="13">
        <f>N247</f>
        <v>1</v>
      </c>
    </row>
    <row r="248" spans="1:56" hidden="1" x14ac:dyDescent="0.25">
      <c r="A248" s="13">
        <v>600005523</v>
      </c>
      <c r="B248" s="13">
        <v>1700</v>
      </c>
      <c r="C248" s="13">
        <v>2200001421</v>
      </c>
      <c r="D248" s="13" t="s">
        <v>298</v>
      </c>
      <c r="E248" s="13">
        <f>IF(AND(B248&lt;&gt;1110,B248&lt;&gt;1210,B248&lt;&gt;1510,B248&lt;&gt;1710),B248,IF(B248=1110,"1100",IF(B248=1210,"1200",IF(B248=1510,"1500",IF(B248=1710,"1700","X")))))</f>
        <v>1700</v>
      </c>
      <c r="F248" s="13" t="s">
        <v>10893</v>
      </c>
      <c r="G248" s="13" t="s">
        <v>297</v>
      </c>
      <c r="H248" s="13">
        <v>69.206000000000003</v>
      </c>
      <c r="I248" s="13">
        <v>0.25</v>
      </c>
      <c r="J248" s="13">
        <v>3</v>
      </c>
      <c r="K248" s="13">
        <v>1</v>
      </c>
      <c r="L248" s="13" t="s">
        <v>292</v>
      </c>
      <c r="M248" s="13">
        <v>4</v>
      </c>
      <c r="N248" s="13">
        <v>1</v>
      </c>
      <c r="O248" s="13" t="s">
        <v>294</v>
      </c>
      <c r="P248" s="13">
        <f>IFERROR(VLOOKUP(BC248, BA:BA:BB:BB, 2, 0),)</f>
        <v>0</v>
      </c>
      <c r="Q248" s="13">
        <f>IFERROR(VLOOKUP(BC248, BA:BA:BD:BD, 4, 0),1)</f>
        <v>1</v>
      </c>
      <c r="R248" s="13">
        <v>7</v>
      </c>
      <c r="S248" s="13">
        <v>9.25</v>
      </c>
      <c r="T248" s="13">
        <v>0</v>
      </c>
      <c r="V248" s="13" t="s">
        <v>13779</v>
      </c>
      <c r="W248" s="13">
        <v>100</v>
      </c>
      <c r="X248" s="13" t="s">
        <v>295</v>
      </c>
      <c r="Y248" s="13" t="s">
        <v>10899</v>
      </c>
      <c r="Z248" s="13" t="s">
        <v>10898</v>
      </c>
      <c r="AA248" s="13">
        <v>1</v>
      </c>
      <c r="AB248" s="13">
        <f>ROUND(H248*I248*AA248, 3)</f>
        <v>17.302</v>
      </c>
      <c r="AC248" s="13">
        <f>ROUND(VLOOKUP(X248,'Base de dados'!A:B, 2, 0)*AB248, 2)</f>
        <v>1.73</v>
      </c>
      <c r="AD248" s="13">
        <f>ROUND((AB248*(Destino!AG$248/100))*(W248/100),2)</f>
        <v>1.21</v>
      </c>
      <c r="AE248" s="13">
        <f>ROUND(AB248*(Destino!AH$248/100),2)</f>
        <v>0</v>
      </c>
      <c r="AF248" s="13">
        <f>ROUND((((AB248+AC248)*(1 + VLOOKUP(X248,'Base de dados'!A:N, 14, 0) ))*(Destino!AI$248/100))-AD248, 2)</f>
        <v>3.58</v>
      </c>
      <c r="AG248" s="13">
        <f>ROUND((AB248+AC248+AF248)*(J248/100),2)</f>
        <v>0.68</v>
      </c>
      <c r="AH248" s="13">
        <f>ROUND(AB248*T248,2)</f>
        <v>0</v>
      </c>
      <c r="AI248" s="13">
        <f>ROUND(AB248+AC248-AE248+AF248+AG248+AH248, 3)</f>
        <v>23.292000000000002</v>
      </c>
      <c r="AJ248" s="13">
        <f>AI248*M248</f>
        <v>93.168000000000006</v>
      </c>
      <c r="AK248" s="13">
        <f>AJ248*K248</f>
        <v>93.168000000000006</v>
      </c>
      <c r="AL248" s="13" t="str">
        <f t="shared" si="9"/>
        <v>17006000055232200001421</v>
      </c>
      <c r="AM248" s="13">
        <f>VLOOKUP(AL248,Destino!A:AE,31,0)</f>
        <v>93.168000000000006</v>
      </c>
      <c r="AN248" s="13">
        <f>VLOOKUP(AL248,Destino!A:O,15,0)</f>
        <v>57.96</v>
      </c>
      <c r="AO248" s="13">
        <f>VLOOKUP(AL248,Destino!A:P,16,0)</f>
        <v>1</v>
      </c>
      <c r="AP248" s="14">
        <f t="shared" si="10"/>
        <v>1</v>
      </c>
      <c r="AQ248" s="13" t="str">
        <f t="shared" si="11"/>
        <v>OK</v>
      </c>
      <c r="BA248" s="13" t="s">
        <v>13988</v>
      </c>
      <c r="BB248" s="13">
        <f>AK248</f>
        <v>93.168000000000006</v>
      </c>
      <c r="BC248" s="13" t="s">
        <v>14996</v>
      </c>
      <c r="BD248" s="13">
        <f>N248</f>
        <v>1</v>
      </c>
    </row>
    <row r="249" spans="1:56" hidden="1" x14ac:dyDescent="0.25">
      <c r="A249" s="13">
        <v>600005538</v>
      </c>
      <c r="B249" s="13">
        <v>1700</v>
      </c>
      <c r="C249" s="13">
        <v>2200001421</v>
      </c>
      <c r="D249" s="13" t="s">
        <v>298</v>
      </c>
      <c r="E249" s="13">
        <f>IF(AND(B249&lt;&gt;1110,B249&lt;&gt;1210,B249&lt;&gt;1510,B249&lt;&gt;1710),B249,IF(B249=1110,"1100",IF(B249=1210,"1200",IF(B249=1510,"1500",IF(B249=1710,"1700","X")))))</f>
        <v>1700</v>
      </c>
      <c r="F249" s="13" t="s">
        <v>10893</v>
      </c>
      <c r="G249" s="13" t="s">
        <v>297</v>
      </c>
      <c r="H249" s="13">
        <v>365.09899999999999</v>
      </c>
      <c r="I249" s="13">
        <v>0.25</v>
      </c>
      <c r="J249" s="13">
        <v>3</v>
      </c>
      <c r="K249" s="13">
        <v>1</v>
      </c>
      <c r="L249" s="13" t="s">
        <v>292</v>
      </c>
      <c r="M249" s="13">
        <v>4</v>
      </c>
      <c r="N249" s="13">
        <v>1</v>
      </c>
      <c r="O249" s="13" t="s">
        <v>294</v>
      </c>
      <c r="P249" s="13">
        <f>IFERROR(VLOOKUP(BC249, BA:BA:BB:BB, 2, 0),)</f>
        <v>0</v>
      </c>
      <c r="Q249" s="13">
        <f>IFERROR(VLOOKUP(BC249, BA:BA:BD:BD, 4, 0),1)</f>
        <v>1</v>
      </c>
      <c r="R249" s="13">
        <v>7</v>
      </c>
      <c r="S249" s="13">
        <v>9.25</v>
      </c>
      <c r="T249" s="13">
        <v>0</v>
      </c>
      <c r="V249" s="13" t="s">
        <v>13779</v>
      </c>
      <c r="W249" s="13">
        <v>100</v>
      </c>
      <c r="X249" s="13" t="s">
        <v>295</v>
      </c>
      <c r="Y249" s="13" t="s">
        <v>10899</v>
      </c>
      <c r="Z249" s="13" t="s">
        <v>10898</v>
      </c>
      <c r="AA249" s="13">
        <v>1</v>
      </c>
      <c r="AB249" s="13">
        <f>ROUND(H249*I249*AA249, 3)</f>
        <v>91.275000000000006</v>
      </c>
      <c r="AC249" s="13">
        <f>ROUND(VLOOKUP(X249,'Base de dados'!A:B, 2, 0)*AB249, 2)</f>
        <v>9.1300000000000008</v>
      </c>
      <c r="AD249" s="13">
        <f>ROUND((AB249*(Destino!AG$249/100))*(W249/100),2)</f>
        <v>6.39</v>
      </c>
      <c r="AE249" s="13">
        <f>ROUND(AB249*(Destino!AH$249/100),2)</f>
        <v>0</v>
      </c>
      <c r="AF249" s="13">
        <f>ROUND((((AB249+AC249)*(1 + VLOOKUP(X249,'Base de dados'!A:N, 14, 0) ))*(Destino!AI$249/100))-AD249, 2)</f>
        <v>18.87</v>
      </c>
      <c r="AG249" s="13">
        <f>ROUND((AB249+AC249+AF249)*(J249/100),2)</f>
        <v>3.58</v>
      </c>
      <c r="AH249" s="13">
        <f>ROUND(AB249*T249,2)</f>
        <v>0</v>
      </c>
      <c r="AI249" s="13">
        <f>ROUND(AB249+AC249-AE249+AF249+AG249+AH249, 3)</f>
        <v>122.855</v>
      </c>
      <c r="AJ249" s="13">
        <f>AI249*M249</f>
        <v>491.42</v>
      </c>
      <c r="AK249" s="13">
        <f>AJ249*K249</f>
        <v>491.42</v>
      </c>
      <c r="AL249" s="13" t="str">
        <f t="shared" si="9"/>
        <v>17006000055382200001421</v>
      </c>
      <c r="AM249" s="13">
        <f>VLOOKUP(AL249,Destino!A:AE,31,0)</f>
        <v>491.42</v>
      </c>
      <c r="AN249" s="13">
        <f>VLOOKUP(AL249,Destino!A:O,15,0)</f>
        <v>305.77</v>
      </c>
      <c r="AO249" s="13">
        <f>VLOOKUP(AL249,Destino!A:P,16,0)</f>
        <v>1</v>
      </c>
      <c r="AP249" s="14">
        <f t="shared" si="10"/>
        <v>1</v>
      </c>
      <c r="AQ249" s="13" t="str">
        <f t="shared" si="11"/>
        <v>OK</v>
      </c>
      <c r="BA249" s="13" t="s">
        <v>13989</v>
      </c>
      <c r="BB249" s="13">
        <f>AK249</f>
        <v>491.42</v>
      </c>
      <c r="BC249" s="13" t="s">
        <v>14997</v>
      </c>
      <c r="BD249" s="13">
        <f>N249</f>
        <v>1</v>
      </c>
    </row>
    <row r="250" spans="1:56" hidden="1" x14ac:dyDescent="0.25">
      <c r="A250" s="13">
        <v>600005612</v>
      </c>
      <c r="B250" s="13">
        <v>1110</v>
      </c>
      <c r="C250" s="13">
        <v>2200001421</v>
      </c>
      <c r="D250" s="13" t="s">
        <v>298</v>
      </c>
      <c r="E250" s="13" t="str">
        <f>IF(AND(B250&lt;&gt;1110,B250&lt;&gt;1210,B250&lt;&gt;1510,B250&lt;&gt;1710),B250,IF(B250=1110,"1100",IF(B250=1210,"1200",IF(B250=1510,"1500",IF(B250=1710,"1700","X")))))</f>
        <v>1100</v>
      </c>
      <c r="F250" s="13" t="s">
        <v>304</v>
      </c>
      <c r="G250" s="13" t="s">
        <v>297</v>
      </c>
      <c r="H250" s="13">
        <v>26.4</v>
      </c>
      <c r="I250" s="13">
        <v>1</v>
      </c>
      <c r="J250" s="13">
        <v>4</v>
      </c>
      <c r="K250" s="13">
        <v>1</v>
      </c>
      <c r="L250" s="13" t="s">
        <v>292</v>
      </c>
      <c r="M250" s="13">
        <v>1</v>
      </c>
      <c r="N250" s="13">
        <v>0.75250700000000004</v>
      </c>
      <c r="O250" s="13" t="s">
        <v>294</v>
      </c>
      <c r="P250" s="13">
        <f>IFERROR(VLOOKUP(BC250, BA:BA:BB:BB, 2, 0),)</f>
        <v>0</v>
      </c>
      <c r="Q250" s="13">
        <f>IFERROR(VLOOKUP(BC250, BA:BA:BD:BD, 4, 0),1)</f>
        <v>1</v>
      </c>
      <c r="R250" s="13">
        <v>7</v>
      </c>
      <c r="S250" s="13">
        <v>9.25</v>
      </c>
      <c r="T250" s="13">
        <v>0</v>
      </c>
      <c r="V250" s="13" t="s">
        <v>13779</v>
      </c>
      <c r="W250" s="13">
        <v>100</v>
      </c>
      <c r="X250" s="13" t="s">
        <v>301</v>
      </c>
      <c r="Y250" s="13" t="s">
        <v>10899</v>
      </c>
      <c r="Z250" s="13" t="s">
        <v>10898</v>
      </c>
      <c r="AA250" s="13">
        <v>1</v>
      </c>
      <c r="AB250" s="13">
        <f>ROUND(H250*I250*AA250, 3)</f>
        <v>26.4</v>
      </c>
      <c r="AC250" s="13">
        <f>ROUND(VLOOKUP(X250,'Base de dados'!A:B, 2, 0)*AB250, 2)</f>
        <v>2.64</v>
      </c>
      <c r="AD250" s="13">
        <f>ROUND((AB250*(Destino!AG$250/100))*(W250/100),2)</f>
        <v>1.85</v>
      </c>
      <c r="AE250" s="13">
        <f>ROUND(AB250*(Destino!AH$250/100),2)</f>
        <v>2.44</v>
      </c>
      <c r="AF250" s="13">
        <f>ROUND((((AB250+AC250)*(1 + VLOOKUP(X250,'Base de dados'!A:P, 16, 0) ))*(Destino!AI$250/100))-AD250, 2)</f>
        <v>5.57</v>
      </c>
      <c r="AG250" s="13">
        <f>ROUND((AB250+AC250+AF250)*(J250/100),2)</f>
        <v>1.38</v>
      </c>
      <c r="AH250" s="13">
        <f>ROUND(AB250*T250,2)</f>
        <v>0</v>
      </c>
      <c r="AI250" s="13">
        <f>ROUND(AB250+AF250-AE250+AG250+AH250, 3)</f>
        <v>30.91</v>
      </c>
      <c r="AJ250" s="13">
        <f>AI250*M250</f>
        <v>30.91</v>
      </c>
      <c r="AK250" s="13">
        <f>AJ250*K250</f>
        <v>30.91</v>
      </c>
      <c r="AL250" s="13" t="str">
        <f t="shared" si="9"/>
        <v>11106000056122200001421</v>
      </c>
      <c r="AM250" s="13">
        <f>VLOOKUP(AL250,Destino!A:AE,31,0)</f>
        <v>30.91</v>
      </c>
      <c r="AN250" s="13">
        <f>VLOOKUP(AL250,Destino!A:O,15,0)</f>
        <v>22.11</v>
      </c>
      <c r="AO250" s="13">
        <f>VLOOKUP(AL250,Destino!A:P,16,0)</f>
        <v>1</v>
      </c>
      <c r="AP250" s="14">
        <f t="shared" si="10"/>
        <v>1</v>
      </c>
      <c r="AQ250" s="13" t="str">
        <f t="shared" si="11"/>
        <v>OK</v>
      </c>
      <c r="BA250" s="13" t="s">
        <v>13990</v>
      </c>
      <c r="BB250" s="13">
        <f>AK250</f>
        <v>30.91</v>
      </c>
      <c r="BC250" s="13" t="s">
        <v>14998</v>
      </c>
      <c r="BD250" s="13">
        <f>N250</f>
        <v>0.75250700000000004</v>
      </c>
    </row>
    <row r="251" spans="1:56" hidden="1" x14ac:dyDescent="0.25">
      <c r="A251" s="13">
        <v>600005613</v>
      </c>
      <c r="B251" s="13">
        <v>1400</v>
      </c>
      <c r="C251" s="13">
        <v>2000005105</v>
      </c>
      <c r="D251" s="13" t="s">
        <v>298</v>
      </c>
      <c r="E251" s="13">
        <f>IF(AND(B251&lt;&gt;1110,B251&lt;&gt;1210,B251&lt;&gt;1510,B251&lt;&gt;1710),B251,IF(B251=1110,"1100",IF(B251=1210,"1200",IF(B251=1510,"1500",IF(B251=1710,"1700","X")))))</f>
        <v>1400</v>
      </c>
      <c r="F251" s="13" t="s">
        <v>10873</v>
      </c>
      <c r="G251" s="13" t="s">
        <v>297</v>
      </c>
      <c r="H251" s="13">
        <v>37.371000000000002</v>
      </c>
      <c r="I251" s="13">
        <v>1</v>
      </c>
      <c r="J251" s="13">
        <v>3</v>
      </c>
      <c r="K251" s="13">
        <v>1</v>
      </c>
      <c r="L251" s="13" t="s">
        <v>292</v>
      </c>
      <c r="M251" s="13">
        <v>1</v>
      </c>
      <c r="N251" s="13">
        <v>1</v>
      </c>
      <c r="O251" s="13" t="s">
        <v>292</v>
      </c>
      <c r="P251" s="13">
        <f>IFERROR(VLOOKUP(BC251, BA:BA:BB:BB, 2, 0),)</f>
        <v>0</v>
      </c>
      <c r="Q251" s="13">
        <f>IFERROR(VLOOKUP(BC251, BA:BA:BD:BD, 4, 0),1)</f>
        <v>1</v>
      </c>
      <c r="R251" s="13">
        <v>12</v>
      </c>
      <c r="S251" s="13">
        <v>9.25</v>
      </c>
      <c r="T251" s="13">
        <v>0</v>
      </c>
      <c r="V251" s="13" t="s">
        <v>13779</v>
      </c>
      <c r="W251" s="13">
        <v>100</v>
      </c>
      <c r="X251" s="13" t="s">
        <v>302</v>
      </c>
      <c r="Y251" s="13" t="s">
        <v>10899</v>
      </c>
      <c r="Z251" s="13" t="s">
        <v>10898</v>
      </c>
      <c r="AA251" s="13">
        <v>1</v>
      </c>
      <c r="AB251" s="13">
        <f>ROUND(H251*I251*AA251, 3)</f>
        <v>37.371000000000002</v>
      </c>
      <c r="AC251" s="13">
        <f>ROUND(VLOOKUP(X251,'Base de dados'!A:B, 2, 0)*AB251, 2)</f>
        <v>3.74</v>
      </c>
      <c r="AD251" s="13">
        <f>ROUND((AB251*(Destino!AG$251/100))*(W251/100),2)</f>
        <v>4.4800000000000004</v>
      </c>
      <c r="AE251" s="13">
        <f>ROUND(AB251*(Destino!AH$251/100),2)</f>
        <v>3.46</v>
      </c>
      <c r="AG251" s="13">
        <f>ROUND((AB251+ AC251)*(J251/100),2)</f>
        <v>1.23</v>
      </c>
      <c r="AH251" s="13">
        <f>ROUND(AB251*T251,2)</f>
        <v>0</v>
      </c>
      <c r="AI251" s="13">
        <f>ROUND(AB251-(AD251+AE251)+AG251+AH251, 3)</f>
        <v>30.661000000000001</v>
      </c>
      <c r="AJ251" s="13">
        <f>AI251*M251</f>
        <v>30.661000000000001</v>
      </c>
      <c r="AK251" s="13">
        <f>AJ251*K251</f>
        <v>30.661000000000001</v>
      </c>
      <c r="AL251" s="13" t="str">
        <f t="shared" si="9"/>
        <v>14006000056132000005105</v>
      </c>
      <c r="AM251" s="13">
        <f>VLOOKUP(AL251,Destino!A:AE,31,0)</f>
        <v>30.651</v>
      </c>
      <c r="AN251" s="13">
        <f>VLOOKUP(AL251,Destino!A:O,15,0)</f>
        <v>29.43</v>
      </c>
      <c r="AO251" s="13">
        <f>VLOOKUP(AL251,Destino!A:P,16,0)</f>
        <v>1</v>
      </c>
      <c r="AP251" s="14">
        <f t="shared" si="10"/>
        <v>1</v>
      </c>
      <c r="AQ251" s="13" t="str">
        <f t="shared" si="11"/>
        <v>OK</v>
      </c>
      <c r="BB251" s="13">
        <f>AK251</f>
        <v>30.661000000000001</v>
      </c>
      <c r="BC251" s="13" t="s">
        <v>14999</v>
      </c>
      <c r="BD251" s="13">
        <f>N251</f>
        <v>1</v>
      </c>
    </row>
    <row r="252" spans="1:56" hidden="1" x14ac:dyDescent="0.25">
      <c r="A252" s="13">
        <v>600005627</v>
      </c>
      <c r="B252" s="13">
        <v>1700</v>
      </c>
      <c r="C252" s="13">
        <v>2200001421</v>
      </c>
      <c r="D252" s="13" t="s">
        <v>298</v>
      </c>
      <c r="E252" s="13">
        <f>IF(AND(B252&lt;&gt;1110,B252&lt;&gt;1210,B252&lt;&gt;1510,B252&lt;&gt;1710),B252,IF(B252=1110,"1100",IF(B252=1210,"1200",IF(B252=1510,"1500",IF(B252=1710,"1700","X")))))</f>
        <v>1700</v>
      </c>
      <c r="F252" s="13" t="s">
        <v>10893</v>
      </c>
      <c r="G252" s="13" t="s">
        <v>297</v>
      </c>
      <c r="H252" s="13">
        <v>8.4060000000000006</v>
      </c>
      <c r="I252" s="13">
        <v>0.25</v>
      </c>
      <c r="J252" s="13">
        <v>3</v>
      </c>
      <c r="K252" s="13">
        <v>1</v>
      </c>
      <c r="L252" s="13" t="s">
        <v>292</v>
      </c>
      <c r="M252" s="13">
        <v>4</v>
      </c>
      <c r="N252" s="13">
        <v>1</v>
      </c>
      <c r="O252" s="13" t="s">
        <v>294</v>
      </c>
      <c r="P252" s="13">
        <f>IFERROR(VLOOKUP(BC252, BA:BA:BB:BB, 2, 0),)</f>
        <v>0</v>
      </c>
      <c r="Q252" s="13">
        <f>IFERROR(VLOOKUP(BC252, BA:BA:BD:BD, 4, 0),1)</f>
        <v>1</v>
      </c>
      <c r="R252" s="13">
        <v>7</v>
      </c>
      <c r="S252" s="13">
        <v>9.25</v>
      </c>
      <c r="T252" s="13">
        <v>0</v>
      </c>
      <c r="V252" s="13" t="s">
        <v>13779</v>
      </c>
      <c r="W252" s="13">
        <v>100</v>
      </c>
      <c r="X252" s="13" t="s">
        <v>301</v>
      </c>
      <c r="Y252" s="13" t="s">
        <v>10899</v>
      </c>
      <c r="Z252" s="13" t="s">
        <v>10898</v>
      </c>
      <c r="AA252" s="13">
        <v>1</v>
      </c>
      <c r="AB252" s="13">
        <f>ROUND(H252*I252*AA252, 3)</f>
        <v>2.1019999999999999</v>
      </c>
      <c r="AC252" s="13">
        <f>ROUND(VLOOKUP(X252,'Base de dados'!A:B, 2, 0)*AB252, 2)</f>
        <v>0.21</v>
      </c>
      <c r="AD252" s="13">
        <f>ROUND((AB252*(Destino!AG$252/100))*(W252/100),2)</f>
        <v>0.15</v>
      </c>
      <c r="AE252" s="13">
        <f>ROUND(AB252*(Destino!AH$252/100),2)</f>
        <v>0</v>
      </c>
      <c r="AF252" s="13">
        <f>ROUND((((AB252+AC252)*(1 + VLOOKUP(X252,'Base de dados'!A:N, 14, 0) ))*(Destino!AI$252/100))-AD252, 2)</f>
        <v>0.43</v>
      </c>
      <c r="AG252" s="13">
        <f>ROUND((AB252+AC252+AF252)*(J252/100),2)</f>
        <v>0.08</v>
      </c>
      <c r="AH252" s="13">
        <f>ROUND(AB252*T252,2)</f>
        <v>0</v>
      </c>
      <c r="AI252" s="13">
        <f>ROUND(AB252+AC252-AE252+AF252+AG252+AH252, 3)</f>
        <v>2.8220000000000001</v>
      </c>
      <c r="AJ252" s="13">
        <f>AI252*M252</f>
        <v>11.288</v>
      </c>
      <c r="AK252" s="13">
        <f>AJ252*K252</f>
        <v>11.288</v>
      </c>
      <c r="AL252" s="13" t="str">
        <f t="shared" si="9"/>
        <v>17006000056272200001421</v>
      </c>
      <c r="AM252" s="13">
        <f>VLOOKUP(AL252,Destino!A:AE,31,0)</f>
        <v>11.288</v>
      </c>
      <c r="AN252" s="13">
        <f>VLOOKUP(AL252,Destino!A:O,15,0)</f>
        <v>7.04</v>
      </c>
      <c r="AO252" s="13">
        <f>VLOOKUP(AL252,Destino!A:P,16,0)</f>
        <v>1</v>
      </c>
      <c r="AP252" s="14">
        <f t="shared" si="10"/>
        <v>1</v>
      </c>
      <c r="AQ252" s="13" t="str">
        <f t="shared" si="11"/>
        <v>OK</v>
      </c>
      <c r="BA252" s="13" t="s">
        <v>13991</v>
      </c>
      <c r="BB252" s="13">
        <f>AK252</f>
        <v>11.288</v>
      </c>
      <c r="BC252" s="13" t="s">
        <v>15000</v>
      </c>
      <c r="BD252" s="13">
        <f>N252</f>
        <v>1</v>
      </c>
    </row>
    <row r="253" spans="1:56" hidden="1" x14ac:dyDescent="0.25">
      <c r="A253" s="13">
        <v>600005630</v>
      </c>
      <c r="B253" s="13">
        <v>1700</v>
      </c>
      <c r="C253" s="13">
        <v>2200001421</v>
      </c>
      <c r="D253" s="13" t="s">
        <v>298</v>
      </c>
      <c r="E253" s="13">
        <f>IF(AND(B253&lt;&gt;1110,B253&lt;&gt;1210,B253&lt;&gt;1510,B253&lt;&gt;1710),B253,IF(B253=1110,"1100",IF(B253=1210,"1200",IF(B253=1510,"1500",IF(B253=1710,"1700","X")))))</f>
        <v>1700</v>
      </c>
      <c r="F253" s="13" t="s">
        <v>10893</v>
      </c>
      <c r="G253" s="13" t="s">
        <v>297</v>
      </c>
      <c r="H253" s="13">
        <v>105.099</v>
      </c>
      <c r="I253" s="13">
        <v>0.25</v>
      </c>
      <c r="J253" s="13">
        <v>3</v>
      </c>
      <c r="K253" s="13">
        <v>1</v>
      </c>
      <c r="L253" s="13" t="s">
        <v>292</v>
      </c>
      <c r="M253" s="13">
        <v>4</v>
      </c>
      <c r="N253" s="13">
        <v>1</v>
      </c>
      <c r="O253" s="13" t="s">
        <v>294</v>
      </c>
      <c r="P253" s="13">
        <f>IFERROR(VLOOKUP(BC253, BA:BA:BB:BB, 2, 0),)</f>
        <v>0</v>
      </c>
      <c r="Q253" s="13">
        <f>IFERROR(VLOOKUP(BC253, BA:BA:BD:BD, 4, 0),1)</f>
        <v>1</v>
      </c>
      <c r="R253" s="13">
        <v>7</v>
      </c>
      <c r="S253" s="13">
        <v>9.25</v>
      </c>
      <c r="T253" s="13">
        <v>0</v>
      </c>
      <c r="V253" s="13" t="s">
        <v>13779</v>
      </c>
      <c r="W253" s="13">
        <v>100</v>
      </c>
      <c r="X253" s="13" t="s">
        <v>295</v>
      </c>
      <c r="Y253" s="13" t="s">
        <v>10899</v>
      </c>
      <c r="Z253" s="13" t="s">
        <v>10898</v>
      </c>
      <c r="AA253" s="13">
        <v>1</v>
      </c>
      <c r="AB253" s="13">
        <f>ROUND(H253*I253*AA253, 3)</f>
        <v>26.274999999999999</v>
      </c>
      <c r="AC253" s="13">
        <f>ROUND(VLOOKUP(X253,'Base de dados'!A:B, 2, 0)*AB253, 2)</f>
        <v>2.63</v>
      </c>
      <c r="AD253" s="13">
        <f>ROUND((AB253*(Destino!AG$253/100))*(W253/100),2)</f>
        <v>1.84</v>
      </c>
      <c r="AE253" s="13">
        <f>ROUND(AB253*(Destino!AH$253/100),2)</f>
        <v>0</v>
      </c>
      <c r="AF253" s="13">
        <f>ROUND((((AB253+AC253)*(1 + VLOOKUP(X253,'Base de dados'!A:N, 14, 0) ))*(Destino!AI$253/100))-AD253, 2)</f>
        <v>5.43</v>
      </c>
      <c r="AG253" s="13">
        <f>ROUND((AB253+AC253+AF253)*(J253/100),2)</f>
        <v>1.03</v>
      </c>
      <c r="AH253" s="13">
        <f>ROUND(AB253*T253,2)</f>
        <v>0</v>
      </c>
      <c r="AI253" s="13">
        <f>ROUND(AB253+AC253-AE253+AF253+AG253+AH253, 3)</f>
        <v>35.365000000000002</v>
      </c>
      <c r="AJ253" s="13">
        <f>AI253*M253</f>
        <v>141.46</v>
      </c>
      <c r="AK253" s="13">
        <f>AJ253*K253</f>
        <v>141.46</v>
      </c>
      <c r="AL253" s="13" t="str">
        <f t="shared" si="9"/>
        <v>17006000056302200001421</v>
      </c>
      <c r="AM253" s="13">
        <f>VLOOKUP(AL253,Destino!A:AE,31,0)</f>
        <v>141.46</v>
      </c>
      <c r="AN253" s="13">
        <f>VLOOKUP(AL253,Destino!A:O,15,0)</f>
        <v>88.02</v>
      </c>
      <c r="AO253" s="13">
        <f>VLOOKUP(AL253,Destino!A:P,16,0)</f>
        <v>1</v>
      </c>
      <c r="AP253" s="14">
        <f t="shared" si="10"/>
        <v>1</v>
      </c>
      <c r="AQ253" s="13" t="str">
        <f t="shared" si="11"/>
        <v>OK</v>
      </c>
      <c r="BA253" s="13" t="s">
        <v>13992</v>
      </c>
      <c r="BB253" s="13">
        <f>AK253</f>
        <v>141.46</v>
      </c>
      <c r="BC253" s="13" t="s">
        <v>15001</v>
      </c>
      <c r="BD253" s="13">
        <f>N253</f>
        <v>1</v>
      </c>
    </row>
    <row r="254" spans="1:56" x14ac:dyDescent="0.25">
      <c r="A254" s="13">
        <v>600005648</v>
      </c>
      <c r="B254" s="13">
        <v>1700</v>
      </c>
      <c r="C254" s="13">
        <v>2200001421</v>
      </c>
      <c r="D254" s="13" t="s">
        <v>298</v>
      </c>
      <c r="E254" s="13">
        <f>IF(AND(B254&lt;&gt;1110,B254&lt;&gt;1210,B254&lt;&gt;1510,B254&lt;&gt;1710),B254,IF(B254=1110,"1100",IF(B254=1210,"1200",IF(B254=1510,"1500",IF(B254=1710,"1700","X")))))</f>
        <v>1700</v>
      </c>
      <c r="F254" s="13" t="s">
        <v>10893</v>
      </c>
      <c r="G254" s="13" t="s">
        <v>297</v>
      </c>
      <c r="H254" s="13">
        <v>10.185</v>
      </c>
      <c r="I254" s="13">
        <v>0.25</v>
      </c>
      <c r="J254" s="13">
        <v>3</v>
      </c>
      <c r="K254" s="13">
        <v>1</v>
      </c>
      <c r="L254" s="13" t="s">
        <v>292</v>
      </c>
      <c r="M254" s="13">
        <v>4</v>
      </c>
      <c r="N254" s="13">
        <v>1</v>
      </c>
      <c r="O254" s="13" t="s">
        <v>294</v>
      </c>
      <c r="P254" s="13">
        <f>IFERROR(VLOOKUP(BC254, BA:BA:BB:BB, 2, 0),)</f>
        <v>0</v>
      </c>
      <c r="Q254" s="13">
        <f>IFERROR(VLOOKUP(BC254, BA:BA:BD:BD, 4, 0),1)</f>
        <v>1</v>
      </c>
      <c r="R254" s="13">
        <v>7</v>
      </c>
      <c r="S254" s="13">
        <v>9.25</v>
      </c>
      <c r="T254" s="13">
        <v>0</v>
      </c>
      <c r="V254" s="13" t="s">
        <v>13779</v>
      </c>
      <c r="W254" s="13">
        <v>100</v>
      </c>
      <c r="X254" s="13" t="s">
        <v>301</v>
      </c>
      <c r="Y254" s="13" t="s">
        <v>10899</v>
      </c>
      <c r="Z254" s="13" t="s">
        <v>10886</v>
      </c>
      <c r="AA254" s="13">
        <v>1</v>
      </c>
      <c r="AB254" s="13">
        <f>ROUND(H254*I254*AA254, 3)</f>
        <v>2.5459999999999998</v>
      </c>
      <c r="AC254" s="13">
        <f>ROUND(VLOOKUP(X254,'Base de dados'!A:B, 2, 0)*AB254, 2)</f>
        <v>0.25</v>
      </c>
      <c r="AD254" s="13">
        <f>ROUND((AB254*(Destino!AG$254/100))*(W254/100),2)</f>
        <v>0.18</v>
      </c>
      <c r="AE254" s="13">
        <f>ROUND(AB254*(Destino!AH$254/100),2)</f>
        <v>0</v>
      </c>
      <c r="AF254" s="13">
        <f>ROUND((((AB254+AC254)*(1 + VLOOKUP(X254,'Base de dados'!A:N, 14, 0) ))*(Destino!AI$254/100))-AD254, 2)</f>
        <v>0.52</v>
      </c>
      <c r="AG254" s="13">
        <f>ROUND((AB254+AC254+AF254)*(J254/100),2)</f>
        <v>0.1</v>
      </c>
      <c r="AH254" s="13">
        <f>ROUND(AB254*T254,2)</f>
        <v>0</v>
      </c>
      <c r="AI254" s="13">
        <f>ROUND(AB254+AC254-AE254+AF254+AG254+AH254, 3)</f>
        <v>3.4159999999999999</v>
      </c>
      <c r="AJ254" s="13">
        <f>AI254*M254</f>
        <v>13.664</v>
      </c>
      <c r="AK254" s="13">
        <f>AJ254*K254</f>
        <v>13.664</v>
      </c>
      <c r="AL254" s="13" t="str">
        <f t="shared" si="9"/>
        <v>17006000056482200001421</v>
      </c>
      <c r="AM254" s="13">
        <f>VLOOKUP(AL254,Destino!A:AE,31,0)</f>
        <v>13.744</v>
      </c>
      <c r="AN254" s="13">
        <f>VLOOKUP(AL254,Destino!A:O,15,0)</f>
        <v>8.5299999999999994</v>
      </c>
      <c r="AO254" s="13">
        <f>VLOOKUP(AL254,Destino!A:P,16,0)</f>
        <v>1</v>
      </c>
      <c r="AP254" s="14">
        <f t="shared" si="10"/>
        <v>1.01</v>
      </c>
      <c r="AQ254" s="13" t="str">
        <f t="shared" si="11"/>
        <v>X</v>
      </c>
      <c r="BA254" s="13" t="s">
        <v>13993</v>
      </c>
      <c r="BB254" s="13">
        <f>AK254</f>
        <v>13.664</v>
      </c>
      <c r="BC254" s="13" t="s">
        <v>15002</v>
      </c>
      <c r="BD254" s="13">
        <f>N254</f>
        <v>1</v>
      </c>
    </row>
    <row r="255" spans="1:56" hidden="1" x14ac:dyDescent="0.25">
      <c r="A255" s="13">
        <v>600005649</v>
      </c>
      <c r="B255" s="13">
        <v>1000</v>
      </c>
      <c r="C255" s="13">
        <v>2200001421</v>
      </c>
      <c r="D255" s="13" t="s">
        <v>298</v>
      </c>
      <c r="E255" s="13">
        <f>IF(AND(B255&lt;&gt;1110,B255&lt;&gt;1210,B255&lt;&gt;1510,B255&lt;&gt;1710),B255,IF(B255=1110,"1100",IF(B255=1210,"1200",IF(B255=1510,"1500",IF(B255=1710,"1700","X")))))</f>
        <v>1000</v>
      </c>
      <c r="F255" s="13" t="s">
        <v>10873</v>
      </c>
      <c r="G255" s="13" t="s">
        <v>297</v>
      </c>
      <c r="H255" s="13">
        <v>11.137</v>
      </c>
      <c r="I255" s="13">
        <v>1</v>
      </c>
      <c r="J255" s="13">
        <v>4</v>
      </c>
      <c r="K255" s="13">
        <v>1</v>
      </c>
      <c r="L255" s="13" t="s">
        <v>292</v>
      </c>
      <c r="M255" s="13">
        <v>1</v>
      </c>
      <c r="N255" s="13">
        <v>1</v>
      </c>
      <c r="O255" s="13" t="s">
        <v>292</v>
      </c>
      <c r="P255" s="13">
        <f>IFERROR(VLOOKUP(BC255, BA:BA:BB:BB, 2, 0),)</f>
        <v>0</v>
      </c>
      <c r="Q255" s="13">
        <f>IFERROR(VLOOKUP(BC255, BA:BA:BD:BD, 4, 0),1)</f>
        <v>1</v>
      </c>
      <c r="R255" s="13">
        <v>12</v>
      </c>
      <c r="S255" s="13">
        <v>9.25</v>
      </c>
      <c r="T255" s="13">
        <v>0</v>
      </c>
      <c r="V255" s="13" t="s">
        <v>13779</v>
      </c>
      <c r="W255" s="13">
        <v>100</v>
      </c>
      <c r="X255" s="13" t="s">
        <v>301</v>
      </c>
      <c r="Y255" s="13" t="s">
        <v>10899</v>
      </c>
      <c r="Z255" s="13" t="s">
        <v>10898</v>
      </c>
      <c r="AA255" s="13">
        <v>1</v>
      </c>
      <c r="AB255" s="13">
        <f>ROUND(H255*I255*AA255, 3)</f>
        <v>11.137</v>
      </c>
      <c r="AC255" s="13">
        <f>ROUND(VLOOKUP(X255,'Base de dados'!A:B, 2, 0)*AB255, 2)</f>
        <v>1.1100000000000001</v>
      </c>
      <c r="AD255" s="13">
        <f>ROUND((AB255*(Destino!AG$255/100))*(W255/100),2)</f>
        <v>1.34</v>
      </c>
      <c r="AE255" s="13">
        <f>ROUND(AB255*(Destino!AH$255/100),2)</f>
        <v>1.03</v>
      </c>
      <c r="AG255" s="13">
        <f>ROUND((AB255+ AC255)*(J255/100),2)</f>
        <v>0.49</v>
      </c>
      <c r="AH255" s="13">
        <f>ROUND(AB255*T255,2)</f>
        <v>0</v>
      </c>
      <c r="AI255" s="13">
        <f>ROUND(AB255-(AD255+AE255)+AG255+AH255, 3)</f>
        <v>9.2569999999999997</v>
      </c>
      <c r="AJ255" s="13">
        <f>AI255*M255</f>
        <v>9.2569999999999997</v>
      </c>
      <c r="AK255" s="13">
        <f>AJ255*K255</f>
        <v>9.2569999999999997</v>
      </c>
      <c r="AL255" s="13" t="str">
        <f t="shared" si="9"/>
        <v>10006000056492200001421</v>
      </c>
      <c r="AM255" s="13">
        <f>VLOOKUP(AL255,Destino!A:AE,31,0)</f>
        <v>9.2569999999999997</v>
      </c>
      <c r="AN255" s="13">
        <f>VLOOKUP(AL255,Destino!A:O,15,0)</f>
        <v>8.77</v>
      </c>
      <c r="AO255" s="13">
        <f>VLOOKUP(AL255,Destino!A:P,16,0)</f>
        <v>1</v>
      </c>
      <c r="AP255" s="14">
        <f t="shared" si="10"/>
        <v>1</v>
      </c>
      <c r="AQ255" s="13" t="str">
        <f t="shared" si="11"/>
        <v>OK</v>
      </c>
      <c r="BB255" s="13">
        <f>AK255</f>
        <v>9.2569999999999997</v>
      </c>
      <c r="BC255" s="13" t="s">
        <v>15003</v>
      </c>
      <c r="BD255" s="13">
        <f>N255</f>
        <v>1</v>
      </c>
    </row>
    <row r="256" spans="1:56" hidden="1" x14ac:dyDescent="0.25">
      <c r="A256" s="13">
        <v>600005649</v>
      </c>
      <c r="B256" s="13">
        <v>1400</v>
      </c>
      <c r="C256" s="13">
        <v>2000005105</v>
      </c>
      <c r="D256" s="13" t="s">
        <v>298</v>
      </c>
      <c r="E256" s="13">
        <f>IF(AND(B256&lt;&gt;1110,B256&lt;&gt;1210,B256&lt;&gt;1510,B256&lt;&gt;1710),B256,IF(B256=1110,"1100",IF(B256=1210,"1200",IF(B256=1510,"1500",IF(B256=1710,"1700","X")))))</f>
        <v>1400</v>
      </c>
      <c r="F256" s="13" t="s">
        <v>10873</v>
      </c>
      <c r="G256" s="13" t="s">
        <v>297</v>
      </c>
      <c r="H256" s="13">
        <v>11.112</v>
      </c>
      <c r="I256" s="13">
        <v>1</v>
      </c>
      <c r="J256" s="13">
        <v>4</v>
      </c>
      <c r="K256" s="13">
        <v>1</v>
      </c>
      <c r="L256" s="13" t="s">
        <v>292</v>
      </c>
      <c r="M256" s="13">
        <v>1</v>
      </c>
      <c r="N256" s="13">
        <v>1</v>
      </c>
      <c r="O256" s="13" t="s">
        <v>292</v>
      </c>
      <c r="P256" s="13">
        <f>IFERROR(VLOOKUP(BC256, BA:BA:BB:BB, 2, 0),)</f>
        <v>0</v>
      </c>
      <c r="Q256" s="13">
        <f>IFERROR(VLOOKUP(BC256, BA:BA:BD:BD, 4, 0),1)</f>
        <v>1</v>
      </c>
      <c r="R256" s="13">
        <v>12</v>
      </c>
      <c r="S256" s="13">
        <v>9.25</v>
      </c>
      <c r="T256" s="13">
        <v>0</v>
      </c>
      <c r="V256" s="13" t="s">
        <v>13779</v>
      </c>
      <c r="W256" s="13">
        <v>100</v>
      </c>
      <c r="X256" s="13" t="s">
        <v>301</v>
      </c>
      <c r="Y256" s="13" t="s">
        <v>10899</v>
      </c>
      <c r="Z256" s="13" t="s">
        <v>10898</v>
      </c>
      <c r="AA256" s="13">
        <v>1</v>
      </c>
      <c r="AB256" s="13">
        <f>ROUND(H256*I256*AA256, 3)</f>
        <v>11.112</v>
      </c>
      <c r="AC256" s="13">
        <f>ROUND(VLOOKUP(X256,'Base de dados'!A:B, 2, 0)*AB256, 2)</f>
        <v>1.1100000000000001</v>
      </c>
      <c r="AD256" s="13">
        <f>ROUND((AB256*(Destino!AG$256/100))*(W256/100),2)</f>
        <v>1.33</v>
      </c>
      <c r="AE256" s="13">
        <f>ROUND(AB256*(Destino!AH$256/100),2)</f>
        <v>1.03</v>
      </c>
      <c r="AG256" s="13">
        <f>ROUND((AB256+ AC256)*(J256/100),2)</f>
        <v>0.49</v>
      </c>
      <c r="AH256" s="13">
        <f>ROUND(AB256*T256,2)</f>
        <v>0</v>
      </c>
      <c r="AI256" s="13">
        <f>ROUND(AB256-(AD256+AE256)+AG256+AH256, 3)</f>
        <v>9.2420000000000009</v>
      </c>
      <c r="AJ256" s="13">
        <f>AI256*M256</f>
        <v>9.2420000000000009</v>
      </c>
      <c r="AK256" s="13">
        <f>AJ256*K256</f>
        <v>9.2420000000000009</v>
      </c>
      <c r="AL256" s="13" t="str">
        <f t="shared" si="9"/>
        <v>14006000056492000005105</v>
      </c>
      <c r="AM256" s="13">
        <f>VLOOKUP(AL256,Destino!A:AE,31,0)</f>
        <v>9.2520000000000007</v>
      </c>
      <c r="AN256" s="13">
        <f>VLOOKUP(AL256,Destino!A:O,15,0)</f>
        <v>8.7509999999999994</v>
      </c>
      <c r="AO256" s="13">
        <f>VLOOKUP(AL256,Destino!A:P,16,0)</f>
        <v>1</v>
      </c>
      <c r="AP256" s="14">
        <f t="shared" si="10"/>
        <v>1</v>
      </c>
      <c r="AQ256" s="13" t="str">
        <f t="shared" si="11"/>
        <v>OK</v>
      </c>
      <c r="BB256" s="13">
        <f>AK256</f>
        <v>9.2420000000000009</v>
      </c>
      <c r="BC256" s="13" t="s">
        <v>15004</v>
      </c>
      <c r="BD256" s="13">
        <f>N256</f>
        <v>1</v>
      </c>
    </row>
    <row r="257" spans="1:56" hidden="1" x14ac:dyDescent="0.25">
      <c r="A257" s="13">
        <v>600005649</v>
      </c>
      <c r="B257" s="13">
        <v>1700</v>
      </c>
      <c r="C257" s="13">
        <v>2200001421</v>
      </c>
      <c r="D257" s="13" t="s">
        <v>298</v>
      </c>
      <c r="E257" s="13">
        <f>IF(AND(B257&lt;&gt;1110,B257&lt;&gt;1210,B257&lt;&gt;1510,B257&lt;&gt;1710),B257,IF(B257=1110,"1100",IF(B257=1210,"1200",IF(B257=1510,"1500",IF(B257=1710,"1700","X")))))</f>
        <v>1700</v>
      </c>
      <c r="F257" s="13" t="s">
        <v>10893</v>
      </c>
      <c r="G257" s="13" t="s">
        <v>297</v>
      </c>
      <c r="H257" s="13">
        <v>10.472</v>
      </c>
      <c r="I257" s="13">
        <v>0.25</v>
      </c>
      <c r="J257" s="13">
        <v>3</v>
      </c>
      <c r="K257" s="13">
        <v>1</v>
      </c>
      <c r="L257" s="13" t="s">
        <v>292</v>
      </c>
      <c r="M257" s="13">
        <v>4</v>
      </c>
      <c r="N257" s="13">
        <v>1</v>
      </c>
      <c r="O257" s="13" t="s">
        <v>294</v>
      </c>
      <c r="P257" s="13">
        <f>IFERROR(VLOOKUP(BC257, BA:BA:BB:BB, 2, 0),)</f>
        <v>0</v>
      </c>
      <c r="Q257" s="13">
        <f>IFERROR(VLOOKUP(BC257, BA:BA:BD:BD, 4, 0),1)</f>
        <v>1</v>
      </c>
      <c r="R257" s="13">
        <v>7</v>
      </c>
      <c r="S257" s="13">
        <v>9.25</v>
      </c>
      <c r="T257" s="13">
        <v>0</v>
      </c>
      <c r="V257" s="13" t="s">
        <v>13779</v>
      </c>
      <c r="W257" s="13">
        <v>100</v>
      </c>
      <c r="X257" s="13" t="s">
        <v>301</v>
      </c>
      <c r="Y257" s="13" t="s">
        <v>10899</v>
      </c>
      <c r="Z257" s="13" t="s">
        <v>10898</v>
      </c>
      <c r="AA257" s="13">
        <v>1</v>
      </c>
      <c r="AB257" s="13">
        <f>ROUND(H257*I257*AA257, 3)</f>
        <v>2.6179999999999999</v>
      </c>
      <c r="AC257" s="13">
        <f>ROUND(VLOOKUP(X257,'Base de dados'!A:B, 2, 0)*AB257, 2)</f>
        <v>0.26</v>
      </c>
      <c r="AD257" s="13">
        <f>ROUND((AB257*(Destino!AG$257/100))*(W257/100),2)</f>
        <v>0.18</v>
      </c>
      <c r="AE257" s="13">
        <f>ROUND(AB257*(Destino!AH$257/100),2)</f>
        <v>0</v>
      </c>
      <c r="AF257" s="13">
        <f>ROUND((((AB257+AC257)*(1 + VLOOKUP(X257,'Base de dados'!A:N, 14, 0) ))*(Destino!AI$257/100))-AD257, 2)</f>
        <v>0.54</v>
      </c>
      <c r="AG257" s="13">
        <f>ROUND((AB257+AC257+AF257)*(J257/100),2)</f>
        <v>0.1</v>
      </c>
      <c r="AH257" s="13">
        <f>ROUND(AB257*T257,2)</f>
        <v>0</v>
      </c>
      <c r="AI257" s="13">
        <f>ROUND(AB257+AC257-AE257+AF257+AG257+AH257, 3)</f>
        <v>3.5179999999999998</v>
      </c>
      <c r="AJ257" s="13">
        <f>AI257*M257</f>
        <v>14.071999999999999</v>
      </c>
      <c r="AK257" s="13">
        <f>AJ257*K257</f>
        <v>14.071999999999999</v>
      </c>
      <c r="AL257" s="13" t="str">
        <f t="shared" si="9"/>
        <v>17006000056492200001421</v>
      </c>
      <c r="AM257" s="13">
        <f>VLOOKUP(AL257,Destino!A:AE,31,0)</f>
        <v>14.071999999999999</v>
      </c>
      <c r="AN257" s="13">
        <f>VLOOKUP(AL257,Destino!A:O,15,0)</f>
        <v>8.77</v>
      </c>
      <c r="AO257" s="13">
        <f>VLOOKUP(AL257,Destino!A:P,16,0)</f>
        <v>1</v>
      </c>
      <c r="AP257" s="14">
        <f t="shared" si="10"/>
        <v>1</v>
      </c>
      <c r="AQ257" s="13" t="str">
        <f t="shared" si="11"/>
        <v>OK</v>
      </c>
      <c r="BA257" s="13" t="s">
        <v>13994</v>
      </c>
      <c r="BB257" s="13">
        <f>AK257</f>
        <v>14.071999999999999</v>
      </c>
      <c r="BC257" s="13" t="s">
        <v>15003</v>
      </c>
      <c r="BD257" s="13">
        <f>N257</f>
        <v>1</v>
      </c>
    </row>
    <row r="258" spans="1:56" hidden="1" x14ac:dyDescent="0.25">
      <c r="A258" s="13">
        <v>600005664</v>
      </c>
      <c r="B258" s="13">
        <v>1700</v>
      </c>
      <c r="C258" s="13">
        <v>2200001421</v>
      </c>
      <c r="D258" s="13" t="s">
        <v>298</v>
      </c>
      <c r="E258" s="13">
        <f>IF(AND(B258&lt;&gt;1110,B258&lt;&gt;1210,B258&lt;&gt;1510,B258&lt;&gt;1710),B258,IF(B258=1110,"1100",IF(B258=1210,"1200",IF(B258=1510,"1500",IF(B258=1710,"1700","X")))))</f>
        <v>1700</v>
      </c>
      <c r="F258" s="13" t="s">
        <v>10893</v>
      </c>
      <c r="G258" s="13" t="s">
        <v>297</v>
      </c>
      <c r="H258" s="13">
        <v>67.581999999999994</v>
      </c>
      <c r="I258" s="13">
        <v>0.25</v>
      </c>
      <c r="J258" s="13">
        <v>3</v>
      </c>
      <c r="K258" s="13">
        <v>1</v>
      </c>
      <c r="L258" s="13" t="s">
        <v>292</v>
      </c>
      <c r="M258" s="13">
        <v>4</v>
      </c>
      <c r="N258" s="13">
        <v>1</v>
      </c>
      <c r="O258" s="13" t="s">
        <v>294</v>
      </c>
      <c r="P258" s="13">
        <f>IFERROR(VLOOKUP(BC258, BA:BA:BB:BB, 2, 0),)</f>
        <v>0</v>
      </c>
      <c r="Q258" s="13">
        <f>IFERROR(VLOOKUP(BC258, BA:BA:BD:BD, 4, 0),1)</f>
        <v>1</v>
      </c>
      <c r="R258" s="13">
        <v>7</v>
      </c>
      <c r="S258" s="13">
        <v>9.25</v>
      </c>
      <c r="T258" s="13">
        <v>0</v>
      </c>
      <c r="V258" s="13" t="s">
        <v>13779</v>
      </c>
      <c r="W258" s="13">
        <v>100</v>
      </c>
      <c r="X258" s="13" t="s">
        <v>295</v>
      </c>
      <c r="Y258" s="13" t="s">
        <v>10899</v>
      </c>
      <c r="Z258" s="13" t="s">
        <v>10898</v>
      </c>
      <c r="AA258" s="13">
        <v>1</v>
      </c>
      <c r="AB258" s="13">
        <f>ROUND(H258*I258*AA258, 3)</f>
        <v>16.896000000000001</v>
      </c>
      <c r="AC258" s="13">
        <f>ROUND(VLOOKUP(X258,'Base de dados'!A:B, 2, 0)*AB258, 2)</f>
        <v>1.69</v>
      </c>
      <c r="AD258" s="13">
        <f>ROUND((AB258*(Destino!AG$258/100))*(W258/100),2)</f>
        <v>1.18</v>
      </c>
      <c r="AE258" s="13">
        <f>ROUND(AB258*(Destino!AH$258/100),2)</f>
        <v>0</v>
      </c>
      <c r="AF258" s="13">
        <f>ROUND((((AB258+AC258)*(1 + VLOOKUP(X258,'Base de dados'!A:N, 14, 0) ))*(Destino!AI$258/100))-AD258, 2)</f>
        <v>3.5</v>
      </c>
      <c r="AG258" s="13">
        <f>ROUND((AB258+AC258+AF258)*(J258/100),2)</f>
        <v>0.66</v>
      </c>
      <c r="AH258" s="13">
        <f>ROUND(AB258*T258,2)</f>
        <v>0</v>
      </c>
      <c r="AI258" s="13">
        <f>ROUND(AB258+AC258-AE258+AF258+AG258+AH258, 3)</f>
        <v>22.745999999999999</v>
      </c>
      <c r="AJ258" s="13">
        <f>AI258*M258</f>
        <v>90.983999999999995</v>
      </c>
      <c r="AK258" s="13">
        <f>AJ258*K258</f>
        <v>90.983999999999995</v>
      </c>
      <c r="AL258" s="13" t="str">
        <f t="shared" si="9"/>
        <v>17006000056642200001421</v>
      </c>
      <c r="AM258" s="13">
        <f>VLOOKUP(AL258,Destino!A:AE,31,0)</f>
        <v>90.944000000000003</v>
      </c>
      <c r="AN258" s="13">
        <f>VLOOKUP(AL258,Destino!A:O,15,0)</f>
        <v>56.6</v>
      </c>
      <c r="AO258" s="13">
        <f>VLOOKUP(AL258,Destino!A:P,16,0)</f>
        <v>1</v>
      </c>
      <c r="AP258" s="14">
        <f t="shared" si="10"/>
        <v>1</v>
      </c>
      <c r="AQ258" s="13" t="str">
        <f t="shared" si="11"/>
        <v>OK</v>
      </c>
      <c r="BA258" s="13" t="s">
        <v>13995</v>
      </c>
      <c r="BB258" s="13">
        <f>AK258</f>
        <v>90.983999999999995</v>
      </c>
      <c r="BC258" s="13" t="s">
        <v>15005</v>
      </c>
      <c r="BD258" s="13">
        <f>N258</f>
        <v>1</v>
      </c>
    </row>
    <row r="259" spans="1:56" x14ac:dyDescent="0.25">
      <c r="A259" s="13">
        <v>600005665</v>
      </c>
      <c r="B259" s="13">
        <v>1300</v>
      </c>
      <c r="C259" s="13">
        <v>2200001421</v>
      </c>
      <c r="D259" s="13" t="s">
        <v>298</v>
      </c>
      <c r="E259" s="13">
        <f>IF(AND(B259&lt;&gt;1110,B259&lt;&gt;1210,B259&lt;&gt;1510,B259&lt;&gt;1710),B259,IF(B259=1110,"1100",IF(B259=1210,"1200",IF(B259=1510,"1500",IF(B259=1710,"1700","X")))))</f>
        <v>1300</v>
      </c>
      <c r="F259" s="13" t="s">
        <v>10881</v>
      </c>
      <c r="G259" s="13" t="s">
        <v>297</v>
      </c>
      <c r="H259" s="13">
        <v>68.536000000000001</v>
      </c>
      <c r="I259" s="13">
        <v>1</v>
      </c>
      <c r="J259" s="13">
        <v>7</v>
      </c>
      <c r="K259" s="13">
        <v>1</v>
      </c>
      <c r="L259" s="13" t="s">
        <v>292</v>
      </c>
      <c r="M259" s="13">
        <v>1</v>
      </c>
      <c r="N259" s="13">
        <v>1</v>
      </c>
      <c r="O259" s="13" t="s">
        <v>292</v>
      </c>
      <c r="P259" s="13">
        <f>IFERROR(VLOOKUP(BC259, BA:BA:BB:BB, 2, 0),)</f>
        <v>0</v>
      </c>
      <c r="Q259" s="13">
        <f>IFERROR(VLOOKUP(BC259, BA:BA:BD:BD, 4, 0),1)</f>
        <v>1</v>
      </c>
      <c r="R259" s="13">
        <v>7</v>
      </c>
      <c r="S259" s="13">
        <v>9.25</v>
      </c>
      <c r="T259" s="13">
        <v>0</v>
      </c>
      <c r="V259" s="13" t="s">
        <v>13779</v>
      </c>
      <c r="W259" s="13">
        <v>100</v>
      </c>
      <c r="X259" s="13" t="s">
        <v>295</v>
      </c>
      <c r="Y259" s="13" t="s">
        <v>10899</v>
      </c>
      <c r="Z259" s="13" t="s">
        <v>10898</v>
      </c>
      <c r="AA259" s="13">
        <v>1</v>
      </c>
      <c r="AB259" s="13">
        <f>ROUND(H259*I259*AA259, 3)</f>
        <v>68.536000000000001</v>
      </c>
      <c r="AC259" s="13">
        <f>ROUND(VLOOKUP(X259,'Base de dados'!A:B, 2, 0)*AB259, 2)</f>
        <v>6.85</v>
      </c>
      <c r="AD259" s="13">
        <f>ROUND((AB259*(Destino!AG$259/100))*(W259/100),2)</f>
        <v>0</v>
      </c>
      <c r="AG259" s="13">
        <f>ROUND((AB259+ AC259)*(J259/100),2)</f>
        <v>5.28</v>
      </c>
      <c r="AH259" s="13">
        <f>ROUND(AB259*T259,2)</f>
        <v>0</v>
      </c>
      <c r="AI259" s="13">
        <f>ROUND((AB259+AC259)-(AD259+AE259)+AG259+AH259, 3)</f>
        <v>80.665999999999997</v>
      </c>
      <c r="AJ259" s="13">
        <f>AI259*M259</f>
        <v>80.665999999999997</v>
      </c>
      <c r="AK259" s="13">
        <f>AJ259*K259</f>
        <v>80.665999999999997</v>
      </c>
      <c r="AL259" s="13" t="str">
        <f t="shared" ref="AL259:AL322" si="12">_xlfn.CONCAT(B259,A259,C259)</f>
        <v>13006000056652200001421</v>
      </c>
      <c r="AM259" s="13">
        <f>VLOOKUP(AL259,Destino!A:AE,31,0)</f>
        <v>73.695999999999998</v>
      </c>
      <c r="AN259" s="13">
        <f>VLOOKUP(AL259,Destino!A:O,15,0)</f>
        <v>57.399000000000001</v>
      </c>
      <c r="AO259" s="13">
        <f>VLOOKUP(AL259,Destino!A:P,16,0)</f>
        <v>1</v>
      </c>
      <c r="AP259" s="14">
        <f t="shared" ref="AP259:AP322" si="13">ROUND(AM259/AK259,2)</f>
        <v>0.91</v>
      </c>
      <c r="AQ259" s="13" t="str">
        <f t="shared" ref="AQ259:AQ322" si="14">IF(AP259=1,"OK","X")</f>
        <v>X</v>
      </c>
      <c r="BB259" s="13">
        <f>AK259</f>
        <v>80.665999999999997</v>
      </c>
      <c r="BC259" s="13" t="s">
        <v>15006</v>
      </c>
      <c r="BD259" s="13">
        <f>N259</f>
        <v>1</v>
      </c>
    </row>
    <row r="260" spans="1:56" hidden="1" x14ac:dyDescent="0.25">
      <c r="A260" s="13">
        <v>600005665</v>
      </c>
      <c r="B260" s="13">
        <v>1700</v>
      </c>
      <c r="C260" s="13">
        <v>2200001421</v>
      </c>
      <c r="D260" s="13" t="s">
        <v>298</v>
      </c>
      <c r="E260" s="13">
        <f>IF(AND(B260&lt;&gt;1110,B260&lt;&gt;1210,B260&lt;&gt;1510,B260&lt;&gt;1710),B260,IF(B260=1110,"1100",IF(B260=1210,"1200",IF(B260=1510,"1500",IF(B260=1710,"1700","X")))))</f>
        <v>1700</v>
      </c>
      <c r="F260" s="13" t="s">
        <v>10893</v>
      </c>
      <c r="G260" s="13" t="s">
        <v>297</v>
      </c>
      <c r="H260" s="13">
        <v>68.537000000000006</v>
      </c>
      <c r="I260" s="13">
        <v>0.25</v>
      </c>
      <c r="J260" s="13">
        <v>3</v>
      </c>
      <c r="K260" s="13">
        <v>1</v>
      </c>
      <c r="L260" s="13" t="s">
        <v>292</v>
      </c>
      <c r="M260" s="13">
        <v>4</v>
      </c>
      <c r="N260" s="13">
        <v>1</v>
      </c>
      <c r="O260" s="13" t="s">
        <v>294</v>
      </c>
      <c r="P260" s="13">
        <f>IFERROR(VLOOKUP(BC260, BA:BA:BB:BB, 2, 0),)</f>
        <v>0</v>
      </c>
      <c r="Q260" s="13">
        <f>IFERROR(VLOOKUP(BC260, BA:BA:BD:BD, 4, 0),1)</f>
        <v>1</v>
      </c>
      <c r="R260" s="13">
        <v>7</v>
      </c>
      <c r="S260" s="13">
        <v>9.25</v>
      </c>
      <c r="T260" s="13">
        <v>0</v>
      </c>
      <c r="V260" s="13" t="s">
        <v>13779</v>
      </c>
      <c r="W260" s="13">
        <v>100</v>
      </c>
      <c r="X260" s="13" t="s">
        <v>295</v>
      </c>
      <c r="Y260" s="13" t="s">
        <v>10899</v>
      </c>
      <c r="Z260" s="13" t="s">
        <v>10898</v>
      </c>
      <c r="AA260" s="13">
        <v>1</v>
      </c>
      <c r="AB260" s="13">
        <f>ROUND(H260*I260*AA260, 3)</f>
        <v>17.134</v>
      </c>
      <c r="AC260" s="13">
        <f>ROUND(VLOOKUP(X260,'Base de dados'!A:B, 2, 0)*AB260, 2)</f>
        <v>1.71</v>
      </c>
      <c r="AD260" s="13">
        <f>ROUND((AB260*(Destino!AG$260/100))*(W260/100),2)</f>
        <v>1.2</v>
      </c>
      <c r="AE260" s="13">
        <f>ROUND(AB260*(Destino!AH$260/100),2)</f>
        <v>0</v>
      </c>
      <c r="AF260" s="13">
        <f>ROUND((((AB260+AC260)*(1 + VLOOKUP(X260,'Base de dados'!A:N, 14, 0) ))*(Destino!AI$260/100))-AD260, 2)</f>
        <v>3.54</v>
      </c>
      <c r="AG260" s="13">
        <f>ROUND((AB260+AC260+AF260)*(J260/100),2)</f>
        <v>0.67</v>
      </c>
      <c r="AH260" s="13">
        <f>ROUND(AB260*T260,2)</f>
        <v>0</v>
      </c>
      <c r="AI260" s="13">
        <f>ROUND(AB260+AC260-AE260+AF260+AG260+AH260, 3)</f>
        <v>23.053999999999998</v>
      </c>
      <c r="AJ260" s="13">
        <f>AI260*M260</f>
        <v>92.215999999999994</v>
      </c>
      <c r="AK260" s="13">
        <f>AJ260*K260</f>
        <v>92.215999999999994</v>
      </c>
      <c r="AL260" s="13" t="str">
        <f t="shared" si="12"/>
        <v>17006000056652200001421</v>
      </c>
      <c r="AM260" s="13">
        <f>VLOOKUP(AL260,Destino!A:AE,31,0)</f>
        <v>92.215999999999994</v>
      </c>
      <c r="AN260" s="13">
        <f>VLOOKUP(AL260,Destino!A:O,15,0)</f>
        <v>57.4</v>
      </c>
      <c r="AO260" s="13">
        <f>VLOOKUP(AL260,Destino!A:P,16,0)</f>
        <v>1</v>
      </c>
      <c r="AP260" s="14">
        <f t="shared" si="13"/>
        <v>1</v>
      </c>
      <c r="AQ260" s="13" t="str">
        <f t="shared" si="14"/>
        <v>OK</v>
      </c>
      <c r="BA260" s="13" t="s">
        <v>13996</v>
      </c>
      <c r="BB260" s="13">
        <f>AK260</f>
        <v>92.215999999999994</v>
      </c>
      <c r="BC260" s="13" t="s">
        <v>15006</v>
      </c>
      <c r="BD260" s="13">
        <f>N260</f>
        <v>1</v>
      </c>
    </row>
    <row r="261" spans="1:56" hidden="1" x14ac:dyDescent="0.25">
      <c r="A261" s="13">
        <v>600005675</v>
      </c>
      <c r="B261" s="13">
        <v>1700</v>
      </c>
      <c r="C261" s="13">
        <v>2200001421</v>
      </c>
      <c r="D261" s="13" t="s">
        <v>298</v>
      </c>
      <c r="E261" s="13">
        <f>IF(AND(B261&lt;&gt;1110,B261&lt;&gt;1210,B261&lt;&gt;1510,B261&lt;&gt;1710),B261,IF(B261=1110,"1100",IF(B261=1210,"1200",IF(B261=1510,"1500",IF(B261=1710,"1700","X")))))</f>
        <v>1700</v>
      </c>
      <c r="F261" s="13" t="s">
        <v>10893</v>
      </c>
      <c r="G261" s="13" t="s">
        <v>297</v>
      </c>
      <c r="H261" s="13">
        <v>61.945999999999998</v>
      </c>
      <c r="I261" s="13">
        <v>0.25</v>
      </c>
      <c r="J261" s="13">
        <v>3</v>
      </c>
      <c r="K261" s="13">
        <v>1</v>
      </c>
      <c r="L261" s="13" t="s">
        <v>292</v>
      </c>
      <c r="M261" s="13">
        <v>4</v>
      </c>
      <c r="N261" s="13">
        <v>1</v>
      </c>
      <c r="O261" s="13" t="s">
        <v>294</v>
      </c>
      <c r="P261" s="13">
        <f>IFERROR(VLOOKUP(BC261, BA:BA:BB:BB, 2, 0),)</f>
        <v>0</v>
      </c>
      <c r="Q261" s="13">
        <f>IFERROR(VLOOKUP(BC261, BA:BA:BD:BD, 4, 0),1)</f>
        <v>1</v>
      </c>
      <c r="R261" s="13">
        <v>7</v>
      </c>
      <c r="S261" s="13">
        <v>9.25</v>
      </c>
      <c r="T261" s="13">
        <v>0</v>
      </c>
      <c r="V261" s="13" t="s">
        <v>13779</v>
      </c>
      <c r="W261" s="13">
        <v>100</v>
      </c>
      <c r="X261" s="13" t="s">
        <v>295</v>
      </c>
      <c r="Y261" s="13" t="s">
        <v>10899</v>
      </c>
      <c r="Z261" s="13" t="s">
        <v>10886</v>
      </c>
      <c r="AA261" s="13">
        <v>1</v>
      </c>
      <c r="AB261" s="13">
        <f>ROUND(H261*I261*AA261, 3)</f>
        <v>15.487</v>
      </c>
      <c r="AC261" s="13">
        <f>ROUND(VLOOKUP(X261,'Base de dados'!A:B, 2, 0)*AB261, 2)</f>
        <v>1.55</v>
      </c>
      <c r="AD261" s="13">
        <f>ROUND((AB261*(Destino!AG$261/100))*(W261/100),2)</f>
        <v>1.08</v>
      </c>
      <c r="AE261" s="13">
        <f>ROUND(AB261*(Destino!AH$261/100),2)</f>
        <v>0</v>
      </c>
      <c r="AF261" s="13">
        <f>ROUND((((AB261+AC261)*(1 + VLOOKUP(X261,'Base de dados'!A:N, 14, 0) ))*(Destino!AI$261/100))-AD261, 2)</f>
        <v>3.21</v>
      </c>
      <c r="AG261" s="13">
        <f>ROUND((AB261+AC261+AF261)*(J261/100),2)</f>
        <v>0.61</v>
      </c>
      <c r="AH261" s="13">
        <f>ROUND(AB261*T261,2)</f>
        <v>0</v>
      </c>
      <c r="AI261" s="13">
        <f>ROUND(AB261+AC261-AE261+AF261+AG261+AH261, 3)</f>
        <v>20.856999999999999</v>
      </c>
      <c r="AJ261" s="13">
        <f>AI261*M261</f>
        <v>83.427999999999997</v>
      </c>
      <c r="AK261" s="13">
        <f>AJ261*K261</f>
        <v>83.427999999999997</v>
      </c>
      <c r="AL261" s="13" t="str">
        <f t="shared" si="12"/>
        <v>17006000056752200001421</v>
      </c>
      <c r="AM261" s="13">
        <f>VLOOKUP(AL261,Destino!A:AE,31,0)</f>
        <v>83.388000000000005</v>
      </c>
      <c r="AN261" s="13">
        <f>VLOOKUP(AL261,Destino!A:O,15,0)</f>
        <v>51.88</v>
      </c>
      <c r="AO261" s="13">
        <f>VLOOKUP(AL261,Destino!A:P,16,0)</f>
        <v>1</v>
      </c>
      <c r="AP261" s="14">
        <f t="shared" si="13"/>
        <v>1</v>
      </c>
      <c r="AQ261" s="13" t="str">
        <f t="shared" si="14"/>
        <v>OK</v>
      </c>
      <c r="BA261" s="13" t="s">
        <v>13997</v>
      </c>
      <c r="BB261" s="13">
        <f>AK261</f>
        <v>83.427999999999997</v>
      </c>
      <c r="BC261" s="13" t="s">
        <v>15007</v>
      </c>
      <c r="BD261" s="13">
        <f>N261</f>
        <v>1</v>
      </c>
    </row>
    <row r="262" spans="1:56" hidden="1" x14ac:dyDescent="0.25">
      <c r="A262" s="13">
        <v>600005676</v>
      </c>
      <c r="B262" s="13">
        <v>1700</v>
      </c>
      <c r="C262" s="13">
        <v>2200001421</v>
      </c>
      <c r="D262" s="13" t="s">
        <v>298</v>
      </c>
      <c r="E262" s="13">
        <f>IF(AND(B262&lt;&gt;1110,B262&lt;&gt;1210,B262&lt;&gt;1510,B262&lt;&gt;1710),B262,IF(B262=1110,"1100",IF(B262=1210,"1200",IF(B262=1510,"1500",IF(B262=1710,"1700","X")))))</f>
        <v>1700</v>
      </c>
      <c r="F262" s="13" t="s">
        <v>10893</v>
      </c>
      <c r="G262" s="13" t="s">
        <v>297</v>
      </c>
      <c r="H262" s="13">
        <v>70.638999999999996</v>
      </c>
      <c r="I262" s="13">
        <v>0.25</v>
      </c>
      <c r="J262" s="13">
        <v>3</v>
      </c>
      <c r="K262" s="13">
        <v>1</v>
      </c>
      <c r="L262" s="13" t="s">
        <v>292</v>
      </c>
      <c r="M262" s="13">
        <v>4</v>
      </c>
      <c r="N262" s="13">
        <v>1</v>
      </c>
      <c r="O262" s="13" t="s">
        <v>294</v>
      </c>
      <c r="P262" s="13">
        <f>IFERROR(VLOOKUP(BC262, BA:BA:BB:BB, 2, 0),)</f>
        <v>0</v>
      </c>
      <c r="Q262" s="13">
        <f>IFERROR(VLOOKUP(BC262, BA:BA:BD:BD, 4, 0),1)</f>
        <v>1</v>
      </c>
      <c r="R262" s="13">
        <v>7</v>
      </c>
      <c r="S262" s="13">
        <v>9.25</v>
      </c>
      <c r="T262" s="13">
        <v>0</v>
      </c>
      <c r="V262" s="13" t="s">
        <v>13779</v>
      </c>
      <c r="W262" s="13">
        <v>100</v>
      </c>
      <c r="X262" s="13" t="s">
        <v>295</v>
      </c>
      <c r="Y262" s="13" t="s">
        <v>10899</v>
      </c>
      <c r="Z262" s="13" t="s">
        <v>10898</v>
      </c>
      <c r="AA262" s="13">
        <v>1</v>
      </c>
      <c r="AB262" s="13">
        <f>ROUND(H262*I262*AA262, 3)</f>
        <v>17.66</v>
      </c>
      <c r="AC262" s="13">
        <f>ROUND(VLOOKUP(X262,'Base de dados'!A:B, 2, 0)*AB262, 2)</f>
        <v>1.77</v>
      </c>
      <c r="AD262" s="13">
        <f>ROUND((AB262*(Destino!AG$262/100))*(W262/100),2)</f>
        <v>1.24</v>
      </c>
      <c r="AE262" s="13">
        <f>ROUND(AB262*(Destino!AH$262/100),2)</f>
        <v>0</v>
      </c>
      <c r="AF262" s="13">
        <f>ROUND((((AB262+AC262)*(1 + VLOOKUP(X262,'Base de dados'!A:N, 14, 0) ))*(Destino!AI$262/100))-AD262, 2)</f>
        <v>3.65</v>
      </c>
      <c r="AG262" s="13">
        <f>ROUND((AB262+AC262+AF262)*(J262/100),2)</f>
        <v>0.69</v>
      </c>
      <c r="AH262" s="13">
        <f>ROUND(AB262*T262,2)</f>
        <v>0</v>
      </c>
      <c r="AI262" s="13">
        <f>ROUND(AB262+AC262-AE262+AF262+AG262+AH262, 3)</f>
        <v>23.77</v>
      </c>
      <c r="AJ262" s="13">
        <f>AI262*M262</f>
        <v>95.08</v>
      </c>
      <c r="AK262" s="13">
        <f>AJ262*K262</f>
        <v>95.08</v>
      </c>
      <c r="AL262" s="13" t="str">
        <f t="shared" si="12"/>
        <v>17006000056762200001421</v>
      </c>
      <c r="AM262" s="13">
        <f>VLOOKUP(AL262,Destino!A:AE,31,0)</f>
        <v>95.08</v>
      </c>
      <c r="AN262" s="13">
        <f>VLOOKUP(AL262,Destino!A:O,15,0)</f>
        <v>59.16</v>
      </c>
      <c r="AO262" s="13">
        <f>VLOOKUP(AL262,Destino!A:P,16,0)</f>
        <v>1</v>
      </c>
      <c r="AP262" s="14">
        <f t="shared" si="13"/>
        <v>1</v>
      </c>
      <c r="AQ262" s="13" t="str">
        <f t="shared" si="14"/>
        <v>OK</v>
      </c>
      <c r="BA262" s="13" t="s">
        <v>13998</v>
      </c>
      <c r="BB262" s="13">
        <f>AK262</f>
        <v>95.08</v>
      </c>
      <c r="BC262" s="13" t="s">
        <v>15008</v>
      </c>
      <c r="BD262" s="13">
        <f>N262</f>
        <v>1</v>
      </c>
    </row>
    <row r="263" spans="1:56" hidden="1" x14ac:dyDescent="0.25">
      <c r="A263" s="13">
        <v>600005677</v>
      </c>
      <c r="B263" s="13">
        <v>1700</v>
      </c>
      <c r="C263" s="13">
        <v>2200001421</v>
      </c>
      <c r="D263" s="13" t="s">
        <v>298</v>
      </c>
      <c r="E263" s="13">
        <f>IF(AND(B263&lt;&gt;1110,B263&lt;&gt;1210,B263&lt;&gt;1510,B263&lt;&gt;1710),B263,IF(B263=1110,"1100",IF(B263=1210,"1200",IF(B263=1510,"1500",IF(B263=1710,"1700","X")))))</f>
        <v>1700</v>
      </c>
      <c r="F263" s="13" t="s">
        <v>10893</v>
      </c>
      <c r="G263" s="13" t="s">
        <v>297</v>
      </c>
      <c r="H263" s="13">
        <v>62.244999999999997</v>
      </c>
      <c r="I263" s="13">
        <v>0.25</v>
      </c>
      <c r="J263" s="13">
        <v>3</v>
      </c>
      <c r="K263" s="13">
        <v>1</v>
      </c>
      <c r="L263" s="13" t="s">
        <v>292</v>
      </c>
      <c r="M263" s="13">
        <v>4</v>
      </c>
      <c r="N263" s="13">
        <v>1</v>
      </c>
      <c r="O263" s="13" t="s">
        <v>294</v>
      </c>
      <c r="P263" s="13">
        <f>IFERROR(VLOOKUP(BC263, BA:BA:BB:BB, 2, 0),)</f>
        <v>0</v>
      </c>
      <c r="Q263" s="13">
        <f>IFERROR(VLOOKUP(BC263, BA:BA:BD:BD, 4, 0),1)</f>
        <v>1</v>
      </c>
      <c r="R263" s="13">
        <v>7</v>
      </c>
      <c r="S263" s="13">
        <v>9.25</v>
      </c>
      <c r="T263" s="13">
        <v>0</v>
      </c>
      <c r="V263" s="13" t="s">
        <v>13779</v>
      </c>
      <c r="W263" s="13">
        <v>100</v>
      </c>
      <c r="X263" s="13" t="s">
        <v>295</v>
      </c>
      <c r="Y263" s="13" t="s">
        <v>10899</v>
      </c>
      <c r="Z263" s="13" t="s">
        <v>10898</v>
      </c>
      <c r="AA263" s="13">
        <v>1</v>
      </c>
      <c r="AB263" s="13">
        <f>ROUND(H263*I263*AA263, 3)</f>
        <v>15.561</v>
      </c>
      <c r="AC263" s="13">
        <f>ROUND(VLOOKUP(X263,'Base de dados'!A:B, 2, 0)*AB263, 2)</f>
        <v>1.56</v>
      </c>
      <c r="AD263" s="13">
        <f>ROUND((AB263*(Destino!AG$263/100))*(W263/100),2)</f>
        <v>1.0900000000000001</v>
      </c>
      <c r="AE263" s="13">
        <f>ROUND(AB263*(Destino!AH$263/100),2)</f>
        <v>0</v>
      </c>
      <c r="AF263" s="13">
        <f>ROUND((((AB263+AC263)*(1 + VLOOKUP(X263,'Base de dados'!A:N, 14, 0) ))*(Destino!AI$263/100))-AD263, 2)</f>
        <v>3.22</v>
      </c>
      <c r="AG263" s="13">
        <f>ROUND((AB263+AC263+AF263)*(J263/100),2)</f>
        <v>0.61</v>
      </c>
      <c r="AH263" s="13">
        <f>ROUND(AB263*T263,2)</f>
        <v>0</v>
      </c>
      <c r="AI263" s="13">
        <f>ROUND(AB263+AC263-AE263+AF263+AG263+AH263, 3)</f>
        <v>20.951000000000001</v>
      </c>
      <c r="AJ263" s="13">
        <f>AI263*M263</f>
        <v>83.804000000000002</v>
      </c>
      <c r="AK263" s="13">
        <f>AJ263*K263</f>
        <v>83.804000000000002</v>
      </c>
      <c r="AL263" s="13" t="str">
        <f t="shared" si="12"/>
        <v>17006000056772200001421</v>
      </c>
      <c r="AM263" s="13">
        <f>VLOOKUP(AL263,Destino!A:AE,31,0)</f>
        <v>83.804000000000002</v>
      </c>
      <c r="AN263" s="13">
        <f>VLOOKUP(AL263,Destino!A:O,15,0)</f>
        <v>52.13</v>
      </c>
      <c r="AO263" s="13">
        <f>VLOOKUP(AL263,Destino!A:P,16,0)</f>
        <v>1</v>
      </c>
      <c r="AP263" s="14">
        <f t="shared" si="13"/>
        <v>1</v>
      </c>
      <c r="AQ263" s="13" t="str">
        <f t="shared" si="14"/>
        <v>OK</v>
      </c>
      <c r="BA263" s="13" t="s">
        <v>13999</v>
      </c>
      <c r="BB263" s="13">
        <f>AK263</f>
        <v>83.804000000000002</v>
      </c>
      <c r="BC263" s="13" t="s">
        <v>15009</v>
      </c>
      <c r="BD263" s="13">
        <f>N263</f>
        <v>1</v>
      </c>
    </row>
    <row r="264" spans="1:56" hidden="1" x14ac:dyDescent="0.25">
      <c r="A264" s="13">
        <v>600005686</v>
      </c>
      <c r="B264" s="13">
        <v>1700</v>
      </c>
      <c r="C264" s="13">
        <v>2200001421</v>
      </c>
      <c r="D264" s="13" t="s">
        <v>298</v>
      </c>
      <c r="E264" s="13">
        <f>IF(AND(B264&lt;&gt;1110,B264&lt;&gt;1210,B264&lt;&gt;1510,B264&lt;&gt;1710),B264,IF(B264=1110,"1100",IF(B264=1210,"1200",IF(B264=1510,"1500",IF(B264=1710,"1700","X")))))</f>
        <v>1700</v>
      </c>
      <c r="F264" s="13" t="s">
        <v>10893</v>
      </c>
      <c r="G264" s="13" t="s">
        <v>297</v>
      </c>
      <c r="H264" s="13">
        <v>67.438999999999993</v>
      </c>
      <c r="I264" s="13">
        <v>0.25</v>
      </c>
      <c r="J264" s="13">
        <v>3</v>
      </c>
      <c r="K264" s="13">
        <v>1</v>
      </c>
      <c r="L264" s="13" t="s">
        <v>292</v>
      </c>
      <c r="M264" s="13">
        <v>4</v>
      </c>
      <c r="N264" s="13">
        <v>1</v>
      </c>
      <c r="O264" s="13" t="s">
        <v>294</v>
      </c>
      <c r="P264" s="13">
        <f>IFERROR(VLOOKUP(BC264, BA:BA:BB:BB, 2, 0),)</f>
        <v>0</v>
      </c>
      <c r="Q264" s="13">
        <f>IFERROR(VLOOKUP(BC264, BA:BA:BD:BD, 4, 0),1)</f>
        <v>1</v>
      </c>
      <c r="R264" s="13">
        <v>7</v>
      </c>
      <c r="S264" s="13">
        <v>9.25</v>
      </c>
      <c r="T264" s="13">
        <v>0</v>
      </c>
      <c r="V264" s="13" t="s">
        <v>13779</v>
      </c>
      <c r="W264" s="13">
        <v>100</v>
      </c>
      <c r="X264" s="13" t="s">
        <v>295</v>
      </c>
      <c r="Y264" s="13" t="s">
        <v>10899</v>
      </c>
      <c r="Z264" s="13" t="s">
        <v>10886</v>
      </c>
      <c r="AA264" s="13">
        <v>1</v>
      </c>
      <c r="AB264" s="13">
        <f>ROUND(H264*I264*AA264, 3)</f>
        <v>16.86</v>
      </c>
      <c r="AC264" s="13">
        <f>ROUND(VLOOKUP(X264,'Base de dados'!A:B, 2, 0)*AB264, 2)</f>
        <v>1.69</v>
      </c>
      <c r="AD264" s="13">
        <f>ROUND((AB264*(Destino!AG$264/100))*(W264/100),2)</f>
        <v>1.18</v>
      </c>
      <c r="AE264" s="13">
        <f>ROUND(AB264*(Destino!AH$264/100),2)</f>
        <v>0</v>
      </c>
      <c r="AF264" s="13">
        <f>ROUND((((AB264+AC264)*(1 + VLOOKUP(X264,'Base de dados'!A:N, 14, 0) ))*(Destino!AI$264/100))-AD264, 2)</f>
        <v>3.49</v>
      </c>
      <c r="AG264" s="13">
        <f>ROUND((AB264+AC264+AF264)*(J264/100),2)</f>
        <v>0.66</v>
      </c>
      <c r="AH264" s="13">
        <f>ROUND(AB264*T264,2)</f>
        <v>0</v>
      </c>
      <c r="AI264" s="13">
        <f>ROUND(AB264+AC264-AE264+AF264+AG264+AH264, 3)</f>
        <v>22.7</v>
      </c>
      <c r="AJ264" s="13">
        <f>AI264*M264</f>
        <v>90.8</v>
      </c>
      <c r="AK264" s="13">
        <f>AJ264*K264</f>
        <v>90.8</v>
      </c>
      <c r="AL264" s="13" t="str">
        <f t="shared" si="12"/>
        <v>17006000056862200001421</v>
      </c>
      <c r="AM264" s="13">
        <f>VLOOKUP(AL264,Destino!A:AE,31,0)</f>
        <v>90.8</v>
      </c>
      <c r="AN264" s="13">
        <f>VLOOKUP(AL264,Destino!A:O,15,0)</f>
        <v>56.48</v>
      </c>
      <c r="AO264" s="13">
        <f>VLOOKUP(AL264,Destino!A:P,16,0)</f>
        <v>1</v>
      </c>
      <c r="AP264" s="14">
        <f t="shared" si="13"/>
        <v>1</v>
      </c>
      <c r="AQ264" s="13" t="str">
        <f t="shared" si="14"/>
        <v>OK</v>
      </c>
      <c r="BA264" s="13" t="s">
        <v>14000</v>
      </c>
      <c r="BB264" s="13">
        <f>AK264</f>
        <v>90.8</v>
      </c>
      <c r="BC264" s="13" t="s">
        <v>15010</v>
      </c>
      <c r="BD264" s="13">
        <f>N264</f>
        <v>1</v>
      </c>
    </row>
    <row r="265" spans="1:56" hidden="1" x14ac:dyDescent="0.25">
      <c r="A265" s="13">
        <v>600005687</v>
      </c>
      <c r="B265" s="13">
        <v>1700</v>
      </c>
      <c r="C265" s="13">
        <v>2200001421</v>
      </c>
      <c r="D265" s="13" t="s">
        <v>298</v>
      </c>
      <c r="E265" s="13">
        <f>IF(AND(B265&lt;&gt;1110,B265&lt;&gt;1210,B265&lt;&gt;1510,B265&lt;&gt;1710),B265,IF(B265=1110,"1100",IF(B265=1210,"1200",IF(B265=1510,"1500",IF(B265=1710,"1700","X")))))</f>
        <v>1700</v>
      </c>
      <c r="F265" s="13" t="s">
        <v>10893</v>
      </c>
      <c r="G265" s="13" t="s">
        <v>297</v>
      </c>
      <c r="H265" s="13">
        <v>67.605999999999995</v>
      </c>
      <c r="I265" s="13">
        <v>0.25</v>
      </c>
      <c r="J265" s="13">
        <v>3</v>
      </c>
      <c r="K265" s="13">
        <v>1</v>
      </c>
      <c r="L265" s="13" t="s">
        <v>292</v>
      </c>
      <c r="M265" s="13">
        <v>4</v>
      </c>
      <c r="N265" s="13">
        <v>1</v>
      </c>
      <c r="O265" s="13" t="s">
        <v>294</v>
      </c>
      <c r="P265" s="13">
        <f>IFERROR(VLOOKUP(BC265, BA:BA:BB:BB, 2, 0),)</f>
        <v>0</v>
      </c>
      <c r="Q265" s="13">
        <f>IFERROR(VLOOKUP(BC265, BA:BA:BD:BD, 4, 0),1)</f>
        <v>1</v>
      </c>
      <c r="R265" s="13">
        <v>7</v>
      </c>
      <c r="S265" s="13">
        <v>9.25</v>
      </c>
      <c r="T265" s="13">
        <v>0</v>
      </c>
      <c r="V265" s="13" t="s">
        <v>13779</v>
      </c>
      <c r="W265" s="13">
        <v>100</v>
      </c>
      <c r="X265" s="13" t="s">
        <v>295</v>
      </c>
      <c r="Y265" s="13" t="s">
        <v>10899</v>
      </c>
      <c r="Z265" s="13" t="s">
        <v>10898</v>
      </c>
      <c r="AA265" s="13">
        <v>1</v>
      </c>
      <c r="AB265" s="13">
        <f>ROUND(H265*I265*AA265, 3)</f>
        <v>16.902000000000001</v>
      </c>
      <c r="AC265" s="13">
        <f>ROUND(VLOOKUP(X265,'Base de dados'!A:B, 2, 0)*AB265, 2)</f>
        <v>1.69</v>
      </c>
      <c r="AD265" s="13">
        <f>ROUND((AB265*(Destino!AG$265/100))*(W265/100),2)</f>
        <v>1.18</v>
      </c>
      <c r="AE265" s="13">
        <f>ROUND(AB265*(Destino!AH$265/100),2)</f>
        <v>0</v>
      </c>
      <c r="AF265" s="13">
        <f>ROUND((((AB265+AC265)*(1 + VLOOKUP(X265,'Base de dados'!A:N, 14, 0) ))*(Destino!AI$265/100))-AD265, 2)</f>
        <v>3.5</v>
      </c>
      <c r="AG265" s="13">
        <f>ROUND((AB265+AC265+AF265)*(J265/100),2)</f>
        <v>0.66</v>
      </c>
      <c r="AH265" s="13">
        <f>ROUND(AB265*T265,2)</f>
        <v>0</v>
      </c>
      <c r="AI265" s="13">
        <f>ROUND(AB265+AC265-AE265+AF265+AG265+AH265, 3)</f>
        <v>22.751999999999999</v>
      </c>
      <c r="AJ265" s="13">
        <f>AI265*M265</f>
        <v>91.007999999999996</v>
      </c>
      <c r="AK265" s="13">
        <f>AJ265*K265</f>
        <v>91.007999999999996</v>
      </c>
      <c r="AL265" s="13" t="str">
        <f t="shared" si="12"/>
        <v>17006000056872200001421</v>
      </c>
      <c r="AM265" s="13">
        <f>VLOOKUP(AL265,Destino!A:AE,31,0)</f>
        <v>90.968000000000004</v>
      </c>
      <c r="AN265" s="13">
        <f>VLOOKUP(AL265,Destino!A:O,15,0)</f>
        <v>56.62</v>
      </c>
      <c r="AO265" s="13">
        <f>VLOOKUP(AL265,Destino!A:P,16,0)</f>
        <v>1</v>
      </c>
      <c r="AP265" s="14">
        <f t="shared" si="13"/>
        <v>1</v>
      </c>
      <c r="AQ265" s="13" t="str">
        <f t="shared" si="14"/>
        <v>OK</v>
      </c>
      <c r="BA265" s="13" t="s">
        <v>14001</v>
      </c>
      <c r="BB265" s="13">
        <f>AK265</f>
        <v>91.007999999999996</v>
      </c>
      <c r="BC265" s="13" t="s">
        <v>15011</v>
      </c>
      <c r="BD265" s="13">
        <f>N265</f>
        <v>1</v>
      </c>
    </row>
    <row r="266" spans="1:56" hidden="1" x14ac:dyDescent="0.25">
      <c r="A266" s="13">
        <v>600005689</v>
      </c>
      <c r="B266" s="13">
        <v>1700</v>
      </c>
      <c r="C266" s="13">
        <v>2200001421</v>
      </c>
      <c r="D266" s="13" t="s">
        <v>298</v>
      </c>
      <c r="E266" s="13">
        <f>IF(AND(B266&lt;&gt;1110,B266&lt;&gt;1210,B266&lt;&gt;1510,B266&lt;&gt;1710),B266,IF(B266=1110,"1100",IF(B266=1210,"1200",IF(B266=1510,"1500",IF(B266=1710,"1700","X")))))</f>
        <v>1700</v>
      </c>
      <c r="F266" s="13" t="s">
        <v>10893</v>
      </c>
      <c r="G266" s="13" t="s">
        <v>297</v>
      </c>
      <c r="H266" s="13">
        <v>75.653999999999996</v>
      </c>
      <c r="I266" s="13">
        <v>0.25</v>
      </c>
      <c r="J266" s="13">
        <v>3</v>
      </c>
      <c r="K266" s="13">
        <v>1</v>
      </c>
      <c r="L266" s="13" t="s">
        <v>292</v>
      </c>
      <c r="M266" s="13">
        <v>4</v>
      </c>
      <c r="N266" s="13">
        <v>1</v>
      </c>
      <c r="O266" s="13" t="s">
        <v>294</v>
      </c>
      <c r="P266" s="13">
        <f>IFERROR(VLOOKUP(BC266, BA:BA:BB:BB, 2, 0),)</f>
        <v>0</v>
      </c>
      <c r="Q266" s="13">
        <f>IFERROR(VLOOKUP(BC266, BA:BA:BD:BD, 4, 0),1)</f>
        <v>1</v>
      </c>
      <c r="R266" s="13">
        <v>7</v>
      </c>
      <c r="S266" s="13">
        <v>9.25</v>
      </c>
      <c r="T266" s="13">
        <v>0</v>
      </c>
      <c r="V266" s="13" t="s">
        <v>13779</v>
      </c>
      <c r="W266" s="13">
        <v>100</v>
      </c>
      <c r="X266" s="13" t="s">
        <v>295</v>
      </c>
      <c r="Y266" s="13" t="s">
        <v>10899</v>
      </c>
      <c r="Z266" s="13" t="s">
        <v>10898</v>
      </c>
      <c r="AA266" s="13">
        <v>1</v>
      </c>
      <c r="AB266" s="13">
        <f>ROUND(H266*I266*AA266, 3)</f>
        <v>18.914000000000001</v>
      </c>
      <c r="AC266" s="13">
        <f>ROUND(VLOOKUP(X266,'Base de dados'!A:B, 2, 0)*AB266, 2)</f>
        <v>1.89</v>
      </c>
      <c r="AD266" s="13">
        <f>ROUND((AB266*(Destino!AG$266/100))*(W266/100),2)</f>
        <v>1.32</v>
      </c>
      <c r="AE266" s="13">
        <f>ROUND(AB266*(Destino!AH$266/100),2)</f>
        <v>0</v>
      </c>
      <c r="AF266" s="13">
        <f>ROUND((((AB266+AC266)*(1 + VLOOKUP(X266,'Base de dados'!A:N, 14, 0) ))*(Destino!AI$266/100))-AD266, 2)</f>
        <v>3.91</v>
      </c>
      <c r="AG266" s="13">
        <f>ROUND((AB266+AC266+AF266)*(J266/100),2)</f>
        <v>0.74</v>
      </c>
      <c r="AH266" s="13">
        <f>ROUND(AB266*T266,2)</f>
        <v>0</v>
      </c>
      <c r="AI266" s="13">
        <f>ROUND(AB266+AC266-AE266+AF266+AG266+AH266, 3)</f>
        <v>25.454000000000001</v>
      </c>
      <c r="AJ266" s="13">
        <f>AI266*M266</f>
        <v>101.816</v>
      </c>
      <c r="AK266" s="13">
        <f>AJ266*K266</f>
        <v>101.816</v>
      </c>
      <c r="AL266" s="13" t="str">
        <f t="shared" si="12"/>
        <v>17006000056892200001421</v>
      </c>
      <c r="AM266" s="13">
        <f>VLOOKUP(AL266,Destino!A:AE,31,0)</f>
        <v>101.816</v>
      </c>
      <c r="AN266" s="13">
        <f>VLOOKUP(AL266,Destino!A:O,15,0)</f>
        <v>63.36</v>
      </c>
      <c r="AO266" s="13">
        <f>VLOOKUP(AL266,Destino!A:P,16,0)</f>
        <v>1</v>
      </c>
      <c r="AP266" s="14">
        <f t="shared" si="13"/>
        <v>1</v>
      </c>
      <c r="AQ266" s="13" t="str">
        <f t="shared" si="14"/>
        <v>OK</v>
      </c>
      <c r="BA266" s="13" t="s">
        <v>14002</v>
      </c>
      <c r="BB266" s="13">
        <f>AK266</f>
        <v>101.816</v>
      </c>
      <c r="BC266" s="13" t="s">
        <v>15012</v>
      </c>
      <c r="BD266" s="13">
        <f>N266</f>
        <v>1</v>
      </c>
    </row>
    <row r="267" spans="1:56" hidden="1" x14ac:dyDescent="0.25">
      <c r="A267" s="13">
        <v>600005714</v>
      </c>
      <c r="B267" s="13">
        <v>1700</v>
      </c>
      <c r="C267" s="13">
        <v>2200001421</v>
      </c>
      <c r="D267" s="13" t="s">
        <v>298</v>
      </c>
      <c r="E267" s="13">
        <f>IF(AND(B267&lt;&gt;1110,B267&lt;&gt;1210,B267&lt;&gt;1510,B267&lt;&gt;1710),B267,IF(B267=1110,"1100",IF(B267=1210,"1200",IF(B267=1510,"1500",IF(B267=1710,"1700","X")))))</f>
        <v>1700</v>
      </c>
      <c r="F267" s="13" t="s">
        <v>10893</v>
      </c>
      <c r="G267" s="13" t="s">
        <v>297</v>
      </c>
      <c r="H267" s="13">
        <v>75.093000000000004</v>
      </c>
      <c r="I267" s="13">
        <v>0.25</v>
      </c>
      <c r="J267" s="13">
        <v>3</v>
      </c>
      <c r="K267" s="13">
        <v>1</v>
      </c>
      <c r="L267" s="13" t="s">
        <v>292</v>
      </c>
      <c r="M267" s="13">
        <v>4</v>
      </c>
      <c r="N267" s="13">
        <v>1</v>
      </c>
      <c r="O267" s="13" t="s">
        <v>294</v>
      </c>
      <c r="P267" s="13">
        <f>IFERROR(VLOOKUP(BC267, BA:BA:BB:BB, 2, 0),)</f>
        <v>0</v>
      </c>
      <c r="Q267" s="13">
        <f>IFERROR(VLOOKUP(BC267, BA:BA:BD:BD, 4, 0),1)</f>
        <v>1</v>
      </c>
      <c r="R267" s="13">
        <v>7</v>
      </c>
      <c r="S267" s="13">
        <v>9.25</v>
      </c>
      <c r="T267" s="13">
        <v>0</v>
      </c>
      <c r="V267" s="13" t="s">
        <v>13779</v>
      </c>
      <c r="W267" s="13">
        <v>100</v>
      </c>
      <c r="X267" s="13" t="s">
        <v>295</v>
      </c>
      <c r="Y267" s="13" t="s">
        <v>10899</v>
      </c>
      <c r="Z267" s="13" t="s">
        <v>10898</v>
      </c>
      <c r="AA267" s="13">
        <v>1</v>
      </c>
      <c r="AB267" s="13">
        <f>ROUND(H267*I267*AA267, 3)</f>
        <v>18.773</v>
      </c>
      <c r="AC267" s="13">
        <f>ROUND(VLOOKUP(X267,'Base de dados'!A:B, 2, 0)*AB267, 2)</f>
        <v>1.88</v>
      </c>
      <c r="AD267" s="13">
        <f>ROUND((AB267*(Destino!AG$267/100))*(W267/100),2)</f>
        <v>1.31</v>
      </c>
      <c r="AE267" s="13">
        <f>ROUND(AB267*(Destino!AH$267/100),2)</f>
        <v>0</v>
      </c>
      <c r="AF267" s="13">
        <f>ROUND((((AB267+AC267)*(1 + VLOOKUP(X267,'Base de dados'!A:N, 14, 0) ))*(Destino!AI$267/100))-AD267, 2)</f>
        <v>3.89</v>
      </c>
      <c r="AG267" s="13">
        <f>ROUND((AB267+AC267+AF267)*(J267/100),2)</f>
        <v>0.74</v>
      </c>
      <c r="AH267" s="13">
        <f>ROUND(AB267*T267,2)</f>
        <v>0</v>
      </c>
      <c r="AI267" s="13">
        <f>ROUND(AB267+AC267-AE267+AF267+AG267+AH267, 3)</f>
        <v>25.283000000000001</v>
      </c>
      <c r="AJ267" s="13">
        <f>AI267*M267</f>
        <v>101.13200000000001</v>
      </c>
      <c r="AK267" s="13">
        <f>AJ267*K267</f>
        <v>101.13200000000001</v>
      </c>
      <c r="AL267" s="13" t="str">
        <f t="shared" si="12"/>
        <v>17006000057142200001421</v>
      </c>
      <c r="AM267" s="13">
        <f>VLOOKUP(AL267,Destino!A:AE,31,0)</f>
        <v>101.092</v>
      </c>
      <c r="AN267" s="13">
        <f>VLOOKUP(AL267,Destino!A:O,15,0)</f>
        <v>62.89</v>
      </c>
      <c r="AO267" s="13">
        <f>VLOOKUP(AL267,Destino!A:P,16,0)</f>
        <v>1</v>
      </c>
      <c r="AP267" s="14">
        <f t="shared" si="13"/>
        <v>1</v>
      </c>
      <c r="AQ267" s="13" t="str">
        <f t="shared" si="14"/>
        <v>OK</v>
      </c>
      <c r="BA267" s="13" t="s">
        <v>14003</v>
      </c>
      <c r="BB267" s="13">
        <f>AK267</f>
        <v>101.13200000000001</v>
      </c>
      <c r="BC267" s="13" t="s">
        <v>15013</v>
      </c>
      <c r="BD267" s="13">
        <f>N267</f>
        <v>1</v>
      </c>
    </row>
    <row r="268" spans="1:56" hidden="1" x14ac:dyDescent="0.25">
      <c r="A268" s="13">
        <v>600005728</v>
      </c>
      <c r="B268" s="13">
        <v>1700</v>
      </c>
      <c r="C268" s="13">
        <v>2200001421</v>
      </c>
      <c r="D268" s="13" t="s">
        <v>298</v>
      </c>
      <c r="E268" s="13">
        <f>IF(AND(B268&lt;&gt;1110,B268&lt;&gt;1210,B268&lt;&gt;1510,B268&lt;&gt;1710),B268,IF(B268=1110,"1100",IF(B268=1210,"1200",IF(B268=1510,"1500",IF(B268=1710,"1700","X")))))</f>
        <v>1700</v>
      </c>
      <c r="F268" s="13" t="s">
        <v>10893</v>
      </c>
      <c r="G268" s="13" t="s">
        <v>297</v>
      </c>
      <c r="H268" s="13">
        <v>89.051000000000002</v>
      </c>
      <c r="I268" s="13">
        <v>0.25</v>
      </c>
      <c r="J268" s="13">
        <v>3</v>
      </c>
      <c r="K268" s="13">
        <v>1</v>
      </c>
      <c r="L268" s="13" t="s">
        <v>292</v>
      </c>
      <c r="M268" s="13">
        <v>4</v>
      </c>
      <c r="N268" s="13">
        <v>1</v>
      </c>
      <c r="O268" s="13" t="s">
        <v>294</v>
      </c>
      <c r="P268" s="13">
        <f>IFERROR(VLOOKUP(BC268, BA:BA:BB:BB, 2, 0),)</f>
        <v>0</v>
      </c>
      <c r="Q268" s="13">
        <f>IFERROR(VLOOKUP(BC268, BA:BA:BD:BD, 4, 0),1)</f>
        <v>1</v>
      </c>
      <c r="R268" s="13">
        <v>7</v>
      </c>
      <c r="S268" s="13">
        <v>9.25</v>
      </c>
      <c r="T268" s="13">
        <v>0</v>
      </c>
      <c r="V268" s="13" t="s">
        <v>13779</v>
      </c>
      <c r="W268" s="13">
        <v>100</v>
      </c>
      <c r="X268" s="13" t="s">
        <v>295</v>
      </c>
      <c r="Y268" s="13" t="s">
        <v>10899</v>
      </c>
      <c r="Z268" s="13" t="s">
        <v>10898</v>
      </c>
      <c r="AA268" s="13">
        <v>1</v>
      </c>
      <c r="AB268" s="13">
        <f>ROUND(H268*I268*AA268, 3)</f>
        <v>22.263000000000002</v>
      </c>
      <c r="AC268" s="13">
        <f>ROUND(VLOOKUP(X268,'Base de dados'!A:B, 2, 0)*AB268, 2)</f>
        <v>2.23</v>
      </c>
      <c r="AD268" s="13">
        <f>ROUND((AB268*(Destino!AG$268/100))*(W268/100),2)</f>
        <v>1.56</v>
      </c>
      <c r="AE268" s="13">
        <f>ROUND(AB268*(Destino!AH$268/100),2)</f>
        <v>0</v>
      </c>
      <c r="AF268" s="13">
        <f>ROUND((((AB268+AC268)*(1 + VLOOKUP(X268,'Base de dados'!A:N, 14, 0) ))*(Destino!AI$268/100))-AD268, 2)</f>
        <v>4.5999999999999996</v>
      </c>
      <c r="AG268" s="13">
        <f>ROUND((AB268+AC268+AF268)*(J268/100),2)</f>
        <v>0.87</v>
      </c>
      <c r="AH268" s="13">
        <f>ROUND(AB268*T268,2)</f>
        <v>0</v>
      </c>
      <c r="AI268" s="13">
        <f>ROUND(AB268+AC268-AE268+AF268+AG268+AH268, 3)</f>
        <v>29.963000000000001</v>
      </c>
      <c r="AJ268" s="13">
        <f>AI268*M268</f>
        <v>119.852</v>
      </c>
      <c r="AK268" s="13">
        <f>AJ268*K268</f>
        <v>119.852</v>
      </c>
      <c r="AL268" s="13" t="str">
        <f t="shared" si="12"/>
        <v>17006000057282200001421</v>
      </c>
      <c r="AM268" s="13">
        <f>VLOOKUP(AL268,Destino!A:AE,31,0)</f>
        <v>119.852</v>
      </c>
      <c r="AN268" s="13">
        <f>VLOOKUP(AL268,Destino!A:O,15,0)</f>
        <v>74.58</v>
      </c>
      <c r="AO268" s="13">
        <f>VLOOKUP(AL268,Destino!A:P,16,0)</f>
        <v>1</v>
      </c>
      <c r="AP268" s="14">
        <f t="shared" si="13"/>
        <v>1</v>
      </c>
      <c r="AQ268" s="13" t="str">
        <f t="shared" si="14"/>
        <v>OK</v>
      </c>
      <c r="BA268" s="13" t="s">
        <v>14004</v>
      </c>
      <c r="BB268" s="13">
        <f>AK268</f>
        <v>119.852</v>
      </c>
      <c r="BC268" s="13" t="s">
        <v>15014</v>
      </c>
      <c r="BD268" s="13">
        <f>N268</f>
        <v>1</v>
      </c>
    </row>
    <row r="269" spans="1:56" hidden="1" x14ac:dyDescent="0.25">
      <c r="A269" s="13">
        <v>600005729</v>
      </c>
      <c r="B269" s="13">
        <v>1700</v>
      </c>
      <c r="C269" s="13">
        <v>2200001421</v>
      </c>
      <c r="D269" s="13" t="s">
        <v>298</v>
      </c>
      <c r="E269" s="13">
        <f>IF(AND(B269&lt;&gt;1110,B269&lt;&gt;1210,B269&lt;&gt;1510,B269&lt;&gt;1710),B269,IF(B269=1110,"1100",IF(B269=1210,"1200",IF(B269=1510,"1500",IF(B269=1710,"1700","X")))))</f>
        <v>1700</v>
      </c>
      <c r="F269" s="13" t="s">
        <v>10893</v>
      </c>
      <c r="G269" s="13" t="s">
        <v>297</v>
      </c>
      <c r="H269" s="13">
        <v>94.03</v>
      </c>
      <c r="I269" s="13">
        <v>0.25</v>
      </c>
      <c r="J269" s="13">
        <v>3</v>
      </c>
      <c r="K269" s="13">
        <v>1</v>
      </c>
      <c r="L269" s="13" t="s">
        <v>292</v>
      </c>
      <c r="M269" s="13">
        <v>4</v>
      </c>
      <c r="N269" s="13">
        <v>1</v>
      </c>
      <c r="O269" s="13" t="s">
        <v>294</v>
      </c>
      <c r="P269" s="13">
        <f>IFERROR(VLOOKUP(BC269, BA:BA:BB:BB, 2, 0),)</f>
        <v>0</v>
      </c>
      <c r="Q269" s="13">
        <f>IFERROR(VLOOKUP(BC269, BA:BA:BD:BD, 4, 0),1)</f>
        <v>1</v>
      </c>
      <c r="R269" s="13">
        <v>7</v>
      </c>
      <c r="S269" s="13">
        <v>9.25</v>
      </c>
      <c r="T269" s="13">
        <v>0</v>
      </c>
      <c r="V269" s="13" t="s">
        <v>13779</v>
      </c>
      <c r="W269" s="13">
        <v>100</v>
      </c>
      <c r="X269" s="13" t="s">
        <v>295</v>
      </c>
      <c r="Y269" s="13" t="s">
        <v>10899</v>
      </c>
      <c r="Z269" s="13" t="s">
        <v>10898</v>
      </c>
      <c r="AA269" s="13">
        <v>1</v>
      </c>
      <c r="AB269" s="13">
        <f>ROUND(H269*I269*AA269, 3)</f>
        <v>23.507999999999999</v>
      </c>
      <c r="AC269" s="13">
        <f>ROUND(VLOOKUP(X269,'Base de dados'!A:B, 2, 0)*AB269, 2)</f>
        <v>2.35</v>
      </c>
      <c r="AD269" s="13">
        <f>ROUND((AB269*(Destino!AG$269/100))*(W269/100),2)</f>
        <v>1.65</v>
      </c>
      <c r="AE269" s="13">
        <f>ROUND(AB269*(Destino!AH$269/100),2)</f>
        <v>0</v>
      </c>
      <c r="AF269" s="13">
        <f>ROUND((((AB269+AC269)*(1 + VLOOKUP(X269,'Base de dados'!A:N, 14, 0) ))*(Destino!AI$269/100))-AD269, 2)</f>
        <v>4.8600000000000003</v>
      </c>
      <c r="AG269" s="13">
        <f>ROUND((AB269+AC269+AF269)*(J269/100),2)</f>
        <v>0.92</v>
      </c>
      <c r="AH269" s="13">
        <f>ROUND(AB269*T269,2)</f>
        <v>0</v>
      </c>
      <c r="AI269" s="13">
        <f>ROUND(AB269+AC269-AE269+AF269+AG269+AH269, 3)</f>
        <v>31.638000000000002</v>
      </c>
      <c r="AJ269" s="13">
        <f>AI269*M269</f>
        <v>126.55200000000001</v>
      </c>
      <c r="AK269" s="13">
        <f>AJ269*K269</f>
        <v>126.55200000000001</v>
      </c>
      <c r="AL269" s="13" t="str">
        <f t="shared" si="12"/>
        <v>17006000057292200001421</v>
      </c>
      <c r="AM269" s="13">
        <f>VLOOKUP(AL269,Destino!A:AE,31,0)</f>
        <v>126.55200000000001</v>
      </c>
      <c r="AN269" s="13">
        <f>VLOOKUP(AL269,Destino!A:O,15,0)</f>
        <v>78.75</v>
      </c>
      <c r="AO269" s="13">
        <f>VLOOKUP(AL269,Destino!A:P,16,0)</f>
        <v>1</v>
      </c>
      <c r="AP269" s="14">
        <f t="shared" si="13"/>
        <v>1</v>
      </c>
      <c r="AQ269" s="13" t="str">
        <f t="shared" si="14"/>
        <v>OK</v>
      </c>
      <c r="BA269" s="13" t="s">
        <v>14005</v>
      </c>
      <c r="BB269" s="13">
        <f>AK269</f>
        <v>126.55200000000001</v>
      </c>
      <c r="BC269" s="13" t="s">
        <v>15015</v>
      </c>
      <c r="BD269" s="13">
        <f>N269</f>
        <v>1</v>
      </c>
    </row>
    <row r="270" spans="1:56" hidden="1" x14ac:dyDescent="0.25">
      <c r="A270" s="13">
        <v>600005754</v>
      </c>
      <c r="B270" s="13">
        <v>1700</v>
      </c>
      <c r="C270" s="13">
        <v>2200001421</v>
      </c>
      <c r="D270" s="13" t="s">
        <v>298</v>
      </c>
      <c r="E270" s="13">
        <f>IF(AND(B270&lt;&gt;1110,B270&lt;&gt;1210,B270&lt;&gt;1510,B270&lt;&gt;1710),B270,IF(B270=1110,"1100",IF(B270=1210,"1200",IF(B270=1510,"1500",IF(B270=1710,"1700","X")))))</f>
        <v>1700</v>
      </c>
      <c r="F270" s="13" t="s">
        <v>10893</v>
      </c>
      <c r="G270" s="13" t="s">
        <v>297</v>
      </c>
      <c r="H270" s="13">
        <v>152</v>
      </c>
      <c r="I270" s="13">
        <v>0.25</v>
      </c>
      <c r="J270" s="13">
        <v>3</v>
      </c>
      <c r="K270" s="13">
        <v>1</v>
      </c>
      <c r="L270" s="13" t="s">
        <v>292</v>
      </c>
      <c r="M270" s="13">
        <v>4</v>
      </c>
      <c r="N270" s="13">
        <v>1</v>
      </c>
      <c r="O270" s="13" t="s">
        <v>294</v>
      </c>
      <c r="P270" s="13">
        <f>IFERROR(VLOOKUP(BC270, BA:BA:BB:BB, 2, 0),)</f>
        <v>0</v>
      </c>
      <c r="Q270" s="13">
        <f>IFERROR(VLOOKUP(BC270, BA:BA:BD:BD, 4, 0),1)</f>
        <v>1</v>
      </c>
      <c r="R270" s="13">
        <v>4</v>
      </c>
      <c r="S270" s="13">
        <v>9.25</v>
      </c>
      <c r="T270" s="13">
        <v>0</v>
      </c>
      <c r="V270" s="13" t="s">
        <v>13779</v>
      </c>
      <c r="W270" s="13">
        <v>100</v>
      </c>
      <c r="X270" s="13" t="s">
        <v>295</v>
      </c>
      <c r="Y270" s="13" t="s">
        <v>10899</v>
      </c>
      <c r="Z270" s="13" t="s">
        <v>11027</v>
      </c>
      <c r="AA270" s="13">
        <v>1</v>
      </c>
      <c r="AB270" s="13">
        <f>ROUND(H270*I270*AA270, 3)</f>
        <v>38</v>
      </c>
      <c r="AC270" s="13">
        <f>ROUND(VLOOKUP(X270,'Base de dados'!A:B, 2, 0)*AB270, 2)</f>
        <v>3.8</v>
      </c>
      <c r="AD270" s="13">
        <f>ROUND((AB270*(Destino!AG$270/100))*(W270/100),2)</f>
        <v>1.52</v>
      </c>
      <c r="AE270" s="13">
        <f>ROUND(AB270*(Destino!AH$270/100),2)</f>
        <v>0</v>
      </c>
      <c r="AF270" s="13">
        <f>ROUND((((AB270+AC270)*(1 + VLOOKUP(X270,'Base de dados'!A:M, 13, 0) ))*(Destino!AI$270/100))-AD270, 2)</f>
        <v>9.34</v>
      </c>
      <c r="AG270" s="13">
        <f>ROUND((AB270+AC270+AF270)*(J270/100),2)</f>
        <v>1.53</v>
      </c>
      <c r="AH270" s="13">
        <f>ROUND(AB270*T270,2)</f>
        <v>0</v>
      </c>
      <c r="AI270" s="13">
        <f>ROUND(AB270+AC270-AE270+AF270+AG270+AH270, 3)</f>
        <v>52.67</v>
      </c>
      <c r="AJ270" s="13">
        <f>AI270*M270</f>
        <v>210.68</v>
      </c>
      <c r="AK270" s="13">
        <f>AJ270*K270</f>
        <v>210.68</v>
      </c>
      <c r="AL270" s="13" t="str">
        <f t="shared" si="12"/>
        <v>17006000057542200001421</v>
      </c>
      <c r="AM270" s="13">
        <f>VLOOKUP(AL270,Destino!A:AE,31,0)</f>
        <v>210.68</v>
      </c>
      <c r="AN270" s="13">
        <f>VLOOKUP(AL270,Destino!A:O,15,0)</f>
        <v>131.86000000000001</v>
      </c>
      <c r="AO270" s="13">
        <f>VLOOKUP(AL270,Destino!A:P,16,0)</f>
        <v>1</v>
      </c>
      <c r="AP270" s="14">
        <f t="shared" si="13"/>
        <v>1</v>
      </c>
      <c r="AQ270" s="13" t="str">
        <f t="shared" si="14"/>
        <v>OK</v>
      </c>
      <c r="BA270" s="13" t="s">
        <v>14006</v>
      </c>
      <c r="BB270" s="13">
        <f>AK270</f>
        <v>210.68</v>
      </c>
      <c r="BC270" s="13" t="s">
        <v>15016</v>
      </c>
      <c r="BD270" s="13">
        <f>N270</f>
        <v>1</v>
      </c>
    </row>
    <row r="271" spans="1:56" hidden="1" x14ac:dyDescent="0.25">
      <c r="A271" s="13">
        <v>600005755</v>
      </c>
      <c r="B271" s="13">
        <v>1700</v>
      </c>
      <c r="C271" s="13">
        <v>2200001421</v>
      </c>
      <c r="D271" s="13" t="s">
        <v>298</v>
      </c>
      <c r="E271" s="13">
        <f>IF(AND(B271&lt;&gt;1110,B271&lt;&gt;1210,B271&lt;&gt;1510,B271&lt;&gt;1710),B271,IF(B271=1110,"1100",IF(B271=1210,"1200",IF(B271=1510,"1500",IF(B271=1710,"1700","X")))))</f>
        <v>1700</v>
      </c>
      <c r="F271" s="13" t="s">
        <v>10893</v>
      </c>
      <c r="G271" s="13" t="s">
        <v>297</v>
      </c>
      <c r="H271" s="13">
        <v>122.197</v>
      </c>
      <c r="I271" s="13">
        <v>0.25</v>
      </c>
      <c r="J271" s="13">
        <v>3</v>
      </c>
      <c r="K271" s="13">
        <v>1</v>
      </c>
      <c r="L271" s="13" t="s">
        <v>292</v>
      </c>
      <c r="M271" s="13">
        <v>4</v>
      </c>
      <c r="N271" s="13">
        <v>1</v>
      </c>
      <c r="O271" s="13" t="s">
        <v>294</v>
      </c>
      <c r="P271" s="13">
        <f>IFERROR(VLOOKUP(BC271, BA:BA:BB:BB, 2, 0),)</f>
        <v>0</v>
      </c>
      <c r="Q271" s="13">
        <f>IFERROR(VLOOKUP(BC271, BA:BA:BD:BD, 4, 0),1)</f>
        <v>1</v>
      </c>
      <c r="R271" s="13">
        <v>7</v>
      </c>
      <c r="S271" s="13">
        <v>9.25</v>
      </c>
      <c r="T271" s="13">
        <v>0</v>
      </c>
      <c r="V271" s="13" t="s">
        <v>13779</v>
      </c>
      <c r="W271" s="13">
        <v>100</v>
      </c>
      <c r="X271" s="13" t="s">
        <v>295</v>
      </c>
      <c r="Y271" s="13" t="s">
        <v>10899</v>
      </c>
      <c r="Z271" s="13" t="s">
        <v>10898</v>
      </c>
      <c r="AA271" s="13">
        <v>1</v>
      </c>
      <c r="AB271" s="13">
        <f>ROUND(H271*I271*AA271, 3)</f>
        <v>30.548999999999999</v>
      </c>
      <c r="AC271" s="13">
        <f>ROUND(VLOOKUP(X271,'Base de dados'!A:B, 2, 0)*AB271, 2)</f>
        <v>3.05</v>
      </c>
      <c r="AD271" s="13">
        <f>ROUND((AB271*(Destino!AG$271/100))*(W271/100),2)</f>
        <v>2.14</v>
      </c>
      <c r="AE271" s="13">
        <f>ROUND(AB271*(Destino!AH$271/100),2)</f>
        <v>0</v>
      </c>
      <c r="AF271" s="13">
        <f>ROUND((((AB271+AC271)*(1 + VLOOKUP(X271,'Base de dados'!A:N, 14, 0) ))*(Destino!AI$271/100))-AD271, 2)</f>
        <v>6.31</v>
      </c>
      <c r="AG271" s="13">
        <f>ROUND((AB271+AC271+AF271)*(J271/100),2)</f>
        <v>1.2</v>
      </c>
      <c r="AH271" s="13">
        <f>ROUND(AB271*T271,2)</f>
        <v>0</v>
      </c>
      <c r="AI271" s="13">
        <f>ROUND(AB271+AC271-AE271+AF271+AG271+AH271, 3)</f>
        <v>41.109000000000002</v>
      </c>
      <c r="AJ271" s="13">
        <f>AI271*M271</f>
        <v>164.43600000000001</v>
      </c>
      <c r="AK271" s="13">
        <f>AJ271*K271</f>
        <v>164.43600000000001</v>
      </c>
      <c r="AL271" s="13" t="str">
        <f t="shared" si="12"/>
        <v>17006000057552200001421</v>
      </c>
      <c r="AM271" s="13">
        <f>VLOOKUP(AL271,Destino!A:AE,31,0)</f>
        <v>164.51599999999999</v>
      </c>
      <c r="AN271" s="13">
        <f>VLOOKUP(AL271,Destino!A:O,15,0)</f>
        <v>102.34</v>
      </c>
      <c r="AO271" s="13">
        <f>VLOOKUP(AL271,Destino!A:P,16,0)</f>
        <v>1</v>
      </c>
      <c r="AP271" s="14">
        <f t="shared" si="13"/>
        <v>1</v>
      </c>
      <c r="AQ271" s="13" t="str">
        <f t="shared" si="14"/>
        <v>OK</v>
      </c>
      <c r="BA271" s="13" t="s">
        <v>14007</v>
      </c>
      <c r="BB271" s="13">
        <f>AK271</f>
        <v>164.43600000000001</v>
      </c>
      <c r="BC271" s="13" t="s">
        <v>15017</v>
      </c>
      <c r="BD271" s="13">
        <f>N271</f>
        <v>1</v>
      </c>
    </row>
    <row r="272" spans="1:56" hidden="1" x14ac:dyDescent="0.25">
      <c r="A272" s="13">
        <v>600005757</v>
      </c>
      <c r="B272" s="13">
        <v>1700</v>
      </c>
      <c r="C272" s="13">
        <v>2200001421</v>
      </c>
      <c r="D272" s="13" t="s">
        <v>298</v>
      </c>
      <c r="E272" s="13">
        <f>IF(AND(B272&lt;&gt;1110,B272&lt;&gt;1210,B272&lt;&gt;1510,B272&lt;&gt;1710),B272,IF(B272=1110,"1100",IF(B272=1210,"1200",IF(B272=1510,"1500",IF(B272=1710,"1700","X")))))</f>
        <v>1700</v>
      </c>
      <c r="F272" s="13" t="s">
        <v>10893</v>
      </c>
      <c r="G272" s="13" t="s">
        <v>297</v>
      </c>
      <c r="H272" s="13">
        <v>81.730999999999995</v>
      </c>
      <c r="I272" s="13">
        <v>0.25</v>
      </c>
      <c r="J272" s="13">
        <v>3</v>
      </c>
      <c r="K272" s="13">
        <v>1</v>
      </c>
      <c r="L272" s="13" t="s">
        <v>292</v>
      </c>
      <c r="M272" s="13">
        <v>4</v>
      </c>
      <c r="N272" s="13">
        <v>1</v>
      </c>
      <c r="O272" s="13" t="s">
        <v>294</v>
      </c>
      <c r="P272" s="13">
        <f>IFERROR(VLOOKUP(BC272, BA:BA:BB:BB, 2, 0),)</f>
        <v>0</v>
      </c>
      <c r="Q272" s="13">
        <f>IFERROR(VLOOKUP(BC272, BA:BA:BD:BD, 4, 0),1)</f>
        <v>1</v>
      </c>
      <c r="R272" s="13">
        <v>7</v>
      </c>
      <c r="S272" s="13">
        <v>9.25</v>
      </c>
      <c r="T272" s="13">
        <v>0</v>
      </c>
      <c r="V272" s="13" t="s">
        <v>13779</v>
      </c>
      <c r="W272" s="13">
        <v>100</v>
      </c>
      <c r="X272" s="13" t="s">
        <v>302</v>
      </c>
      <c r="Y272" s="13" t="s">
        <v>10899</v>
      </c>
      <c r="Z272" s="13" t="s">
        <v>10898</v>
      </c>
      <c r="AA272" s="13">
        <v>1</v>
      </c>
      <c r="AB272" s="13">
        <f>ROUND(H272*I272*AA272, 3)</f>
        <v>20.433</v>
      </c>
      <c r="AC272" s="13">
        <f>ROUND(VLOOKUP(X272,'Base de dados'!A:B, 2, 0)*AB272, 2)</f>
        <v>2.04</v>
      </c>
      <c r="AD272" s="13">
        <f>ROUND((AB272*(Destino!AG$272/100))*(W272/100),2)</f>
        <v>1.43</v>
      </c>
      <c r="AE272" s="13">
        <f>ROUND(AB272*(Destino!AH$272/100),2)</f>
        <v>0</v>
      </c>
      <c r="AF272" s="13">
        <f>ROUND((((AB272+AC272)*(1 + VLOOKUP(X272,'Base de dados'!A:N, 14, 0) ))*(Destino!AI$272/100))-AD272, 2)</f>
        <v>4.22</v>
      </c>
      <c r="AG272" s="13">
        <f>ROUND((AB272+AC272+AF272)*(J272/100),2)</f>
        <v>0.8</v>
      </c>
      <c r="AH272" s="13">
        <f>ROUND(AB272*T272,2)</f>
        <v>0</v>
      </c>
      <c r="AI272" s="13">
        <f>ROUND(AB272+AC272-AE272+AF272+AG272+AH272, 3)</f>
        <v>27.492999999999999</v>
      </c>
      <c r="AJ272" s="13">
        <f>AI272*M272</f>
        <v>109.97199999999999</v>
      </c>
      <c r="AK272" s="13">
        <f>AJ272*K272</f>
        <v>109.97199999999999</v>
      </c>
      <c r="AL272" s="13" t="str">
        <f t="shared" si="12"/>
        <v>17006000057572200001421</v>
      </c>
      <c r="AM272" s="13">
        <f>VLOOKUP(AL272,Destino!A:AE,31,0)</f>
        <v>109.97199999999999</v>
      </c>
      <c r="AN272" s="13">
        <f>VLOOKUP(AL272,Destino!A:O,15,0)</f>
        <v>68.45</v>
      </c>
      <c r="AO272" s="13">
        <f>VLOOKUP(AL272,Destino!A:P,16,0)</f>
        <v>1</v>
      </c>
      <c r="AP272" s="14">
        <f t="shared" si="13"/>
        <v>1</v>
      </c>
      <c r="AQ272" s="13" t="str">
        <f t="shared" si="14"/>
        <v>OK</v>
      </c>
      <c r="BA272" s="13" t="s">
        <v>14008</v>
      </c>
      <c r="BB272" s="13">
        <f>AK272</f>
        <v>109.97199999999999</v>
      </c>
      <c r="BC272" s="13" t="s">
        <v>15018</v>
      </c>
      <c r="BD272" s="13">
        <f>N272</f>
        <v>1</v>
      </c>
    </row>
    <row r="273" spans="1:56" hidden="1" x14ac:dyDescent="0.25">
      <c r="A273" s="13">
        <v>600005766</v>
      </c>
      <c r="B273" s="13">
        <v>1700</v>
      </c>
      <c r="C273" s="13">
        <v>2200001421</v>
      </c>
      <c r="D273" s="13" t="s">
        <v>298</v>
      </c>
      <c r="E273" s="13">
        <f>IF(AND(B273&lt;&gt;1110,B273&lt;&gt;1210,B273&lt;&gt;1510,B273&lt;&gt;1710),B273,IF(B273=1110,"1100",IF(B273=1210,"1200",IF(B273=1510,"1500",IF(B273=1710,"1700","X")))))</f>
        <v>1700</v>
      </c>
      <c r="F273" s="13" t="s">
        <v>10893</v>
      </c>
      <c r="G273" s="13" t="s">
        <v>297</v>
      </c>
      <c r="H273" s="13">
        <v>13.11</v>
      </c>
      <c r="I273" s="13">
        <v>0.25</v>
      </c>
      <c r="J273" s="13">
        <v>3</v>
      </c>
      <c r="K273" s="13">
        <v>1</v>
      </c>
      <c r="L273" s="13" t="s">
        <v>292</v>
      </c>
      <c r="M273" s="13">
        <v>4</v>
      </c>
      <c r="N273" s="13">
        <v>1</v>
      </c>
      <c r="O273" s="13" t="s">
        <v>294</v>
      </c>
      <c r="P273" s="13">
        <f>IFERROR(VLOOKUP(BC273, BA:BA:BB:BB, 2, 0),)</f>
        <v>0</v>
      </c>
      <c r="Q273" s="13">
        <f>IFERROR(VLOOKUP(BC273, BA:BA:BD:BD, 4, 0),1)</f>
        <v>1</v>
      </c>
      <c r="R273" s="13">
        <v>7</v>
      </c>
      <c r="S273" s="13">
        <v>9.25</v>
      </c>
      <c r="T273" s="13">
        <v>0</v>
      </c>
      <c r="V273" s="13" t="s">
        <v>13779</v>
      </c>
      <c r="W273" s="13">
        <v>100</v>
      </c>
      <c r="X273" s="13" t="s">
        <v>301</v>
      </c>
      <c r="Y273" s="13" t="s">
        <v>10899</v>
      </c>
      <c r="Z273" s="13" t="s">
        <v>10898</v>
      </c>
      <c r="AA273" s="13">
        <v>1</v>
      </c>
      <c r="AB273" s="13">
        <f>ROUND(H273*I273*AA273, 3)</f>
        <v>3.278</v>
      </c>
      <c r="AC273" s="13">
        <f>ROUND(VLOOKUP(X273,'Base de dados'!A:B, 2, 0)*AB273, 2)</f>
        <v>0.33</v>
      </c>
      <c r="AD273" s="13">
        <f>ROUND((AB273*(Destino!AG$273/100))*(W273/100),2)</f>
        <v>0.23</v>
      </c>
      <c r="AE273" s="13">
        <f>ROUND(AB273*(Destino!AH$273/100),2)</f>
        <v>0</v>
      </c>
      <c r="AF273" s="13">
        <f>ROUND((((AB273+AC273)*(1 + VLOOKUP(X273,'Base de dados'!A:N, 14, 0) ))*(Destino!AI$273/100))-AD273, 2)</f>
        <v>0.68</v>
      </c>
      <c r="AG273" s="13">
        <f>ROUND((AB273+AC273+AF273)*(J273/100),2)</f>
        <v>0.13</v>
      </c>
      <c r="AH273" s="13">
        <f>ROUND(AB273*T273,2)</f>
        <v>0</v>
      </c>
      <c r="AI273" s="13">
        <f>ROUND(AB273+AC273-AE273+AF273+AG273+AH273, 3)</f>
        <v>4.4180000000000001</v>
      </c>
      <c r="AJ273" s="13">
        <f>AI273*M273</f>
        <v>17.672000000000001</v>
      </c>
      <c r="AK273" s="13">
        <f>AJ273*K273</f>
        <v>17.672000000000001</v>
      </c>
      <c r="AL273" s="13" t="str">
        <f t="shared" si="12"/>
        <v>17006000057662200001421</v>
      </c>
      <c r="AM273" s="13">
        <f>VLOOKUP(AL273,Destino!A:AE,31,0)</f>
        <v>17.672000000000001</v>
      </c>
      <c r="AN273" s="13">
        <f>VLOOKUP(AL273,Destino!A:O,15,0)</f>
        <v>10.98</v>
      </c>
      <c r="AO273" s="13">
        <f>VLOOKUP(AL273,Destino!A:P,16,0)</f>
        <v>1</v>
      </c>
      <c r="AP273" s="14">
        <f t="shared" si="13"/>
        <v>1</v>
      </c>
      <c r="AQ273" s="13" t="str">
        <f t="shared" si="14"/>
        <v>OK</v>
      </c>
      <c r="BA273" s="13" t="s">
        <v>14009</v>
      </c>
      <c r="BB273" s="13">
        <f>AK273</f>
        <v>17.672000000000001</v>
      </c>
      <c r="BC273" s="13" t="s">
        <v>15019</v>
      </c>
      <c r="BD273" s="13">
        <f>N273</f>
        <v>1</v>
      </c>
    </row>
    <row r="274" spans="1:56" hidden="1" x14ac:dyDescent="0.25">
      <c r="A274" s="13">
        <v>600005767</v>
      </c>
      <c r="B274" s="13">
        <v>1000</v>
      </c>
      <c r="C274" s="13">
        <v>2200001421</v>
      </c>
      <c r="D274" s="13" t="s">
        <v>298</v>
      </c>
      <c r="E274" s="13">
        <f>IF(AND(B274&lt;&gt;1110,B274&lt;&gt;1210,B274&lt;&gt;1510,B274&lt;&gt;1710),B274,IF(B274=1110,"1100",IF(B274=1210,"1200",IF(B274=1510,"1500",IF(B274=1710,"1700","X")))))</f>
        <v>1000</v>
      </c>
      <c r="F274" s="13" t="s">
        <v>10873</v>
      </c>
      <c r="G274" s="13" t="s">
        <v>297</v>
      </c>
      <c r="H274" s="13">
        <v>16.698</v>
      </c>
      <c r="I274" s="13">
        <v>1</v>
      </c>
      <c r="J274" s="13">
        <v>4</v>
      </c>
      <c r="K274" s="13">
        <v>1</v>
      </c>
      <c r="L274" s="13" t="s">
        <v>292</v>
      </c>
      <c r="M274" s="13">
        <v>1</v>
      </c>
      <c r="N274" s="13">
        <v>1</v>
      </c>
      <c r="O274" s="13" t="s">
        <v>292</v>
      </c>
      <c r="P274" s="13">
        <f>IFERROR(VLOOKUP(BC274, BA:BA:BB:BB, 2, 0),)</f>
        <v>0</v>
      </c>
      <c r="Q274" s="13">
        <f>IFERROR(VLOOKUP(BC274, BA:BA:BD:BD, 4, 0),1)</f>
        <v>1</v>
      </c>
      <c r="R274" s="13">
        <v>12</v>
      </c>
      <c r="S274" s="13">
        <v>9.25</v>
      </c>
      <c r="T274" s="13">
        <v>0</v>
      </c>
      <c r="V274" s="13" t="s">
        <v>13779</v>
      </c>
      <c r="W274" s="13">
        <v>100</v>
      </c>
      <c r="X274" s="13" t="s">
        <v>302</v>
      </c>
      <c r="Y274" s="13" t="s">
        <v>10899</v>
      </c>
      <c r="Z274" s="13" t="s">
        <v>10898</v>
      </c>
      <c r="AA274" s="13">
        <v>1</v>
      </c>
      <c r="AB274" s="13">
        <f>ROUND(H274*I274*AA274, 3)</f>
        <v>16.698</v>
      </c>
      <c r="AC274" s="13">
        <f>ROUND(VLOOKUP(X274,'Base de dados'!A:B, 2, 0)*AB274, 2)</f>
        <v>1.67</v>
      </c>
      <c r="AD274" s="13">
        <f>ROUND((AB274*(Destino!AG$274/100))*(W274/100),2)</f>
        <v>2</v>
      </c>
      <c r="AE274" s="13">
        <f>ROUND(AB274*(Destino!AH$274/100),2)</f>
        <v>1.54</v>
      </c>
      <c r="AG274" s="13">
        <f>ROUND((AB274+ AC274)*(J274/100),2)</f>
        <v>0.73</v>
      </c>
      <c r="AH274" s="13">
        <f>ROUND(AB274*T274,2)</f>
        <v>0</v>
      </c>
      <c r="AI274" s="13">
        <f>ROUND(AB274-(AD274+AE274)+AG274+AH274, 3)</f>
        <v>13.888</v>
      </c>
      <c r="AJ274" s="13">
        <f>AI274*M274</f>
        <v>13.888</v>
      </c>
      <c r="AK274" s="13">
        <f>AJ274*K274</f>
        <v>13.888</v>
      </c>
      <c r="AL274" s="13" t="str">
        <f t="shared" si="12"/>
        <v>10006000057672200001421</v>
      </c>
      <c r="AM274" s="13">
        <f>VLOOKUP(AL274,Destino!A:AE,31,0)</f>
        <v>13.878</v>
      </c>
      <c r="AN274" s="13">
        <f>VLOOKUP(AL274,Destino!A:O,15,0)</f>
        <v>13.15</v>
      </c>
      <c r="AO274" s="13">
        <f>VLOOKUP(AL274,Destino!A:P,16,0)</f>
        <v>1</v>
      </c>
      <c r="AP274" s="14">
        <f t="shared" si="13"/>
        <v>1</v>
      </c>
      <c r="AQ274" s="13" t="str">
        <f t="shared" si="14"/>
        <v>OK</v>
      </c>
      <c r="BB274" s="13">
        <f>AK274</f>
        <v>13.888</v>
      </c>
      <c r="BC274" s="13" t="s">
        <v>15020</v>
      </c>
      <c r="BD274" s="13">
        <f>N274</f>
        <v>1</v>
      </c>
    </row>
    <row r="275" spans="1:56" hidden="1" x14ac:dyDescent="0.25">
      <c r="A275" s="13">
        <v>600005767</v>
      </c>
      <c r="B275" s="13">
        <v>1700</v>
      </c>
      <c r="C275" s="13">
        <v>2200001421</v>
      </c>
      <c r="D275" s="13" t="s">
        <v>298</v>
      </c>
      <c r="E275" s="13">
        <f>IF(AND(B275&lt;&gt;1110,B275&lt;&gt;1210,B275&lt;&gt;1510,B275&lt;&gt;1710),B275,IF(B275=1110,"1100",IF(B275=1210,"1200",IF(B275=1510,"1500",IF(B275=1710,"1700","X")))))</f>
        <v>1700</v>
      </c>
      <c r="F275" s="13" t="s">
        <v>10893</v>
      </c>
      <c r="G275" s="13" t="s">
        <v>297</v>
      </c>
      <c r="H275" s="13">
        <v>15.701000000000001</v>
      </c>
      <c r="I275" s="13">
        <v>0.25</v>
      </c>
      <c r="J275" s="13">
        <v>3</v>
      </c>
      <c r="K275" s="13">
        <v>1</v>
      </c>
      <c r="L275" s="13" t="s">
        <v>292</v>
      </c>
      <c r="M275" s="13">
        <v>4</v>
      </c>
      <c r="N275" s="13">
        <v>1</v>
      </c>
      <c r="O275" s="13" t="s">
        <v>294</v>
      </c>
      <c r="P275" s="13">
        <f>IFERROR(VLOOKUP(BC275, BA:BA:BB:BB, 2, 0),)</f>
        <v>0</v>
      </c>
      <c r="Q275" s="13">
        <f>IFERROR(VLOOKUP(BC275, BA:BA:BD:BD, 4, 0),1)</f>
        <v>1</v>
      </c>
      <c r="R275" s="13">
        <v>7</v>
      </c>
      <c r="S275" s="13">
        <v>9.25</v>
      </c>
      <c r="T275" s="13">
        <v>0</v>
      </c>
      <c r="V275" s="13" t="s">
        <v>13779</v>
      </c>
      <c r="W275" s="13">
        <v>100</v>
      </c>
      <c r="X275" s="13" t="s">
        <v>302</v>
      </c>
      <c r="Y275" s="13" t="s">
        <v>10899</v>
      </c>
      <c r="Z275" s="13" t="s">
        <v>10898</v>
      </c>
      <c r="AA275" s="13">
        <v>1</v>
      </c>
      <c r="AB275" s="13">
        <f>ROUND(H275*I275*AA275, 3)</f>
        <v>3.9249999999999998</v>
      </c>
      <c r="AC275" s="13">
        <f>ROUND(VLOOKUP(X275,'Base de dados'!A:B, 2, 0)*AB275, 2)</f>
        <v>0.39</v>
      </c>
      <c r="AD275" s="13">
        <f>ROUND((AB275*(Destino!AG$275/100))*(W275/100),2)</f>
        <v>0.27</v>
      </c>
      <c r="AE275" s="13">
        <f>ROUND(AB275*(Destino!AH$275/100),2)</f>
        <v>0</v>
      </c>
      <c r="AF275" s="13">
        <f>ROUND((((AB275+AC275)*(1 + VLOOKUP(X275,'Base de dados'!A:N, 14, 0) ))*(Destino!AI$275/100))-AD275, 2)</f>
        <v>0.82</v>
      </c>
      <c r="AG275" s="13">
        <f>ROUND((AB275+AC275+AF275)*(J275/100),2)</f>
        <v>0.15</v>
      </c>
      <c r="AH275" s="13">
        <f>ROUND(AB275*T275,2)</f>
        <v>0</v>
      </c>
      <c r="AI275" s="13">
        <f>ROUND(AB275+AC275-AE275+AF275+AG275+AH275, 3)</f>
        <v>5.2850000000000001</v>
      </c>
      <c r="AJ275" s="13">
        <f>AI275*M275</f>
        <v>21.14</v>
      </c>
      <c r="AK275" s="13">
        <f>AJ275*K275</f>
        <v>21.14</v>
      </c>
      <c r="AL275" s="13" t="str">
        <f t="shared" si="12"/>
        <v>17006000057672200001421</v>
      </c>
      <c r="AM275" s="13">
        <f>VLOOKUP(AL275,Destino!A:AE,31,0)</f>
        <v>21.1</v>
      </c>
      <c r="AN275" s="13">
        <f>VLOOKUP(AL275,Destino!A:O,15,0)</f>
        <v>13.15</v>
      </c>
      <c r="AO275" s="13">
        <f>VLOOKUP(AL275,Destino!A:P,16,0)</f>
        <v>1</v>
      </c>
      <c r="AP275" s="14">
        <f t="shared" si="13"/>
        <v>1</v>
      </c>
      <c r="AQ275" s="13" t="str">
        <f t="shared" si="14"/>
        <v>OK</v>
      </c>
      <c r="BA275" s="13" t="s">
        <v>14010</v>
      </c>
      <c r="BB275" s="13">
        <f>AK275</f>
        <v>21.14</v>
      </c>
      <c r="BC275" s="13" t="s">
        <v>15020</v>
      </c>
      <c r="BD275" s="13">
        <f>N275</f>
        <v>1</v>
      </c>
    </row>
    <row r="276" spans="1:56" hidden="1" x14ac:dyDescent="0.25">
      <c r="A276" s="13">
        <v>600005774</v>
      </c>
      <c r="B276" s="13">
        <v>1700</v>
      </c>
      <c r="C276" s="13">
        <v>2200001421</v>
      </c>
      <c r="D276" s="13" t="s">
        <v>298</v>
      </c>
      <c r="E276" s="13">
        <f>IF(AND(B276&lt;&gt;1110,B276&lt;&gt;1210,B276&lt;&gt;1510,B276&lt;&gt;1710),B276,IF(B276=1110,"1100",IF(B276=1210,"1200",IF(B276=1510,"1500",IF(B276=1710,"1700","X")))))</f>
        <v>1700</v>
      </c>
      <c r="F276" s="13" t="s">
        <v>10893</v>
      </c>
      <c r="G276" s="13" t="s">
        <v>297</v>
      </c>
      <c r="H276" s="13">
        <v>47.366999999999997</v>
      </c>
      <c r="I276" s="13">
        <v>0.25</v>
      </c>
      <c r="J276" s="13">
        <v>3</v>
      </c>
      <c r="K276" s="13">
        <v>1</v>
      </c>
      <c r="L276" s="13" t="s">
        <v>292</v>
      </c>
      <c r="M276" s="13">
        <v>4</v>
      </c>
      <c r="N276" s="13">
        <v>1</v>
      </c>
      <c r="O276" s="13" t="s">
        <v>294</v>
      </c>
      <c r="P276" s="13">
        <f>IFERROR(VLOOKUP(BC276, BA:BA:BB:BB, 2, 0),)</f>
        <v>0</v>
      </c>
      <c r="Q276" s="13">
        <f>IFERROR(VLOOKUP(BC276, BA:BA:BD:BD, 4, 0),1)</f>
        <v>1</v>
      </c>
      <c r="R276" s="13">
        <v>7</v>
      </c>
      <c r="S276" s="13">
        <v>9.25</v>
      </c>
      <c r="T276" s="13">
        <v>0</v>
      </c>
      <c r="V276" s="13" t="s">
        <v>13779</v>
      </c>
      <c r="W276" s="13">
        <v>100</v>
      </c>
      <c r="X276" s="13" t="s">
        <v>295</v>
      </c>
      <c r="Y276" s="13" t="s">
        <v>10899</v>
      </c>
      <c r="Z276" s="13" t="s">
        <v>10898</v>
      </c>
      <c r="AA276" s="13">
        <v>1</v>
      </c>
      <c r="AB276" s="13">
        <f>ROUND(H276*I276*AA276, 3)</f>
        <v>11.842000000000001</v>
      </c>
      <c r="AC276" s="13">
        <f>ROUND(VLOOKUP(X276,'Base de dados'!A:B, 2, 0)*AB276, 2)</f>
        <v>1.18</v>
      </c>
      <c r="AD276" s="13">
        <f>ROUND((AB276*(Destino!AG$276/100))*(W276/100),2)</f>
        <v>0.83</v>
      </c>
      <c r="AE276" s="13">
        <f>ROUND(AB276*(Destino!AH$276/100),2)</f>
        <v>0</v>
      </c>
      <c r="AF276" s="13">
        <f>ROUND((((AB276+AC276)*(1 + VLOOKUP(X276,'Base de dados'!A:N, 14, 0) ))*(Destino!AI$276/100))-AD276, 2)</f>
        <v>2.4500000000000002</v>
      </c>
      <c r="AG276" s="13">
        <f>ROUND((AB276+AC276+AF276)*(J276/100),2)</f>
        <v>0.46</v>
      </c>
      <c r="AH276" s="13">
        <f>ROUND(AB276*T276,2)</f>
        <v>0</v>
      </c>
      <c r="AI276" s="13">
        <f>ROUND(AB276+AC276-AE276+AF276+AG276+AH276, 3)</f>
        <v>15.932</v>
      </c>
      <c r="AJ276" s="13">
        <f>AI276*M276</f>
        <v>63.728000000000002</v>
      </c>
      <c r="AK276" s="13">
        <f>AJ276*K276</f>
        <v>63.728000000000002</v>
      </c>
      <c r="AL276" s="13" t="str">
        <f t="shared" si="12"/>
        <v>17006000057742200001421</v>
      </c>
      <c r="AM276" s="13">
        <f>VLOOKUP(AL276,Destino!A:AE,31,0)</f>
        <v>63.728000000000002</v>
      </c>
      <c r="AN276" s="13">
        <f>VLOOKUP(AL276,Destino!A:O,15,0)</f>
        <v>39.67</v>
      </c>
      <c r="AO276" s="13">
        <f>VLOOKUP(AL276,Destino!A:P,16,0)</f>
        <v>1</v>
      </c>
      <c r="AP276" s="14">
        <f t="shared" si="13"/>
        <v>1</v>
      </c>
      <c r="AQ276" s="13" t="str">
        <f t="shared" si="14"/>
        <v>OK</v>
      </c>
      <c r="BA276" s="13" t="s">
        <v>14011</v>
      </c>
      <c r="BB276" s="13">
        <f>AK276</f>
        <v>63.728000000000002</v>
      </c>
      <c r="BC276" s="13" t="s">
        <v>15021</v>
      </c>
      <c r="BD276" s="13">
        <f>N276</f>
        <v>1</v>
      </c>
    </row>
    <row r="277" spans="1:56" hidden="1" x14ac:dyDescent="0.25">
      <c r="A277" s="13">
        <v>600005776</v>
      </c>
      <c r="B277" s="13">
        <v>1700</v>
      </c>
      <c r="C277" s="13">
        <v>2200001421</v>
      </c>
      <c r="D277" s="13" t="s">
        <v>298</v>
      </c>
      <c r="E277" s="13">
        <f>IF(AND(B277&lt;&gt;1110,B277&lt;&gt;1210,B277&lt;&gt;1510,B277&lt;&gt;1710),B277,IF(B277=1110,"1100",IF(B277=1210,"1200",IF(B277=1510,"1500",IF(B277=1710,"1700","X")))))</f>
        <v>1700</v>
      </c>
      <c r="F277" s="13" t="s">
        <v>10893</v>
      </c>
      <c r="G277" s="13" t="s">
        <v>297</v>
      </c>
      <c r="H277" s="13">
        <v>33.552</v>
      </c>
      <c r="I277" s="13">
        <v>0.25</v>
      </c>
      <c r="J277" s="13">
        <v>3</v>
      </c>
      <c r="K277" s="13">
        <v>1</v>
      </c>
      <c r="L277" s="13" t="s">
        <v>292</v>
      </c>
      <c r="M277" s="13">
        <v>4</v>
      </c>
      <c r="N277" s="13">
        <v>1</v>
      </c>
      <c r="O277" s="13" t="s">
        <v>294</v>
      </c>
      <c r="P277" s="13">
        <f>IFERROR(VLOOKUP(BC277, BA:BA:BB:BB, 2, 0),)</f>
        <v>0</v>
      </c>
      <c r="Q277" s="13">
        <f>IFERROR(VLOOKUP(BC277, BA:BA:BD:BD, 4, 0),1)</f>
        <v>1</v>
      </c>
      <c r="R277" s="13">
        <v>7</v>
      </c>
      <c r="S277" s="13">
        <v>9.25</v>
      </c>
      <c r="T277" s="13">
        <v>0</v>
      </c>
      <c r="V277" s="13" t="s">
        <v>13779</v>
      </c>
      <c r="W277" s="13">
        <v>100</v>
      </c>
      <c r="X277" s="13" t="s">
        <v>295</v>
      </c>
      <c r="Y277" s="13" t="s">
        <v>10899</v>
      </c>
      <c r="Z277" s="13" t="s">
        <v>10886</v>
      </c>
      <c r="AA277" s="13">
        <v>1</v>
      </c>
      <c r="AB277" s="13">
        <f>ROUND(H277*I277*AA277, 3)</f>
        <v>8.3879999999999999</v>
      </c>
      <c r="AC277" s="13">
        <f>ROUND(VLOOKUP(X277,'Base de dados'!A:B, 2, 0)*AB277, 2)</f>
        <v>0.84</v>
      </c>
      <c r="AD277" s="13">
        <f>ROUND((AB277*(Destino!AG$277/100))*(W277/100),2)</f>
        <v>0.59</v>
      </c>
      <c r="AE277" s="13">
        <f>ROUND(AB277*(Destino!AH$277/100),2)</f>
        <v>0</v>
      </c>
      <c r="AF277" s="13">
        <f>ROUND((((AB277+AC277)*(1 + VLOOKUP(X277,'Base de dados'!A:N, 14, 0) ))*(Destino!AI$277/100))-AD277, 2)</f>
        <v>1.73</v>
      </c>
      <c r="AG277" s="13">
        <f>ROUND((AB277+AC277+AF277)*(J277/100),2)</f>
        <v>0.33</v>
      </c>
      <c r="AH277" s="13">
        <f>ROUND(AB277*T277,2)</f>
        <v>0</v>
      </c>
      <c r="AI277" s="13">
        <f>ROUND(AB277+AC277-AE277+AF277+AG277+AH277, 3)</f>
        <v>11.288</v>
      </c>
      <c r="AJ277" s="13">
        <f>AI277*M277</f>
        <v>45.152000000000001</v>
      </c>
      <c r="AK277" s="13">
        <f>AJ277*K277</f>
        <v>45.152000000000001</v>
      </c>
      <c r="AL277" s="13" t="str">
        <f t="shared" si="12"/>
        <v>17006000057762200001421</v>
      </c>
      <c r="AM277" s="13">
        <f>VLOOKUP(AL277,Destino!A:AE,31,0)</f>
        <v>45.152000000000001</v>
      </c>
      <c r="AN277" s="13">
        <f>VLOOKUP(AL277,Destino!A:O,15,0)</f>
        <v>28.1</v>
      </c>
      <c r="AO277" s="13">
        <f>VLOOKUP(AL277,Destino!A:P,16,0)</f>
        <v>1</v>
      </c>
      <c r="AP277" s="14">
        <f t="shared" si="13"/>
        <v>1</v>
      </c>
      <c r="AQ277" s="13" t="str">
        <f t="shared" si="14"/>
        <v>OK</v>
      </c>
      <c r="BA277" s="13" t="s">
        <v>14012</v>
      </c>
      <c r="BB277" s="13">
        <f>AK277</f>
        <v>45.152000000000001</v>
      </c>
      <c r="BC277" s="13" t="s">
        <v>15022</v>
      </c>
      <c r="BD277" s="13">
        <f>N277</f>
        <v>1</v>
      </c>
    </row>
    <row r="278" spans="1:56" hidden="1" x14ac:dyDescent="0.25">
      <c r="A278" s="13">
        <v>600005777</v>
      </c>
      <c r="B278" s="13">
        <v>1700</v>
      </c>
      <c r="C278" s="13">
        <v>2200001421</v>
      </c>
      <c r="D278" s="13" t="s">
        <v>298</v>
      </c>
      <c r="E278" s="13">
        <f>IF(AND(B278&lt;&gt;1110,B278&lt;&gt;1210,B278&lt;&gt;1510,B278&lt;&gt;1710),B278,IF(B278=1110,"1100",IF(B278=1210,"1200",IF(B278=1510,"1500",IF(B278=1710,"1700","X")))))</f>
        <v>1700</v>
      </c>
      <c r="F278" s="13" t="s">
        <v>10893</v>
      </c>
      <c r="G278" s="13" t="s">
        <v>297</v>
      </c>
      <c r="H278" s="13">
        <v>29.97</v>
      </c>
      <c r="I278" s="13">
        <v>0.25</v>
      </c>
      <c r="J278" s="13">
        <v>3</v>
      </c>
      <c r="K278" s="13">
        <v>1</v>
      </c>
      <c r="L278" s="13" t="s">
        <v>292</v>
      </c>
      <c r="M278" s="13">
        <v>4</v>
      </c>
      <c r="N278" s="13">
        <v>1</v>
      </c>
      <c r="O278" s="13" t="s">
        <v>294</v>
      </c>
      <c r="P278" s="13">
        <f>IFERROR(VLOOKUP(BC278, BA:BA:BB:BB, 2, 0),)</f>
        <v>0</v>
      </c>
      <c r="Q278" s="13">
        <f>IFERROR(VLOOKUP(BC278, BA:BA:BD:BD, 4, 0),1)</f>
        <v>1</v>
      </c>
      <c r="R278" s="13">
        <v>7</v>
      </c>
      <c r="S278" s="13">
        <v>9.25</v>
      </c>
      <c r="T278" s="13">
        <v>0</v>
      </c>
      <c r="V278" s="13" t="s">
        <v>13779</v>
      </c>
      <c r="W278" s="13">
        <v>100</v>
      </c>
      <c r="X278" s="13" t="s">
        <v>301</v>
      </c>
      <c r="Y278" s="13" t="s">
        <v>10899</v>
      </c>
      <c r="Z278" s="13" t="s">
        <v>10898</v>
      </c>
      <c r="AA278" s="13">
        <v>1</v>
      </c>
      <c r="AB278" s="13">
        <f>ROUND(H278*I278*AA278, 3)</f>
        <v>7.4930000000000003</v>
      </c>
      <c r="AC278" s="13">
        <f>ROUND(VLOOKUP(X278,'Base de dados'!A:B, 2, 0)*AB278, 2)</f>
        <v>0.75</v>
      </c>
      <c r="AD278" s="13">
        <f>ROUND((AB278*(Destino!AG$278/100))*(W278/100),2)</f>
        <v>0.52</v>
      </c>
      <c r="AE278" s="13">
        <f>ROUND(AB278*(Destino!AH$278/100),2)</f>
        <v>0</v>
      </c>
      <c r="AF278" s="13">
        <f>ROUND((((AB278+AC278)*(1 + VLOOKUP(X278,'Base de dados'!A:N, 14, 0) ))*(Destino!AI$278/100))-AD278, 2)</f>
        <v>1.55</v>
      </c>
      <c r="AG278" s="13">
        <f>ROUND((AB278+AC278+AF278)*(J278/100),2)</f>
        <v>0.28999999999999998</v>
      </c>
      <c r="AH278" s="13">
        <f>ROUND(AB278*T278,2)</f>
        <v>0</v>
      </c>
      <c r="AI278" s="13">
        <f>ROUND(AB278+AC278-AE278+AF278+AG278+AH278, 3)</f>
        <v>10.083</v>
      </c>
      <c r="AJ278" s="13">
        <f>AI278*M278</f>
        <v>40.332000000000001</v>
      </c>
      <c r="AK278" s="13">
        <f>AJ278*K278</f>
        <v>40.332000000000001</v>
      </c>
      <c r="AL278" s="13" t="str">
        <f t="shared" si="12"/>
        <v>17006000057772200001421</v>
      </c>
      <c r="AM278" s="13">
        <f>VLOOKUP(AL278,Destino!A:AE,31,0)</f>
        <v>40.332000000000001</v>
      </c>
      <c r="AN278" s="13">
        <f>VLOOKUP(AL278,Destino!A:O,15,0)</f>
        <v>25.1</v>
      </c>
      <c r="AO278" s="13">
        <f>VLOOKUP(AL278,Destino!A:P,16,0)</f>
        <v>1</v>
      </c>
      <c r="AP278" s="14">
        <f t="shared" si="13"/>
        <v>1</v>
      </c>
      <c r="AQ278" s="13" t="str">
        <f t="shared" si="14"/>
        <v>OK</v>
      </c>
      <c r="BA278" s="13" t="s">
        <v>14013</v>
      </c>
      <c r="BB278" s="13">
        <f>AK278</f>
        <v>40.332000000000001</v>
      </c>
      <c r="BC278" s="13" t="s">
        <v>15023</v>
      </c>
      <c r="BD278" s="13">
        <f>N278</f>
        <v>1</v>
      </c>
    </row>
    <row r="279" spans="1:56" hidden="1" x14ac:dyDescent="0.25">
      <c r="A279" s="13">
        <v>600005786</v>
      </c>
      <c r="B279" s="13">
        <v>1700</v>
      </c>
      <c r="C279" s="13">
        <v>2200001421</v>
      </c>
      <c r="D279" s="13" t="s">
        <v>298</v>
      </c>
      <c r="E279" s="13">
        <f>IF(AND(B279&lt;&gt;1110,B279&lt;&gt;1210,B279&lt;&gt;1510,B279&lt;&gt;1710),B279,IF(B279=1110,"1100",IF(B279=1210,"1200",IF(B279=1510,"1500",IF(B279=1710,"1700","X")))))</f>
        <v>1700</v>
      </c>
      <c r="F279" s="13" t="s">
        <v>10893</v>
      </c>
      <c r="G279" s="13" t="s">
        <v>297</v>
      </c>
      <c r="H279" s="13">
        <v>21.433</v>
      </c>
      <c r="I279" s="13">
        <v>0.25</v>
      </c>
      <c r="J279" s="13">
        <v>3</v>
      </c>
      <c r="K279" s="13">
        <v>1</v>
      </c>
      <c r="L279" s="13" t="s">
        <v>292</v>
      </c>
      <c r="M279" s="13">
        <v>4</v>
      </c>
      <c r="N279" s="13">
        <v>1</v>
      </c>
      <c r="O279" s="13" t="s">
        <v>294</v>
      </c>
      <c r="P279" s="13">
        <f>IFERROR(VLOOKUP(BC279, BA:BA:BB:BB, 2, 0),)</f>
        <v>0</v>
      </c>
      <c r="Q279" s="13">
        <f>IFERROR(VLOOKUP(BC279, BA:BA:BD:BD, 4, 0),1)</f>
        <v>1</v>
      </c>
      <c r="R279" s="13">
        <v>7</v>
      </c>
      <c r="S279" s="13">
        <v>9.25</v>
      </c>
      <c r="T279" s="13">
        <v>0</v>
      </c>
      <c r="V279" s="13" t="s">
        <v>13779</v>
      </c>
      <c r="W279" s="13">
        <v>100</v>
      </c>
      <c r="X279" s="13" t="s">
        <v>295</v>
      </c>
      <c r="Y279" s="13" t="s">
        <v>10899</v>
      </c>
      <c r="Z279" s="13" t="s">
        <v>10886</v>
      </c>
      <c r="AA279" s="13">
        <v>1</v>
      </c>
      <c r="AB279" s="13">
        <f>ROUND(H279*I279*AA279, 3)</f>
        <v>5.3579999999999997</v>
      </c>
      <c r="AC279" s="13">
        <f>ROUND(VLOOKUP(X279,'Base de dados'!A:B, 2, 0)*AB279, 2)</f>
        <v>0.54</v>
      </c>
      <c r="AD279" s="13">
        <f>ROUND((AB279*(Destino!AG$279/100))*(W279/100),2)</f>
        <v>0.38</v>
      </c>
      <c r="AE279" s="13">
        <f>ROUND(AB279*(Destino!AH$279/100),2)</f>
        <v>0</v>
      </c>
      <c r="AF279" s="13">
        <f>ROUND((((AB279+AC279)*(1 + VLOOKUP(X279,'Base de dados'!A:N, 14, 0) ))*(Destino!AI$279/100))-AD279, 2)</f>
        <v>1.1000000000000001</v>
      </c>
      <c r="AG279" s="13">
        <f>ROUND((AB279+AC279+AF279)*(J279/100),2)</f>
        <v>0.21</v>
      </c>
      <c r="AH279" s="13">
        <f>ROUND(AB279*T279,2)</f>
        <v>0</v>
      </c>
      <c r="AI279" s="13">
        <f>ROUND(AB279+AC279-AE279+AF279+AG279+AH279, 3)</f>
        <v>7.2080000000000002</v>
      </c>
      <c r="AJ279" s="13">
        <f>AI279*M279</f>
        <v>28.832000000000001</v>
      </c>
      <c r="AK279" s="13">
        <f>AJ279*K279</f>
        <v>28.832000000000001</v>
      </c>
      <c r="AL279" s="13" t="str">
        <f t="shared" si="12"/>
        <v>17006000057862200001421</v>
      </c>
      <c r="AM279" s="13">
        <f>VLOOKUP(AL279,Destino!A:AE,31,0)</f>
        <v>28.872</v>
      </c>
      <c r="AN279" s="13">
        <f>VLOOKUP(AL279,Destino!A:O,15,0)</f>
        <v>17.95</v>
      </c>
      <c r="AO279" s="13">
        <f>VLOOKUP(AL279,Destino!A:P,16,0)</f>
        <v>1</v>
      </c>
      <c r="AP279" s="14">
        <f t="shared" si="13"/>
        <v>1</v>
      </c>
      <c r="AQ279" s="13" t="str">
        <f t="shared" si="14"/>
        <v>OK</v>
      </c>
      <c r="BA279" s="13" t="s">
        <v>14014</v>
      </c>
      <c r="BB279" s="13">
        <f>AK279</f>
        <v>28.832000000000001</v>
      </c>
      <c r="BC279" s="13" t="s">
        <v>15024</v>
      </c>
      <c r="BD279" s="13">
        <f>N279</f>
        <v>1</v>
      </c>
    </row>
    <row r="280" spans="1:56" hidden="1" x14ac:dyDescent="0.25">
      <c r="A280" s="13">
        <v>600005787</v>
      </c>
      <c r="B280" s="13">
        <v>1700</v>
      </c>
      <c r="C280" s="13">
        <v>2200001421</v>
      </c>
      <c r="D280" s="13" t="s">
        <v>298</v>
      </c>
      <c r="E280" s="13">
        <f>IF(AND(B280&lt;&gt;1110,B280&lt;&gt;1210,B280&lt;&gt;1510,B280&lt;&gt;1710),B280,IF(B280=1110,"1100",IF(B280=1210,"1200",IF(B280=1510,"1500",IF(B280=1710,"1700","X")))))</f>
        <v>1700</v>
      </c>
      <c r="F280" s="13" t="s">
        <v>10893</v>
      </c>
      <c r="G280" s="13" t="s">
        <v>297</v>
      </c>
      <c r="H280" s="13">
        <v>32.991</v>
      </c>
      <c r="I280" s="13">
        <v>0.25</v>
      </c>
      <c r="J280" s="13">
        <v>3</v>
      </c>
      <c r="K280" s="13">
        <v>1</v>
      </c>
      <c r="L280" s="13" t="s">
        <v>292</v>
      </c>
      <c r="M280" s="13">
        <v>4</v>
      </c>
      <c r="N280" s="13">
        <v>1</v>
      </c>
      <c r="O280" s="13" t="s">
        <v>294</v>
      </c>
      <c r="P280" s="13">
        <f>IFERROR(VLOOKUP(BC280, BA:BA:BB:BB, 2, 0),)</f>
        <v>0</v>
      </c>
      <c r="Q280" s="13">
        <f>IFERROR(VLOOKUP(BC280, BA:BA:BD:BD, 4, 0),1)</f>
        <v>1</v>
      </c>
      <c r="R280" s="13">
        <v>7</v>
      </c>
      <c r="S280" s="13">
        <v>9.25</v>
      </c>
      <c r="T280" s="13">
        <v>0</v>
      </c>
      <c r="V280" s="13" t="s">
        <v>13779</v>
      </c>
      <c r="W280" s="13">
        <v>100</v>
      </c>
      <c r="X280" s="13" t="s">
        <v>295</v>
      </c>
      <c r="Y280" s="13" t="s">
        <v>10899</v>
      </c>
      <c r="Z280" s="13" t="s">
        <v>10886</v>
      </c>
      <c r="AA280" s="13">
        <v>1</v>
      </c>
      <c r="AB280" s="13">
        <f>ROUND(H280*I280*AA280, 3)</f>
        <v>8.2479999999999993</v>
      </c>
      <c r="AC280" s="13">
        <f>ROUND(VLOOKUP(X280,'Base de dados'!A:B, 2, 0)*AB280, 2)</f>
        <v>0.82</v>
      </c>
      <c r="AD280" s="13">
        <f>ROUND((AB280*(Destino!AG$280/100))*(W280/100),2)</f>
        <v>0.57999999999999996</v>
      </c>
      <c r="AE280" s="13">
        <f>ROUND(AB280*(Destino!AH$280/100),2)</f>
        <v>0</v>
      </c>
      <c r="AF280" s="13">
        <f>ROUND((((AB280+AC280)*(1 + VLOOKUP(X280,'Base de dados'!A:N, 14, 0) ))*(Destino!AI$280/100))-AD280, 2)</f>
        <v>1.7</v>
      </c>
      <c r="AG280" s="13">
        <f>ROUND((AB280+AC280+AF280)*(J280/100),2)</f>
        <v>0.32</v>
      </c>
      <c r="AH280" s="13">
        <f>ROUND(AB280*T280,2)</f>
        <v>0</v>
      </c>
      <c r="AI280" s="13">
        <f>ROUND(AB280+AC280-AE280+AF280+AG280+AH280, 3)</f>
        <v>11.087999999999999</v>
      </c>
      <c r="AJ280" s="13">
        <f>AI280*M280</f>
        <v>44.351999999999997</v>
      </c>
      <c r="AK280" s="13">
        <f>AJ280*K280</f>
        <v>44.351999999999997</v>
      </c>
      <c r="AL280" s="13" t="str">
        <f t="shared" si="12"/>
        <v>17006000057872200001421</v>
      </c>
      <c r="AM280" s="13">
        <f>VLOOKUP(AL280,Destino!A:AE,31,0)</f>
        <v>44.432000000000002</v>
      </c>
      <c r="AN280" s="13">
        <f>VLOOKUP(AL280,Destino!A:O,15,0)</f>
        <v>27.63</v>
      </c>
      <c r="AO280" s="13">
        <f>VLOOKUP(AL280,Destino!A:P,16,0)</f>
        <v>1</v>
      </c>
      <c r="AP280" s="14">
        <f t="shared" si="13"/>
        <v>1</v>
      </c>
      <c r="AQ280" s="13" t="str">
        <f t="shared" si="14"/>
        <v>OK</v>
      </c>
      <c r="BA280" s="13" t="s">
        <v>14015</v>
      </c>
      <c r="BB280" s="13">
        <f>AK280</f>
        <v>44.351999999999997</v>
      </c>
      <c r="BC280" s="13" t="s">
        <v>15025</v>
      </c>
      <c r="BD280" s="13">
        <f>N280</f>
        <v>1</v>
      </c>
    </row>
    <row r="281" spans="1:56" hidden="1" x14ac:dyDescent="0.25">
      <c r="A281" s="13">
        <v>600005788</v>
      </c>
      <c r="B281" s="13">
        <v>1700</v>
      </c>
      <c r="C281" s="13">
        <v>2200001421</v>
      </c>
      <c r="D281" s="13" t="s">
        <v>298</v>
      </c>
      <c r="E281" s="13">
        <f>IF(AND(B281&lt;&gt;1110,B281&lt;&gt;1210,B281&lt;&gt;1510,B281&lt;&gt;1710),B281,IF(B281=1110,"1100",IF(B281=1210,"1200",IF(B281=1510,"1500",IF(B281=1710,"1700","X")))))</f>
        <v>1700</v>
      </c>
      <c r="F281" s="13" t="s">
        <v>10893</v>
      </c>
      <c r="G281" s="13" t="s">
        <v>297</v>
      </c>
      <c r="H281" s="13">
        <v>31.009</v>
      </c>
      <c r="I281" s="13">
        <v>0.25</v>
      </c>
      <c r="J281" s="13">
        <v>3</v>
      </c>
      <c r="K281" s="13">
        <v>1</v>
      </c>
      <c r="L281" s="13" t="s">
        <v>292</v>
      </c>
      <c r="M281" s="13">
        <v>4</v>
      </c>
      <c r="N281" s="13">
        <v>1</v>
      </c>
      <c r="O281" s="13" t="s">
        <v>294</v>
      </c>
      <c r="P281" s="13">
        <f>IFERROR(VLOOKUP(BC281, BA:BA:BB:BB, 2, 0),)</f>
        <v>0</v>
      </c>
      <c r="Q281" s="13">
        <f>IFERROR(VLOOKUP(BC281, BA:BA:BD:BD, 4, 0),1)</f>
        <v>1</v>
      </c>
      <c r="R281" s="13">
        <v>7</v>
      </c>
      <c r="S281" s="13">
        <v>9.25</v>
      </c>
      <c r="T281" s="13">
        <v>0</v>
      </c>
      <c r="V281" s="13" t="s">
        <v>13779</v>
      </c>
      <c r="W281" s="13">
        <v>100</v>
      </c>
      <c r="X281" s="13" t="s">
        <v>301</v>
      </c>
      <c r="Y281" s="13" t="s">
        <v>10899</v>
      </c>
      <c r="Z281" s="13" t="s">
        <v>10898</v>
      </c>
      <c r="AA281" s="13">
        <v>1</v>
      </c>
      <c r="AB281" s="13">
        <f>ROUND(H281*I281*AA281, 3)</f>
        <v>7.7519999999999998</v>
      </c>
      <c r="AC281" s="13">
        <f>ROUND(VLOOKUP(X281,'Base de dados'!A:B, 2, 0)*AB281, 2)</f>
        <v>0.78</v>
      </c>
      <c r="AD281" s="13">
        <f>ROUND((AB281*(Destino!AG$281/100))*(W281/100),2)</f>
        <v>0.54</v>
      </c>
      <c r="AE281" s="13">
        <f>ROUND(AB281*(Destino!AH$281/100),2)</f>
        <v>0</v>
      </c>
      <c r="AF281" s="13">
        <f>ROUND((((AB281+AC281)*(1 + VLOOKUP(X281,'Base de dados'!A:N, 14, 0) ))*(Destino!AI$281/100))-AD281, 2)</f>
        <v>1.61</v>
      </c>
      <c r="AG281" s="13">
        <f>ROUND((AB281+AC281+AF281)*(J281/100),2)</f>
        <v>0.3</v>
      </c>
      <c r="AH281" s="13">
        <f>ROUND(AB281*T281,2)</f>
        <v>0</v>
      </c>
      <c r="AI281" s="13">
        <f>ROUND(AB281+AC281-AE281+AF281+AG281+AH281, 3)</f>
        <v>10.442</v>
      </c>
      <c r="AJ281" s="13">
        <f>AI281*M281</f>
        <v>41.768000000000001</v>
      </c>
      <c r="AK281" s="13">
        <f>AJ281*K281</f>
        <v>41.768000000000001</v>
      </c>
      <c r="AL281" s="13" t="str">
        <f t="shared" si="12"/>
        <v>17006000057882200001421</v>
      </c>
      <c r="AM281" s="13">
        <f>VLOOKUP(AL281,Destino!A:AE,31,0)</f>
        <v>41.728000000000002</v>
      </c>
      <c r="AN281" s="13">
        <f>VLOOKUP(AL281,Destino!A:O,15,0)</f>
        <v>25.97</v>
      </c>
      <c r="AO281" s="13">
        <f>VLOOKUP(AL281,Destino!A:P,16,0)</f>
        <v>1</v>
      </c>
      <c r="AP281" s="14">
        <f t="shared" si="13"/>
        <v>1</v>
      </c>
      <c r="AQ281" s="13" t="str">
        <f t="shared" si="14"/>
        <v>OK</v>
      </c>
      <c r="BA281" s="13" t="s">
        <v>14016</v>
      </c>
      <c r="BB281" s="13">
        <f>AK281</f>
        <v>41.768000000000001</v>
      </c>
      <c r="BC281" s="13" t="s">
        <v>15026</v>
      </c>
      <c r="BD281" s="13">
        <f>N281</f>
        <v>1</v>
      </c>
    </row>
    <row r="282" spans="1:56" hidden="1" x14ac:dyDescent="0.25">
      <c r="A282" s="13">
        <v>600005804</v>
      </c>
      <c r="B282" s="13">
        <v>1700</v>
      </c>
      <c r="C282" s="13">
        <v>2200001421</v>
      </c>
      <c r="D282" s="13" t="s">
        <v>298</v>
      </c>
      <c r="E282" s="13">
        <f>IF(AND(B282&lt;&gt;1110,B282&lt;&gt;1210,B282&lt;&gt;1510,B282&lt;&gt;1710),B282,IF(B282=1110,"1100",IF(B282=1210,"1200",IF(B282=1510,"1500",IF(B282=1710,"1700","X")))))</f>
        <v>1700</v>
      </c>
      <c r="F282" s="13" t="s">
        <v>10893</v>
      </c>
      <c r="G282" s="13" t="s">
        <v>297</v>
      </c>
      <c r="H282" s="13">
        <v>60.167000000000002</v>
      </c>
      <c r="I282" s="13">
        <v>0.25</v>
      </c>
      <c r="J282" s="13">
        <v>3</v>
      </c>
      <c r="K282" s="13">
        <v>4</v>
      </c>
      <c r="L282" s="13" t="s">
        <v>292</v>
      </c>
      <c r="M282" s="13">
        <v>1</v>
      </c>
      <c r="N282" s="13">
        <v>1</v>
      </c>
      <c r="O282" s="13" t="s">
        <v>294</v>
      </c>
      <c r="P282" s="13">
        <f>IFERROR(VLOOKUP(BC282, BA:BA:BB:BB, 2, 0),)</f>
        <v>0</v>
      </c>
      <c r="Q282" s="13">
        <f>IFERROR(VLOOKUP(BC282, BA:BA:BD:BD, 4, 0),1)</f>
        <v>1</v>
      </c>
      <c r="R282" s="13">
        <v>7</v>
      </c>
      <c r="S282" s="13">
        <v>9.25</v>
      </c>
      <c r="T282" s="13">
        <v>0</v>
      </c>
      <c r="V282" s="13" t="s">
        <v>13779</v>
      </c>
      <c r="W282" s="13">
        <v>100</v>
      </c>
      <c r="X282" s="13" t="s">
        <v>302</v>
      </c>
      <c r="Y282" s="13" t="s">
        <v>10899</v>
      </c>
      <c r="Z282" s="13" t="s">
        <v>10898</v>
      </c>
      <c r="AA282" s="13">
        <v>1</v>
      </c>
      <c r="AB282" s="13">
        <f>ROUND(H282*I282*AA282, 3)</f>
        <v>15.042</v>
      </c>
      <c r="AC282" s="13">
        <f>ROUND(VLOOKUP(X282,'Base de dados'!A:B, 2, 0)*AB282, 2)</f>
        <v>1.5</v>
      </c>
      <c r="AD282" s="13">
        <f>ROUND((AB282*(Destino!AG$282/100))*(W282/100),2)</f>
        <v>1.05</v>
      </c>
      <c r="AE282" s="13">
        <f>ROUND(AB282*(Destino!AH$282/100),2)</f>
        <v>0</v>
      </c>
      <c r="AF282" s="13">
        <f>ROUND((((AB282+AC282)*(1 + VLOOKUP(X282,'Base de dados'!A:N, 14, 0) ))*(Destino!AI$282/100))-AD282, 2)</f>
        <v>3.11</v>
      </c>
      <c r="AG282" s="13">
        <f>ROUND((AB282+AC282+AF282)*(J282/100),2)</f>
        <v>0.59</v>
      </c>
      <c r="AH282" s="13">
        <f>ROUND(AB282*T282,2)</f>
        <v>0</v>
      </c>
      <c r="AI282" s="13">
        <f>ROUND(AB282+AC282-AE282+AF282+AG282+AH282, 3)</f>
        <v>20.242000000000001</v>
      </c>
      <c r="AJ282" s="13">
        <f>AI282*M282</f>
        <v>20.242000000000001</v>
      </c>
      <c r="AK282" s="13">
        <f>AJ282*K282</f>
        <v>80.968000000000004</v>
      </c>
      <c r="AL282" s="13" t="str">
        <f t="shared" si="12"/>
        <v>17006000058042200001421</v>
      </c>
      <c r="AM282" s="13">
        <f>VLOOKUP(AL282,Destino!A:AE,31,0)</f>
        <v>80.968000000000004</v>
      </c>
      <c r="AN282" s="13">
        <f>VLOOKUP(AL282,Destino!A:O,15,0)</f>
        <v>50.39</v>
      </c>
      <c r="AO282" s="13">
        <f>VLOOKUP(AL282,Destino!A:P,16,0)</f>
        <v>1</v>
      </c>
      <c r="AP282" s="14">
        <f t="shared" si="13"/>
        <v>1</v>
      </c>
      <c r="AQ282" s="13" t="str">
        <f t="shared" si="14"/>
        <v>OK</v>
      </c>
      <c r="BA282" s="13" t="s">
        <v>14017</v>
      </c>
      <c r="BB282" s="13">
        <f>AK282</f>
        <v>80.968000000000004</v>
      </c>
      <c r="BC282" s="13" t="s">
        <v>15027</v>
      </c>
      <c r="BD282" s="13">
        <f>N282</f>
        <v>1</v>
      </c>
    </row>
    <row r="283" spans="1:56" hidden="1" x14ac:dyDescent="0.25">
      <c r="A283" s="13">
        <v>600005805</v>
      </c>
      <c r="B283" s="13">
        <v>1700</v>
      </c>
      <c r="C283" s="13">
        <v>2200001421</v>
      </c>
      <c r="D283" s="13" t="s">
        <v>298</v>
      </c>
      <c r="E283" s="13">
        <f>IF(AND(B283&lt;&gt;1110,B283&lt;&gt;1210,B283&lt;&gt;1510,B283&lt;&gt;1710),B283,IF(B283=1110,"1100",IF(B283=1210,"1200",IF(B283=1510,"1500",IF(B283=1710,"1700","X")))))</f>
        <v>1700</v>
      </c>
      <c r="F283" s="13" t="s">
        <v>10893</v>
      </c>
      <c r="G283" s="13" t="s">
        <v>297</v>
      </c>
      <c r="H283" s="13">
        <v>64</v>
      </c>
      <c r="I283" s="13">
        <v>0.25</v>
      </c>
      <c r="J283" s="13">
        <v>3</v>
      </c>
      <c r="K283" s="13">
        <v>1</v>
      </c>
      <c r="L283" s="13" t="s">
        <v>292</v>
      </c>
      <c r="M283" s="13">
        <v>4</v>
      </c>
      <c r="N283" s="13">
        <v>1</v>
      </c>
      <c r="O283" s="13" t="s">
        <v>294</v>
      </c>
      <c r="P283" s="13">
        <f>IFERROR(VLOOKUP(BC283, BA:BA:BB:BB, 2, 0),)</f>
        <v>0</v>
      </c>
      <c r="Q283" s="13">
        <f>IFERROR(VLOOKUP(BC283, BA:BA:BD:BD, 4, 0),1)</f>
        <v>1</v>
      </c>
      <c r="R283" s="13">
        <v>7</v>
      </c>
      <c r="S283" s="13">
        <v>9.25</v>
      </c>
      <c r="T283" s="13">
        <v>0</v>
      </c>
      <c r="V283" s="13" t="s">
        <v>13779</v>
      </c>
      <c r="W283" s="13">
        <v>100</v>
      </c>
      <c r="X283" s="13" t="s">
        <v>295</v>
      </c>
      <c r="Y283" s="13" t="s">
        <v>10899</v>
      </c>
      <c r="Z283" s="13" t="s">
        <v>10898</v>
      </c>
      <c r="AA283" s="13">
        <v>1</v>
      </c>
      <c r="AB283" s="13">
        <f>ROUND(H283*I283*AA283, 3)</f>
        <v>16</v>
      </c>
      <c r="AC283" s="13">
        <f>ROUND(VLOOKUP(X283,'Base de dados'!A:B, 2, 0)*AB283, 2)</f>
        <v>1.6</v>
      </c>
      <c r="AD283" s="13">
        <f>ROUND((AB283*(Destino!AG$283/100))*(W283/100),2)</f>
        <v>1.1200000000000001</v>
      </c>
      <c r="AE283" s="13">
        <f>ROUND(AB283*(Destino!AH$283/100),2)</f>
        <v>0</v>
      </c>
      <c r="AF283" s="13">
        <f>ROUND((((AB283+AC283)*(1 + VLOOKUP(X283,'Base de dados'!A:N, 14, 0) ))*(Destino!AI$283/100))-AD283, 2)</f>
        <v>3.31</v>
      </c>
      <c r="AG283" s="13">
        <f>ROUND((AB283+AC283+AF283)*(J283/100),2)</f>
        <v>0.63</v>
      </c>
      <c r="AH283" s="13">
        <f>ROUND(AB283*T283,2)</f>
        <v>0</v>
      </c>
      <c r="AI283" s="13">
        <f>ROUND(AB283+AC283-AE283+AF283+AG283+AH283, 3)</f>
        <v>21.54</v>
      </c>
      <c r="AJ283" s="13">
        <f>AI283*M283</f>
        <v>86.16</v>
      </c>
      <c r="AK283" s="13">
        <f>AJ283*K283</f>
        <v>86.16</v>
      </c>
      <c r="AL283" s="13" t="str">
        <f t="shared" si="12"/>
        <v>17006000058052200001421</v>
      </c>
      <c r="AM283" s="13">
        <f>VLOOKUP(AL283,Destino!A:AE,31,0)</f>
        <v>86.16</v>
      </c>
      <c r="AN283" s="13">
        <f>VLOOKUP(AL283,Destino!A:O,15,0)</f>
        <v>53.6</v>
      </c>
      <c r="AO283" s="13">
        <f>VLOOKUP(AL283,Destino!A:P,16,0)</f>
        <v>1</v>
      </c>
      <c r="AP283" s="14">
        <f t="shared" si="13"/>
        <v>1</v>
      </c>
      <c r="AQ283" s="13" t="str">
        <f t="shared" si="14"/>
        <v>OK</v>
      </c>
      <c r="BA283" s="13" t="s">
        <v>14018</v>
      </c>
      <c r="BB283" s="13">
        <f>AK283</f>
        <v>86.16</v>
      </c>
      <c r="BC283" s="13" t="s">
        <v>15028</v>
      </c>
      <c r="BD283" s="13">
        <f>N283</f>
        <v>1</v>
      </c>
    </row>
    <row r="284" spans="1:56" hidden="1" x14ac:dyDescent="0.25">
      <c r="A284" s="13">
        <v>600005806</v>
      </c>
      <c r="B284" s="13">
        <v>1700</v>
      </c>
      <c r="C284" s="13">
        <v>2200001421</v>
      </c>
      <c r="D284" s="13" t="s">
        <v>298</v>
      </c>
      <c r="E284" s="13">
        <f>IF(AND(B284&lt;&gt;1110,B284&lt;&gt;1210,B284&lt;&gt;1510,B284&lt;&gt;1710),B284,IF(B284=1110,"1100",IF(B284=1210,"1200",IF(B284=1510,"1500",IF(B284=1710,"1700","X")))))</f>
        <v>1700</v>
      </c>
      <c r="F284" s="13" t="s">
        <v>10893</v>
      </c>
      <c r="G284" s="13" t="s">
        <v>297</v>
      </c>
      <c r="H284" s="13">
        <v>55.354999999999997</v>
      </c>
      <c r="I284" s="13">
        <v>0.25</v>
      </c>
      <c r="J284" s="13">
        <v>3</v>
      </c>
      <c r="K284" s="13">
        <v>1</v>
      </c>
      <c r="L284" s="13" t="s">
        <v>292</v>
      </c>
      <c r="M284" s="13">
        <v>4</v>
      </c>
      <c r="N284" s="13">
        <v>1</v>
      </c>
      <c r="O284" s="13" t="s">
        <v>294</v>
      </c>
      <c r="P284" s="13">
        <f>IFERROR(VLOOKUP(BC284, BA:BA:BB:BB, 2, 0),)</f>
        <v>0</v>
      </c>
      <c r="Q284" s="13">
        <f>IFERROR(VLOOKUP(BC284, BA:BA:BD:BD, 4, 0),1)</f>
        <v>1</v>
      </c>
      <c r="R284" s="13">
        <v>7</v>
      </c>
      <c r="S284" s="13">
        <v>9.25</v>
      </c>
      <c r="T284" s="13">
        <v>0</v>
      </c>
      <c r="V284" s="13" t="s">
        <v>13779</v>
      </c>
      <c r="W284" s="13">
        <v>100</v>
      </c>
      <c r="X284" s="13" t="s">
        <v>295</v>
      </c>
      <c r="Y284" s="13" t="s">
        <v>10899</v>
      </c>
      <c r="Z284" s="13" t="s">
        <v>10898</v>
      </c>
      <c r="AA284" s="13">
        <v>1</v>
      </c>
      <c r="AB284" s="13">
        <f>ROUND(H284*I284*AA284, 3)</f>
        <v>13.839</v>
      </c>
      <c r="AC284" s="13">
        <f>ROUND(VLOOKUP(X284,'Base de dados'!A:B, 2, 0)*AB284, 2)</f>
        <v>1.38</v>
      </c>
      <c r="AD284" s="13">
        <f>ROUND((AB284*(Destino!AG$284/100))*(W284/100),2)</f>
        <v>0.97</v>
      </c>
      <c r="AE284" s="13">
        <f>ROUND(AB284*(Destino!AH$284/100),2)</f>
        <v>0</v>
      </c>
      <c r="AF284" s="13">
        <f>ROUND((((AB284+AC284)*(1 + VLOOKUP(X284,'Base de dados'!A:N, 14, 0) ))*(Destino!AI$284/100))-AD284, 2)</f>
        <v>2.86</v>
      </c>
      <c r="AG284" s="13">
        <f>ROUND((AB284+AC284+AF284)*(J284/100),2)</f>
        <v>0.54</v>
      </c>
      <c r="AH284" s="13">
        <f>ROUND(AB284*T284,2)</f>
        <v>0</v>
      </c>
      <c r="AI284" s="13">
        <f>ROUND(AB284+AC284-AE284+AF284+AG284+AH284, 3)</f>
        <v>18.619</v>
      </c>
      <c r="AJ284" s="13">
        <f>AI284*M284</f>
        <v>74.475999999999999</v>
      </c>
      <c r="AK284" s="13">
        <f>AJ284*K284</f>
        <v>74.475999999999999</v>
      </c>
      <c r="AL284" s="13" t="str">
        <f t="shared" si="12"/>
        <v>17006000058062200001421</v>
      </c>
      <c r="AM284" s="13">
        <f>VLOOKUP(AL284,Destino!A:AE,31,0)</f>
        <v>74.475999999999999</v>
      </c>
      <c r="AN284" s="13">
        <f>VLOOKUP(AL284,Destino!A:O,15,0)</f>
        <v>46.36</v>
      </c>
      <c r="AO284" s="13">
        <f>VLOOKUP(AL284,Destino!A:P,16,0)</f>
        <v>1</v>
      </c>
      <c r="AP284" s="14">
        <f t="shared" si="13"/>
        <v>1</v>
      </c>
      <c r="AQ284" s="13" t="str">
        <f t="shared" si="14"/>
        <v>OK</v>
      </c>
      <c r="BA284" s="13" t="s">
        <v>14019</v>
      </c>
      <c r="BB284" s="13">
        <f>AK284</f>
        <v>74.475999999999999</v>
      </c>
      <c r="BC284" s="13" t="s">
        <v>15029</v>
      </c>
      <c r="BD284" s="13">
        <f>N284</f>
        <v>1</v>
      </c>
    </row>
    <row r="285" spans="1:56" hidden="1" x14ac:dyDescent="0.25">
      <c r="A285" s="13">
        <v>600005816</v>
      </c>
      <c r="B285" s="13">
        <v>1700</v>
      </c>
      <c r="C285" s="13">
        <v>2200001421</v>
      </c>
      <c r="D285" s="13" t="s">
        <v>298</v>
      </c>
      <c r="E285" s="13">
        <f>IF(AND(B285&lt;&gt;1110,B285&lt;&gt;1210,B285&lt;&gt;1510,B285&lt;&gt;1710),B285,IF(B285=1110,"1100",IF(B285=1210,"1200",IF(B285=1510,"1500",IF(B285=1710,"1700","X")))))</f>
        <v>1700</v>
      </c>
      <c r="F285" s="13" t="s">
        <v>10893</v>
      </c>
      <c r="G285" s="13" t="s">
        <v>297</v>
      </c>
      <c r="H285" s="13">
        <v>201.49299999999999</v>
      </c>
      <c r="I285" s="13">
        <v>0.25</v>
      </c>
      <c r="J285" s="13">
        <v>3</v>
      </c>
      <c r="K285" s="13">
        <v>1</v>
      </c>
      <c r="L285" s="13" t="s">
        <v>292</v>
      </c>
      <c r="M285" s="13">
        <v>4</v>
      </c>
      <c r="N285" s="13">
        <v>1</v>
      </c>
      <c r="O285" s="13" t="s">
        <v>294</v>
      </c>
      <c r="P285" s="13">
        <f>IFERROR(VLOOKUP(BC285, BA:BA:BB:BB, 2, 0),)</f>
        <v>0</v>
      </c>
      <c r="Q285" s="13">
        <f>IFERROR(VLOOKUP(BC285, BA:BA:BD:BD, 4, 0),1)</f>
        <v>1</v>
      </c>
      <c r="R285" s="13">
        <v>7</v>
      </c>
      <c r="S285" s="13">
        <v>9.25</v>
      </c>
      <c r="T285" s="13">
        <v>0</v>
      </c>
      <c r="V285" s="13" t="s">
        <v>13779</v>
      </c>
      <c r="W285" s="13">
        <v>100</v>
      </c>
      <c r="X285" s="13" t="s">
        <v>295</v>
      </c>
      <c r="Y285" s="13" t="s">
        <v>10899</v>
      </c>
      <c r="Z285" s="13" t="s">
        <v>10898</v>
      </c>
      <c r="AA285" s="13">
        <v>1</v>
      </c>
      <c r="AB285" s="13">
        <f>ROUND(H285*I285*AA285, 3)</f>
        <v>50.372999999999998</v>
      </c>
      <c r="AC285" s="13">
        <f>ROUND(VLOOKUP(X285,'Base de dados'!A:B, 2, 0)*AB285, 2)</f>
        <v>5.04</v>
      </c>
      <c r="AD285" s="13">
        <f>ROUND((AB285*(Destino!AG$285/100))*(W285/100),2)</f>
        <v>3.53</v>
      </c>
      <c r="AE285" s="13">
        <f>ROUND(AB285*(Destino!AH$285/100),2)</f>
        <v>0</v>
      </c>
      <c r="AF285" s="13">
        <f>ROUND((((AB285+AC285)*(1 + VLOOKUP(X285,'Base de dados'!A:N, 14, 0) ))*(Destino!AI$285/100))-AD285, 2)</f>
        <v>10.41</v>
      </c>
      <c r="AG285" s="13">
        <f>ROUND((AB285+AC285+AF285)*(J285/100),2)</f>
        <v>1.97</v>
      </c>
      <c r="AH285" s="13">
        <f>ROUND(AB285*T285,2)</f>
        <v>0</v>
      </c>
      <c r="AI285" s="13">
        <f>ROUND(AB285+AC285-AE285+AF285+AG285+AH285, 3)</f>
        <v>67.793000000000006</v>
      </c>
      <c r="AJ285" s="13">
        <f>AI285*M285</f>
        <v>271.17200000000003</v>
      </c>
      <c r="AK285" s="13">
        <f>AJ285*K285</f>
        <v>271.17200000000003</v>
      </c>
      <c r="AL285" s="13" t="str">
        <f t="shared" si="12"/>
        <v>17006000058162200001421</v>
      </c>
      <c r="AM285" s="13">
        <f>VLOOKUP(AL285,Destino!A:AE,31,0)</f>
        <v>271.17200000000003</v>
      </c>
      <c r="AN285" s="13">
        <f>VLOOKUP(AL285,Destino!A:O,15,0)</f>
        <v>168.75</v>
      </c>
      <c r="AO285" s="13">
        <f>VLOOKUP(AL285,Destino!A:P,16,0)</f>
        <v>1</v>
      </c>
      <c r="AP285" s="14">
        <f t="shared" si="13"/>
        <v>1</v>
      </c>
      <c r="AQ285" s="13" t="str">
        <f t="shared" si="14"/>
        <v>OK</v>
      </c>
      <c r="BA285" s="13" t="s">
        <v>14020</v>
      </c>
      <c r="BB285" s="13">
        <f>AK285</f>
        <v>271.17200000000003</v>
      </c>
      <c r="BC285" s="13" t="s">
        <v>15030</v>
      </c>
      <c r="BD285" s="13">
        <f>N285</f>
        <v>1</v>
      </c>
    </row>
    <row r="286" spans="1:56" hidden="1" x14ac:dyDescent="0.25">
      <c r="A286" s="13">
        <v>600005817</v>
      </c>
      <c r="B286" s="13">
        <v>1700</v>
      </c>
      <c r="C286" s="13">
        <v>2200001421</v>
      </c>
      <c r="D286" s="13" t="s">
        <v>298</v>
      </c>
      <c r="E286" s="13">
        <f>IF(AND(B286&lt;&gt;1110,B286&lt;&gt;1210,B286&lt;&gt;1510,B286&lt;&gt;1710),B286,IF(B286=1110,"1100",IF(B286=1210,"1200",IF(B286=1510,"1500",IF(B286=1710,"1700","X")))))</f>
        <v>1700</v>
      </c>
      <c r="F286" s="13" t="s">
        <v>10893</v>
      </c>
      <c r="G286" s="13" t="s">
        <v>297</v>
      </c>
      <c r="H286" s="13">
        <v>281.18200000000002</v>
      </c>
      <c r="I286" s="13">
        <v>0.25</v>
      </c>
      <c r="J286" s="13">
        <v>3</v>
      </c>
      <c r="K286" s="13">
        <v>1</v>
      </c>
      <c r="L286" s="13" t="s">
        <v>292</v>
      </c>
      <c r="M286" s="13">
        <v>4</v>
      </c>
      <c r="N286" s="13">
        <v>1</v>
      </c>
      <c r="O286" s="13" t="s">
        <v>294</v>
      </c>
      <c r="P286" s="13">
        <f>IFERROR(VLOOKUP(BC286, BA:BA:BB:BB, 2, 0),)</f>
        <v>0</v>
      </c>
      <c r="Q286" s="13">
        <f>IFERROR(VLOOKUP(BC286, BA:BA:BD:BD, 4, 0),1)</f>
        <v>1</v>
      </c>
      <c r="R286" s="13">
        <v>7</v>
      </c>
      <c r="S286" s="13">
        <v>9.25</v>
      </c>
      <c r="T286" s="13">
        <v>0</v>
      </c>
      <c r="V286" s="13" t="s">
        <v>13779</v>
      </c>
      <c r="W286" s="13">
        <v>100</v>
      </c>
      <c r="X286" s="13" t="s">
        <v>295</v>
      </c>
      <c r="Y286" s="13" t="s">
        <v>10899</v>
      </c>
      <c r="Z286" s="13" t="s">
        <v>10886</v>
      </c>
      <c r="AA286" s="13">
        <v>1</v>
      </c>
      <c r="AB286" s="13">
        <f>ROUND(H286*I286*AA286, 3)</f>
        <v>70.296000000000006</v>
      </c>
      <c r="AC286" s="13">
        <f>ROUND(VLOOKUP(X286,'Base de dados'!A:B, 2, 0)*AB286, 2)</f>
        <v>7.03</v>
      </c>
      <c r="AD286" s="13">
        <f>ROUND((AB286*(Destino!AG$286/100))*(W286/100),2)</f>
        <v>4.92</v>
      </c>
      <c r="AE286" s="13">
        <f>ROUND(AB286*(Destino!AH$286/100),2)</f>
        <v>0</v>
      </c>
      <c r="AF286" s="13">
        <f>ROUND((((AB286+AC286)*(1 + VLOOKUP(X286,'Base de dados'!A:N, 14, 0) ))*(Destino!AI$286/100))-AD286, 2)</f>
        <v>14.54</v>
      </c>
      <c r="AG286" s="13">
        <f>ROUND((AB286+AC286+AF286)*(J286/100),2)</f>
        <v>2.76</v>
      </c>
      <c r="AH286" s="13">
        <f>ROUND(AB286*T286,2)</f>
        <v>0</v>
      </c>
      <c r="AI286" s="13">
        <f>ROUND(AB286+AC286-AE286+AF286+AG286+AH286, 3)</f>
        <v>94.626000000000005</v>
      </c>
      <c r="AJ286" s="13">
        <f>AI286*M286</f>
        <v>378.50400000000002</v>
      </c>
      <c r="AK286" s="13">
        <f>AJ286*K286</f>
        <v>378.50400000000002</v>
      </c>
      <c r="AL286" s="13" t="str">
        <f t="shared" si="12"/>
        <v>17006000058172200001421</v>
      </c>
      <c r="AM286" s="13">
        <f>VLOOKUP(AL286,Destino!A:AE,31,0)</f>
        <v>378.50400000000002</v>
      </c>
      <c r="AN286" s="13">
        <f>VLOOKUP(AL286,Destino!A:O,15,0)</f>
        <v>235.49</v>
      </c>
      <c r="AO286" s="13">
        <f>VLOOKUP(AL286,Destino!A:P,16,0)</f>
        <v>1</v>
      </c>
      <c r="AP286" s="14">
        <f t="shared" si="13"/>
        <v>1</v>
      </c>
      <c r="AQ286" s="13" t="str">
        <f t="shared" si="14"/>
        <v>OK</v>
      </c>
      <c r="BA286" s="13" t="s">
        <v>14021</v>
      </c>
      <c r="BB286" s="13">
        <f>AK286</f>
        <v>378.50400000000002</v>
      </c>
      <c r="BC286" s="13" t="s">
        <v>15031</v>
      </c>
      <c r="BD286" s="13">
        <f>N286</f>
        <v>1</v>
      </c>
    </row>
    <row r="287" spans="1:56" hidden="1" x14ac:dyDescent="0.25">
      <c r="A287" s="13">
        <v>600005818</v>
      </c>
      <c r="B287" s="13">
        <v>1700</v>
      </c>
      <c r="C287" s="13">
        <v>2200001421</v>
      </c>
      <c r="D287" s="13" t="s">
        <v>298</v>
      </c>
      <c r="E287" s="13">
        <f>IF(AND(B287&lt;&gt;1110,B287&lt;&gt;1210,B287&lt;&gt;1510,B287&lt;&gt;1710),B287,IF(B287=1110,"1100",IF(B287=1210,"1200",IF(B287=1510,"1500",IF(B287=1710,"1700","X")))))</f>
        <v>1700</v>
      </c>
      <c r="F287" s="13" t="s">
        <v>10893</v>
      </c>
      <c r="G287" s="13" t="s">
        <v>297</v>
      </c>
      <c r="H287" s="13">
        <v>23.533999999999999</v>
      </c>
      <c r="I287" s="13">
        <v>0.25</v>
      </c>
      <c r="J287" s="13">
        <v>3</v>
      </c>
      <c r="K287" s="13">
        <v>1</v>
      </c>
      <c r="L287" s="13" t="s">
        <v>292</v>
      </c>
      <c r="M287" s="13">
        <v>4</v>
      </c>
      <c r="N287" s="13">
        <v>1</v>
      </c>
      <c r="O287" s="13" t="s">
        <v>294</v>
      </c>
      <c r="P287" s="13">
        <f>IFERROR(VLOOKUP(BC287, BA:BA:BB:BB, 2, 0),)</f>
        <v>0</v>
      </c>
      <c r="Q287" s="13">
        <f>IFERROR(VLOOKUP(BC287, BA:BA:BD:BD, 4, 0),1)</f>
        <v>1</v>
      </c>
      <c r="R287" s="13">
        <v>7</v>
      </c>
      <c r="S287" s="13">
        <v>9.25</v>
      </c>
      <c r="T287" s="13">
        <v>0</v>
      </c>
      <c r="V287" s="13" t="s">
        <v>13779</v>
      </c>
      <c r="W287" s="13">
        <v>100</v>
      </c>
      <c r="X287" s="13" t="s">
        <v>295</v>
      </c>
      <c r="Y287" s="13" t="s">
        <v>10899</v>
      </c>
      <c r="Z287" s="13" t="s">
        <v>10898</v>
      </c>
      <c r="AA287" s="13">
        <v>1</v>
      </c>
      <c r="AB287" s="13">
        <f>ROUND(H287*I287*AA287, 3)</f>
        <v>5.8840000000000003</v>
      </c>
      <c r="AC287" s="13">
        <f>ROUND(VLOOKUP(X287,'Base de dados'!A:B, 2, 0)*AB287, 2)</f>
        <v>0.59</v>
      </c>
      <c r="AD287" s="13">
        <f>ROUND((AB287*(Destino!AG$287/100))*(W287/100),2)</f>
        <v>0.41</v>
      </c>
      <c r="AE287" s="13">
        <f>ROUND(AB287*(Destino!AH$287/100),2)</f>
        <v>0</v>
      </c>
      <c r="AF287" s="13">
        <f>ROUND((((AB287+AC287)*(1 + VLOOKUP(X287,'Base de dados'!A:N, 14, 0) ))*(Destino!AI$287/100))-AD287, 2)</f>
        <v>1.22</v>
      </c>
      <c r="AG287" s="13">
        <f>ROUND((AB287+AC287+AF287)*(J287/100),2)</f>
        <v>0.23</v>
      </c>
      <c r="AH287" s="13">
        <f>ROUND(AB287*T287,2)</f>
        <v>0</v>
      </c>
      <c r="AI287" s="13">
        <f>ROUND(AB287+AC287-AE287+AF287+AG287+AH287, 3)</f>
        <v>7.9240000000000004</v>
      </c>
      <c r="AJ287" s="13">
        <f>AI287*M287</f>
        <v>31.696000000000002</v>
      </c>
      <c r="AK287" s="13">
        <f>AJ287*K287</f>
        <v>31.696000000000002</v>
      </c>
      <c r="AL287" s="13" t="str">
        <f t="shared" si="12"/>
        <v>17006000058182200001421</v>
      </c>
      <c r="AM287" s="13">
        <f>VLOOKUP(AL287,Destino!A:AE,31,0)</f>
        <v>31.696000000000002</v>
      </c>
      <c r="AN287" s="13">
        <f>VLOOKUP(AL287,Destino!A:O,15,0)</f>
        <v>19.71</v>
      </c>
      <c r="AO287" s="13">
        <f>VLOOKUP(AL287,Destino!A:P,16,0)</f>
        <v>1</v>
      </c>
      <c r="AP287" s="14">
        <f t="shared" si="13"/>
        <v>1</v>
      </c>
      <c r="AQ287" s="13" t="str">
        <f t="shared" si="14"/>
        <v>OK</v>
      </c>
      <c r="BA287" s="13" t="s">
        <v>14022</v>
      </c>
      <c r="BB287" s="13">
        <f>AK287</f>
        <v>31.696000000000002</v>
      </c>
      <c r="BC287" s="13" t="s">
        <v>15032</v>
      </c>
      <c r="BD287" s="13">
        <f>N287</f>
        <v>1</v>
      </c>
    </row>
    <row r="288" spans="1:56" hidden="1" x14ac:dyDescent="0.25">
      <c r="A288" s="13">
        <v>600005819</v>
      </c>
      <c r="B288" s="13">
        <v>1700</v>
      </c>
      <c r="C288" s="13">
        <v>2200001421</v>
      </c>
      <c r="D288" s="13" t="s">
        <v>298</v>
      </c>
      <c r="E288" s="13">
        <f>IF(AND(B288&lt;&gt;1110,B288&lt;&gt;1210,B288&lt;&gt;1510,B288&lt;&gt;1710),B288,IF(B288=1110,"1100",IF(B288=1210,"1200",IF(B288=1510,"1500",IF(B288=1710,"1700","X")))))</f>
        <v>1700</v>
      </c>
      <c r="F288" s="13" t="s">
        <v>10893</v>
      </c>
      <c r="G288" s="13" t="s">
        <v>297</v>
      </c>
      <c r="H288" s="13">
        <v>10.523999999999999</v>
      </c>
      <c r="I288" s="13">
        <v>0.25</v>
      </c>
      <c r="J288" s="13">
        <v>3</v>
      </c>
      <c r="K288" s="13">
        <v>1</v>
      </c>
      <c r="L288" s="13" t="s">
        <v>292</v>
      </c>
      <c r="M288" s="13">
        <v>4</v>
      </c>
      <c r="N288" s="13">
        <v>1</v>
      </c>
      <c r="O288" s="13" t="s">
        <v>294</v>
      </c>
      <c r="P288" s="13">
        <f>IFERROR(VLOOKUP(BC288, BA:BA:BB:BB, 2, 0),)</f>
        <v>0</v>
      </c>
      <c r="Q288" s="13">
        <f>IFERROR(VLOOKUP(BC288, BA:BA:BD:BD, 4, 0),1)</f>
        <v>1</v>
      </c>
      <c r="R288" s="13">
        <v>4</v>
      </c>
      <c r="S288" s="13">
        <v>9.25</v>
      </c>
      <c r="T288" s="13">
        <v>0</v>
      </c>
      <c r="V288" s="13" t="s">
        <v>13779</v>
      </c>
      <c r="W288" s="13">
        <v>100</v>
      </c>
      <c r="X288" s="13" t="s">
        <v>295</v>
      </c>
      <c r="Y288" s="13" t="s">
        <v>10899</v>
      </c>
      <c r="Z288" s="13" t="s">
        <v>11027</v>
      </c>
      <c r="AA288" s="13">
        <v>1</v>
      </c>
      <c r="AB288" s="13">
        <f>ROUND(H288*I288*AA288, 3)</f>
        <v>2.6309999999999998</v>
      </c>
      <c r="AC288" s="13">
        <f>ROUND(VLOOKUP(X288,'Base de dados'!A:B, 2, 0)*AB288, 2)</f>
        <v>0.26</v>
      </c>
      <c r="AD288" s="13">
        <f>ROUND((AB288*(Destino!AG$288/100))*(W288/100),2)</f>
        <v>0.11</v>
      </c>
      <c r="AE288" s="13">
        <f>ROUND(AB288*(Destino!AH$288/100),2)</f>
        <v>0</v>
      </c>
      <c r="AF288" s="13">
        <f>ROUND((((AB288+AC288)*(1 + VLOOKUP(X288,'Base de dados'!A:M, 13, 0) ))*(Destino!AI$288/100))-AD288, 2)</f>
        <v>0.64</v>
      </c>
      <c r="AG288" s="13">
        <f>ROUND((AB288+AC288+AF288)*(J288/100),2)</f>
        <v>0.11</v>
      </c>
      <c r="AH288" s="13">
        <f>ROUND(AB288*T288,2)</f>
        <v>0</v>
      </c>
      <c r="AI288" s="13">
        <f>ROUND(AB288+AC288-AE288+AF288+AG288+AH288, 3)</f>
        <v>3.641</v>
      </c>
      <c r="AJ288" s="13">
        <f>AI288*M288</f>
        <v>14.564</v>
      </c>
      <c r="AK288" s="13">
        <f>AJ288*K288</f>
        <v>14.564</v>
      </c>
      <c r="AL288" s="13" t="str">
        <f t="shared" si="12"/>
        <v>17006000058192200001421</v>
      </c>
      <c r="AM288" s="13">
        <f>VLOOKUP(AL288,Destino!A:AE,31,0)</f>
        <v>14.603999999999999</v>
      </c>
      <c r="AN288" s="13">
        <f>VLOOKUP(AL288,Destino!A:O,15,0)</f>
        <v>9.1300000000000008</v>
      </c>
      <c r="AO288" s="13">
        <f>VLOOKUP(AL288,Destino!A:P,16,0)</f>
        <v>1</v>
      </c>
      <c r="AP288" s="14">
        <f t="shared" si="13"/>
        <v>1</v>
      </c>
      <c r="AQ288" s="13" t="str">
        <f t="shared" si="14"/>
        <v>OK</v>
      </c>
      <c r="BA288" s="13" t="s">
        <v>14023</v>
      </c>
      <c r="BB288" s="13">
        <f>AK288</f>
        <v>14.564</v>
      </c>
      <c r="BC288" s="13" t="s">
        <v>15033</v>
      </c>
      <c r="BD288" s="13">
        <f>N288</f>
        <v>1</v>
      </c>
    </row>
    <row r="289" spans="1:56" hidden="1" x14ac:dyDescent="0.25">
      <c r="A289" s="13">
        <v>600005827</v>
      </c>
      <c r="B289" s="13">
        <v>1000</v>
      </c>
      <c r="C289" s="13">
        <v>2200001421</v>
      </c>
      <c r="D289" s="13" t="s">
        <v>298</v>
      </c>
      <c r="E289" s="13">
        <f>IF(AND(B289&lt;&gt;1110,B289&lt;&gt;1210,B289&lt;&gt;1510,B289&lt;&gt;1710),B289,IF(B289=1110,"1100",IF(B289=1210,"1200",IF(B289=1510,"1500",IF(B289=1710,"1700","X")))))</f>
        <v>1000</v>
      </c>
      <c r="F289" s="13" t="s">
        <v>10873</v>
      </c>
      <c r="G289" s="13" t="s">
        <v>297</v>
      </c>
      <c r="H289" s="13">
        <v>10.795</v>
      </c>
      <c r="I289" s="13">
        <v>1</v>
      </c>
      <c r="J289" s="13">
        <v>4</v>
      </c>
      <c r="K289" s="13">
        <v>1</v>
      </c>
      <c r="L289" s="13" t="s">
        <v>292</v>
      </c>
      <c r="M289" s="13">
        <v>1</v>
      </c>
      <c r="N289" s="13">
        <v>1</v>
      </c>
      <c r="O289" s="13" t="s">
        <v>292</v>
      </c>
      <c r="P289" s="13">
        <f>IFERROR(VLOOKUP(BC289, BA:BA:BB:BB, 2, 0),)</f>
        <v>0</v>
      </c>
      <c r="Q289" s="13">
        <f>IFERROR(VLOOKUP(BC289, BA:BA:BD:BD, 4, 0),1)</f>
        <v>1</v>
      </c>
      <c r="R289" s="13">
        <v>12</v>
      </c>
      <c r="S289" s="13">
        <v>9.25</v>
      </c>
      <c r="T289" s="13">
        <v>0</v>
      </c>
      <c r="V289" s="13" t="s">
        <v>13779</v>
      </c>
      <c r="W289" s="13">
        <v>100</v>
      </c>
      <c r="X289" s="13" t="s">
        <v>301</v>
      </c>
      <c r="Y289" s="13" t="s">
        <v>10899</v>
      </c>
      <c r="Z289" s="13" t="s">
        <v>10898</v>
      </c>
      <c r="AA289" s="13">
        <v>1</v>
      </c>
      <c r="AB289" s="13">
        <f>ROUND(H289*I289*AA289, 3)</f>
        <v>10.795</v>
      </c>
      <c r="AC289" s="13">
        <f>ROUND(VLOOKUP(X289,'Base de dados'!A:B, 2, 0)*AB289, 2)</f>
        <v>1.08</v>
      </c>
      <c r="AD289" s="13">
        <f>ROUND((AB289*(Destino!AG$289/100))*(W289/100),2)</f>
        <v>1.3</v>
      </c>
      <c r="AE289" s="13">
        <f>ROUND(AB289*(Destino!AH$289/100),2)</f>
        <v>1</v>
      </c>
      <c r="AG289" s="13">
        <f>ROUND((AB289+ AC289)*(J289/100),2)</f>
        <v>0.48</v>
      </c>
      <c r="AH289" s="13">
        <f>ROUND(AB289*T289,2)</f>
        <v>0</v>
      </c>
      <c r="AI289" s="13">
        <f>ROUND(AB289-(AD289+AE289)+AG289+AH289, 3)</f>
        <v>8.9749999999999996</v>
      </c>
      <c r="AJ289" s="13">
        <f>AI289*M289</f>
        <v>8.9749999999999996</v>
      </c>
      <c r="AK289" s="13">
        <f>AJ289*K289</f>
        <v>8.9749999999999996</v>
      </c>
      <c r="AL289" s="13" t="str">
        <f t="shared" si="12"/>
        <v>10006000058272200001421</v>
      </c>
      <c r="AM289" s="13">
        <f>VLOOKUP(AL289,Destino!A:AE,31,0)</f>
        <v>8.9749999999999996</v>
      </c>
      <c r="AN289" s="13">
        <f>VLOOKUP(AL289,Destino!A:O,15,0)</f>
        <v>8.5009999999999994</v>
      </c>
      <c r="AO289" s="13">
        <f>VLOOKUP(AL289,Destino!A:P,16,0)</f>
        <v>1</v>
      </c>
      <c r="AP289" s="14">
        <f t="shared" si="13"/>
        <v>1</v>
      </c>
      <c r="AQ289" s="13" t="str">
        <f t="shared" si="14"/>
        <v>OK</v>
      </c>
      <c r="BB289" s="13">
        <f>AK289</f>
        <v>8.9749999999999996</v>
      </c>
      <c r="BC289" s="13" t="s">
        <v>15034</v>
      </c>
      <c r="BD289" s="13">
        <f>N289</f>
        <v>1</v>
      </c>
    </row>
    <row r="290" spans="1:56" hidden="1" x14ac:dyDescent="0.25">
      <c r="A290" s="13">
        <v>600005827</v>
      </c>
      <c r="B290" s="13">
        <v>1700</v>
      </c>
      <c r="C290" s="13">
        <v>2200001421</v>
      </c>
      <c r="D290" s="13" t="s">
        <v>298</v>
      </c>
      <c r="E290" s="13">
        <f>IF(AND(B290&lt;&gt;1110,B290&lt;&gt;1210,B290&lt;&gt;1510,B290&lt;&gt;1710),B290,IF(B290=1110,"1100",IF(B290=1210,"1200",IF(B290=1510,"1500",IF(B290=1710,"1700","X")))))</f>
        <v>1700</v>
      </c>
      <c r="F290" s="13" t="s">
        <v>10893</v>
      </c>
      <c r="G290" s="13" t="s">
        <v>297</v>
      </c>
      <c r="H290" s="13">
        <v>10.148999999999999</v>
      </c>
      <c r="I290" s="13">
        <v>0.25</v>
      </c>
      <c r="J290" s="13">
        <v>3</v>
      </c>
      <c r="K290" s="13">
        <v>1</v>
      </c>
      <c r="L290" s="13" t="s">
        <v>292</v>
      </c>
      <c r="M290" s="13">
        <v>4</v>
      </c>
      <c r="N290" s="13">
        <v>1</v>
      </c>
      <c r="O290" s="13" t="s">
        <v>294</v>
      </c>
      <c r="P290" s="13">
        <f>IFERROR(VLOOKUP(BC290, BA:BA:BB:BB, 2, 0),)</f>
        <v>0</v>
      </c>
      <c r="Q290" s="13">
        <f>IFERROR(VLOOKUP(BC290, BA:BA:BD:BD, 4, 0),1)</f>
        <v>1</v>
      </c>
      <c r="R290" s="13">
        <v>7</v>
      </c>
      <c r="S290" s="13">
        <v>9.25</v>
      </c>
      <c r="T290" s="13">
        <v>0</v>
      </c>
      <c r="V290" s="13" t="s">
        <v>13779</v>
      </c>
      <c r="W290" s="13">
        <v>100</v>
      </c>
      <c r="X290" s="13" t="s">
        <v>301</v>
      </c>
      <c r="Y290" s="13" t="s">
        <v>10899</v>
      </c>
      <c r="Z290" s="13" t="s">
        <v>10898</v>
      </c>
      <c r="AA290" s="13">
        <v>1</v>
      </c>
      <c r="AB290" s="13">
        <f>ROUND(H290*I290*AA290, 3)</f>
        <v>2.5369999999999999</v>
      </c>
      <c r="AC290" s="13">
        <f>ROUND(VLOOKUP(X290,'Base de dados'!A:B, 2, 0)*AB290, 2)</f>
        <v>0.25</v>
      </c>
      <c r="AD290" s="13">
        <f>ROUND((AB290*(Destino!AG$290/100))*(W290/100),2)</f>
        <v>0.18</v>
      </c>
      <c r="AE290" s="13">
        <f>ROUND(AB290*(Destino!AH$290/100),2)</f>
        <v>0</v>
      </c>
      <c r="AF290" s="13">
        <f>ROUND((((AB290+AC290)*(1 + VLOOKUP(X290,'Base de dados'!A:N, 14, 0) ))*(Destino!AI$290/100))-AD290, 2)</f>
        <v>0.52</v>
      </c>
      <c r="AG290" s="13">
        <f>ROUND((AB290+AC290+AF290)*(J290/100),2)</f>
        <v>0.1</v>
      </c>
      <c r="AH290" s="13">
        <f>ROUND(AB290*T290,2)</f>
        <v>0</v>
      </c>
      <c r="AI290" s="13">
        <f>ROUND(AB290+AC290-AE290+AF290+AG290+AH290, 3)</f>
        <v>3.407</v>
      </c>
      <c r="AJ290" s="13">
        <f>AI290*M290</f>
        <v>13.628</v>
      </c>
      <c r="AK290" s="13">
        <f>AJ290*K290</f>
        <v>13.628</v>
      </c>
      <c r="AL290" s="13" t="str">
        <f t="shared" si="12"/>
        <v>17006000058272200001421</v>
      </c>
      <c r="AM290" s="13">
        <f>VLOOKUP(AL290,Destino!A:AE,31,0)</f>
        <v>13.667999999999999</v>
      </c>
      <c r="AN290" s="13">
        <f>VLOOKUP(AL290,Destino!A:O,15,0)</f>
        <v>8.5</v>
      </c>
      <c r="AO290" s="13">
        <f>VLOOKUP(AL290,Destino!A:P,16,0)</f>
        <v>1</v>
      </c>
      <c r="AP290" s="14">
        <f t="shared" si="13"/>
        <v>1</v>
      </c>
      <c r="AQ290" s="13" t="str">
        <f t="shared" si="14"/>
        <v>OK</v>
      </c>
      <c r="BA290" s="13" t="s">
        <v>14024</v>
      </c>
      <c r="BB290" s="13">
        <f>AK290</f>
        <v>13.628</v>
      </c>
      <c r="BC290" s="13" t="s">
        <v>15034</v>
      </c>
      <c r="BD290" s="13">
        <f>N290</f>
        <v>1</v>
      </c>
    </row>
    <row r="291" spans="1:56" hidden="1" x14ac:dyDescent="0.25">
      <c r="A291" s="13">
        <v>600005828</v>
      </c>
      <c r="B291" s="13">
        <v>1700</v>
      </c>
      <c r="C291" s="13">
        <v>2200001421</v>
      </c>
      <c r="D291" s="13" t="s">
        <v>298</v>
      </c>
      <c r="E291" s="13">
        <f>IF(AND(B291&lt;&gt;1110,B291&lt;&gt;1210,B291&lt;&gt;1510,B291&lt;&gt;1710),B291,IF(B291=1110,"1100",IF(B291=1210,"1200",IF(B291=1510,"1500",IF(B291=1710,"1700","X")))))</f>
        <v>1700</v>
      </c>
      <c r="F291" s="13" t="s">
        <v>10893</v>
      </c>
      <c r="G291" s="13" t="s">
        <v>297</v>
      </c>
      <c r="H291" s="13">
        <v>10.853999999999999</v>
      </c>
      <c r="I291" s="13">
        <v>0.25</v>
      </c>
      <c r="J291" s="13">
        <v>3</v>
      </c>
      <c r="K291" s="13">
        <v>1</v>
      </c>
      <c r="L291" s="13" t="s">
        <v>292</v>
      </c>
      <c r="M291" s="13">
        <v>4</v>
      </c>
      <c r="N291" s="13">
        <v>1</v>
      </c>
      <c r="O291" s="13" t="s">
        <v>294</v>
      </c>
      <c r="P291" s="13">
        <f>IFERROR(VLOOKUP(BC291, BA:BA:BB:BB, 2, 0),)</f>
        <v>0</v>
      </c>
      <c r="Q291" s="13">
        <f>IFERROR(VLOOKUP(BC291, BA:BA:BD:BD, 4, 0),1)</f>
        <v>1</v>
      </c>
      <c r="R291" s="13">
        <v>7</v>
      </c>
      <c r="S291" s="13">
        <v>9.25</v>
      </c>
      <c r="T291" s="13">
        <v>0</v>
      </c>
      <c r="V291" s="13" t="s">
        <v>13779</v>
      </c>
      <c r="W291" s="13">
        <v>100</v>
      </c>
      <c r="X291" s="13" t="s">
        <v>301</v>
      </c>
      <c r="Y291" s="13" t="s">
        <v>10899</v>
      </c>
      <c r="Z291" s="13" t="s">
        <v>10898</v>
      </c>
      <c r="AA291" s="13">
        <v>1</v>
      </c>
      <c r="AB291" s="13">
        <f>ROUND(H291*I291*AA291, 3)</f>
        <v>2.714</v>
      </c>
      <c r="AC291" s="13">
        <f>ROUND(VLOOKUP(X291,'Base de dados'!A:B, 2, 0)*AB291, 2)</f>
        <v>0.27</v>
      </c>
      <c r="AD291" s="13">
        <f>ROUND((AB291*(Destino!AG$291/100))*(W291/100),2)</f>
        <v>0.19</v>
      </c>
      <c r="AE291" s="13">
        <f>ROUND(AB291*(Destino!AH$291/100),2)</f>
        <v>0</v>
      </c>
      <c r="AF291" s="13">
        <f>ROUND((((AB291+AC291)*(1 + VLOOKUP(X291,'Base de dados'!A:N, 14, 0) ))*(Destino!AI$291/100))-AD291, 2)</f>
        <v>0.56000000000000005</v>
      </c>
      <c r="AG291" s="13">
        <f>ROUND((AB291+AC291+AF291)*(J291/100),2)</f>
        <v>0.11</v>
      </c>
      <c r="AH291" s="13">
        <f>ROUND(AB291*T291,2)</f>
        <v>0</v>
      </c>
      <c r="AI291" s="13">
        <f>ROUND(AB291+AC291-AE291+AF291+AG291+AH291, 3)</f>
        <v>3.6539999999999999</v>
      </c>
      <c r="AJ291" s="13">
        <f>AI291*M291</f>
        <v>14.616</v>
      </c>
      <c r="AK291" s="13">
        <f>AJ291*K291</f>
        <v>14.616</v>
      </c>
      <c r="AL291" s="13" t="str">
        <f t="shared" si="12"/>
        <v>17006000058282200001421</v>
      </c>
      <c r="AM291" s="13">
        <f>VLOOKUP(AL291,Destino!A:AE,31,0)</f>
        <v>14.616</v>
      </c>
      <c r="AN291" s="13">
        <f>VLOOKUP(AL291,Destino!A:O,15,0)</f>
        <v>9.09</v>
      </c>
      <c r="AO291" s="13">
        <f>VLOOKUP(AL291,Destino!A:P,16,0)</f>
        <v>1</v>
      </c>
      <c r="AP291" s="14">
        <f t="shared" si="13"/>
        <v>1</v>
      </c>
      <c r="AQ291" s="13" t="str">
        <f t="shared" si="14"/>
        <v>OK</v>
      </c>
      <c r="BA291" s="13" t="s">
        <v>14025</v>
      </c>
      <c r="BB291" s="13">
        <f>AK291</f>
        <v>14.616</v>
      </c>
      <c r="BC291" s="13" t="s">
        <v>15035</v>
      </c>
      <c r="BD291" s="13">
        <f>N291</f>
        <v>1</v>
      </c>
    </row>
    <row r="292" spans="1:56" hidden="1" x14ac:dyDescent="0.25">
      <c r="A292" s="13">
        <v>600005829</v>
      </c>
      <c r="B292" s="13">
        <v>1700</v>
      </c>
      <c r="C292" s="13">
        <v>2200001421</v>
      </c>
      <c r="D292" s="13" t="s">
        <v>298</v>
      </c>
      <c r="E292" s="13">
        <f>IF(AND(B292&lt;&gt;1110,B292&lt;&gt;1210,B292&lt;&gt;1510,B292&lt;&gt;1710),B292,IF(B292=1110,"1100",IF(B292=1210,"1200",IF(B292=1510,"1500",IF(B292=1710,"1700","X")))))</f>
        <v>1700</v>
      </c>
      <c r="F292" s="13" t="s">
        <v>10893</v>
      </c>
      <c r="G292" s="13" t="s">
        <v>297</v>
      </c>
      <c r="H292" s="13">
        <v>24.74</v>
      </c>
      <c r="I292" s="13">
        <v>0.25</v>
      </c>
      <c r="J292" s="13">
        <v>3</v>
      </c>
      <c r="K292" s="13">
        <v>1</v>
      </c>
      <c r="L292" s="13" t="s">
        <v>292</v>
      </c>
      <c r="M292" s="13">
        <v>4</v>
      </c>
      <c r="N292" s="13">
        <v>1</v>
      </c>
      <c r="O292" s="13" t="s">
        <v>294</v>
      </c>
      <c r="P292" s="13">
        <f>IFERROR(VLOOKUP(BC292, BA:BA:BB:BB, 2, 0),)</f>
        <v>0</v>
      </c>
      <c r="Q292" s="13">
        <f>IFERROR(VLOOKUP(BC292, BA:BA:BD:BD, 4, 0),1)</f>
        <v>1</v>
      </c>
      <c r="R292" s="13">
        <v>7</v>
      </c>
      <c r="S292" s="13">
        <v>9.25</v>
      </c>
      <c r="T292" s="13">
        <v>0</v>
      </c>
      <c r="V292" s="13" t="s">
        <v>13779</v>
      </c>
      <c r="W292" s="13">
        <v>100</v>
      </c>
      <c r="X292" s="13" t="s">
        <v>295</v>
      </c>
      <c r="Y292" s="13" t="s">
        <v>10899</v>
      </c>
      <c r="Z292" s="13" t="s">
        <v>10898</v>
      </c>
      <c r="AA292" s="13">
        <v>1</v>
      </c>
      <c r="AB292" s="13">
        <f>ROUND(H292*I292*AA292, 3)</f>
        <v>6.1849999999999996</v>
      </c>
      <c r="AC292" s="13">
        <f>ROUND(VLOOKUP(X292,'Base de dados'!A:B, 2, 0)*AB292, 2)</f>
        <v>0.62</v>
      </c>
      <c r="AD292" s="13">
        <f>ROUND((AB292*(Destino!AG$292/100))*(W292/100),2)</f>
        <v>0.43</v>
      </c>
      <c r="AE292" s="13">
        <f>ROUND(AB292*(Destino!AH$292/100),2)</f>
        <v>0</v>
      </c>
      <c r="AF292" s="13">
        <f>ROUND((((AB292+AC292)*(1 + VLOOKUP(X292,'Base de dados'!A:N, 14, 0) ))*(Destino!AI$292/100))-AD292, 2)</f>
        <v>1.28</v>
      </c>
      <c r="AG292" s="13">
        <f>ROUND((AB292+AC292+AF292)*(J292/100),2)</f>
        <v>0.24</v>
      </c>
      <c r="AH292" s="13">
        <f>ROUND(AB292*T292,2)</f>
        <v>0</v>
      </c>
      <c r="AI292" s="13">
        <f>ROUND(AB292+AC292-AE292+AF292+AG292+AH292, 3)</f>
        <v>8.3249999999999993</v>
      </c>
      <c r="AJ292" s="13">
        <f>AI292*M292</f>
        <v>33.299999999999997</v>
      </c>
      <c r="AK292" s="13">
        <f>AJ292*K292</f>
        <v>33.299999999999997</v>
      </c>
      <c r="AL292" s="13" t="str">
        <f t="shared" si="12"/>
        <v>17006000058292200001421</v>
      </c>
      <c r="AM292" s="13">
        <f>VLOOKUP(AL292,Destino!A:AE,31,0)</f>
        <v>33.299999999999997</v>
      </c>
      <c r="AN292" s="13">
        <f>VLOOKUP(AL292,Destino!A:O,15,0)</f>
        <v>20.72</v>
      </c>
      <c r="AO292" s="13">
        <f>VLOOKUP(AL292,Destino!A:P,16,0)</f>
        <v>1</v>
      </c>
      <c r="AP292" s="14">
        <f t="shared" si="13"/>
        <v>1</v>
      </c>
      <c r="AQ292" s="13" t="str">
        <f t="shared" si="14"/>
        <v>OK</v>
      </c>
      <c r="BA292" s="13" t="s">
        <v>14026</v>
      </c>
      <c r="BB292" s="13">
        <f>AK292</f>
        <v>33.299999999999997</v>
      </c>
      <c r="BC292" s="13" t="s">
        <v>15036</v>
      </c>
      <c r="BD292" s="13">
        <f>N292</f>
        <v>1</v>
      </c>
    </row>
    <row r="293" spans="1:56" hidden="1" x14ac:dyDescent="0.25">
      <c r="A293" s="13">
        <v>600005842</v>
      </c>
      <c r="B293" s="13">
        <v>1100</v>
      </c>
      <c r="C293" s="13">
        <v>2000005105</v>
      </c>
      <c r="D293" s="13" t="s">
        <v>298</v>
      </c>
      <c r="E293" s="13">
        <f>IF(AND(B293&lt;&gt;1110,B293&lt;&gt;1210,B293&lt;&gt;1510,B293&lt;&gt;1710),B293,IF(B293=1110,"1100",IF(B293=1210,"1200",IF(B293=1510,"1500",IF(B293=1710,"1700","X")))))</f>
        <v>1100</v>
      </c>
      <c r="F293" s="13" t="s">
        <v>10873</v>
      </c>
      <c r="G293" s="13" t="s">
        <v>297</v>
      </c>
      <c r="H293" s="13">
        <v>13.324</v>
      </c>
      <c r="I293" s="13">
        <v>1</v>
      </c>
      <c r="J293" s="13">
        <v>4</v>
      </c>
      <c r="K293" s="13">
        <v>1</v>
      </c>
      <c r="L293" s="13" t="s">
        <v>292</v>
      </c>
      <c r="M293" s="13">
        <v>1</v>
      </c>
      <c r="N293" s="13">
        <v>1</v>
      </c>
      <c r="O293" s="13" t="s">
        <v>292</v>
      </c>
      <c r="P293" s="13">
        <f>IFERROR(VLOOKUP(BC293, BA:BA:BB:BB, 2, 0),)</f>
        <v>0</v>
      </c>
      <c r="Q293" s="13">
        <f>IFERROR(VLOOKUP(BC293, BA:BA:BD:BD, 4, 0),1)</f>
        <v>1</v>
      </c>
      <c r="R293" s="13">
        <v>7</v>
      </c>
      <c r="S293" s="13">
        <v>9.25</v>
      </c>
      <c r="T293" s="13">
        <v>0</v>
      </c>
      <c r="V293" s="13" t="s">
        <v>13779</v>
      </c>
      <c r="W293" s="13">
        <v>100</v>
      </c>
      <c r="X293" s="13" t="s">
        <v>301</v>
      </c>
      <c r="Y293" s="13" t="s">
        <v>10899</v>
      </c>
      <c r="Z293" s="13" t="s">
        <v>10898</v>
      </c>
      <c r="AA293" s="13">
        <v>1</v>
      </c>
      <c r="AB293" s="13">
        <f>ROUND(H293*I293*AA293, 3)</f>
        <v>13.324</v>
      </c>
      <c r="AC293" s="13">
        <f>ROUND(VLOOKUP(X293,'Base de dados'!A:B, 2, 0)*AB293, 2)</f>
        <v>1.33</v>
      </c>
      <c r="AD293" s="13">
        <f>ROUND((AB293*(Destino!AG$293/100))*(W293/100),2)</f>
        <v>0.93</v>
      </c>
      <c r="AE293" s="13">
        <f>ROUND(AB293*(Destino!AH$293/100),2)</f>
        <v>1.23</v>
      </c>
      <c r="AG293" s="13">
        <f>ROUND((AB293+ AC293)*(J293/100),2)</f>
        <v>0.59</v>
      </c>
      <c r="AH293" s="13">
        <f>ROUND(AB293*T293,2)</f>
        <v>0</v>
      </c>
      <c r="AI293" s="13">
        <f>ROUND(AB293-(AD293+AE293)+AG293+AH293, 3)</f>
        <v>11.754</v>
      </c>
      <c r="AJ293" s="13">
        <f>AI293*M293</f>
        <v>11.754</v>
      </c>
      <c r="AK293" s="13">
        <f>AJ293*K293</f>
        <v>11.754</v>
      </c>
      <c r="AL293" s="13" t="str">
        <f t="shared" si="12"/>
        <v>11006000058422000005105</v>
      </c>
      <c r="AM293" s="13">
        <f>VLOOKUP(AL293,Destino!A:AE,31,0)</f>
        <v>11.754</v>
      </c>
      <c r="AN293" s="13">
        <f>VLOOKUP(AL293,Destino!A:O,15,0)</f>
        <v>11.159000000000001</v>
      </c>
      <c r="AO293" s="13">
        <f>VLOOKUP(AL293,Destino!A:P,16,0)</f>
        <v>1</v>
      </c>
      <c r="AP293" s="14">
        <f t="shared" si="13"/>
        <v>1</v>
      </c>
      <c r="AQ293" s="13" t="str">
        <f t="shared" si="14"/>
        <v>OK</v>
      </c>
      <c r="BB293" s="13">
        <f>AK293</f>
        <v>11.754</v>
      </c>
      <c r="BC293" s="13" t="s">
        <v>15037</v>
      </c>
      <c r="BD293" s="13">
        <f>N293</f>
        <v>1</v>
      </c>
    </row>
    <row r="294" spans="1:56" hidden="1" x14ac:dyDescent="0.25">
      <c r="A294" s="13">
        <v>600005842</v>
      </c>
      <c r="B294" s="13">
        <v>1700</v>
      </c>
      <c r="C294" s="13">
        <v>2200001421</v>
      </c>
      <c r="D294" s="13" t="s">
        <v>298</v>
      </c>
      <c r="E294" s="13">
        <f>IF(AND(B294&lt;&gt;1110,B294&lt;&gt;1210,B294&lt;&gt;1510,B294&lt;&gt;1710),B294,IF(B294=1110,"1100",IF(B294=1210,"1200",IF(B294=1510,"1500",IF(B294=1710,"1700","X")))))</f>
        <v>1700</v>
      </c>
      <c r="F294" s="13" t="s">
        <v>10893</v>
      </c>
      <c r="G294" s="13" t="s">
        <v>297</v>
      </c>
      <c r="H294" s="13">
        <v>13.361000000000001</v>
      </c>
      <c r="I294" s="13">
        <v>0.25</v>
      </c>
      <c r="J294" s="13">
        <v>3</v>
      </c>
      <c r="K294" s="13">
        <v>1</v>
      </c>
      <c r="L294" s="13" t="s">
        <v>292</v>
      </c>
      <c r="M294" s="13">
        <v>4</v>
      </c>
      <c r="N294" s="13">
        <v>1</v>
      </c>
      <c r="O294" s="13" t="s">
        <v>294</v>
      </c>
      <c r="P294" s="13">
        <f>IFERROR(VLOOKUP(BC294, BA:BA:BB:BB, 2, 0),)</f>
        <v>0</v>
      </c>
      <c r="Q294" s="13">
        <f>IFERROR(VLOOKUP(BC294, BA:BA:BD:BD, 4, 0),1)</f>
        <v>1</v>
      </c>
      <c r="R294" s="13">
        <v>7</v>
      </c>
      <c r="S294" s="13">
        <v>9.25</v>
      </c>
      <c r="T294" s="13">
        <v>0</v>
      </c>
      <c r="V294" s="13" t="s">
        <v>13779</v>
      </c>
      <c r="W294" s="13">
        <v>100</v>
      </c>
      <c r="X294" s="13" t="s">
        <v>301</v>
      </c>
      <c r="Y294" s="13" t="s">
        <v>10899</v>
      </c>
      <c r="Z294" s="13" t="s">
        <v>10898</v>
      </c>
      <c r="AA294" s="13">
        <v>1</v>
      </c>
      <c r="AB294" s="13">
        <f>ROUND(H294*I294*AA294, 3)</f>
        <v>3.34</v>
      </c>
      <c r="AC294" s="13">
        <f>ROUND(VLOOKUP(X294,'Base de dados'!A:B, 2, 0)*AB294, 2)</f>
        <v>0.33</v>
      </c>
      <c r="AD294" s="13">
        <f>ROUND((AB294*(Destino!AG$294/100))*(W294/100),2)</f>
        <v>0.23</v>
      </c>
      <c r="AE294" s="13">
        <f>ROUND(AB294*(Destino!AH$294/100),2)</f>
        <v>0</v>
      </c>
      <c r="AF294" s="13">
        <f>ROUND((((AB294+AC294)*(1 + VLOOKUP(X294,'Base de dados'!A:N, 14, 0) ))*(Destino!AI$294/100))-AD294, 2)</f>
        <v>0.69</v>
      </c>
      <c r="AG294" s="13">
        <f>ROUND((AB294+AC294+AF294)*(J294/100),2)</f>
        <v>0.13</v>
      </c>
      <c r="AH294" s="13">
        <f>ROUND(AB294*T294,2)</f>
        <v>0</v>
      </c>
      <c r="AI294" s="13">
        <f>ROUND(AB294+AC294-AE294+AF294+AG294+AH294, 3)</f>
        <v>4.49</v>
      </c>
      <c r="AJ294" s="13">
        <f>AI294*M294</f>
        <v>17.96</v>
      </c>
      <c r="AK294" s="13">
        <f>AJ294*K294</f>
        <v>17.96</v>
      </c>
      <c r="AL294" s="13" t="str">
        <f t="shared" si="12"/>
        <v>17006000058422200001421</v>
      </c>
      <c r="AM294" s="13">
        <f>VLOOKUP(AL294,Destino!A:AE,31,0)</f>
        <v>17.96</v>
      </c>
      <c r="AN294" s="13">
        <f>VLOOKUP(AL294,Destino!A:O,15,0)</f>
        <v>11.19</v>
      </c>
      <c r="AO294" s="13">
        <f>VLOOKUP(AL294,Destino!A:P,16,0)</f>
        <v>1</v>
      </c>
      <c r="AP294" s="14">
        <f t="shared" si="13"/>
        <v>1</v>
      </c>
      <c r="AQ294" s="13" t="str">
        <f t="shared" si="14"/>
        <v>OK</v>
      </c>
      <c r="BA294" s="13" t="s">
        <v>14027</v>
      </c>
      <c r="BB294" s="13">
        <f>AK294</f>
        <v>17.96</v>
      </c>
      <c r="BC294" s="13" t="s">
        <v>15038</v>
      </c>
      <c r="BD294" s="13">
        <f>N294</f>
        <v>1</v>
      </c>
    </row>
    <row r="295" spans="1:56" hidden="1" x14ac:dyDescent="0.25">
      <c r="A295" s="13">
        <v>600005843</v>
      </c>
      <c r="B295" s="13">
        <v>1110</v>
      </c>
      <c r="C295" s="13">
        <v>2200000102</v>
      </c>
      <c r="D295" s="13" t="s">
        <v>298</v>
      </c>
      <c r="E295" s="13" t="str">
        <f>IF(AND(B295&lt;&gt;1110,B295&lt;&gt;1210,B295&lt;&gt;1510,B295&lt;&gt;1710),B295,IF(B295=1110,"1100",IF(B295=1210,"1200",IF(B295=1510,"1500",IF(B295=1710,"1700","X")))))</f>
        <v>1100</v>
      </c>
      <c r="F295" s="13" t="s">
        <v>10887</v>
      </c>
      <c r="G295" s="13" t="s">
        <v>297</v>
      </c>
      <c r="H295" s="13">
        <v>16.558</v>
      </c>
      <c r="I295" s="13">
        <v>1</v>
      </c>
      <c r="J295" s="13">
        <v>4</v>
      </c>
      <c r="K295" s="13">
        <v>1</v>
      </c>
      <c r="L295" s="13" t="s">
        <v>292</v>
      </c>
      <c r="M295" s="13">
        <v>1</v>
      </c>
      <c r="N295" s="13">
        <v>0.76230799999999999</v>
      </c>
      <c r="O295" s="13" t="s">
        <v>292</v>
      </c>
      <c r="P295" s="13">
        <f>IFERROR(VLOOKUP(BC295, BA:BA:BB:BB, 2, 0),)</f>
        <v>0</v>
      </c>
      <c r="Q295" s="13">
        <f>IFERROR(VLOOKUP(BC295, BA:BA:BD:BD, 4, 0),1)</f>
        <v>1</v>
      </c>
      <c r="R295" s="13">
        <v>12</v>
      </c>
      <c r="S295" s="13">
        <v>0</v>
      </c>
      <c r="T295" s="13">
        <v>0</v>
      </c>
      <c r="V295" s="13" t="s">
        <v>13779</v>
      </c>
      <c r="W295" s="13">
        <v>100</v>
      </c>
      <c r="X295" s="13" t="s">
        <v>301</v>
      </c>
      <c r="Y295" s="13" t="s">
        <v>10899</v>
      </c>
      <c r="Z295" s="13" t="s">
        <v>10898</v>
      </c>
      <c r="AA295" s="13">
        <v>1</v>
      </c>
      <c r="AB295" s="13">
        <f>ROUND(H295*I295*AA295, 3)</f>
        <v>16.558</v>
      </c>
      <c r="AC295" s="13">
        <f>ROUND(VLOOKUP(X295,'Base de dados'!A:B, 2, 0)*AB295, 2)</f>
        <v>1.66</v>
      </c>
      <c r="AD295" s="13">
        <f>ROUND((AB295*(Destino!AG$295/100))*(W295/100),2)</f>
        <v>1.99</v>
      </c>
      <c r="AE295" s="13">
        <f>ROUND(AB295*(Destino!AH$295/100),2)</f>
        <v>0</v>
      </c>
      <c r="AF295" s="13">
        <f>ROUND((((AB295+AC295)*(1 + VLOOKUP(X295,'Base de dados'!A:P, 16, 0) ))*(Destino!AI$295/100))-AD295, 2)</f>
        <v>2.67</v>
      </c>
      <c r="AG295" s="13">
        <f>ROUND((AB295+AC295+AF295)*(J295/100),2)</f>
        <v>0.84</v>
      </c>
      <c r="AH295" s="13">
        <f>ROUND(AB295*T295,2)</f>
        <v>0</v>
      </c>
      <c r="AI295" s="13">
        <f>ROUND(AB295+AF295+AG295+AH295, 3)</f>
        <v>20.068000000000001</v>
      </c>
      <c r="AJ295" s="13">
        <f>AI295*M295</f>
        <v>20.068000000000001</v>
      </c>
      <c r="AK295" s="13">
        <f>AJ295*K295</f>
        <v>20.068000000000001</v>
      </c>
      <c r="AL295" s="13" t="str">
        <f t="shared" si="12"/>
        <v>11106000058432200000102</v>
      </c>
      <c r="AM295" s="13">
        <f>VLOOKUP(AL295,Destino!A:AE,31,0)</f>
        <v>20.068000000000001</v>
      </c>
      <c r="AN295" s="13">
        <f>VLOOKUP(AL295,Destino!A:O,15,0)</f>
        <v>14.571</v>
      </c>
      <c r="AO295" s="13">
        <f>VLOOKUP(AL295,Destino!A:P,16,0)</f>
        <v>1</v>
      </c>
      <c r="AP295" s="14">
        <f t="shared" si="13"/>
        <v>1</v>
      </c>
      <c r="AQ295" s="13" t="str">
        <f t="shared" si="14"/>
        <v>OK</v>
      </c>
      <c r="BB295" s="13">
        <f>AK295</f>
        <v>20.068000000000001</v>
      </c>
      <c r="BC295" s="13" t="s">
        <v>15039</v>
      </c>
      <c r="BD295" s="13">
        <f>N295</f>
        <v>0.76230799999999999</v>
      </c>
    </row>
    <row r="296" spans="1:56" hidden="1" x14ac:dyDescent="0.25">
      <c r="A296" s="13">
        <v>600005843</v>
      </c>
      <c r="B296" s="13">
        <v>1700</v>
      </c>
      <c r="C296" s="13">
        <v>2200001421</v>
      </c>
      <c r="D296" s="13" t="s">
        <v>298</v>
      </c>
      <c r="E296" s="13">
        <f>IF(AND(B296&lt;&gt;1110,B296&lt;&gt;1210,B296&lt;&gt;1510,B296&lt;&gt;1710),B296,IF(B296=1110,"1100",IF(B296=1210,"1200",IF(B296=1510,"1500",IF(B296=1710,"1700","X")))))</f>
        <v>1700</v>
      </c>
      <c r="F296" s="13" t="s">
        <v>10893</v>
      </c>
      <c r="G296" s="13" t="s">
        <v>297</v>
      </c>
      <c r="H296" s="13">
        <v>17.337</v>
      </c>
      <c r="I296" s="13">
        <v>0.25</v>
      </c>
      <c r="J296" s="13">
        <v>3</v>
      </c>
      <c r="K296" s="13">
        <v>1</v>
      </c>
      <c r="L296" s="13" t="s">
        <v>292</v>
      </c>
      <c r="M296" s="13">
        <v>4</v>
      </c>
      <c r="N296" s="13">
        <v>1</v>
      </c>
      <c r="O296" s="13" t="s">
        <v>294</v>
      </c>
      <c r="P296" s="13">
        <f>IFERROR(VLOOKUP(BC296, BA:BA:BB:BB, 2, 0),)</f>
        <v>0</v>
      </c>
      <c r="Q296" s="13">
        <f>IFERROR(VLOOKUP(BC296, BA:BA:BD:BD, 4, 0),1)</f>
        <v>1</v>
      </c>
      <c r="R296" s="13">
        <v>7</v>
      </c>
      <c r="S296" s="13">
        <v>9.25</v>
      </c>
      <c r="T296" s="13">
        <v>0</v>
      </c>
      <c r="V296" s="13" t="s">
        <v>13779</v>
      </c>
      <c r="W296" s="13">
        <v>100</v>
      </c>
      <c r="X296" s="13" t="s">
        <v>301</v>
      </c>
      <c r="Y296" s="13" t="s">
        <v>10899</v>
      </c>
      <c r="Z296" s="13" t="s">
        <v>10898</v>
      </c>
      <c r="AA296" s="13">
        <v>1</v>
      </c>
      <c r="AB296" s="13">
        <f>ROUND(H296*I296*AA296, 3)</f>
        <v>4.3339999999999996</v>
      </c>
      <c r="AC296" s="13">
        <f>ROUND(VLOOKUP(X296,'Base de dados'!A:B, 2, 0)*AB296, 2)</f>
        <v>0.43</v>
      </c>
      <c r="AD296" s="13">
        <f>ROUND((AB296*(Destino!AG$296/100))*(W296/100),2)</f>
        <v>0.3</v>
      </c>
      <c r="AE296" s="13">
        <f>ROUND(AB296*(Destino!AH$296/100),2)</f>
        <v>0</v>
      </c>
      <c r="AF296" s="13">
        <f>ROUND((((AB296+AC296)*(1 + VLOOKUP(X296,'Base de dados'!A:N, 14, 0) ))*(Destino!AI$296/100))-AD296, 2)</f>
        <v>0.9</v>
      </c>
      <c r="AG296" s="13">
        <f>ROUND((AB296+AC296+AF296)*(J296/100),2)</f>
        <v>0.17</v>
      </c>
      <c r="AH296" s="13">
        <f>ROUND(AB296*T296,2)</f>
        <v>0</v>
      </c>
      <c r="AI296" s="13">
        <f>ROUND(AB296+AC296-AE296+AF296+AG296+AH296, 3)</f>
        <v>5.8339999999999996</v>
      </c>
      <c r="AJ296" s="13">
        <f>AI296*M296</f>
        <v>23.335999999999999</v>
      </c>
      <c r="AK296" s="13">
        <f>AJ296*K296</f>
        <v>23.335999999999999</v>
      </c>
      <c r="AL296" s="13" t="str">
        <f t="shared" si="12"/>
        <v>17006000058432200001421</v>
      </c>
      <c r="AM296" s="13">
        <f>VLOOKUP(AL296,Destino!A:AE,31,0)</f>
        <v>23.335999999999999</v>
      </c>
      <c r="AN296" s="13">
        <f>VLOOKUP(AL296,Destino!A:O,15,0)</f>
        <v>14.52</v>
      </c>
      <c r="AO296" s="13">
        <f>VLOOKUP(AL296,Destino!A:P,16,0)</f>
        <v>1</v>
      </c>
      <c r="AP296" s="14">
        <f t="shared" si="13"/>
        <v>1</v>
      </c>
      <c r="AQ296" s="13" t="str">
        <f t="shared" si="14"/>
        <v>OK</v>
      </c>
      <c r="BA296" s="13" t="s">
        <v>14028</v>
      </c>
      <c r="BB296" s="13">
        <f>AK296</f>
        <v>23.335999999999999</v>
      </c>
      <c r="BC296" s="13" t="s">
        <v>15040</v>
      </c>
      <c r="BD296" s="13">
        <f>N296</f>
        <v>1</v>
      </c>
    </row>
    <row r="297" spans="1:56" hidden="1" x14ac:dyDescent="0.25">
      <c r="A297" s="13">
        <v>600005855</v>
      </c>
      <c r="B297" s="13">
        <v>1700</v>
      </c>
      <c r="C297" s="13">
        <v>2200001421</v>
      </c>
      <c r="D297" s="13" t="s">
        <v>298</v>
      </c>
      <c r="E297" s="13">
        <f>IF(AND(B297&lt;&gt;1110,B297&lt;&gt;1210,B297&lt;&gt;1510,B297&lt;&gt;1710),B297,IF(B297=1110,"1100",IF(B297=1210,"1200",IF(B297=1510,"1500",IF(B297=1710,"1700","X")))))</f>
        <v>1700</v>
      </c>
      <c r="F297" s="13" t="s">
        <v>10893</v>
      </c>
      <c r="G297" s="13" t="s">
        <v>297</v>
      </c>
      <c r="H297" s="13">
        <v>18.233000000000001</v>
      </c>
      <c r="I297" s="13">
        <v>0.25</v>
      </c>
      <c r="J297" s="13">
        <v>3</v>
      </c>
      <c r="K297" s="13">
        <v>1</v>
      </c>
      <c r="L297" s="13" t="s">
        <v>292</v>
      </c>
      <c r="M297" s="13">
        <v>4</v>
      </c>
      <c r="N297" s="13">
        <v>1</v>
      </c>
      <c r="O297" s="13" t="s">
        <v>294</v>
      </c>
      <c r="P297" s="13">
        <f>IFERROR(VLOOKUP(BC297, BA:BA:BB:BB, 2, 0),)</f>
        <v>0</v>
      </c>
      <c r="Q297" s="13">
        <f>IFERROR(VLOOKUP(BC297, BA:BA:BD:BD, 4, 0),1)</f>
        <v>1</v>
      </c>
      <c r="R297" s="13">
        <v>7</v>
      </c>
      <c r="S297" s="13">
        <v>9.25</v>
      </c>
      <c r="T297" s="13">
        <v>0</v>
      </c>
      <c r="V297" s="13" t="s">
        <v>13779</v>
      </c>
      <c r="W297" s="13">
        <v>100</v>
      </c>
      <c r="X297" s="13" t="s">
        <v>301</v>
      </c>
      <c r="Y297" s="13" t="s">
        <v>10899</v>
      </c>
      <c r="Z297" s="13" t="s">
        <v>10898</v>
      </c>
      <c r="AA297" s="13">
        <v>1</v>
      </c>
      <c r="AB297" s="13">
        <f>ROUND(H297*I297*AA297, 3)</f>
        <v>4.5579999999999998</v>
      </c>
      <c r="AC297" s="13">
        <f>ROUND(VLOOKUP(X297,'Base de dados'!A:B, 2, 0)*AB297, 2)</f>
        <v>0.46</v>
      </c>
      <c r="AD297" s="13">
        <f>ROUND((AB297*(Destino!AG$297/100))*(W297/100),2)</f>
        <v>0.32</v>
      </c>
      <c r="AE297" s="13">
        <f>ROUND(AB297*(Destino!AH$297/100),2)</f>
        <v>0</v>
      </c>
      <c r="AF297" s="13">
        <f>ROUND((((AB297+AC297)*(1 + VLOOKUP(X297,'Base de dados'!A:N, 14, 0) ))*(Destino!AI$297/100))-AD297, 2)</f>
        <v>0.94</v>
      </c>
      <c r="AG297" s="13">
        <f>ROUND((AB297+AC297+AF297)*(J297/100),2)</f>
        <v>0.18</v>
      </c>
      <c r="AH297" s="13">
        <f>ROUND(AB297*T297,2)</f>
        <v>0</v>
      </c>
      <c r="AI297" s="13">
        <f>ROUND(AB297+AC297-AE297+AF297+AG297+AH297, 3)</f>
        <v>6.1379999999999999</v>
      </c>
      <c r="AJ297" s="13">
        <f>AI297*M297</f>
        <v>24.552</v>
      </c>
      <c r="AK297" s="13">
        <f>AJ297*K297</f>
        <v>24.552</v>
      </c>
      <c r="AL297" s="13" t="str">
        <f t="shared" si="12"/>
        <v>17006000058552200001421</v>
      </c>
      <c r="AM297" s="13">
        <f>VLOOKUP(AL297,Destino!A:AE,31,0)</f>
        <v>24.552</v>
      </c>
      <c r="AN297" s="13">
        <f>VLOOKUP(AL297,Destino!A:O,15,0)</f>
        <v>15.27</v>
      </c>
      <c r="AO297" s="13">
        <f>VLOOKUP(AL297,Destino!A:P,16,0)</f>
        <v>1</v>
      </c>
      <c r="AP297" s="14">
        <f t="shared" si="13"/>
        <v>1</v>
      </c>
      <c r="AQ297" s="13" t="str">
        <f t="shared" si="14"/>
        <v>OK</v>
      </c>
      <c r="BA297" s="13" t="s">
        <v>14029</v>
      </c>
      <c r="BB297" s="13">
        <f>AK297</f>
        <v>24.552</v>
      </c>
      <c r="BC297" s="13" t="s">
        <v>15041</v>
      </c>
      <c r="BD297" s="13">
        <f>N297</f>
        <v>1</v>
      </c>
    </row>
    <row r="298" spans="1:56" hidden="1" x14ac:dyDescent="0.25">
      <c r="A298" s="13">
        <v>600006053</v>
      </c>
      <c r="B298" s="13">
        <v>1700</v>
      </c>
      <c r="C298" s="13">
        <v>2200001421</v>
      </c>
      <c r="D298" s="13" t="s">
        <v>298</v>
      </c>
      <c r="E298" s="13">
        <f>IF(AND(B298&lt;&gt;1110,B298&lt;&gt;1210,B298&lt;&gt;1510,B298&lt;&gt;1710),B298,IF(B298=1110,"1100",IF(B298=1210,"1200",IF(B298=1510,"1500",IF(B298=1710,"1700","X")))))</f>
        <v>1700</v>
      </c>
      <c r="F298" s="13" t="s">
        <v>10893</v>
      </c>
      <c r="G298" s="13" t="s">
        <v>297</v>
      </c>
      <c r="H298" s="13">
        <v>30.71</v>
      </c>
      <c r="I298" s="13">
        <v>0.25</v>
      </c>
      <c r="J298" s="13">
        <v>3</v>
      </c>
      <c r="K298" s="13">
        <v>1</v>
      </c>
      <c r="L298" s="13" t="s">
        <v>292</v>
      </c>
      <c r="M298" s="13">
        <v>4</v>
      </c>
      <c r="N298" s="13">
        <v>1</v>
      </c>
      <c r="O298" s="13" t="s">
        <v>294</v>
      </c>
      <c r="P298" s="13">
        <f>IFERROR(VLOOKUP(BC298, BA:BA:BB:BB, 2, 0),)</f>
        <v>0</v>
      </c>
      <c r="Q298" s="13">
        <f>IFERROR(VLOOKUP(BC298, BA:BA:BD:BD, 4, 0),1)</f>
        <v>1</v>
      </c>
      <c r="R298" s="13">
        <v>7</v>
      </c>
      <c r="S298" s="13">
        <v>9.25</v>
      </c>
      <c r="T298" s="13">
        <v>0</v>
      </c>
      <c r="V298" s="13" t="s">
        <v>13779</v>
      </c>
      <c r="W298" s="13">
        <v>100</v>
      </c>
      <c r="X298" s="13" t="s">
        <v>295</v>
      </c>
      <c r="Y298" s="13" t="s">
        <v>10899</v>
      </c>
      <c r="Z298" s="13" t="s">
        <v>10898</v>
      </c>
      <c r="AA298" s="13">
        <v>1</v>
      </c>
      <c r="AB298" s="13">
        <f>ROUND(H298*I298*AA298, 3)</f>
        <v>7.6779999999999999</v>
      </c>
      <c r="AC298" s="13">
        <f>ROUND(VLOOKUP(X298,'Base de dados'!A:B, 2, 0)*AB298, 2)</f>
        <v>0.77</v>
      </c>
      <c r="AD298" s="13">
        <f>ROUND((AB298*(Destino!AG$298/100))*(W298/100),2)</f>
        <v>0.54</v>
      </c>
      <c r="AE298" s="13">
        <f>ROUND(AB298*(Destino!AH$298/100),2)</f>
        <v>0</v>
      </c>
      <c r="AF298" s="13">
        <f>ROUND((((AB298+AC298)*(1 + VLOOKUP(X298,'Base de dados'!A:N, 14, 0) ))*(Destino!AI$298/100))-AD298, 2)</f>
        <v>1.59</v>
      </c>
      <c r="AG298" s="13">
        <f>ROUND((AB298+AC298+AF298)*(J298/100),2)</f>
        <v>0.3</v>
      </c>
      <c r="AH298" s="13">
        <f>ROUND(AB298*T298,2)</f>
        <v>0</v>
      </c>
      <c r="AI298" s="13">
        <f>ROUND(AB298+AC298-AE298+AF298+AG298+AH298, 3)</f>
        <v>10.337999999999999</v>
      </c>
      <c r="AJ298" s="13">
        <f>AI298*M298</f>
        <v>41.351999999999997</v>
      </c>
      <c r="AK298" s="13">
        <f>AJ298*K298</f>
        <v>41.351999999999997</v>
      </c>
      <c r="AL298" s="13" t="str">
        <f t="shared" si="12"/>
        <v>17006000060532200001421</v>
      </c>
      <c r="AM298" s="13">
        <f>VLOOKUP(AL298,Destino!A:AE,31,0)</f>
        <v>41.351999999999997</v>
      </c>
      <c r="AN298" s="13">
        <f>VLOOKUP(AL298,Destino!A:O,15,0)</f>
        <v>25.72</v>
      </c>
      <c r="AO298" s="13">
        <f>VLOOKUP(AL298,Destino!A:P,16,0)</f>
        <v>1</v>
      </c>
      <c r="AP298" s="14">
        <f t="shared" si="13"/>
        <v>1</v>
      </c>
      <c r="AQ298" s="13" t="str">
        <f t="shared" si="14"/>
        <v>OK</v>
      </c>
      <c r="BA298" s="13" t="s">
        <v>14030</v>
      </c>
      <c r="BB298" s="13">
        <f>AK298</f>
        <v>41.351999999999997</v>
      </c>
      <c r="BC298" s="13" t="s">
        <v>15042</v>
      </c>
      <c r="BD298" s="13">
        <f>N298</f>
        <v>1</v>
      </c>
    </row>
    <row r="299" spans="1:56" x14ac:dyDescent="0.25">
      <c r="A299" s="13">
        <v>600006071</v>
      </c>
      <c r="B299" s="13">
        <v>1300</v>
      </c>
      <c r="C299" s="13">
        <v>2200000102</v>
      </c>
      <c r="D299" s="13" t="s">
        <v>298</v>
      </c>
      <c r="E299" s="13">
        <f>IF(AND(B299&lt;&gt;1110,B299&lt;&gt;1210,B299&lt;&gt;1510,B299&lt;&gt;1710),B299,IF(B299=1110,"1100",IF(B299=1210,"1200",IF(B299=1510,"1500",IF(B299=1710,"1700","X")))))</f>
        <v>1300</v>
      </c>
      <c r="F299" s="13" t="s">
        <v>10881</v>
      </c>
      <c r="G299" s="13" t="s">
        <v>297</v>
      </c>
      <c r="H299" s="13">
        <v>58.426000000000002</v>
      </c>
      <c r="I299" s="13">
        <v>1</v>
      </c>
      <c r="J299" s="13">
        <v>3.5</v>
      </c>
      <c r="K299" s="13">
        <v>1</v>
      </c>
      <c r="L299" s="13" t="s">
        <v>292</v>
      </c>
      <c r="M299" s="13">
        <v>1</v>
      </c>
      <c r="N299" s="13">
        <v>1</v>
      </c>
      <c r="O299" s="13" t="s">
        <v>292</v>
      </c>
      <c r="P299" s="13">
        <f>IFERROR(VLOOKUP(BC299, BA:BA:BB:BB, 2, 0),)</f>
        <v>0</v>
      </c>
      <c r="Q299" s="13">
        <f>IFERROR(VLOOKUP(BC299, BA:BA:BD:BD, 4, 0),1)</f>
        <v>1</v>
      </c>
      <c r="R299" s="13">
        <v>7</v>
      </c>
      <c r="S299" s="13">
        <v>9.25</v>
      </c>
      <c r="T299" s="13">
        <v>0</v>
      </c>
      <c r="V299" s="13" t="s">
        <v>13779</v>
      </c>
      <c r="W299" s="13">
        <v>100</v>
      </c>
      <c r="X299" s="13" t="s">
        <v>295</v>
      </c>
      <c r="Y299" s="13" t="s">
        <v>10899</v>
      </c>
      <c r="Z299" s="13" t="s">
        <v>10898</v>
      </c>
      <c r="AA299" s="13">
        <v>1</v>
      </c>
      <c r="AB299" s="13">
        <f>ROUND(H299*I299*AA299, 3)</f>
        <v>58.426000000000002</v>
      </c>
      <c r="AC299" s="13">
        <f>ROUND(VLOOKUP(X299,'Base de dados'!A:B, 2, 0)*AB299, 2)</f>
        <v>5.84</v>
      </c>
      <c r="AD299" s="13">
        <f>ROUND((AB299*(Destino!AG$299/100))*(W299/100),2)</f>
        <v>0</v>
      </c>
      <c r="AG299" s="13">
        <f>ROUND((AB299+ AC299)*(J299/100),2)</f>
        <v>2.25</v>
      </c>
      <c r="AH299" s="13">
        <f>ROUND(AB299*T299,2)</f>
        <v>0</v>
      </c>
      <c r="AI299" s="13">
        <f>ROUND((AB299+AC299)-(AD299+AE299)+AG299+AH299, 3)</f>
        <v>66.516000000000005</v>
      </c>
      <c r="AJ299" s="13">
        <f>AI299*M299</f>
        <v>66.516000000000005</v>
      </c>
      <c r="AK299" s="13">
        <f>AJ299*K299</f>
        <v>66.516000000000005</v>
      </c>
      <c r="AL299" s="13" t="str">
        <f t="shared" si="12"/>
        <v>13006000060712200000102</v>
      </c>
      <c r="AM299" s="13">
        <f>VLOOKUP(AL299,Destino!A:AE,31,0)</f>
        <v>60.576000000000001</v>
      </c>
      <c r="AN299" s="13">
        <f>VLOOKUP(AL299,Destino!A:O,15,0)</f>
        <v>48.932000000000002</v>
      </c>
      <c r="AO299" s="13">
        <f>VLOOKUP(AL299,Destino!A:P,16,0)</f>
        <v>1</v>
      </c>
      <c r="AP299" s="14">
        <f t="shared" si="13"/>
        <v>0.91</v>
      </c>
      <c r="AQ299" s="13" t="str">
        <f t="shared" si="14"/>
        <v>X</v>
      </c>
      <c r="BB299" s="13">
        <f>AK299</f>
        <v>66.516000000000005</v>
      </c>
      <c r="BC299" s="13" t="s">
        <v>15043</v>
      </c>
      <c r="BD299" s="13">
        <f>N299</f>
        <v>1</v>
      </c>
    </row>
    <row r="300" spans="1:56" hidden="1" x14ac:dyDescent="0.25">
      <c r="A300" s="13">
        <v>600006071</v>
      </c>
      <c r="B300" s="13">
        <v>1700</v>
      </c>
      <c r="C300" s="13">
        <v>2200001421</v>
      </c>
      <c r="D300" s="13" t="s">
        <v>298</v>
      </c>
      <c r="E300" s="13">
        <f>IF(AND(B300&lt;&gt;1110,B300&lt;&gt;1210,B300&lt;&gt;1510,B300&lt;&gt;1710),B300,IF(B300=1110,"1100",IF(B300=1210,"1200",IF(B300=1510,"1500",IF(B300=1710,"1700","X")))))</f>
        <v>1700</v>
      </c>
      <c r="F300" s="13" t="s">
        <v>10893</v>
      </c>
      <c r="G300" s="13" t="s">
        <v>297</v>
      </c>
      <c r="H300" s="13">
        <v>58.232999999999997</v>
      </c>
      <c r="I300" s="13">
        <v>0.25</v>
      </c>
      <c r="J300" s="13">
        <v>3</v>
      </c>
      <c r="K300" s="13">
        <v>1</v>
      </c>
      <c r="L300" s="13" t="s">
        <v>292</v>
      </c>
      <c r="M300" s="13">
        <v>4</v>
      </c>
      <c r="N300" s="13">
        <v>1</v>
      </c>
      <c r="O300" s="13" t="s">
        <v>294</v>
      </c>
      <c r="P300" s="13">
        <f>IFERROR(VLOOKUP(BC300, BA:BA:BB:BB, 2, 0),)</f>
        <v>0</v>
      </c>
      <c r="Q300" s="13">
        <f>IFERROR(VLOOKUP(BC300, BA:BA:BD:BD, 4, 0),1)</f>
        <v>1</v>
      </c>
      <c r="R300" s="13">
        <v>7</v>
      </c>
      <c r="S300" s="13">
        <v>9.25</v>
      </c>
      <c r="T300" s="13">
        <v>0</v>
      </c>
      <c r="V300" s="13" t="s">
        <v>13779</v>
      </c>
      <c r="W300" s="13">
        <v>100</v>
      </c>
      <c r="X300" s="13" t="s">
        <v>295</v>
      </c>
      <c r="Y300" s="13" t="s">
        <v>10899</v>
      </c>
      <c r="Z300" s="13" t="s">
        <v>10898</v>
      </c>
      <c r="AA300" s="13">
        <v>1</v>
      </c>
      <c r="AB300" s="13">
        <f>ROUND(H300*I300*AA300, 3)</f>
        <v>14.558</v>
      </c>
      <c r="AC300" s="13">
        <f>ROUND(VLOOKUP(X300,'Base de dados'!A:B, 2, 0)*AB300, 2)</f>
        <v>1.46</v>
      </c>
      <c r="AD300" s="13">
        <f>ROUND((AB300*(Destino!AG$300/100))*(W300/100),2)</f>
        <v>1.02</v>
      </c>
      <c r="AE300" s="13">
        <f>ROUND(AB300*(Destino!AH$300/100),2)</f>
        <v>0</v>
      </c>
      <c r="AF300" s="13">
        <f>ROUND((((AB300+AC300)*(1 + VLOOKUP(X300,'Base de dados'!A:N, 14, 0) ))*(Destino!AI$300/100))-AD300, 2)</f>
        <v>3.01</v>
      </c>
      <c r="AG300" s="13">
        <f>ROUND((AB300+AC300+AF300)*(J300/100),2)</f>
        <v>0.56999999999999995</v>
      </c>
      <c r="AH300" s="13">
        <f>ROUND(AB300*T300,2)</f>
        <v>0</v>
      </c>
      <c r="AI300" s="13">
        <f>ROUND(AB300+AC300-AE300+AF300+AG300+AH300, 3)</f>
        <v>19.597999999999999</v>
      </c>
      <c r="AJ300" s="13">
        <f>AI300*M300</f>
        <v>78.391999999999996</v>
      </c>
      <c r="AK300" s="13">
        <f>AJ300*K300</f>
        <v>78.391999999999996</v>
      </c>
      <c r="AL300" s="13" t="str">
        <f t="shared" si="12"/>
        <v>17006000060712200001421</v>
      </c>
      <c r="AM300" s="13">
        <f>VLOOKUP(AL300,Destino!A:AE,31,0)</f>
        <v>78.391999999999996</v>
      </c>
      <c r="AN300" s="13">
        <f>VLOOKUP(AL300,Destino!A:O,15,0)</f>
        <v>48.77</v>
      </c>
      <c r="AO300" s="13">
        <f>VLOOKUP(AL300,Destino!A:P,16,0)</f>
        <v>1</v>
      </c>
      <c r="AP300" s="14">
        <f t="shared" si="13"/>
        <v>1</v>
      </c>
      <c r="AQ300" s="13" t="str">
        <f t="shared" si="14"/>
        <v>OK</v>
      </c>
      <c r="BA300" s="13" t="s">
        <v>14031</v>
      </c>
      <c r="BB300" s="13">
        <f>AK300</f>
        <v>78.391999999999996</v>
      </c>
      <c r="BC300" s="13" t="s">
        <v>15044</v>
      </c>
      <c r="BD300" s="13">
        <f>N300</f>
        <v>1</v>
      </c>
    </row>
    <row r="301" spans="1:56" hidden="1" x14ac:dyDescent="0.25">
      <c r="A301" s="13">
        <v>600006072</v>
      </c>
      <c r="B301" s="13">
        <v>1700</v>
      </c>
      <c r="C301" s="13">
        <v>2200001421</v>
      </c>
      <c r="D301" s="13" t="s">
        <v>298</v>
      </c>
      <c r="E301" s="13">
        <f>IF(AND(B301&lt;&gt;1110,B301&lt;&gt;1210,B301&lt;&gt;1510,B301&lt;&gt;1710),B301,IF(B301=1110,"1100",IF(B301=1210,"1200",IF(B301=1510,"1500",IF(B301=1710,"1700","X")))))</f>
        <v>1700</v>
      </c>
      <c r="F301" s="13" t="s">
        <v>10893</v>
      </c>
      <c r="G301" s="13" t="s">
        <v>297</v>
      </c>
      <c r="H301" s="13">
        <v>82.233000000000004</v>
      </c>
      <c r="I301" s="13">
        <v>0.25</v>
      </c>
      <c r="J301" s="13">
        <v>3</v>
      </c>
      <c r="K301" s="13">
        <v>1</v>
      </c>
      <c r="L301" s="13" t="s">
        <v>292</v>
      </c>
      <c r="M301" s="13">
        <v>4</v>
      </c>
      <c r="N301" s="13">
        <v>1</v>
      </c>
      <c r="O301" s="13" t="s">
        <v>294</v>
      </c>
      <c r="P301" s="13">
        <f>IFERROR(VLOOKUP(BC301, BA:BA:BB:BB, 2, 0),)</f>
        <v>0</v>
      </c>
      <c r="Q301" s="13">
        <f>IFERROR(VLOOKUP(BC301, BA:BA:BD:BD, 4, 0),1)</f>
        <v>1</v>
      </c>
      <c r="R301" s="13">
        <v>7</v>
      </c>
      <c r="S301" s="13">
        <v>9.25</v>
      </c>
      <c r="T301" s="13">
        <v>0</v>
      </c>
      <c r="V301" s="13" t="s">
        <v>13779</v>
      </c>
      <c r="W301" s="13">
        <v>100</v>
      </c>
      <c r="X301" s="13" t="s">
        <v>295</v>
      </c>
      <c r="Y301" s="13" t="s">
        <v>10899</v>
      </c>
      <c r="Z301" s="13" t="s">
        <v>10898</v>
      </c>
      <c r="AA301" s="13">
        <v>1</v>
      </c>
      <c r="AB301" s="13">
        <f>ROUND(H301*I301*AA301, 3)</f>
        <v>20.558</v>
      </c>
      <c r="AC301" s="13">
        <f>ROUND(VLOOKUP(X301,'Base de dados'!A:B, 2, 0)*AB301, 2)</f>
        <v>2.06</v>
      </c>
      <c r="AD301" s="13">
        <f>ROUND((AB301*(Destino!AG$301/100))*(W301/100),2)</f>
        <v>1.44</v>
      </c>
      <c r="AE301" s="13">
        <f>ROUND(AB301*(Destino!AH$301/100),2)</f>
        <v>0</v>
      </c>
      <c r="AF301" s="13">
        <f>ROUND((((AB301+AC301)*(1 + VLOOKUP(X301,'Base de dados'!A:N, 14, 0) ))*(Destino!AI$301/100))-AD301, 2)</f>
        <v>4.25</v>
      </c>
      <c r="AG301" s="13">
        <f>ROUND((AB301+AC301+AF301)*(J301/100),2)</f>
        <v>0.81</v>
      </c>
      <c r="AH301" s="13">
        <f>ROUND(AB301*T301,2)</f>
        <v>0</v>
      </c>
      <c r="AI301" s="13">
        <f>ROUND(AB301+AC301-AE301+AF301+AG301+AH301, 3)</f>
        <v>27.678000000000001</v>
      </c>
      <c r="AJ301" s="13">
        <f>AI301*M301</f>
        <v>110.712</v>
      </c>
      <c r="AK301" s="13">
        <f>AJ301*K301</f>
        <v>110.712</v>
      </c>
      <c r="AL301" s="13" t="str">
        <f t="shared" si="12"/>
        <v>17006000060722200001421</v>
      </c>
      <c r="AM301" s="13">
        <f>VLOOKUP(AL301,Destino!A:AE,31,0)</f>
        <v>110.712</v>
      </c>
      <c r="AN301" s="13">
        <f>VLOOKUP(AL301,Destino!A:O,15,0)</f>
        <v>68.87</v>
      </c>
      <c r="AO301" s="13">
        <f>VLOOKUP(AL301,Destino!A:P,16,0)</f>
        <v>1</v>
      </c>
      <c r="AP301" s="14">
        <f t="shared" si="13"/>
        <v>1</v>
      </c>
      <c r="AQ301" s="13" t="str">
        <f t="shared" si="14"/>
        <v>OK</v>
      </c>
      <c r="BA301" s="13" t="s">
        <v>14032</v>
      </c>
      <c r="BB301" s="13">
        <f>AK301</f>
        <v>110.712</v>
      </c>
      <c r="BC301" s="13" t="s">
        <v>15045</v>
      </c>
      <c r="BD301" s="13">
        <f>N301</f>
        <v>1</v>
      </c>
    </row>
    <row r="302" spans="1:56" hidden="1" x14ac:dyDescent="0.25">
      <c r="A302" s="13">
        <v>600006081</v>
      </c>
      <c r="B302" s="13">
        <v>1700</v>
      </c>
      <c r="C302" s="13">
        <v>2200001421</v>
      </c>
      <c r="D302" s="13" t="s">
        <v>298</v>
      </c>
      <c r="E302" s="13">
        <f>IF(AND(B302&lt;&gt;1110,B302&lt;&gt;1210,B302&lt;&gt;1510,B302&lt;&gt;1710),B302,IF(B302=1110,"1100",IF(B302=1210,"1200",IF(B302=1510,"1500",IF(B302=1710,"1700","X")))))</f>
        <v>1700</v>
      </c>
      <c r="F302" s="13" t="s">
        <v>10893</v>
      </c>
      <c r="G302" s="13" t="s">
        <v>297</v>
      </c>
      <c r="H302" s="13">
        <v>90.042000000000002</v>
      </c>
      <c r="I302" s="13">
        <v>0.25</v>
      </c>
      <c r="J302" s="13">
        <v>3</v>
      </c>
      <c r="K302" s="13">
        <v>1</v>
      </c>
      <c r="L302" s="13" t="s">
        <v>292</v>
      </c>
      <c r="M302" s="13">
        <v>4</v>
      </c>
      <c r="N302" s="13">
        <v>1</v>
      </c>
      <c r="O302" s="13" t="s">
        <v>294</v>
      </c>
      <c r="P302" s="13">
        <f>IFERROR(VLOOKUP(BC302, BA:BA:BB:BB, 2, 0),)</f>
        <v>0</v>
      </c>
      <c r="Q302" s="13">
        <f>IFERROR(VLOOKUP(BC302, BA:BA:BD:BD, 4, 0),1)</f>
        <v>1</v>
      </c>
      <c r="R302" s="13">
        <v>7</v>
      </c>
      <c r="S302" s="13">
        <v>9.25</v>
      </c>
      <c r="T302" s="13">
        <v>0</v>
      </c>
      <c r="V302" s="13" t="s">
        <v>13779</v>
      </c>
      <c r="W302" s="13">
        <v>100</v>
      </c>
      <c r="X302" s="13" t="s">
        <v>295</v>
      </c>
      <c r="Y302" s="13" t="s">
        <v>10899</v>
      </c>
      <c r="Z302" s="13" t="s">
        <v>10898</v>
      </c>
      <c r="AA302" s="13">
        <v>1</v>
      </c>
      <c r="AB302" s="13">
        <f>ROUND(H302*I302*AA302, 3)</f>
        <v>22.510999999999999</v>
      </c>
      <c r="AC302" s="13">
        <f>ROUND(VLOOKUP(X302,'Base de dados'!A:B, 2, 0)*AB302, 2)</f>
        <v>2.25</v>
      </c>
      <c r="AD302" s="13">
        <f>ROUND((AB302*(Destino!AG$302/100))*(W302/100),2)</f>
        <v>1.58</v>
      </c>
      <c r="AE302" s="13">
        <f>ROUND(AB302*(Destino!AH$302/100),2)</f>
        <v>0</v>
      </c>
      <c r="AF302" s="13">
        <f>ROUND((((AB302+AC302)*(1 + VLOOKUP(X302,'Base de dados'!A:N, 14, 0) ))*(Destino!AI$302/100))-AD302, 2)</f>
        <v>4.6500000000000004</v>
      </c>
      <c r="AG302" s="13">
        <f>ROUND((AB302+AC302+AF302)*(J302/100),2)</f>
        <v>0.88</v>
      </c>
      <c r="AH302" s="13">
        <f>ROUND(AB302*T302,2)</f>
        <v>0</v>
      </c>
      <c r="AI302" s="13">
        <f>ROUND(AB302+AC302-AE302+AF302+AG302+AH302, 3)</f>
        <v>30.291</v>
      </c>
      <c r="AJ302" s="13">
        <f>AI302*M302</f>
        <v>121.164</v>
      </c>
      <c r="AK302" s="13">
        <f>AJ302*K302</f>
        <v>121.164</v>
      </c>
      <c r="AL302" s="13" t="str">
        <f t="shared" si="12"/>
        <v>17006000060812200001421</v>
      </c>
      <c r="AM302" s="13">
        <f>VLOOKUP(AL302,Destino!A:AE,31,0)</f>
        <v>121.164</v>
      </c>
      <c r="AN302" s="13">
        <f>VLOOKUP(AL302,Destino!A:O,15,0)</f>
        <v>75.41</v>
      </c>
      <c r="AO302" s="13">
        <f>VLOOKUP(AL302,Destino!A:P,16,0)</f>
        <v>1</v>
      </c>
      <c r="AP302" s="14">
        <f t="shared" si="13"/>
        <v>1</v>
      </c>
      <c r="AQ302" s="13" t="str">
        <f t="shared" si="14"/>
        <v>OK</v>
      </c>
      <c r="BA302" s="13" t="s">
        <v>14033</v>
      </c>
      <c r="BB302" s="13">
        <f>AK302</f>
        <v>121.164</v>
      </c>
      <c r="BC302" s="13" t="s">
        <v>15046</v>
      </c>
      <c r="BD302" s="13">
        <f>N302</f>
        <v>1</v>
      </c>
    </row>
    <row r="303" spans="1:56" hidden="1" x14ac:dyDescent="0.25">
      <c r="A303" s="13">
        <v>600006082</v>
      </c>
      <c r="B303" s="13">
        <v>1700</v>
      </c>
      <c r="C303" s="13">
        <v>2200001421</v>
      </c>
      <c r="D303" s="13" t="s">
        <v>298</v>
      </c>
      <c r="E303" s="13">
        <f>IF(AND(B303&lt;&gt;1110,B303&lt;&gt;1210,B303&lt;&gt;1510,B303&lt;&gt;1710),B303,IF(B303=1110,"1100",IF(B303=1210,"1200",IF(B303=1510,"1500",IF(B303=1710,"1700","X")))))</f>
        <v>1700</v>
      </c>
      <c r="F303" s="13" t="s">
        <v>10893</v>
      </c>
      <c r="G303" s="13" t="s">
        <v>297</v>
      </c>
      <c r="H303" s="13">
        <v>116.955</v>
      </c>
      <c r="I303" s="13">
        <v>0.25</v>
      </c>
      <c r="J303" s="13">
        <v>3</v>
      </c>
      <c r="K303" s="13">
        <v>1</v>
      </c>
      <c r="L303" s="13" t="s">
        <v>292</v>
      </c>
      <c r="M303" s="13">
        <v>4</v>
      </c>
      <c r="N303" s="13">
        <v>1</v>
      </c>
      <c r="O303" s="13" t="s">
        <v>294</v>
      </c>
      <c r="P303" s="13">
        <f>IFERROR(VLOOKUP(BC303, BA:BA:BB:BB, 2, 0),)</f>
        <v>0</v>
      </c>
      <c r="Q303" s="13">
        <f>IFERROR(VLOOKUP(BC303, BA:BA:BD:BD, 4, 0),1)</f>
        <v>1</v>
      </c>
      <c r="R303" s="13">
        <v>7</v>
      </c>
      <c r="S303" s="13">
        <v>9.25</v>
      </c>
      <c r="T303" s="13">
        <v>0</v>
      </c>
      <c r="V303" s="13" t="s">
        <v>13779</v>
      </c>
      <c r="W303" s="13">
        <v>100</v>
      </c>
      <c r="X303" s="13" t="s">
        <v>295</v>
      </c>
      <c r="Y303" s="13" t="s">
        <v>10899</v>
      </c>
      <c r="Z303" s="13" t="s">
        <v>10886</v>
      </c>
      <c r="AA303" s="13">
        <v>1</v>
      </c>
      <c r="AB303" s="13">
        <f>ROUND(H303*I303*AA303, 3)</f>
        <v>29.239000000000001</v>
      </c>
      <c r="AC303" s="13">
        <f>ROUND(VLOOKUP(X303,'Base de dados'!A:B, 2, 0)*AB303, 2)</f>
        <v>2.92</v>
      </c>
      <c r="AD303" s="13">
        <f>ROUND((AB303*(Destino!AG$303/100))*(W303/100),2)</f>
        <v>2.0499999999999998</v>
      </c>
      <c r="AE303" s="13">
        <f>ROUND(AB303*(Destino!AH$303/100),2)</f>
        <v>0</v>
      </c>
      <c r="AF303" s="13">
        <f>ROUND((((AB303+AC303)*(1 + VLOOKUP(X303,'Base de dados'!A:N, 14, 0) ))*(Destino!AI$303/100))-AD303, 2)</f>
        <v>6.04</v>
      </c>
      <c r="AG303" s="13">
        <f>ROUND((AB303+AC303+AF303)*(J303/100),2)</f>
        <v>1.1499999999999999</v>
      </c>
      <c r="AH303" s="13">
        <f>ROUND(AB303*T303,2)</f>
        <v>0</v>
      </c>
      <c r="AI303" s="13">
        <f>ROUND(AB303+AC303-AE303+AF303+AG303+AH303, 3)</f>
        <v>39.348999999999997</v>
      </c>
      <c r="AJ303" s="13">
        <f>AI303*M303</f>
        <v>157.39599999999999</v>
      </c>
      <c r="AK303" s="13">
        <f>AJ303*K303</f>
        <v>157.39599999999999</v>
      </c>
      <c r="AL303" s="13" t="str">
        <f t="shared" si="12"/>
        <v>17006000060822200001421</v>
      </c>
      <c r="AM303" s="13">
        <f>VLOOKUP(AL303,Destino!A:AE,31,0)</f>
        <v>157.43600000000001</v>
      </c>
      <c r="AN303" s="13">
        <f>VLOOKUP(AL303,Destino!A:O,15,0)</f>
        <v>97.95</v>
      </c>
      <c r="AO303" s="13">
        <f>VLOOKUP(AL303,Destino!A:P,16,0)</f>
        <v>1</v>
      </c>
      <c r="AP303" s="14">
        <f t="shared" si="13"/>
        <v>1</v>
      </c>
      <c r="AQ303" s="13" t="str">
        <f t="shared" si="14"/>
        <v>OK</v>
      </c>
      <c r="BA303" s="13" t="s">
        <v>14034</v>
      </c>
      <c r="BB303" s="13">
        <f>AK303</f>
        <v>157.39599999999999</v>
      </c>
      <c r="BC303" s="13" t="s">
        <v>15047</v>
      </c>
      <c r="BD303" s="13">
        <f>N303</f>
        <v>1</v>
      </c>
    </row>
    <row r="304" spans="1:56" hidden="1" x14ac:dyDescent="0.25">
      <c r="A304" s="13">
        <v>600006083</v>
      </c>
      <c r="B304" s="13">
        <v>1700</v>
      </c>
      <c r="C304" s="13">
        <v>2200001421</v>
      </c>
      <c r="D304" s="13" t="s">
        <v>298</v>
      </c>
      <c r="E304" s="13">
        <f>IF(AND(B304&lt;&gt;1110,B304&lt;&gt;1210,B304&lt;&gt;1510,B304&lt;&gt;1710),B304,IF(B304=1110,"1100",IF(B304=1210,"1200",IF(B304=1510,"1500",IF(B304=1710,"1700","X")))))</f>
        <v>1700</v>
      </c>
      <c r="F304" s="13" t="s">
        <v>10893</v>
      </c>
      <c r="G304" s="13" t="s">
        <v>297</v>
      </c>
      <c r="H304" s="13">
        <v>142.113</v>
      </c>
      <c r="I304" s="13">
        <v>0.25</v>
      </c>
      <c r="J304" s="13">
        <v>3</v>
      </c>
      <c r="K304" s="13">
        <v>1</v>
      </c>
      <c r="L304" s="13" t="s">
        <v>292</v>
      </c>
      <c r="M304" s="13">
        <v>4</v>
      </c>
      <c r="N304" s="13">
        <v>1</v>
      </c>
      <c r="O304" s="13" t="s">
        <v>294</v>
      </c>
      <c r="P304" s="13">
        <f>IFERROR(VLOOKUP(BC304, BA:BA:BB:BB, 2, 0),)</f>
        <v>0</v>
      </c>
      <c r="Q304" s="13">
        <f>IFERROR(VLOOKUP(BC304, BA:BA:BD:BD, 4, 0),1)</f>
        <v>1</v>
      </c>
      <c r="R304" s="13">
        <v>7</v>
      </c>
      <c r="S304" s="13">
        <v>9.25</v>
      </c>
      <c r="T304" s="13">
        <v>0</v>
      </c>
      <c r="V304" s="13" t="s">
        <v>13779</v>
      </c>
      <c r="W304" s="13">
        <v>100</v>
      </c>
      <c r="X304" s="13" t="s">
        <v>295</v>
      </c>
      <c r="Y304" s="13" t="s">
        <v>10899</v>
      </c>
      <c r="Z304" s="13" t="s">
        <v>10898</v>
      </c>
      <c r="AA304" s="13">
        <v>1</v>
      </c>
      <c r="AB304" s="13">
        <f>ROUND(H304*I304*AA304, 3)</f>
        <v>35.527999999999999</v>
      </c>
      <c r="AC304" s="13">
        <f>ROUND(VLOOKUP(X304,'Base de dados'!A:B, 2, 0)*AB304, 2)</f>
        <v>3.55</v>
      </c>
      <c r="AD304" s="13">
        <f>ROUND((AB304*(Destino!AG$304/100))*(W304/100),2)</f>
        <v>2.4900000000000002</v>
      </c>
      <c r="AE304" s="13">
        <f>ROUND(AB304*(Destino!AH$304/100),2)</f>
        <v>0</v>
      </c>
      <c r="AF304" s="13">
        <f>ROUND((((AB304+AC304)*(1 + VLOOKUP(X304,'Base de dados'!A:N, 14, 0) ))*(Destino!AI$304/100))-AD304, 2)</f>
        <v>7.34</v>
      </c>
      <c r="AG304" s="13">
        <f>ROUND((AB304+AC304+AF304)*(J304/100),2)</f>
        <v>1.39</v>
      </c>
      <c r="AH304" s="13">
        <f>ROUND(AB304*T304,2)</f>
        <v>0</v>
      </c>
      <c r="AI304" s="13">
        <f>ROUND(AB304+AC304-AE304+AF304+AG304+AH304, 3)</f>
        <v>47.808</v>
      </c>
      <c r="AJ304" s="13">
        <f>AI304*M304</f>
        <v>191.232</v>
      </c>
      <c r="AK304" s="13">
        <f>AJ304*K304</f>
        <v>191.232</v>
      </c>
      <c r="AL304" s="13" t="str">
        <f t="shared" si="12"/>
        <v>17006000060832200001421</v>
      </c>
      <c r="AM304" s="13">
        <f>VLOOKUP(AL304,Destino!A:AE,31,0)</f>
        <v>191.27199999999999</v>
      </c>
      <c r="AN304" s="13">
        <f>VLOOKUP(AL304,Destino!A:O,15,0)</f>
        <v>119.02</v>
      </c>
      <c r="AO304" s="13">
        <f>VLOOKUP(AL304,Destino!A:P,16,0)</f>
        <v>1</v>
      </c>
      <c r="AP304" s="14">
        <f t="shared" si="13"/>
        <v>1</v>
      </c>
      <c r="AQ304" s="13" t="str">
        <f t="shared" si="14"/>
        <v>OK</v>
      </c>
      <c r="BA304" s="13" t="s">
        <v>14035</v>
      </c>
      <c r="BB304" s="13">
        <f>AK304</f>
        <v>191.232</v>
      </c>
      <c r="BC304" s="13" t="s">
        <v>15048</v>
      </c>
      <c r="BD304" s="13">
        <f>N304</f>
        <v>1</v>
      </c>
    </row>
    <row r="305" spans="1:56" hidden="1" x14ac:dyDescent="0.25">
      <c r="A305" s="13">
        <v>600006096</v>
      </c>
      <c r="B305" s="13">
        <v>1700</v>
      </c>
      <c r="C305" s="13">
        <v>2200001421</v>
      </c>
      <c r="D305" s="13" t="s">
        <v>298</v>
      </c>
      <c r="E305" s="13">
        <f>IF(AND(B305&lt;&gt;1110,B305&lt;&gt;1210,B305&lt;&gt;1510,B305&lt;&gt;1710),B305,IF(B305=1110,"1100",IF(B305=1210,"1200",IF(B305=1510,"1500",IF(B305=1710,"1700","X")))))</f>
        <v>1700</v>
      </c>
      <c r="F305" s="13" t="s">
        <v>10893</v>
      </c>
      <c r="G305" s="13" t="s">
        <v>297</v>
      </c>
      <c r="H305" s="13">
        <v>6.6029999999999998</v>
      </c>
      <c r="I305" s="13">
        <v>0.25</v>
      </c>
      <c r="J305" s="13">
        <v>3</v>
      </c>
      <c r="K305" s="13">
        <v>1</v>
      </c>
      <c r="L305" s="13" t="s">
        <v>292</v>
      </c>
      <c r="M305" s="13">
        <v>4</v>
      </c>
      <c r="N305" s="13">
        <v>1</v>
      </c>
      <c r="O305" s="13" t="s">
        <v>294</v>
      </c>
      <c r="P305" s="13">
        <f>IFERROR(VLOOKUP(BC305, BA:BA:BB:BB, 2, 0),)</f>
        <v>0</v>
      </c>
      <c r="Q305" s="13">
        <f>IFERROR(VLOOKUP(BC305, BA:BA:BD:BD, 4, 0),1)</f>
        <v>1</v>
      </c>
      <c r="R305" s="13">
        <v>7</v>
      </c>
      <c r="S305" s="13">
        <v>9.25</v>
      </c>
      <c r="T305" s="13">
        <v>0</v>
      </c>
      <c r="V305" s="13" t="s">
        <v>13779</v>
      </c>
      <c r="W305" s="13">
        <v>100</v>
      </c>
      <c r="X305" s="13" t="s">
        <v>300</v>
      </c>
      <c r="Y305" s="13" t="s">
        <v>10899</v>
      </c>
      <c r="Z305" s="13" t="s">
        <v>10886</v>
      </c>
      <c r="AA305" s="13">
        <v>1</v>
      </c>
      <c r="AB305" s="13">
        <f>ROUND(H305*I305*AA305, 3)</f>
        <v>1.651</v>
      </c>
      <c r="AC305" s="13">
        <f>ROUND(VLOOKUP(X305,'Base de dados'!A:B, 2, 0)*AB305, 2)</f>
        <v>0.17</v>
      </c>
      <c r="AD305" s="13">
        <f>ROUND((AB305*(Destino!AG$305/100))*(W305/100),2)</f>
        <v>0.12</v>
      </c>
      <c r="AE305" s="13">
        <f>ROUND(AB305*(Destino!AH$305/100),2)</f>
        <v>0</v>
      </c>
      <c r="AF305" s="13">
        <f>ROUND((((AB305+AC305)*(1 + VLOOKUP(X305,'Base de dados'!A:N, 14, 0) ))*(Destino!AI$305/100))-AD305, 2)</f>
        <v>0.34</v>
      </c>
      <c r="AG305" s="13">
        <f>ROUND((AB305+AC305+AF305)*(J305/100),2)</f>
        <v>0.06</v>
      </c>
      <c r="AH305" s="13">
        <f>ROUND(AB305*T305,2)</f>
        <v>0</v>
      </c>
      <c r="AI305" s="13">
        <f>ROUND(AB305+AC305-AE305+AF305+AG305+AH305, 3)</f>
        <v>2.2210000000000001</v>
      </c>
      <c r="AJ305" s="13">
        <f>AI305*M305</f>
        <v>8.8840000000000003</v>
      </c>
      <c r="AK305" s="13">
        <f>AJ305*K305</f>
        <v>8.8840000000000003</v>
      </c>
      <c r="AL305" s="13" t="str">
        <f t="shared" si="12"/>
        <v>17006000060962200001421</v>
      </c>
      <c r="AM305" s="13">
        <f>VLOOKUP(AL305,Destino!A:AE,31,0)</f>
        <v>8.8840000000000003</v>
      </c>
      <c r="AN305" s="13">
        <f>VLOOKUP(AL305,Destino!A:O,15,0)</f>
        <v>5.53</v>
      </c>
      <c r="AO305" s="13">
        <f>VLOOKUP(AL305,Destino!A:P,16,0)</f>
        <v>1</v>
      </c>
      <c r="AP305" s="14">
        <f t="shared" si="13"/>
        <v>1</v>
      </c>
      <c r="AQ305" s="13" t="str">
        <f t="shared" si="14"/>
        <v>OK</v>
      </c>
      <c r="BA305" s="13" t="s">
        <v>14036</v>
      </c>
      <c r="BB305" s="13">
        <f>AK305</f>
        <v>8.8840000000000003</v>
      </c>
      <c r="BC305" s="13" t="s">
        <v>15049</v>
      </c>
      <c r="BD305" s="13">
        <f>N305</f>
        <v>1</v>
      </c>
    </row>
    <row r="306" spans="1:56" hidden="1" x14ac:dyDescent="0.25">
      <c r="A306" s="13">
        <v>600006103</v>
      </c>
      <c r="B306" s="13">
        <v>1700</v>
      </c>
      <c r="C306" s="13">
        <v>2200001421</v>
      </c>
      <c r="D306" s="13" t="s">
        <v>298</v>
      </c>
      <c r="E306" s="13">
        <f>IF(AND(B306&lt;&gt;1110,B306&lt;&gt;1210,B306&lt;&gt;1510,B306&lt;&gt;1710),B306,IF(B306=1110,"1100",IF(B306=1210,"1200",IF(B306=1510,"1500",IF(B306=1710,"1700","X")))))</f>
        <v>1700</v>
      </c>
      <c r="F306" s="13" t="s">
        <v>10893</v>
      </c>
      <c r="G306" s="13" t="s">
        <v>297</v>
      </c>
      <c r="H306" s="13">
        <v>6.5309999999999997</v>
      </c>
      <c r="I306" s="13">
        <v>0.25</v>
      </c>
      <c r="J306" s="13">
        <v>3</v>
      </c>
      <c r="K306" s="13">
        <v>1</v>
      </c>
      <c r="L306" s="13" t="s">
        <v>292</v>
      </c>
      <c r="M306" s="13">
        <v>4</v>
      </c>
      <c r="N306" s="13">
        <v>1</v>
      </c>
      <c r="O306" s="13" t="s">
        <v>294</v>
      </c>
      <c r="P306" s="13">
        <f>IFERROR(VLOOKUP(BC306, BA:BA:BB:BB, 2, 0),)</f>
        <v>0</v>
      </c>
      <c r="Q306" s="13">
        <f>IFERROR(VLOOKUP(BC306, BA:BA:BD:BD, 4, 0),1)</f>
        <v>1</v>
      </c>
      <c r="R306" s="13">
        <v>7</v>
      </c>
      <c r="S306" s="13">
        <v>9.25</v>
      </c>
      <c r="T306" s="13">
        <v>0</v>
      </c>
      <c r="V306" s="13" t="s">
        <v>13779</v>
      </c>
      <c r="W306" s="13">
        <v>100</v>
      </c>
      <c r="X306" s="13" t="s">
        <v>300</v>
      </c>
      <c r="Y306" s="13" t="s">
        <v>10899</v>
      </c>
      <c r="Z306" s="13" t="s">
        <v>10898</v>
      </c>
      <c r="AA306" s="13">
        <v>1</v>
      </c>
      <c r="AB306" s="13">
        <f>ROUND(H306*I306*AA306, 3)</f>
        <v>1.633</v>
      </c>
      <c r="AC306" s="13">
        <f>ROUND(VLOOKUP(X306,'Base de dados'!A:B, 2, 0)*AB306, 2)</f>
        <v>0.16</v>
      </c>
      <c r="AD306" s="13">
        <f>ROUND((AB306*(Destino!AG$306/100))*(W306/100),2)</f>
        <v>0.11</v>
      </c>
      <c r="AE306" s="13">
        <f>ROUND(AB306*(Destino!AH$306/100),2)</f>
        <v>0</v>
      </c>
      <c r="AF306" s="13">
        <f>ROUND((((AB306+AC306)*(1 + VLOOKUP(X306,'Base de dados'!A:N, 14, 0) ))*(Destino!AI$306/100))-AD306, 2)</f>
        <v>0.34</v>
      </c>
      <c r="AG306" s="13">
        <f>ROUND((AB306+AC306+AF306)*(J306/100),2)</f>
        <v>0.06</v>
      </c>
      <c r="AH306" s="13">
        <f>ROUND(AB306*T306,2)</f>
        <v>0</v>
      </c>
      <c r="AI306" s="13">
        <f>ROUND(AB306+AC306-AE306+AF306+AG306+AH306, 3)</f>
        <v>2.1930000000000001</v>
      </c>
      <c r="AJ306" s="13">
        <f>AI306*M306</f>
        <v>8.7720000000000002</v>
      </c>
      <c r="AK306" s="13">
        <f>AJ306*K306</f>
        <v>8.7720000000000002</v>
      </c>
      <c r="AL306" s="13" t="str">
        <f t="shared" si="12"/>
        <v>17006000061032200001421</v>
      </c>
      <c r="AM306" s="13">
        <f>VLOOKUP(AL306,Destino!A:AE,31,0)</f>
        <v>8.7720000000000002</v>
      </c>
      <c r="AN306" s="13">
        <f>VLOOKUP(AL306,Destino!A:O,15,0)</f>
        <v>5.47</v>
      </c>
      <c r="AO306" s="13">
        <f>VLOOKUP(AL306,Destino!A:P,16,0)</f>
        <v>1</v>
      </c>
      <c r="AP306" s="14">
        <f t="shared" si="13"/>
        <v>1</v>
      </c>
      <c r="AQ306" s="13" t="str">
        <f t="shared" si="14"/>
        <v>OK</v>
      </c>
      <c r="BA306" s="13" t="s">
        <v>14037</v>
      </c>
      <c r="BB306" s="13">
        <f>AK306</f>
        <v>8.7720000000000002</v>
      </c>
      <c r="BC306" s="13" t="s">
        <v>15050</v>
      </c>
      <c r="BD306" s="13">
        <f>N306</f>
        <v>1</v>
      </c>
    </row>
    <row r="307" spans="1:56" hidden="1" x14ac:dyDescent="0.25">
      <c r="A307" s="13">
        <v>600006122</v>
      </c>
      <c r="B307" s="13">
        <v>1700</v>
      </c>
      <c r="C307" s="13">
        <v>2200001421</v>
      </c>
      <c r="D307" s="13" t="s">
        <v>298</v>
      </c>
      <c r="E307" s="13">
        <f>IF(AND(B307&lt;&gt;1110,B307&lt;&gt;1210,B307&lt;&gt;1510,B307&lt;&gt;1710),B307,IF(B307=1110,"1100",IF(B307=1210,"1200",IF(B307=1510,"1500",IF(B307=1710,"1700","X")))))</f>
        <v>1700</v>
      </c>
      <c r="F307" s="13" t="s">
        <v>10893</v>
      </c>
      <c r="G307" s="13" t="s">
        <v>297</v>
      </c>
      <c r="H307" s="13">
        <v>7.1760000000000002</v>
      </c>
      <c r="I307" s="13">
        <v>0.25</v>
      </c>
      <c r="J307" s="13">
        <v>3</v>
      </c>
      <c r="K307" s="13">
        <v>1</v>
      </c>
      <c r="L307" s="13" t="s">
        <v>292</v>
      </c>
      <c r="M307" s="13">
        <v>4</v>
      </c>
      <c r="N307" s="13">
        <v>1</v>
      </c>
      <c r="O307" s="13" t="s">
        <v>294</v>
      </c>
      <c r="P307" s="13">
        <f>IFERROR(VLOOKUP(BC307, BA:BA:BB:BB, 2, 0),)</f>
        <v>0</v>
      </c>
      <c r="Q307" s="13">
        <f>IFERROR(VLOOKUP(BC307, BA:BA:BD:BD, 4, 0),1)</f>
        <v>1</v>
      </c>
      <c r="R307" s="13">
        <v>7</v>
      </c>
      <c r="S307" s="13">
        <v>9.25</v>
      </c>
      <c r="T307" s="13">
        <v>0</v>
      </c>
      <c r="V307" s="13" t="s">
        <v>13779</v>
      </c>
      <c r="W307" s="13">
        <v>100</v>
      </c>
      <c r="X307" s="13" t="s">
        <v>300</v>
      </c>
      <c r="Y307" s="13" t="s">
        <v>10899</v>
      </c>
      <c r="Z307" s="13" t="s">
        <v>10898</v>
      </c>
      <c r="AA307" s="13">
        <v>1</v>
      </c>
      <c r="AB307" s="13">
        <f>ROUND(H307*I307*AA307, 3)</f>
        <v>1.794</v>
      </c>
      <c r="AC307" s="13">
        <f>ROUND(VLOOKUP(X307,'Base de dados'!A:B, 2, 0)*AB307, 2)</f>
        <v>0.18</v>
      </c>
      <c r="AD307" s="13">
        <f>ROUND((AB307*(Destino!AG$307/100))*(W307/100),2)</f>
        <v>0.13</v>
      </c>
      <c r="AE307" s="13">
        <f>ROUND(AB307*(Destino!AH$307/100),2)</f>
        <v>0</v>
      </c>
      <c r="AF307" s="13">
        <f>ROUND((((AB307+AC307)*(1 + VLOOKUP(X307,'Base de dados'!A:N, 14, 0) ))*(Destino!AI$307/100))-AD307, 2)</f>
        <v>0.37</v>
      </c>
      <c r="AG307" s="13">
        <f>ROUND((AB307+AC307+AF307)*(J307/100),2)</f>
        <v>7.0000000000000007E-2</v>
      </c>
      <c r="AH307" s="13">
        <f>ROUND(AB307*T307,2)</f>
        <v>0</v>
      </c>
      <c r="AI307" s="13">
        <f>ROUND(AB307+AC307-AE307+AF307+AG307+AH307, 3)</f>
        <v>2.4140000000000001</v>
      </c>
      <c r="AJ307" s="13">
        <f>AI307*M307</f>
        <v>9.6560000000000006</v>
      </c>
      <c r="AK307" s="13">
        <f>AJ307*K307</f>
        <v>9.6560000000000006</v>
      </c>
      <c r="AL307" s="13" t="str">
        <f t="shared" si="12"/>
        <v>17006000061222200001421</v>
      </c>
      <c r="AM307" s="13">
        <f>VLOOKUP(AL307,Destino!A:AE,31,0)</f>
        <v>9.6560000000000006</v>
      </c>
      <c r="AN307" s="13">
        <f>VLOOKUP(AL307,Destino!A:O,15,0)</f>
        <v>6.01</v>
      </c>
      <c r="AO307" s="13">
        <f>VLOOKUP(AL307,Destino!A:P,16,0)</f>
        <v>1</v>
      </c>
      <c r="AP307" s="14">
        <f t="shared" si="13"/>
        <v>1</v>
      </c>
      <c r="AQ307" s="13" t="str">
        <f t="shared" si="14"/>
        <v>OK</v>
      </c>
      <c r="BA307" s="13" t="s">
        <v>14038</v>
      </c>
      <c r="BB307" s="13">
        <f>AK307</f>
        <v>9.6560000000000006</v>
      </c>
      <c r="BC307" s="13" t="s">
        <v>15051</v>
      </c>
      <c r="BD307" s="13">
        <f>N307</f>
        <v>1</v>
      </c>
    </row>
    <row r="308" spans="1:56" hidden="1" x14ac:dyDescent="0.25">
      <c r="A308" s="13">
        <v>600006144</v>
      </c>
      <c r="B308" s="13">
        <v>1700</v>
      </c>
      <c r="C308" s="13">
        <v>2200001421</v>
      </c>
      <c r="D308" s="13" t="s">
        <v>298</v>
      </c>
      <c r="E308" s="13">
        <f>IF(AND(B308&lt;&gt;1110,B308&lt;&gt;1210,B308&lt;&gt;1510,B308&lt;&gt;1710),B308,IF(B308=1110,"1100",IF(B308=1210,"1200",IF(B308=1510,"1500",IF(B308=1710,"1700","X")))))</f>
        <v>1700</v>
      </c>
      <c r="F308" s="13" t="s">
        <v>10893</v>
      </c>
      <c r="G308" s="13" t="s">
        <v>297</v>
      </c>
      <c r="H308" s="13">
        <v>6.8780000000000001</v>
      </c>
      <c r="I308" s="13">
        <v>0.25</v>
      </c>
      <c r="J308" s="13">
        <v>3</v>
      </c>
      <c r="K308" s="13">
        <v>1</v>
      </c>
      <c r="L308" s="13" t="s">
        <v>292</v>
      </c>
      <c r="M308" s="13">
        <v>4</v>
      </c>
      <c r="N308" s="13">
        <v>1</v>
      </c>
      <c r="O308" s="13" t="s">
        <v>294</v>
      </c>
      <c r="P308" s="13">
        <f>IFERROR(VLOOKUP(BC308, BA:BA:BB:BB, 2, 0),)</f>
        <v>0</v>
      </c>
      <c r="Q308" s="13">
        <f>IFERROR(VLOOKUP(BC308, BA:BA:BD:BD, 4, 0),1)</f>
        <v>1</v>
      </c>
      <c r="R308" s="13">
        <v>7</v>
      </c>
      <c r="S308" s="13">
        <v>9.25</v>
      </c>
      <c r="T308" s="13">
        <v>0</v>
      </c>
      <c r="V308" s="13" t="s">
        <v>13779</v>
      </c>
      <c r="W308" s="13">
        <v>100</v>
      </c>
      <c r="X308" s="13" t="s">
        <v>300</v>
      </c>
      <c r="Y308" s="13" t="s">
        <v>10899</v>
      </c>
      <c r="Z308" s="13" t="s">
        <v>10898</v>
      </c>
      <c r="AA308" s="13">
        <v>1</v>
      </c>
      <c r="AB308" s="13">
        <f>ROUND(H308*I308*AA308, 3)</f>
        <v>1.72</v>
      </c>
      <c r="AC308" s="13">
        <f>ROUND(VLOOKUP(X308,'Base de dados'!A:B, 2, 0)*AB308, 2)</f>
        <v>0.17</v>
      </c>
      <c r="AD308" s="13">
        <f>ROUND((AB308*(Destino!AG$308/100))*(W308/100),2)</f>
        <v>0.12</v>
      </c>
      <c r="AE308" s="13">
        <f>ROUND(AB308*(Destino!AH$308/100),2)</f>
        <v>0</v>
      </c>
      <c r="AF308" s="13">
        <f>ROUND((((AB308+AC308)*(1 + VLOOKUP(X308,'Base de dados'!A:N, 14, 0) ))*(Destino!AI$308/100))-AD308, 2)</f>
        <v>0.36</v>
      </c>
      <c r="AG308" s="13">
        <f>ROUND((AB308+AC308+AF308)*(J308/100),2)</f>
        <v>7.0000000000000007E-2</v>
      </c>
      <c r="AH308" s="13">
        <f>ROUND(AB308*T308,2)</f>
        <v>0</v>
      </c>
      <c r="AI308" s="13">
        <f>ROUND(AB308+AC308-AE308+AF308+AG308+AH308, 3)</f>
        <v>2.3199999999999998</v>
      </c>
      <c r="AJ308" s="13">
        <f>AI308*M308</f>
        <v>9.2799999999999994</v>
      </c>
      <c r="AK308" s="13">
        <f>AJ308*K308</f>
        <v>9.2799999999999994</v>
      </c>
      <c r="AL308" s="13" t="str">
        <f t="shared" si="12"/>
        <v>17006000061442200001421</v>
      </c>
      <c r="AM308" s="13">
        <f>VLOOKUP(AL308,Destino!A:AE,31,0)</f>
        <v>9.2799999999999994</v>
      </c>
      <c r="AN308" s="13">
        <f>VLOOKUP(AL308,Destino!A:O,15,0)</f>
        <v>5.76</v>
      </c>
      <c r="AO308" s="13">
        <f>VLOOKUP(AL308,Destino!A:P,16,0)</f>
        <v>1</v>
      </c>
      <c r="AP308" s="14">
        <f t="shared" si="13"/>
        <v>1</v>
      </c>
      <c r="AQ308" s="13" t="str">
        <f t="shared" si="14"/>
        <v>OK</v>
      </c>
      <c r="BA308" s="13" t="s">
        <v>14039</v>
      </c>
      <c r="BB308" s="13">
        <f>AK308</f>
        <v>9.2799999999999994</v>
      </c>
      <c r="BC308" s="13" t="s">
        <v>15052</v>
      </c>
      <c r="BD308" s="13">
        <f>N308</f>
        <v>1</v>
      </c>
    </row>
    <row r="309" spans="1:56" hidden="1" x14ac:dyDescent="0.25">
      <c r="A309" s="13">
        <v>600006164</v>
      </c>
      <c r="B309" s="13">
        <v>1700</v>
      </c>
      <c r="C309" s="13">
        <v>2200001421</v>
      </c>
      <c r="D309" s="13" t="s">
        <v>298</v>
      </c>
      <c r="E309" s="13">
        <f>IF(AND(B309&lt;&gt;1110,B309&lt;&gt;1210,B309&lt;&gt;1510,B309&lt;&gt;1710),B309,IF(B309=1110,"1100",IF(B309=1210,"1200",IF(B309=1510,"1500",IF(B309=1710,"1700","X")))))</f>
        <v>1700</v>
      </c>
      <c r="F309" s="13" t="s">
        <v>10893</v>
      </c>
      <c r="G309" s="13" t="s">
        <v>297</v>
      </c>
      <c r="H309" s="13">
        <v>7.2839999999999998</v>
      </c>
      <c r="I309" s="13">
        <v>0.25</v>
      </c>
      <c r="J309" s="13">
        <v>3</v>
      </c>
      <c r="K309" s="13">
        <v>1</v>
      </c>
      <c r="L309" s="13" t="s">
        <v>292</v>
      </c>
      <c r="M309" s="13">
        <v>4</v>
      </c>
      <c r="N309" s="13">
        <v>1</v>
      </c>
      <c r="O309" s="13" t="s">
        <v>294</v>
      </c>
      <c r="P309" s="13">
        <f>IFERROR(VLOOKUP(BC309, BA:BA:BB:BB, 2, 0),)</f>
        <v>0</v>
      </c>
      <c r="Q309" s="13">
        <f>IFERROR(VLOOKUP(BC309, BA:BA:BD:BD, 4, 0),1)</f>
        <v>1</v>
      </c>
      <c r="R309" s="13">
        <v>7</v>
      </c>
      <c r="S309" s="13">
        <v>9.25</v>
      </c>
      <c r="T309" s="13">
        <v>0</v>
      </c>
      <c r="V309" s="13" t="s">
        <v>13779</v>
      </c>
      <c r="W309" s="13">
        <v>100</v>
      </c>
      <c r="X309" s="13" t="s">
        <v>300</v>
      </c>
      <c r="Y309" s="13" t="s">
        <v>10899</v>
      </c>
      <c r="Z309" s="13" t="s">
        <v>10898</v>
      </c>
      <c r="AA309" s="13">
        <v>1</v>
      </c>
      <c r="AB309" s="13">
        <f>ROUND(H309*I309*AA309, 3)</f>
        <v>1.821</v>
      </c>
      <c r="AC309" s="13">
        <f>ROUND(VLOOKUP(X309,'Base de dados'!A:B, 2, 0)*AB309, 2)</f>
        <v>0.18</v>
      </c>
      <c r="AD309" s="13">
        <f>ROUND((AB309*(Destino!AG$309/100))*(W309/100),2)</f>
        <v>0.13</v>
      </c>
      <c r="AE309" s="13">
        <f>ROUND(AB309*(Destino!AH$309/100),2)</f>
        <v>0</v>
      </c>
      <c r="AF309" s="13">
        <f>ROUND((((AB309+AC309)*(1 + VLOOKUP(X309,'Base de dados'!A:N, 14, 0) ))*(Destino!AI$309/100))-AD309, 2)</f>
        <v>0.37</v>
      </c>
      <c r="AG309" s="13">
        <f>ROUND((AB309+AC309+AF309)*(J309/100),2)</f>
        <v>7.0000000000000007E-2</v>
      </c>
      <c r="AH309" s="13">
        <f>ROUND(AB309*T309,2)</f>
        <v>0</v>
      </c>
      <c r="AI309" s="13">
        <f>ROUND(AB309+AC309-AE309+AF309+AG309+AH309, 3)</f>
        <v>2.4409999999999998</v>
      </c>
      <c r="AJ309" s="13">
        <f>AI309*M309</f>
        <v>9.7639999999999993</v>
      </c>
      <c r="AK309" s="13">
        <f>AJ309*K309</f>
        <v>9.7639999999999993</v>
      </c>
      <c r="AL309" s="13" t="str">
        <f t="shared" si="12"/>
        <v>17006000061642200001421</v>
      </c>
      <c r="AM309" s="13">
        <f>VLOOKUP(AL309,Destino!A:AE,31,0)</f>
        <v>9.8040000000000003</v>
      </c>
      <c r="AN309" s="13">
        <f>VLOOKUP(AL309,Destino!A:O,15,0)</f>
        <v>6.1</v>
      </c>
      <c r="AO309" s="13">
        <f>VLOOKUP(AL309,Destino!A:P,16,0)</f>
        <v>1</v>
      </c>
      <c r="AP309" s="14">
        <f t="shared" si="13"/>
        <v>1</v>
      </c>
      <c r="AQ309" s="13" t="str">
        <f t="shared" si="14"/>
        <v>OK</v>
      </c>
      <c r="BA309" s="13" t="s">
        <v>14040</v>
      </c>
      <c r="BB309" s="13">
        <f>AK309</f>
        <v>9.7639999999999993</v>
      </c>
      <c r="BC309" s="13" t="s">
        <v>15053</v>
      </c>
      <c r="BD309" s="13">
        <f>N309</f>
        <v>1</v>
      </c>
    </row>
    <row r="310" spans="1:56" hidden="1" x14ac:dyDescent="0.25">
      <c r="A310" s="13">
        <v>600006173</v>
      </c>
      <c r="B310" s="13">
        <v>1700</v>
      </c>
      <c r="C310" s="13">
        <v>2200001421</v>
      </c>
      <c r="D310" s="13" t="s">
        <v>298</v>
      </c>
      <c r="E310" s="13">
        <f>IF(AND(B310&lt;&gt;1110,B310&lt;&gt;1210,B310&lt;&gt;1510,B310&lt;&gt;1710),B310,IF(B310=1110,"1100",IF(B310=1210,"1200",IF(B310=1510,"1500",IF(B310=1710,"1700","X")))))</f>
        <v>1700</v>
      </c>
      <c r="F310" s="13" t="s">
        <v>10893</v>
      </c>
      <c r="G310" s="13" t="s">
        <v>297</v>
      </c>
      <c r="H310" s="13">
        <v>6.3159999999999998</v>
      </c>
      <c r="I310" s="13">
        <v>0.25</v>
      </c>
      <c r="J310" s="13">
        <v>3</v>
      </c>
      <c r="K310" s="13">
        <v>1</v>
      </c>
      <c r="L310" s="13" t="s">
        <v>292</v>
      </c>
      <c r="M310" s="13">
        <v>4</v>
      </c>
      <c r="N310" s="13">
        <v>1</v>
      </c>
      <c r="O310" s="13" t="s">
        <v>294</v>
      </c>
      <c r="P310" s="13">
        <f>IFERROR(VLOOKUP(BC310, BA:BA:BB:BB, 2, 0),)</f>
        <v>0</v>
      </c>
      <c r="Q310" s="13">
        <f>IFERROR(VLOOKUP(BC310, BA:BA:BD:BD, 4, 0),1)</f>
        <v>1</v>
      </c>
      <c r="R310" s="13">
        <v>7</v>
      </c>
      <c r="S310" s="13">
        <v>9.25</v>
      </c>
      <c r="T310" s="13">
        <v>0</v>
      </c>
      <c r="V310" s="13" t="s">
        <v>13779</v>
      </c>
      <c r="W310" s="13">
        <v>100</v>
      </c>
      <c r="X310" s="13" t="s">
        <v>300</v>
      </c>
      <c r="Y310" s="13" t="s">
        <v>10899</v>
      </c>
      <c r="Z310" s="13" t="s">
        <v>10898</v>
      </c>
      <c r="AA310" s="13">
        <v>1</v>
      </c>
      <c r="AB310" s="13">
        <f>ROUND(H310*I310*AA310, 3)</f>
        <v>1.579</v>
      </c>
      <c r="AC310" s="13">
        <f>ROUND(VLOOKUP(X310,'Base de dados'!A:B, 2, 0)*AB310, 2)</f>
        <v>0.16</v>
      </c>
      <c r="AD310" s="13">
        <f>ROUND((AB310*(Destino!AG$310/100))*(W310/100),2)</f>
        <v>0.11</v>
      </c>
      <c r="AE310" s="13">
        <f>ROUND(AB310*(Destino!AH$310/100),2)</f>
        <v>0</v>
      </c>
      <c r="AF310" s="13">
        <f>ROUND((((AB310+AC310)*(1 + VLOOKUP(X310,'Base de dados'!A:N, 14, 0) ))*(Destino!AI$310/100))-AD310, 2)</f>
        <v>0.33</v>
      </c>
      <c r="AG310" s="13">
        <f>ROUND((AB310+AC310+AF310)*(J310/100),2)</f>
        <v>0.06</v>
      </c>
      <c r="AH310" s="13">
        <f>ROUND(AB310*T310,2)</f>
        <v>0</v>
      </c>
      <c r="AI310" s="13">
        <f>ROUND(AB310+AC310-AE310+AF310+AG310+AH310, 3)</f>
        <v>2.129</v>
      </c>
      <c r="AJ310" s="13">
        <f>AI310*M310</f>
        <v>8.516</v>
      </c>
      <c r="AK310" s="13">
        <f>AJ310*K310</f>
        <v>8.516</v>
      </c>
      <c r="AL310" s="13" t="str">
        <f t="shared" si="12"/>
        <v>17006000061732200001421</v>
      </c>
      <c r="AM310" s="13">
        <f>VLOOKUP(AL310,Destino!A:AE,31,0)</f>
        <v>8.516</v>
      </c>
      <c r="AN310" s="13">
        <f>VLOOKUP(AL310,Destino!A:O,15,0)</f>
        <v>5.29</v>
      </c>
      <c r="AO310" s="13">
        <f>VLOOKUP(AL310,Destino!A:P,16,0)</f>
        <v>1</v>
      </c>
      <c r="AP310" s="14">
        <f t="shared" si="13"/>
        <v>1</v>
      </c>
      <c r="AQ310" s="13" t="str">
        <f t="shared" si="14"/>
        <v>OK</v>
      </c>
      <c r="BA310" s="13" t="s">
        <v>14041</v>
      </c>
      <c r="BB310" s="13">
        <f>AK310</f>
        <v>8.516</v>
      </c>
      <c r="BC310" s="13" t="s">
        <v>15054</v>
      </c>
      <c r="BD310" s="13">
        <f>N310</f>
        <v>1</v>
      </c>
    </row>
    <row r="311" spans="1:56" hidden="1" x14ac:dyDescent="0.25">
      <c r="A311" s="13">
        <v>600006191</v>
      </c>
      <c r="B311" s="13">
        <v>1700</v>
      </c>
      <c r="C311" s="13">
        <v>2200001421</v>
      </c>
      <c r="D311" s="13" t="s">
        <v>298</v>
      </c>
      <c r="E311" s="13">
        <f>IF(AND(B311&lt;&gt;1110,B311&lt;&gt;1210,B311&lt;&gt;1510,B311&lt;&gt;1710),B311,IF(B311=1110,"1100",IF(B311=1210,"1200",IF(B311=1510,"1500",IF(B311=1710,"1700","X")))))</f>
        <v>1700</v>
      </c>
      <c r="F311" s="13" t="s">
        <v>10893</v>
      </c>
      <c r="G311" s="13" t="s">
        <v>297</v>
      </c>
      <c r="H311" s="13">
        <v>76</v>
      </c>
      <c r="I311" s="13">
        <v>0.25</v>
      </c>
      <c r="J311" s="13">
        <v>3</v>
      </c>
      <c r="K311" s="13">
        <v>1</v>
      </c>
      <c r="L311" s="13" t="s">
        <v>292</v>
      </c>
      <c r="M311" s="13">
        <v>4</v>
      </c>
      <c r="N311" s="13">
        <v>1</v>
      </c>
      <c r="O311" s="13" t="s">
        <v>294</v>
      </c>
      <c r="P311" s="13">
        <f>IFERROR(VLOOKUP(BC311, BA:BA:BB:BB, 2, 0),)</f>
        <v>0</v>
      </c>
      <c r="Q311" s="13">
        <f>IFERROR(VLOOKUP(BC311, BA:BA:BD:BD, 4, 0),1)</f>
        <v>1</v>
      </c>
      <c r="R311" s="13">
        <v>7</v>
      </c>
      <c r="S311" s="13">
        <v>9.25</v>
      </c>
      <c r="T311" s="13">
        <v>0</v>
      </c>
      <c r="V311" s="13" t="s">
        <v>13779</v>
      </c>
      <c r="W311" s="13">
        <v>100</v>
      </c>
      <c r="X311" s="13" t="s">
        <v>295</v>
      </c>
      <c r="Y311" s="13" t="s">
        <v>10899</v>
      </c>
      <c r="Z311" s="13" t="s">
        <v>10898</v>
      </c>
      <c r="AA311" s="13">
        <v>1</v>
      </c>
      <c r="AB311" s="13">
        <f>ROUND(H311*I311*AA311, 3)</f>
        <v>19</v>
      </c>
      <c r="AC311" s="13">
        <f>ROUND(VLOOKUP(X311,'Base de dados'!A:B, 2, 0)*AB311, 2)</f>
        <v>1.9</v>
      </c>
      <c r="AD311" s="13">
        <f>ROUND((AB311*(Destino!AG$311/100))*(W311/100),2)</f>
        <v>1.33</v>
      </c>
      <c r="AE311" s="13">
        <f>ROUND(AB311*(Destino!AH$311/100),2)</f>
        <v>0</v>
      </c>
      <c r="AF311" s="13">
        <f>ROUND((((AB311+AC311)*(1 + VLOOKUP(X311,'Base de dados'!A:N, 14, 0) ))*(Destino!AI$311/100))-AD311, 2)</f>
        <v>3.93</v>
      </c>
      <c r="AG311" s="13">
        <f>ROUND((AB311+AC311+AF311)*(J311/100),2)</f>
        <v>0.74</v>
      </c>
      <c r="AH311" s="13">
        <f>ROUND(AB311*T311,2)</f>
        <v>0</v>
      </c>
      <c r="AI311" s="13">
        <f>ROUND(AB311+AC311-AE311+AF311+AG311+AH311, 3)</f>
        <v>25.57</v>
      </c>
      <c r="AJ311" s="13">
        <f>AI311*M311</f>
        <v>102.28</v>
      </c>
      <c r="AK311" s="13">
        <f>AJ311*K311</f>
        <v>102.28</v>
      </c>
      <c r="AL311" s="13" t="str">
        <f t="shared" si="12"/>
        <v>17006000061912200001421</v>
      </c>
      <c r="AM311" s="13">
        <f>VLOOKUP(AL311,Destino!A:AE,31,0)</f>
        <v>102.28</v>
      </c>
      <c r="AN311" s="13">
        <f>VLOOKUP(AL311,Destino!A:O,15,0)</f>
        <v>63.65</v>
      </c>
      <c r="AO311" s="13">
        <f>VLOOKUP(AL311,Destino!A:P,16,0)</f>
        <v>1</v>
      </c>
      <c r="AP311" s="14">
        <f t="shared" si="13"/>
        <v>1</v>
      </c>
      <c r="AQ311" s="13" t="str">
        <f t="shared" si="14"/>
        <v>OK</v>
      </c>
      <c r="BA311" s="13" t="s">
        <v>14042</v>
      </c>
      <c r="BB311" s="13">
        <f>AK311</f>
        <v>102.28</v>
      </c>
      <c r="BC311" s="13" t="s">
        <v>15055</v>
      </c>
      <c r="BD311" s="13">
        <f>N311</f>
        <v>1</v>
      </c>
    </row>
    <row r="312" spans="1:56" hidden="1" x14ac:dyDescent="0.25">
      <c r="A312" s="13">
        <v>600006192</v>
      </c>
      <c r="B312" s="13">
        <v>1700</v>
      </c>
      <c r="C312" s="13">
        <v>2200001421</v>
      </c>
      <c r="D312" s="13" t="s">
        <v>298</v>
      </c>
      <c r="E312" s="13">
        <f>IF(AND(B312&lt;&gt;1110,B312&lt;&gt;1210,B312&lt;&gt;1510,B312&lt;&gt;1710),B312,IF(B312=1110,"1100",IF(B312=1210,"1200",IF(B312=1510,"1500",IF(B312=1710,"1700","X")))))</f>
        <v>1700</v>
      </c>
      <c r="F312" s="13" t="s">
        <v>10893</v>
      </c>
      <c r="G312" s="13" t="s">
        <v>297</v>
      </c>
      <c r="H312" s="13">
        <v>81.397000000000006</v>
      </c>
      <c r="I312" s="13">
        <v>0.25</v>
      </c>
      <c r="J312" s="13">
        <v>3</v>
      </c>
      <c r="K312" s="13">
        <v>1</v>
      </c>
      <c r="L312" s="13" t="s">
        <v>292</v>
      </c>
      <c r="M312" s="13">
        <v>4</v>
      </c>
      <c r="N312" s="13">
        <v>1</v>
      </c>
      <c r="O312" s="13" t="s">
        <v>294</v>
      </c>
      <c r="P312" s="13">
        <f>IFERROR(VLOOKUP(BC312, BA:BA:BB:BB, 2, 0),)</f>
        <v>0</v>
      </c>
      <c r="Q312" s="13">
        <f>IFERROR(VLOOKUP(BC312, BA:BA:BD:BD, 4, 0),1)</f>
        <v>1</v>
      </c>
      <c r="R312" s="13">
        <v>7</v>
      </c>
      <c r="S312" s="13">
        <v>9.25</v>
      </c>
      <c r="T312" s="13">
        <v>0</v>
      </c>
      <c r="V312" s="13" t="s">
        <v>13779</v>
      </c>
      <c r="W312" s="13">
        <v>100</v>
      </c>
      <c r="X312" s="13" t="s">
        <v>295</v>
      </c>
      <c r="Y312" s="13" t="s">
        <v>10899</v>
      </c>
      <c r="Z312" s="13" t="s">
        <v>10898</v>
      </c>
      <c r="AA312" s="13">
        <v>1</v>
      </c>
      <c r="AB312" s="13">
        <f>ROUND(H312*I312*AA312, 3)</f>
        <v>20.349</v>
      </c>
      <c r="AC312" s="13">
        <f>ROUND(VLOOKUP(X312,'Base de dados'!A:B, 2, 0)*AB312, 2)</f>
        <v>2.0299999999999998</v>
      </c>
      <c r="AD312" s="13">
        <f>ROUND((AB312*(Destino!AG$312/100))*(W312/100),2)</f>
        <v>1.42</v>
      </c>
      <c r="AE312" s="13">
        <f>ROUND(AB312*(Destino!AH$312/100),2)</f>
        <v>0</v>
      </c>
      <c r="AF312" s="13">
        <f>ROUND((((AB312+AC312)*(1 + VLOOKUP(X312,'Base de dados'!A:N, 14, 0) ))*(Destino!AI$312/100))-AD312, 2)</f>
        <v>4.21</v>
      </c>
      <c r="AG312" s="13">
        <f>ROUND((AB312+AC312+AF312)*(J312/100),2)</f>
        <v>0.8</v>
      </c>
      <c r="AH312" s="13">
        <f>ROUND(AB312*T312,2)</f>
        <v>0</v>
      </c>
      <c r="AI312" s="13">
        <f>ROUND(AB312+AC312-AE312+AF312+AG312+AH312, 3)</f>
        <v>27.388999999999999</v>
      </c>
      <c r="AJ312" s="13">
        <f>AI312*M312</f>
        <v>109.556</v>
      </c>
      <c r="AK312" s="13">
        <f>AJ312*K312</f>
        <v>109.556</v>
      </c>
      <c r="AL312" s="13" t="str">
        <f t="shared" si="12"/>
        <v>17006000061922200001421</v>
      </c>
      <c r="AM312" s="13">
        <f>VLOOKUP(AL312,Destino!A:AE,31,0)</f>
        <v>109.596</v>
      </c>
      <c r="AN312" s="13">
        <f>VLOOKUP(AL312,Destino!A:O,15,0)</f>
        <v>68.17</v>
      </c>
      <c r="AO312" s="13">
        <f>VLOOKUP(AL312,Destino!A:P,16,0)</f>
        <v>1</v>
      </c>
      <c r="AP312" s="14">
        <f t="shared" si="13"/>
        <v>1</v>
      </c>
      <c r="AQ312" s="13" t="str">
        <f t="shared" si="14"/>
        <v>OK</v>
      </c>
      <c r="BA312" s="13" t="s">
        <v>14043</v>
      </c>
      <c r="BB312" s="13">
        <f>AK312</f>
        <v>109.556</v>
      </c>
      <c r="BC312" s="13" t="s">
        <v>15056</v>
      </c>
      <c r="BD312" s="13">
        <f>N312</f>
        <v>1</v>
      </c>
    </row>
    <row r="313" spans="1:56" hidden="1" x14ac:dyDescent="0.25">
      <c r="A313" s="13">
        <v>600006307</v>
      </c>
      <c r="B313" s="13">
        <v>1700</v>
      </c>
      <c r="C313" s="13">
        <v>2200001421</v>
      </c>
      <c r="D313" s="13" t="s">
        <v>298</v>
      </c>
      <c r="E313" s="13">
        <f>IF(AND(B313&lt;&gt;1110,B313&lt;&gt;1210,B313&lt;&gt;1510,B313&lt;&gt;1710),B313,IF(B313=1110,"1100",IF(B313=1210,"1200",IF(B313=1510,"1500",IF(B313=1710,"1700","X")))))</f>
        <v>1700</v>
      </c>
      <c r="F313" s="13" t="s">
        <v>10893</v>
      </c>
      <c r="G313" s="13" t="s">
        <v>297</v>
      </c>
      <c r="H313" s="13">
        <v>58.924999999999997</v>
      </c>
      <c r="I313" s="13">
        <v>0.25</v>
      </c>
      <c r="J313" s="13">
        <v>3</v>
      </c>
      <c r="K313" s="13">
        <v>1</v>
      </c>
      <c r="L313" s="13" t="s">
        <v>292</v>
      </c>
      <c r="M313" s="13">
        <v>4</v>
      </c>
      <c r="N313" s="13">
        <v>1</v>
      </c>
      <c r="O313" s="13" t="s">
        <v>294</v>
      </c>
      <c r="P313" s="13">
        <f>IFERROR(VLOOKUP(BC313, BA:BA:BB:BB, 2, 0),)</f>
        <v>0</v>
      </c>
      <c r="Q313" s="13">
        <f>IFERROR(VLOOKUP(BC313, BA:BA:BD:BD, 4, 0),1)</f>
        <v>1</v>
      </c>
      <c r="R313" s="13">
        <v>7</v>
      </c>
      <c r="S313" s="13">
        <v>9.25</v>
      </c>
      <c r="T313" s="13">
        <v>0</v>
      </c>
      <c r="V313" s="13" t="s">
        <v>13779</v>
      </c>
      <c r="W313" s="13">
        <v>100</v>
      </c>
      <c r="X313" s="13" t="s">
        <v>295</v>
      </c>
      <c r="Y313" s="13" t="s">
        <v>10899</v>
      </c>
      <c r="Z313" s="13" t="s">
        <v>10898</v>
      </c>
      <c r="AA313" s="13">
        <v>1</v>
      </c>
      <c r="AB313" s="13">
        <f>ROUND(H313*I313*AA313, 3)</f>
        <v>14.731</v>
      </c>
      <c r="AC313" s="13">
        <f>ROUND(VLOOKUP(X313,'Base de dados'!A:B, 2, 0)*AB313, 2)</f>
        <v>1.47</v>
      </c>
      <c r="AD313" s="13">
        <f>ROUND((AB313*(Destino!AG$313/100))*(W313/100),2)</f>
        <v>1.03</v>
      </c>
      <c r="AE313" s="13">
        <f>ROUND(AB313*(Destino!AH$313/100),2)</f>
        <v>0</v>
      </c>
      <c r="AF313" s="13">
        <f>ROUND((((AB313+AC313)*(1 + VLOOKUP(X313,'Base de dados'!A:N, 14, 0) ))*(Destino!AI$313/100))-AD313, 2)</f>
        <v>3.05</v>
      </c>
      <c r="AG313" s="13">
        <f>ROUND((AB313+AC313+AF313)*(J313/100),2)</f>
        <v>0.57999999999999996</v>
      </c>
      <c r="AH313" s="13">
        <f>ROUND(AB313*T313,2)</f>
        <v>0</v>
      </c>
      <c r="AI313" s="13">
        <f>ROUND(AB313+AC313-AE313+AF313+AG313+AH313, 3)</f>
        <v>19.831</v>
      </c>
      <c r="AJ313" s="13">
        <f>AI313*M313</f>
        <v>79.323999999999998</v>
      </c>
      <c r="AK313" s="13">
        <f>AJ313*K313</f>
        <v>79.323999999999998</v>
      </c>
      <c r="AL313" s="13" t="str">
        <f t="shared" si="12"/>
        <v>17006000063072200001421</v>
      </c>
      <c r="AM313" s="13">
        <f>VLOOKUP(AL313,Destino!A:AE,31,0)</f>
        <v>79.323999999999998</v>
      </c>
      <c r="AN313" s="13">
        <f>VLOOKUP(AL313,Destino!A:O,15,0)</f>
        <v>49.35</v>
      </c>
      <c r="AO313" s="13">
        <f>VLOOKUP(AL313,Destino!A:P,16,0)</f>
        <v>1</v>
      </c>
      <c r="AP313" s="14">
        <f t="shared" si="13"/>
        <v>1</v>
      </c>
      <c r="AQ313" s="13" t="str">
        <f t="shared" si="14"/>
        <v>OK</v>
      </c>
      <c r="BA313" s="13" t="s">
        <v>14044</v>
      </c>
      <c r="BB313" s="13">
        <f>AK313</f>
        <v>79.323999999999998</v>
      </c>
      <c r="BC313" s="13" t="s">
        <v>15057</v>
      </c>
      <c r="BD313" s="13">
        <f>N313</f>
        <v>1</v>
      </c>
    </row>
    <row r="314" spans="1:56" hidden="1" x14ac:dyDescent="0.25">
      <c r="A314" s="13">
        <v>600006322</v>
      </c>
      <c r="B314" s="13">
        <v>1000</v>
      </c>
      <c r="C314" s="13">
        <v>2200000102</v>
      </c>
      <c r="D314" s="13" t="s">
        <v>298</v>
      </c>
      <c r="E314" s="13">
        <f>IF(AND(B314&lt;&gt;1110,B314&lt;&gt;1210,B314&lt;&gt;1510,B314&lt;&gt;1710),B314,IF(B314=1110,"1100",IF(B314=1210,"1200",IF(B314=1510,"1500",IF(B314=1710,"1700","X")))))</f>
        <v>1000</v>
      </c>
      <c r="F314" s="13" t="s">
        <v>10873</v>
      </c>
      <c r="G314" s="13" t="s">
        <v>297</v>
      </c>
      <c r="H314" s="13">
        <v>4.8049999999999997</v>
      </c>
      <c r="I314" s="13">
        <v>1</v>
      </c>
      <c r="J314" s="13">
        <v>4.5</v>
      </c>
      <c r="K314" s="13">
        <v>1</v>
      </c>
      <c r="L314" s="13" t="s">
        <v>292</v>
      </c>
      <c r="M314" s="13">
        <v>1</v>
      </c>
      <c r="N314" s="13">
        <v>1</v>
      </c>
      <c r="O314" s="13" t="s">
        <v>292</v>
      </c>
      <c r="P314" s="13">
        <f>IFERROR(VLOOKUP(BC314, BA:BA:BB:BB, 2, 0),)</f>
        <v>0</v>
      </c>
      <c r="Q314" s="13">
        <f>IFERROR(VLOOKUP(BC314, BA:BA:BD:BD, 4, 0),1)</f>
        <v>1</v>
      </c>
      <c r="R314" s="13">
        <v>4</v>
      </c>
      <c r="S314" s="13">
        <v>9.25</v>
      </c>
      <c r="T314" s="13">
        <v>0</v>
      </c>
      <c r="V314" s="13" t="s">
        <v>13779</v>
      </c>
      <c r="W314" s="13">
        <v>100</v>
      </c>
      <c r="X314" s="13" t="s">
        <v>301</v>
      </c>
      <c r="Y314" s="13" t="s">
        <v>10899</v>
      </c>
      <c r="Z314" s="13" t="s">
        <v>11027</v>
      </c>
      <c r="AA314" s="13">
        <v>1</v>
      </c>
      <c r="AB314" s="13">
        <f>ROUND(H314*I314*AA314, 3)</f>
        <v>4.8049999999999997</v>
      </c>
      <c r="AC314" s="13">
        <f>ROUND(VLOOKUP(X314,'Base de dados'!A:B, 2, 0)*AB314, 2)</f>
        <v>0.48</v>
      </c>
      <c r="AD314" s="13">
        <f>ROUND((AB314*(Destino!AG$314/100))*(W314/100),2)</f>
        <v>0.19</v>
      </c>
      <c r="AE314" s="13">
        <f>ROUND(AB314*(Destino!AH$314/100),2)</f>
        <v>0.44</v>
      </c>
      <c r="AG314" s="13">
        <f>ROUND((AB314+ AC314)*(J314/100),2)</f>
        <v>0.24</v>
      </c>
      <c r="AH314" s="13">
        <f>ROUND(AB314*T314,2)</f>
        <v>0</v>
      </c>
      <c r="AI314" s="13">
        <f>ROUND(AB314-(AD314+AE314)+AG314+AH314, 3)</f>
        <v>4.415</v>
      </c>
      <c r="AJ314" s="13">
        <f>AI314*M314</f>
        <v>4.415</v>
      </c>
      <c r="AK314" s="13">
        <f>AJ314*K314</f>
        <v>4.415</v>
      </c>
      <c r="AL314" s="13" t="str">
        <f t="shared" si="12"/>
        <v>10006000063222200000102</v>
      </c>
      <c r="AM314" s="13">
        <f>VLOOKUP(AL314,Destino!A:AE,31,0)</f>
        <v>4.4050000000000002</v>
      </c>
      <c r="AN314" s="13">
        <f>VLOOKUP(AL314,Destino!A:O,15,0)</f>
        <v>4.1680000000000001</v>
      </c>
      <c r="AO314" s="13">
        <f>VLOOKUP(AL314,Destino!A:P,16,0)</f>
        <v>1</v>
      </c>
      <c r="AP314" s="14">
        <f t="shared" si="13"/>
        <v>1</v>
      </c>
      <c r="AQ314" s="13" t="str">
        <f t="shared" si="14"/>
        <v>OK</v>
      </c>
      <c r="BB314" s="13">
        <f>AK314</f>
        <v>4.415</v>
      </c>
      <c r="BC314" s="13" t="s">
        <v>15058</v>
      </c>
      <c r="BD314" s="13">
        <f>N314</f>
        <v>1</v>
      </c>
    </row>
    <row r="315" spans="1:56" hidden="1" x14ac:dyDescent="0.25">
      <c r="A315" s="13">
        <v>600006323</v>
      </c>
      <c r="B315" s="13">
        <v>1000</v>
      </c>
      <c r="C315" s="13">
        <v>2200000102</v>
      </c>
      <c r="D315" s="13" t="s">
        <v>298</v>
      </c>
      <c r="E315" s="13">
        <f>IF(AND(B315&lt;&gt;1110,B315&lt;&gt;1210,B315&lt;&gt;1510,B315&lt;&gt;1710),B315,IF(B315=1110,"1100",IF(B315=1210,"1200",IF(B315=1510,"1500",IF(B315=1710,"1700","X")))))</f>
        <v>1000</v>
      </c>
      <c r="F315" s="13" t="s">
        <v>10873</v>
      </c>
      <c r="G315" s="13" t="s">
        <v>297</v>
      </c>
      <c r="H315" s="13">
        <v>5.1219999999999999</v>
      </c>
      <c r="I315" s="13">
        <v>1</v>
      </c>
      <c r="J315" s="13">
        <v>4.5</v>
      </c>
      <c r="K315" s="13">
        <v>1</v>
      </c>
      <c r="L315" s="13" t="s">
        <v>292</v>
      </c>
      <c r="M315" s="13">
        <v>1</v>
      </c>
      <c r="N315" s="13">
        <v>1</v>
      </c>
      <c r="O315" s="13" t="s">
        <v>292</v>
      </c>
      <c r="P315" s="13">
        <f>IFERROR(VLOOKUP(BC315, BA:BA:BB:BB, 2, 0),)</f>
        <v>0</v>
      </c>
      <c r="Q315" s="13">
        <f>IFERROR(VLOOKUP(BC315, BA:BA:BD:BD, 4, 0),1)</f>
        <v>1</v>
      </c>
      <c r="R315" s="13">
        <v>4</v>
      </c>
      <c r="S315" s="13">
        <v>9.25</v>
      </c>
      <c r="T315" s="13">
        <v>0</v>
      </c>
      <c r="V315" s="13" t="s">
        <v>13779</v>
      </c>
      <c r="W315" s="13">
        <v>100</v>
      </c>
      <c r="X315" s="13" t="s">
        <v>301</v>
      </c>
      <c r="Y315" s="13" t="s">
        <v>10899</v>
      </c>
      <c r="Z315" s="13" t="s">
        <v>11027</v>
      </c>
      <c r="AA315" s="13">
        <v>1</v>
      </c>
      <c r="AB315" s="13">
        <f>ROUND(H315*I315*AA315, 3)</f>
        <v>5.1219999999999999</v>
      </c>
      <c r="AC315" s="13">
        <f>ROUND(VLOOKUP(X315,'Base de dados'!A:B, 2, 0)*AB315, 2)</f>
        <v>0.51</v>
      </c>
      <c r="AD315" s="13">
        <f>ROUND((AB315*(Destino!AG$315/100))*(W315/100),2)</f>
        <v>0.2</v>
      </c>
      <c r="AE315" s="13">
        <f>ROUND(AB315*(Destino!AH$315/100),2)</f>
        <v>0.47</v>
      </c>
      <c r="AG315" s="13">
        <f>ROUND((AB315+ AC315)*(J315/100),2)</f>
        <v>0.25</v>
      </c>
      <c r="AH315" s="13">
        <f>ROUND(AB315*T315,2)</f>
        <v>0</v>
      </c>
      <c r="AI315" s="13">
        <f>ROUND(AB315-(AD315+AE315)+AG315+AH315, 3)</f>
        <v>4.702</v>
      </c>
      <c r="AJ315" s="13">
        <f>AI315*M315</f>
        <v>4.702</v>
      </c>
      <c r="AK315" s="13">
        <f>AJ315*K315</f>
        <v>4.702</v>
      </c>
      <c r="AL315" s="13" t="str">
        <f t="shared" si="12"/>
        <v>10006000063232200000102</v>
      </c>
      <c r="AM315" s="13">
        <f>VLOOKUP(AL315,Destino!A:AE,31,0)</f>
        <v>4.6920000000000002</v>
      </c>
      <c r="AN315" s="13">
        <f>VLOOKUP(AL315,Destino!A:O,15,0)</f>
        <v>4.4429999999999996</v>
      </c>
      <c r="AO315" s="13">
        <f>VLOOKUP(AL315,Destino!A:P,16,0)</f>
        <v>1</v>
      </c>
      <c r="AP315" s="14">
        <f t="shared" si="13"/>
        <v>1</v>
      </c>
      <c r="AQ315" s="13" t="str">
        <f t="shared" si="14"/>
        <v>OK</v>
      </c>
      <c r="BB315" s="13">
        <f>AK315</f>
        <v>4.702</v>
      </c>
      <c r="BC315" s="13" t="s">
        <v>15059</v>
      </c>
      <c r="BD315" s="13">
        <f>N315</f>
        <v>1</v>
      </c>
    </row>
    <row r="316" spans="1:56" hidden="1" x14ac:dyDescent="0.25">
      <c r="A316" s="13">
        <v>600006388</v>
      </c>
      <c r="B316" s="13">
        <v>1700</v>
      </c>
      <c r="C316" s="13">
        <v>2200001421</v>
      </c>
      <c r="D316" s="13" t="s">
        <v>298</v>
      </c>
      <c r="E316" s="13">
        <f>IF(AND(B316&lt;&gt;1110,B316&lt;&gt;1210,B316&lt;&gt;1510,B316&lt;&gt;1710),B316,IF(B316=1110,"1100",IF(B316=1210,"1200",IF(B316=1510,"1500",IF(B316=1710,"1700","X")))))</f>
        <v>1700</v>
      </c>
      <c r="F316" s="13" t="s">
        <v>10893</v>
      </c>
      <c r="G316" s="13" t="s">
        <v>297</v>
      </c>
      <c r="H316" s="13">
        <v>17.373000000000001</v>
      </c>
      <c r="I316" s="13">
        <v>0.25</v>
      </c>
      <c r="J316" s="13">
        <v>3</v>
      </c>
      <c r="K316" s="13">
        <v>1</v>
      </c>
      <c r="L316" s="13" t="s">
        <v>292</v>
      </c>
      <c r="M316" s="13">
        <v>4</v>
      </c>
      <c r="N316" s="13">
        <v>1</v>
      </c>
      <c r="O316" s="13" t="s">
        <v>294</v>
      </c>
      <c r="P316" s="13">
        <f>IFERROR(VLOOKUP(BC316, BA:BA:BB:BB, 2, 0),)</f>
        <v>0</v>
      </c>
      <c r="Q316" s="13">
        <f>IFERROR(VLOOKUP(BC316, BA:BA:BD:BD, 4, 0),1)</f>
        <v>1</v>
      </c>
      <c r="R316" s="13">
        <v>7</v>
      </c>
      <c r="S316" s="13">
        <v>9.25</v>
      </c>
      <c r="T316" s="13">
        <v>0</v>
      </c>
      <c r="V316" s="13" t="s">
        <v>13779</v>
      </c>
      <c r="W316" s="13">
        <v>100</v>
      </c>
      <c r="X316" s="13" t="s">
        <v>301</v>
      </c>
      <c r="Y316" s="13" t="s">
        <v>10899</v>
      </c>
      <c r="Z316" s="13" t="s">
        <v>10898</v>
      </c>
      <c r="AA316" s="13">
        <v>1</v>
      </c>
      <c r="AB316" s="13">
        <f>ROUND(H316*I316*AA316, 3)</f>
        <v>4.343</v>
      </c>
      <c r="AC316" s="13">
        <f>ROUND(VLOOKUP(X316,'Base de dados'!A:B, 2, 0)*AB316, 2)</f>
        <v>0.43</v>
      </c>
      <c r="AD316" s="13">
        <f>ROUND((AB316*(Destino!AG$316/100))*(W316/100),2)</f>
        <v>0.3</v>
      </c>
      <c r="AE316" s="13">
        <f>ROUND(AB316*(Destino!AH$316/100),2)</f>
        <v>0</v>
      </c>
      <c r="AF316" s="13">
        <f>ROUND((((AB316+AC316)*(1 + VLOOKUP(X316,'Base de dados'!A:N, 14, 0) ))*(Destino!AI$316/100))-AD316, 2)</f>
        <v>0.9</v>
      </c>
      <c r="AG316" s="13">
        <f>ROUND((AB316+AC316+AF316)*(J316/100),2)</f>
        <v>0.17</v>
      </c>
      <c r="AH316" s="13">
        <f>ROUND(AB316*T316,2)</f>
        <v>0</v>
      </c>
      <c r="AI316" s="13">
        <f>ROUND(AB316+AC316-AE316+AF316+AG316+AH316, 3)</f>
        <v>5.843</v>
      </c>
      <c r="AJ316" s="13">
        <f>AI316*M316</f>
        <v>23.372</v>
      </c>
      <c r="AK316" s="13">
        <f>AJ316*K316</f>
        <v>23.372</v>
      </c>
      <c r="AL316" s="13" t="str">
        <f t="shared" si="12"/>
        <v>17006000063882200001421</v>
      </c>
      <c r="AM316" s="13">
        <f>VLOOKUP(AL316,Destino!A:AE,31,0)</f>
        <v>23.372</v>
      </c>
      <c r="AN316" s="13">
        <f>VLOOKUP(AL316,Destino!A:O,15,0)</f>
        <v>14.55</v>
      </c>
      <c r="AO316" s="13">
        <f>VLOOKUP(AL316,Destino!A:P,16,0)</f>
        <v>1</v>
      </c>
      <c r="AP316" s="14">
        <f t="shared" si="13"/>
        <v>1</v>
      </c>
      <c r="AQ316" s="13" t="str">
        <f t="shared" si="14"/>
        <v>OK</v>
      </c>
      <c r="BA316" s="13" t="s">
        <v>14045</v>
      </c>
      <c r="BB316" s="13">
        <f>AK316</f>
        <v>23.372</v>
      </c>
      <c r="BC316" s="13" t="s">
        <v>15060</v>
      </c>
      <c r="BD316" s="13">
        <f>N316</f>
        <v>1</v>
      </c>
    </row>
    <row r="317" spans="1:56" hidden="1" x14ac:dyDescent="0.25">
      <c r="A317" s="13">
        <v>600006393</v>
      </c>
      <c r="B317" s="13">
        <v>1700</v>
      </c>
      <c r="C317" s="13">
        <v>2200001421</v>
      </c>
      <c r="D317" s="13" t="s">
        <v>298</v>
      </c>
      <c r="E317" s="13">
        <f>IF(AND(B317&lt;&gt;1110,B317&lt;&gt;1210,B317&lt;&gt;1510,B317&lt;&gt;1710),B317,IF(B317=1110,"1100",IF(B317=1210,"1200",IF(B317=1510,"1500",IF(B317=1710,"1700","X")))))</f>
        <v>1700</v>
      </c>
      <c r="F317" s="13" t="s">
        <v>10893</v>
      </c>
      <c r="G317" s="13" t="s">
        <v>297</v>
      </c>
      <c r="H317" s="13">
        <v>8.9190000000000005</v>
      </c>
      <c r="I317" s="13">
        <v>0.25</v>
      </c>
      <c r="J317" s="13">
        <v>3</v>
      </c>
      <c r="K317" s="13">
        <v>1</v>
      </c>
      <c r="L317" s="13" t="s">
        <v>292</v>
      </c>
      <c r="M317" s="13">
        <v>4</v>
      </c>
      <c r="N317" s="13">
        <v>1</v>
      </c>
      <c r="O317" s="13" t="s">
        <v>294</v>
      </c>
      <c r="P317" s="13">
        <f>IFERROR(VLOOKUP(BC317, BA:BA:BB:BB, 2, 0),)</f>
        <v>0</v>
      </c>
      <c r="Q317" s="13">
        <f>IFERROR(VLOOKUP(BC317, BA:BA:BD:BD, 4, 0),1)</f>
        <v>1</v>
      </c>
      <c r="R317" s="13">
        <v>7</v>
      </c>
      <c r="S317" s="13">
        <v>9.25</v>
      </c>
      <c r="T317" s="13">
        <v>0</v>
      </c>
      <c r="V317" s="13" t="s">
        <v>13779</v>
      </c>
      <c r="W317" s="13">
        <v>100</v>
      </c>
      <c r="X317" s="13" t="s">
        <v>301</v>
      </c>
      <c r="Y317" s="13" t="s">
        <v>10899</v>
      </c>
      <c r="Z317" s="13" t="s">
        <v>10898</v>
      </c>
      <c r="AA317" s="13">
        <v>1</v>
      </c>
      <c r="AB317" s="13">
        <f>ROUND(H317*I317*AA317, 3)</f>
        <v>2.23</v>
      </c>
      <c r="AC317" s="13">
        <f>ROUND(VLOOKUP(X317,'Base de dados'!A:B, 2, 0)*AB317, 2)</f>
        <v>0.22</v>
      </c>
      <c r="AD317" s="13">
        <f>ROUND((AB317*(Destino!AG$317/100))*(W317/100),2)</f>
        <v>0.16</v>
      </c>
      <c r="AE317" s="13">
        <f>ROUND(AB317*(Destino!AH$317/100),2)</f>
        <v>0</v>
      </c>
      <c r="AF317" s="13">
        <f>ROUND((((AB317+AC317)*(1 + VLOOKUP(X317,'Base de dados'!A:N, 14, 0) ))*(Destino!AI$317/100))-AD317, 2)</f>
        <v>0.46</v>
      </c>
      <c r="AG317" s="13">
        <f>ROUND((AB317+AC317+AF317)*(J317/100),2)</f>
        <v>0.09</v>
      </c>
      <c r="AH317" s="13">
        <f>ROUND(AB317*T317,2)</f>
        <v>0</v>
      </c>
      <c r="AI317" s="13">
        <f>ROUND(AB317+AC317-AE317+AF317+AG317+AH317, 3)</f>
        <v>3</v>
      </c>
      <c r="AJ317" s="13">
        <f>AI317*M317</f>
        <v>12</v>
      </c>
      <c r="AK317" s="13">
        <f>AJ317*K317</f>
        <v>12</v>
      </c>
      <c r="AL317" s="13" t="str">
        <f t="shared" si="12"/>
        <v>17006000063932200001421</v>
      </c>
      <c r="AM317" s="13">
        <f>VLOOKUP(AL317,Destino!A:AE,31,0)</f>
        <v>12</v>
      </c>
      <c r="AN317" s="13">
        <f>VLOOKUP(AL317,Destino!A:O,15,0)</f>
        <v>7.47</v>
      </c>
      <c r="AO317" s="13">
        <f>VLOOKUP(AL317,Destino!A:P,16,0)</f>
        <v>1</v>
      </c>
      <c r="AP317" s="14">
        <f t="shared" si="13"/>
        <v>1</v>
      </c>
      <c r="AQ317" s="13" t="str">
        <f t="shared" si="14"/>
        <v>OK</v>
      </c>
      <c r="BA317" s="13" t="s">
        <v>14046</v>
      </c>
      <c r="BB317" s="13">
        <f>AK317</f>
        <v>12</v>
      </c>
      <c r="BC317" s="13" t="s">
        <v>15061</v>
      </c>
      <c r="BD317" s="13">
        <f>N317</f>
        <v>1</v>
      </c>
    </row>
    <row r="318" spans="1:56" hidden="1" x14ac:dyDescent="0.25">
      <c r="A318" s="13">
        <v>600006411</v>
      </c>
      <c r="B318" s="13">
        <v>1700</v>
      </c>
      <c r="C318" s="13">
        <v>2200001421</v>
      </c>
      <c r="D318" s="13" t="s">
        <v>298</v>
      </c>
      <c r="E318" s="13">
        <f>IF(AND(B318&lt;&gt;1110,B318&lt;&gt;1210,B318&lt;&gt;1510,B318&lt;&gt;1710),B318,IF(B318=1110,"1100",IF(B318=1210,"1200",IF(B318=1510,"1500",IF(B318=1710,"1700","X")))))</f>
        <v>1700</v>
      </c>
      <c r="F318" s="13" t="s">
        <v>10893</v>
      </c>
      <c r="G318" s="13" t="s">
        <v>297</v>
      </c>
      <c r="H318" s="13">
        <v>13.696</v>
      </c>
      <c r="I318" s="13">
        <v>0.25</v>
      </c>
      <c r="J318" s="13">
        <v>3</v>
      </c>
      <c r="K318" s="13">
        <v>1</v>
      </c>
      <c r="L318" s="13" t="s">
        <v>292</v>
      </c>
      <c r="M318" s="13">
        <v>4</v>
      </c>
      <c r="N318" s="13">
        <v>1</v>
      </c>
      <c r="O318" s="13" t="s">
        <v>294</v>
      </c>
      <c r="P318" s="13">
        <f>IFERROR(VLOOKUP(BC318, BA:BA:BB:BB, 2, 0),)</f>
        <v>0</v>
      </c>
      <c r="Q318" s="13">
        <f>IFERROR(VLOOKUP(BC318, BA:BA:BD:BD, 4, 0),1)</f>
        <v>1</v>
      </c>
      <c r="R318" s="13">
        <v>7</v>
      </c>
      <c r="S318" s="13">
        <v>9.25</v>
      </c>
      <c r="T318" s="13">
        <v>0</v>
      </c>
      <c r="V318" s="13" t="s">
        <v>13779</v>
      </c>
      <c r="W318" s="13">
        <v>100</v>
      </c>
      <c r="X318" s="13" t="s">
        <v>301</v>
      </c>
      <c r="Y318" s="13" t="s">
        <v>10899</v>
      </c>
      <c r="Z318" s="13" t="s">
        <v>10898</v>
      </c>
      <c r="AA318" s="13">
        <v>1</v>
      </c>
      <c r="AB318" s="13">
        <f>ROUND(H318*I318*AA318, 3)</f>
        <v>3.4239999999999999</v>
      </c>
      <c r="AC318" s="13">
        <f>ROUND(VLOOKUP(X318,'Base de dados'!A:B, 2, 0)*AB318, 2)</f>
        <v>0.34</v>
      </c>
      <c r="AD318" s="13">
        <f>ROUND((AB318*(Destino!AG$318/100))*(W318/100),2)</f>
        <v>0.24</v>
      </c>
      <c r="AE318" s="13">
        <f>ROUND(AB318*(Destino!AH$318/100),2)</f>
        <v>0</v>
      </c>
      <c r="AF318" s="13">
        <f>ROUND((((AB318+AC318)*(1 + VLOOKUP(X318,'Base de dados'!A:N, 14, 0) ))*(Destino!AI$318/100))-AD318, 2)</f>
        <v>0.71</v>
      </c>
      <c r="AG318" s="13">
        <f>ROUND((AB318+AC318+AF318)*(J318/100),2)</f>
        <v>0.13</v>
      </c>
      <c r="AH318" s="13">
        <f>ROUND(AB318*T318,2)</f>
        <v>0</v>
      </c>
      <c r="AI318" s="13">
        <f>ROUND(AB318+AC318-AE318+AF318+AG318+AH318, 3)</f>
        <v>4.6040000000000001</v>
      </c>
      <c r="AJ318" s="13">
        <f>AI318*M318</f>
        <v>18.416</v>
      </c>
      <c r="AK318" s="13">
        <f>AJ318*K318</f>
        <v>18.416</v>
      </c>
      <c r="AL318" s="13" t="str">
        <f t="shared" si="12"/>
        <v>17006000064112200001421</v>
      </c>
      <c r="AM318" s="13">
        <f>VLOOKUP(AL318,Destino!A:AE,31,0)</f>
        <v>18.416</v>
      </c>
      <c r="AN318" s="13">
        <f>VLOOKUP(AL318,Destino!A:O,15,0)</f>
        <v>11.47</v>
      </c>
      <c r="AO318" s="13">
        <f>VLOOKUP(AL318,Destino!A:P,16,0)</f>
        <v>1</v>
      </c>
      <c r="AP318" s="14">
        <f t="shared" si="13"/>
        <v>1</v>
      </c>
      <c r="AQ318" s="13" t="str">
        <f t="shared" si="14"/>
        <v>OK</v>
      </c>
      <c r="BA318" s="13" t="s">
        <v>14047</v>
      </c>
      <c r="BB318" s="13">
        <f>AK318</f>
        <v>18.416</v>
      </c>
      <c r="BC318" s="13" t="s">
        <v>15062</v>
      </c>
      <c r="BD318" s="13">
        <f>N318</f>
        <v>1</v>
      </c>
    </row>
    <row r="319" spans="1:56" hidden="1" x14ac:dyDescent="0.25">
      <c r="A319" s="13">
        <v>600006415</v>
      </c>
      <c r="B319" s="13">
        <v>1700</v>
      </c>
      <c r="C319" s="13">
        <v>2200001421</v>
      </c>
      <c r="D319" s="13" t="s">
        <v>298</v>
      </c>
      <c r="E319" s="13">
        <f>IF(AND(B319&lt;&gt;1110,B319&lt;&gt;1210,B319&lt;&gt;1510,B319&lt;&gt;1710),B319,IF(B319=1110,"1100",IF(B319=1210,"1200",IF(B319=1510,"1500",IF(B319=1710,"1700","X")))))</f>
        <v>1700</v>
      </c>
      <c r="F319" s="13" t="s">
        <v>10893</v>
      </c>
      <c r="G319" s="13" t="s">
        <v>297</v>
      </c>
      <c r="H319" s="13">
        <v>45.683999999999997</v>
      </c>
      <c r="I319" s="13">
        <v>0.25</v>
      </c>
      <c r="J319" s="13">
        <v>3</v>
      </c>
      <c r="K319" s="13">
        <v>1</v>
      </c>
      <c r="L319" s="13" t="s">
        <v>292</v>
      </c>
      <c r="M319" s="13">
        <v>4</v>
      </c>
      <c r="N319" s="13">
        <v>1</v>
      </c>
      <c r="O319" s="13" t="s">
        <v>294</v>
      </c>
      <c r="P319" s="13">
        <f>IFERROR(VLOOKUP(BC319, BA:BA:BB:BB, 2, 0),)</f>
        <v>0</v>
      </c>
      <c r="Q319" s="13">
        <f>IFERROR(VLOOKUP(BC319, BA:BA:BD:BD, 4, 0),1)</f>
        <v>1</v>
      </c>
      <c r="R319" s="13">
        <v>7</v>
      </c>
      <c r="S319" s="13">
        <v>9.25</v>
      </c>
      <c r="T319" s="13">
        <v>0</v>
      </c>
      <c r="V319" s="13" t="s">
        <v>13779</v>
      </c>
      <c r="W319" s="13">
        <v>100</v>
      </c>
      <c r="X319" s="13" t="s">
        <v>295</v>
      </c>
      <c r="Y319" s="13" t="s">
        <v>10899</v>
      </c>
      <c r="Z319" s="13" t="s">
        <v>10898</v>
      </c>
      <c r="AA319" s="13">
        <v>1</v>
      </c>
      <c r="AB319" s="13">
        <f>ROUND(H319*I319*AA319, 3)</f>
        <v>11.420999999999999</v>
      </c>
      <c r="AC319" s="13">
        <f>ROUND(VLOOKUP(X319,'Base de dados'!A:B, 2, 0)*AB319, 2)</f>
        <v>1.1399999999999999</v>
      </c>
      <c r="AD319" s="13">
        <f>ROUND((AB319*(Destino!AG$319/100))*(W319/100),2)</f>
        <v>0.8</v>
      </c>
      <c r="AE319" s="13">
        <f>ROUND(AB319*(Destino!AH$319/100),2)</f>
        <v>0</v>
      </c>
      <c r="AF319" s="13">
        <f>ROUND((((AB319+AC319)*(1 + VLOOKUP(X319,'Base de dados'!A:N, 14, 0) ))*(Destino!AI$319/100))-AD319, 2)</f>
        <v>2.36</v>
      </c>
      <c r="AG319" s="13">
        <f>ROUND((AB319+AC319+AF319)*(J319/100),2)</f>
        <v>0.45</v>
      </c>
      <c r="AH319" s="13">
        <f>ROUND(AB319*T319,2)</f>
        <v>0</v>
      </c>
      <c r="AI319" s="13">
        <f>ROUND(AB319+AC319-AE319+AF319+AG319+AH319, 3)</f>
        <v>15.371</v>
      </c>
      <c r="AJ319" s="13">
        <f>AI319*M319</f>
        <v>61.484000000000002</v>
      </c>
      <c r="AK319" s="13">
        <f>AJ319*K319</f>
        <v>61.484000000000002</v>
      </c>
      <c r="AL319" s="13" t="str">
        <f t="shared" si="12"/>
        <v>17006000064152200001421</v>
      </c>
      <c r="AM319" s="13">
        <f>VLOOKUP(AL319,Destino!A:AE,31,0)</f>
        <v>61.484000000000002</v>
      </c>
      <c r="AN319" s="13">
        <f>VLOOKUP(AL319,Destino!A:O,15,0)</f>
        <v>38.26</v>
      </c>
      <c r="AO319" s="13">
        <f>VLOOKUP(AL319,Destino!A:P,16,0)</f>
        <v>1</v>
      </c>
      <c r="AP319" s="14">
        <f t="shared" si="13"/>
        <v>1</v>
      </c>
      <c r="AQ319" s="13" t="str">
        <f t="shared" si="14"/>
        <v>OK</v>
      </c>
      <c r="BA319" s="13" t="s">
        <v>14048</v>
      </c>
      <c r="BB319" s="13">
        <f>AK319</f>
        <v>61.484000000000002</v>
      </c>
      <c r="BC319" s="13" t="s">
        <v>15063</v>
      </c>
      <c r="BD319" s="13">
        <f>N319</f>
        <v>1</v>
      </c>
    </row>
    <row r="320" spans="1:56" hidden="1" x14ac:dyDescent="0.25">
      <c r="A320" s="13">
        <v>600006418</v>
      </c>
      <c r="B320" s="13">
        <v>1700</v>
      </c>
      <c r="C320" s="13">
        <v>2200001421</v>
      </c>
      <c r="D320" s="13" t="s">
        <v>298</v>
      </c>
      <c r="E320" s="13">
        <f>IF(AND(B320&lt;&gt;1110,B320&lt;&gt;1210,B320&lt;&gt;1510,B320&lt;&gt;1710),B320,IF(B320=1110,"1100",IF(B320=1210,"1200",IF(B320=1510,"1500",IF(B320=1710,"1700","X")))))</f>
        <v>1700</v>
      </c>
      <c r="F320" s="13" t="s">
        <v>10893</v>
      </c>
      <c r="G320" s="13" t="s">
        <v>297</v>
      </c>
      <c r="H320" s="13">
        <v>14.997</v>
      </c>
      <c r="I320" s="13">
        <v>0.25</v>
      </c>
      <c r="J320" s="13">
        <v>3</v>
      </c>
      <c r="K320" s="13">
        <v>1</v>
      </c>
      <c r="L320" s="13" t="s">
        <v>292</v>
      </c>
      <c r="M320" s="13">
        <v>4</v>
      </c>
      <c r="N320" s="13">
        <v>1</v>
      </c>
      <c r="O320" s="13" t="s">
        <v>294</v>
      </c>
      <c r="P320" s="13">
        <f>IFERROR(VLOOKUP(BC320, BA:BA:BB:BB, 2, 0),)</f>
        <v>0</v>
      </c>
      <c r="Q320" s="13">
        <f>IFERROR(VLOOKUP(BC320, BA:BA:BD:BD, 4, 0),1)</f>
        <v>1</v>
      </c>
      <c r="R320" s="13">
        <v>7</v>
      </c>
      <c r="S320" s="13">
        <v>9.25</v>
      </c>
      <c r="T320" s="13">
        <v>0</v>
      </c>
      <c r="V320" s="13" t="s">
        <v>13779</v>
      </c>
      <c r="W320" s="13">
        <v>100</v>
      </c>
      <c r="X320" s="13" t="s">
        <v>301</v>
      </c>
      <c r="Y320" s="13" t="s">
        <v>10899</v>
      </c>
      <c r="Z320" s="13" t="s">
        <v>10898</v>
      </c>
      <c r="AA320" s="13">
        <v>1</v>
      </c>
      <c r="AB320" s="13">
        <f>ROUND(H320*I320*AA320, 3)</f>
        <v>3.7490000000000001</v>
      </c>
      <c r="AC320" s="13">
        <f>ROUND(VLOOKUP(X320,'Base de dados'!A:B, 2, 0)*AB320, 2)</f>
        <v>0.37</v>
      </c>
      <c r="AD320" s="13">
        <f>ROUND((AB320*(Destino!AG$320/100))*(W320/100),2)</f>
        <v>0.26</v>
      </c>
      <c r="AE320" s="13">
        <f>ROUND(AB320*(Destino!AH$320/100),2)</f>
        <v>0</v>
      </c>
      <c r="AF320" s="13">
        <f>ROUND((((AB320+AC320)*(1 + VLOOKUP(X320,'Base de dados'!A:N, 14, 0) ))*(Destino!AI$320/100))-AD320, 2)</f>
        <v>0.78</v>
      </c>
      <c r="AG320" s="13">
        <f>ROUND((AB320+AC320+AF320)*(J320/100),2)</f>
        <v>0.15</v>
      </c>
      <c r="AH320" s="13">
        <f>ROUND(AB320*T320,2)</f>
        <v>0</v>
      </c>
      <c r="AI320" s="13">
        <f>ROUND(AB320+AC320-AE320+AF320+AG320+AH320, 3)</f>
        <v>5.0490000000000004</v>
      </c>
      <c r="AJ320" s="13">
        <f>AI320*M320</f>
        <v>20.196000000000002</v>
      </c>
      <c r="AK320" s="13">
        <f>AJ320*K320</f>
        <v>20.196000000000002</v>
      </c>
      <c r="AL320" s="13" t="str">
        <f t="shared" si="12"/>
        <v>17006000064182200001421</v>
      </c>
      <c r="AM320" s="13">
        <f>VLOOKUP(AL320,Destino!A:AE,31,0)</f>
        <v>20.236000000000001</v>
      </c>
      <c r="AN320" s="13">
        <f>VLOOKUP(AL320,Destino!A:O,15,0)</f>
        <v>12.56</v>
      </c>
      <c r="AO320" s="13">
        <f>VLOOKUP(AL320,Destino!A:P,16,0)</f>
        <v>1</v>
      </c>
      <c r="AP320" s="14">
        <f t="shared" si="13"/>
        <v>1</v>
      </c>
      <c r="AQ320" s="13" t="str">
        <f t="shared" si="14"/>
        <v>OK</v>
      </c>
      <c r="BA320" s="13" t="s">
        <v>14049</v>
      </c>
      <c r="BB320" s="13">
        <f>AK320</f>
        <v>20.196000000000002</v>
      </c>
      <c r="BC320" s="13" t="s">
        <v>15064</v>
      </c>
      <c r="BD320" s="13">
        <f>N320</f>
        <v>1</v>
      </c>
    </row>
    <row r="321" spans="1:56" hidden="1" x14ac:dyDescent="0.25">
      <c r="A321" s="13">
        <v>600006419</v>
      </c>
      <c r="B321" s="13">
        <v>1700</v>
      </c>
      <c r="C321" s="13">
        <v>2200001421</v>
      </c>
      <c r="D321" s="13" t="s">
        <v>298</v>
      </c>
      <c r="E321" s="13">
        <f>IF(AND(B321&lt;&gt;1110,B321&lt;&gt;1210,B321&lt;&gt;1510,B321&lt;&gt;1710),B321,IF(B321=1110,"1100",IF(B321=1210,"1200",IF(B321=1510,"1500",IF(B321=1710,"1700","X")))))</f>
        <v>1700</v>
      </c>
      <c r="F321" s="13" t="s">
        <v>10893</v>
      </c>
      <c r="G321" s="13" t="s">
        <v>297</v>
      </c>
      <c r="H321" s="13">
        <v>18.042000000000002</v>
      </c>
      <c r="I321" s="13">
        <v>0.25</v>
      </c>
      <c r="J321" s="13">
        <v>3</v>
      </c>
      <c r="K321" s="13">
        <v>1</v>
      </c>
      <c r="L321" s="13" t="s">
        <v>292</v>
      </c>
      <c r="M321" s="13">
        <v>4</v>
      </c>
      <c r="N321" s="13">
        <v>1</v>
      </c>
      <c r="O321" s="13" t="s">
        <v>294</v>
      </c>
      <c r="P321" s="13">
        <f>IFERROR(VLOOKUP(BC321, BA:BA:BB:BB, 2, 0),)</f>
        <v>0</v>
      </c>
      <c r="Q321" s="13">
        <f>IFERROR(VLOOKUP(BC321, BA:BA:BD:BD, 4, 0),1)</f>
        <v>1</v>
      </c>
      <c r="R321" s="13">
        <v>7</v>
      </c>
      <c r="S321" s="13">
        <v>9.25</v>
      </c>
      <c r="T321" s="13">
        <v>0</v>
      </c>
      <c r="V321" s="13" t="s">
        <v>13779</v>
      </c>
      <c r="W321" s="13">
        <v>100</v>
      </c>
      <c r="X321" s="13" t="s">
        <v>302</v>
      </c>
      <c r="Y321" s="13" t="s">
        <v>10899</v>
      </c>
      <c r="Z321" s="13" t="s">
        <v>10898</v>
      </c>
      <c r="AA321" s="13">
        <v>1</v>
      </c>
      <c r="AB321" s="13">
        <f>ROUND(H321*I321*AA321, 3)</f>
        <v>4.5110000000000001</v>
      </c>
      <c r="AC321" s="13">
        <f>ROUND(VLOOKUP(X321,'Base de dados'!A:B, 2, 0)*AB321, 2)</f>
        <v>0.45</v>
      </c>
      <c r="AD321" s="13">
        <f>ROUND((AB321*(Destino!AG$321/100))*(W321/100),2)</f>
        <v>0.32</v>
      </c>
      <c r="AE321" s="13">
        <f>ROUND(AB321*(Destino!AH$321/100),2)</f>
        <v>0</v>
      </c>
      <c r="AF321" s="13">
        <f>ROUND((((AB321+AC321)*(1 + VLOOKUP(X321,'Base de dados'!A:N, 14, 0) ))*(Destino!AI$321/100))-AD321, 2)</f>
        <v>0.93</v>
      </c>
      <c r="AG321" s="13">
        <f>ROUND((AB321+AC321+AF321)*(J321/100),2)</f>
        <v>0.18</v>
      </c>
      <c r="AH321" s="13">
        <f>ROUND(AB321*T321,2)</f>
        <v>0</v>
      </c>
      <c r="AI321" s="13">
        <f>ROUND(AB321+AC321-AE321+AF321+AG321+AH321, 3)</f>
        <v>6.0709999999999997</v>
      </c>
      <c r="AJ321" s="13">
        <f>AI321*M321</f>
        <v>24.283999999999999</v>
      </c>
      <c r="AK321" s="13">
        <f>AJ321*K321</f>
        <v>24.283999999999999</v>
      </c>
      <c r="AL321" s="13" t="str">
        <f t="shared" si="12"/>
        <v>17006000064192200001421</v>
      </c>
      <c r="AM321" s="13">
        <f>VLOOKUP(AL321,Destino!A:AE,31,0)</f>
        <v>24.283999999999999</v>
      </c>
      <c r="AN321" s="13">
        <f>VLOOKUP(AL321,Destino!A:O,15,0)</f>
        <v>15.11</v>
      </c>
      <c r="AO321" s="13">
        <f>VLOOKUP(AL321,Destino!A:P,16,0)</f>
        <v>1</v>
      </c>
      <c r="AP321" s="14">
        <f t="shared" si="13"/>
        <v>1</v>
      </c>
      <c r="AQ321" s="13" t="str">
        <f t="shared" si="14"/>
        <v>OK</v>
      </c>
      <c r="BA321" s="13" t="s">
        <v>14050</v>
      </c>
      <c r="BB321" s="13">
        <f>AK321</f>
        <v>24.283999999999999</v>
      </c>
      <c r="BC321" s="13" t="s">
        <v>15065</v>
      </c>
      <c r="BD321" s="13">
        <f>N321</f>
        <v>1</v>
      </c>
    </row>
    <row r="322" spans="1:56" hidden="1" x14ac:dyDescent="0.25">
      <c r="A322" s="13">
        <v>600006420</v>
      </c>
      <c r="B322" s="13">
        <v>1700</v>
      </c>
      <c r="C322" s="13">
        <v>2200001421</v>
      </c>
      <c r="D322" s="13" t="s">
        <v>298</v>
      </c>
      <c r="E322" s="13">
        <f>IF(AND(B322&lt;&gt;1110,B322&lt;&gt;1210,B322&lt;&gt;1510,B322&lt;&gt;1710),B322,IF(B322=1110,"1100",IF(B322=1210,"1200",IF(B322=1510,"1500",IF(B322=1710,"1700","X")))))</f>
        <v>1700</v>
      </c>
      <c r="F322" s="13" t="s">
        <v>10893</v>
      </c>
      <c r="G322" s="13" t="s">
        <v>297</v>
      </c>
      <c r="H322" s="13">
        <v>16.047999999999998</v>
      </c>
      <c r="I322" s="13">
        <v>0.25</v>
      </c>
      <c r="J322" s="13">
        <v>3</v>
      </c>
      <c r="K322" s="13">
        <v>1</v>
      </c>
      <c r="L322" s="13" t="s">
        <v>292</v>
      </c>
      <c r="M322" s="13">
        <v>4</v>
      </c>
      <c r="N322" s="13">
        <v>1</v>
      </c>
      <c r="O322" s="13" t="s">
        <v>294</v>
      </c>
      <c r="P322" s="13">
        <f>IFERROR(VLOOKUP(BC322, BA:BA:BB:BB, 2, 0),)</f>
        <v>0</v>
      </c>
      <c r="Q322" s="13">
        <f>IFERROR(VLOOKUP(BC322, BA:BA:BD:BD, 4, 0),1)</f>
        <v>1</v>
      </c>
      <c r="R322" s="13">
        <v>7</v>
      </c>
      <c r="S322" s="13">
        <v>9.25</v>
      </c>
      <c r="T322" s="13">
        <v>0</v>
      </c>
      <c r="V322" s="13" t="s">
        <v>13779</v>
      </c>
      <c r="W322" s="13">
        <v>100</v>
      </c>
      <c r="X322" s="13" t="s">
        <v>302</v>
      </c>
      <c r="Y322" s="13" t="s">
        <v>10899</v>
      </c>
      <c r="Z322" s="13" t="s">
        <v>10898</v>
      </c>
      <c r="AA322" s="13">
        <v>1</v>
      </c>
      <c r="AB322" s="13">
        <f>ROUND(H322*I322*AA322, 3)</f>
        <v>4.0119999999999996</v>
      </c>
      <c r="AC322" s="13">
        <f>ROUND(VLOOKUP(X322,'Base de dados'!A:B, 2, 0)*AB322, 2)</f>
        <v>0.4</v>
      </c>
      <c r="AD322" s="13">
        <f>ROUND((AB322*(Destino!AG$322/100))*(W322/100),2)</f>
        <v>0.28000000000000003</v>
      </c>
      <c r="AE322" s="13">
        <f>ROUND(AB322*(Destino!AH$322/100),2)</f>
        <v>0</v>
      </c>
      <c r="AF322" s="13">
        <f>ROUND((((AB322+AC322)*(1 + VLOOKUP(X322,'Base de dados'!A:N, 14, 0) ))*(Destino!AI$322/100))-AD322, 2)</f>
        <v>0.83</v>
      </c>
      <c r="AG322" s="13">
        <f>ROUND((AB322+AC322+AF322)*(J322/100),2)</f>
        <v>0.16</v>
      </c>
      <c r="AH322" s="13">
        <f>ROUND(AB322*T322,2)</f>
        <v>0</v>
      </c>
      <c r="AI322" s="13">
        <f>ROUND(AB322+AC322-AE322+AF322+AG322+AH322, 3)</f>
        <v>5.4020000000000001</v>
      </c>
      <c r="AJ322" s="13">
        <f>AI322*M322</f>
        <v>21.608000000000001</v>
      </c>
      <c r="AK322" s="13">
        <f>AJ322*K322</f>
        <v>21.608000000000001</v>
      </c>
      <c r="AL322" s="13" t="str">
        <f t="shared" si="12"/>
        <v>17006000064202200001421</v>
      </c>
      <c r="AM322" s="13">
        <f>VLOOKUP(AL322,Destino!A:AE,31,0)</f>
        <v>21.608000000000001</v>
      </c>
      <c r="AN322" s="13">
        <f>VLOOKUP(AL322,Destino!A:O,15,0)</f>
        <v>13.44</v>
      </c>
      <c r="AO322" s="13">
        <f>VLOOKUP(AL322,Destino!A:P,16,0)</f>
        <v>1</v>
      </c>
      <c r="AP322" s="14">
        <f t="shared" si="13"/>
        <v>1</v>
      </c>
      <c r="AQ322" s="13" t="str">
        <f t="shared" si="14"/>
        <v>OK</v>
      </c>
      <c r="BA322" s="13" t="s">
        <v>14051</v>
      </c>
      <c r="BB322" s="13">
        <f>AK322</f>
        <v>21.608000000000001</v>
      </c>
      <c r="BC322" s="13" t="s">
        <v>15066</v>
      </c>
      <c r="BD322" s="13">
        <f>N322</f>
        <v>1</v>
      </c>
    </row>
    <row r="323" spans="1:56" hidden="1" x14ac:dyDescent="0.25">
      <c r="A323" s="13">
        <v>600006421</v>
      </c>
      <c r="B323" s="13">
        <v>1000</v>
      </c>
      <c r="C323" s="13">
        <v>2200001421</v>
      </c>
      <c r="D323" s="13" t="s">
        <v>298</v>
      </c>
      <c r="E323" s="13">
        <f>IF(AND(B323&lt;&gt;1110,B323&lt;&gt;1210,B323&lt;&gt;1510,B323&lt;&gt;1710),B323,IF(B323=1110,"1100",IF(B323=1210,"1200",IF(B323=1510,"1500",IF(B323=1710,"1700","X")))))</f>
        <v>1000</v>
      </c>
      <c r="F323" s="13" t="s">
        <v>10873</v>
      </c>
      <c r="G323" s="13" t="s">
        <v>297</v>
      </c>
      <c r="H323" s="13">
        <v>121.629</v>
      </c>
      <c r="I323" s="13">
        <v>1</v>
      </c>
      <c r="J323" s="13">
        <v>4</v>
      </c>
      <c r="K323" s="13">
        <v>1</v>
      </c>
      <c r="L323" s="13" t="s">
        <v>292</v>
      </c>
      <c r="M323" s="13">
        <v>1</v>
      </c>
      <c r="N323" s="13">
        <v>1</v>
      </c>
      <c r="O323" s="13" t="s">
        <v>292</v>
      </c>
      <c r="P323" s="13">
        <f>IFERROR(VLOOKUP(BC323, BA:BA:BB:BB, 2, 0),)</f>
        <v>0</v>
      </c>
      <c r="Q323" s="13">
        <f>IFERROR(VLOOKUP(BC323, BA:BA:BD:BD, 4, 0),1)</f>
        <v>1</v>
      </c>
      <c r="R323" s="13">
        <v>4</v>
      </c>
      <c r="S323" s="13">
        <v>9.25</v>
      </c>
      <c r="T323" s="13">
        <v>0</v>
      </c>
      <c r="V323" s="13" t="s">
        <v>13779</v>
      </c>
      <c r="W323" s="13">
        <v>100</v>
      </c>
      <c r="X323" s="13" t="s">
        <v>295</v>
      </c>
      <c r="Y323" s="13" t="s">
        <v>10899</v>
      </c>
      <c r="Z323" s="13" t="s">
        <v>11027</v>
      </c>
      <c r="AA323" s="13">
        <v>1</v>
      </c>
      <c r="AB323" s="13">
        <f>ROUND(H323*I323*AA323, 3)</f>
        <v>121.629</v>
      </c>
      <c r="AC323" s="13">
        <f>ROUND(VLOOKUP(X323,'Base de dados'!A:B, 2, 0)*AB323, 2)</f>
        <v>12.16</v>
      </c>
      <c r="AD323" s="13">
        <f>ROUND((AB323*(Destino!AG$323/100))*(W323/100),2)</f>
        <v>4.87</v>
      </c>
      <c r="AE323" s="13">
        <f>ROUND(AB323*(Destino!AH$323/100),2)</f>
        <v>11.25</v>
      </c>
      <c r="AG323" s="13">
        <f>ROUND((AB323+ AC323)*(J323/100),2)</f>
        <v>5.35</v>
      </c>
      <c r="AH323" s="13">
        <f>ROUND(AB323*T323,2)</f>
        <v>0</v>
      </c>
      <c r="AI323" s="13">
        <f>ROUND(AB323-(AD323+AE323)+AG323+AH323, 3)</f>
        <v>110.85899999999999</v>
      </c>
      <c r="AJ323" s="13">
        <f>AI323*M323</f>
        <v>110.85899999999999</v>
      </c>
      <c r="AK323" s="13">
        <f>AJ323*K323</f>
        <v>110.85899999999999</v>
      </c>
      <c r="AL323" s="13" t="str">
        <f t="shared" ref="AL323:AL386" si="15">_xlfn.CONCAT(B323,A323,C323)</f>
        <v>10006000064212200001421</v>
      </c>
      <c r="AM323" s="13">
        <f>VLOOKUP(AL323,Destino!A:AE,31,0)</f>
        <v>110.85899999999999</v>
      </c>
      <c r="AN323" s="13">
        <f>VLOOKUP(AL323,Destino!A:O,15,0)</f>
        <v>105.51300000000001</v>
      </c>
      <c r="AO323" s="13">
        <f>VLOOKUP(AL323,Destino!A:P,16,0)</f>
        <v>1</v>
      </c>
      <c r="AP323" s="14">
        <f t="shared" ref="AP323:AP386" si="16">ROUND(AM323/AK323,2)</f>
        <v>1</v>
      </c>
      <c r="AQ323" s="13" t="str">
        <f t="shared" ref="AQ323:AQ386" si="17">IF(AP323=1,"OK","X")</f>
        <v>OK</v>
      </c>
      <c r="BB323" s="13">
        <f>AK323</f>
        <v>110.85899999999999</v>
      </c>
      <c r="BC323" s="13" t="s">
        <v>15067</v>
      </c>
      <c r="BD323" s="13">
        <f>N323</f>
        <v>1</v>
      </c>
    </row>
    <row r="324" spans="1:56" hidden="1" x14ac:dyDescent="0.25">
      <c r="A324" s="13">
        <v>600006421</v>
      </c>
      <c r="B324" s="13">
        <v>1700</v>
      </c>
      <c r="C324" s="13">
        <v>2200001421</v>
      </c>
      <c r="D324" s="13" t="s">
        <v>298</v>
      </c>
      <c r="E324" s="13">
        <f>IF(AND(B324&lt;&gt;1110,B324&lt;&gt;1210,B324&lt;&gt;1510,B324&lt;&gt;1710),B324,IF(B324=1110,"1100",IF(B324=1210,"1200",IF(B324=1510,"1500",IF(B324=1710,"1700","X")))))</f>
        <v>1700</v>
      </c>
      <c r="F324" s="13" t="s">
        <v>10893</v>
      </c>
      <c r="G324" s="13" t="s">
        <v>297</v>
      </c>
      <c r="H324" s="13">
        <v>121.625</v>
      </c>
      <c r="I324" s="13">
        <v>0.25</v>
      </c>
      <c r="J324" s="13">
        <v>3</v>
      </c>
      <c r="K324" s="13">
        <v>1</v>
      </c>
      <c r="L324" s="13" t="s">
        <v>292</v>
      </c>
      <c r="M324" s="13">
        <v>4</v>
      </c>
      <c r="N324" s="13">
        <v>1</v>
      </c>
      <c r="O324" s="13" t="s">
        <v>294</v>
      </c>
      <c r="P324" s="13">
        <f>IFERROR(VLOOKUP(BC324, BA:BA:BB:BB, 2, 0),)</f>
        <v>0</v>
      </c>
      <c r="Q324" s="13">
        <f>IFERROR(VLOOKUP(BC324, BA:BA:BD:BD, 4, 0),1)</f>
        <v>1</v>
      </c>
      <c r="R324" s="13">
        <v>4</v>
      </c>
      <c r="S324" s="13">
        <v>9.25</v>
      </c>
      <c r="T324" s="13">
        <v>0</v>
      </c>
      <c r="V324" s="13" t="s">
        <v>13779</v>
      </c>
      <c r="W324" s="13">
        <v>100</v>
      </c>
      <c r="X324" s="13" t="s">
        <v>295</v>
      </c>
      <c r="Y324" s="13" t="s">
        <v>10899</v>
      </c>
      <c r="Z324" s="13" t="s">
        <v>11027</v>
      </c>
      <c r="AA324" s="13">
        <v>1</v>
      </c>
      <c r="AB324" s="13">
        <f>ROUND(H324*I324*AA324, 3)</f>
        <v>30.405999999999999</v>
      </c>
      <c r="AC324" s="13">
        <f>ROUND(VLOOKUP(X324,'Base de dados'!A:B, 2, 0)*AB324, 2)</f>
        <v>3.04</v>
      </c>
      <c r="AD324" s="13">
        <f>ROUND((AB324*(Destino!AG$324/100))*(W324/100),2)</f>
        <v>1.22</v>
      </c>
      <c r="AE324" s="13">
        <f>ROUND(AB324*(Destino!AH$324/100),2)</f>
        <v>0</v>
      </c>
      <c r="AF324" s="13">
        <f>ROUND((((AB324+AC324)*(1 + VLOOKUP(X324,'Base de dados'!A:M, 13, 0) ))*(Destino!AI$324/100))-AD324, 2)</f>
        <v>7.47</v>
      </c>
      <c r="AG324" s="13">
        <f>ROUND((AB324+AC324+AF324)*(J324/100),2)</f>
        <v>1.23</v>
      </c>
      <c r="AH324" s="13">
        <f>ROUND(AB324*T324,2)</f>
        <v>0</v>
      </c>
      <c r="AI324" s="13">
        <f>ROUND(AB324+AC324-AE324+AF324+AG324+AH324, 3)</f>
        <v>42.146000000000001</v>
      </c>
      <c r="AJ324" s="13">
        <f>AI324*M324</f>
        <v>168.584</v>
      </c>
      <c r="AK324" s="13">
        <f>AJ324*K324</f>
        <v>168.584</v>
      </c>
      <c r="AL324" s="13" t="str">
        <f t="shared" si="15"/>
        <v>17006000064212200001421</v>
      </c>
      <c r="AM324" s="13">
        <f>VLOOKUP(AL324,Destino!A:AE,31,0)</f>
        <v>168.584</v>
      </c>
      <c r="AN324" s="13">
        <f>VLOOKUP(AL324,Destino!A:O,15,0)</f>
        <v>105.51</v>
      </c>
      <c r="AO324" s="13">
        <f>VLOOKUP(AL324,Destino!A:P,16,0)</f>
        <v>1</v>
      </c>
      <c r="AP324" s="14">
        <f t="shared" si="16"/>
        <v>1</v>
      </c>
      <c r="AQ324" s="13" t="str">
        <f t="shared" si="17"/>
        <v>OK</v>
      </c>
      <c r="BA324" s="13" t="s">
        <v>14052</v>
      </c>
      <c r="BB324" s="13">
        <f>AK324</f>
        <v>168.584</v>
      </c>
      <c r="BC324" s="13" t="s">
        <v>15067</v>
      </c>
      <c r="BD324" s="13">
        <f>N324</f>
        <v>1</v>
      </c>
    </row>
    <row r="325" spans="1:56" hidden="1" x14ac:dyDescent="0.25">
      <c r="A325" s="13">
        <v>600006422</v>
      </c>
      <c r="B325" s="13">
        <v>1700</v>
      </c>
      <c r="C325" s="13">
        <v>2200001421</v>
      </c>
      <c r="D325" s="13" t="s">
        <v>298</v>
      </c>
      <c r="E325" s="13">
        <f>IF(AND(B325&lt;&gt;1110,B325&lt;&gt;1210,B325&lt;&gt;1510,B325&lt;&gt;1710),B325,IF(B325=1110,"1100",IF(B325=1210,"1200",IF(B325=1510,"1500",IF(B325=1710,"1700","X")))))</f>
        <v>1700</v>
      </c>
      <c r="F325" s="13" t="s">
        <v>10893</v>
      </c>
      <c r="G325" s="13" t="s">
        <v>297</v>
      </c>
      <c r="H325" s="13">
        <v>69.826999999999998</v>
      </c>
      <c r="I325" s="13">
        <v>0.25</v>
      </c>
      <c r="J325" s="13">
        <v>3</v>
      </c>
      <c r="K325" s="13">
        <v>1</v>
      </c>
      <c r="L325" s="13" t="s">
        <v>292</v>
      </c>
      <c r="M325" s="13">
        <v>4</v>
      </c>
      <c r="N325" s="13">
        <v>1</v>
      </c>
      <c r="O325" s="13" t="s">
        <v>294</v>
      </c>
      <c r="P325" s="13">
        <f>IFERROR(VLOOKUP(BC325, BA:BA:BB:BB, 2, 0),)</f>
        <v>0</v>
      </c>
      <c r="Q325" s="13">
        <f>IFERROR(VLOOKUP(BC325, BA:BA:BD:BD, 4, 0),1)</f>
        <v>1</v>
      </c>
      <c r="R325" s="13">
        <v>7</v>
      </c>
      <c r="S325" s="13">
        <v>9.25</v>
      </c>
      <c r="T325" s="13">
        <v>0</v>
      </c>
      <c r="V325" s="13" t="s">
        <v>13779</v>
      </c>
      <c r="W325" s="13">
        <v>100</v>
      </c>
      <c r="X325" s="13" t="s">
        <v>295</v>
      </c>
      <c r="Y325" s="13" t="s">
        <v>10899</v>
      </c>
      <c r="Z325" s="13" t="s">
        <v>10898</v>
      </c>
      <c r="AA325" s="13">
        <v>1</v>
      </c>
      <c r="AB325" s="13">
        <f>ROUND(H325*I325*AA325, 3)</f>
        <v>17.457000000000001</v>
      </c>
      <c r="AC325" s="13">
        <f>ROUND(VLOOKUP(X325,'Base de dados'!A:B, 2, 0)*AB325, 2)</f>
        <v>1.75</v>
      </c>
      <c r="AD325" s="13">
        <f>ROUND((AB325*(Destino!AG$325/100))*(W325/100),2)</f>
        <v>1.22</v>
      </c>
      <c r="AE325" s="13">
        <f>ROUND(AB325*(Destino!AH$325/100),2)</f>
        <v>0</v>
      </c>
      <c r="AF325" s="13">
        <f>ROUND((((AB325+AC325)*(1 + VLOOKUP(X325,'Base de dados'!A:N, 14, 0) ))*(Destino!AI$325/100))-AD325, 2)</f>
        <v>3.61</v>
      </c>
      <c r="AG325" s="13">
        <f>ROUND((AB325+AC325+AF325)*(J325/100),2)</f>
        <v>0.68</v>
      </c>
      <c r="AH325" s="13">
        <f>ROUND(AB325*T325,2)</f>
        <v>0</v>
      </c>
      <c r="AI325" s="13">
        <f>ROUND(AB325+AC325-AE325+AF325+AG325+AH325, 3)</f>
        <v>23.497</v>
      </c>
      <c r="AJ325" s="13">
        <f>AI325*M325</f>
        <v>93.988</v>
      </c>
      <c r="AK325" s="13">
        <f>AJ325*K325</f>
        <v>93.988</v>
      </c>
      <c r="AL325" s="13" t="str">
        <f t="shared" si="15"/>
        <v>17006000064222200001421</v>
      </c>
      <c r="AM325" s="13">
        <f>VLOOKUP(AL325,Destino!A:AE,31,0)</f>
        <v>93.988</v>
      </c>
      <c r="AN325" s="13">
        <f>VLOOKUP(AL325,Destino!A:O,15,0)</f>
        <v>58.48</v>
      </c>
      <c r="AO325" s="13">
        <f>VLOOKUP(AL325,Destino!A:P,16,0)</f>
        <v>1</v>
      </c>
      <c r="AP325" s="14">
        <f t="shared" si="16"/>
        <v>1</v>
      </c>
      <c r="AQ325" s="13" t="str">
        <f t="shared" si="17"/>
        <v>OK</v>
      </c>
      <c r="BA325" s="13" t="s">
        <v>14053</v>
      </c>
      <c r="BB325" s="13">
        <f>AK325</f>
        <v>93.988</v>
      </c>
      <c r="BC325" s="13" t="s">
        <v>15068</v>
      </c>
      <c r="BD325" s="13">
        <f>N325</f>
        <v>1</v>
      </c>
    </row>
    <row r="326" spans="1:56" hidden="1" x14ac:dyDescent="0.25">
      <c r="A326" s="13">
        <v>600006423</v>
      </c>
      <c r="B326" s="13">
        <v>1700</v>
      </c>
      <c r="C326" s="13">
        <v>2200001421</v>
      </c>
      <c r="D326" s="13" t="s">
        <v>298</v>
      </c>
      <c r="E326" s="13">
        <f>IF(AND(B326&lt;&gt;1110,B326&lt;&gt;1210,B326&lt;&gt;1510,B326&lt;&gt;1710),B326,IF(B326=1110,"1100",IF(B326=1210,"1200",IF(B326=1510,"1500",IF(B326=1710,"1700","X")))))</f>
        <v>1700</v>
      </c>
      <c r="F326" s="13" t="s">
        <v>10893</v>
      </c>
      <c r="G326" s="13" t="s">
        <v>297</v>
      </c>
      <c r="H326" s="13">
        <v>60.024000000000001</v>
      </c>
      <c r="I326" s="13">
        <v>0.25</v>
      </c>
      <c r="J326" s="13">
        <v>3</v>
      </c>
      <c r="K326" s="13">
        <v>1</v>
      </c>
      <c r="L326" s="13" t="s">
        <v>292</v>
      </c>
      <c r="M326" s="13">
        <v>4</v>
      </c>
      <c r="N326" s="13">
        <v>1</v>
      </c>
      <c r="O326" s="13" t="s">
        <v>294</v>
      </c>
      <c r="P326" s="13">
        <f>IFERROR(VLOOKUP(BC326, BA:BA:BB:BB, 2, 0),)</f>
        <v>0</v>
      </c>
      <c r="Q326" s="13">
        <f>IFERROR(VLOOKUP(BC326, BA:BA:BD:BD, 4, 0),1)</f>
        <v>1</v>
      </c>
      <c r="R326" s="13">
        <v>7</v>
      </c>
      <c r="S326" s="13">
        <v>9.25</v>
      </c>
      <c r="T326" s="13">
        <v>0</v>
      </c>
      <c r="V326" s="13" t="s">
        <v>13779</v>
      </c>
      <c r="W326" s="13">
        <v>100</v>
      </c>
      <c r="X326" s="13" t="s">
        <v>295</v>
      </c>
      <c r="Y326" s="13" t="s">
        <v>10899</v>
      </c>
      <c r="Z326" s="13" t="s">
        <v>10898</v>
      </c>
      <c r="AA326" s="13">
        <v>1</v>
      </c>
      <c r="AB326" s="13">
        <f>ROUND(H326*I326*AA326, 3)</f>
        <v>15.006</v>
      </c>
      <c r="AC326" s="13">
        <f>ROUND(VLOOKUP(X326,'Base de dados'!A:B, 2, 0)*AB326, 2)</f>
        <v>1.5</v>
      </c>
      <c r="AD326" s="13">
        <f>ROUND((AB326*(Destino!AG$326/100))*(W326/100),2)</f>
        <v>1.05</v>
      </c>
      <c r="AE326" s="13">
        <f>ROUND(AB326*(Destino!AH$326/100),2)</f>
        <v>0</v>
      </c>
      <c r="AF326" s="13">
        <f>ROUND((((AB326+AC326)*(1 + VLOOKUP(X326,'Base de dados'!A:N, 14, 0) ))*(Destino!AI$326/100))-AD326, 2)</f>
        <v>3.1</v>
      </c>
      <c r="AG326" s="13">
        <f>ROUND((AB326+AC326+AF326)*(J326/100),2)</f>
        <v>0.59</v>
      </c>
      <c r="AH326" s="13">
        <f>ROUND(AB326*T326,2)</f>
        <v>0</v>
      </c>
      <c r="AI326" s="13">
        <f>ROUND(AB326+AC326-AE326+AF326+AG326+AH326, 3)</f>
        <v>20.196000000000002</v>
      </c>
      <c r="AJ326" s="13">
        <f>AI326*M326</f>
        <v>80.784000000000006</v>
      </c>
      <c r="AK326" s="13">
        <f>AJ326*K326</f>
        <v>80.784000000000006</v>
      </c>
      <c r="AL326" s="13" t="str">
        <f t="shared" si="15"/>
        <v>17006000064232200001421</v>
      </c>
      <c r="AM326" s="13">
        <f>VLOOKUP(AL326,Destino!A:AE,31,0)</f>
        <v>80.784000000000006</v>
      </c>
      <c r="AN326" s="13">
        <f>VLOOKUP(AL326,Destino!A:O,15,0)</f>
        <v>50.27</v>
      </c>
      <c r="AO326" s="13">
        <f>VLOOKUP(AL326,Destino!A:P,16,0)</f>
        <v>1</v>
      </c>
      <c r="AP326" s="14">
        <f t="shared" si="16"/>
        <v>1</v>
      </c>
      <c r="AQ326" s="13" t="str">
        <f t="shared" si="17"/>
        <v>OK</v>
      </c>
      <c r="BA326" s="13" t="s">
        <v>14054</v>
      </c>
      <c r="BB326" s="13">
        <f>AK326</f>
        <v>80.784000000000006</v>
      </c>
      <c r="BC326" s="13" t="s">
        <v>15069</v>
      </c>
      <c r="BD326" s="13">
        <f>N326</f>
        <v>1</v>
      </c>
    </row>
    <row r="327" spans="1:56" hidden="1" x14ac:dyDescent="0.25">
      <c r="A327" s="13">
        <v>600006424</v>
      </c>
      <c r="B327" s="13">
        <v>1700</v>
      </c>
      <c r="C327" s="13">
        <v>2200001421</v>
      </c>
      <c r="D327" s="13" t="s">
        <v>298</v>
      </c>
      <c r="E327" s="13">
        <f>IF(AND(B327&lt;&gt;1110,B327&lt;&gt;1210,B327&lt;&gt;1510,B327&lt;&gt;1710),B327,IF(B327=1110,"1100",IF(B327=1210,"1200",IF(B327=1510,"1500",IF(B327=1710,"1700","X")))))</f>
        <v>1700</v>
      </c>
      <c r="F327" s="13" t="s">
        <v>10893</v>
      </c>
      <c r="G327" s="13" t="s">
        <v>297</v>
      </c>
      <c r="H327" s="13">
        <v>68.537000000000006</v>
      </c>
      <c r="I327" s="13">
        <v>0.25</v>
      </c>
      <c r="J327" s="13">
        <v>3</v>
      </c>
      <c r="K327" s="13">
        <v>1</v>
      </c>
      <c r="L327" s="13" t="s">
        <v>292</v>
      </c>
      <c r="M327" s="13">
        <v>4</v>
      </c>
      <c r="N327" s="13">
        <v>1</v>
      </c>
      <c r="O327" s="13" t="s">
        <v>294</v>
      </c>
      <c r="P327" s="13">
        <f>IFERROR(VLOOKUP(BC327, BA:BA:BB:BB, 2, 0),)</f>
        <v>0</v>
      </c>
      <c r="Q327" s="13">
        <f>IFERROR(VLOOKUP(BC327, BA:BA:BD:BD, 4, 0),1)</f>
        <v>1</v>
      </c>
      <c r="R327" s="13">
        <v>7</v>
      </c>
      <c r="S327" s="13">
        <v>9.25</v>
      </c>
      <c r="T327" s="13">
        <v>0</v>
      </c>
      <c r="V327" s="13" t="s">
        <v>13779</v>
      </c>
      <c r="W327" s="13">
        <v>100</v>
      </c>
      <c r="X327" s="13" t="s">
        <v>295</v>
      </c>
      <c r="Y327" s="13" t="s">
        <v>10899</v>
      </c>
      <c r="Z327" s="13" t="s">
        <v>10898</v>
      </c>
      <c r="AA327" s="13">
        <v>1</v>
      </c>
      <c r="AB327" s="13">
        <f>ROUND(H327*I327*AA327, 3)</f>
        <v>17.134</v>
      </c>
      <c r="AC327" s="13">
        <f>ROUND(VLOOKUP(X327,'Base de dados'!A:B, 2, 0)*AB327, 2)</f>
        <v>1.71</v>
      </c>
      <c r="AD327" s="13">
        <f>ROUND((AB327*(Destino!AG$327/100))*(W327/100),2)</f>
        <v>1.2</v>
      </c>
      <c r="AE327" s="13">
        <f>ROUND(AB327*(Destino!AH$327/100),2)</f>
        <v>0</v>
      </c>
      <c r="AF327" s="13">
        <f>ROUND((((AB327+AC327)*(1 + VLOOKUP(X327,'Base de dados'!A:N, 14, 0) ))*(Destino!AI$327/100))-AD327, 2)</f>
        <v>3.54</v>
      </c>
      <c r="AG327" s="13">
        <f>ROUND((AB327+AC327+AF327)*(J327/100),2)</f>
        <v>0.67</v>
      </c>
      <c r="AH327" s="13">
        <f>ROUND(AB327*T327,2)</f>
        <v>0</v>
      </c>
      <c r="AI327" s="13">
        <f>ROUND(AB327+AC327-AE327+AF327+AG327+AH327, 3)</f>
        <v>23.053999999999998</v>
      </c>
      <c r="AJ327" s="13">
        <f>AI327*M327</f>
        <v>92.215999999999994</v>
      </c>
      <c r="AK327" s="13">
        <f>AJ327*K327</f>
        <v>92.215999999999994</v>
      </c>
      <c r="AL327" s="13" t="str">
        <f t="shared" si="15"/>
        <v>17006000064242200001421</v>
      </c>
      <c r="AM327" s="13">
        <f>VLOOKUP(AL327,Destino!A:AE,31,0)</f>
        <v>92.215999999999994</v>
      </c>
      <c r="AN327" s="13">
        <f>VLOOKUP(AL327,Destino!A:O,15,0)</f>
        <v>57.4</v>
      </c>
      <c r="AO327" s="13">
        <f>VLOOKUP(AL327,Destino!A:P,16,0)</f>
        <v>1</v>
      </c>
      <c r="AP327" s="14">
        <f t="shared" si="16"/>
        <v>1</v>
      </c>
      <c r="AQ327" s="13" t="str">
        <f t="shared" si="17"/>
        <v>OK</v>
      </c>
      <c r="BA327" s="13" t="s">
        <v>14055</v>
      </c>
      <c r="BB327" s="13">
        <f>AK327</f>
        <v>92.215999999999994</v>
      </c>
      <c r="BC327" s="13" t="s">
        <v>15070</v>
      </c>
      <c r="BD327" s="13">
        <f>N327</f>
        <v>1</v>
      </c>
    </row>
    <row r="328" spans="1:56" hidden="1" x14ac:dyDescent="0.25">
      <c r="A328" s="13">
        <v>600006425</v>
      </c>
      <c r="B328" s="13">
        <v>1700</v>
      </c>
      <c r="C328" s="13">
        <v>2200001421</v>
      </c>
      <c r="D328" s="13" t="s">
        <v>298</v>
      </c>
      <c r="E328" s="13">
        <f>IF(AND(B328&lt;&gt;1110,B328&lt;&gt;1210,B328&lt;&gt;1510,B328&lt;&gt;1710),B328,IF(B328=1110,"1100",IF(B328=1210,"1200",IF(B328=1510,"1500",IF(B328=1710,"1700","X")))))</f>
        <v>1700</v>
      </c>
      <c r="F328" s="13" t="s">
        <v>10893</v>
      </c>
      <c r="G328" s="13" t="s">
        <v>297</v>
      </c>
      <c r="H328" s="13">
        <v>72.906999999999996</v>
      </c>
      <c r="I328" s="13">
        <v>0.25</v>
      </c>
      <c r="J328" s="13">
        <v>3</v>
      </c>
      <c r="K328" s="13">
        <v>1</v>
      </c>
      <c r="L328" s="13" t="s">
        <v>292</v>
      </c>
      <c r="M328" s="13">
        <v>4</v>
      </c>
      <c r="N328" s="13">
        <v>1</v>
      </c>
      <c r="O328" s="13" t="s">
        <v>294</v>
      </c>
      <c r="P328" s="13">
        <f>IFERROR(VLOOKUP(BC328, BA:BA:BB:BB, 2, 0),)</f>
        <v>0</v>
      </c>
      <c r="Q328" s="13">
        <f>IFERROR(VLOOKUP(BC328, BA:BA:BD:BD, 4, 0),1)</f>
        <v>1</v>
      </c>
      <c r="R328" s="13">
        <v>7</v>
      </c>
      <c r="S328" s="13">
        <v>9.25</v>
      </c>
      <c r="T328" s="13">
        <v>0</v>
      </c>
      <c r="V328" s="13" t="s">
        <v>13779</v>
      </c>
      <c r="W328" s="13">
        <v>100</v>
      </c>
      <c r="X328" s="13" t="s">
        <v>295</v>
      </c>
      <c r="Y328" s="13" t="s">
        <v>10899</v>
      </c>
      <c r="Z328" s="13" t="s">
        <v>10886</v>
      </c>
      <c r="AA328" s="13">
        <v>1</v>
      </c>
      <c r="AB328" s="13">
        <f>ROUND(H328*I328*AA328, 3)</f>
        <v>18.227</v>
      </c>
      <c r="AC328" s="13">
        <f>ROUND(VLOOKUP(X328,'Base de dados'!A:B, 2, 0)*AB328, 2)</f>
        <v>1.82</v>
      </c>
      <c r="AD328" s="13">
        <f>ROUND((AB328*(Destino!AG$328/100))*(W328/100),2)</f>
        <v>1.28</v>
      </c>
      <c r="AE328" s="13">
        <f>ROUND(AB328*(Destino!AH$328/100),2)</f>
        <v>0</v>
      </c>
      <c r="AF328" s="13">
        <f>ROUND((((AB328+AC328)*(1 + VLOOKUP(X328,'Base de dados'!A:N, 14, 0) ))*(Destino!AI$328/100))-AD328, 2)</f>
        <v>3.76</v>
      </c>
      <c r="AG328" s="13">
        <f>ROUND((AB328+AC328+AF328)*(J328/100),2)</f>
        <v>0.71</v>
      </c>
      <c r="AH328" s="13">
        <f>ROUND(AB328*T328,2)</f>
        <v>0</v>
      </c>
      <c r="AI328" s="13">
        <f>ROUND(AB328+AC328-AE328+AF328+AG328+AH328, 3)</f>
        <v>24.516999999999999</v>
      </c>
      <c r="AJ328" s="13">
        <f>AI328*M328</f>
        <v>98.067999999999998</v>
      </c>
      <c r="AK328" s="13">
        <f>AJ328*K328</f>
        <v>98.067999999999998</v>
      </c>
      <c r="AL328" s="13" t="str">
        <f t="shared" si="15"/>
        <v>17006000064252200001421</v>
      </c>
      <c r="AM328" s="13">
        <f>VLOOKUP(AL328,Destino!A:AE,31,0)</f>
        <v>98.108000000000004</v>
      </c>
      <c r="AN328" s="13">
        <f>VLOOKUP(AL328,Destino!A:O,15,0)</f>
        <v>61.06</v>
      </c>
      <c r="AO328" s="13">
        <f>VLOOKUP(AL328,Destino!A:P,16,0)</f>
        <v>1</v>
      </c>
      <c r="AP328" s="14">
        <f t="shared" si="16"/>
        <v>1</v>
      </c>
      <c r="AQ328" s="13" t="str">
        <f t="shared" si="17"/>
        <v>OK</v>
      </c>
      <c r="BA328" s="13" t="s">
        <v>14056</v>
      </c>
      <c r="BB328" s="13">
        <f>AK328</f>
        <v>98.067999999999998</v>
      </c>
      <c r="BC328" s="13" t="s">
        <v>15071</v>
      </c>
      <c r="BD328" s="13">
        <f>N328</f>
        <v>1</v>
      </c>
    </row>
    <row r="329" spans="1:56" hidden="1" x14ac:dyDescent="0.25">
      <c r="A329" s="13">
        <v>600006429</v>
      </c>
      <c r="B329" s="13">
        <v>1000</v>
      </c>
      <c r="C329" s="13">
        <v>2200001421</v>
      </c>
      <c r="D329" s="13" t="s">
        <v>298</v>
      </c>
      <c r="E329" s="13">
        <f>IF(AND(B329&lt;&gt;1110,B329&lt;&gt;1210,B329&lt;&gt;1510,B329&lt;&gt;1710),B329,IF(B329=1110,"1100",IF(B329=1210,"1200",IF(B329=1510,"1500",IF(B329=1710,"1700","X")))))</f>
        <v>1000</v>
      </c>
      <c r="F329" s="13" t="s">
        <v>10873</v>
      </c>
      <c r="G329" s="13" t="s">
        <v>297</v>
      </c>
      <c r="H329" s="13">
        <v>37.350999999999999</v>
      </c>
      <c r="I329" s="13">
        <v>1</v>
      </c>
      <c r="J329" s="13">
        <v>4</v>
      </c>
      <c r="K329" s="13">
        <v>1</v>
      </c>
      <c r="L329" s="13" t="s">
        <v>292</v>
      </c>
      <c r="M329" s="13">
        <v>1</v>
      </c>
      <c r="N329" s="13">
        <v>1</v>
      </c>
      <c r="O329" s="13" t="s">
        <v>292</v>
      </c>
      <c r="P329" s="13">
        <f>IFERROR(VLOOKUP(BC329, BA:BA:BB:BB, 2, 0),)</f>
        <v>0</v>
      </c>
      <c r="Q329" s="13">
        <f>IFERROR(VLOOKUP(BC329, BA:BA:BD:BD, 4, 0),1)</f>
        <v>1</v>
      </c>
      <c r="R329" s="13">
        <v>12</v>
      </c>
      <c r="S329" s="13">
        <v>9.25</v>
      </c>
      <c r="T329" s="13">
        <v>0</v>
      </c>
      <c r="V329" s="13" t="s">
        <v>13779</v>
      </c>
      <c r="W329" s="13">
        <v>100</v>
      </c>
      <c r="X329" s="13" t="s">
        <v>301</v>
      </c>
      <c r="Y329" s="13" t="s">
        <v>10899</v>
      </c>
      <c r="Z329" s="13" t="s">
        <v>10898</v>
      </c>
      <c r="AA329" s="13">
        <v>1</v>
      </c>
      <c r="AB329" s="13">
        <f>ROUND(H329*I329*AA329, 3)</f>
        <v>37.350999999999999</v>
      </c>
      <c r="AC329" s="13">
        <f>ROUND(VLOOKUP(X329,'Base de dados'!A:B, 2, 0)*AB329, 2)</f>
        <v>3.74</v>
      </c>
      <c r="AD329" s="13">
        <f>ROUND((AB329*(Destino!AG$329/100))*(W329/100),2)</f>
        <v>4.4800000000000004</v>
      </c>
      <c r="AE329" s="13">
        <f>ROUND(AB329*(Destino!AH$329/100),2)</f>
        <v>3.45</v>
      </c>
      <c r="AG329" s="13">
        <f>ROUND((AB329+ AC329)*(J329/100),2)</f>
        <v>1.64</v>
      </c>
      <c r="AH329" s="13">
        <f>ROUND(AB329*T329,2)</f>
        <v>0</v>
      </c>
      <c r="AI329" s="13">
        <f>ROUND(AB329-(AD329+AE329)+AG329+AH329, 3)</f>
        <v>31.061</v>
      </c>
      <c r="AJ329" s="13">
        <f>AI329*M329</f>
        <v>31.061</v>
      </c>
      <c r="AK329" s="13">
        <f>AJ329*K329</f>
        <v>31.061</v>
      </c>
      <c r="AL329" s="13" t="str">
        <f t="shared" si="15"/>
        <v>10006000064292200001421</v>
      </c>
      <c r="AM329" s="13">
        <f>VLOOKUP(AL329,Destino!A:AE,31,0)</f>
        <v>31.050999999999998</v>
      </c>
      <c r="AN329" s="13">
        <f>VLOOKUP(AL329,Destino!A:O,15,0)</f>
        <v>29.414000000000001</v>
      </c>
      <c r="AO329" s="13">
        <f>VLOOKUP(AL329,Destino!A:P,16,0)</f>
        <v>1</v>
      </c>
      <c r="AP329" s="14">
        <f t="shared" si="16"/>
        <v>1</v>
      </c>
      <c r="AQ329" s="13" t="str">
        <f t="shared" si="17"/>
        <v>OK</v>
      </c>
      <c r="BB329" s="13">
        <f>AK329</f>
        <v>31.061</v>
      </c>
      <c r="BC329" s="13" t="s">
        <v>15072</v>
      </c>
      <c r="BD329" s="13">
        <f>N329</f>
        <v>1</v>
      </c>
    </row>
    <row r="330" spans="1:56" hidden="1" x14ac:dyDescent="0.25">
      <c r="A330" s="13">
        <v>600006429</v>
      </c>
      <c r="B330" s="13">
        <v>1700</v>
      </c>
      <c r="C330" s="13">
        <v>2200001421</v>
      </c>
      <c r="D330" s="13" t="s">
        <v>298</v>
      </c>
      <c r="E330" s="13">
        <f>IF(AND(B330&lt;&gt;1110,B330&lt;&gt;1210,B330&lt;&gt;1510,B330&lt;&gt;1710),B330,IF(B330=1110,"1100",IF(B330=1210,"1200",IF(B330=1510,"1500",IF(B330=1710,"1700","X")))))</f>
        <v>1700</v>
      </c>
      <c r="F330" s="13" t="s">
        <v>10893</v>
      </c>
      <c r="G330" s="13" t="s">
        <v>297</v>
      </c>
      <c r="H330" s="13">
        <v>35.116</v>
      </c>
      <c r="I330" s="13">
        <v>0.25</v>
      </c>
      <c r="J330" s="13">
        <v>3</v>
      </c>
      <c r="K330" s="13">
        <v>1</v>
      </c>
      <c r="L330" s="13" t="s">
        <v>292</v>
      </c>
      <c r="M330" s="13">
        <v>4</v>
      </c>
      <c r="N330" s="13">
        <v>1</v>
      </c>
      <c r="O330" s="13" t="s">
        <v>294</v>
      </c>
      <c r="P330" s="13">
        <f>IFERROR(VLOOKUP(BC330, BA:BA:BB:BB, 2, 0),)</f>
        <v>0</v>
      </c>
      <c r="Q330" s="13">
        <f>IFERROR(VLOOKUP(BC330, BA:BA:BD:BD, 4, 0),1)</f>
        <v>1</v>
      </c>
      <c r="R330" s="13">
        <v>7</v>
      </c>
      <c r="S330" s="13">
        <v>9.25</v>
      </c>
      <c r="T330" s="13">
        <v>0</v>
      </c>
      <c r="V330" s="13" t="s">
        <v>13779</v>
      </c>
      <c r="W330" s="13">
        <v>100</v>
      </c>
      <c r="X330" s="13" t="s">
        <v>301</v>
      </c>
      <c r="Y330" s="13" t="s">
        <v>10899</v>
      </c>
      <c r="Z330" s="13" t="s">
        <v>10898</v>
      </c>
      <c r="AA330" s="13">
        <v>1</v>
      </c>
      <c r="AB330" s="13">
        <f>ROUND(H330*I330*AA330, 3)</f>
        <v>8.7789999999999999</v>
      </c>
      <c r="AC330" s="13">
        <f>ROUND(VLOOKUP(X330,'Base de dados'!A:B, 2, 0)*AB330, 2)</f>
        <v>0.88</v>
      </c>
      <c r="AD330" s="13">
        <f>ROUND((AB330*(Destino!AG$330/100))*(W330/100),2)</f>
        <v>0.61</v>
      </c>
      <c r="AE330" s="13">
        <f>ROUND(AB330*(Destino!AH$330/100),2)</f>
        <v>0</v>
      </c>
      <c r="AF330" s="13">
        <f>ROUND((((AB330+AC330)*(1 + VLOOKUP(X330,'Base de dados'!A:N, 14, 0) ))*(Destino!AI$330/100))-AD330, 2)</f>
        <v>1.82</v>
      </c>
      <c r="AG330" s="13">
        <f>ROUND((AB330+AC330+AF330)*(J330/100),2)</f>
        <v>0.34</v>
      </c>
      <c r="AH330" s="13">
        <f>ROUND(AB330*T330,2)</f>
        <v>0</v>
      </c>
      <c r="AI330" s="13">
        <f>ROUND(AB330+AC330-AE330+AF330+AG330+AH330, 3)</f>
        <v>11.819000000000001</v>
      </c>
      <c r="AJ330" s="13">
        <f>AI330*M330</f>
        <v>47.276000000000003</v>
      </c>
      <c r="AK330" s="13">
        <f>AJ330*K330</f>
        <v>47.276000000000003</v>
      </c>
      <c r="AL330" s="13" t="str">
        <f t="shared" si="15"/>
        <v>17006000064292200001421</v>
      </c>
      <c r="AM330" s="13">
        <f>VLOOKUP(AL330,Destino!A:AE,31,0)</f>
        <v>47.276000000000003</v>
      </c>
      <c r="AN330" s="13">
        <f>VLOOKUP(AL330,Destino!A:O,15,0)</f>
        <v>29.41</v>
      </c>
      <c r="AO330" s="13">
        <f>VLOOKUP(AL330,Destino!A:P,16,0)</f>
        <v>1</v>
      </c>
      <c r="AP330" s="14">
        <f t="shared" si="16"/>
        <v>1</v>
      </c>
      <c r="AQ330" s="13" t="str">
        <f t="shared" si="17"/>
        <v>OK</v>
      </c>
      <c r="BA330" s="13" t="s">
        <v>14057</v>
      </c>
      <c r="BB330" s="13">
        <f>AK330</f>
        <v>47.276000000000003</v>
      </c>
      <c r="BC330" s="13" t="s">
        <v>15072</v>
      </c>
      <c r="BD330" s="13">
        <f>N330</f>
        <v>1</v>
      </c>
    </row>
    <row r="331" spans="1:56" hidden="1" x14ac:dyDescent="0.25">
      <c r="A331" s="13">
        <v>600006441</v>
      </c>
      <c r="B331" s="13">
        <v>1700</v>
      </c>
      <c r="C331" s="13">
        <v>2200001421</v>
      </c>
      <c r="D331" s="13" t="s">
        <v>298</v>
      </c>
      <c r="E331" s="13">
        <f>IF(AND(B331&lt;&gt;1110,B331&lt;&gt;1210,B331&lt;&gt;1510,B331&lt;&gt;1710),B331,IF(B331=1110,"1100",IF(B331=1210,"1200",IF(B331=1510,"1500",IF(B331=1710,"1700","X")))))</f>
        <v>1700</v>
      </c>
      <c r="F331" s="13" t="s">
        <v>10893</v>
      </c>
      <c r="G331" s="13" t="s">
        <v>297</v>
      </c>
      <c r="H331" s="13">
        <v>81.766999999999996</v>
      </c>
      <c r="I331" s="13">
        <v>0.25</v>
      </c>
      <c r="J331" s="13">
        <v>3</v>
      </c>
      <c r="K331" s="13">
        <v>1</v>
      </c>
      <c r="L331" s="13" t="s">
        <v>292</v>
      </c>
      <c r="M331" s="13">
        <v>4</v>
      </c>
      <c r="N331" s="13">
        <v>1</v>
      </c>
      <c r="O331" s="13" t="s">
        <v>294</v>
      </c>
      <c r="P331" s="13">
        <f>IFERROR(VLOOKUP(BC331, BA:BA:BB:BB, 2, 0),)</f>
        <v>0</v>
      </c>
      <c r="Q331" s="13">
        <f>IFERROR(VLOOKUP(BC331, BA:BA:BD:BD, 4, 0),1)</f>
        <v>1</v>
      </c>
      <c r="R331" s="13">
        <v>7</v>
      </c>
      <c r="S331" s="13">
        <v>9.25</v>
      </c>
      <c r="T331" s="13">
        <v>0</v>
      </c>
      <c r="V331" s="13" t="s">
        <v>13779</v>
      </c>
      <c r="W331" s="13">
        <v>100</v>
      </c>
      <c r="X331" s="13" t="s">
        <v>295</v>
      </c>
      <c r="Y331" s="13" t="s">
        <v>10899</v>
      </c>
      <c r="Z331" s="13" t="s">
        <v>10898</v>
      </c>
      <c r="AA331" s="13">
        <v>1</v>
      </c>
      <c r="AB331" s="13">
        <f>ROUND(H331*I331*AA331, 3)</f>
        <v>20.442</v>
      </c>
      <c r="AC331" s="13">
        <f>ROUND(VLOOKUP(X331,'Base de dados'!A:B, 2, 0)*AB331, 2)</f>
        <v>2.04</v>
      </c>
      <c r="AD331" s="13">
        <f>ROUND((AB331*(Destino!AG$331/100))*(W331/100),2)</f>
        <v>1.43</v>
      </c>
      <c r="AE331" s="13">
        <f>ROUND(AB331*(Destino!AH$331/100),2)</f>
        <v>0</v>
      </c>
      <c r="AF331" s="13">
        <f>ROUND((((AB331+AC331)*(1 + VLOOKUP(X331,'Base de dados'!A:N, 14, 0) ))*(Destino!AI$331/100))-AD331, 2)</f>
        <v>4.2300000000000004</v>
      </c>
      <c r="AG331" s="13">
        <f>ROUND((AB331+AC331+AF331)*(J331/100),2)</f>
        <v>0.8</v>
      </c>
      <c r="AH331" s="13">
        <f>ROUND(AB331*T331,2)</f>
        <v>0</v>
      </c>
      <c r="AI331" s="13">
        <f>ROUND(AB331+AC331-AE331+AF331+AG331+AH331, 3)</f>
        <v>27.512</v>
      </c>
      <c r="AJ331" s="13">
        <f>AI331*M331</f>
        <v>110.048</v>
      </c>
      <c r="AK331" s="13">
        <f>AJ331*K331</f>
        <v>110.048</v>
      </c>
      <c r="AL331" s="13" t="str">
        <f t="shared" si="15"/>
        <v>17006000064412200001421</v>
      </c>
      <c r="AM331" s="13">
        <f>VLOOKUP(AL331,Destino!A:AE,31,0)</f>
        <v>110.048</v>
      </c>
      <c r="AN331" s="13">
        <f>VLOOKUP(AL331,Destino!A:O,15,0)</f>
        <v>68.48</v>
      </c>
      <c r="AO331" s="13">
        <f>VLOOKUP(AL331,Destino!A:P,16,0)</f>
        <v>1</v>
      </c>
      <c r="AP331" s="14">
        <f t="shared" si="16"/>
        <v>1</v>
      </c>
      <c r="AQ331" s="13" t="str">
        <f t="shared" si="17"/>
        <v>OK</v>
      </c>
      <c r="BA331" s="13" t="s">
        <v>14058</v>
      </c>
      <c r="BB331" s="13">
        <f>AK331</f>
        <v>110.048</v>
      </c>
      <c r="BC331" s="13" t="s">
        <v>15073</v>
      </c>
      <c r="BD331" s="13">
        <f>N331</f>
        <v>1</v>
      </c>
    </row>
    <row r="332" spans="1:56" hidden="1" x14ac:dyDescent="0.25">
      <c r="A332" s="13">
        <v>600006442</v>
      </c>
      <c r="B332" s="13">
        <v>1700</v>
      </c>
      <c r="C332" s="13">
        <v>2200001421</v>
      </c>
      <c r="D332" s="13" t="s">
        <v>298</v>
      </c>
      <c r="E332" s="13">
        <f>IF(AND(B332&lt;&gt;1110,B332&lt;&gt;1210,B332&lt;&gt;1510,B332&lt;&gt;1710),B332,IF(B332=1110,"1100",IF(B332=1210,"1200",IF(B332=1510,"1500",IF(B332=1710,"1700","X")))))</f>
        <v>1700</v>
      </c>
      <c r="F332" s="13" t="s">
        <v>10893</v>
      </c>
      <c r="G332" s="13" t="s">
        <v>297</v>
      </c>
      <c r="H332" s="13">
        <v>89.754999999999995</v>
      </c>
      <c r="I332" s="13">
        <v>0.25</v>
      </c>
      <c r="J332" s="13">
        <v>3</v>
      </c>
      <c r="K332" s="13">
        <v>1</v>
      </c>
      <c r="L332" s="13" t="s">
        <v>292</v>
      </c>
      <c r="M332" s="13">
        <v>4</v>
      </c>
      <c r="N332" s="13">
        <v>1</v>
      </c>
      <c r="O332" s="13" t="s">
        <v>294</v>
      </c>
      <c r="P332" s="13">
        <f>IFERROR(VLOOKUP(BC332, BA:BA:BB:BB, 2, 0),)</f>
        <v>0</v>
      </c>
      <c r="Q332" s="13">
        <f>IFERROR(VLOOKUP(BC332, BA:BA:BD:BD, 4, 0),1)</f>
        <v>1</v>
      </c>
      <c r="R332" s="13">
        <v>7</v>
      </c>
      <c r="S332" s="13">
        <v>9.25</v>
      </c>
      <c r="T332" s="13">
        <v>0</v>
      </c>
      <c r="V332" s="13" t="s">
        <v>13779</v>
      </c>
      <c r="W332" s="13">
        <v>100</v>
      </c>
      <c r="X332" s="13" t="s">
        <v>295</v>
      </c>
      <c r="Y332" s="13" t="s">
        <v>10899</v>
      </c>
      <c r="Z332" s="13" t="s">
        <v>10898</v>
      </c>
      <c r="AA332" s="13">
        <v>1</v>
      </c>
      <c r="AB332" s="13">
        <f>ROUND(H332*I332*AA332, 3)</f>
        <v>22.439</v>
      </c>
      <c r="AC332" s="13">
        <f>ROUND(VLOOKUP(X332,'Base de dados'!A:B, 2, 0)*AB332, 2)</f>
        <v>2.2400000000000002</v>
      </c>
      <c r="AD332" s="13">
        <f>ROUND((AB332*(Destino!AG$332/100))*(W332/100),2)</f>
        <v>1.57</v>
      </c>
      <c r="AE332" s="13">
        <f>ROUND(AB332*(Destino!AH$332/100),2)</f>
        <v>0</v>
      </c>
      <c r="AF332" s="13">
        <f>ROUND((((AB332+AC332)*(1 + VLOOKUP(X332,'Base de dados'!A:N, 14, 0) ))*(Destino!AI$332/100))-AD332, 2)</f>
        <v>4.6399999999999997</v>
      </c>
      <c r="AG332" s="13">
        <f>ROUND((AB332+AC332+AF332)*(J332/100),2)</f>
        <v>0.88</v>
      </c>
      <c r="AH332" s="13">
        <f>ROUND(AB332*T332,2)</f>
        <v>0</v>
      </c>
      <c r="AI332" s="13">
        <f>ROUND(AB332+AC332-AE332+AF332+AG332+AH332, 3)</f>
        <v>30.199000000000002</v>
      </c>
      <c r="AJ332" s="13">
        <f>AI332*M332</f>
        <v>120.79600000000001</v>
      </c>
      <c r="AK332" s="13">
        <f>AJ332*K332</f>
        <v>120.79600000000001</v>
      </c>
      <c r="AL332" s="13" t="str">
        <f t="shared" si="15"/>
        <v>17006000064422200001421</v>
      </c>
      <c r="AM332" s="13">
        <f>VLOOKUP(AL332,Destino!A:AE,31,0)</f>
        <v>120.79600000000001</v>
      </c>
      <c r="AN332" s="13">
        <f>VLOOKUP(AL332,Destino!A:O,15,0)</f>
        <v>75.17</v>
      </c>
      <c r="AO332" s="13">
        <f>VLOOKUP(AL332,Destino!A:P,16,0)</f>
        <v>1</v>
      </c>
      <c r="AP332" s="14">
        <f t="shared" si="16"/>
        <v>1</v>
      </c>
      <c r="AQ332" s="13" t="str">
        <f t="shared" si="17"/>
        <v>OK</v>
      </c>
      <c r="BA332" s="13" t="s">
        <v>14059</v>
      </c>
      <c r="BB332" s="13">
        <f>AK332</f>
        <v>120.79600000000001</v>
      </c>
      <c r="BC332" s="13" t="s">
        <v>15074</v>
      </c>
      <c r="BD332" s="13">
        <f>N332</f>
        <v>1</v>
      </c>
    </row>
    <row r="333" spans="1:56" hidden="1" x14ac:dyDescent="0.25">
      <c r="A333" s="13">
        <v>600006443</v>
      </c>
      <c r="B333" s="13">
        <v>1700</v>
      </c>
      <c r="C333" s="13">
        <v>2200001421</v>
      </c>
      <c r="D333" s="13" t="s">
        <v>298</v>
      </c>
      <c r="E333" s="13">
        <f>IF(AND(B333&lt;&gt;1110,B333&lt;&gt;1210,B333&lt;&gt;1510,B333&lt;&gt;1710),B333,IF(B333=1110,"1100",IF(B333=1210,"1200",IF(B333=1510,"1500",IF(B333=1710,"1700","X")))))</f>
        <v>1700</v>
      </c>
      <c r="F333" s="13" t="s">
        <v>10893</v>
      </c>
      <c r="G333" s="13" t="s">
        <v>297</v>
      </c>
      <c r="H333" s="13">
        <v>104.86</v>
      </c>
      <c r="I333" s="13">
        <v>0.25</v>
      </c>
      <c r="J333" s="13">
        <v>3</v>
      </c>
      <c r="K333" s="13">
        <v>1</v>
      </c>
      <c r="L333" s="13" t="s">
        <v>292</v>
      </c>
      <c r="M333" s="13">
        <v>4</v>
      </c>
      <c r="N333" s="13">
        <v>1</v>
      </c>
      <c r="O333" s="13" t="s">
        <v>294</v>
      </c>
      <c r="P333" s="13">
        <f>IFERROR(VLOOKUP(BC333, BA:BA:BB:BB, 2, 0),)</f>
        <v>0</v>
      </c>
      <c r="Q333" s="13">
        <f>IFERROR(VLOOKUP(BC333, BA:BA:BD:BD, 4, 0),1)</f>
        <v>1</v>
      </c>
      <c r="R333" s="13">
        <v>7</v>
      </c>
      <c r="S333" s="13">
        <v>9.25</v>
      </c>
      <c r="T333" s="13">
        <v>0</v>
      </c>
      <c r="V333" s="13" t="s">
        <v>13779</v>
      </c>
      <c r="W333" s="13">
        <v>100</v>
      </c>
      <c r="X333" s="13" t="s">
        <v>295</v>
      </c>
      <c r="Y333" s="13" t="s">
        <v>10899</v>
      </c>
      <c r="Z333" s="13" t="s">
        <v>10898</v>
      </c>
      <c r="AA333" s="13">
        <v>1</v>
      </c>
      <c r="AB333" s="13">
        <f>ROUND(H333*I333*AA333, 3)</f>
        <v>26.215</v>
      </c>
      <c r="AC333" s="13">
        <f>ROUND(VLOOKUP(X333,'Base de dados'!A:B, 2, 0)*AB333, 2)</f>
        <v>2.62</v>
      </c>
      <c r="AD333" s="13">
        <f>ROUND((AB333*(Destino!AG$333/100))*(W333/100),2)</f>
        <v>1.84</v>
      </c>
      <c r="AE333" s="13">
        <f>ROUND(AB333*(Destino!AH$333/100),2)</f>
        <v>0</v>
      </c>
      <c r="AF333" s="13">
        <f>ROUND((((AB333+AC333)*(1 + VLOOKUP(X333,'Base de dados'!A:N, 14, 0) ))*(Destino!AI$333/100))-AD333, 2)</f>
        <v>5.41</v>
      </c>
      <c r="AG333" s="13">
        <f>ROUND((AB333+AC333+AF333)*(J333/100),2)</f>
        <v>1.03</v>
      </c>
      <c r="AH333" s="13">
        <f>ROUND(AB333*T333,2)</f>
        <v>0</v>
      </c>
      <c r="AI333" s="13">
        <f>ROUND(AB333+AC333-AE333+AF333+AG333+AH333, 3)</f>
        <v>35.274999999999999</v>
      </c>
      <c r="AJ333" s="13">
        <f>AI333*M333</f>
        <v>141.1</v>
      </c>
      <c r="AK333" s="13">
        <f>AJ333*K333</f>
        <v>141.1</v>
      </c>
      <c r="AL333" s="13" t="str">
        <f t="shared" si="15"/>
        <v>17006000064432200001421</v>
      </c>
      <c r="AM333" s="13">
        <f>VLOOKUP(AL333,Destino!A:AE,31,0)</f>
        <v>141.13999999999999</v>
      </c>
      <c r="AN333" s="13">
        <f>VLOOKUP(AL333,Destino!A:O,15,0)</f>
        <v>87.82</v>
      </c>
      <c r="AO333" s="13">
        <f>VLOOKUP(AL333,Destino!A:P,16,0)</f>
        <v>1</v>
      </c>
      <c r="AP333" s="14">
        <f t="shared" si="16"/>
        <v>1</v>
      </c>
      <c r="AQ333" s="13" t="str">
        <f t="shared" si="17"/>
        <v>OK</v>
      </c>
      <c r="BA333" s="13" t="s">
        <v>14060</v>
      </c>
      <c r="BB333" s="13">
        <f>AK333</f>
        <v>141.1</v>
      </c>
      <c r="BC333" s="13" t="s">
        <v>15075</v>
      </c>
      <c r="BD333" s="13">
        <f>N333</f>
        <v>1</v>
      </c>
    </row>
    <row r="334" spans="1:56" hidden="1" x14ac:dyDescent="0.25">
      <c r="A334" s="13">
        <v>600006448</v>
      </c>
      <c r="B334" s="13">
        <v>1700</v>
      </c>
      <c r="C334" s="13">
        <v>2200001421</v>
      </c>
      <c r="D334" s="13" t="s">
        <v>298</v>
      </c>
      <c r="E334" s="13">
        <f>IF(AND(B334&lt;&gt;1110,B334&lt;&gt;1210,B334&lt;&gt;1510,B334&lt;&gt;1710),B334,IF(B334=1110,"1100",IF(B334=1210,"1200",IF(B334=1510,"1500",IF(B334=1710,"1700","X")))))</f>
        <v>1700</v>
      </c>
      <c r="F334" s="13" t="s">
        <v>10893</v>
      </c>
      <c r="G334" s="13" t="s">
        <v>297</v>
      </c>
      <c r="H334" s="13">
        <v>168.54900000000001</v>
      </c>
      <c r="I334" s="13">
        <v>0.25</v>
      </c>
      <c r="J334" s="13">
        <v>3</v>
      </c>
      <c r="K334" s="13">
        <v>1</v>
      </c>
      <c r="L334" s="13" t="s">
        <v>292</v>
      </c>
      <c r="M334" s="13">
        <v>4</v>
      </c>
      <c r="N334" s="13">
        <v>1</v>
      </c>
      <c r="O334" s="13" t="s">
        <v>294</v>
      </c>
      <c r="P334" s="13">
        <f>IFERROR(VLOOKUP(BC334, BA:BA:BB:BB, 2, 0),)</f>
        <v>0</v>
      </c>
      <c r="Q334" s="13">
        <f>IFERROR(VLOOKUP(BC334, BA:BA:BD:BD, 4, 0),1)</f>
        <v>1</v>
      </c>
      <c r="R334" s="13">
        <v>7</v>
      </c>
      <c r="S334" s="13">
        <v>9.25</v>
      </c>
      <c r="T334" s="13">
        <v>0</v>
      </c>
      <c r="V334" s="13" t="s">
        <v>13779</v>
      </c>
      <c r="W334" s="13">
        <v>100</v>
      </c>
      <c r="X334" s="13" t="s">
        <v>295</v>
      </c>
      <c r="Y334" s="13" t="s">
        <v>10899</v>
      </c>
      <c r="Z334" s="13" t="s">
        <v>10886</v>
      </c>
      <c r="AA334" s="13">
        <v>1</v>
      </c>
      <c r="AB334" s="13">
        <f>ROUND(H334*I334*AA334, 3)</f>
        <v>42.137</v>
      </c>
      <c r="AC334" s="13">
        <f>ROUND(VLOOKUP(X334,'Base de dados'!A:B, 2, 0)*AB334, 2)</f>
        <v>4.21</v>
      </c>
      <c r="AD334" s="13">
        <f>ROUND((AB334*(Destino!AG$334/100))*(W334/100),2)</f>
        <v>2.95</v>
      </c>
      <c r="AE334" s="13">
        <f>ROUND(AB334*(Destino!AH$334/100),2)</f>
        <v>0</v>
      </c>
      <c r="AF334" s="13">
        <f>ROUND((((AB334+AC334)*(1 + VLOOKUP(X334,'Base de dados'!A:N, 14, 0) ))*(Destino!AI$334/100))-AD334, 2)</f>
        <v>8.7100000000000009</v>
      </c>
      <c r="AG334" s="13">
        <f>ROUND((AB334+AC334+AF334)*(J334/100),2)</f>
        <v>1.65</v>
      </c>
      <c r="AH334" s="13">
        <f>ROUND(AB334*T334,2)</f>
        <v>0</v>
      </c>
      <c r="AI334" s="13">
        <f>ROUND(AB334+AC334-AE334+AF334+AG334+AH334, 3)</f>
        <v>56.707000000000001</v>
      </c>
      <c r="AJ334" s="13">
        <f>AI334*M334</f>
        <v>226.828</v>
      </c>
      <c r="AK334" s="13">
        <f>AJ334*K334</f>
        <v>226.828</v>
      </c>
      <c r="AL334" s="13" t="str">
        <f t="shared" si="15"/>
        <v>17006000064482200001421</v>
      </c>
      <c r="AM334" s="13">
        <f>VLOOKUP(AL334,Destino!A:AE,31,0)</f>
        <v>226.828</v>
      </c>
      <c r="AN334" s="13">
        <f>VLOOKUP(AL334,Destino!A:O,15,0)</f>
        <v>141.16</v>
      </c>
      <c r="AO334" s="13">
        <f>VLOOKUP(AL334,Destino!A:P,16,0)</f>
        <v>1</v>
      </c>
      <c r="AP334" s="14">
        <f t="shared" si="16"/>
        <v>1</v>
      </c>
      <c r="AQ334" s="13" t="str">
        <f t="shared" si="17"/>
        <v>OK</v>
      </c>
      <c r="BA334" s="13" t="s">
        <v>14061</v>
      </c>
      <c r="BB334" s="13">
        <f>AK334</f>
        <v>226.828</v>
      </c>
      <c r="BC334" s="13" t="s">
        <v>15076</v>
      </c>
      <c r="BD334" s="13">
        <f>N334</f>
        <v>1</v>
      </c>
    </row>
    <row r="335" spans="1:56" hidden="1" x14ac:dyDescent="0.25">
      <c r="A335" s="13">
        <v>600006450</v>
      </c>
      <c r="B335" s="13">
        <v>1700</v>
      </c>
      <c r="C335" s="13">
        <v>2200001421</v>
      </c>
      <c r="D335" s="13" t="s">
        <v>298</v>
      </c>
      <c r="E335" s="13">
        <f>IF(AND(B335&lt;&gt;1110,B335&lt;&gt;1210,B335&lt;&gt;1510,B335&lt;&gt;1710),B335,IF(B335=1110,"1100",IF(B335=1210,"1200",IF(B335=1510,"1500",IF(B335=1710,"1700","X")))))</f>
        <v>1700</v>
      </c>
      <c r="F335" s="13" t="s">
        <v>10893</v>
      </c>
      <c r="G335" s="13" t="s">
        <v>297</v>
      </c>
      <c r="H335" s="13">
        <v>22.745999999999999</v>
      </c>
      <c r="I335" s="13">
        <v>0.25</v>
      </c>
      <c r="J335" s="13">
        <v>3</v>
      </c>
      <c r="K335" s="13">
        <v>1</v>
      </c>
      <c r="L335" s="13" t="s">
        <v>292</v>
      </c>
      <c r="M335" s="13">
        <v>4</v>
      </c>
      <c r="N335" s="13">
        <v>1</v>
      </c>
      <c r="O335" s="13" t="s">
        <v>294</v>
      </c>
      <c r="P335" s="13">
        <f>IFERROR(VLOOKUP(BC335, BA:BA:BB:BB, 2, 0),)</f>
        <v>0</v>
      </c>
      <c r="Q335" s="13">
        <f>IFERROR(VLOOKUP(BC335, BA:BA:BD:BD, 4, 0),1)</f>
        <v>1</v>
      </c>
      <c r="R335" s="13">
        <v>7</v>
      </c>
      <c r="S335" s="13">
        <v>9.25</v>
      </c>
      <c r="T335" s="13">
        <v>0</v>
      </c>
      <c r="V335" s="13" t="s">
        <v>13779</v>
      </c>
      <c r="W335" s="13">
        <v>100</v>
      </c>
      <c r="X335" s="13" t="s">
        <v>295</v>
      </c>
      <c r="Y335" s="13" t="s">
        <v>10899</v>
      </c>
      <c r="Z335" s="13" t="s">
        <v>10898</v>
      </c>
      <c r="AA335" s="13">
        <v>1</v>
      </c>
      <c r="AB335" s="13">
        <f>ROUND(H335*I335*AA335, 3)</f>
        <v>5.6870000000000003</v>
      </c>
      <c r="AC335" s="13">
        <f>ROUND(VLOOKUP(X335,'Base de dados'!A:B, 2, 0)*AB335, 2)</f>
        <v>0.56999999999999995</v>
      </c>
      <c r="AD335" s="13">
        <f>ROUND((AB335*(Destino!AG$335/100))*(W335/100),2)</f>
        <v>0.4</v>
      </c>
      <c r="AE335" s="13">
        <f>ROUND(AB335*(Destino!AH$335/100),2)</f>
        <v>0</v>
      </c>
      <c r="AF335" s="13">
        <f>ROUND((((AB335+AC335)*(1 + VLOOKUP(X335,'Base de dados'!A:N, 14, 0) ))*(Destino!AI$335/100))-AD335, 2)</f>
        <v>1.17</v>
      </c>
      <c r="AG335" s="13">
        <f>ROUND((AB335+AC335+AF335)*(J335/100),2)</f>
        <v>0.22</v>
      </c>
      <c r="AH335" s="13">
        <f>ROUND(AB335*T335,2)</f>
        <v>0</v>
      </c>
      <c r="AI335" s="13">
        <f>ROUND(AB335+AC335-AE335+AF335+AG335+AH335, 3)</f>
        <v>7.6470000000000002</v>
      </c>
      <c r="AJ335" s="13">
        <f>AI335*M335</f>
        <v>30.588000000000001</v>
      </c>
      <c r="AK335" s="13">
        <f>AJ335*K335</f>
        <v>30.588000000000001</v>
      </c>
      <c r="AL335" s="13" t="str">
        <f t="shared" si="15"/>
        <v>17006000064502200001421</v>
      </c>
      <c r="AM335" s="13">
        <f>VLOOKUP(AL335,Destino!A:AE,31,0)</f>
        <v>30.628</v>
      </c>
      <c r="AN335" s="13">
        <f>VLOOKUP(AL335,Destino!A:O,15,0)</f>
        <v>19.05</v>
      </c>
      <c r="AO335" s="13">
        <f>VLOOKUP(AL335,Destino!A:P,16,0)</f>
        <v>1</v>
      </c>
      <c r="AP335" s="14">
        <f t="shared" si="16"/>
        <v>1</v>
      </c>
      <c r="AQ335" s="13" t="str">
        <f t="shared" si="17"/>
        <v>OK</v>
      </c>
      <c r="BA335" s="13" t="s">
        <v>14062</v>
      </c>
      <c r="BB335" s="13">
        <f>AK335</f>
        <v>30.588000000000001</v>
      </c>
      <c r="BC335" s="13" t="s">
        <v>15077</v>
      </c>
      <c r="BD335" s="13">
        <f>N335</f>
        <v>1</v>
      </c>
    </row>
    <row r="336" spans="1:56" hidden="1" x14ac:dyDescent="0.25">
      <c r="A336" s="13">
        <v>600006453</v>
      </c>
      <c r="B336" s="13">
        <v>1700</v>
      </c>
      <c r="C336" s="13">
        <v>2200001421</v>
      </c>
      <c r="D336" s="13" t="s">
        <v>298</v>
      </c>
      <c r="E336" s="13">
        <f>IF(AND(B336&lt;&gt;1110,B336&lt;&gt;1210,B336&lt;&gt;1510,B336&lt;&gt;1710),B336,IF(B336=1110,"1100",IF(B336=1210,"1200",IF(B336=1510,"1500",IF(B336=1710,"1700","X")))))</f>
        <v>1700</v>
      </c>
      <c r="F336" s="13" t="s">
        <v>10893</v>
      </c>
      <c r="G336" s="13" t="s">
        <v>297</v>
      </c>
      <c r="H336" s="13">
        <v>105.48099999999999</v>
      </c>
      <c r="I336" s="13">
        <v>0.25</v>
      </c>
      <c r="J336" s="13">
        <v>3</v>
      </c>
      <c r="K336" s="13">
        <v>1</v>
      </c>
      <c r="L336" s="13" t="s">
        <v>292</v>
      </c>
      <c r="M336" s="13">
        <v>4</v>
      </c>
      <c r="N336" s="13">
        <v>1</v>
      </c>
      <c r="O336" s="13" t="s">
        <v>294</v>
      </c>
      <c r="P336" s="13">
        <f>IFERROR(VLOOKUP(BC336, BA:BA:BB:BB, 2, 0),)</f>
        <v>0</v>
      </c>
      <c r="Q336" s="13">
        <f>IFERROR(VLOOKUP(BC336, BA:BA:BD:BD, 4, 0),1)</f>
        <v>1</v>
      </c>
      <c r="R336" s="13">
        <v>7</v>
      </c>
      <c r="S336" s="13">
        <v>9.25</v>
      </c>
      <c r="T336" s="13">
        <v>0</v>
      </c>
      <c r="V336" s="13" t="s">
        <v>13779</v>
      </c>
      <c r="W336" s="13">
        <v>100</v>
      </c>
      <c r="X336" s="13" t="s">
        <v>295</v>
      </c>
      <c r="Y336" s="13" t="s">
        <v>10899</v>
      </c>
      <c r="Z336" s="13" t="s">
        <v>10898</v>
      </c>
      <c r="AA336" s="13">
        <v>1</v>
      </c>
      <c r="AB336" s="13">
        <f>ROUND(H336*I336*AA336, 3)</f>
        <v>26.37</v>
      </c>
      <c r="AC336" s="13">
        <f>ROUND(VLOOKUP(X336,'Base de dados'!A:B, 2, 0)*AB336, 2)</f>
        <v>2.64</v>
      </c>
      <c r="AD336" s="13">
        <f>ROUND((AB336*(Destino!AG$336/100))*(W336/100),2)</f>
        <v>1.85</v>
      </c>
      <c r="AE336" s="13">
        <f>ROUND(AB336*(Destino!AH$336/100),2)</f>
        <v>0</v>
      </c>
      <c r="AF336" s="13">
        <f>ROUND((((AB336+AC336)*(1 + VLOOKUP(X336,'Base de dados'!A:N, 14, 0) ))*(Destino!AI$336/100))-AD336, 2)</f>
        <v>5.45</v>
      </c>
      <c r="AG336" s="13">
        <f>ROUND((AB336+AC336+AF336)*(J336/100),2)</f>
        <v>1.03</v>
      </c>
      <c r="AH336" s="13">
        <f>ROUND(AB336*T336,2)</f>
        <v>0</v>
      </c>
      <c r="AI336" s="13">
        <f>ROUND(AB336+AC336-AE336+AF336+AG336+AH336, 3)</f>
        <v>35.49</v>
      </c>
      <c r="AJ336" s="13">
        <f>AI336*M336</f>
        <v>141.96</v>
      </c>
      <c r="AK336" s="13">
        <f>AJ336*K336</f>
        <v>141.96</v>
      </c>
      <c r="AL336" s="13" t="str">
        <f t="shared" si="15"/>
        <v>17006000064532200001421</v>
      </c>
      <c r="AM336" s="13">
        <f>VLOOKUP(AL336,Destino!A:AE,31,0)</f>
        <v>141.96</v>
      </c>
      <c r="AN336" s="13">
        <f>VLOOKUP(AL336,Destino!A:O,15,0)</f>
        <v>88.34</v>
      </c>
      <c r="AO336" s="13">
        <f>VLOOKUP(AL336,Destino!A:P,16,0)</f>
        <v>1</v>
      </c>
      <c r="AP336" s="14">
        <f t="shared" si="16"/>
        <v>1</v>
      </c>
      <c r="AQ336" s="13" t="str">
        <f t="shared" si="17"/>
        <v>OK</v>
      </c>
      <c r="BA336" s="13" t="s">
        <v>14063</v>
      </c>
      <c r="BB336" s="13">
        <f>AK336</f>
        <v>141.96</v>
      </c>
      <c r="BC336" s="13" t="s">
        <v>15078</v>
      </c>
      <c r="BD336" s="13">
        <f>N336</f>
        <v>1</v>
      </c>
    </row>
    <row r="337" spans="1:56" x14ac:dyDescent="0.25">
      <c r="A337" s="13">
        <v>600006464</v>
      </c>
      <c r="B337" s="13">
        <v>1300</v>
      </c>
      <c r="C337" s="13">
        <v>2200000102</v>
      </c>
      <c r="D337" s="13" t="s">
        <v>298</v>
      </c>
      <c r="E337" s="13">
        <f>IF(AND(B337&lt;&gt;1110,B337&lt;&gt;1210,B337&lt;&gt;1510,B337&lt;&gt;1710),B337,IF(B337=1110,"1100",IF(B337=1210,"1200",IF(B337=1510,"1500",IF(B337=1710,"1700","X")))))</f>
        <v>1300</v>
      </c>
      <c r="F337" s="13" t="s">
        <v>10881</v>
      </c>
      <c r="G337" s="13" t="s">
        <v>297</v>
      </c>
      <c r="H337" s="13">
        <v>15.462</v>
      </c>
      <c r="I337" s="13">
        <v>1</v>
      </c>
      <c r="J337" s="13">
        <v>3.5</v>
      </c>
      <c r="K337" s="13">
        <v>1</v>
      </c>
      <c r="L337" s="13" t="s">
        <v>292</v>
      </c>
      <c r="M337" s="13">
        <v>1</v>
      </c>
      <c r="N337" s="13">
        <v>1</v>
      </c>
      <c r="O337" s="13" t="s">
        <v>292</v>
      </c>
      <c r="P337" s="13">
        <f>IFERROR(VLOOKUP(BC337, BA:BA:BB:BB, 2, 0),)</f>
        <v>0</v>
      </c>
      <c r="Q337" s="13">
        <f>IFERROR(VLOOKUP(BC337, BA:BA:BD:BD, 4, 0),1)</f>
        <v>1</v>
      </c>
      <c r="R337" s="13">
        <v>12</v>
      </c>
      <c r="S337" s="13">
        <v>9.25</v>
      </c>
      <c r="T337" s="13">
        <v>0</v>
      </c>
      <c r="V337" s="13" t="s">
        <v>13779</v>
      </c>
      <c r="W337" s="13">
        <v>100</v>
      </c>
      <c r="X337" s="13" t="s">
        <v>301</v>
      </c>
      <c r="Y337" s="13" t="s">
        <v>10899</v>
      </c>
      <c r="Z337" s="13" t="s">
        <v>10898</v>
      </c>
      <c r="AA337" s="13">
        <v>1</v>
      </c>
      <c r="AB337" s="13">
        <f>ROUND(H337*I337*AA337, 3)</f>
        <v>15.462</v>
      </c>
      <c r="AC337" s="13">
        <f>ROUND(VLOOKUP(X337,'Base de dados'!A:B, 2, 0)*AB337, 2)</f>
        <v>1.55</v>
      </c>
      <c r="AD337" s="13">
        <f>ROUND((AB337*(Destino!AG$337/100))*(W337/100),2)</f>
        <v>0</v>
      </c>
      <c r="AG337" s="13">
        <f>ROUND((AB337+ AC337)*(J337/100),2)</f>
        <v>0.6</v>
      </c>
      <c r="AH337" s="13">
        <f>ROUND(AB337*T337,2)</f>
        <v>0</v>
      </c>
      <c r="AI337" s="13">
        <f>ROUND((AB337+AC337)-(AD337+AE337)+AG337+AH337, 3)</f>
        <v>17.611999999999998</v>
      </c>
      <c r="AJ337" s="13">
        <f>AI337*M337</f>
        <v>17.611999999999998</v>
      </c>
      <c r="AK337" s="13">
        <f>AJ337*K337</f>
        <v>17.611999999999998</v>
      </c>
      <c r="AL337" s="13" t="str">
        <f t="shared" si="15"/>
        <v>13006000064642200000102</v>
      </c>
      <c r="AM337" s="13">
        <f>VLOOKUP(AL337,Destino!A:AE,31,0)</f>
        <v>16.042000000000002</v>
      </c>
      <c r="AN337" s="13">
        <f>VLOOKUP(AL337,Destino!A:O,15,0)</f>
        <v>12.176</v>
      </c>
      <c r="AO337" s="13">
        <f>VLOOKUP(AL337,Destino!A:P,16,0)</f>
        <v>1</v>
      </c>
      <c r="AP337" s="14">
        <f t="shared" si="16"/>
        <v>0.91</v>
      </c>
      <c r="AQ337" s="13" t="str">
        <f t="shared" si="17"/>
        <v>X</v>
      </c>
      <c r="BB337" s="13">
        <f>AK337</f>
        <v>17.611999999999998</v>
      </c>
      <c r="BC337" s="13" t="s">
        <v>15079</v>
      </c>
      <c r="BD337" s="13">
        <f>N337</f>
        <v>1</v>
      </c>
    </row>
    <row r="338" spans="1:56" hidden="1" x14ac:dyDescent="0.25">
      <c r="A338" s="13">
        <v>600006464</v>
      </c>
      <c r="B338" s="13">
        <v>1700</v>
      </c>
      <c r="C338" s="13">
        <v>2200001421</v>
      </c>
      <c r="D338" s="13" t="s">
        <v>298</v>
      </c>
      <c r="E338" s="13">
        <f>IF(AND(B338&lt;&gt;1110,B338&lt;&gt;1210,B338&lt;&gt;1510,B338&lt;&gt;1710),B338,IF(B338=1110,"1100",IF(B338=1210,"1200",IF(B338=1510,"1500",IF(B338=1710,"1700","X")))))</f>
        <v>1700</v>
      </c>
      <c r="F338" s="13" t="s">
        <v>10893</v>
      </c>
      <c r="G338" s="13" t="s">
        <v>297</v>
      </c>
      <c r="H338" s="13">
        <v>14.496</v>
      </c>
      <c r="I338" s="13">
        <v>0.25</v>
      </c>
      <c r="J338" s="13">
        <v>3</v>
      </c>
      <c r="K338" s="13">
        <v>1</v>
      </c>
      <c r="L338" s="13" t="s">
        <v>292</v>
      </c>
      <c r="M338" s="13">
        <v>4</v>
      </c>
      <c r="N338" s="13">
        <v>1</v>
      </c>
      <c r="O338" s="13" t="s">
        <v>294</v>
      </c>
      <c r="P338" s="13">
        <f>IFERROR(VLOOKUP(BC338, BA:BA:BB:BB, 2, 0),)</f>
        <v>0</v>
      </c>
      <c r="Q338" s="13">
        <f>IFERROR(VLOOKUP(BC338, BA:BA:BD:BD, 4, 0),1)</f>
        <v>1</v>
      </c>
      <c r="R338" s="13">
        <v>7</v>
      </c>
      <c r="S338" s="13">
        <v>9.25</v>
      </c>
      <c r="T338" s="13">
        <v>0</v>
      </c>
      <c r="V338" s="13" t="s">
        <v>13779</v>
      </c>
      <c r="W338" s="13">
        <v>100</v>
      </c>
      <c r="X338" s="13" t="s">
        <v>301</v>
      </c>
      <c r="Y338" s="13" t="s">
        <v>10899</v>
      </c>
      <c r="Z338" s="13" t="s">
        <v>10898</v>
      </c>
      <c r="AA338" s="13">
        <v>1</v>
      </c>
      <c r="AB338" s="13">
        <f>ROUND(H338*I338*AA338, 3)</f>
        <v>3.6240000000000001</v>
      </c>
      <c r="AC338" s="13">
        <f>ROUND(VLOOKUP(X338,'Base de dados'!A:B, 2, 0)*AB338, 2)</f>
        <v>0.36</v>
      </c>
      <c r="AD338" s="13">
        <f>ROUND((AB338*(Destino!AG$338/100))*(W338/100),2)</f>
        <v>0.25</v>
      </c>
      <c r="AE338" s="13">
        <f>ROUND(AB338*(Destino!AH$338/100),2)</f>
        <v>0</v>
      </c>
      <c r="AF338" s="13">
        <f>ROUND((((AB338+AC338)*(1 + VLOOKUP(X338,'Base de dados'!A:N, 14, 0) ))*(Destino!AI$338/100))-AD338, 2)</f>
        <v>0.75</v>
      </c>
      <c r="AG338" s="13">
        <f>ROUND((AB338+AC338+AF338)*(J338/100),2)</f>
        <v>0.14000000000000001</v>
      </c>
      <c r="AH338" s="13">
        <f>ROUND(AB338*T338,2)</f>
        <v>0</v>
      </c>
      <c r="AI338" s="13">
        <f>ROUND(AB338+AC338-AE338+AF338+AG338+AH338, 3)</f>
        <v>4.8739999999999997</v>
      </c>
      <c r="AJ338" s="13">
        <f>AI338*M338</f>
        <v>19.495999999999999</v>
      </c>
      <c r="AK338" s="13">
        <f>AJ338*K338</f>
        <v>19.495999999999999</v>
      </c>
      <c r="AL338" s="13" t="str">
        <f t="shared" si="15"/>
        <v>17006000064642200001421</v>
      </c>
      <c r="AM338" s="13">
        <f>VLOOKUP(AL338,Destino!A:AE,31,0)</f>
        <v>19.495999999999999</v>
      </c>
      <c r="AN338" s="13">
        <f>VLOOKUP(AL338,Destino!A:O,15,0)</f>
        <v>12.14</v>
      </c>
      <c r="AO338" s="13">
        <f>VLOOKUP(AL338,Destino!A:P,16,0)</f>
        <v>1</v>
      </c>
      <c r="AP338" s="14">
        <f t="shared" si="16"/>
        <v>1</v>
      </c>
      <c r="AQ338" s="13" t="str">
        <f t="shared" si="17"/>
        <v>OK</v>
      </c>
      <c r="BA338" s="13" t="s">
        <v>14064</v>
      </c>
      <c r="BB338" s="13">
        <f>AK338</f>
        <v>19.495999999999999</v>
      </c>
      <c r="BC338" s="13" t="s">
        <v>15080</v>
      </c>
      <c r="BD338" s="13">
        <f>N338</f>
        <v>1</v>
      </c>
    </row>
    <row r="339" spans="1:56" hidden="1" x14ac:dyDescent="0.25">
      <c r="A339" s="13">
        <v>600006471</v>
      </c>
      <c r="B339" s="13">
        <v>1700</v>
      </c>
      <c r="C339" s="13">
        <v>2200001421</v>
      </c>
      <c r="D339" s="13" t="s">
        <v>298</v>
      </c>
      <c r="E339" s="13">
        <f>IF(AND(B339&lt;&gt;1110,B339&lt;&gt;1210,B339&lt;&gt;1510,B339&lt;&gt;1710),B339,IF(B339=1110,"1100",IF(B339=1210,"1200",IF(B339=1510,"1500",IF(B339=1710,"1700","X")))))</f>
        <v>1700</v>
      </c>
      <c r="F339" s="13" t="s">
        <v>10893</v>
      </c>
      <c r="G339" s="13" t="s">
        <v>297</v>
      </c>
      <c r="H339" s="13">
        <v>128.024</v>
      </c>
      <c r="I339" s="13">
        <v>0.25</v>
      </c>
      <c r="J339" s="13">
        <v>3</v>
      </c>
      <c r="K339" s="13">
        <v>1</v>
      </c>
      <c r="L339" s="13" t="s">
        <v>292</v>
      </c>
      <c r="M339" s="13">
        <v>4</v>
      </c>
      <c r="N339" s="13">
        <v>1</v>
      </c>
      <c r="O339" s="13" t="s">
        <v>294</v>
      </c>
      <c r="P339" s="13">
        <f>IFERROR(VLOOKUP(BC339, BA:BA:BB:BB, 2, 0),)</f>
        <v>0</v>
      </c>
      <c r="Q339" s="13">
        <f>IFERROR(VLOOKUP(BC339, BA:BA:BD:BD, 4, 0),1)</f>
        <v>1</v>
      </c>
      <c r="R339" s="13">
        <v>7</v>
      </c>
      <c r="S339" s="13">
        <v>9.25</v>
      </c>
      <c r="T339" s="13">
        <v>0</v>
      </c>
      <c r="V339" s="13" t="s">
        <v>13779</v>
      </c>
      <c r="W339" s="13">
        <v>100</v>
      </c>
      <c r="X339" s="13" t="s">
        <v>295</v>
      </c>
      <c r="Y339" s="13" t="s">
        <v>10899</v>
      </c>
      <c r="Z339" s="13" t="s">
        <v>10886</v>
      </c>
      <c r="AA339" s="13">
        <v>1</v>
      </c>
      <c r="AB339" s="13">
        <f>ROUND(H339*I339*AA339, 3)</f>
        <v>32.006</v>
      </c>
      <c r="AC339" s="13">
        <f>ROUND(VLOOKUP(X339,'Base de dados'!A:B, 2, 0)*AB339, 2)</f>
        <v>3.2</v>
      </c>
      <c r="AD339" s="13">
        <f>ROUND((AB339*(Destino!AG$339/100))*(W339/100),2)</f>
        <v>2.2400000000000002</v>
      </c>
      <c r="AE339" s="13">
        <f>ROUND(AB339*(Destino!AH$339/100),2)</f>
        <v>0</v>
      </c>
      <c r="AF339" s="13">
        <f>ROUND((((AB339+AC339)*(1 + VLOOKUP(X339,'Base de dados'!A:N, 14, 0) ))*(Destino!AI$339/100))-AD339, 2)</f>
        <v>6.62</v>
      </c>
      <c r="AG339" s="13">
        <f>ROUND((AB339+AC339+AF339)*(J339/100),2)</f>
        <v>1.25</v>
      </c>
      <c r="AH339" s="13">
        <f>ROUND(AB339*T339,2)</f>
        <v>0</v>
      </c>
      <c r="AI339" s="13">
        <f>ROUND(AB339+AC339-AE339+AF339+AG339+AH339, 3)</f>
        <v>43.076000000000001</v>
      </c>
      <c r="AJ339" s="13">
        <f>AI339*M339</f>
        <v>172.304</v>
      </c>
      <c r="AK339" s="13">
        <f>AJ339*K339</f>
        <v>172.304</v>
      </c>
      <c r="AL339" s="13" t="str">
        <f t="shared" si="15"/>
        <v>17006000064712200001421</v>
      </c>
      <c r="AM339" s="13">
        <f>VLOOKUP(AL339,Destino!A:AE,31,0)</f>
        <v>172.304</v>
      </c>
      <c r="AN339" s="13">
        <f>VLOOKUP(AL339,Destino!A:O,15,0)</f>
        <v>107.22</v>
      </c>
      <c r="AO339" s="13">
        <f>VLOOKUP(AL339,Destino!A:P,16,0)</f>
        <v>1</v>
      </c>
      <c r="AP339" s="14">
        <f t="shared" si="16"/>
        <v>1</v>
      </c>
      <c r="AQ339" s="13" t="str">
        <f t="shared" si="17"/>
        <v>OK</v>
      </c>
      <c r="BA339" s="13" t="s">
        <v>14065</v>
      </c>
      <c r="BB339" s="13">
        <f>AK339</f>
        <v>172.304</v>
      </c>
      <c r="BC339" s="13" t="s">
        <v>15081</v>
      </c>
      <c r="BD339" s="13">
        <f>N339</f>
        <v>1</v>
      </c>
    </row>
    <row r="340" spans="1:56" hidden="1" x14ac:dyDescent="0.25">
      <c r="A340" s="13">
        <v>600006472</v>
      </c>
      <c r="B340" s="13">
        <v>1700</v>
      </c>
      <c r="C340" s="13">
        <v>2200001421</v>
      </c>
      <c r="D340" s="13" t="s">
        <v>298</v>
      </c>
      <c r="E340" s="13">
        <f>IF(AND(B340&lt;&gt;1110,B340&lt;&gt;1210,B340&lt;&gt;1510,B340&lt;&gt;1710),B340,IF(B340=1110,"1100",IF(B340=1210,"1200",IF(B340=1510,"1500",IF(B340=1710,"1700","X")))))</f>
        <v>1700</v>
      </c>
      <c r="F340" s="13" t="s">
        <v>10893</v>
      </c>
      <c r="G340" s="13" t="s">
        <v>297</v>
      </c>
      <c r="H340" s="13">
        <v>141.66</v>
      </c>
      <c r="I340" s="13">
        <v>0.25</v>
      </c>
      <c r="J340" s="13">
        <v>3</v>
      </c>
      <c r="K340" s="13">
        <v>1</v>
      </c>
      <c r="L340" s="13" t="s">
        <v>292</v>
      </c>
      <c r="M340" s="13">
        <v>4</v>
      </c>
      <c r="N340" s="13">
        <v>1</v>
      </c>
      <c r="O340" s="13" t="s">
        <v>294</v>
      </c>
      <c r="P340" s="13">
        <f>IFERROR(VLOOKUP(BC340, BA:BA:BB:BB, 2, 0),)</f>
        <v>0</v>
      </c>
      <c r="Q340" s="13">
        <f>IFERROR(VLOOKUP(BC340, BA:BA:BD:BD, 4, 0),1)</f>
        <v>1</v>
      </c>
      <c r="R340" s="13">
        <v>7</v>
      </c>
      <c r="S340" s="13">
        <v>9.25</v>
      </c>
      <c r="T340" s="13">
        <v>0</v>
      </c>
      <c r="V340" s="13" t="s">
        <v>13779</v>
      </c>
      <c r="W340" s="13">
        <v>100</v>
      </c>
      <c r="X340" s="13" t="s">
        <v>295</v>
      </c>
      <c r="Y340" s="13" t="s">
        <v>10899</v>
      </c>
      <c r="Z340" s="13" t="s">
        <v>10886</v>
      </c>
      <c r="AA340" s="13">
        <v>1</v>
      </c>
      <c r="AB340" s="13">
        <f>ROUND(H340*I340*AA340, 3)</f>
        <v>35.414999999999999</v>
      </c>
      <c r="AC340" s="13">
        <f>ROUND(VLOOKUP(X340,'Base de dados'!A:B, 2, 0)*AB340, 2)</f>
        <v>3.54</v>
      </c>
      <c r="AD340" s="13">
        <f>ROUND((AB340*(Destino!AG$340/100))*(W340/100),2)</f>
        <v>2.48</v>
      </c>
      <c r="AE340" s="13">
        <f>ROUND(AB340*(Destino!AH$340/100),2)</f>
        <v>0</v>
      </c>
      <c r="AF340" s="13">
        <f>ROUND((((AB340+AC340)*(1 + VLOOKUP(X340,'Base de dados'!A:N, 14, 0) ))*(Destino!AI$340/100))-AD340, 2)</f>
        <v>7.32</v>
      </c>
      <c r="AG340" s="13">
        <f>ROUND((AB340+AC340+AF340)*(J340/100),2)</f>
        <v>1.39</v>
      </c>
      <c r="AH340" s="13">
        <f>ROUND(AB340*T340,2)</f>
        <v>0</v>
      </c>
      <c r="AI340" s="13">
        <f>ROUND(AB340+AC340-AE340+AF340+AG340+AH340, 3)</f>
        <v>47.664999999999999</v>
      </c>
      <c r="AJ340" s="13">
        <f>AI340*M340</f>
        <v>190.66</v>
      </c>
      <c r="AK340" s="13">
        <f>AJ340*K340</f>
        <v>190.66</v>
      </c>
      <c r="AL340" s="13" t="str">
        <f t="shared" si="15"/>
        <v>17006000064722200001421</v>
      </c>
      <c r="AM340" s="13">
        <f>VLOOKUP(AL340,Destino!A:AE,31,0)</f>
        <v>190.66</v>
      </c>
      <c r="AN340" s="13">
        <f>VLOOKUP(AL340,Destino!A:O,15,0)</f>
        <v>118.64</v>
      </c>
      <c r="AO340" s="13">
        <f>VLOOKUP(AL340,Destino!A:P,16,0)</f>
        <v>1</v>
      </c>
      <c r="AP340" s="14">
        <f t="shared" si="16"/>
        <v>1</v>
      </c>
      <c r="AQ340" s="13" t="str">
        <f t="shared" si="17"/>
        <v>OK</v>
      </c>
      <c r="BA340" s="13" t="s">
        <v>14066</v>
      </c>
      <c r="BB340" s="13">
        <f>AK340</f>
        <v>190.66</v>
      </c>
      <c r="BC340" s="13" t="s">
        <v>15082</v>
      </c>
      <c r="BD340" s="13">
        <f>N340</f>
        <v>1</v>
      </c>
    </row>
    <row r="341" spans="1:56" hidden="1" x14ac:dyDescent="0.25">
      <c r="A341" s="13">
        <v>600006473</v>
      </c>
      <c r="B341" s="13">
        <v>1700</v>
      </c>
      <c r="C341" s="13">
        <v>2200001421</v>
      </c>
      <c r="D341" s="13" t="s">
        <v>298</v>
      </c>
      <c r="E341" s="13">
        <f>IF(AND(B341&lt;&gt;1110,B341&lt;&gt;1210,B341&lt;&gt;1510,B341&lt;&gt;1710),B341,IF(B341=1110,"1100",IF(B341=1210,"1200",IF(B341=1510,"1500",IF(B341=1710,"1700","X")))))</f>
        <v>1700</v>
      </c>
      <c r="F341" s="13" t="s">
        <v>10893</v>
      </c>
      <c r="G341" s="13" t="s">
        <v>297</v>
      </c>
      <c r="H341" s="13">
        <v>138.46</v>
      </c>
      <c r="I341" s="13">
        <v>0.25</v>
      </c>
      <c r="J341" s="13">
        <v>3</v>
      </c>
      <c r="K341" s="13">
        <v>1</v>
      </c>
      <c r="L341" s="13" t="s">
        <v>292</v>
      </c>
      <c r="M341" s="13">
        <v>4</v>
      </c>
      <c r="N341" s="13">
        <v>1</v>
      </c>
      <c r="O341" s="13" t="s">
        <v>294</v>
      </c>
      <c r="P341" s="13">
        <f>IFERROR(VLOOKUP(BC341, BA:BA:BB:BB, 2, 0),)</f>
        <v>0</v>
      </c>
      <c r="Q341" s="13">
        <f>IFERROR(VLOOKUP(BC341, BA:BA:BD:BD, 4, 0),1)</f>
        <v>1</v>
      </c>
      <c r="R341" s="13">
        <v>7</v>
      </c>
      <c r="S341" s="13">
        <v>9.25</v>
      </c>
      <c r="T341" s="13">
        <v>0</v>
      </c>
      <c r="V341" s="13" t="s">
        <v>13779</v>
      </c>
      <c r="W341" s="13">
        <v>100</v>
      </c>
      <c r="X341" s="13" t="s">
        <v>295</v>
      </c>
      <c r="Y341" s="13" t="s">
        <v>10899</v>
      </c>
      <c r="Z341" s="13" t="s">
        <v>10898</v>
      </c>
      <c r="AA341" s="13">
        <v>1</v>
      </c>
      <c r="AB341" s="13">
        <f>ROUND(H341*I341*AA341, 3)</f>
        <v>34.615000000000002</v>
      </c>
      <c r="AC341" s="13">
        <f>ROUND(VLOOKUP(X341,'Base de dados'!A:B, 2, 0)*AB341, 2)</f>
        <v>3.46</v>
      </c>
      <c r="AD341" s="13">
        <f>ROUND((AB341*(Destino!AG$341/100))*(W341/100),2)</f>
        <v>2.42</v>
      </c>
      <c r="AE341" s="13">
        <f>ROUND(AB341*(Destino!AH$341/100),2)</f>
        <v>0</v>
      </c>
      <c r="AF341" s="13">
        <f>ROUND((((AB341+AC341)*(1 + VLOOKUP(X341,'Base de dados'!A:N, 14, 0) ))*(Destino!AI$341/100))-AD341, 2)</f>
        <v>7.16</v>
      </c>
      <c r="AG341" s="13">
        <f>ROUND((AB341+AC341+AF341)*(J341/100),2)</f>
        <v>1.36</v>
      </c>
      <c r="AH341" s="13">
        <f>ROUND(AB341*T341,2)</f>
        <v>0</v>
      </c>
      <c r="AI341" s="13">
        <f>ROUND(AB341+AC341-AE341+AF341+AG341+AH341, 3)</f>
        <v>46.594999999999999</v>
      </c>
      <c r="AJ341" s="13">
        <f>AI341*M341</f>
        <v>186.38</v>
      </c>
      <c r="AK341" s="13">
        <f>AJ341*K341</f>
        <v>186.38</v>
      </c>
      <c r="AL341" s="13" t="str">
        <f t="shared" si="15"/>
        <v>17006000064732200001421</v>
      </c>
      <c r="AM341" s="13">
        <f>VLOOKUP(AL341,Destino!A:AE,31,0)</f>
        <v>186.38</v>
      </c>
      <c r="AN341" s="13">
        <f>VLOOKUP(AL341,Destino!A:O,15,0)</f>
        <v>115.96</v>
      </c>
      <c r="AO341" s="13">
        <f>VLOOKUP(AL341,Destino!A:P,16,0)</f>
        <v>1</v>
      </c>
      <c r="AP341" s="14">
        <f t="shared" si="16"/>
        <v>1</v>
      </c>
      <c r="AQ341" s="13" t="str">
        <f t="shared" si="17"/>
        <v>OK</v>
      </c>
      <c r="BA341" s="13" t="s">
        <v>14067</v>
      </c>
      <c r="BB341" s="13">
        <f>AK341</f>
        <v>186.38</v>
      </c>
      <c r="BC341" s="13" t="s">
        <v>15083</v>
      </c>
      <c r="BD341" s="13">
        <f>N341</f>
        <v>1</v>
      </c>
    </row>
    <row r="342" spans="1:56" hidden="1" x14ac:dyDescent="0.25">
      <c r="A342" s="13">
        <v>600006483</v>
      </c>
      <c r="B342" s="13">
        <v>1700</v>
      </c>
      <c r="C342" s="13">
        <v>2200001421</v>
      </c>
      <c r="D342" s="13" t="s">
        <v>298</v>
      </c>
      <c r="E342" s="13">
        <f>IF(AND(B342&lt;&gt;1110,B342&lt;&gt;1210,B342&lt;&gt;1510,B342&lt;&gt;1710),B342,IF(B342=1110,"1100",IF(B342=1210,"1200",IF(B342=1510,"1500",IF(B342=1710,"1700","X")))))</f>
        <v>1700</v>
      </c>
      <c r="F342" s="13" t="s">
        <v>10893</v>
      </c>
      <c r="G342" s="13" t="s">
        <v>297</v>
      </c>
      <c r="H342" s="13">
        <v>43.951999999999998</v>
      </c>
      <c r="I342" s="13">
        <v>0.25</v>
      </c>
      <c r="J342" s="13">
        <v>3</v>
      </c>
      <c r="K342" s="13">
        <v>1</v>
      </c>
      <c r="L342" s="13" t="s">
        <v>292</v>
      </c>
      <c r="M342" s="13">
        <v>4</v>
      </c>
      <c r="N342" s="13">
        <v>1</v>
      </c>
      <c r="O342" s="13" t="s">
        <v>294</v>
      </c>
      <c r="P342" s="13">
        <f>IFERROR(VLOOKUP(BC342, BA:BA:BB:BB, 2, 0),)</f>
        <v>0</v>
      </c>
      <c r="Q342" s="13">
        <f>IFERROR(VLOOKUP(BC342, BA:BA:BD:BD, 4, 0),1)</f>
        <v>1</v>
      </c>
      <c r="R342" s="13">
        <v>7</v>
      </c>
      <c r="S342" s="13">
        <v>9.25</v>
      </c>
      <c r="T342" s="13">
        <v>0</v>
      </c>
      <c r="V342" s="13" t="s">
        <v>13779</v>
      </c>
      <c r="W342" s="13">
        <v>100</v>
      </c>
      <c r="X342" s="13" t="s">
        <v>302</v>
      </c>
      <c r="Y342" s="13" t="s">
        <v>10899</v>
      </c>
      <c r="Z342" s="13" t="s">
        <v>10898</v>
      </c>
      <c r="AA342" s="13">
        <v>1</v>
      </c>
      <c r="AB342" s="13">
        <f>ROUND(H342*I342*AA342, 3)</f>
        <v>10.988</v>
      </c>
      <c r="AC342" s="13">
        <f>ROUND(VLOOKUP(X342,'Base de dados'!A:B, 2, 0)*AB342, 2)</f>
        <v>1.1000000000000001</v>
      </c>
      <c r="AD342" s="13">
        <f>ROUND((AB342*(Destino!AG$342/100))*(W342/100),2)</f>
        <v>0.77</v>
      </c>
      <c r="AE342" s="13">
        <f>ROUND(AB342*(Destino!AH$342/100),2)</f>
        <v>0</v>
      </c>
      <c r="AF342" s="13">
        <f>ROUND((((AB342+AC342)*(1 + VLOOKUP(X342,'Base de dados'!A:N, 14, 0) ))*(Destino!AI$342/100))-AD342, 2)</f>
        <v>2.27</v>
      </c>
      <c r="AG342" s="13">
        <f>ROUND((AB342+AC342+AF342)*(J342/100),2)</f>
        <v>0.43</v>
      </c>
      <c r="AH342" s="13">
        <f>ROUND(AB342*T342,2)</f>
        <v>0</v>
      </c>
      <c r="AI342" s="13">
        <f>ROUND(AB342+AC342-AE342+AF342+AG342+AH342, 3)</f>
        <v>14.788</v>
      </c>
      <c r="AJ342" s="13">
        <f>AI342*M342</f>
        <v>59.152000000000001</v>
      </c>
      <c r="AK342" s="13">
        <f>AJ342*K342</f>
        <v>59.152000000000001</v>
      </c>
      <c r="AL342" s="13" t="str">
        <f t="shared" si="15"/>
        <v>17006000064832200001421</v>
      </c>
      <c r="AM342" s="13">
        <f>VLOOKUP(AL342,Destino!A:AE,31,0)</f>
        <v>59.152000000000001</v>
      </c>
      <c r="AN342" s="13">
        <f>VLOOKUP(AL342,Destino!A:O,15,0)</f>
        <v>36.81</v>
      </c>
      <c r="AO342" s="13">
        <f>VLOOKUP(AL342,Destino!A:P,16,0)</f>
        <v>1</v>
      </c>
      <c r="AP342" s="14">
        <f t="shared" si="16"/>
        <v>1</v>
      </c>
      <c r="AQ342" s="13" t="str">
        <f t="shared" si="17"/>
        <v>OK</v>
      </c>
      <c r="BA342" s="13" t="s">
        <v>14068</v>
      </c>
      <c r="BB342" s="13">
        <f>AK342</f>
        <v>59.152000000000001</v>
      </c>
      <c r="BC342" s="13" t="s">
        <v>15084</v>
      </c>
      <c r="BD342" s="13">
        <f>N342</f>
        <v>1</v>
      </c>
    </row>
    <row r="343" spans="1:56" hidden="1" x14ac:dyDescent="0.25">
      <c r="A343" s="13">
        <v>600006493</v>
      </c>
      <c r="B343" s="13">
        <v>1700</v>
      </c>
      <c r="C343" s="13">
        <v>2200001421</v>
      </c>
      <c r="D343" s="13" t="s">
        <v>298</v>
      </c>
      <c r="E343" s="13">
        <f>IF(AND(B343&lt;&gt;1110,B343&lt;&gt;1210,B343&lt;&gt;1510,B343&lt;&gt;1710),B343,IF(B343=1110,"1100",IF(B343=1210,"1200",IF(B343=1510,"1500",IF(B343=1710,"1700","X")))))</f>
        <v>1700</v>
      </c>
      <c r="F343" s="13" t="s">
        <v>10893</v>
      </c>
      <c r="G343" s="13" t="s">
        <v>297</v>
      </c>
      <c r="H343" s="13">
        <v>15.976000000000001</v>
      </c>
      <c r="I343" s="13">
        <v>0.25</v>
      </c>
      <c r="J343" s="13">
        <v>3</v>
      </c>
      <c r="K343" s="13">
        <v>1</v>
      </c>
      <c r="L343" s="13" t="s">
        <v>292</v>
      </c>
      <c r="M343" s="13">
        <v>4</v>
      </c>
      <c r="N343" s="13">
        <v>1</v>
      </c>
      <c r="O343" s="13" t="s">
        <v>294</v>
      </c>
      <c r="P343" s="13">
        <f>IFERROR(VLOOKUP(BC343, BA:BA:BB:BB, 2, 0),)</f>
        <v>0</v>
      </c>
      <c r="Q343" s="13">
        <f>IFERROR(VLOOKUP(BC343, BA:BA:BD:BD, 4, 0),1)</f>
        <v>1</v>
      </c>
      <c r="R343" s="13">
        <v>7</v>
      </c>
      <c r="S343" s="13">
        <v>9.25</v>
      </c>
      <c r="T343" s="13">
        <v>0</v>
      </c>
      <c r="V343" s="13" t="s">
        <v>13779</v>
      </c>
      <c r="W343" s="13">
        <v>100</v>
      </c>
      <c r="X343" s="13" t="s">
        <v>301</v>
      </c>
      <c r="Y343" s="13" t="s">
        <v>10899</v>
      </c>
      <c r="Z343" s="13" t="s">
        <v>10898</v>
      </c>
      <c r="AA343" s="13">
        <v>1</v>
      </c>
      <c r="AB343" s="13">
        <f>ROUND(H343*I343*AA343, 3)</f>
        <v>3.9940000000000002</v>
      </c>
      <c r="AC343" s="13">
        <f>ROUND(VLOOKUP(X343,'Base de dados'!A:B, 2, 0)*AB343, 2)</f>
        <v>0.4</v>
      </c>
      <c r="AD343" s="13">
        <f>ROUND((AB343*(Destino!AG$343/100))*(W343/100),2)</f>
        <v>0.28000000000000003</v>
      </c>
      <c r="AE343" s="13">
        <f>ROUND(AB343*(Destino!AH$343/100),2)</f>
        <v>0</v>
      </c>
      <c r="AF343" s="13">
        <f>ROUND((((AB343+AC343)*(1 + VLOOKUP(X343,'Base de dados'!A:N, 14, 0) ))*(Destino!AI$343/100))-AD343, 2)</f>
        <v>0.83</v>
      </c>
      <c r="AG343" s="13">
        <f>ROUND((AB343+AC343+AF343)*(J343/100),2)</f>
        <v>0.16</v>
      </c>
      <c r="AH343" s="13">
        <f>ROUND(AB343*T343,2)</f>
        <v>0</v>
      </c>
      <c r="AI343" s="13">
        <f>ROUND(AB343+AC343-AE343+AF343+AG343+AH343, 3)</f>
        <v>5.3840000000000003</v>
      </c>
      <c r="AJ343" s="13">
        <f>AI343*M343</f>
        <v>21.536000000000001</v>
      </c>
      <c r="AK343" s="13">
        <f>AJ343*K343</f>
        <v>21.536000000000001</v>
      </c>
      <c r="AL343" s="13" t="str">
        <f t="shared" si="15"/>
        <v>17006000064932200001421</v>
      </c>
      <c r="AM343" s="13">
        <f>VLOOKUP(AL343,Destino!A:AE,31,0)</f>
        <v>21.495999999999999</v>
      </c>
      <c r="AN343" s="13">
        <f>VLOOKUP(AL343,Destino!A:O,15,0)</f>
        <v>13.38</v>
      </c>
      <c r="AO343" s="13">
        <f>VLOOKUP(AL343,Destino!A:P,16,0)</f>
        <v>1</v>
      </c>
      <c r="AP343" s="14">
        <f t="shared" si="16"/>
        <v>1</v>
      </c>
      <c r="AQ343" s="13" t="str">
        <f t="shared" si="17"/>
        <v>OK</v>
      </c>
      <c r="BA343" s="13" t="s">
        <v>14069</v>
      </c>
      <c r="BB343" s="13">
        <f>AK343</f>
        <v>21.536000000000001</v>
      </c>
      <c r="BC343" s="13" t="s">
        <v>15085</v>
      </c>
      <c r="BD343" s="13">
        <f>N343</f>
        <v>1</v>
      </c>
    </row>
    <row r="344" spans="1:56" hidden="1" x14ac:dyDescent="0.25">
      <c r="A344" s="13">
        <v>600006494</v>
      </c>
      <c r="B344" s="13">
        <v>1700</v>
      </c>
      <c r="C344" s="13">
        <v>2200001421</v>
      </c>
      <c r="D344" s="13" t="s">
        <v>298</v>
      </c>
      <c r="E344" s="13">
        <f>IF(AND(B344&lt;&gt;1110,B344&lt;&gt;1210,B344&lt;&gt;1510,B344&lt;&gt;1710),B344,IF(B344=1110,"1100",IF(B344=1210,"1200",IF(B344=1510,"1500",IF(B344=1710,"1700","X")))))</f>
        <v>1700</v>
      </c>
      <c r="F344" s="13" t="s">
        <v>10893</v>
      </c>
      <c r="G344" s="13" t="s">
        <v>297</v>
      </c>
      <c r="H344" s="13">
        <v>16.155000000000001</v>
      </c>
      <c r="I344" s="13">
        <v>0.25</v>
      </c>
      <c r="J344" s="13">
        <v>3</v>
      </c>
      <c r="K344" s="13">
        <v>1</v>
      </c>
      <c r="L344" s="13" t="s">
        <v>292</v>
      </c>
      <c r="M344" s="13">
        <v>4</v>
      </c>
      <c r="N344" s="13">
        <v>1</v>
      </c>
      <c r="O344" s="13" t="s">
        <v>294</v>
      </c>
      <c r="P344" s="13">
        <f>IFERROR(VLOOKUP(BC344, BA:BA:BB:BB, 2, 0),)</f>
        <v>0</v>
      </c>
      <c r="Q344" s="13">
        <f>IFERROR(VLOOKUP(BC344, BA:BA:BD:BD, 4, 0),1)</f>
        <v>1</v>
      </c>
      <c r="R344" s="13">
        <v>7</v>
      </c>
      <c r="S344" s="13">
        <v>9.25</v>
      </c>
      <c r="T344" s="13">
        <v>0</v>
      </c>
      <c r="V344" s="13" t="s">
        <v>13779</v>
      </c>
      <c r="W344" s="13">
        <v>100</v>
      </c>
      <c r="X344" s="13" t="s">
        <v>301</v>
      </c>
      <c r="Y344" s="13" t="s">
        <v>10899</v>
      </c>
      <c r="Z344" s="13" t="s">
        <v>10898</v>
      </c>
      <c r="AA344" s="13">
        <v>1</v>
      </c>
      <c r="AB344" s="13">
        <f>ROUND(H344*I344*AA344, 3)</f>
        <v>4.0389999999999997</v>
      </c>
      <c r="AC344" s="13">
        <f>ROUND(VLOOKUP(X344,'Base de dados'!A:B, 2, 0)*AB344, 2)</f>
        <v>0.4</v>
      </c>
      <c r="AD344" s="13">
        <f>ROUND((AB344*(Destino!AG$344/100))*(W344/100),2)</f>
        <v>0.28000000000000003</v>
      </c>
      <c r="AE344" s="13">
        <f>ROUND(AB344*(Destino!AH$344/100),2)</f>
        <v>0</v>
      </c>
      <c r="AF344" s="13">
        <f>ROUND((((AB344+AC344)*(1 + VLOOKUP(X344,'Base de dados'!A:N, 14, 0) ))*(Destino!AI$344/100))-AD344, 2)</f>
        <v>0.84</v>
      </c>
      <c r="AG344" s="13">
        <f>ROUND((AB344+AC344+AF344)*(J344/100),2)</f>
        <v>0.16</v>
      </c>
      <c r="AH344" s="13">
        <f>ROUND(AB344*T344,2)</f>
        <v>0</v>
      </c>
      <c r="AI344" s="13">
        <f>ROUND(AB344+AC344-AE344+AF344+AG344+AH344, 3)</f>
        <v>5.4390000000000001</v>
      </c>
      <c r="AJ344" s="13">
        <f>AI344*M344</f>
        <v>21.756</v>
      </c>
      <c r="AK344" s="13">
        <f>AJ344*K344</f>
        <v>21.756</v>
      </c>
      <c r="AL344" s="13" t="str">
        <f t="shared" si="15"/>
        <v>17006000064942200001421</v>
      </c>
      <c r="AM344" s="13">
        <f>VLOOKUP(AL344,Destino!A:AE,31,0)</f>
        <v>21.756</v>
      </c>
      <c r="AN344" s="13">
        <f>VLOOKUP(AL344,Destino!A:O,15,0)</f>
        <v>13.53</v>
      </c>
      <c r="AO344" s="13">
        <f>VLOOKUP(AL344,Destino!A:P,16,0)</f>
        <v>1</v>
      </c>
      <c r="AP344" s="14">
        <f t="shared" si="16"/>
        <v>1</v>
      </c>
      <c r="AQ344" s="13" t="str">
        <f t="shared" si="17"/>
        <v>OK</v>
      </c>
      <c r="BA344" s="13" t="s">
        <v>14070</v>
      </c>
      <c r="BB344" s="13">
        <f>AK344</f>
        <v>21.756</v>
      </c>
      <c r="BC344" s="13" t="s">
        <v>15086</v>
      </c>
      <c r="BD344" s="13">
        <f>N344</f>
        <v>1</v>
      </c>
    </row>
    <row r="345" spans="1:56" hidden="1" x14ac:dyDescent="0.25">
      <c r="A345" s="13">
        <v>600006495</v>
      </c>
      <c r="B345" s="13">
        <v>1700</v>
      </c>
      <c r="C345" s="13">
        <v>2200001421</v>
      </c>
      <c r="D345" s="13" t="s">
        <v>298</v>
      </c>
      <c r="E345" s="13">
        <f>IF(AND(B345&lt;&gt;1110,B345&lt;&gt;1210,B345&lt;&gt;1510,B345&lt;&gt;1710),B345,IF(B345=1110,"1100",IF(B345=1210,"1200",IF(B345=1510,"1500",IF(B345=1710,"1700","X")))))</f>
        <v>1700</v>
      </c>
      <c r="F345" s="13" t="s">
        <v>10893</v>
      </c>
      <c r="G345" s="13" t="s">
        <v>297</v>
      </c>
      <c r="H345" s="13">
        <v>17.015000000000001</v>
      </c>
      <c r="I345" s="13">
        <v>0.25</v>
      </c>
      <c r="J345" s="13">
        <v>3</v>
      </c>
      <c r="K345" s="13">
        <v>1</v>
      </c>
      <c r="L345" s="13" t="s">
        <v>292</v>
      </c>
      <c r="M345" s="13">
        <v>4</v>
      </c>
      <c r="N345" s="13">
        <v>1</v>
      </c>
      <c r="O345" s="13" t="s">
        <v>294</v>
      </c>
      <c r="P345" s="13">
        <f>IFERROR(VLOOKUP(BC345, BA:BA:BB:BB, 2, 0),)</f>
        <v>0</v>
      </c>
      <c r="Q345" s="13">
        <f>IFERROR(VLOOKUP(BC345, BA:BA:BD:BD, 4, 0),1)</f>
        <v>1</v>
      </c>
      <c r="R345" s="13">
        <v>7</v>
      </c>
      <c r="S345" s="13">
        <v>9.25</v>
      </c>
      <c r="T345" s="13">
        <v>0</v>
      </c>
      <c r="V345" s="13" t="s">
        <v>13779</v>
      </c>
      <c r="W345" s="13">
        <v>100</v>
      </c>
      <c r="X345" s="13" t="s">
        <v>301</v>
      </c>
      <c r="Y345" s="13" t="s">
        <v>10899</v>
      </c>
      <c r="Z345" s="13" t="s">
        <v>10898</v>
      </c>
      <c r="AA345" s="13">
        <v>1</v>
      </c>
      <c r="AB345" s="13">
        <f>ROUND(H345*I345*AA345, 3)</f>
        <v>4.2539999999999996</v>
      </c>
      <c r="AC345" s="13">
        <f>ROUND(VLOOKUP(X345,'Base de dados'!A:B, 2, 0)*AB345, 2)</f>
        <v>0.43</v>
      </c>
      <c r="AD345" s="13">
        <f>ROUND((AB345*(Destino!AG$345/100))*(W345/100),2)</f>
        <v>0.3</v>
      </c>
      <c r="AE345" s="13">
        <f>ROUND(AB345*(Destino!AH$345/100),2)</f>
        <v>0</v>
      </c>
      <c r="AF345" s="13">
        <f>ROUND((((AB345+AC345)*(1 + VLOOKUP(X345,'Base de dados'!A:N, 14, 0) ))*(Destino!AI$345/100))-AD345, 2)</f>
        <v>0.88</v>
      </c>
      <c r="AG345" s="13">
        <f>ROUND((AB345+AC345+AF345)*(J345/100),2)</f>
        <v>0.17</v>
      </c>
      <c r="AH345" s="13">
        <f>ROUND(AB345*T345,2)</f>
        <v>0</v>
      </c>
      <c r="AI345" s="13">
        <f>ROUND(AB345+AC345-AE345+AF345+AG345+AH345, 3)</f>
        <v>5.734</v>
      </c>
      <c r="AJ345" s="13">
        <f>AI345*M345</f>
        <v>22.936</v>
      </c>
      <c r="AK345" s="13">
        <f>AJ345*K345</f>
        <v>22.936</v>
      </c>
      <c r="AL345" s="13" t="str">
        <f t="shared" si="15"/>
        <v>17006000064952200001421</v>
      </c>
      <c r="AM345" s="13">
        <f>VLOOKUP(AL345,Destino!A:AE,31,0)</f>
        <v>22.936</v>
      </c>
      <c r="AN345" s="13">
        <f>VLOOKUP(AL345,Destino!A:O,15,0)</f>
        <v>14.25</v>
      </c>
      <c r="AO345" s="13">
        <f>VLOOKUP(AL345,Destino!A:P,16,0)</f>
        <v>1</v>
      </c>
      <c r="AP345" s="14">
        <f t="shared" si="16"/>
        <v>1</v>
      </c>
      <c r="AQ345" s="13" t="str">
        <f t="shared" si="17"/>
        <v>OK</v>
      </c>
      <c r="BA345" s="13" t="s">
        <v>14071</v>
      </c>
      <c r="BB345" s="13">
        <f>AK345</f>
        <v>22.936</v>
      </c>
      <c r="BC345" s="13" t="s">
        <v>15087</v>
      </c>
      <c r="BD345" s="13">
        <f>N345</f>
        <v>1</v>
      </c>
    </row>
    <row r="346" spans="1:56" hidden="1" x14ac:dyDescent="0.25">
      <c r="A346" s="13">
        <v>600006496</v>
      </c>
      <c r="B346" s="13">
        <v>1700</v>
      </c>
      <c r="C346" s="13">
        <v>2200001421</v>
      </c>
      <c r="D346" s="13" t="s">
        <v>298</v>
      </c>
      <c r="E346" s="13">
        <f>IF(AND(B346&lt;&gt;1110,B346&lt;&gt;1210,B346&lt;&gt;1510,B346&lt;&gt;1710),B346,IF(B346=1110,"1100",IF(B346=1210,"1200",IF(B346=1510,"1500",IF(B346=1710,"1700","X")))))</f>
        <v>1700</v>
      </c>
      <c r="F346" s="13" t="s">
        <v>10893</v>
      </c>
      <c r="G346" s="13" t="s">
        <v>297</v>
      </c>
      <c r="H346" s="13">
        <v>17.312999999999999</v>
      </c>
      <c r="I346" s="13">
        <v>0.25</v>
      </c>
      <c r="J346" s="13">
        <v>3</v>
      </c>
      <c r="K346" s="13">
        <v>1</v>
      </c>
      <c r="L346" s="13" t="s">
        <v>292</v>
      </c>
      <c r="M346" s="13">
        <v>4</v>
      </c>
      <c r="N346" s="13">
        <v>1</v>
      </c>
      <c r="O346" s="13" t="s">
        <v>294</v>
      </c>
      <c r="P346" s="13">
        <f>IFERROR(VLOOKUP(BC346, BA:BA:BB:BB, 2, 0),)</f>
        <v>0</v>
      </c>
      <c r="Q346" s="13">
        <f>IFERROR(VLOOKUP(BC346, BA:BA:BD:BD, 4, 0),1)</f>
        <v>1</v>
      </c>
      <c r="R346" s="13">
        <v>7</v>
      </c>
      <c r="S346" s="13">
        <v>9.25</v>
      </c>
      <c r="T346" s="13">
        <v>0</v>
      </c>
      <c r="V346" s="13" t="s">
        <v>13779</v>
      </c>
      <c r="W346" s="13">
        <v>100</v>
      </c>
      <c r="X346" s="13" t="s">
        <v>301</v>
      </c>
      <c r="Y346" s="13" t="s">
        <v>10899</v>
      </c>
      <c r="Z346" s="13" t="s">
        <v>10898</v>
      </c>
      <c r="AA346" s="13">
        <v>1</v>
      </c>
      <c r="AB346" s="13">
        <f>ROUND(H346*I346*AA346, 3)</f>
        <v>4.3280000000000003</v>
      </c>
      <c r="AC346" s="13">
        <f>ROUND(VLOOKUP(X346,'Base de dados'!A:B, 2, 0)*AB346, 2)</f>
        <v>0.43</v>
      </c>
      <c r="AD346" s="13">
        <f>ROUND((AB346*(Destino!AG$346/100))*(W346/100),2)</f>
        <v>0.3</v>
      </c>
      <c r="AE346" s="13">
        <f>ROUND(AB346*(Destino!AH$346/100),2)</f>
        <v>0</v>
      </c>
      <c r="AF346" s="13">
        <f>ROUND((((AB346+AC346)*(1 + VLOOKUP(X346,'Base de dados'!A:N, 14, 0) ))*(Destino!AI$346/100))-AD346, 2)</f>
        <v>0.9</v>
      </c>
      <c r="AG346" s="13">
        <f>ROUND((AB346+AC346+AF346)*(J346/100),2)</f>
        <v>0.17</v>
      </c>
      <c r="AH346" s="13">
        <f>ROUND(AB346*T346,2)</f>
        <v>0</v>
      </c>
      <c r="AI346" s="13">
        <f>ROUND(AB346+AC346-AE346+AF346+AG346+AH346, 3)</f>
        <v>5.8280000000000003</v>
      </c>
      <c r="AJ346" s="13">
        <f>AI346*M346</f>
        <v>23.312000000000001</v>
      </c>
      <c r="AK346" s="13">
        <f>AJ346*K346</f>
        <v>23.312000000000001</v>
      </c>
      <c r="AL346" s="13" t="str">
        <f t="shared" si="15"/>
        <v>17006000064962200001421</v>
      </c>
      <c r="AM346" s="13">
        <f>VLOOKUP(AL346,Destino!A:AE,31,0)</f>
        <v>23.312000000000001</v>
      </c>
      <c r="AN346" s="13">
        <f>VLOOKUP(AL346,Destino!A:O,15,0)</f>
        <v>14.5</v>
      </c>
      <c r="AO346" s="13">
        <f>VLOOKUP(AL346,Destino!A:P,16,0)</f>
        <v>1</v>
      </c>
      <c r="AP346" s="14">
        <f t="shared" si="16"/>
        <v>1</v>
      </c>
      <c r="AQ346" s="13" t="str">
        <f t="shared" si="17"/>
        <v>OK</v>
      </c>
      <c r="BA346" s="13" t="s">
        <v>14072</v>
      </c>
      <c r="BB346" s="13">
        <f>AK346</f>
        <v>23.312000000000001</v>
      </c>
      <c r="BC346" s="13" t="s">
        <v>15088</v>
      </c>
      <c r="BD346" s="13">
        <f>N346</f>
        <v>1</v>
      </c>
    </row>
    <row r="347" spans="1:56" hidden="1" x14ac:dyDescent="0.25">
      <c r="A347" s="13">
        <v>600006509</v>
      </c>
      <c r="B347" s="13">
        <v>1700</v>
      </c>
      <c r="C347" s="13">
        <v>2200001421</v>
      </c>
      <c r="D347" s="13" t="s">
        <v>298</v>
      </c>
      <c r="E347" s="13">
        <f>IF(AND(B347&lt;&gt;1110,B347&lt;&gt;1210,B347&lt;&gt;1510,B347&lt;&gt;1710),B347,IF(B347=1110,"1100",IF(B347=1210,"1200",IF(B347=1510,"1500",IF(B347=1710,"1700","X")))))</f>
        <v>1700</v>
      </c>
      <c r="F347" s="13" t="s">
        <v>10893</v>
      </c>
      <c r="G347" s="13" t="s">
        <v>297</v>
      </c>
      <c r="H347" s="13">
        <v>86.912999999999997</v>
      </c>
      <c r="I347" s="13">
        <v>0.25</v>
      </c>
      <c r="J347" s="13">
        <v>3</v>
      </c>
      <c r="K347" s="13">
        <v>1</v>
      </c>
      <c r="L347" s="13" t="s">
        <v>292</v>
      </c>
      <c r="M347" s="13">
        <v>4</v>
      </c>
      <c r="N347" s="13">
        <v>1</v>
      </c>
      <c r="O347" s="13" t="s">
        <v>294</v>
      </c>
      <c r="P347" s="13">
        <f>IFERROR(VLOOKUP(BC347, BA:BA:BB:BB, 2, 0),)</f>
        <v>0</v>
      </c>
      <c r="Q347" s="13">
        <f>IFERROR(VLOOKUP(BC347, BA:BA:BD:BD, 4, 0),1)</f>
        <v>1</v>
      </c>
      <c r="R347" s="13">
        <v>7</v>
      </c>
      <c r="S347" s="13">
        <v>9.25</v>
      </c>
      <c r="T347" s="13">
        <v>0</v>
      </c>
      <c r="V347" s="13" t="s">
        <v>13779</v>
      </c>
      <c r="W347" s="13">
        <v>100</v>
      </c>
      <c r="X347" s="13" t="s">
        <v>295</v>
      </c>
      <c r="Y347" s="13" t="s">
        <v>10899</v>
      </c>
      <c r="Z347" s="13" t="s">
        <v>10886</v>
      </c>
      <c r="AA347" s="13">
        <v>1</v>
      </c>
      <c r="AB347" s="13">
        <f>ROUND(H347*I347*AA347, 3)</f>
        <v>21.728000000000002</v>
      </c>
      <c r="AC347" s="13">
        <f>ROUND(VLOOKUP(X347,'Base de dados'!A:B, 2, 0)*AB347, 2)</f>
        <v>2.17</v>
      </c>
      <c r="AD347" s="13">
        <f>ROUND((AB347*(Destino!AG$347/100))*(W347/100),2)</f>
        <v>1.52</v>
      </c>
      <c r="AE347" s="13">
        <f>ROUND(AB347*(Destino!AH$347/100),2)</f>
        <v>0</v>
      </c>
      <c r="AF347" s="13">
        <f>ROUND((((AB347+AC347)*(1 + VLOOKUP(X347,'Base de dados'!A:N, 14, 0) ))*(Destino!AI$347/100))-AD347, 2)</f>
        <v>4.49</v>
      </c>
      <c r="AG347" s="13">
        <f>ROUND((AB347+AC347+AF347)*(J347/100),2)</f>
        <v>0.85</v>
      </c>
      <c r="AH347" s="13">
        <f>ROUND(AB347*T347,2)</f>
        <v>0</v>
      </c>
      <c r="AI347" s="13">
        <f>ROUND(AB347+AC347-AE347+AF347+AG347+AH347, 3)</f>
        <v>29.238</v>
      </c>
      <c r="AJ347" s="13">
        <f>AI347*M347</f>
        <v>116.952</v>
      </c>
      <c r="AK347" s="13">
        <f>AJ347*K347</f>
        <v>116.952</v>
      </c>
      <c r="AL347" s="13" t="str">
        <f t="shared" si="15"/>
        <v>17006000065092200001421</v>
      </c>
      <c r="AM347" s="13">
        <f>VLOOKUP(AL347,Destino!A:AE,31,0)</f>
        <v>116.952</v>
      </c>
      <c r="AN347" s="13">
        <f>VLOOKUP(AL347,Destino!A:O,15,0)</f>
        <v>72.790000000000006</v>
      </c>
      <c r="AO347" s="13">
        <f>VLOOKUP(AL347,Destino!A:P,16,0)</f>
        <v>1</v>
      </c>
      <c r="AP347" s="14">
        <f t="shared" si="16"/>
        <v>1</v>
      </c>
      <c r="AQ347" s="13" t="str">
        <f t="shared" si="17"/>
        <v>OK</v>
      </c>
      <c r="BA347" s="13" t="s">
        <v>14073</v>
      </c>
      <c r="BB347" s="13">
        <f>AK347</f>
        <v>116.952</v>
      </c>
      <c r="BC347" s="13" t="s">
        <v>15089</v>
      </c>
      <c r="BD347" s="13">
        <f>N347</f>
        <v>1</v>
      </c>
    </row>
    <row r="348" spans="1:56" hidden="1" x14ac:dyDescent="0.25">
      <c r="A348" s="13">
        <v>600006510</v>
      </c>
      <c r="B348" s="13">
        <v>1700</v>
      </c>
      <c r="C348" s="13">
        <v>2200001421</v>
      </c>
      <c r="D348" s="13" t="s">
        <v>298</v>
      </c>
      <c r="E348" s="13">
        <f>IF(AND(B348&lt;&gt;1110,B348&lt;&gt;1210,B348&lt;&gt;1510,B348&lt;&gt;1710),B348,IF(B348=1110,"1100",IF(B348=1210,"1200",IF(B348=1510,"1500",IF(B348=1710,"1700","X")))))</f>
        <v>1700</v>
      </c>
      <c r="F348" s="13" t="s">
        <v>10893</v>
      </c>
      <c r="G348" s="13" t="s">
        <v>297</v>
      </c>
      <c r="H348" s="13">
        <v>92.358000000000004</v>
      </c>
      <c r="I348" s="13">
        <v>0.25</v>
      </c>
      <c r="J348" s="13">
        <v>3</v>
      </c>
      <c r="K348" s="13">
        <v>1</v>
      </c>
      <c r="L348" s="13" t="s">
        <v>292</v>
      </c>
      <c r="M348" s="13">
        <v>4</v>
      </c>
      <c r="N348" s="13">
        <v>1</v>
      </c>
      <c r="O348" s="13" t="s">
        <v>294</v>
      </c>
      <c r="P348" s="13">
        <f>IFERROR(VLOOKUP(BC348, BA:BA:BB:BB, 2, 0),)</f>
        <v>0</v>
      </c>
      <c r="Q348" s="13">
        <f>IFERROR(VLOOKUP(BC348, BA:BA:BD:BD, 4, 0),1)</f>
        <v>1</v>
      </c>
      <c r="R348" s="13">
        <v>7</v>
      </c>
      <c r="S348" s="13">
        <v>9.25</v>
      </c>
      <c r="T348" s="13">
        <v>0</v>
      </c>
      <c r="V348" s="13" t="s">
        <v>13779</v>
      </c>
      <c r="W348" s="13">
        <v>100</v>
      </c>
      <c r="X348" s="13" t="s">
        <v>295</v>
      </c>
      <c r="Y348" s="13" t="s">
        <v>10899</v>
      </c>
      <c r="Z348" s="13" t="s">
        <v>10886</v>
      </c>
      <c r="AA348" s="13">
        <v>1</v>
      </c>
      <c r="AB348" s="13">
        <f>ROUND(H348*I348*AA348, 3)</f>
        <v>23.09</v>
      </c>
      <c r="AC348" s="13">
        <f>ROUND(VLOOKUP(X348,'Base de dados'!A:B, 2, 0)*AB348, 2)</f>
        <v>2.31</v>
      </c>
      <c r="AD348" s="13">
        <f>ROUND((AB348*(Destino!AG$348/100))*(W348/100),2)</f>
        <v>1.62</v>
      </c>
      <c r="AE348" s="13">
        <f>ROUND(AB348*(Destino!AH$348/100),2)</f>
        <v>0</v>
      </c>
      <c r="AF348" s="13">
        <f>ROUND((((AB348+AC348)*(1 + VLOOKUP(X348,'Base de dados'!A:N, 14, 0) ))*(Destino!AI$348/100))-AD348, 2)</f>
        <v>4.7699999999999996</v>
      </c>
      <c r="AG348" s="13">
        <f>ROUND((AB348+AC348+AF348)*(J348/100),2)</f>
        <v>0.91</v>
      </c>
      <c r="AH348" s="13">
        <f>ROUND(AB348*T348,2)</f>
        <v>0</v>
      </c>
      <c r="AI348" s="13">
        <f>ROUND(AB348+AC348-AE348+AF348+AG348+AH348, 3)</f>
        <v>31.08</v>
      </c>
      <c r="AJ348" s="13">
        <f>AI348*M348</f>
        <v>124.32</v>
      </c>
      <c r="AK348" s="13">
        <f>AJ348*K348</f>
        <v>124.32</v>
      </c>
      <c r="AL348" s="13" t="str">
        <f t="shared" si="15"/>
        <v>17006000065102200001421</v>
      </c>
      <c r="AM348" s="13">
        <f>VLOOKUP(AL348,Destino!A:AE,31,0)</f>
        <v>124.32</v>
      </c>
      <c r="AN348" s="13">
        <f>VLOOKUP(AL348,Destino!A:O,15,0)</f>
        <v>77.349999999999994</v>
      </c>
      <c r="AO348" s="13">
        <f>VLOOKUP(AL348,Destino!A:P,16,0)</f>
        <v>1</v>
      </c>
      <c r="AP348" s="14">
        <f t="shared" si="16"/>
        <v>1</v>
      </c>
      <c r="AQ348" s="13" t="str">
        <f t="shared" si="17"/>
        <v>OK</v>
      </c>
      <c r="BA348" s="13" t="s">
        <v>14074</v>
      </c>
      <c r="BB348" s="13">
        <f>AK348</f>
        <v>124.32</v>
      </c>
      <c r="BC348" s="13" t="s">
        <v>15090</v>
      </c>
      <c r="BD348" s="13">
        <f>N348</f>
        <v>1</v>
      </c>
    </row>
    <row r="349" spans="1:56" hidden="1" x14ac:dyDescent="0.25">
      <c r="A349" s="13">
        <v>600006521</v>
      </c>
      <c r="B349" s="13">
        <v>1110</v>
      </c>
      <c r="C349" s="13">
        <v>2000005105</v>
      </c>
      <c r="D349" s="13" t="s">
        <v>298</v>
      </c>
      <c r="E349" s="13" t="str">
        <f>IF(AND(B349&lt;&gt;1110,B349&lt;&gt;1210,B349&lt;&gt;1510,B349&lt;&gt;1710),B349,IF(B349=1110,"1100",IF(B349=1210,"1200",IF(B349=1510,"1500",IF(B349=1710,"1700","X")))))</f>
        <v>1100</v>
      </c>
      <c r="F349" s="13" t="s">
        <v>304</v>
      </c>
      <c r="G349" s="13" t="s">
        <v>297</v>
      </c>
      <c r="H349" s="13">
        <v>23.638000000000002</v>
      </c>
      <c r="I349" s="13">
        <v>1</v>
      </c>
      <c r="J349" s="13">
        <v>4</v>
      </c>
      <c r="K349" s="13">
        <v>1</v>
      </c>
      <c r="L349" s="13" t="s">
        <v>292</v>
      </c>
      <c r="M349" s="13">
        <v>1</v>
      </c>
      <c r="N349" s="13">
        <v>0.75223899999999999</v>
      </c>
      <c r="O349" s="13" t="s">
        <v>294</v>
      </c>
      <c r="P349" s="13">
        <f>IFERROR(VLOOKUP(BC349, BA:BA:BB:BB, 2, 0),)</f>
        <v>0</v>
      </c>
      <c r="Q349" s="13">
        <f>IFERROR(VLOOKUP(BC349, BA:BA:BD:BD, 4, 0),1)</f>
        <v>1</v>
      </c>
      <c r="R349" s="13">
        <v>7</v>
      </c>
      <c r="S349" s="13">
        <v>9.25</v>
      </c>
      <c r="T349" s="13">
        <v>0</v>
      </c>
      <c r="V349" s="13" t="s">
        <v>13779</v>
      </c>
      <c r="W349" s="13">
        <v>100</v>
      </c>
      <c r="X349" s="13" t="s">
        <v>301</v>
      </c>
      <c r="Y349" s="13" t="s">
        <v>10899</v>
      </c>
      <c r="Z349" s="13" t="s">
        <v>10898</v>
      </c>
      <c r="AA349" s="13">
        <v>1</v>
      </c>
      <c r="AB349" s="13">
        <f>ROUND(H349*I349*AA349, 3)</f>
        <v>23.638000000000002</v>
      </c>
      <c r="AC349" s="13">
        <f>ROUND(VLOOKUP(X349,'Base de dados'!A:B, 2, 0)*AB349, 2)</f>
        <v>2.36</v>
      </c>
      <c r="AD349" s="13">
        <f>ROUND((AB349*(Destino!AG$349/100))*(W349/100),2)</f>
        <v>1.65</v>
      </c>
      <c r="AE349" s="13">
        <f>ROUND(AB349*(Destino!AH$349/100),2)</f>
        <v>2.19</v>
      </c>
      <c r="AF349" s="13">
        <f>ROUND((((AB349+AC349)*(1 + VLOOKUP(X349,'Base de dados'!A:P, 16, 0) ))*(Destino!AI$349/100))-AD349, 2)</f>
        <v>5</v>
      </c>
      <c r="AG349" s="13">
        <f>ROUND((AB349+AC349+AF349)*(J349/100),2)</f>
        <v>1.24</v>
      </c>
      <c r="AH349" s="13">
        <f>ROUND(AB349*T349,2)</f>
        <v>0</v>
      </c>
      <c r="AI349" s="13">
        <f>ROUND(AB349+AF349-AE349+AG349+AH349, 3)</f>
        <v>27.687999999999999</v>
      </c>
      <c r="AJ349" s="13">
        <f>AI349*M349</f>
        <v>27.687999999999999</v>
      </c>
      <c r="AK349" s="13">
        <f>AJ349*K349</f>
        <v>27.687999999999999</v>
      </c>
      <c r="AL349" s="13" t="str">
        <f t="shared" si="15"/>
        <v>11106000065212000005105</v>
      </c>
      <c r="AM349" s="13">
        <f>VLOOKUP(AL349,Destino!A:AE,31,0)</f>
        <v>27.687999999999999</v>
      </c>
      <c r="AN349" s="13">
        <f>VLOOKUP(AL349,Destino!A:O,15,0)</f>
        <v>19.797000000000001</v>
      </c>
      <c r="AO349" s="13">
        <f>VLOOKUP(AL349,Destino!A:P,16,0)</f>
        <v>1</v>
      </c>
      <c r="AP349" s="14">
        <f t="shared" si="16"/>
        <v>1</v>
      </c>
      <c r="AQ349" s="13" t="str">
        <f t="shared" si="17"/>
        <v>OK</v>
      </c>
      <c r="BA349" s="13" t="s">
        <v>14075</v>
      </c>
      <c r="BB349" s="13">
        <f>AK349</f>
        <v>27.687999999999999</v>
      </c>
      <c r="BC349" s="13" t="s">
        <v>15091</v>
      </c>
      <c r="BD349" s="13">
        <f>N349</f>
        <v>0.75223899999999999</v>
      </c>
    </row>
    <row r="350" spans="1:56" hidden="1" x14ac:dyDescent="0.25">
      <c r="A350" s="13">
        <v>600006521</v>
      </c>
      <c r="B350" s="13">
        <v>1110</v>
      </c>
      <c r="C350" s="13">
        <v>2200001421</v>
      </c>
      <c r="D350" s="13" t="s">
        <v>298</v>
      </c>
      <c r="E350" s="13" t="str">
        <f>IF(AND(B350&lt;&gt;1110,B350&lt;&gt;1210,B350&lt;&gt;1510,B350&lt;&gt;1710),B350,IF(B350=1110,"1100",IF(B350=1210,"1200",IF(B350=1510,"1500",IF(B350=1710,"1700","X")))))</f>
        <v>1100</v>
      </c>
      <c r="F350" s="13" t="s">
        <v>304</v>
      </c>
      <c r="G350" s="13" t="s">
        <v>297</v>
      </c>
      <c r="H350" s="13">
        <v>20.86</v>
      </c>
      <c r="I350" s="13">
        <v>1</v>
      </c>
      <c r="J350" s="13">
        <v>4</v>
      </c>
      <c r="K350" s="13">
        <v>1</v>
      </c>
      <c r="L350" s="13" t="s">
        <v>292</v>
      </c>
      <c r="M350" s="13">
        <v>1</v>
      </c>
      <c r="N350" s="13">
        <v>0.75276299999999996</v>
      </c>
      <c r="O350" s="13" t="s">
        <v>292</v>
      </c>
      <c r="P350" s="13">
        <f>IFERROR(VLOOKUP(BC350, BA:BA:BB:BB, 2, 0),)</f>
        <v>0</v>
      </c>
      <c r="Q350" s="13">
        <f>IFERROR(VLOOKUP(BC350, BA:BA:BD:BD, 4, 0),1)</f>
        <v>1</v>
      </c>
      <c r="R350" s="13">
        <v>7</v>
      </c>
      <c r="S350" s="13">
        <v>9.25</v>
      </c>
      <c r="T350" s="13">
        <v>0</v>
      </c>
      <c r="V350" s="13" t="s">
        <v>13779</v>
      </c>
      <c r="W350" s="13">
        <v>100</v>
      </c>
      <c r="X350" s="13" t="s">
        <v>301</v>
      </c>
      <c r="Y350" s="13" t="s">
        <v>10899</v>
      </c>
      <c r="Z350" s="13" t="s">
        <v>10898</v>
      </c>
      <c r="AA350" s="13">
        <v>1</v>
      </c>
      <c r="AB350" s="13">
        <f>ROUND(H350*I350*AA350, 3)</f>
        <v>20.86</v>
      </c>
      <c r="AC350" s="13">
        <f>ROUND(VLOOKUP(X350,'Base de dados'!A:B, 2, 0)*AB350, 2)</f>
        <v>2.09</v>
      </c>
      <c r="AD350" s="13">
        <f>ROUND((AB350*(Destino!AG$350/100))*(W350/100),2)</f>
        <v>1.46</v>
      </c>
      <c r="AE350" s="13">
        <f>ROUND(AB350*(Destino!AH$350/100),2)</f>
        <v>1.93</v>
      </c>
      <c r="AF350" s="13">
        <f>ROUND((((AB350+AC350)*(1 + VLOOKUP(X350,'Base de dados'!A:P, 16, 0) ))*(Destino!AI$350/100))-AD350, 2)</f>
        <v>4.41</v>
      </c>
      <c r="AG350" s="13">
        <f>ROUND((AB350+AC350+AF350)*(J350/100),2)</f>
        <v>1.0900000000000001</v>
      </c>
      <c r="AH350" s="13">
        <f>ROUND(AB350*T350,2)</f>
        <v>0</v>
      </c>
      <c r="AI350" s="13">
        <f>ROUND(AB350+AF350-AE350+AG350+AH350, 3)</f>
        <v>24.43</v>
      </c>
      <c r="AJ350" s="13">
        <f>AI350*M350</f>
        <v>24.43</v>
      </c>
      <c r="AK350" s="13">
        <f>AJ350*K350</f>
        <v>24.43</v>
      </c>
      <c r="AL350" s="13" t="str">
        <f t="shared" si="15"/>
        <v>11106000065212200001421</v>
      </c>
      <c r="AM350" s="13">
        <f>VLOOKUP(AL350,Destino!A:AE,31,0)</f>
        <v>24.43</v>
      </c>
      <c r="AN350" s="13">
        <f>VLOOKUP(AL350,Destino!A:O,15,0)</f>
        <v>17.47</v>
      </c>
      <c r="AO350" s="13">
        <f>VLOOKUP(AL350,Destino!A:P,16,0)</f>
        <v>1</v>
      </c>
      <c r="AP350" s="14">
        <f t="shared" si="16"/>
        <v>1</v>
      </c>
      <c r="AQ350" s="13" t="str">
        <f t="shared" si="17"/>
        <v>OK</v>
      </c>
      <c r="BB350" s="13">
        <f>AK350</f>
        <v>24.43</v>
      </c>
      <c r="BC350" s="13" t="s">
        <v>15092</v>
      </c>
      <c r="BD350" s="13">
        <f>N350</f>
        <v>0.75276299999999996</v>
      </c>
    </row>
    <row r="351" spans="1:56" hidden="1" x14ac:dyDescent="0.25">
      <c r="A351" s="13">
        <v>600006524</v>
      </c>
      <c r="B351" s="13">
        <v>1700</v>
      </c>
      <c r="C351" s="13">
        <v>2200001421</v>
      </c>
      <c r="D351" s="13" t="s">
        <v>298</v>
      </c>
      <c r="E351" s="13">
        <f>IF(AND(B351&lt;&gt;1110,B351&lt;&gt;1210,B351&lt;&gt;1510,B351&lt;&gt;1710),B351,IF(B351=1110,"1100",IF(B351=1210,"1200",IF(B351=1510,"1500",IF(B351=1710,"1700","X")))))</f>
        <v>1700</v>
      </c>
      <c r="F351" s="13" t="s">
        <v>10893</v>
      </c>
      <c r="G351" s="13" t="s">
        <v>297</v>
      </c>
      <c r="H351" s="13">
        <v>35.188000000000002</v>
      </c>
      <c r="I351" s="13">
        <v>0.25</v>
      </c>
      <c r="J351" s="13">
        <v>3</v>
      </c>
      <c r="K351" s="13">
        <v>1</v>
      </c>
      <c r="L351" s="13" t="s">
        <v>292</v>
      </c>
      <c r="M351" s="13">
        <v>4</v>
      </c>
      <c r="N351" s="13">
        <v>1</v>
      </c>
      <c r="O351" s="13" t="s">
        <v>294</v>
      </c>
      <c r="P351" s="13">
        <f>IFERROR(VLOOKUP(BC351, BA:BA:BB:BB, 2, 0),)</f>
        <v>0</v>
      </c>
      <c r="Q351" s="13">
        <f>IFERROR(VLOOKUP(BC351, BA:BA:BD:BD, 4, 0),1)</f>
        <v>1</v>
      </c>
      <c r="R351" s="13">
        <v>7</v>
      </c>
      <c r="S351" s="13">
        <v>9.25</v>
      </c>
      <c r="T351" s="13">
        <v>0</v>
      </c>
      <c r="V351" s="13" t="s">
        <v>13779</v>
      </c>
      <c r="W351" s="13">
        <v>100</v>
      </c>
      <c r="X351" s="13" t="s">
        <v>302</v>
      </c>
      <c r="Y351" s="13" t="s">
        <v>10899</v>
      </c>
      <c r="Z351" s="13" t="s">
        <v>10898</v>
      </c>
      <c r="AA351" s="13">
        <v>1</v>
      </c>
      <c r="AB351" s="13">
        <f>ROUND(H351*I351*AA351, 3)</f>
        <v>8.7970000000000006</v>
      </c>
      <c r="AC351" s="13">
        <f>ROUND(VLOOKUP(X351,'Base de dados'!A:B, 2, 0)*AB351, 2)</f>
        <v>0.88</v>
      </c>
      <c r="AD351" s="13">
        <f>ROUND((AB351*(Destino!AG$351/100))*(W351/100),2)</f>
        <v>0.62</v>
      </c>
      <c r="AE351" s="13">
        <f>ROUND(AB351*(Destino!AH$351/100),2)</f>
        <v>0</v>
      </c>
      <c r="AF351" s="13">
        <f>ROUND((((AB351+AC351)*(1 + VLOOKUP(X351,'Base de dados'!A:N, 14, 0) ))*(Destino!AI$351/100))-AD351, 2)</f>
        <v>1.81</v>
      </c>
      <c r="AG351" s="13">
        <f>ROUND((AB351+AC351+AF351)*(J351/100),2)</f>
        <v>0.34</v>
      </c>
      <c r="AH351" s="13">
        <f>ROUND(AB351*T351,2)</f>
        <v>0</v>
      </c>
      <c r="AI351" s="13">
        <f>ROUND(AB351+AC351-AE351+AF351+AG351+AH351, 3)</f>
        <v>11.827</v>
      </c>
      <c r="AJ351" s="13">
        <f>AI351*M351</f>
        <v>47.308</v>
      </c>
      <c r="AK351" s="13">
        <f>AJ351*K351</f>
        <v>47.308</v>
      </c>
      <c r="AL351" s="13" t="str">
        <f t="shared" si="15"/>
        <v>17006000065242200001421</v>
      </c>
      <c r="AM351" s="13">
        <f>VLOOKUP(AL351,Destino!A:AE,31,0)</f>
        <v>47.347999999999999</v>
      </c>
      <c r="AN351" s="13">
        <f>VLOOKUP(AL351,Destino!A:O,15,0)</f>
        <v>29.47</v>
      </c>
      <c r="AO351" s="13">
        <f>VLOOKUP(AL351,Destino!A:P,16,0)</f>
        <v>1</v>
      </c>
      <c r="AP351" s="14">
        <f t="shared" si="16"/>
        <v>1</v>
      </c>
      <c r="AQ351" s="13" t="str">
        <f t="shared" si="17"/>
        <v>OK</v>
      </c>
      <c r="BA351" s="13" t="s">
        <v>14076</v>
      </c>
      <c r="BB351" s="13">
        <f>AK351</f>
        <v>47.308</v>
      </c>
      <c r="BC351" s="13" t="s">
        <v>15093</v>
      </c>
      <c r="BD351" s="13">
        <f>N351</f>
        <v>1</v>
      </c>
    </row>
    <row r="352" spans="1:56" hidden="1" x14ac:dyDescent="0.25">
      <c r="A352" s="13">
        <v>600006546</v>
      </c>
      <c r="B352" s="13">
        <v>1700</v>
      </c>
      <c r="C352" s="13">
        <v>2200001421</v>
      </c>
      <c r="D352" s="13" t="s">
        <v>298</v>
      </c>
      <c r="E352" s="13">
        <f>IF(AND(B352&lt;&gt;1110,B352&lt;&gt;1210,B352&lt;&gt;1510,B352&lt;&gt;1710),B352,IF(B352=1110,"1100",IF(B352=1210,"1200",IF(B352=1510,"1500",IF(B352=1710,"1700","X")))))</f>
        <v>1700</v>
      </c>
      <c r="F352" s="13" t="s">
        <v>10893</v>
      </c>
      <c r="G352" s="13" t="s">
        <v>297</v>
      </c>
      <c r="H352" s="13">
        <v>27.928000000000001</v>
      </c>
      <c r="I352" s="13">
        <v>0.25</v>
      </c>
      <c r="J352" s="13">
        <v>3</v>
      </c>
      <c r="K352" s="13">
        <v>1</v>
      </c>
      <c r="L352" s="13" t="s">
        <v>292</v>
      </c>
      <c r="M352" s="13">
        <v>4</v>
      </c>
      <c r="N352" s="13">
        <v>1</v>
      </c>
      <c r="O352" s="13" t="s">
        <v>294</v>
      </c>
      <c r="P352" s="13">
        <f>IFERROR(VLOOKUP(BC352, BA:BA:BB:BB, 2, 0),)</f>
        <v>0</v>
      </c>
      <c r="Q352" s="13">
        <f>IFERROR(VLOOKUP(BC352, BA:BA:BD:BD, 4, 0),1)</f>
        <v>1</v>
      </c>
      <c r="R352" s="13">
        <v>7</v>
      </c>
      <c r="S352" s="13">
        <v>9.25</v>
      </c>
      <c r="T352" s="13">
        <v>0</v>
      </c>
      <c r="V352" s="13" t="s">
        <v>13779</v>
      </c>
      <c r="W352" s="13">
        <v>100</v>
      </c>
      <c r="X352" s="13" t="s">
        <v>295</v>
      </c>
      <c r="Y352" s="13" t="s">
        <v>10899</v>
      </c>
      <c r="Z352" s="13" t="s">
        <v>10886</v>
      </c>
      <c r="AA352" s="13">
        <v>1</v>
      </c>
      <c r="AB352" s="13">
        <f>ROUND(H352*I352*AA352, 3)</f>
        <v>6.9820000000000002</v>
      </c>
      <c r="AC352" s="13">
        <f>ROUND(VLOOKUP(X352,'Base de dados'!A:B, 2, 0)*AB352, 2)</f>
        <v>0.7</v>
      </c>
      <c r="AD352" s="13">
        <f>ROUND((AB352*(Destino!AG$352/100))*(W352/100),2)</f>
        <v>0.49</v>
      </c>
      <c r="AE352" s="13">
        <f>ROUND(AB352*(Destino!AH$352/100),2)</f>
        <v>0</v>
      </c>
      <c r="AF352" s="13">
        <f>ROUND((((AB352+AC352)*(1 + VLOOKUP(X352,'Base de dados'!A:N, 14, 0) ))*(Destino!AI$352/100))-AD352, 2)</f>
        <v>1.44</v>
      </c>
      <c r="AG352" s="13">
        <f>ROUND((AB352+AC352+AF352)*(J352/100),2)</f>
        <v>0.27</v>
      </c>
      <c r="AH352" s="13">
        <f>ROUND(AB352*T352,2)</f>
        <v>0</v>
      </c>
      <c r="AI352" s="13">
        <f>ROUND(AB352+AC352-AE352+AF352+AG352+AH352, 3)</f>
        <v>9.3919999999999995</v>
      </c>
      <c r="AJ352" s="13">
        <f>AI352*M352</f>
        <v>37.567999999999998</v>
      </c>
      <c r="AK352" s="13">
        <f>AJ352*K352</f>
        <v>37.567999999999998</v>
      </c>
      <c r="AL352" s="13" t="str">
        <f t="shared" si="15"/>
        <v>17006000065462200001421</v>
      </c>
      <c r="AM352" s="13">
        <f>VLOOKUP(AL352,Destino!A:AE,31,0)</f>
        <v>37.567999999999998</v>
      </c>
      <c r="AN352" s="13">
        <f>VLOOKUP(AL352,Destino!A:O,15,0)</f>
        <v>23.39</v>
      </c>
      <c r="AO352" s="13">
        <f>VLOOKUP(AL352,Destino!A:P,16,0)</f>
        <v>1</v>
      </c>
      <c r="AP352" s="14">
        <f t="shared" si="16"/>
        <v>1</v>
      </c>
      <c r="AQ352" s="13" t="str">
        <f t="shared" si="17"/>
        <v>OK</v>
      </c>
      <c r="BA352" s="13" t="s">
        <v>14077</v>
      </c>
      <c r="BB352" s="13">
        <f>AK352</f>
        <v>37.567999999999998</v>
      </c>
      <c r="BC352" s="13" t="s">
        <v>15094</v>
      </c>
      <c r="BD352" s="13">
        <f>N352</f>
        <v>1</v>
      </c>
    </row>
    <row r="353" spans="1:56" hidden="1" x14ac:dyDescent="0.25">
      <c r="A353" s="13">
        <v>600006547</v>
      </c>
      <c r="B353" s="13">
        <v>1700</v>
      </c>
      <c r="C353" s="13">
        <v>2200001421</v>
      </c>
      <c r="D353" s="13" t="s">
        <v>298</v>
      </c>
      <c r="E353" s="13">
        <f>IF(AND(B353&lt;&gt;1110,B353&lt;&gt;1210,B353&lt;&gt;1510,B353&lt;&gt;1710),B353,IF(B353=1110,"1100",IF(B353=1210,"1200",IF(B353=1510,"1500",IF(B353=1710,"1700","X")))))</f>
        <v>1700</v>
      </c>
      <c r="F353" s="13" t="s">
        <v>10893</v>
      </c>
      <c r="G353" s="13" t="s">
        <v>297</v>
      </c>
      <c r="H353" s="13">
        <v>8.1549999999999994</v>
      </c>
      <c r="I353" s="13">
        <v>0.25</v>
      </c>
      <c r="J353" s="13">
        <v>3</v>
      </c>
      <c r="K353" s="13">
        <v>1</v>
      </c>
      <c r="L353" s="13" t="s">
        <v>292</v>
      </c>
      <c r="M353" s="13">
        <v>4</v>
      </c>
      <c r="N353" s="13">
        <v>1</v>
      </c>
      <c r="O353" s="13" t="s">
        <v>294</v>
      </c>
      <c r="P353" s="13">
        <f>IFERROR(VLOOKUP(BC353, BA:BA:BB:BB, 2, 0),)</f>
        <v>0</v>
      </c>
      <c r="Q353" s="13">
        <f>IFERROR(VLOOKUP(BC353, BA:BA:BD:BD, 4, 0),1)</f>
        <v>1</v>
      </c>
      <c r="R353" s="13">
        <v>7</v>
      </c>
      <c r="S353" s="13">
        <v>9.25</v>
      </c>
      <c r="T353" s="13">
        <v>0</v>
      </c>
      <c r="V353" s="13" t="s">
        <v>13779</v>
      </c>
      <c r="W353" s="13">
        <v>100</v>
      </c>
      <c r="X353" s="13" t="s">
        <v>301</v>
      </c>
      <c r="Y353" s="13" t="s">
        <v>10899</v>
      </c>
      <c r="Z353" s="13" t="s">
        <v>10898</v>
      </c>
      <c r="AA353" s="13">
        <v>1</v>
      </c>
      <c r="AB353" s="13">
        <f>ROUND(H353*I353*AA353, 3)</f>
        <v>2.0390000000000001</v>
      </c>
      <c r="AC353" s="13">
        <f>ROUND(VLOOKUP(X353,'Base de dados'!A:B, 2, 0)*AB353, 2)</f>
        <v>0.2</v>
      </c>
      <c r="AD353" s="13">
        <f>ROUND((AB353*(Destino!AG$353/100))*(W353/100),2)</f>
        <v>0.14000000000000001</v>
      </c>
      <c r="AE353" s="13">
        <f>ROUND(AB353*(Destino!AH$353/100),2)</f>
        <v>0</v>
      </c>
      <c r="AF353" s="13">
        <f>ROUND((((AB353+AC353)*(1 + VLOOKUP(X353,'Base de dados'!A:N, 14, 0) ))*(Destino!AI$353/100))-AD353, 2)</f>
        <v>0.42</v>
      </c>
      <c r="AG353" s="13">
        <f>ROUND((AB353+AC353+AF353)*(J353/100),2)</f>
        <v>0.08</v>
      </c>
      <c r="AH353" s="13">
        <f>ROUND(AB353*T353,2)</f>
        <v>0</v>
      </c>
      <c r="AI353" s="13">
        <f>ROUND(AB353+AC353-AE353+AF353+AG353+AH353, 3)</f>
        <v>2.7389999999999999</v>
      </c>
      <c r="AJ353" s="13">
        <f>AI353*M353</f>
        <v>10.956</v>
      </c>
      <c r="AK353" s="13">
        <f>AJ353*K353</f>
        <v>10.956</v>
      </c>
      <c r="AL353" s="13" t="str">
        <f t="shared" si="15"/>
        <v>17006000065472200001421</v>
      </c>
      <c r="AM353" s="13">
        <f>VLOOKUP(AL353,Destino!A:AE,31,0)</f>
        <v>10.956</v>
      </c>
      <c r="AN353" s="13">
        <f>VLOOKUP(AL353,Destino!A:O,15,0)</f>
        <v>6.83</v>
      </c>
      <c r="AO353" s="13">
        <f>VLOOKUP(AL353,Destino!A:P,16,0)</f>
        <v>1</v>
      </c>
      <c r="AP353" s="14">
        <f t="shared" si="16"/>
        <v>1</v>
      </c>
      <c r="AQ353" s="13" t="str">
        <f t="shared" si="17"/>
        <v>OK</v>
      </c>
      <c r="BA353" s="13" t="s">
        <v>14078</v>
      </c>
      <c r="BB353" s="13">
        <f>AK353</f>
        <v>10.956</v>
      </c>
      <c r="BC353" s="13" t="s">
        <v>15095</v>
      </c>
      <c r="BD353" s="13">
        <f>N353</f>
        <v>1</v>
      </c>
    </row>
    <row r="354" spans="1:56" hidden="1" x14ac:dyDescent="0.25">
      <c r="A354" s="13">
        <v>600006548</v>
      </c>
      <c r="B354" s="13">
        <v>1700</v>
      </c>
      <c r="C354" s="13">
        <v>2200001421</v>
      </c>
      <c r="D354" s="13" t="s">
        <v>298</v>
      </c>
      <c r="E354" s="13">
        <f>IF(AND(B354&lt;&gt;1110,B354&lt;&gt;1210,B354&lt;&gt;1510,B354&lt;&gt;1710),B354,IF(B354=1110,"1100",IF(B354=1210,"1200",IF(B354=1510,"1500",IF(B354=1710,"1700","X")))))</f>
        <v>1700</v>
      </c>
      <c r="F354" s="13" t="s">
        <v>10893</v>
      </c>
      <c r="G354" s="13" t="s">
        <v>297</v>
      </c>
      <c r="H354" s="13">
        <v>7.8090000000000002</v>
      </c>
      <c r="I354" s="13">
        <v>0.25</v>
      </c>
      <c r="J354" s="13">
        <v>3</v>
      </c>
      <c r="K354" s="13">
        <v>1</v>
      </c>
      <c r="L354" s="13" t="s">
        <v>292</v>
      </c>
      <c r="M354" s="13">
        <v>4</v>
      </c>
      <c r="N354" s="13">
        <v>1</v>
      </c>
      <c r="O354" s="13" t="s">
        <v>294</v>
      </c>
      <c r="P354" s="13">
        <f>IFERROR(VLOOKUP(BC354, BA:BA:BB:BB, 2, 0),)</f>
        <v>0</v>
      </c>
      <c r="Q354" s="13">
        <f>IFERROR(VLOOKUP(BC354, BA:BA:BD:BD, 4, 0),1)</f>
        <v>1</v>
      </c>
      <c r="R354" s="13">
        <v>7</v>
      </c>
      <c r="S354" s="13">
        <v>9.25</v>
      </c>
      <c r="T354" s="13">
        <v>0</v>
      </c>
      <c r="V354" s="13" t="s">
        <v>13779</v>
      </c>
      <c r="W354" s="13">
        <v>100</v>
      </c>
      <c r="X354" s="13" t="s">
        <v>301</v>
      </c>
      <c r="Y354" s="13" t="s">
        <v>10899</v>
      </c>
      <c r="Z354" s="13" t="s">
        <v>10898</v>
      </c>
      <c r="AA354" s="13">
        <v>1</v>
      </c>
      <c r="AB354" s="13">
        <f>ROUND(H354*I354*AA354, 3)</f>
        <v>1.952</v>
      </c>
      <c r="AC354" s="13">
        <f>ROUND(VLOOKUP(X354,'Base de dados'!A:B, 2, 0)*AB354, 2)</f>
        <v>0.2</v>
      </c>
      <c r="AD354" s="13">
        <f>ROUND((AB354*(Destino!AG$354/100))*(W354/100),2)</f>
        <v>0.14000000000000001</v>
      </c>
      <c r="AE354" s="13">
        <f>ROUND(AB354*(Destino!AH$354/100),2)</f>
        <v>0</v>
      </c>
      <c r="AF354" s="13">
        <f>ROUND((((AB354+AC354)*(1 + VLOOKUP(X354,'Base de dados'!A:N, 14, 0) ))*(Destino!AI$354/100))-AD354, 2)</f>
        <v>0.4</v>
      </c>
      <c r="AG354" s="13">
        <f>ROUND((AB354+AC354+AF354)*(J354/100),2)</f>
        <v>0.08</v>
      </c>
      <c r="AH354" s="13">
        <f>ROUND(AB354*T354,2)</f>
        <v>0</v>
      </c>
      <c r="AI354" s="13">
        <f>ROUND(AB354+AC354-AE354+AF354+AG354+AH354, 3)</f>
        <v>2.6320000000000001</v>
      </c>
      <c r="AJ354" s="13">
        <f>AI354*M354</f>
        <v>10.528</v>
      </c>
      <c r="AK354" s="13">
        <f>AJ354*K354</f>
        <v>10.528</v>
      </c>
      <c r="AL354" s="13" t="str">
        <f t="shared" si="15"/>
        <v>17006000065482200001421</v>
      </c>
      <c r="AM354" s="13">
        <f>VLOOKUP(AL354,Destino!A:AE,31,0)</f>
        <v>10.528</v>
      </c>
      <c r="AN354" s="13">
        <f>VLOOKUP(AL354,Destino!A:O,15,0)</f>
        <v>6.54</v>
      </c>
      <c r="AO354" s="13">
        <f>VLOOKUP(AL354,Destino!A:P,16,0)</f>
        <v>1</v>
      </c>
      <c r="AP354" s="14">
        <f t="shared" si="16"/>
        <v>1</v>
      </c>
      <c r="AQ354" s="13" t="str">
        <f t="shared" si="17"/>
        <v>OK</v>
      </c>
      <c r="BA354" s="13" t="s">
        <v>14079</v>
      </c>
      <c r="BB354" s="13">
        <f>AK354</f>
        <v>10.528</v>
      </c>
      <c r="BC354" s="13" t="s">
        <v>15096</v>
      </c>
      <c r="BD354" s="13">
        <f>N354</f>
        <v>1</v>
      </c>
    </row>
    <row r="355" spans="1:56" hidden="1" x14ac:dyDescent="0.25">
      <c r="A355" s="13">
        <v>600006563</v>
      </c>
      <c r="B355" s="13">
        <v>1700</v>
      </c>
      <c r="C355" s="13">
        <v>2200001421</v>
      </c>
      <c r="D355" s="13" t="s">
        <v>298</v>
      </c>
      <c r="E355" s="13">
        <f>IF(AND(B355&lt;&gt;1110,B355&lt;&gt;1210,B355&lt;&gt;1510,B355&lt;&gt;1710),B355,IF(B355=1110,"1100",IF(B355=1210,"1200",IF(B355=1510,"1500",IF(B355=1710,"1700","X")))))</f>
        <v>1700</v>
      </c>
      <c r="F355" s="13" t="s">
        <v>10893</v>
      </c>
      <c r="G355" s="13" t="s">
        <v>297</v>
      </c>
      <c r="H355" s="13">
        <v>16.059999999999999</v>
      </c>
      <c r="I355" s="13">
        <v>0.25</v>
      </c>
      <c r="J355" s="13">
        <v>3</v>
      </c>
      <c r="K355" s="13">
        <v>1</v>
      </c>
      <c r="L355" s="13" t="s">
        <v>292</v>
      </c>
      <c r="M355" s="13">
        <v>4</v>
      </c>
      <c r="N355" s="13">
        <v>1</v>
      </c>
      <c r="O355" s="13" t="s">
        <v>294</v>
      </c>
      <c r="P355" s="13">
        <f>IFERROR(VLOOKUP(BC355, BA:BA:BB:BB, 2, 0),)</f>
        <v>0</v>
      </c>
      <c r="Q355" s="13">
        <f>IFERROR(VLOOKUP(BC355, BA:BA:BD:BD, 4, 0),1)</f>
        <v>1</v>
      </c>
      <c r="R355" s="13">
        <v>7</v>
      </c>
      <c r="S355" s="13">
        <v>9.25</v>
      </c>
      <c r="T355" s="13">
        <v>0</v>
      </c>
      <c r="V355" s="13" t="s">
        <v>13779</v>
      </c>
      <c r="W355" s="13">
        <v>100</v>
      </c>
      <c r="X355" s="13" t="s">
        <v>301</v>
      </c>
      <c r="Y355" s="13" t="s">
        <v>10899</v>
      </c>
      <c r="Z355" s="13" t="s">
        <v>10898</v>
      </c>
      <c r="AA355" s="13">
        <v>1</v>
      </c>
      <c r="AB355" s="13">
        <f>ROUND(H355*I355*AA355, 3)</f>
        <v>4.0149999999999997</v>
      </c>
      <c r="AC355" s="13">
        <f>ROUND(VLOOKUP(X355,'Base de dados'!A:B, 2, 0)*AB355, 2)</f>
        <v>0.4</v>
      </c>
      <c r="AD355" s="13">
        <f>ROUND((AB355*(Destino!AG$355/100))*(W355/100),2)</f>
        <v>0.28000000000000003</v>
      </c>
      <c r="AE355" s="13">
        <f>ROUND(AB355*(Destino!AH$355/100),2)</f>
        <v>0</v>
      </c>
      <c r="AF355" s="13">
        <f>ROUND((((AB355+AC355)*(1 + VLOOKUP(X355,'Base de dados'!A:N, 14, 0) ))*(Destino!AI$355/100))-AD355, 2)</f>
        <v>0.83</v>
      </c>
      <c r="AG355" s="13">
        <f>ROUND((AB355+AC355+AF355)*(J355/100),2)</f>
        <v>0.16</v>
      </c>
      <c r="AH355" s="13">
        <f>ROUND(AB355*T355,2)</f>
        <v>0</v>
      </c>
      <c r="AI355" s="13">
        <f>ROUND(AB355+AC355-AE355+AF355+AG355+AH355, 3)</f>
        <v>5.4050000000000002</v>
      </c>
      <c r="AJ355" s="13">
        <f>AI355*M355</f>
        <v>21.62</v>
      </c>
      <c r="AK355" s="13">
        <f>AJ355*K355</f>
        <v>21.62</v>
      </c>
      <c r="AL355" s="13" t="str">
        <f t="shared" si="15"/>
        <v>17006000065632200001421</v>
      </c>
      <c r="AM355" s="13">
        <f>VLOOKUP(AL355,Destino!A:AE,31,0)</f>
        <v>21.62</v>
      </c>
      <c r="AN355" s="13">
        <f>VLOOKUP(AL355,Destino!A:O,15,0)</f>
        <v>13.45</v>
      </c>
      <c r="AO355" s="13">
        <f>VLOOKUP(AL355,Destino!A:P,16,0)</f>
        <v>1</v>
      </c>
      <c r="AP355" s="14">
        <f t="shared" si="16"/>
        <v>1</v>
      </c>
      <c r="AQ355" s="13" t="str">
        <f t="shared" si="17"/>
        <v>OK</v>
      </c>
      <c r="BA355" s="13" t="s">
        <v>14080</v>
      </c>
      <c r="BB355" s="13">
        <f>AK355</f>
        <v>21.62</v>
      </c>
      <c r="BC355" s="13" t="s">
        <v>15097</v>
      </c>
      <c r="BD355" s="13">
        <f>N355</f>
        <v>1</v>
      </c>
    </row>
    <row r="356" spans="1:56" hidden="1" x14ac:dyDescent="0.25">
      <c r="A356" s="13">
        <v>600006577</v>
      </c>
      <c r="B356" s="13">
        <v>1700</v>
      </c>
      <c r="C356" s="13">
        <v>2200001421</v>
      </c>
      <c r="D356" s="13" t="s">
        <v>298</v>
      </c>
      <c r="E356" s="13">
        <f>IF(AND(B356&lt;&gt;1110,B356&lt;&gt;1210,B356&lt;&gt;1510,B356&lt;&gt;1710),B356,IF(B356=1110,"1100",IF(B356=1210,"1200",IF(B356=1510,"1500",IF(B356=1710,"1700","X")))))</f>
        <v>1700</v>
      </c>
      <c r="F356" s="13" t="s">
        <v>10893</v>
      </c>
      <c r="G356" s="13" t="s">
        <v>297</v>
      </c>
      <c r="H356" s="13">
        <v>26.172999999999998</v>
      </c>
      <c r="I356" s="13">
        <v>0.25</v>
      </c>
      <c r="J356" s="13">
        <v>3</v>
      </c>
      <c r="K356" s="13">
        <v>1</v>
      </c>
      <c r="L356" s="13" t="s">
        <v>292</v>
      </c>
      <c r="M356" s="13">
        <v>4</v>
      </c>
      <c r="N356" s="13">
        <v>1</v>
      </c>
      <c r="O356" s="13" t="s">
        <v>294</v>
      </c>
      <c r="P356" s="13">
        <f>IFERROR(VLOOKUP(BC356, BA:BA:BB:BB, 2, 0),)</f>
        <v>0</v>
      </c>
      <c r="Q356" s="13">
        <f>IFERROR(VLOOKUP(BC356, BA:BA:BD:BD, 4, 0),1)</f>
        <v>1</v>
      </c>
      <c r="R356" s="13">
        <v>7</v>
      </c>
      <c r="S356" s="13">
        <v>9.25</v>
      </c>
      <c r="T356" s="13">
        <v>0</v>
      </c>
      <c r="V356" s="13" t="s">
        <v>13779</v>
      </c>
      <c r="W356" s="13">
        <v>100</v>
      </c>
      <c r="X356" s="13" t="s">
        <v>302</v>
      </c>
      <c r="Y356" s="13" t="s">
        <v>10899</v>
      </c>
      <c r="Z356" s="13" t="s">
        <v>10898</v>
      </c>
      <c r="AA356" s="13">
        <v>1</v>
      </c>
      <c r="AB356" s="13">
        <f>ROUND(H356*I356*AA356, 3)</f>
        <v>6.5430000000000001</v>
      </c>
      <c r="AC356" s="13">
        <f>ROUND(VLOOKUP(X356,'Base de dados'!A:B, 2, 0)*AB356, 2)</f>
        <v>0.65</v>
      </c>
      <c r="AD356" s="13">
        <f>ROUND((AB356*(Destino!AG$356/100))*(W356/100),2)</f>
        <v>0.46</v>
      </c>
      <c r="AE356" s="13">
        <f>ROUND(AB356*(Destino!AH$356/100),2)</f>
        <v>0</v>
      </c>
      <c r="AF356" s="13">
        <f>ROUND((((AB356+AC356)*(1 + VLOOKUP(X356,'Base de dados'!A:N, 14, 0) ))*(Destino!AI$356/100))-AD356, 2)</f>
        <v>1.35</v>
      </c>
      <c r="AG356" s="13">
        <f>ROUND((AB356+AC356+AF356)*(J356/100),2)</f>
        <v>0.26</v>
      </c>
      <c r="AH356" s="13">
        <f>ROUND(AB356*T356,2)</f>
        <v>0</v>
      </c>
      <c r="AI356" s="13">
        <f>ROUND(AB356+AC356-AE356+AF356+AG356+AH356, 3)</f>
        <v>8.8030000000000008</v>
      </c>
      <c r="AJ356" s="13">
        <f>AI356*M356</f>
        <v>35.212000000000003</v>
      </c>
      <c r="AK356" s="13">
        <f>AJ356*K356</f>
        <v>35.212000000000003</v>
      </c>
      <c r="AL356" s="13" t="str">
        <f t="shared" si="15"/>
        <v>17006000065772200001421</v>
      </c>
      <c r="AM356" s="13">
        <f>VLOOKUP(AL356,Destino!A:AE,31,0)</f>
        <v>35.212000000000003</v>
      </c>
      <c r="AN356" s="13">
        <f>VLOOKUP(AL356,Destino!A:O,15,0)</f>
        <v>21.92</v>
      </c>
      <c r="AO356" s="13">
        <f>VLOOKUP(AL356,Destino!A:P,16,0)</f>
        <v>1</v>
      </c>
      <c r="AP356" s="14">
        <f t="shared" si="16"/>
        <v>1</v>
      </c>
      <c r="AQ356" s="13" t="str">
        <f t="shared" si="17"/>
        <v>OK</v>
      </c>
      <c r="BA356" s="13" t="s">
        <v>14081</v>
      </c>
      <c r="BB356" s="13">
        <f>AK356</f>
        <v>35.212000000000003</v>
      </c>
      <c r="BC356" s="13" t="s">
        <v>15098</v>
      </c>
      <c r="BD356" s="13">
        <f>N356</f>
        <v>1</v>
      </c>
    </row>
    <row r="357" spans="1:56" hidden="1" x14ac:dyDescent="0.25">
      <c r="A357" s="13">
        <v>600006578</v>
      </c>
      <c r="B357" s="13">
        <v>1700</v>
      </c>
      <c r="C357" s="13">
        <v>2200001421</v>
      </c>
      <c r="D357" s="13" t="s">
        <v>298</v>
      </c>
      <c r="E357" s="13">
        <f>IF(AND(B357&lt;&gt;1110,B357&lt;&gt;1210,B357&lt;&gt;1510,B357&lt;&gt;1710),B357,IF(B357=1110,"1100",IF(B357=1210,"1200",IF(B357=1510,"1500",IF(B357=1710,"1700","X")))))</f>
        <v>1700</v>
      </c>
      <c r="F357" s="13" t="s">
        <v>10893</v>
      </c>
      <c r="G357" s="13" t="s">
        <v>297</v>
      </c>
      <c r="H357" s="13">
        <v>31.463000000000001</v>
      </c>
      <c r="I357" s="13">
        <v>0.25</v>
      </c>
      <c r="J357" s="13">
        <v>3</v>
      </c>
      <c r="K357" s="13">
        <v>1</v>
      </c>
      <c r="L357" s="13" t="s">
        <v>292</v>
      </c>
      <c r="M357" s="13">
        <v>4</v>
      </c>
      <c r="N357" s="13">
        <v>1</v>
      </c>
      <c r="O357" s="13" t="s">
        <v>294</v>
      </c>
      <c r="P357" s="13">
        <f>IFERROR(VLOOKUP(BC357, BA:BA:BB:BB, 2, 0),)</f>
        <v>0</v>
      </c>
      <c r="Q357" s="13">
        <f>IFERROR(VLOOKUP(BC357, BA:BA:BD:BD, 4, 0),1)</f>
        <v>1</v>
      </c>
      <c r="R357" s="13">
        <v>7</v>
      </c>
      <c r="S357" s="13">
        <v>9.25</v>
      </c>
      <c r="T357" s="13">
        <v>0</v>
      </c>
      <c r="V357" s="13" t="s">
        <v>13779</v>
      </c>
      <c r="W357" s="13">
        <v>100</v>
      </c>
      <c r="X357" s="13" t="s">
        <v>295</v>
      </c>
      <c r="Y357" s="13" t="s">
        <v>10899</v>
      </c>
      <c r="Z357" s="13" t="s">
        <v>10898</v>
      </c>
      <c r="AA357" s="13">
        <v>1</v>
      </c>
      <c r="AB357" s="13">
        <f>ROUND(H357*I357*AA357, 3)</f>
        <v>7.8659999999999997</v>
      </c>
      <c r="AC357" s="13">
        <f>ROUND(VLOOKUP(X357,'Base de dados'!A:B, 2, 0)*AB357, 2)</f>
        <v>0.79</v>
      </c>
      <c r="AD357" s="13">
        <f>ROUND((AB357*(Destino!AG$357/100))*(W357/100),2)</f>
        <v>0.55000000000000004</v>
      </c>
      <c r="AE357" s="13">
        <f>ROUND(AB357*(Destino!AH$357/100),2)</f>
        <v>0</v>
      </c>
      <c r="AF357" s="13">
        <f>ROUND((((AB357+AC357)*(1 + VLOOKUP(X357,'Base de dados'!A:N, 14, 0) ))*(Destino!AI$357/100))-AD357, 2)</f>
        <v>1.63</v>
      </c>
      <c r="AG357" s="13">
        <f>ROUND((AB357+AC357+AF357)*(J357/100),2)</f>
        <v>0.31</v>
      </c>
      <c r="AH357" s="13">
        <f>ROUND(AB357*T357,2)</f>
        <v>0</v>
      </c>
      <c r="AI357" s="13">
        <f>ROUND(AB357+AC357-AE357+AF357+AG357+AH357, 3)</f>
        <v>10.596</v>
      </c>
      <c r="AJ357" s="13">
        <f>AI357*M357</f>
        <v>42.384</v>
      </c>
      <c r="AK357" s="13">
        <f>AJ357*K357</f>
        <v>42.384</v>
      </c>
      <c r="AL357" s="13" t="str">
        <f t="shared" si="15"/>
        <v>17006000065782200001421</v>
      </c>
      <c r="AM357" s="13">
        <f>VLOOKUP(AL357,Destino!A:AE,31,0)</f>
        <v>42.384</v>
      </c>
      <c r="AN357" s="13">
        <f>VLOOKUP(AL357,Destino!A:O,15,0)</f>
        <v>26.35</v>
      </c>
      <c r="AO357" s="13">
        <f>VLOOKUP(AL357,Destino!A:P,16,0)</f>
        <v>1</v>
      </c>
      <c r="AP357" s="14">
        <f t="shared" si="16"/>
        <v>1</v>
      </c>
      <c r="AQ357" s="13" t="str">
        <f t="shared" si="17"/>
        <v>OK</v>
      </c>
      <c r="BA357" s="13" t="s">
        <v>14082</v>
      </c>
      <c r="BB357" s="13">
        <f>AK357</f>
        <v>42.384</v>
      </c>
      <c r="BC357" s="13" t="s">
        <v>15099</v>
      </c>
      <c r="BD357" s="13">
        <f>N357</f>
        <v>1</v>
      </c>
    </row>
    <row r="358" spans="1:56" hidden="1" x14ac:dyDescent="0.25">
      <c r="A358" s="13">
        <v>600006580</v>
      </c>
      <c r="B358" s="13">
        <v>1700</v>
      </c>
      <c r="C358" s="13">
        <v>2200001421</v>
      </c>
      <c r="D358" s="13" t="s">
        <v>298</v>
      </c>
      <c r="E358" s="13">
        <f>IF(AND(B358&lt;&gt;1110,B358&lt;&gt;1210,B358&lt;&gt;1510,B358&lt;&gt;1710),B358,IF(B358=1110,"1100",IF(B358=1210,"1200",IF(B358=1510,"1500",IF(B358=1710,"1700","X")))))</f>
        <v>1700</v>
      </c>
      <c r="F358" s="13" t="s">
        <v>10893</v>
      </c>
      <c r="G358" s="13" t="s">
        <v>297</v>
      </c>
      <c r="H358" s="13">
        <v>43.820999999999998</v>
      </c>
      <c r="I358" s="13">
        <v>0.25</v>
      </c>
      <c r="J358" s="13">
        <v>3</v>
      </c>
      <c r="K358" s="13">
        <v>1</v>
      </c>
      <c r="L358" s="13" t="s">
        <v>292</v>
      </c>
      <c r="M358" s="13">
        <v>4</v>
      </c>
      <c r="N358" s="13">
        <v>1</v>
      </c>
      <c r="O358" s="13" t="s">
        <v>294</v>
      </c>
      <c r="P358" s="13">
        <f>IFERROR(VLOOKUP(BC358, BA:BA:BB:BB, 2, 0),)</f>
        <v>0</v>
      </c>
      <c r="Q358" s="13">
        <f>IFERROR(VLOOKUP(BC358, BA:BA:BD:BD, 4, 0),1)</f>
        <v>1</v>
      </c>
      <c r="R358" s="13">
        <v>7</v>
      </c>
      <c r="S358" s="13">
        <v>9.25</v>
      </c>
      <c r="T358" s="13">
        <v>0</v>
      </c>
      <c r="V358" s="13" t="s">
        <v>13779</v>
      </c>
      <c r="W358" s="13">
        <v>100</v>
      </c>
      <c r="X358" s="13" t="s">
        <v>302</v>
      </c>
      <c r="Y358" s="13" t="s">
        <v>10899</v>
      </c>
      <c r="Z358" s="13" t="s">
        <v>10886</v>
      </c>
      <c r="AA358" s="13">
        <v>1</v>
      </c>
      <c r="AB358" s="13">
        <f>ROUND(H358*I358*AA358, 3)</f>
        <v>10.955</v>
      </c>
      <c r="AC358" s="13">
        <f>ROUND(VLOOKUP(X358,'Base de dados'!A:B, 2, 0)*AB358, 2)</f>
        <v>1.1000000000000001</v>
      </c>
      <c r="AD358" s="13">
        <f>ROUND((AB358*(Destino!AG$358/100))*(W358/100),2)</f>
        <v>0.77</v>
      </c>
      <c r="AE358" s="13">
        <f>ROUND(AB358*(Destino!AH$358/100),2)</f>
        <v>0</v>
      </c>
      <c r="AF358" s="13">
        <f>ROUND((((AB358+AC358)*(1 + VLOOKUP(X358,'Base de dados'!A:N, 14, 0) ))*(Destino!AI$358/100))-AD358, 2)</f>
        <v>2.2599999999999998</v>
      </c>
      <c r="AG358" s="13">
        <f>ROUND((AB358+AC358+AF358)*(J358/100),2)</f>
        <v>0.43</v>
      </c>
      <c r="AH358" s="13">
        <f>ROUND(AB358*T358,2)</f>
        <v>0</v>
      </c>
      <c r="AI358" s="13">
        <f>ROUND(AB358+AC358-AE358+AF358+AG358+AH358, 3)</f>
        <v>14.744999999999999</v>
      </c>
      <c r="AJ358" s="13">
        <f>AI358*M358</f>
        <v>58.98</v>
      </c>
      <c r="AK358" s="13">
        <f>AJ358*K358</f>
        <v>58.98</v>
      </c>
      <c r="AL358" s="13" t="str">
        <f t="shared" si="15"/>
        <v>17006000065802200001421</v>
      </c>
      <c r="AM358" s="13">
        <f>VLOOKUP(AL358,Destino!A:AE,31,0)</f>
        <v>59.02</v>
      </c>
      <c r="AN358" s="13">
        <f>VLOOKUP(AL358,Destino!A:O,15,0)</f>
        <v>36.700000000000003</v>
      </c>
      <c r="AO358" s="13">
        <f>VLOOKUP(AL358,Destino!A:P,16,0)</f>
        <v>1</v>
      </c>
      <c r="AP358" s="14">
        <f t="shared" si="16"/>
        <v>1</v>
      </c>
      <c r="AQ358" s="13" t="str">
        <f t="shared" si="17"/>
        <v>OK</v>
      </c>
      <c r="BA358" s="13" t="s">
        <v>14083</v>
      </c>
      <c r="BB358" s="13">
        <f>AK358</f>
        <v>58.98</v>
      </c>
      <c r="BC358" s="13" t="s">
        <v>15100</v>
      </c>
      <c r="BD358" s="13">
        <f>N358</f>
        <v>1</v>
      </c>
    </row>
    <row r="359" spans="1:56" hidden="1" x14ac:dyDescent="0.25">
      <c r="A359" s="13">
        <v>600006593</v>
      </c>
      <c r="B359" s="13">
        <v>1700</v>
      </c>
      <c r="C359" s="13">
        <v>2200001421</v>
      </c>
      <c r="D359" s="13" t="s">
        <v>298</v>
      </c>
      <c r="E359" s="13">
        <f>IF(AND(B359&lt;&gt;1110,B359&lt;&gt;1210,B359&lt;&gt;1510,B359&lt;&gt;1710),B359,IF(B359=1110,"1100",IF(B359=1210,"1200",IF(B359=1510,"1500",IF(B359=1710,"1700","X")))))</f>
        <v>1700</v>
      </c>
      <c r="F359" s="13" t="s">
        <v>10893</v>
      </c>
      <c r="G359" s="13" t="s">
        <v>297</v>
      </c>
      <c r="H359" s="13">
        <v>46.423999999999999</v>
      </c>
      <c r="I359" s="13">
        <v>0.25</v>
      </c>
      <c r="J359" s="13">
        <v>3</v>
      </c>
      <c r="K359" s="13">
        <v>1</v>
      </c>
      <c r="L359" s="13" t="s">
        <v>292</v>
      </c>
      <c r="M359" s="13">
        <v>4</v>
      </c>
      <c r="N359" s="13">
        <v>1</v>
      </c>
      <c r="O359" s="13" t="s">
        <v>294</v>
      </c>
      <c r="P359" s="13">
        <f>IFERROR(VLOOKUP(BC359, BA:BA:BB:BB, 2, 0),)</f>
        <v>0</v>
      </c>
      <c r="Q359" s="13">
        <f>IFERROR(VLOOKUP(BC359, BA:BA:BD:BD, 4, 0),1)</f>
        <v>1</v>
      </c>
      <c r="R359" s="13">
        <v>7</v>
      </c>
      <c r="S359" s="13">
        <v>9.25</v>
      </c>
      <c r="T359" s="13">
        <v>0</v>
      </c>
      <c r="V359" s="13" t="s">
        <v>13779</v>
      </c>
      <c r="W359" s="13">
        <v>100</v>
      </c>
      <c r="X359" s="13" t="s">
        <v>302</v>
      </c>
      <c r="Y359" s="13" t="s">
        <v>10899</v>
      </c>
      <c r="Z359" s="13" t="s">
        <v>10898</v>
      </c>
      <c r="AA359" s="13">
        <v>1</v>
      </c>
      <c r="AB359" s="13">
        <f>ROUND(H359*I359*AA359, 3)</f>
        <v>11.606</v>
      </c>
      <c r="AC359" s="13">
        <f>ROUND(VLOOKUP(X359,'Base de dados'!A:B, 2, 0)*AB359, 2)</f>
        <v>1.1599999999999999</v>
      </c>
      <c r="AD359" s="13">
        <f>ROUND((AB359*(Destino!AG$359/100))*(W359/100),2)</f>
        <v>0.81</v>
      </c>
      <c r="AE359" s="13">
        <f>ROUND(AB359*(Destino!AH$359/100),2)</f>
        <v>0</v>
      </c>
      <c r="AF359" s="13">
        <f>ROUND((((AB359+AC359)*(1 + VLOOKUP(X359,'Base de dados'!A:N, 14, 0) ))*(Destino!AI$359/100))-AD359, 2)</f>
        <v>2.4</v>
      </c>
      <c r="AG359" s="13">
        <f>ROUND((AB359+AC359+AF359)*(J359/100),2)</f>
        <v>0.45</v>
      </c>
      <c r="AH359" s="13">
        <f>ROUND(AB359*T359,2)</f>
        <v>0</v>
      </c>
      <c r="AI359" s="13">
        <f>ROUND(AB359+AC359-AE359+AF359+AG359+AH359, 3)</f>
        <v>15.616</v>
      </c>
      <c r="AJ359" s="13">
        <f>AI359*M359</f>
        <v>62.463999999999999</v>
      </c>
      <c r="AK359" s="13">
        <f>AJ359*K359</f>
        <v>62.463999999999999</v>
      </c>
      <c r="AL359" s="13" t="str">
        <f t="shared" si="15"/>
        <v>17006000065932200001421</v>
      </c>
      <c r="AM359" s="13">
        <f>VLOOKUP(AL359,Destino!A:AE,31,0)</f>
        <v>62.463999999999999</v>
      </c>
      <c r="AN359" s="13">
        <f>VLOOKUP(AL359,Destino!A:O,15,0)</f>
        <v>38.880000000000003</v>
      </c>
      <c r="AO359" s="13">
        <f>VLOOKUP(AL359,Destino!A:P,16,0)</f>
        <v>1</v>
      </c>
      <c r="AP359" s="14">
        <f t="shared" si="16"/>
        <v>1</v>
      </c>
      <c r="AQ359" s="13" t="str">
        <f t="shared" si="17"/>
        <v>OK</v>
      </c>
      <c r="BA359" s="13" t="s">
        <v>14084</v>
      </c>
      <c r="BB359" s="13">
        <f>AK359</f>
        <v>62.463999999999999</v>
      </c>
      <c r="BC359" s="13" t="s">
        <v>15101</v>
      </c>
      <c r="BD359" s="13">
        <f>N359</f>
        <v>1</v>
      </c>
    </row>
    <row r="360" spans="1:56" hidden="1" x14ac:dyDescent="0.25">
      <c r="A360" s="13">
        <v>600006594</v>
      </c>
      <c r="B360" s="13">
        <v>1700</v>
      </c>
      <c r="C360" s="13">
        <v>2200001421</v>
      </c>
      <c r="D360" s="13" t="s">
        <v>298</v>
      </c>
      <c r="E360" s="13">
        <f>IF(AND(B360&lt;&gt;1110,B360&lt;&gt;1210,B360&lt;&gt;1510,B360&lt;&gt;1710),B360,IF(B360=1110,"1100",IF(B360=1210,"1200",IF(B360=1510,"1500",IF(B360=1710,"1700","X")))))</f>
        <v>1700</v>
      </c>
      <c r="F360" s="13" t="s">
        <v>10893</v>
      </c>
      <c r="G360" s="13" t="s">
        <v>297</v>
      </c>
      <c r="H360" s="13">
        <v>52.442</v>
      </c>
      <c r="I360" s="13">
        <v>0.25</v>
      </c>
      <c r="J360" s="13">
        <v>3</v>
      </c>
      <c r="K360" s="13">
        <v>1</v>
      </c>
      <c r="L360" s="13" t="s">
        <v>292</v>
      </c>
      <c r="M360" s="13">
        <v>4</v>
      </c>
      <c r="N360" s="13">
        <v>1</v>
      </c>
      <c r="O360" s="13" t="s">
        <v>294</v>
      </c>
      <c r="P360" s="13">
        <f>IFERROR(VLOOKUP(BC360, BA:BA:BB:BB, 2, 0),)</f>
        <v>0</v>
      </c>
      <c r="Q360" s="13">
        <f>IFERROR(VLOOKUP(BC360, BA:BA:BD:BD, 4, 0),1)</f>
        <v>1</v>
      </c>
      <c r="R360" s="13">
        <v>7</v>
      </c>
      <c r="S360" s="13">
        <v>9.25</v>
      </c>
      <c r="T360" s="13">
        <v>0</v>
      </c>
      <c r="V360" s="13" t="s">
        <v>13779</v>
      </c>
      <c r="W360" s="13">
        <v>100</v>
      </c>
      <c r="X360" s="13" t="s">
        <v>302</v>
      </c>
      <c r="Y360" s="13" t="s">
        <v>10899</v>
      </c>
      <c r="Z360" s="13" t="s">
        <v>10886</v>
      </c>
      <c r="AA360" s="13">
        <v>1</v>
      </c>
      <c r="AB360" s="13">
        <f>ROUND(H360*I360*AA360, 3)</f>
        <v>13.111000000000001</v>
      </c>
      <c r="AC360" s="13">
        <f>ROUND(VLOOKUP(X360,'Base de dados'!A:B, 2, 0)*AB360, 2)</f>
        <v>1.31</v>
      </c>
      <c r="AD360" s="13">
        <f>ROUND((AB360*(Destino!AG$360/100))*(W360/100),2)</f>
        <v>0.92</v>
      </c>
      <c r="AE360" s="13">
        <f>ROUND(AB360*(Destino!AH$360/100),2)</f>
        <v>0</v>
      </c>
      <c r="AF360" s="13">
        <f>ROUND((((AB360+AC360)*(1 + VLOOKUP(X360,'Base de dados'!A:N, 14, 0) ))*(Destino!AI$360/100))-AD360, 2)</f>
        <v>2.71</v>
      </c>
      <c r="AG360" s="13">
        <f>ROUND((AB360+AC360+AF360)*(J360/100),2)</f>
        <v>0.51</v>
      </c>
      <c r="AH360" s="13">
        <f>ROUND(AB360*T360,2)</f>
        <v>0</v>
      </c>
      <c r="AI360" s="13">
        <f>ROUND(AB360+AC360-AE360+AF360+AG360+AH360, 3)</f>
        <v>17.640999999999998</v>
      </c>
      <c r="AJ360" s="13">
        <f>AI360*M360</f>
        <v>70.563999999999993</v>
      </c>
      <c r="AK360" s="13">
        <f>AJ360*K360</f>
        <v>70.563999999999993</v>
      </c>
      <c r="AL360" s="13" t="str">
        <f t="shared" si="15"/>
        <v>17006000065942200001421</v>
      </c>
      <c r="AM360" s="13">
        <f>VLOOKUP(AL360,Destino!A:AE,31,0)</f>
        <v>70.563999999999993</v>
      </c>
      <c r="AN360" s="13">
        <f>VLOOKUP(AL360,Destino!A:O,15,0)</f>
        <v>43.92</v>
      </c>
      <c r="AO360" s="13">
        <f>VLOOKUP(AL360,Destino!A:P,16,0)</f>
        <v>1</v>
      </c>
      <c r="AP360" s="14">
        <f t="shared" si="16"/>
        <v>1</v>
      </c>
      <c r="AQ360" s="13" t="str">
        <f t="shared" si="17"/>
        <v>OK</v>
      </c>
      <c r="BA360" s="13" t="s">
        <v>14085</v>
      </c>
      <c r="BB360" s="13">
        <f>AK360</f>
        <v>70.563999999999993</v>
      </c>
      <c r="BC360" s="13" t="s">
        <v>15102</v>
      </c>
      <c r="BD360" s="13">
        <f>N360</f>
        <v>1</v>
      </c>
    </row>
    <row r="361" spans="1:56" hidden="1" x14ac:dyDescent="0.25">
      <c r="A361" s="13">
        <v>600006669</v>
      </c>
      <c r="B361" s="13">
        <v>1700</v>
      </c>
      <c r="C361" s="13">
        <v>2200001421</v>
      </c>
      <c r="D361" s="13" t="s">
        <v>298</v>
      </c>
      <c r="E361" s="13">
        <f>IF(AND(B361&lt;&gt;1110,B361&lt;&gt;1210,B361&lt;&gt;1510,B361&lt;&gt;1710),B361,IF(B361=1110,"1100",IF(B361=1210,"1200",IF(B361=1510,"1500",IF(B361=1710,"1700","X")))))</f>
        <v>1700</v>
      </c>
      <c r="F361" s="13" t="s">
        <v>10893</v>
      </c>
      <c r="G361" s="13" t="s">
        <v>297</v>
      </c>
      <c r="H361" s="13">
        <v>20.309999999999999</v>
      </c>
      <c r="I361" s="13">
        <v>0.25</v>
      </c>
      <c r="J361" s="13">
        <v>3</v>
      </c>
      <c r="K361" s="13">
        <v>1</v>
      </c>
      <c r="L361" s="13" t="s">
        <v>292</v>
      </c>
      <c r="M361" s="13">
        <v>4</v>
      </c>
      <c r="N361" s="13">
        <v>1</v>
      </c>
      <c r="O361" s="13" t="s">
        <v>294</v>
      </c>
      <c r="P361" s="13">
        <f>IFERROR(VLOOKUP(BC361, BA:BA:BB:BB, 2, 0),)</f>
        <v>0</v>
      </c>
      <c r="Q361" s="13">
        <f>IFERROR(VLOOKUP(BC361, BA:BA:BD:BD, 4, 0),1)</f>
        <v>1</v>
      </c>
      <c r="R361" s="13">
        <v>7</v>
      </c>
      <c r="S361" s="13">
        <v>9.25</v>
      </c>
      <c r="T361" s="13">
        <v>0</v>
      </c>
      <c r="V361" s="13" t="s">
        <v>13779</v>
      </c>
      <c r="W361" s="13">
        <v>100</v>
      </c>
      <c r="X361" s="13" t="s">
        <v>302</v>
      </c>
      <c r="Y361" s="13" t="s">
        <v>10899</v>
      </c>
      <c r="Z361" s="13" t="s">
        <v>10898</v>
      </c>
      <c r="AA361" s="13">
        <v>1</v>
      </c>
      <c r="AB361" s="13">
        <f>ROUND(H361*I361*AA361, 3)</f>
        <v>5.0780000000000003</v>
      </c>
      <c r="AC361" s="13">
        <f>ROUND(VLOOKUP(X361,'Base de dados'!A:B, 2, 0)*AB361, 2)</f>
        <v>0.51</v>
      </c>
      <c r="AD361" s="13">
        <f>ROUND((AB361*(Destino!AG$361/100))*(W361/100),2)</f>
        <v>0.36</v>
      </c>
      <c r="AE361" s="13">
        <f>ROUND(AB361*(Destino!AH$361/100),2)</f>
        <v>0</v>
      </c>
      <c r="AF361" s="13">
        <f>ROUND((((AB361+AC361)*(1 + VLOOKUP(X361,'Base de dados'!A:N, 14, 0) ))*(Destino!AI$361/100))-AD361, 2)</f>
        <v>1.05</v>
      </c>
      <c r="AG361" s="13">
        <f>ROUND((AB361+AC361+AF361)*(J361/100),2)</f>
        <v>0.2</v>
      </c>
      <c r="AH361" s="13">
        <f>ROUND(AB361*T361,2)</f>
        <v>0</v>
      </c>
      <c r="AI361" s="13">
        <f>ROUND(AB361+AC361-AE361+AF361+AG361+AH361, 3)</f>
        <v>6.8380000000000001</v>
      </c>
      <c r="AJ361" s="13">
        <f>AI361*M361</f>
        <v>27.352</v>
      </c>
      <c r="AK361" s="13">
        <f>AJ361*K361</f>
        <v>27.352</v>
      </c>
      <c r="AL361" s="13" t="str">
        <f t="shared" si="15"/>
        <v>17006000066692200001421</v>
      </c>
      <c r="AM361" s="13">
        <f>VLOOKUP(AL361,Destino!A:AE,31,0)</f>
        <v>27.352</v>
      </c>
      <c r="AN361" s="13">
        <f>VLOOKUP(AL361,Destino!A:O,15,0)</f>
        <v>17.010000000000002</v>
      </c>
      <c r="AO361" s="13">
        <f>VLOOKUP(AL361,Destino!A:P,16,0)</f>
        <v>1</v>
      </c>
      <c r="AP361" s="14">
        <f t="shared" si="16"/>
        <v>1</v>
      </c>
      <c r="AQ361" s="13" t="str">
        <f t="shared" si="17"/>
        <v>OK</v>
      </c>
      <c r="BA361" s="13" t="s">
        <v>14086</v>
      </c>
      <c r="BB361" s="13">
        <f>AK361</f>
        <v>27.352</v>
      </c>
      <c r="BC361" s="13" t="s">
        <v>15103</v>
      </c>
      <c r="BD361" s="13">
        <f>N361</f>
        <v>1</v>
      </c>
    </row>
    <row r="362" spans="1:56" hidden="1" x14ac:dyDescent="0.25">
      <c r="A362" s="13">
        <v>600006670</v>
      </c>
      <c r="B362" s="13">
        <v>1700</v>
      </c>
      <c r="C362" s="13">
        <v>2200001421</v>
      </c>
      <c r="D362" s="13" t="s">
        <v>298</v>
      </c>
      <c r="E362" s="13">
        <f>IF(AND(B362&lt;&gt;1110,B362&lt;&gt;1210,B362&lt;&gt;1510,B362&lt;&gt;1710),B362,IF(B362=1110,"1100",IF(B362=1210,"1200",IF(B362=1510,"1500",IF(B362=1710,"1700","X")))))</f>
        <v>1700</v>
      </c>
      <c r="F362" s="13" t="s">
        <v>10893</v>
      </c>
      <c r="G362" s="13" t="s">
        <v>297</v>
      </c>
      <c r="H362" s="13">
        <v>19.331</v>
      </c>
      <c r="I362" s="13">
        <v>0.25</v>
      </c>
      <c r="J362" s="13">
        <v>3</v>
      </c>
      <c r="K362" s="13">
        <v>1</v>
      </c>
      <c r="L362" s="13" t="s">
        <v>292</v>
      </c>
      <c r="M362" s="13">
        <v>4</v>
      </c>
      <c r="N362" s="13">
        <v>1</v>
      </c>
      <c r="O362" s="13" t="s">
        <v>294</v>
      </c>
      <c r="P362" s="13">
        <f>IFERROR(VLOOKUP(BC362, BA:BA:BB:BB, 2, 0),)</f>
        <v>0</v>
      </c>
      <c r="Q362" s="13">
        <f>IFERROR(VLOOKUP(BC362, BA:BA:BD:BD, 4, 0),1)</f>
        <v>1</v>
      </c>
      <c r="R362" s="13">
        <v>7</v>
      </c>
      <c r="S362" s="13">
        <v>9.25</v>
      </c>
      <c r="T362" s="13">
        <v>0</v>
      </c>
      <c r="V362" s="13" t="s">
        <v>13779</v>
      </c>
      <c r="W362" s="13">
        <v>100</v>
      </c>
      <c r="X362" s="13" t="s">
        <v>302</v>
      </c>
      <c r="Y362" s="13" t="s">
        <v>10899</v>
      </c>
      <c r="Z362" s="13" t="s">
        <v>10898</v>
      </c>
      <c r="AA362" s="13">
        <v>1</v>
      </c>
      <c r="AB362" s="13">
        <f>ROUND(H362*I362*AA362, 3)</f>
        <v>4.8330000000000002</v>
      </c>
      <c r="AC362" s="13">
        <f>ROUND(VLOOKUP(X362,'Base de dados'!A:B, 2, 0)*AB362, 2)</f>
        <v>0.48</v>
      </c>
      <c r="AD362" s="13">
        <f>ROUND((AB362*(Destino!AG$362/100))*(W362/100),2)</f>
        <v>0.34</v>
      </c>
      <c r="AE362" s="13">
        <f>ROUND(AB362*(Destino!AH$362/100),2)</f>
        <v>0</v>
      </c>
      <c r="AF362" s="13">
        <f>ROUND((((AB362+AC362)*(1 + VLOOKUP(X362,'Base de dados'!A:N, 14, 0) ))*(Destino!AI$362/100))-AD362, 2)</f>
        <v>1</v>
      </c>
      <c r="AG362" s="13">
        <f>ROUND((AB362+AC362+AF362)*(J362/100),2)</f>
        <v>0.19</v>
      </c>
      <c r="AH362" s="13">
        <f>ROUND(AB362*T362,2)</f>
        <v>0</v>
      </c>
      <c r="AI362" s="13">
        <f>ROUND(AB362+AC362-AE362+AF362+AG362+AH362, 3)</f>
        <v>6.5030000000000001</v>
      </c>
      <c r="AJ362" s="13">
        <f>AI362*M362</f>
        <v>26.012</v>
      </c>
      <c r="AK362" s="13">
        <f>AJ362*K362</f>
        <v>26.012</v>
      </c>
      <c r="AL362" s="13" t="str">
        <f t="shared" si="15"/>
        <v>17006000066702200001421</v>
      </c>
      <c r="AM362" s="13">
        <f>VLOOKUP(AL362,Destino!A:AE,31,0)</f>
        <v>26.012</v>
      </c>
      <c r="AN362" s="13">
        <f>VLOOKUP(AL362,Destino!A:O,15,0)</f>
        <v>16.190000000000001</v>
      </c>
      <c r="AO362" s="13">
        <f>VLOOKUP(AL362,Destino!A:P,16,0)</f>
        <v>1</v>
      </c>
      <c r="AP362" s="14">
        <f t="shared" si="16"/>
        <v>1</v>
      </c>
      <c r="AQ362" s="13" t="str">
        <f t="shared" si="17"/>
        <v>OK</v>
      </c>
      <c r="BA362" s="13" t="s">
        <v>14087</v>
      </c>
      <c r="BB362" s="13">
        <f>AK362</f>
        <v>26.012</v>
      </c>
      <c r="BC362" s="13" t="s">
        <v>15104</v>
      </c>
      <c r="BD362" s="13">
        <f>N362</f>
        <v>1</v>
      </c>
    </row>
    <row r="363" spans="1:56" hidden="1" x14ac:dyDescent="0.25">
      <c r="A363" s="13">
        <v>600006671</v>
      </c>
      <c r="B363" s="13">
        <v>1700</v>
      </c>
      <c r="C363" s="13">
        <v>2200001421</v>
      </c>
      <c r="D363" s="13" t="s">
        <v>298</v>
      </c>
      <c r="E363" s="13">
        <f>IF(AND(B363&lt;&gt;1110,B363&lt;&gt;1210,B363&lt;&gt;1510,B363&lt;&gt;1710),B363,IF(B363=1110,"1100",IF(B363=1210,"1200",IF(B363=1510,"1500",IF(B363=1710,"1700","X")))))</f>
        <v>1700</v>
      </c>
      <c r="F363" s="13" t="s">
        <v>10893</v>
      </c>
      <c r="G363" s="13" t="s">
        <v>297</v>
      </c>
      <c r="H363" s="13">
        <v>22.100999999999999</v>
      </c>
      <c r="I363" s="13">
        <v>0.25</v>
      </c>
      <c r="J363" s="13">
        <v>3</v>
      </c>
      <c r="K363" s="13">
        <v>1</v>
      </c>
      <c r="L363" s="13" t="s">
        <v>292</v>
      </c>
      <c r="M363" s="13">
        <v>4</v>
      </c>
      <c r="N363" s="13">
        <v>1</v>
      </c>
      <c r="O363" s="13" t="s">
        <v>294</v>
      </c>
      <c r="P363" s="13">
        <f>IFERROR(VLOOKUP(BC363, BA:BA:BB:BB, 2, 0),)</f>
        <v>0</v>
      </c>
      <c r="Q363" s="13">
        <f>IFERROR(VLOOKUP(BC363, BA:BA:BD:BD, 4, 0),1)</f>
        <v>1</v>
      </c>
      <c r="R363" s="13">
        <v>7</v>
      </c>
      <c r="S363" s="13">
        <v>9.25</v>
      </c>
      <c r="T363" s="13">
        <v>0</v>
      </c>
      <c r="V363" s="13" t="s">
        <v>13779</v>
      </c>
      <c r="W363" s="13">
        <v>100</v>
      </c>
      <c r="X363" s="13" t="s">
        <v>302</v>
      </c>
      <c r="Y363" s="13" t="s">
        <v>10899</v>
      </c>
      <c r="Z363" s="13" t="s">
        <v>10898</v>
      </c>
      <c r="AA363" s="13">
        <v>1</v>
      </c>
      <c r="AB363" s="13">
        <f>ROUND(H363*I363*AA363, 3)</f>
        <v>5.5250000000000004</v>
      </c>
      <c r="AC363" s="13">
        <f>ROUND(VLOOKUP(X363,'Base de dados'!A:B, 2, 0)*AB363, 2)</f>
        <v>0.55000000000000004</v>
      </c>
      <c r="AD363" s="13">
        <f>ROUND((AB363*(Destino!AG$363/100))*(W363/100),2)</f>
        <v>0.39</v>
      </c>
      <c r="AE363" s="13">
        <f>ROUND(AB363*(Destino!AH$363/100),2)</f>
        <v>0</v>
      </c>
      <c r="AF363" s="13">
        <f>ROUND((((AB363+AC363)*(1 + VLOOKUP(X363,'Base de dados'!A:N, 14, 0) ))*(Destino!AI$363/100))-AD363, 2)</f>
        <v>1.1399999999999999</v>
      </c>
      <c r="AG363" s="13">
        <f>ROUND((AB363+AC363+AF363)*(J363/100),2)</f>
        <v>0.22</v>
      </c>
      <c r="AH363" s="13">
        <f>ROUND(AB363*T363,2)</f>
        <v>0</v>
      </c>
      <c r="AI363" s="13">
        <f>ROUND(AB363+AC363-AE363+AF363+AG363+AH363, 3)</f>
        <v>7.4349999999999996</v>
      </c>
      <c r="AJ363" s="13">
        <f>AI363*M363</f>
        <v>29.74</v>
      </c>
      <c r="AK363" s="13">
        <f>AJ363*K363</f>
        <v>29.74</v>
      </c>
      <c r="AL363" s="13" t="str">
        <f t="shared" si="15"/>
        <v>17006000066712200001421</v>
      </c>
      <c r="AM363" s="13">
        <f>VLOOKUP(AL363,Destino!A:AE,31,0)</f>
        <v>29.74</v>
      </c>
      <c r="AN363" s="13">
        <f>VLOOKUP(AL363,Destino!A:O,15,0)</f>
        <v>18.510000000000002</v>
      </c>
      <c r="AO363" s="13">
        <f>VLOOKUP(AL363,Destino!A:P,16,0)</f>
        <v>1</v>
      </c>
      <c r="AP363" s="14">
        <f t="shared" si="16"/>
        <v>1</v>
      </c>
      <c r="AQ363" s="13" t="str">
        <f t="shared" si="17"/>
        <v>OK</v>
      </c>
      <c r="BA363" s="13" t="s">
        <v>14088</v>
      </c>
      <c r="BB363" s="13">
        <f>AK363</f>
        <v>29.74</v>
      </c>
      <c r="BC363" s="13" t="s">
        <v>15105</v>
      </c>
      <c r="BD363" s="13">
        <f>N363</f>
        <v>1</v>
      </c>
    </row>
    <row r="364" spans="1:56" x14ac:dyDescent="0.25">
      <c r="A364" s="13">
        <v>600006678</v>
      </c>
      <c r="B364" s="13">
        <v>1300</v>
      </c>
      <c r="C364" s="13">
        <v>2000005105</v>
      </c>
      <c r="D364" s="13" t="s">
        <v>298</v>
      </c>
      <c r="E364" s="13">
        <f>IF(AND(B364&lt;&gt;1110,B364&lt;&gt;1210,B364&lt;&gt;1510,B364&lt;&gt;1710),B364,IF(B364=1110,"1100",IF(B364=1210,"1200",IF(B364=1510,"1500",IF(B364=1710,"1700","X")))))</f>
        <v>1300</v>
      </c>
      <c r="F364" s="13" t="s">
        <v>10881</v>
      </c>
      <c r="G364" s="13" t="s">
        <v>297</v>
      </c>
      <c r="H364" s="13">
        <v>21.759</v>
      </c>
      <c r="I364" s="13">
        <v>1</v>
      </c>
      <c r="J364" s="13">
        <v>6</v>
      </c>
      <c r="K364" s="13">
        <v>1</v>
      </c>
      <c r="L364" s="13" t="s">
        <v>292</v>
      </c>
      <c r="M364" s="13">
        <v>1</v>
      </c>
      <c r="N364" s="13">
        <v>1</v>
      </c>
      <c r="O364" s="13" t="s">
        <v>292</v>
      </c>
      <c r="P364" s="13">
        <f>IFERROR(VLOOKUP(BC364, BA:BA:BB:BB, 2, 0),)</f>
        <v>0</v>
      </c>
      <c r="Q364" s="13">
        <f>IFERROR(VLOOKUP(BC364, BA:BA:BD:BD, 4, 0),1)</f>
        <v>1</v>
      </c>
      <c r="R364" s="13">
        <v>7</v>
      </c>
      <c r="S364" s="13">
        <v>9.25</v>
      </c>
      <c r="T364" s="13">
        <v>0</v>
      </c>
      <c r="V364" s="13" t="s">
        <v>13779</v>
      </c>
      <c r="W364" s="13">
        <v>100</v>
      </c>
      <c r="X364" s="13" t="s">
        <v>302</v>
      </c>
      <c r="Y364" s="13" t="s">
        <v>10899</v>
      </c>
      <c r="Z364" s="13" t="s">
        <v>10898</v>
      </c>
      <c r="AA364" s="13">
        <v>1</v>
      </c>
      <c r="AB364" s="13">
        <f>ROUND(H364*I364*AA364, 3)</f>
        <v>21.759</v>
      </c>
      <c r="AC364" s="13">
        <f>ROUND(VLOOKUP(X364,'Base de dados'!A:B, 2, 0)*AB364, 2)</f>
        <v>2.1800000000000002</v>
      </c>
      <c r="AD364" s="13">
        <f>ROUND((AB364*(Destino!AG$364/100))*(W364/100),2)</f>
        <v>0</v>
      </c>
      <c r="AG364" s="13">
        <f>ROUND((AB364+ AC364)*(J364/100),2)</f>
        <v>1.44</v>
      </c>
      <c r="AH364" s="13">
        <f>ROUND(AB364*T364,2)</f>
        <v>0</v>
      </c>
      <c r="AI364" s="13">
        <f>ROUND((AB364+AC364)-(AD364+AE364)+AG364+AH364, 3)</f>
        <v>25.379000000000001</v>
      </c>
      <c r="AJ364" s="13">
        <f>AI364*M364</f>
        <v>25.379000000000001</v>
      </c>
      <c r="AK364" s="13">
        <f>AJ364*K364</f>
        <v>25.379000000000001</v>
      </c>
      <c r="AL364" s="13" t="str">
        <f t="shared" si="15"/>
        <v>13006000066782000005105</v>
      </c>
      <c r="AM364" s="13">
        <f>VLOOKUP(AL364,Destino!A:AE,31,0)</f>
        <v>23.169</v>
      </c>
      <c r="AN364" s="13">
        <f>VLOOKUP(AL364,Destino!A:O,15,0)</f>
        <v>18.222999999999999</v>
      </c>
      <c r="AO364" s="13">
        <f>VLOOKUP(AL364,Destino!A:P,16,0)</f>
        <v>1</v>
      </c>
      <c r="AP364" s="14">
        <f t="shared" si="16"/>
        <v>0.91</v>
      </c>
      <c r="AQ364" s="13" t="str">
        <f t="shared" si="17"/>
        <v>X</v>
      </c>
      <c r="BB364" s="13">
        <f>AK364</f>
        <v>25.379000000000001</v>
      </c>
      <c r="BC364" s="13" t="s">
        <v>15106</v>
      </c>
      <c r="BD364" s="13">
        <f>N364</f>
        <v>1</v>
      </c>
    </row>
    <row r="365" spans="1:56" hidden="1" x14ac:dyDescent="0.25">
      <c r="A365" s="13">
        <v>600006678</v>
      </c>
      <c r="B365" s="13">
        <v>1700</v>
      </c>
      <c r="C365" s="13">
        <v>2200001421</v>
      </c>
      <c r="D365" s="13" t="s">
        <v>298</v>
      </c>
      <c r="E365" s="13">
        <f>IF(AND(B365&lt;&gt;1110,B365&lt;&gt;1210,B365&lt;&gt;1510,B365&lt;&gt;1710),B365,IF(B365=1110,"1100",IF(B365=1210,"1200",IF(B365=1510,"1500",IF(B365=1710,"1700","X")))))</f>
        <v>1700</v>
      </c>
      <c r="F365" s="13" t="s">
        <v>10893</v>
      </c>
      <c r="G365" s="13" t="s">
        <v>297</v>
      </c>
      <c r="H365" s="13">
        <v>21.803000000000001</v>
      </c>
      <c r="I365" s="13">
        <v>0.25</v>
      </c>
      <c r="J365" s="13">
        <v>3</v>
      </c>
      <c r="K365" s="13">
        <v>1</v>
      </c>
      <c r="L365" s="13" t="s">
        <v>292</v>
      </c>
      <c r="M365" s="13">
        <v>4</v>
      </c>
      <c r="N365" s="13">
        <v>1</v>
      </c>
      <c r="O365" s="13" t="s">
        <v>294</v>
      </c>
      <c r="P365" s="13">
        <f>IFERROR(VLOOKUP(BC365, BA:BA:BB:BB, 2, 0),)</f>
        <v>0</v>
      </c>
      <c r="Q365" s="13">
        <f>IFERROR(VLOOKUP(BC365, BA:BA:BD:BD, 4, 0),1)</f>
        <v>1</v>
      </c>
      <c r="R365" s="13">
        <v>7</v>
      </c>
      <c r="S365" s="13">
        <v>9.25</v>
      </c>
      <c r="T365" s="13">
        <v>0</v>
      </c>
      <c r="V365" s="13" t="s">
        <v>13779</v>
      </c>
      <c r="W365" s="13">
        <v>100</v>
      </c>
      <c r="X365" s="13" t="s">
        <v>302</v>
      </c>
      <c r="Y365" s="13" t="s">
        <v>10899</v>
      </c>
      <c r="Z365" s="13" t="s">
        <v>10898</v>
      </c>
      <c r="AA365" s="13">
        <v>1</v>
      </c>
      <c r="AB365" s="13">
        <f>ROUND(H365*I365*AA365, 3)</f>
        <v>5.4509999999999996</v>
      </c>
      <c r="AC365" s="13">
        <f>ROUND(VLOOKUP(X365,'Base de dados'!A:B, 2, 0)*AB365, 2)</f>
        <v>0.55000000000000004</v>
      </c>
      <c r="AD365" s="13">
        <f>ROUND((AB365*(Destino!AG$365/100))*(W365/100),2)</f>
        <v>0.38</v>
      </c>
      <c r="AE365" s="13">
        <f>ROUND(AB365*(Destino!AH$365/100),2)</f>
        <v>0</v>
      </c>
      <c r="AF365" s="13">
        <f>ROUND((((AB365+AC365)*(1 + VLOOKUP(X365,'Base de dados'!A:N, 14, 0) ))*(Destino!AI$365/100))-AD365, 2)</f>
        <v>1.1299999999999999</v>
      </c>
      <c r="AG365" s="13">
        <f>ROUND((AB365+AC365+AF365)*(J365/100),2)</f>
        <v>0.21</v>
      </c>
      <c r="AH365" s="13">
        <f>ROUND(AB365*T365,2)</f>
        <v>0</v>
      </c>
      <c r="AI365" s="13">
        <f>ROUND(AB365+AC365-AE365+AF365+AG365+AH365, 3)</f>
        <v>7.3410000000000002</v>
      </c>
      <c r="AJ365" s="13">
        <f>AI365*M365</f>
        <v>29.364000000000001</v>
      </c>
      <c r="AK365" s="13">
        <f>AJ365*K365</f>
        <v>29.364000000000001</v>
      </c>
      <c r="AL365" s="13" t="str">
        <f t="shared" si="15"/>
        <v>17006000066782200001421</v>
      </c>
      <c r="AM365" s="13">
        <f>VLOOKUP(AL365,Destino!A:AE,31,0)</f>
        <v>29.364000000000001</v>
      </c>
      <c r="AN365" s="13">
        <f>VLOOKUP(AL365,Destino!A:O,15,0)</f>
        <v>18.260000000000002</v>
      </c>
      <c r="AO365" s="13">
        <f>VLOOKUP(AL365,Destino!A:P,16,0)</f>
        <v>1</v>
      </c>
      <c r="AP365" s="14">
        <f t="shared" si="16"/>
        <v>1</v>
      </c>
      <c r="AQ365" s="13" t="str">
        <f t="shared" si="17"/>
        <v>OK</v>
      </c>
      <c r="BA365" s="13" t="s">
        <v>14089</v>
      </c>
      <c r="BB365" s="13">
        <f>AK365</f>
        <v>29.364000000000001</v>
      </c>
      <c r="BC365" s="13" t="s">
        <v>15107</v>
      </c>
      <c r="BD365" s="13">
        <f>N365</f>
        <v>1</v>
      </c>
    </row>
    <row r="366" spans="1:56" hidden="1" x14ac:dyDescent="0.25">
      <c r="A366" s="13">
        <v>600006694</v>
      </c>
      <c r="B366" s="13">
        <v>1700</v>
      </c>
      <c r="C366" s="13">
        <v>2200001421</v>
      </c>
      <c r="D366" s="13" t="s">
        <v>298</v>
      </c>
      <c r="E366" s="13">
        <f>IF(AND(B366&lt;&gt;1110,B366&lt;&gt;1210,B366&lt;&gt;1510,B366&lt;&gt;1710),B366,IF(B366=1110,"1100",IF(B366=1210,"1200",IF(B366=1510,"1500",IF(B366=1710,"1700","X")))))</f>
        <v>1700</v>
      </c>
      <c r="F366" s="13" t="s">
        <v>10893</v>
      </c>
      <c r="G366" s="13" t="s">
        <v>297</v>
      </c>
      <c r="H366" s="13">
        <v>21.385000000000002</v>
      </c>
      <c r="I366" s="13">
        <v>0.25</v>
      </c>
      <c r="J366" s="13">
        <v>3</v>
      </c>
      <c r="K366" s="13">
        <v>1</v>
      </c>
      <c r="L366" s="13" t="s">
        <v>292</v>
      </c>
      <c r="M366" s="13">
        <v>4</v>
      </c>
      <c r="N366" s="13">
        <v>1</v>
      </c>
      <c r="O366" s="13" t="s">
        <v>294</v>
      </c>
      <c r="P366" s="13">
        <f>IFERROR(VLOOKUP(BC366, BA:BA:BB:BB, 2, 0),)</f>
        <v>0</v>
      </c>
      <c r="Q366" s="13">
        <f>IFERROR(VLOOKUP(BC366, BA:BA:BD:BD, 4, 0),1)</f>
        <v>1</v>
      </c>
      <c r="R366" s="13">
        <v>7</v>
      </c>
      <c r="S366" s="13">
        <v>9.25</v>
      </c>
      <c r="T366" s="13">
        <v>0</v>
      </c>
      <c r="V366" s="13" t="s">
        <v>13779</v>
      </c>
      <c r="W366" s="13">
        <v>100</v>
      </c>
      <c r="X366" s="13" t="s">
        <v>295</v>
      </c>
      <c r="Y366" s="13" t="s">
        <v>10899</v>
      </c>
      <c r="Z366" s="13" t="s">
        <v>10898</v>
      </c>
      <c r="AA366" s="13">
        <v>1</v>
      </c>
      <c r="AB366" s="13">
        <f>ROUND(H366*I366*AA366, 3)</f>
        <v>5.3460000000000001</v>
      </c>
      <c r="AC366" s="13">
        <f>ROUND(VLOOKUP(X366,'Base de dados'!A:B, 2, 0)*AB366, 2)</f>
        <v>0.53</v>
      </c>
      <c r="AD366" s="13">
        <f>ROUND((AB366*(Destino!AG$366/100))*(W366/100),2)</f>
        <v>0.37</v>
      </c>
      <c r="AE366" s="13">
        <f>ROUND(AB366*(Destino!AH$366/100),2)</f>
        <v>0</v>
      </c>
      <c r="AF366" s="13">
        <f>ROUND((((AB366+AC366)*(1 + VLOOKUP(X366,'Base de dados'!A:N, 14, 0) ))*(Destino!AI$366/100))-AD366, 2)</f>
        <v>1.1100000000000001</v>
      </c>
      <c r="AG366" s="13">
        <f>ROUND((AB366+AC366+AF366)*(J366/100),2)</f>
        <v>0.21</v>
      </c>
      <c r="AH366" s="13">
        <f>ROUND(AB366*T366,2)</f>
        <v>0</v>
      </c>
      <c r="AI366" s="13">
        <f>ROUND(AB366+AC366-AE366+AF366+AG366+AH366, 3)</f>
        <v>7.1959999999999997</v>
      </c>
      <c r="AJ366" s="13">
        <f>AI366*M366</f>
        <v>28.783999999999999</v>
      </c>
      <c r="AK366" s="13">
        <f>AJ366*K366</f>
        <v>28.783999999999999</v>
      </c>
      <c r="AL366" s="13" t="str">
        <f t="shared" si="15"/>
        <v>17006000066942200001421</v>
      </c>
      <c r="AM366" s="13">
        <f>VLOOKUP(AL366,Destino!A:AE,31,0)</f>
        <v>28.824000000000002</v>
      </c>
      <c r="AN366" s="13">
        <f>VLOOKUP(AL366,Destino!A:O,15,0)</f>
        <v>17.91</v>
      </c>
      <c r="AO366" s="13">
        <f>VLOOKUP(AL366,Destino!A:P,16,0)</f>
        <v>1</v>
      </c>
      <c r="AP366" s="14">
        <f t="shared" si="16"/>
        <v>1</v>
      </c>
      <c r="AQ366" s="13" t="str">
        <f t="shared" si="17"/>
        <v>OK</v>
      </c>
      <c r="BA366" s="13" t="s">
        <v>14090</v>
      </c>
      <c r="BB366" s="13">
        <f>AK366</f>
        <v>28.783999999999999</v>
      </c>
      <c r="BC366" s="13" t="s">
        <v>15108</v>
      </c>
      <c r="BD366" s="13">
        <f>N366</f>
        <v>1</v>
      </c>
    </row>
    <row r="367" spans="1:56" hidden="1" x14ac:dyDescent="0.25">
      <c r="A367" s="13">
        <v>600006695</v>
      </c>
      <c r="B367" s="13">
        <v>1700</v>
      </c>
      <c r="C367" s="13">
        <v>2200001421</v>
      </c>
      <c r="D367" s="13" t="s">
        <v>298</v>
      </c>
      <c r="E367" s="13">
        <f>IF(AND(B367&lt;&gt;1110,B367&lt;&gt;1210,B367&lt;&gt;1510,B367&lt;&gt;1710),B367,IF(B367=1110,"1100",IF(B367=1210,"1200",IF(B367=1510,"1500",IF(B367=1710,"1700","X")))))</f>
        <v>1700</v>
      </c>
      <c r="F367" s="13" t="s">
        <v>10893</v>
      </c>
      <c r="G367" s="13" t="s">
        <v>297</v>
      </c>
      <c r="H367" s="13">
        <v>37.875</v>
      </c>
      <c r="I367" s="13">
        <v>0.25</v>
      </c>
      <c r="J367" s="13">
        <v>3</v>
      </c>
      <c r="K367" s="13">
        <v>1</v>
      </c>
      <c r="L367" s="13" t="s">
        <v>292</v>
      </c>
      <c r="M367" s="13">
        <v>4</v>
      </c>
      <c r="N367" s="13">
        <v>1</v>
      </c>
      <c r="O367" s="13" t="s">
        <v>294</v>
      </c>
      <c r="P367" s="13">
        <f>IFERROR(VLOOKUP(BC367, BA:BA:BB:BB, 2, 0),)</f>
        <v>0</v>
      </c>
      <c r="Q367" s="13">
        <f>IFERROR(VLOOKUP(BC367, BA:BA:BD:BD, 4, 0),1)</f>
        <v>1</v>
      </c>
      <c r="R367" s="13">
        <v>7</v>
      </c>
      <c r="S367" s="13">
        <v>9.25</v>
      </c>
      <c r="T367" s="13">
        <v>0</v>
      </c>
      <c r="V367" s="13" t="s">
        <v>13779</v>
      </c>
      <c r="W367" s="13">
        <v>100</v>
      </c>
      <c r="X367" s="13" t="s">
        <v>295</v>
      </c>
      <c r="Y367" s="13" t="s">
        <v>10899</v>
      </c>
      <c r="Z367" s="13" t="s">
        <v>10898</v>
      </c>
      <c r="AA367" s="13">
        <v>1</v>
      </c>
      <c r="AB367" s="13">
        <f>ROUND(H367*I367*AA367, 3)</f>
        <v>9.4689999999999994</v>
      </c>
      <c r="AC367" s="13">
        <f>ROUND(VLOOKUP(X367,'Base de dados'!A:B, 2, 0)*AB367, 2)</f>
        <v>0.95</v>
      </c>
      <c r="AD367" s="13">
        <f>ROUND((AB367*(Destino!AG$367/100))*(W367/100),2)</f>
        <v>0.66</v>
      </c>
      <c r="AE367" s="13">
        <f>ROUND(AB367*(Destino!AH$367/100),2)</f>
        <v>0</v>
      </c>
      <c r="AF367" s="13">
        <f>ROUND((((AB367+AC367)*(1 + VLOOKUP(X367,'Base de dados'!A:N, 14, 0) ))*(Destino!AI$367/100))-AD367, 2)</f>
        <v>1.96</v>
      </c>
      <c r="AG367" s="13">
        <f>ROUND((AB367+AC367+AF367)*(J367/100),2)</f>
        <v>0.37</v>
      </c>
      <c r="AH367" s="13">
        <f>ROUND(AB367*T367,2)</f>
        <v>0</v>
      </c>
      <c r="AI367" s="13">
        <f>ROUND(AB367+AC367-AE367+AF367+AG367+AH367, 3)</f>
        <v>12.749000000000001</v>
      </c>
      <c r="AJ367" s="13">
        <f>AI367*M367</f>
        <v>50.996000000000002</v>
      </c>
      <c r="AK367" s="13">
        <f>AJ367*K367</f>
        <v>50.996000000000002</v>
      </c>
      <c r="AL367" s="13" t="str">
        <f t="shared" si="15"/>
        <v>17006000066952200001421</v>
      </c>
      <c r="AM367" s="13">
        <f>VLOOKUP(AL367,Destino!A:AE,31,0)</f>
        <v>50.996000000000002</v>
      </c>
      <c r="AN367" s="13">
        <f>VLOOKUP(AL367,Destino!A:O,15,0)</f>
        <v>31.72</v>
      </c>
      <c r="AO367" s="13">
        <f>VLOOKUP(AL367,Destino!A:P,16,0)</f>
        <v>1</v>
      </c>
      <c r="AP367" s="14">
        <f t="shared" si="16"/>
        <v>1</v>
      </c>
      <c r="AQ367" s="13" t="str">
        <f t="shared" si="17"/>
        <v>OK</v>
      </c>
      <c r="BA367" s="13" t="s">
        <v>14091</v>
      </c>
      <c r="BB367" s="13">
        <f>AK367</f>
        <v>50.996000000000002</v>
      </c>
      <c r="BC367" s="13" t="s">
        <v>15109</v>
      </c>
      <c r="BD367" s="13">
        <f>N367</f>
        <v>1</v>
      </c>
    </row>
    <row r="368" spans="1:56" hidden="1" x14ac:dyDescent="0.25">
      <c r="A368" s="13">
        <v>600006696</v>
      </c>
      <c r="B368" s="13">
        <v>1000</v>
      </c>
      <c r="C368" s="13">
        <v>2200001421</v>
      </c>
      <c r="D368" s="13" t="s">
        <v>298</v>
      </c>
      <c r="E368" s="13">
        <f>IF(AND(B368&lt;&gt;1110,B368&lt;&gt;1210,B368&lt;&gt;1510,B368&lt;&gt;1710),B368,IF(B368=1110,"1100",IF(B368=1210,"1200",IF(B368=1510,"1500",IF(B368=1710,"1700","X")))))</f>
        <v>1000</v>
      </c>
      <c r="F368" s="13" t="s">
        <v>10873</v>
      </c>
      <c r="G368" s="13" t="s">
        <v>297</v>
      </c>
      <c r="H368" s="13">
        <v>15.342000000000001</v>
      </c>
      <c r="I368" s="13">
        <v>1</v>
      </c>
      <c r="J368" s="13">
        <v>4</v>
      </c>
      <c r="K368" s="13">
        <v>1</v>
      </c>
      <c r="L368" s="13" t="s">
        <v>292</v>
      </c>
      <c r="M368" s="13">
        <v>1</v>
      </c>
      <c r="N368" s="13">
        <v>1</v>
      </c>
      <c r="O368" s="13" t="s">
        <v>292</v>
      </c>
      <c r="P368" s="13">
        <f>IFERROR(VLOOKUP(BC368, BA:BA:BB:BB, 2, 0),)</f>
        <v>0</v>
      </c>
      <c r="Q368" s="13">
        <f>IFERROR(VLOOKUP(BC368, BA:BA:BD:BD, 4, 0),1)</f>
        <v>1</v>
      </c>
      <c r="R368" s="13">
        <v>12</v>
      </c>
      <c r="S368" s="13">
        <v>9.25</v>
      </c>
      <c r="T368" s="13">
        <v>0</v>
      </c>
      <c r="V368" s="13" t="s">
        <v>13779</v>
      </c>
      <c r="W368" s="13">
        <v>100</v>
      </c>
      <c r="X368" s="13" t="s">
        <v>301</v>
      </c>
      <c r="Y368" s="13" t="s">
        <v>10899</v>
      </c>
      <c r="Z368" s="13" t="s">
        <v>10898</v>
      </c>
      <c r="AA368" s="13">
        <v>1</v>
      </c>
      <c r="AB368" s="13">
        <f>ROUND(H368*I368*AA368, 3)</f>
        <v>15.342000000000001</v>
      </c>
      <c r="AC368" s="13">
        <f>ROUND(VLOOKUP(X368,'Base de dados'!A:B, 2, 0)*AB368, 2)</f>
        <v>1.53</v>
      </c>
      <c r="AD368" s="13">
        <f>ROUND((AB368*(Destino!AG$368/100))*(W368/100),2)</f>
        <v>1.84</v>
      </c>
      <c r="AE368" s="13">
        <f>ROUND(AB368*(Destino!AH$368/100),2)</f>
        <v>1.42</v>
      </c>
      <c r="AG368" s="13">
        <f>ROUND((AB368+ AC368)*(J368/100),2)</f>
        <v>0.67</v>
      </c>
      <c r="AH368" s="13">
        <f>ROUND(AB368*T368,2)</f>
        <v>0</v>
      </c>
      <c r="AI368" s="13">
        <f>ROUND(AB368-(AD368+AE368)+AG368+AH368, 3)</f>
        <v>12.752000000000001</v>
      </c>
      <c r="AJ368" s="13">
        <f>AI368*M368</f>
        <v>12.752000000000001</v>
      </c>
      <c r="AK368" s="13">
        <f>AJ368*K368</f>
        <v>12.752000000000001</v>
      </c>
      <c r="AL368" s="13" t="str">
        <f t="shared" si="15"/>
        <v>10006000066962200001421</v>
      </c>
      <c r="AM368" s="13">
        <f>VLOOKUP(AL368,Destino!A:AE,31,0)</f>
        <v>12.752000000000001</v>
      </c>
      <c r="AN368" s="13">
        <f>VLOOKUP(AL368,Destino!A:O,15,0)</f>
        <v>12.082000000000001</v>
      </c>
      <c r="AO368" s="13">
        <f>VLOOKUP(AL368,Destino!A:P,16,0)</f>
        <v>1</v>
      </c>
      <c r="AP368" s="14">
        <f t="shared" si="16"/>
        <v>1</v>
      </c>
      <c r="AQ368" s="13" t="str">
        <f t="shared" si="17"/>
        <v>OK</v>
      </c>
      <c r="BB368" s="13">
        <f>AK368</f>
        <v>12.752000000000001</v>
      </c>
      <c r="BC368" s="13" t="s">
        <v>15110</v>
      </c>
      <c r="BD368" s="13">
        <f>N368</f>
        <v>1</v>
      </c>
    </row>
    <row r="369" spans="1:56" hidden="1" x14ac:dyDescent="0.25">
      <c r="A369" s="13">
        <v>600006696</v>
      </c>
      <c r="B369" s="13">
        <v>1700</v>
      </c>
      <c r="C369" s="13">
        <v>2200001421</v>
      </c>
      <c r="D369" s="13" t="s">
        <v>298</v>
      </c>
      <c r="E369" s="13">
        <f>IF(AND(B369&lt;&gt;1110,B369&lt;&gt;1210,B369&lt;&gt;1510,B369&lt;&gt;1710),B369,IF(B369=1110,"1100",IF(B369=1210,"1200",IF(B369=1510,"1500",IF(B369=1710,"1700","X")))))</f>
        <v>1700</v>
      </c>
      <c r="F369" s="13" t="s">
        <v>10893</v>
      </c>
      <c r="G369" s="13" t="s">
        <v>297</v>
      </c>
      <c r="H369" s="13">
        <v>14.423999999999999</v>
      </c>
      <c r="I369" s="13">
        <v>0.25</v>
      </c>
      <c r="J369" s="13">
        <v>3</v>
      </c>
      <c r="K369" s="13">
        <v>1</v>
      </c>
      <c r="L369" s="13" t="s">
        <v>292</v>
      </c>
      <c r="M369" s="13">
        <v>4</v>
      </c>
      <c r="N369" s="13">
        <v>1</v>
      </c>
      <c r="O369" s="13" t="s">
        <v>294</v>
      </c>
      <c r="P369" s="13">
        <f>IFERROR(VLOOKUP(BC369, BA:BA:BB:BB, 2, 0),)</f>
        <v>0</v>
      </c>
      <c r="Q369" s="13">
        <f>IFERROR(VLOOKUP(BC369, BA:BA:BD:BD, 4, 0),1)</f>
        <v>1</v>
      </c>
      <c r="R369" s="13">
        <v>7</v>
      </c>
      <c r="S369" s="13">
        <v>9.25</v>
      </c>
      <c r="T369" s="13">
        <v>0</v>
      </c>
      <c r="V369" s="13" t="s">
        <v>13779</v>
      </c>
      <c r="W369" s="13">
        <v>100</v>
      </c>
      <c r="X369" s="13" t="s">
        <v>301</v>
      </c>
      <c r="Y369" s="13" t="s">
        <v>10899</v>
      </c>
      <c r="Z369" s="13" t="s">
        <v>10898</v>
      </c>
      <c r="AA369" s="13">
        <v>1</v>
      </c>
      <c r="AB369" s="13">
        <f>ROUND(H369*I369*AA369, 3)</f>
        <v>3.6059999999999999</v>
      </c>
      <c r="AC369" s="13">
        <f>ROUND(VLOOKUP(X369,'Base de dados'!A:B, 2, 0)*AB369, 2)</f>
        <v>0.36</v>
      </c>
      <c r="AD369" s="13">
        <f>ROUND((AB369*(Destino!AG$369/100))*(W369/100),2)</f>
        <v>0.25</v>
      </c>
      <c r="AE369" s="13">
        <f>ROUND(AB369*(Destino!AH$369/100),2)</f>
        <v>0</v>
      </c>
      <c r="AF369" s="13">
        <f>ROUND((((AB369+AC369)*(1 + VLOOKUP(X369,'Base de dados'!A:N, 14, 0) ))*(Destino!AI$369/100))-AD369, 2)</f>
        <v>0.75</v>
      </c>
      <c r="AG369" s="13">
        <f>ROUND((AB369+AC369+AF369)*(J369/100),2)</f>
        <v>0.14000000000000001</v>
      </c>
      <c r="AH369" s="13">
        <f>ROUND(AB369*T369,2)</f>
        <v>0</v>
      </c>
      <c r="AI369" s="13">
        <f>ROUND(AB369+AC369-AE369+AF369+AG369+AH369, 3)</f>
        <v>4.8559999999999999</v>
      </c>
      <c r="AJ369" s="13">
        <f>AI369*M369</f>
        <v>19.423999999999999</v>
      </c>
      <c r="AK369" s="13">
        <f>AJ369*K369</f>
        <v>19.423999999999999</v>
      </c>
      <c r="AL369" s="13" t="str">
        <f t="shared" si="15"/>
        <v>17006000066962200001421</v>
      </c>
      <c r="AM369" s="13">
        <f>VLOOKUP(AL369,Destino!A:AE,31,0)</f>
        <v>19.423999999999999</v>
      </c>
      <c r="AN369" s="13">
        <f>VLOOKUP(AL369,Destino!A:O,15,0)</f>
        <v>12.08</v>
      </c>
      <c r="AO369" s="13">
        <f>VLOOKUP(AL369,Destino!A:P,16,0)</f>
        <v>1</v>
      </c>
      <c r="AP369" s="14">
        <f t="shared" si="16"/>
        <v>1</v>
      </c>
      <c r="AQ369" s="13" t="str">
        <f t="shared" si="17"/>
        <v>OK</v>
      </c>
      <c r="BA369" s="13" t="s">
        <v>14092</v>
      </c>
      <c r="BB369" s="13">
        <f>AK369</f>
        <v>19.423999999999999</v>
      </c>
      <c r="BC369" s="13" t="s">
        <v>15110</v>
      </c>
      <c r="BD369" s="13">
        <f>N369</f>
        <v>1</v>
      </c>
    </row>
    <row r="370" spans="1:56" hidden="1" x14ac:dyDescent="0.25">
      <c r="A370" s="13">
        <v>600006759</v>
      </c>
      <c r="B370" s="13">
        <v>1700</v>
      </c>
      <c r="C370" s="13">
        <v>2200001421</v>
      </c>
      <c r="D370" s="13" t="s">
        <v>298</v>
      </c>
      <c r="E370" s="13">
        <f>IF(AND(B370&lt;&gt;1110,B370&lt;&gt;1210,B370&lt;&gt;1510,B370&lt;&gt;1710),B370,IF(B370=1110,"1100",IF(B370=1210,"1200",IF(B370=1510,"1500",IF(B370=1710,"1700","X")))))</f>
        <v>1700</v>
      </c>
      <c r="F370" s="13" t="s">
        <v>10893</v>
      </c>
      <c r="G370" s="13" t="s">
        <v>297</v>
      </c>
      <c r="H370" s="13">
        <v>58.387999999999998</v>
      </c>
      <c r="I370" s="13">
        <v>0.25</v>
      </c>
      <c r="J370" s="13">
        <v>3</v>
      </c>
      <c r="K370" s="13">
        <v>1</v>
      </c>
      <c r="L370" s="13" t="s">
        <v>292</v>
      </c>
      <c r="M370" s="13">
        <v>4</v>
      </c>
      <c r="N370" s="13">
        <v>1</v>
      </c>
      <c r="O370" s="13" t="s">
        <v>294</v>
      </c>
      <c r="P370" s="13">
        <f>IFERROR(VLOOKUP(BC370, BA:BA:BB:BB, 2, 0),)</f>
        <v>0</v>
      </c>
      <c r="Q370" s="13">
        <f>IFERROR(VLOOKUP(BC370, BA:BA:BD:BD, 4, 0),1)</f>
        <v>1</v>
      </c>
      <c r="R370" s="13">
        <v>7</v>
      </c>
      <c r="S370" s="13">
        <v>9.25</v>
      </c>
      <c r="T370" s="13">
        <v>0</v>
      </c>
      <c r="V370" s="13" t="s">
        <v>13779</v>
      </c>
      <c r="W370" s="13">
        <v>100</v>
      </c>
      <c r="X370" s="13" t="s">
        <v>295</v>
      </c>
      <c r="Y370" s="13" t="s">
        <v>10899</v>
      </c>
      <c r="Z370" s="13" t="s">
        <v>10886</v>
      </c>
      <c r="AA370" s="13">
        <v>1</v>
      </c>
      <c r="AB370" s="13">
        <f>ROUND(H370*I370*AA370, 3)</f>
        <v>14.597</v>
      </c>
      <c r="AC370" s="13">
        <f>ROUND(VLOOKUP(X370,'Base de dados'!A:B, 2, 0)*AB370, 2)</f>
        <v>1.46</v>
      </c>
      <c r="AD370" s="13">
        <f>ROUND((AB370*(Destino!AG$370/100))*(W370/100),2)</f>
        <v>1.02</v>
      </c>
      <c r="AE370" s="13">
        <f>ROUND(AB370*(Destino!AH$370/100),2)</f>
        <v>0</v>
      </c>
      <c r="AF370" s="13">
        <f>ROUND((((AB370+AC370)*(1 + VLOOKUP(X370,'Base de dados'!A:N, 14, 0) ))*(Destino!AI$370/100))-AD370, 2)</f>
        <v>3.02</v>
      </c>
      <c r="AG370" s="13">
        <f>ROUND((AB370+AC370+AF370)*(J370/100),2)</f>
        <v>0.56999999999999995</v>
      </c>
      <c r="AH370" s="13">
        <f>ROUND(AB370*T370,2)</f>
        <v>0</v>
      </c>
      <c r="AI370" s="13">
        <f>ROUND(AB370+AC370-AE370+AF370+AG370+AH370, 3)</f>
        <v>19.646999999999998</v>
      </c>
      <c r="AJ370" s="13">
        <f>AI370*M370</f>
        <v>78.587999999999994</v>
      </c>
      <c r="AK370" s="13">
        <f>AJ370*K370</f>
        <v>78.587999999999994</v>
      </c>
      <c r="AL370" s="13" t="str">
        <f t="shared" si="15"/>
        <v>17006000067592200001421</v>
      </c>
      <c r="AM370" s="13">
        <f>VLOOKUP(AL370,Destino!A:AE,31,0)</f>
        <v>78.587999999999994</v>
      </c>
      <c r="AN370" s="13">
        <f>VLOOKUP(AL370,Destino!A:O,15,0)</f>
        <v>48.9</v>
      </c>
      <c r="AO370" s="13">
        <f>VLOOKUP(AL370,Destino!A:P,16,0)</f>
        <v>1</v>
      </c>
      <c r="AP370" s="14">
        <f t="shared" si="16"/>
        <v>1</v>
      </c>
      <c r="AQ370" s="13" t="str">
        <f t="shared" si="17"/>
        <v>OK</v>
      </c>
      <c r="BA370" s="13" t="s">
        <v>14093</v>
      </c>
      <c r="BB370" s="13">
        <f>AK370</f>
        <v>78.587999999999994</v>
      </c>
      <c r="BC370" s="13" t="s">
        <v>15111</v>
      </c>
      <c r="BD370" s="13">
        <f>N370</f>
        <v>1</v>
      </c>
    </row>
    <row r="371" spans="1:56" hidden="1" x14ac:dyDescent="0.25">
      <c r="A371" s="13">
        <v>600006766</v>
      </c>
      <c r="B371" s="13">
        <v>1100</v>
      </c>
      <c r="C371" s="13">
        <v>2200000102</v>
      </c>
      <c r="D371" s="13" t="s">
        <v>298</v>
      </c>
      <c r="E371" s="13">
        <f>IF(AND(B371&lt;&gt;1110,B371&lt;&gt;1210,B371&lt;&gt;1510,B371&lt;&gt;1710),B371,IF(B371=1110,"1100",IF(B371=1210,"1200",IF(B371=1510,"1500",IF(B371=1710,"1700","X")))))</f>
        <v>1100</v>
      </c>
      <c r="F371" s="13" t="s">
        <v>11014</v>
      </c>
      <c r="G371" s="13" t="s">
        <v>297</v>
      </c>
      <c r="H371" s="13">
        <v>1</v>
      </c>
      <c r="I371" s="13">
        <v>1</v>
      </c>
      <c r="J371" s="13">
        <v>0</v>
      </c>
      <c r="K371" s="13">
        <v>1</v>
      </c>
      <c r="L371" s="13" t="s">
        <v>292</v>
      </c>
      <c r="M371" s="13">
        <v>1</v>
      </c>
      <c r="N371" s="13">
        <f ca="1">IFERROR(VLOOKUP(BC371, BA:BA:BD:BD, 4, 0),1)</f>
        <v>0</v>
      </c>
      <c r="O371" s="13" t="s">
        <v>294</v>
      </c>
      <c r="P371" s="13">
        <f>IFERROR(VLOOKUP(BC371, BA:BA:BB:BB, 2, 0),)</f>
        <v>1</v>
      </c>
      <c r="Q371" s="13">
        <v>1</v>
      </c>
      <c r="R371" s="13">
        <v>0</v>
      </c>
      <c r="S371" s="13">
        <v>0</v>
      </c>
      <c r="T371" s="13">
        <v>0</v>
      </c>
      <c r="V371" s="13" t="s">
        <v>13779</v>
      </c>
      <c r="W371" s="13">
        <v>100</v>
      </c>
      <c r="X371" s="13" t="s">
        <v>295</v>
      </c>
      <c r="Y371" s="13" t="s">
        <v>10899</v>
      </c>
      <c r="Z371" s="13" t="s">
        <v>10886</v>
      </c>
      <c r="AA371" s="13">
        <v>1</v>
      </c>
      <c r="AB371" s="13">
        <f>ROUND(H371*I371*AA371, 3)</f>
        <v>1</v>
      </c>
      <c r="AC371" s="13">
        <f>ROUND(VLOOKUP(X371,'Base de dados'!A:B, 2, 0)*AB371, 2)</f>
        <v>0.1</v>
      </c>
      <c r="AD371" s="13">
        <f>ROUND((AB371*(Destino!AG$371/100))*(W371/100),2)</f>
        <v>0</v>
      </c>
      <c r="AE371" s="13">
        <f>ROUND(AB371*(Destino!AH$371/100),2)</f>
        <v>0</v>
      </c>
      <c r="AG371" s="13">
        <f>ROUND((AB371+ AC371)*(J371/100),2)</f>
        <v>0</v>
      </c>
      <c r="AH371" s="13">
        <f>ROUND(AB371*T371,2)</f>
        <v>0</v>
      </c>
      <c r="AI371" s="13">
        <f>ROUND(AB371+AG371+AH371, 3)</f>
        <v>1</v>
      </c>
      <c r="AJ371" s="13">
        <f>AI371*M371</f>
        <v>1</v>
      </c>
      <c r="AK371" s="13">
        <f>AJ371*K371</f>
        <v>1</v>
      </c>
      <c r="AL371" s="13" t="str">
        <f t="shared" si="15"/>
        <v>11006000067662200000102</v>
      </c>
      <c r="AM371" s="13">
        <f>VLOOKUP(AL371,Destino!A:AE,31,0)</f>
        <v>1</v>
      </c>
      <c r="AN371" s="13">
        <f>VLOOKUP(AL371,Destino!A:O,15,0)</f>
        <v>0</v>
      </c>
      <c r="AO371" s="13">
        <f>VLOOKUP(AL371,Destino!A:P,16,0)</f>
        <v>1</v>
      </c>
      <c r="AP371" s="14">
        <f t="shared" si="16"/>
        <v>1</v>
      </c>
      <c r="AQ371" s="13" t="str">
        <f t="shared" si="17"/>
        <v>OK</v>
      </c>
      <c r="BA371" s="13" t="s">
        <v>14094</v>
      </c>
      <c r="BB371" s="13">
        <f>AK371</f>
        <v>1</v>
      </c>
      <c r="BC371" s="13" t="s">
        <v>14094</v>
      </c>
      <c r="BD371" s="13">
        <f ca="1">N371</f>
        <v>1</v>
      </c>
    </row>
    <row r="372" spans="1:56" hidden="1" x14ac:dyDescent="0.25">
      <c r="A372" s="13">
        <v>600006766</v>
      </c>
      <c r="B372" s="13">
        <v>1110</v>
      </c>
      <c r="C372" s="13">
        <v>2200001327</v>
      </c>
      <c r="D372" s="13" t="s">
        <v>298</v>
      </c>
      <c r="E372" s="13" t="str">
        <f>IF(AND(B372&lt;&gt;1110,B372&lt;&gt;1210,B372&lt;&gt;1510,B372&lt;&gt;1710),B372,IF(B372=1110,"1100",IF(B372=1210,"1200",IF(B372=1510,"1500",IF(B372=1710,"1700","X")))))</f>
        <v>1100</v>
      </c>
      <c r="F372" s="13" t="s">
        <v>11014</v>
      </c>
      <c r="G372" s="13" t="s">
        <v>297</v>
      </c>
      <c r="H372" s="13">
        <v>1</v>
      </c>
      <c r="I372" s="13">
        <v>1</v>
      </c>
      <c r="J372" s="13">
        <v>0</v>
      </c>
      <c r="K372" s="13">
        <v>1</v>
      </c>
      <c r="L372" s="13" t="s">
        <v>292</v>
      </c>
      <c r="M372" s="13">
        <v>1</v>
      </c>
      <c r="N372" s="13">
        <f ca="1">IFERROR(VLOOKUP(BC372, BA:BA:BD:BD, 4, 0),1)</f>
        <v>0</v>
      </c>
      <c r="O372" s="13" t="s">
        <v>294</v>
      </c>
      <c r="P372" s="13">
        <f>IFERROR(VLOOKUP(BC372, BA:BA:BB:BB, 2, 0),)</f>
        <v>1</v>
      </c>
      <c r="Q372" s="13">
        <v>1</v>
      </c>
      <c r="R372" s="13">
        <v>0</v>
      </c>
      <c r="S372" s="13">
        <v>0</v>
      </c>
      <c r="T372" s="13">
        <v>0</v>
      </c>
      <c r="V372" s="13" t="s">
        <v>13779</v>
      </c>
      <c r="W372" s="13">
        <v>100</v>
      </c>
      <c r="X372" s="13" t="s">
        <v>295</v>
      </c>
      <c r="Y372" s="13" t="s">
        <v>10899</v>
      </c>
      <c r="Z372" s="13" t="s">
        <v>10886</v>
      </c>
      <c r="AA372" s="13">
        <v>1</v>
      </c>
      <c r="AB372" s="13">
        <f>ROUND(H372*I372*AA372, 3)</f>
        <v>1</v>
      </c>
      <c r="AC372" s="13">
        <f>ROUND(VLOOKUP(X372,'Base de dados'!A:B, 2, 0)*AB372, 2)</f>
        <v>0.1</v>
      </c>
      <c r="AD372" s="13">
        <f>ROUND((AB372*(Destino!AG$372/100))*(W372/100),2)</f>
        <v>0</v>
      </c>
      <c r="AE372" s="13">
        <f>ROUND(AB372*(Destino!AH$372/100),2)</f>
        <v>0</v>
      </c>
      <c r="AG372" s="13">
        <f>ROUND((AB372+ AC372)*(J372/100),2)</f>
        <v>0</v>
      </c>
      <c r="AH372" s="13">
        <f>ROUND(AB372*T372,2)</f>
        <v>0</v>
      </c>
      <c r="AI372" s="13">
        <f>ROUND(AB372+AG372+AH372, 3)</f>
        <v>1</v>
      </c>
      <c r="AJ372" s="13">
        <f>AI372*M372</f>
        <v>1</v>
      </c>
      <c r="AK372" s="13">
        <f>AJ372*K372</f>
        <v>1</v>
      </c>
      <c r="AL372" s="13" t="str">
        <f t="shared" si="15"/>
        <v>11106000067662200001327</v>
      </c>
      <c r="AM372" s="13">
        <f>VLOOKUP(AL372,Destino!A:AE,31,0)</f>
        <v>1</v>
      </c>
      <c r="AN372" s="13">
        <f>VLOOKUP(AL372,Destino!A:O,15,0)</f>
        <v>0</v>
      </c>
      <c r="AO372" s="13">
        <f>VLOOKUP(AL372,Destino!A:P,16,0)</f>
        <v>1</v>
      </c>
      <c r="AP372" s="14">
        <f t="shared" si="16"/>
        <v>1</v>
      </c>
      <c r="AQ372" s="13" t="str">
        <f t="shared" si="17"/>
        <v>OK</v>
      </c>
      <c r="BA372" s="13" t="s">
        <v>14095</v>
      </c>
      <c r="BB372" s="13">
        <f>AK372</f>
        <v>1</v>
      </c>
      <c r="BC372" s="13" t="s">
        <v>14095</v>
      </c>
      <c r="BD372" s="13">
        <f ca="1">N372</f>
        <v>1</v>
      </c>
    </row>
    <row r="373" spans="1:56" hidden="1" x14ac:dyDescent="0.25">
      <c r="A373" s="13">
        <v>600006766</v>
      </c>
      <c r="B373" s="13">
        <v>1300</v>
      </c>
      <c r="C373" s="13">
        <v>2200001286</v>
      </c>
      <c r="D373" s="13" t="s">
        <v>298</v>
      </c>
      <c r="E373" s="13">
        <f>IF(AND(B373&lt;&gt;1110,B373&lt;&gt;1210,B373&lt;&gt;1510,B373&lt;&gt;1710),B373,IF(B373=1110,"1100",IF(B373=1210,"1200",IF(B373=1510,"1500",IF(B373=1710,"1700","X")))))</f>
        <v>1300</v>
      </c>
      <c r="F373" s="13" t="s">
        <v>11014</v>
      </c>
      <c r="G373" s="13" t="s">
        <v>297</v>
      </c>
      <c r="H373" s="13">
        <v>1</v>
      </c>
      <c r="I373" s="13">
        <v>1</v>
      </c>
      <c r="J373" s="13">
        <v>0</v>
      </c>
      <c r="K373" s="13">
        <v>1</v>
      </c>
      <c r="L373" s="13" t="s">
        <v>292</v>
      </c>
      <c r="M373" s="13">
        <v>1</v>
      </c>
      <c r="N373" s="13">
        <f ca="1">IFERROR(VLOOKUP(BC373, BA:BA:BD:BD, 4, 0),1)</f>
        <v>0</v>
      </c>
      <c r="O373" s="13" t="s">
        <v>294</v>
      </c>
      <c r="P373" s="13">
        <f>IFERROR(VLOOKUP(BC373, BA:BA:BB:BB, 2, 0),)</f>
        <v>1</v>
      </c>
      <c r="Q373" s="13">
        <v>1</v>
      </c>
      <c r="R373" s="13">
        <v>0</v>
      </c>
      <c r="S373" s="13">
        <v>0</v>
      </c>
      <c r="T373" s="13">
        <v>0</v>
      </c>
      <c r="V373" s="13" t="s">
        <v>13779</v>
      </c>
      <c r="W373" s="13">
        <v>100</v>
      </c>
      <c r="X373" s="13" t="s">
        <v>295</v>
      </c>
      <c r="Y373" s="13" t="s">
        <v>10899</v>
      </c>
      <c r="Z373" s="13" t="s">
        <v>10886</v>
      </c>
      <c r="AA373" s="13">
        <v>1</v>
      </c>
      <c r="AB373" s="13">
        <f>ROUND(H373*I373*AA373, 3)</f>
        <v>1</v>
      </c>
      <c r="AC373" s="13">
        <f>ROUND(VLOOKUP(X373,'Base de dados'!A:B, 2, 0)*AB373, 2)</f>
        <v>0.1</v>
      </c>
      <c r="AD373" s="13">
        <f>ROUND((AB373*(Destino!AG$373/100))*(W373/100),2)</f>
        <v>0</v>
      </c>
      <c r="AE373" s="13">
        <f>ROUND(AB373*(Destino!AH$373/100),2)</f>
        <v>0</v>
      </c>
      <c r="AG373" s="13">
        <f>ROUND((AB373+ AC373)*(J373/100),2)</f>
        <v>0</v>
      </c>
      <c r="AH373" s="13">
        <f>ROUND(AB373*T373,2)</f>
        <v>0</v>
      </c>
      <c r="AI373" s="13">
        <f>ROUND(AB373+AG373+AH373, 3)</f>
        <v>1</v>
      </c>
      <c r="AJ373" s="13">
        <f>AI373*M373</f>
        <v>1</v>
      </c>
      <c r="AK373" s="13">
        <f>AJ373*K373</f>
        <v>1</v>
      </c>
      <c r="AL373" s="13" t="str">
        <f t="shared" si="15"/>
        <v>13006000067662200001286</v>
      </c>
      <c r="AM373" s="13">
        <f>VLOOKUP(AL373,Destino!A:AE,31,0)</f>
        <v>1</v>
      </c>
      <c r="AN373" s="13">
        <f>VLOOKUP(AL373,Destino!A:O,15,0)</f>
        <v>0</v>
      </c>
      <c r="AO373" s="13">
        <f>VLOOKUP(AL373,Destino!A:P,16,0)</f>
        <v>1</v>
      </c>
      <c r="AP373" s="14">
        <f t="shared" si="16"/>
        <v>1</v>
      </c>
      <c r="AQ373" s="13" t="str">
        <f t="shared" si="17"/>
        <v>OK</v>
      </c>
      <c r="BA373" s="13" t="s">
        <v>14096</v>
      </c>
      <c r="BB373" s="13">
        <f>AK373</f>
        <v>1</v>
      </c>
      <c r="BC373" s="13" t="s">
        <v>14096</v>
      </c>
      <c r="BD373" s="13">
        <f ca="1">N373</f>
        <v>1</v>
      </c>
    </row>
    <row r="374" spans="1:56" hidden="1" x14ac:dyDescent="0.25">
      <c r="A374" s="13">
        <v>600006871</v>
      </c>
      <c r="B374" s="13">
        <v>1700</v>
      </c>
      <c r="C374" s="13">
        <v>2200001421</v>
      </c>
      <c r="D374" s="13" t="s">
        <v>298</v>
      </c>
      <c r="E374" s="13">
        <f>IF(AND(B374&lt;&gt;1110,B374&lt;&gt;1210,B374&lt;&gt;1510,B374&lt;&gt;1710),B374,IF(B374=1110,"1100",IF(B374=1210,"1200",IF(B374=1510,"1500",IF(B374=1710,"1700","X")))))</f>
        <v>1700</v>
      </c>
      <c r="F374" s="13" t="s">
        <v>10893</v>
      </c>
      <c r="G374" s="13" t="s">
        <v>297</v>
      </c>
      <c r="H374" s="13">
        <v>97.611999999999995</v>
      </c>
      <c r="I374" s="13">
        <v>0.25</v>
      </c>
      <c r="J374" s="13">
        <v>3</v>
      </c>
      <c r="K374" s="13">
        <v>1</v>
      </c>
      <c r="L374" s="13" t="s">
        <v>292</v>
      </c>
      <c r="M374" s="13">
        <v>4</v>
      </c>
      <c r="N374" s="13">
        <v>1</v>
      </c>
      <c r="O374" s="13" t="s">
        <v>294</v>
      </c>
      <c r="P374" s="13">
        <f>IFERROR(VLOOKUP(BC374, BA:BA:BB:BB, 2, 0),)</f>
        <v>0</v>
      </c>
      <c r="Q374" s="13">
        <f>IFERROR(VLOOKUP(BC374, BA:BA:BD:BD, 4, 0),1)</f>
        <v>1</v>
      </c>
      <c r="R374" s="13">
        <v>7</v>
      </c>
      <c r="S374" s="13">
        <v>9.25</v>
      </c>
      <c r="T374" s="13">
        <v>0</v>
      </c>
      <c r="V374" s="13" t="s">
        <v>13779</v>
      </c>
      <c r="W374" s="13">
        <v>100</v>
      </c>
      <c r="X374" s="13" t="s">
        <v>295</v>
      </c>
      <c r="Y374" s="13" t="s">
        <v>10899</v>
      </c>
      <c r="Z374" s="13" t="s">
        <v>10898</v>
      </c>
      <c r="AA374" s="13">
        <v>1</v>
      </c>
      <c r="AB374" s="13">
        <f>ROUND(H374*I374*AA374, 3)</f>
        <v>24.402999999999999</v>
      </c>
      <c r="AC374" s="13">
        <f>ROUND(VLOOKUP(X374,'Base de dados'!A:B, 2, 0)*AB374, 2)</f>
        <v>2.44</v>
      </c>
      <c r="AD374" s="13">
        <f>ROUND((AB374*(Destino!AG$374/100))*(W374/100),2)</f>
        <v>1.71</v>
      </c>
      <c r="AE374" s="13">
        <f>ROUND(AB374*(Destino!AH$374/100),2)</f>
        <v>0</v>
      </c>
      <c r="AF374" s="13">
        <f>ROUND((((AB374+AC374)*(1 + VLOOKUP(X374,'Base de dados'!A:N, 14, 0) ))*(Destino!AI$374/100))-AD374, 2)</f>
        <v>5.04</v>
      </c>
      <c r="AG374" s="13">
        <f>ROUND((AB374+AC374+AF374)*(J374/100),2)</f>
        <v>0.96</v>
      </c>
      <c r="AH374" s="13">
        <f>ROUND(AB374*T374,2)</f>
        <v>0</v>
      </c>
      <c r="AI374" s="13">
        <f>ROUND(AB374+AC374-AE374+AF374+AG374+AH374, 3)</f>
        <v>32.843000000000004</v>
      </c>
      <c r="AJ374" s="13">
        <f>AI374*M374</f>
        <v>131.37200000000001</v>
      </c>
      <c r="AK374" s="13">
        <f>AJ374*K374</f>
        <v>131.37200000000001</v>
      </c>
      <c r="AL374" s="13" t="str">
        <f t="shared" si="15"/>
        <v>17006000068712200001421</v>
      </c>
      <c r="AM374" s="13">
        <f>VLOOKUP(AL374,Destino!A:AE,31,0)</f>
        <v>131.37200000000001</v>
      </c>
      <c r="AN374" s="13">
        <f>VLOOKUP(AL374,Destino!A:O,15,0)</f>
        <v>81.75</v>
      </c>
      <c r="AO374" s="13">
        <f>VLOOKUP(AL374,Destino!A:P,16,0)</f>
        <v>1</v>
      </c>
      <c r="AP374" s="14">
        <f t="shared" si="16"/>
        <v>1</v>
      </c>
      <c r="AQ374" s="13" t="str">
        <f t="shared" si="17"/>
        <v>OK</v>
      </c>
      <c r="BA374" s="13" t="s">
        <v>14097</v>
      </c>
      <c r="BB374" s="13">
        <f>AK374</f>
        <v>131.37200000000001</v>
      </c>
      <c r="BC374" s="13" t="s">
        <v>15112</v>
      </c>
      <c r="BD374" s="13">
        <f>N374</f>
        <v>1</v>
      </c>
    </row>
    <row r="375" spans="1:56" hidden="1" x14ac:dyDescent="0.25">
      <c r="A375" s="13">
        <v>600006872</v>
      </c>
      <c r="B375" s="13">
        <v>1700</v>
      </c>
      <c r="C375" s="13">
        <v>2200001421</v>
      </c>
      <c r="D375" s="13" t="s">
        <v>298</v>
      </c>
      <c r="E375" s="13">
        <f>IF(AND(B375&lt;&gt;1110,B375&lt;&gt;1210,B375&lt;&gt;1510,B375&lt;&gt;1710),B375,IF(B375=1110,"1100",IF(B375=1210,"1200",IF(B375=1510,"1500",IF(B375=1710,"1700","X")))))</f>
        <v>1700</v>
      </c>
      <c r="F375" s="13" t="s">
        <v>10893</v>
      </c>
      <c r="G375" s="13" t="s">
        <v>297</v>
      </c>
      <c r="H375" s="13">
        <v>108.096</v>
      </c>
      <c r="I375" s="13">
        <v>0.25</v>
      </c>
      <c r="J375" s="13">
        <v>3</v>
      </c>
      <c r="K375" s="13">
        <v>1</v>
      </c>
      <c r="L375" s="13" t="s">
        <v>292</v>
      </c>
      <c r="M375" s="13">
        <v>4</v>
      </c>
      <c r="N375" s="13">
        <v>1</v>
      </c>
      <c r="O375" s="13" t="s">
        <v>294</v>
      </c>
      <c r="P375" s="13">
        <f>IFERROR(VLOOKUP(BC375, BA:BA:BB:BB, 2, 0),)</f>
        <v>0</v>
      </c>
      <c r="Q375" s="13">
        <f>IFERROR(VLOOKUP(BC375, BA:BA:BD:BD, 4, 0),1)</f>
        <v>1</v>
      </c>
      <c r="R375" s="13">
        <v>7</v>
      </c>
      <c r="S375" s="13">
        <v>9.25</v>
      </c>
      <c r="T375" s="13">
        <v>0</v>
      </c>
      <c r="V375" s="13" t="s">
        <v>13779</v>
      </c>
      <c r="W375" s="13">
        <v>100</v>
      </c>
      <c r="X375" s="13" t="s">
        <v>295</v>
      </c>
      <c r="Y375" s="13" t="s">
        <v>10899</v>
      </c>
      <c r="Z375" s="13" t="s">
        <v>10898</v>
      </c>
      <c r="AA375" s="13">
        <v>1</v>
      </c>
      <c r="AB375" s="13">
        <f>ROUND(H375*I375*AA375, 3)</f>
        <v>27.024000000000001</v>
      </c>
      <c r="AC375" s="13">
        <f>ROUND(VLOOKUP(X375,'Base de dados'!A:B, 2, 0)*AB375, 2)</f>
        <v>2.7</v>
      </c>
      <c r="AD375" s="13">
        <f>ROUND((AB375*(Destino!AG$375/100))*(W375/100),2)</f>
        <v>1.89</v>
      </c>
      <c r="AE375" s="13">
        <f>ROUND(AB375*(Destino!AH$375/100),2)</f>
        <v>0</v>
      </c>
      <c r="AF375" s="13">
        <f>ROUND((((AB375+AC375)*(1 + VLOOKUP(X375,'Base de dados'!A:N, 14, 0) ))*(Destino!AI$375/100))-AD375, 2)</f>
        <v>5.59</v>
      </c>
      <c r="AG375" s="13">
        <f>ROUND((AB375+AC375+AF375)*(J375/100),2)</f>
        <v>1.06</v>
      </c>
      <c r="AH375" s="13">
        <f>ROUND(AB375*T375,2)</f>
        <v>0</v>
      </c>
      <c r="AI375" s="13">
        <f>ROUND(AB375+AC375-AE375+AF375+AG375+AH375, 3)</f>
        <v>36.374000000000002</v>
      </c>
      <c r="AJ375" s="13">
        <f>AI375*M375</f>
        <v>145.49600000000001</v>
      </c>
      <c r="AK375" s="13">
        <f>AJ375*K375</f>
        <v>145.49600000000001</v>
      </c>
      <c r="AL375" s="13" t="str">
        <f t="shared" si="15"/>
        <v>17006000068722200001421</v>
      </c>
      <c r="AM375" s="13">
        <f>VLOOKUP(AL375,Destino!A:AE,31,0)</f>
        <v>145.49600000000001</v>
      </c>
      <c r="AN375" s="13">
        <f>VLOOKUP(AL375,Destino!A:O,15,0)</f>
        <v>90.53</v>
      </c>
      <c r="AO375" s="13">
        <f>VLOOKUP(AL375,Destino!A:P,16,0)</f>
        <v>1</v>
      </c>
      <c r="AP375" s="14">
        <f t="shared" si="16"/>
        <v>1</v>
      </c>
      <c r="AQ375" s="13" t="str">
        <f t="shared" si="17"/>
        <v>OK</v>
      </c>
      <c r="BA375" s="13" t="s">
        <v>14098</v>
      </c>
      <c r="BB375" s="13">
        <f>AK375</f>
        <v>145.49600000000001</v>
      </c>
      <c r="BC375" s="13" t="s">
        <v>15113</v>
      </c>
      <c r="BD375" s="13">
        <f>N375</f>
        <v>1</v>
      </c>
    </row>
    <row r="376" spans="1:56" hidden="1" x14ac:dyDescent="0.25">
      <c r="A376" s="13">
        <v>600008366</v>
      </c>
      <c r="B376" s="13">
        <v>1400</v>
      </c>
      <c r="C376" s="13">
        <v>2200001421</v>
      </c>
      <c r="D376" s="13" t="s">
        <v>298</v>
      </c>
      <c r="E376" s="13">
        <f>IF(AND(B376&lt;&gt;1110,B376&lt;&gt;1210,B376&lt;&gt;1510,B376&lt;&gt;1710),B376,IF(B376=1110,"1100",IF(B376=1210,"1200",IF(B376=1510,"1500",IF(B376=1710,"1700","X")))))</f>
        <v>1400</v>
      </c>
      <c r="F376" s="13" t="s">
        <v>11014</v>
      </c>
      <c r="G376" s="13" t="s">
        <v>297</v>
      </c>
      <c r="H376" s="13">
        <v>1</v>
      </c>
      <c r="I376" s="13">
        <v>1</v>
      </c>
      <c r="J376" s="13">
        <v>0</v>
      </c>
      <c r="K376" s="13">
        <v>1</v>
      </c>
      <c r="L376" s="13" t="s">
        <v>292</v>
      </c>
      <c r="M376" s="13">
        <v>1</v>
      </c>
      <c r="N376" s="13">
        <f>IFERROR(VLOOKUP(BC376, BA:BA:BD:BD, 4, 0),1)</f>
        <v>1</v>
      </c>
      <c r="O376" s="13" t="s">
        <v>292</v>
      </c>
      <c r="P376" s="13">
        <f>IFERROR(VLOOKUP(BC376, BA:BA:BB:BB, 2, 0),)</f>
        <v>0</v>
      </c>
      <c r="Q376" s="13">
        <v>1</v>
      </c>
      <c r="R376" s="13">
        <v>0</v>
      </c>
      <c r="S376" s="13">
        <v>0</v>
      </c>
      <c r="T376" s="13">
        <v>0</v>
      </c>
      <c r="V376" s="13" t="s">
        <v>13779</v>
      </c>
      <c r="W376" s="13">
        <v>100</v>
      </c>
      <c r="X376" s="13" t="s">
        <v>305</v>
      </c>
      <c r="Y376" s="13" t="s">
        <v>10899</v>
      </c>
      <c r="Z376" s="13" t="s">
        <v>10886</v>
      </c>
      <c r="AA376" s="13">
        <v>1</v>
      </c>
      <c r="AB376" s="13">
        <f>ROUND(H376*I376*AA376, 3)</f>
        <v>1</v>
      </c>
      <c r="AC376" s="13">
        <f>ROUND(VLOOKUP(X376,'Base de dados'!A:B, 2, 0)*AB376, 2)</f>
        <v>0.15</v>
      </c>
      <c r="AD376" s="13">
        <f>ROUND((AB376*(Destino!AG$376/100))*(W376/100),2)</f>
        <v>0</v>
      </c>
      <c r="AE376" s="13">
        <f>ROUND(AB376*(Destino!AH$376/100),2)</f>
        <v>0</v>
      </c>
      <c r="AG376" s="13">
        <f>ROUND((AB376+ AC376)*(J376/100),2)</f>
        <v>0</v>
      </c>
      <c r="AH376" s="13">
        <f>ROUND(AB376*T376,2)</f>
        <v>0</v>
      </c>
      <c r="AI376" s="13">
        <f>ROUND(AB376+AG376+AH376, 3)</f>
        <v>1</v>
      </c>
      <c r="AJ376" s="13">
        <f>AI376*M376</f>
        <v>1</v>
      </c>
      <c r="AK376" s="13">
        <f>AJ376*K376</f>
        <v>1</v>
      </c>
      <c r="AL376" s="13" t="str">
        <f t="shared" si="15"/>
        <v>14006000083662200001421</v>
      </c>
      <c r="AM376" s="13">
        <f>VLOOKUP(AL376,Destino!A:AE,31,0)</f>
        <v>1</v>
      </c>
      <c r="AN376" s="13">
        <f>VLOOKUP(AL376,Destino!A:O,15,0)</f>
        <v>0</v>
      </c>
      <c r="AO376" s="13">
        <f>VLOOKUP(AL376,Destino!A:P,16,0)</f>
        <v>1</v>
      </c>
      <c r="AP376" s="14">
        <f t="shared" si="16"/>
        <v>1</v>
      </c>
      <c r="AQ376" s="13" t="str">
        <f t="shared" si="17"/>
        <v>OK</v>
      </c>
      <c r="BB376" s="13">
        <f>AK376</f>
        <v>1</v>
      </c>
      <c r="BC376" s="13" t="s">
        <v>15114</v>
      </c>
      <c r="BD376" s="13">
        <f>N376</f>
        <v>1</v>
      </c>
    </row>
    <row r="377" spans="1:56" hidden="1" x14ac:dyDescent="0.25">
      <c r="A377" s="13">
        <v>600008366</v>
      </c>
      <c r="B377" s="13">
        <v>1700</v>
      </c>
      <c r="C377" s="13">
        <v>2200001421</v>
      </c>
      <c r="D377" s="13" t="s">
        <v>298</v>
      </c>
      <c r="E377" s="13">
        <f>IF(AND(B377&lt;&gt;1110,B377&lt;&gt;1210,B377&lt;&gt;1510,B377&lt;&gt;1710),B377,IF(B377=1110,"1100",IF(B377=1210,"1200",IF(B377=1510,"1500",IF(B377=1710,"1700","X")))))</f>
        <v>1700</v>
      </c>
      <c r="F377" s="13" t="s">
        <v>10893</v>
      </c>
      <c r="G377" s="13" t="s">
        <v>297</v>
      </c>
      <c r="H377" s="13">
        <v>31.856999999999999</v>
      </c>
      <c r="I377" s="13">
        <v>0.25</v>
      </c>
      <c r="J377" s="13">
        <v>3</v>
      </c>
      <c r="K377" s="13">
        <v>1</v>
      </c>
      <c r="L377" s="13" t="s">
        <v>292</v>
      </c>
      <c r="M377" s="13">
        <v>4</v>
      </c>
      <c r="N377" s="13">
        <v>1</v>
      </c>
      <c r="O377" s="13" t="s">
        <v>294</v>
      </c>
      <c r="P377" s="13">
        <f>IFERROR(VLOOKUP(BC377, BA:BA:BB:BB, 2, 0),)</f>
        <v>0</v>
      </c>
      <c r="Q377" s="13">
        <f>IFERROR(VLOOKUP(BC377, BA:BA:BD:BD, 4, 0),1)</f>
        <v>1</v>
      </c>
      <c r="R377" s="13">
        <v>7</v>
      </c>
      <c r="S377" s="13">
        <v>9.25</v>
      </c>
      <c r="T377" s="13">
        <v>0</v>
      </c>
      <c r="V377" s="13" t="s">
        <v>13779</v>
      </c>
      <c r="W377" s="13">
        <v>100</v>
      </c>
      <c r="X377" s="13" t="s">
        <v>305</v>
      </c>
      <c r="Y377" s="13" t="s">
        <v>10899</v>
      </c>
      <c r="Z377" s="13" t="s">
        <v>10886</v>
      </c>
      <c r="AA377" s="13">
        <v>1</v>
      </c>
      <c r="AB377" s="13">
        <f>ROUND(H377*I377*AA377, 3)</f>
        <v>7.9640000000000004</v>
      </c>
      <c r="AC377" s="13">
        <f>ROUND(VLOOKUP(X377,'Base de dados'!A:B, 2, 0)*AB377, 2)</f>
        <v>1.19</v>
      </c>
      <c r="AD377" s="13">
        <f>ROUND((AB377*(Destino!AG$377/100))*(W377/100),2)</f>
        <v>0.56000000000000005</v>
      </c>
      <c r="AE377" s="13">
        <f>ROUND(AB377*(Destino!AH$377/100),2)</f>
        <v>0</v>
      </c>
      <c r="AF377" s="13">
        <f>ROUND((((AB377+AC377)*(1 + VLOOKUP(X377,'Base de dados'!A:N, 14, 0) ))*(Destino!AI$377/100))-AD377, 2)</f>
        <v>1.74</v>
      </c>
      <c r="AG377" s="13">
        <f>ROUND((AB377+AC377+AF377)*(J377/100),2)</f>
        <v>0.33</v>
      </c>
      <c r="AH377" s="13">
        <f>ROUND(AB377*T377,2)</f>
        <v>0</v>
      </c>
      <c r="AI377" s="13">
        <f>ROUND(AB377+AC377-AE377+AF377+AG377+AH377, 3)</f>
        <v>11.224</v>
      </c>
      <c r="AJ377" s="13">
        <f>AI377*M377</f>
        <v>44.896000000000001</v>
      </c>
      <c r="AK377" s="13">
        <f>AJ377*K377</f>
        <v>44.896000000000001</v>
      </c>
      <c r="AL377" s="13" t="str">
        <f t="shared" si="15"/>
        <v>17006000083662200001421</v>
      </c>
      <c r="AM377" s="13">
        <f>VLOOKUP(AL377,Destino!A:AE,31,0)</f>
        <v>44.936</v>
      </c>
      <c r="AN377" s="13">
        <f>VLOOKUP(AL377,Destino!A:O,15,0)</f>
        <v>26.68</v>
      </c>
      <c r="AO377" s="13">
        <f>VLOOKUP(AL377,Destino!A:P,16,0)</f>
        <v>1</v>
      </c>
      <c r="AP377" s="14">
        <f t="shared" si="16"/>
        <v>1</v>
      </c>
      <c r="AQ377" s="13" t="str">
        <f t="shared" si="17"/>
        <v>OK</v>
      </c>
      <c r="BA377" s="13" t="s">
        <v>14099</v>
      </c>
      <c r="BB377" s="13">
        <f>AK377</f>
        <v>44.896000000000001</v>
      </c>
      <c r="BC377" s="13" t="s">
        <v>15114</v>
      </c>
      <c r="BD377" s="13">
        <f>N377</f>
        <v>1</v>
      </c>
    </row>
    <row r="378" spans="1:56" hidden="1" x14ac:dyDescent="0.25">
      <c r="A378" s="13">
        <v>600008927</v>
      </c>
      <c r="B378" s="13">
        <v>1700</v>
      </c>
      <c r="C378" s="13">
        <v>2200001421</v>
      </c>
      <c r="D378" s="13" t="s">
        <v>298</v>
      </c>
      <c r="E378" s="13">
        <f>IF(AND(B378&lt;&gt;1110,B378&lt;&gt;1210,B378&lt;&gt;1510,B378&lt;&gt;1710),B378,IF(B378=1110,"1100",IF(B378=1210,"1200",IF(B378=1510,"1500",IF(B378=1710,"1700","X")))))</f>
        <v>1700</v>
      </c>
      <c r="F378" s="13" t="s">
        <v>10893</v>
      </c>
      <c r="G378" s="13" t="s">
        <v>297</v>
      </c>
      <c r="H378" s="13">
        <v>51.963999999999999</v>
      </c>
      <c r="I378" s="13">
        <v>0.25</v>
      </c>
      <c r="J378" s="13">
        <v>3</v>
      </c>
      <c r="K378" s="13">
        <v>1</v>
      </c>
      <c r="L378" s="13" t="s">
        <v>292</v>
      </c>
      <c r="M378" s="13">
        <v>4</v>
      </c>
      <c r="N378" s="13">
        <v>1</v>
      </c>
      <c r="O378" s="13" t="s">
        <v>294</v>
      </c>
      <c r="P378" s="13">
        <f>IFERROR(VLOOKUP(BC378, BA:BA:BB:BB, 2, 0),)</f>
        <v>0</v>
      </c>
      <c r="Q378" s="13">
        <f>IFERROR(VLOOKUP(BC378, BA:BA:BD:BD, 4, 0),1)</f>
        <v>1</v>
      </c>
      <c r="R378" s="13">
        <v>7</v>
      </c>
      <c r="S378" s="13">
        <v>9.25</v>
      </c>
      <c r="T378" s="13">
        <v>0</v>
      </c>
      <c r="V378" s="13" t="s">
        <v>13779</v>
      </c>
      <c r="W378" s="13">
        <v>100</v>
      </c>
      <c r="X378" s="13" t="s">
        <v>295</v>
      </c>
      <c r="Y378" s="13" t="s">
        <v>10899</v>
      </c>
      <c r="Z378" s="13" t="s">
        <v>10898</v>
      </c>
      <c r="AA378" s="13">
        <v>1</v>
      </c>
      <c r="AB378" s="13">
        <f>ROUND(H378*I378*AA378, 3)</f>
        <v>12.991</v>
      </c>
      <c r="AC378" s="13">
        <f>ROUND(VLOOKUP(X378,'Base de dados'!A:B, 2, 0)*AB378, 2)</f>
        <v>1.3</v>
      </c>
      <c r="AD378" s="13">
        <f>ROUND((AB378*(Destino!AG$378/100))*(W378/100),2)</f>
        <v>0.91</v>
      </c>
      <c r="AE378" s="13">
        <f>ROUND(AB378*(Destino!AH$378/100),2)</f>
        <v>0</v>
      </c>
      <c r="AF378" s="13">
        <f>ROUND((((AB378+AC378)*(1 + VLOOKUP(X378,'Base de dados'!A:N, 14, 0) ))*(Destino!AI$378/100))-AD378, 2)</f>
        <v>2.69</v>
      </c>
      <c r="AG378" s="13">
        <f>ROUND((AB378+AC378+AF378)*(J378/100),2)</f>
        <v>0.51</v>
      </c>
      <c r="AH378" s="13">
        <f>ROUND(AB378*T378,2)</f>
        <v>0</v>
      </c>
      <c r="AI378" s="13">
        <f>ROUND(AB378+AC378-AE378+AF378+AG378+AH378, 3)</f>
        <v>17.491</v>
      </c>
      <c r="AJ378" s="13">
        <f>AI378*M378</f>
        <v>69.963999999999999</v>
      </c>
      <c r="AK378" s="13">
        <f>AJ378*K378</f>
        <v>69.963999999999999</v>
      </c>
      <c r="AL378" s="13" t="str">
        <f t="shared" si="15"/>
        <v>17006000089272200001421</v>
      </c>
      <c r="AM378" s="13">
        <f>VLOOKUP(AL378,Destino!A:AE,31,0)</f>
        <v>69.963999999999999</v>
      </c>
      <c r="AN378" s="13">
        <f>VLOOKUP(AL378,Destino!A:O,15,0)</f>
        <v>43.52</v>
      </c>
      <c r="AO378" s="13">
        <f>VLOOKUP(AL378,Destino!A:P,16,0)</f>
        <v>1</v>
      </c>
      <c r="AP378" s="14">
        <f t="shared" si="16"/>
        <v>1</v>
      </c>
      <c r="AQ378" s="13" t="str">
        <f t="shared" si="17"/>
        <v>OK</v>
      </c>
      <c r="BA378" s="13" t="s">
        <v>14100</v>
      </c>
      <c r="BB378" s="13">
        <f>AK378</f>
        <v>69.963999999999999</v>
      </c>
      <c r="BC378" s="13" t="s">
        <v>15115</v>
      </c>
      <c r="BD378" s="13">
        <f>N378</f>
        <v>1</v>
      </c>
    </row>
    <row r="379" spans="1:56" hidden="1" x14ac:dyDescent="0.25">
      <c r="A379" s="13">
        <v>600008937</v>
      </c>
      <c r="B379" s="13">
        <v>1700</v>
      </c>
      <c r="C379" s="13">
        <v>2200001421</v>
      </c>
      <c r="D379" s="13" t="s">
        <v>298</v>
      </c>
      <c r="E379" s="13">
        <f>IF(AND(B379&lt;&gt;1110,B379&lt;&gt;1210,B379&lt;&gt;1510,B379&lt;&gt;1710),B379,IF(B379=1110,"1100",IF(B379=1210,"1200",IF(B379=1510,"1500",IF(B379=1710,"1700","X")))))</f>
        <v>1700</v>
      </c>
      <c r="F379" s="13" t="s">
        <v>10893</v>
      </c>
      <c r="G379" s="13" t="s">
        <v>297</v>
      </c>
      <c r="H379" s="13">
        <v>61.408999999999999</v>
      </c>
      <c r="I379" s="13">
        <v>0.25</v>
      </c>
      <c r="J379" s="13">
        <v>3</v>
      </c>
      <c r="K379" s="13">
        <v>1</v>
      </c>
      <c r="L379" s="13" t="s">
        <v>292</v>
      </c>
      <c r="M379" s="13">
        <v>4</v>
      </c>
      <c r="N379" s="13">
        <v>1</v>
      </c>
      <c r="O379" s="13" t="s">
        <v>294</v>
      </c>
      <c r="P379" s="13">
        <f>IFERROR(VLOOKUP(BC379, BA:BA:BB:BB, 2, 0),)</f>
        <v>0</v>
      </c>
      <c r="Q379" s="13">
        <f>IFERROR(VLOOKUP(BC379, BA:BA:BD:BD, 4, 0),1)</f>
        <v>1</v>
      </c>
      <c r="R379" s="13">
        <v>7</v>
      </c>
      <c r="S379" s="13">
        <v>9.25</v>
      </c>
      <c r="T379" s="13">
        <v>0</v>
      </c>
      <c r="V379" s="13" t="s">
        <v>13779</v>
      </c>
      <c r="W379" s="13">
        <v>100</v>
      </c>
      <c r="X379" s="13" t="s">
        <v>295</v>
      </c>
      <c r="Y379" s="13" t="s">
        <v>10899</v>
      </c>
      <c r="Z379" s="13" t="s">
        <v>10898</v>
      </c>
      <c r="AA379" s="13">
        <v>1</v>
      </c>
      <c r="AB379" s="13">
        <f>ROUND(H379*I379*AA379, 3)</f>
        <v>15.352</v>
      </c>
      <c r="AC379" s="13">
        <f>ROUND(VLOOKUP(X379,'Base de dados'!A:B, 2, 0)*AB379, 2)</f>
        <v>1.54</v>
      </c>
      <c r="AD379" s="13">
        <f>ROUND((AB379*(Destino!AG$379/100))*(W379/100),2)</f>
        <v>1.07</v>
      </c>
      <c r="AE379" s="13">
        <f>ROUND(AB379*(Destino!AH$379/100),2)</f>
        <v>0</v>
      </c>
      <c r="AF379" s="13">
        <f>ROUND((((AB379+AC379)*(1 + VLOOKUP(X379,'Base de dados'!A:N, 14, 0) ))*(Destino!AI$379/100))-AD379, 2)</f>
        <v>3.18</v>
      </c>
      <c r="AG379" s="13">
        <f>ROUND((AB379+AC379+AF379)*(J379/100),2)</f>
        <v>0.6</v>
      </c>
      <c r="AH379" s="13">
        <f>ROUND(AB379*T379,2)</f>
        <v>0</v>
      </c>
      <c r="AI379" s="13">
        <f>ROUND(AB379+AC379-AE379+AF379+AG379+AH379, 3)</f>
        <v>20.672000000000001</v>
      </c>
      <c r="AJ379" s="13">
        <f>AI379*M379</f>
        <v>82.688000000000002</v>
      </c>
      <c r="AK379" s="13">
        <f>AJ379*K379</f>
        <v>82.688000000000002</v>
      </c>
      <c r="AL379" s="13" t="str">
        <f t="shared" si="15"/>
        <v>17006000089372200001421</v>
      </c>
      <c r="AM379" s="13">
        <f>VLOOKUP(AL379,Destino!A:AE,31,0)</f>
        <v>82.647999999999996</v>
      </c>
      <c r="AN379" s="13">
        <f>VLOOKUP(AL379,Destino!A:O,15,0)</f>
        <v>51.43</v>
      </c>
      <c r="AO379" s="13">
        <f>VLOOKUP(AL379,Destino!A:P,16,0)</f>
        <v>1</v>
      </c>
      <c r="AP379" s="14">
        <f t="shared" si="16"/>
        <v>1</v>
      </c>
      <c r="AQ379" s="13" t="str">
        <f t="shared" si="17"/>
        <v>OK</v>
      </c>
      <c r="BA379" s="13" t="s">
        <v>14101</v>
      </c>
      <c r="BB379" s="13">
        <f>AK379</f>
        <v>82.688000000000002</v>
      </c>
      <c r="BC379" s="13" t="s">
        <v>15116</v>
      </c>
      <c r="BD379" s="13">
        <f>N379</f>
        <v>1</v>
      </c>
    </row>
    <row r="380" spans="1:56" hidden="1" x14ac:dyDescent="0.25">
      <c r="A380" s="13">
        <v>600008939</v>
      </c>
      <c r="B380" s="13">
        <v>1700</v>
      </c>
      <c r="C380" s="13">
        <v>2200001421</v>
      </c>
      <c r="D380" s="13" t="s">
        <v>298</v>
      </c>
      <c r="E380" s="13">
        <f>IF(AND(B380&lt;&gt;1110,B380&lt;&gt;1210,B380&lt;&gt;1510,B380&lt;&gt;1710),B380,IF(B380=1110,"1100",IF(B380=1210,"1200",IF(B380=1510,"1500",IF(B380=1710,"1700","X")))))</f>
        <v>1700</v>
      </c>
      <c r="F380" s="13" t="s">
        <v>10893</v>
      </c>
      <c r="G380" s="13" t="s">
        <v>297</v>
      </c>
      <c r="H380" s="13">
        <v>100.54900000000001</v>
      </c>
      <c r="I380" s="13">
        <v>0.25</v>
      </c>
      <c r="J380" s="13">
        <v>3</v>
      </c>
      <c r="K380" s="13">
        <v>1</v>
      </c>
      <c r="L380" s="13" t="s">
        <v>292</v>
      </c>
      <c r="M380" s="13">
        <v>4</v>
      </c>
      <c r="N380" s="13">
        <v>1</v>
      </c>
      <c r="O380" s="13" t="s">
        <v>294</v>
      </c>
      <c r="P380" s="13">
        <f>IFERROR(VLOOKUP(BC380, BA:BA:BB:BB, 2, 0),)</f>
        <v>0</v>
      </c>
      <c r="Q380" s="13">
        <f>IFERROR(VLOOKUP(BC380, BA:BA:BD:BD, 4, 0),1)</f>
        <v>1</v>
      </c>
      <c r="R380" s="13">
        <v>7</v>
      </c>
      <c r="S380" s="13">
        <v>9.25</v>
      </c>
      <c r="T380" s="13">
        <v>0</v>
      </c>
      <c r="V380" s="13" t="s">
        <v>13779</v>
      </c>
      <c r="W380" s="13">
        <v>100</v>
      </c>
      <c r="X380" s="13" t="s">
        <v>295</v>
      </c>
      <c r="Y380" s="13" t="s">
        <v>10899</v>
      </c>
      <c r="Z380" s="13" t="s">
        <v>10898</v>
      </c>
      <c r="AA380" s="13">
        <v>1</v>
      </c>
      <c r="AB380" s="13">
        <f>ROUND(H380*I380*AA380, 3)</f>
        <v>25.137</v>
      </c>
      <c r="AC380" s="13">
        <f>ROUND(VLOOKUP(X380,'Base de dados'!A:B, 2, 0)*AB380, 2)</f>
        <v>2.5099999999999998</v>
      </c>
      <c r="AD380" s="13">
        <f>ROUND((AB380*(Destino!AG$380/100))*(W380/100),2)</f>
        <v>1.76</v>
      </c>
      <c r="AE380" s="13">
        <f>ROUND(AB380*(Destino!AH$380/100),2)</f>
        <v>0</v>
      </c>
      <c r="AF380" s="13">
        <f>ROUND((((AB380+AC380)*(1 + VLOOKUP(X380,'Base de dados'!A:N, 14, 0) ))*(Destino!AI$380/100))-AD380, 2)</f>
        <v>5.2</v>
      </c>
      <c r="AG380" s="13">
        <f>ROUND((AB380+AC380+AF380)*(J380/100),2)</f>
        <v>0.99</v>
      </c>
      <c r="AH380" s="13">
        <f>ROUND(AB380*T380,2)</f>
        <v>0</v>
      </c>
      <c r="AI380" s="13">
        <f>ROUND(AB380+AC380-AE380+AF380+AG380+AH380, 3)</f>
        <v>33.837000000000003</v>
      </c>
      <c r="AJ380" s="13">
        <f>AI380*M380</f>
        <v>135.34800000000001</v>
      </c>
      <c r="AK380" s="13">
        <f>AJ380*K380</f>
        <v>135.34800000000001</v>
      </c>
      <c r="AL380" s="13" t="str">
        <f t="shared" si="15"/>
        <v>17006000089392200001421</v>
      </c>
      <c r="AM380" s="13">
        <f>VLOOKUP(AL380,Destino!A:AE,31,0)</f>
        <v>135.34800000000001</v>
      </c>
      <c r="AN380" s="13">
        <f>VLOOKUP(AL380,Destino!A:O,15,0)</f>
        <v>84.21</v>
      </c>
      <c r="AO380" s="13">
        <f>VLOOKUP(AL380,Destino!A:P,16,0)</f>
        <v>1</v>
      </c>
      <c r="AP380" s="14">
        <f t="shared" si="16"/>
        <v>1</v>
      </c>
      <c r="AQ380" s="13" t="str">
        <f t="shared" si="17"/>
        <v>OK</v>
      </c>
      <c r="BA380" s="13" t="s">
        <v>14102</v>
      </c>
      <c r="BB380" s="13">
        <f>AK380</f>
        <v>135.34800000000001</v>
      </c>
      <c r="BC380" s="13" t="s">
        <v>15117</v>
      </c>
      <c r="BD380" s="13">
        <f>N380</f>
        <v>1</v>
      </c>
    </row>
    <row r="381" spans="1:56" hidden="1" x14ac:dyDescent="0.25">
      <c r="A381" s="13">
        <v>600008947</v>
      </c>
      <c r="B381" s="13">
        <v>1700</v>
      </c>
      <c r="C381" s="13">
        <v>2200001421</v>
      </c>
      <c r="D381" s="13" t="s">
        <v>298</v>
      </c>
      <c r="E381" s="13">
        <f>IF(AND(B381&lt;&gt;1110,B381&lt;&gt;1210,B381&lt;&gt;1510,B381&lt;&gt;1710),B381,IF(B381=1110,"1100",IF(B381=1210,"1200",IF(B381=1510,"1500",IF(B381=1710,"1700","X")))))</f>
        <v>1700</v>
      </c>
      <c r="F381" s="13" t="s">
        <v>10893</v>
      </c>
      <c r="G381" s="13" t="s">
        <v>297</v>
      </c>
      <c r="H381" s="13">
        <v>104.107</v>
      </c>
      <c r="I381" s="13">
        <v>0.25</v>
      </c>
      <c r="J381" s="13">
        <v>3</v>
      </c>
      <c r="K381" s="13">
        <v>1</v>
      </c>
      <c r="L381" s="13" t="s">
        <v>292</v>
      </c>
      <c r="M381" s="13">
        <v>4</v>
      </c>
      <c r="N381" s="13">
        <v>1</v>
      </c>
      <c r="O381" s="13" t="s">
        <v>294</v>
      </c>
      <c r="P381" s="13">
        <f>IFERROR(VLOOKUP(BC381, BA:BA:BB:BB, 2, 0),)</f>
        <v>0</v>
      </c>
      <c r="Q381" s="13">
        <f>IFERROR(VLOOKUP(BC381, BA:BA:BD:BD, 4, 0),1)</f>
        <v>1</v>
      </c>
      <c r="R381" s="13">
        <v>7</v>
      </c>
      <c r="S381" s="13">
        <v>9.25</v>
      </c>
      <c r="T381" s="13">
        <v>0</v>
      </c>
      <c r="V381" s="13" t="s">
        <v>13779</v>
      </c>
      <c r="W381" s="13">
        <v>100</v>
      </c>
      <c r="X381" s="13" t="s">
        <v>295</v>
      </c>
      <c r="Y381" s="13" t="s">
        <v>10899</v>
      </c>
      <c r="Z381" s="13" t="s">
        <v>10898</v>
      </c>
      <c r="AA381" s="13">
        <v>1</v>
      </c>
      <c r="AB381" s="13">
        <f>ROUND(H381*I381*AA381, 3)</f>
        <v>26.027000000000001</v>
      </c>
      <c r="AC381" s="13">
        <f>ROUND(VLOOKUP(X381,'Base de dados'!A:B, 2, 0)*AB381, 2)</f>
        <v>2.6</v>
      </c>
      <c r="AD381" s="13">
        <f>ROUND((AB381*(Destino!AG$381/100))*(W381/100),2)</f>
        <v>1.82</v>
      </c>
      <c r="AE381" s="13">
        <f>ROUND(AB381*(Destino!AH$381/100),2)</f>
        <v>0</v>
      </c>
      <c r="AF381" s="13">
        <f>ROUND((((AB381+AC381)*(1 + VLOOKUP(X381,'Base de dados'!A:N, 14, 0) ))*(Destino!AI$381/100))-AD381, 2)</f>
        <v>5.38</v>
      </c>
      <c r="AG381" s="13">
        <f>ROUND((AB381+AC381+AF381)*(J381/100),2)</f>
        <v>1.02</v>
      </c>
      <c r="AH381" s="13">
        <f>ROUND(AB381*T381,2)</f>
        <v>0</v>
      </c>
      <c r="AI381" s="13">
        <f>ROUND(AB381+AC381-AE381+AF381+AG381+AH381, 3)</f>
        <v>35.027000000000001</v>
      </c>
      <c r="AJ381" s="13">
        <f>AI381*M381</f>
        <v>140.108</v>
      </c>
      <c r="AK381" s="13">
        <f>AJ381*K381</f>
        <v>140.108</v>
      </c>
      <c r="AL381" s="13" t="str">
        <f t="shared" si="15"/>
        <v>17006000089472200001421</v>
      </c>
      <c r="AM381" s="13">
        <f>VLOOKUP(AL381,Destino!A:AE,31,0)</f>
        <v>140.108</v>
      </c>
      <c r="AN381" s="13">
        <f>VLOOKUP(AL381,Destino!A:O,15,0)</f>
        <v>87.19</v>
      </c>
      <c r="AO381" s="13">
        <f>VLOOKUP(AL381,Destino!A:P,16,0)</f>
        <v>1</v>
      </c>
      <c r="AP381" s="14">
        <f t="shared" si="16"/>
        <v>1</v>
      </c>
      <c r="AQ381" s="13" t="str">
        <f t="shared" si="17"/>
        <v>OK</v>
      </c>
      <c r="BA381" s="13" t="s">
        <v>14103</v>
      </c>
      <c r="BB381" s="13">
        <f>AK381</f>
        <v>140.108</v>
      </c>
      <c r="BC381" s="13" t="s">
        <v>15118</v>
      </c>
      <c r="BD381" s="13">
        <f>N381</f>
        <v>1</v>
      </c>
    </row>
    <row r="382" spans="1:56" hidden="1" x14ac:dyDescent="0.25">
      <c r="A382" s="13">
        <v>600008948</v>
      </c>
      <c r="B382" s="13">
        <v>1700</v>
      </c>
      <c r="C382" s="13">
        <v>2200001421</v>
      </c>
      <c r="D382" s="13" t="s">
        <v>298</v>
      </c>
      <c r="E382" s="13">
        <f>IF(AND(B382&lt;&gt;1110,B382&lt;&gt;1210,B382&lt;&gt;1510,B382&lt;&gt;1710),B382,IF(B382=1110,"1100",IF(B382=1210,"1200",IF(B382=1510,"1500",IF(B382=1710,"1700","X")))))</f>
        <v>1700</v>
      </c>
      <c r="F382" s="13" t="s">
        <v>10893</v>
      </c>
      <c r="G382" s="13" t="s">
        <v>297</v>
      </c>
      <c r="H382" s="13">
        <v>115.176</v>
      </c>
      <c r="I382" s="13">
        <v>0.25</v>
      </c>
      <c r="J382" s="13">
        <v>3</v>
      </c>
      <c r="K382" s="13">
        <v>1</v>
      </c>
      <c r="L382" s="13" t="s">
        <v>292</v>
      </c>
      <c r="M382" s="13">
        <v>4</v>
      </c>
      <c r="N382" s="13">
        <v>1</v>
      </c>
      <c r="O382" s="13" t="s">
        <v>294</v>
      </c>
      <c r="P382" s="13">
        <f>IFERROR(VLOOKUP(BC382, BA:BA:BB:BB, 2, 0),)</f>
        <v>0</v>
      </c>
      <c r="Q382" s="13">
        <f>IFERROR(VLOOKUP(BC382, BA:BA:BD:BD, 4, 0),1)</f>
        <v>1</v>
      </c>
      <c r="R382" s="13">
        <v>7</v>
      </c>
      <c r="S382" s="13">
        <v>9.25</v>
      </c>
      <c r="T382" s="13">
        <v>0</v>
      </c>
      <c r="V382" s="13" t="s">
        <v>13779</v>
      </c>
      <c r="W382" s="13">
        <v>100</v>
      </c>
      <c r="X382" s="13" t="s">
        <v>295</v>
      </c>
      <c r="Y382" s="13" t="s">
        <v>10899</v>
      </c>
      <c r="Z382" s="13" t="s">
        <v>10886</v>
      </c>
      <c r="AA382" s="13">
        <v>1</v>
      </c>
      <c r="AB382" s="13">
        <f>ROUND(H382*I382*AA382, 3)</f>
        <v>28.794</v>
      </c>
      <c r="AC382" s="13">
        <f>ROUND(VLOOKUP(X382,'Base de dados'!A:B, 2, 0)*AB382, 2)</f>
        <v>2.88</v>
      </c>
      <c r="AD382" s="13">
        <f>ROUND((AB382*(Destino!AG$382/100))*(W382/100),2)</f>
        <v>2.02</v>
      </c>
      <c r="AE382" s="13">
        <f>ROUND(AB382*(Destino!AH$382/100),2)</f>
        <v>0</v>
      </c>
      <c r="AF382" s="13">
        <f>ROUND((((AB382+AC382)*(1 + VLOOKUP(X382,'Base de dados'!A:N, 14, 0) ))*(Destino!AI$382/100))-AD382, 2)</f>
        <v>5.95</v>
      </c>
      <c r="AG382" s="13">
        <f>ROUND((AB382+AC382+AF382)*(J382/100),2)</f>
        <v>1.1299999999999999</v>
      </c>
      <c r="AH382" s="13">
        <f>ROUND(AB382*T382,2)</f>
        <v>0</v>
      </c>
      <c r="AI382" s="13">
        <f>ROUND(AB382+AC382-AE382+AF382+AG382+AH382, 3)</f>
        <v>38.753999999999998</v>
      </c>
      <c r="AJ382" s="13">
        <f>AI382*M382</f>
        <v>155.01599999999999</v>
      </c>
      <c r="AK382" s="13">
        <f>AJ382*K382</f>
        <v>155.01599999999999</v>
      </c>
      <c r="AL382" s="13" t="str">
        <f t="shared" si="15"/>
        <v>17006000089482200001421</v>
      </c>
      <c r="AM382" s="13">
        <f>VLOOKUP(AL382,Destino!A:AE,31,0)</f>
        <v>155.01599999999999</v>
      </c>
      <c r="AN382" s="13">
        <f>VLOOKUP(AL382,Destino!A:O,15,0)</f>
        <v>96.46</v>
      </c>
      <c r="AO382" s="13">
        <f>VLOOKUP(AL382,Destino!A:P,16,0)</f>
        <v>1</v>
      </c>
      <c r="AP382" s="14">
        <f t="shared" si="16"/>
        <v>1</v>
      </c>
      <c r="AQ382" s="13" t="str">
        <f t="shared" si="17"/>
        <v>OK</v>
      </c>
      <c r="BA382" s="13" t="s">
        <v>14104</v>
      </c>
      <c r="BB382" s="13">
        <f>AK382</f>
        <v>155.01599999999999</v>
      </c>
      <c r="BC382" s="13" t="s">
        <v>15119</v>
      </c>
      <c r="BD382" s="13">
        <f>N382</f>
        <v>1</v>
      </c>
    </row>
    <row r="383" spans="1:56" hidden="1" x14ac:dyDescent="0.25">
      <c r="A383" s="13">
        <v>600008949</v>
      </c>
      <c r="B383" s="13">
        <v>1700</v>
      </c>
      <c r="C383" s="13">
        <v>2200001421</v>
      </c>
      <c r="D383" s="13" t="s">
        <v>298</v>
      </c>
      <c r="E383" s="13">
        <f>IF(AND(B383&lt;&gt;1110,B383&lt;&gt;1210,B383&lt;&gt;1510,B383&lt;&gt;1710),B383,IF(B383=1110,"1100",IF(B383=1210,"1200",IF(B383=1510,"1500",IF(B383=1710,"1700","X")))))</f>
        <v>1700</v>
      </c>
      <c r="F383" s="13" t="s">
        <v>10893</v>
      </c>
      <c r="G383" s="13" t="s">
        <v>297</v>
      </c>
      <c r="H383" s="13">
        <v>123.52200000000001</v>
      </c>
      <c r="I383" s="13">
        <v>0.25</v>
      </c>
      <c r="J383" s="13">
        <v>3</v>
      </c>
      <c r="K383" s="13">
        <v>1</v>
      </c>
      <c r="L383" s="13" t="s">
        <v>292</v>
      </c>
      <c r="M383" s="13">
        <v>4</v>
      </c>
      <c r="N383" s="13">
        <v>1</v>
      </c>
      <c r="O383" s="13" t="s">
        <v>294</v>
      </c>
      <c r="P383" s="13">
        <f>IFERROR(VLOOKUP(BC383, BA:BA:BB:BB, 2, 0),)</f>
        <v>0</v>
      </c>
      <c r="Q383" s="13">
        <f>IFERROR(VLOOKUP(BC383, BA:BA:BD:BD, 4, 0),1)</f>
        <v>1</v>
      </c>
      <c r="R383" s="13">
        <v>7</v>
      </c>
      <c r="S383" s="13">
        <v>9.25</v>
      </c>
      <c r="T383" s="13">
        <v>0</v>
      </c>
      <c r="V383" s="13" t="s">
        <v>13779</v>
      </c>
      <c r="W383" s="13">
        <v>100</v>
      </c>
      <c r="X383" s="13" t="s">
        <v>295</v>
      </c>
      <c r="Y383" s="13" t="s">
        <v>10899</v>
      </c>
      <c r="Z383" s="13" t="s">
        <v>10898</v>
      </c>
      <c r="AA383" s="13">
        <v>1</v>
      </c>
      <c r="AB383" s="13">
        <f>ROUND(H383*I383*AA383, 3)</f>
        <v>30.881</v>
      </c>
      <c r="AC383" s="13">
        <f>ROUND(VLOOKUP(X383,'Base de dados'!A:B, 2, 0)*AB383, 2)</f>
        <v>3.09</v>
      </c>
      <c r="AD383" s="13">
        <f>ROUND((AB383*(Destino!AG$383/100))*(W383/100),2)</f>
        <v>2.16</v>
      </c>
      <c r="AE383" s="13">
        <f>ROUND(AB383*(Destino!AH$383/100),2)</f>
        <v>0</v>
      </c>
      <c r="AF383" s="13">
        <f>ROUND((((AB383+AC383)*(1 + VLOOKUP(X383,'Base de dados'!A:N, 14, 0) ))*(Destino!AI$383/100))-AD383, 2)</f>
        <v>6.39</v>
      </c>
      <c r="AG383" s="13">
        <f>ROUND((AB383+AC383+AF383)*(J383/100),2)</f>
        <v>1.21</v>
      </c>
      <c r="AH383" s="13">
        <f>ROUND(AB383*T383,2)</f>
        <v>0</v>
      </c>
      <c r="AI383" s="13">
        <f>ROUND(AB383+AC383-AE383+AF383+AG383+AH383, 3)</f>
        <v>41.570999999999998</v>
      </c>
      <c r="AJ383" s="13">
        <f>AI383*M383</f>
        <v>166.28399999999999</v>
      </c>
      <c r="AK383" s="13">
        <f>AJ383*K383</f>
        <v>166.28399999999999</v>
      </c>
      <c r="AL383" s="13" t="str">
        <f t="shared" si="15"/>
        <v>17006000089492200001421</v>
      </c>
      <c r="AM383" s="13">
        <f>VLOOKUP(AL383,Destino!A:AE,31,0)</f>
        <v>166.244</v>
      </c>
      <c r="AN383" s="13">
        <f>VLOOKUP(AL383,Destino!A:O,15,0)</f>
        <v>103.45</v>
      </c>
      <c r="AO383" s="13">
        <f>VLOOKUP(AL383,Destino!A:P,16,0)</f>
        <v>1</v>
      </c>
      <c r="AP383" s="14">
        <f t="shared" si="16"/>
        <v>1</v>
      </c>
      <c r="AQ383" s="13" t="str">
        <f t="shared" si="17"/>
        <v>OK</v>
      </c>
      <c r="BA383" s="13" t="s">
        <v>14105</v>
      </c>
      <c r="BB383" s="13">
        <f>AK383</f>
        <v>166.28399999999999</v>
      </c>
      <c r="BC383" s="13" t="s">
        <v>15120</v>
      </c>
      <c r="BD383" s="13">
        <f>N383</f>
        <v>1</v>
      </c>
    </row>
    <row r="384" spans="1:56" hidden="1" x14ac:dyDescent="0.25">
      <c r="A384" s="13">
        <v>600008950</v>
      </c>
      <c r="B384" s="13">
        <v>1700</v>
      </c>
      <c r="C384" s="13">
        <v>2200001421</v>
      </c>
      <c r="D384" s="13" t="s">
        <v>298</v>
      </c>
      <c r="E384" s="13">
        <f>IF(AND(B384&lt;&gt;1110,B384&lt;&gt;1210,B384&lt;&gt;1510,B384&lt;&gt;1710),B384,IF(B384=1110,"1100",IF(B384=1210,"1200",IF(B384=1510,"1500",IF(B384=1710,"1700","X")))))</f>
        <v>1700</v>
      </c>
      <c r="F384" s="13" t="s">
        <v>10893</v>
      </c>
      <c r="G384" s="13" t="s">
        <v>297</v>
      </c>
      <c r="H384" s="13">
        <v>135.35499999999999</v>
      </c>
      <c r="I384" s="13">
        <v>0.25</v>
      </c>
      <c r="J384" s="13">
        <v>3</v>
      </c>
      <c r="K384" s="13">
        <v>1</v>
      </c>
      <c r="L384" s="13" t="s">
        <v>292</v>
      </c>
      <c r="M384" s="13">
        <v>4</v>
      </c>
      <c r="N384" s="13">
        <v>1</v>
      </c>
      <c r="O384" s="13" t="s">
        <v>294</v>
      </c>
      <c r="P384" s="13">
        <f>IFERROR(VLOOKUP(BC384, BA:BA:BB:BB, 2, 0),)</f>
        <v>0</v>
      </c>
      <c r="Q384" s="13">
        <f>IFERROR(VLOOKUP(BC384, BA:BA:BD:BD, 4, 0),1)</f>
        <v>1</v>
      </c>
      <c r="R384" s="13">
        <v>7</v>
      </c>
      <c r="S384" s="13">
        <v>9.25</v>
      </c>
      <c r="T384" s="13">
        <v>0</v>
      </c>
      <c r="V384" s="13" t="s">
        <v>13779</v>
      </c>
      <c r="W384" s="13">
        <v>100</v>
      </c>
      <c r="X384" s="13" t="s">
        <v>295</v>
      </c>
      <c r="Y384" s="13" t="s">
        <v>10899</v>
      </c>
      <c r="Z384" s="13" t="s">
        <v>10898</v>
      </c>
      <c r="AA384" s="13">
        <v>1</v>
      </c>
      <c r="AB384" s="13">
        <f>ROUND(H384*I384*AA384, 3)</f>
        <v>33.838999999999999</v>
      </c>
      <c r="AC384" s="13">
        <f>ROUND(VLOOKUP(X384,'Base de dados'!A:B, 2, 0)*AB384, 2)</f>
        <v>3.38</v>
      </c>
      <c r="AD384" s="13">
        <f>ROUND((AB384*(Destino!AG$384/100))*(W384/100),2)</f>
        <v>2.37</v>
      </c>
      <c r="AE384" s="13">
        <f>ROUND(AB384*(Destino!AH$384/100),2)</f>
        <v>0</v>
      </c>
      <c r="AF384" s="13">
        <f>ROUND((((AB384+AC384)*(1 + VLOOKUP(X384,'Base de dados'!A:N, 14, 0) ))*(Destino!AI$384/100))-AD384, 2)</f>
        <v>6.99</v>
      </c>
      <c r="AG384" s="13">
        <f>ROUND((AB384+AC384+AF384)*(J384/100),2)</f>
        <v>1.33</v>
      </c>
      <c r="AH384" s="13">
        <f>ROUND(AB384*T384,2)</f>
        <v>0</v>
      </c>
      <c r="AI384" s="13">
        <f>ROUND(AB384+AC384-AE384+AF384+AG384+AH384, 3)</f>
        <v>45.539000000000001</v>
      </c>
      <c r="AJ384" s="13">
        <f>AI384*M384</f>
        <v>182.15600000000001</v>
      </c>
      <c r="AK384" s="13">
        <f>AJ384*K384</f>
        <v>182.15600000000001</v>
      </c>
      <c r="AL384" s="13" t="str">
        <f t="shared" si="15"/>
        <v>17006000089502200001421</v>
      </c>
      <c r="AM384" s="13">
        <f>VLOOKUP(AL384,Destino!A:AE,31,0)</f>
        <v>182.196</v>
      </c>
      <c r="AN384" s="13">
        <f>VLOOKUP(AL384,Destino!A:O,15,0)</f>
        <v>113.36</v>
      </c>
      <c r="AO384" s="13">
        <f>VLOOKUP(AL384,Destino!A:P,16,0)</f>
        <v>1</v>
      </c>
      <c r="AP384" s="14">
        <f t="shared" si="16"/>
        <v>1</v>
      </c>
      <c r="AQ384" s="13" t="str">
        <f t="shared" si="17"/>
        <v>OK</v>
      </c>
      <c r="BA384" s="13" t="s">
        <v>14106</v>
      </c>
      <c r="BB384" s="13">
        <f>AK384</f>
        <v>182.15600000000001</v>
      </c>
      <c r="BC384" s="13" t="s">
        <v>15121</v>
      </c>
      <c r="BD384" s="13">
        <f>N384</f>
        <v>1</v>
      </c>
    </row>
    <row r="385" spans="1:56" hidden="1" x14ac:dyDescent="0.25">
      <c r="A385" s="13">
        <v>600008957</v>
      </c>
      <c r="B385" s="13">
        <v>1700</v>
      </c>
      <c r="C385" s="13">
        <v>2200001421</v>
      </c>
      <c r="D385" s="13" t="s">
        <v>298</v>
      </c>
      <c r="E385" s="13">
        <f>IF(AND(B385&lt;&gt;1110,B385&lt;&gt;1210,B385&lt;&gt;1510,B385&lt;&gt;1710),B385,IF(B385=1110,"1100",IF(B385=1210,"1200",IF(B385=1510,"1500",IF(B385=1710,"1700","X")))))</f>
        <v>1700</v>
      </c>
      <c r="F385" s="13" t="s">
        <v>10893</v>
      </c>
      <c r="G385" s="13" t="s">
        <v>297</v>
      </c>
      <c r="H385" s="13">
        <v>150.364</v>
      </c>
      <c r="I385" s="13">
        <v>0.25</v>
      </c>
      <c r="J385" s="13">
        <v>3</v>
      </c>
      <c r="K385" s="13">
        <v>1</v>
      </c>
      <c r="L385" s="13" t="s">
        <v>292</v>
      </c>
      <c r="M385" s="13">
        <v>4</v>
      </c>
      <c r="N385" s="13">
        <v>1</v>
      </c>
      <c r="O385" s="13" t="s">
        <v>294</v>
      </c>
      <c r="P385" s="13">
        <f>IFERROR(VLOOKUP(BC385, BA:BA:BB:BB, 2, 0),)</f>
        <v>0</v>
      </c>
      <c r="Q385" s="13">
        <f>IFERROR(VLOOKUP(BC385, BA:BA:BD:BD, 4, 0),1)</f>
        <v>1</v>
      </c>
      <c r="R385" s="13">
        <v>7</v>
      </c>
      <c r="S385" s="13">
        <v>9.25</v>
      </c>
      <c r="T385" s="13">
        <v>0</v>
      </c>
      <c r="V385" s="13" t="s">
        <v>13779</v>
      </c>
      <c r="W385" s="13">
        <v>100</v>
      </c>
      <c r="X385" s="13" t="s">
        <v>295</v>
      </c>
      <c r="Y385" s="13" t="s">
        <v>10899</v>
      </c>
      <c r="Z385" s="13" t="s">
        <v>10898</v>
      </c>
      <c r="AA385" s="13">
        <v>1</v>
      </c>
      <c r="AB385" s="13">
        <f>ROUND(H385*I385*AA385, 3)</f>
        <v>37.591000000000001</v>
      </c>
      <c r="AC385" s="13">
        <f>ROUND(VLOOKUP(X385,'Base de dados'!A:B, 2, 0)*AB385, 2)</f>
        <v>3.76</v>
      </c>
      <c r="AD385" s="13">
        <f>ROUND((AB385*(Destino!AG$385/100))*(W385/100),2)</f>
        <v>2.63</v>
      </c>
      <c r="AE385" s="13">
        <f>ROUND(AB385*(Destino!AH$385/100),2)</f>
        <v>0</v>
      </c>
      <c r="AF385" s="13">
        <f>ROUND((((AB385+AC385)*(1 + VLOOKUP(X385,'Base de dados'!A:N, 14, 0) ))*(Destino!AI$385/100))-AD385, 2)</f>
        <v>7.77</v>
      </c>
      <c r="AG385" s="13">
        <f>ROUND((AB385+AC385+AF385)*(J385/100),2)</f>
        <v>1.47</v>
      </c>
      <c r="AH385" s="13">
        <f>ROUND(AB385*T385,2)</f>
        <v>0</v>
      </c>
      <c r="AI385" s="13">
        <f>ROUND(AB385+AC385-AE385+AF385+AG385+AH385, 3)</f>
        <v>50.591000000000001</v>
      </c>
      <c r="AJ385" s="13">
        <f>AI385*M385</f>
        <v>202.364</v>
      </c>
      <c r="AK385" s="13">
        <f>AJ385*K385</f>
        <v>202.364</v>
      </c>
      <c r="AL385" s="13" t="str">
        <f t="shared" si="15"/>
        <v>17006000089572200001421</v>
      </c>
      <c r="AM385" s="13">
        <f>VLOOKUP(AL385,Destino!A:AE,31,0)</f>
        <v>202.364</v>
      </c>
      <c r="AN385" s="13">
        <f>VLOOKUP(AL385,Destino!A:O,15,0)</f>
        <v>125.93</v>
      </c>
      <c r="AO385" s="13">
        <f>VLOOKUP(AL385,Destino!A:P,16,0)</f>
        <v>1</v>
      </c>
      <c r="AP385" s="14">
        <f t="shared" si="16"/>
        <v>1</v>
      </c>
      <c r="AQ385" s="13" t="str">
        <f t="shared" si="17"/>
        <v>OK</v>
      </c>
      <c r="BA385" s="13" t="s">
        <v>14107</v>
      </c>
      <c r="BB385" s="13">
        <f>AK385</f>
        <v>202.364</v>
      </c>
      <c r="BC385" s="13" t="s">
        <v>15122</v>
      </c>
      <c r="BD385" s="13">
        <f>N385</f>
        <v>1</v>
      </c>
    </row>
    <row r="386" spans="1:56" hidden="1" x14ac:dyDescent="0.25">
      <c r="A386" s="13">
        <v>600008958</v>
      </c>
      <c r="B386" s="13">
        <v>1000</v>
      </c>
      <c r="C386" s="13">
        <v>2200001421</v>
      </c>
      <c r="D386" s="13" t="s">
        <v>298</v>
      </c>
      <c r="E386" s="13">
        <f>IF(AND(B386&lt;&gt;1110,B386&lt;&gt;1210,B386&lt;&gt;1510,B386&lt;&gt;1710),B386,IF(B386=1110,"1100",IF(B386=1210,"1200",IF(B386=1510,"1500",IF(B386=1710,"1700","X")))))</f>
        <v>1000</v>
      </c>
      <c r="F386" s="13" t="s">
        <v>10873</v>
      </c>
      <c r="G386" s="13" t="s">
        <v>297</v>
      </c>
      <c r="H386" s="13">
        <v>168.66499999999999</v>
      </c>
      <c r="I386" s="13">
        <v>1</v>
      </c>
      <c r="J386" s="13">
        <v>4</v>
      </c>
      <c r="K386" s="13">
        <v>1</v>
      </c>
      <c r="L386" s="13" t="s">
        <v>292</v>
      </c>
      <c r="M386" s="13">
        <v>1</v>
      </c>
      <c r="N386" s="13">
        <v>1</v>
      </c>
      <c r="O386" s="13" t="s">
        <v>292</v>
      </c>
      <c r="P386" s="13">
        <f>IFERROR(VLOOKUP(BC386, BA:BA:BB:BB, 2, 0),)</f>
        <v>0</v>
      </c>
      <c r="Q386" s="13">
        <f>IFERROR(VLOOKUP(BC386, BA:BA:BD:BD, 4, 0),1)</f>
        <v>1</v>
      </c>
      <c r="R386" s="13">
        <v>12</v>
      </c>
      <c r="S386" s="13">
        <v>9.25</v>
      </c>
      <c r="T386" s="13">
        <v>0</v>
      </c>
      <c r="V386" s="13" t="s">
        <v>13779</v>
      </c>
      <c r="W386" s="13">
        <v>100</v>
      </c>
      <c r="X386" s="13" t="s">
        <v>295</v>
      </c>
      <c r="Y386" s="13" t="s">
        <v>10899</v>
      </c>
      <c r="Z386" s="13" t="s">
        <v>10898</v>
      </c>
      <c r="AA386" s="13">
        <v>1</v>
      </c>
      <c r="AB386" s="13">
        <f>ROUND(H386*I386*AA386, 3)</f>
        <v>168.66499999999999</v>
      </c>
      <c r="AC386" s="13">
        <f>ROUND(VLOOKUP(X386,'Base de dados'!A:B, 2, 0)*AB386, 2)</f>
        <v>16.87</v>
      </c>
      <c r="AD386" s="13">
        <f>ROUND((AB386*(Destino!AG$386/100))*(W386/100),2)</f>
        <v>20.239999999999998</v>
      </c>
      <c r="AE386" s="13">
        <f>ROUND(AB386*(Destino!AH$386/100),2)</f>
        <v>15.6</v>
      </c>
      <c r="AG386" s="13">
        <f>ROUND((AB386+ AC386)*(J386/100),2)</f>
        <v>7.42</v>
      </c>
      <c r="AH386" s="13">
        <f>ROUND(AB386*T386,2)</f>
        <v>0</v>
      </c>
      <c r="AI386" s="13">
        <f>ROUND(AB386-(AD386+AE386)+AG386+AH386, 3)</f>
        <v>140.245</v>
      </c>
      <c r="AJ386" s="13">
        <f>AI386*M386</f>
        <v>140.245</v>
      </c>
      <c r="AK386" s="13">
        <f>AJ386*K386</f>
        <v>140.245</v>
      </c>
      <c r="AL386" s="13" t="str">
        <f t="shared" si="15"/>
        <v>10006000089582200001421</v>
      </c>
      <c r="AM386" s="13">
        <f>VLOOKUP(AL386,Destino!A:AE,31,0)</f>
        <v>140.245</v>
      </c>
      <c r="AN386" s="13">
        <f>VLOOKUP(AL386,Destino!A:O,15,0)</f>
        <v>132.82400000000001</v>
      </c>
      <c r="AO386" s="13">
        <f>VLOOKUP(AL386,Destino!A:P,16,0)</f>
        <v>1</v>
      </c>
      <c r="AP386" s="14">
        <f t="shared" si="16"/>
        <v>1</v>
      </c>
      <c r="AQ386" s="13" t="str">
        <f t="shared" si="17"/>
        <v>OK</v>
      </c>
      <c r="BB386" s="13">
        <f>AK386</f>
        <v>140.245</v>
      </c>
      <c r="BC386" s="13" t="s">
        <v>15123</v>
      </c>
      <c r="BD386" s="13">
        <f>N386</f>
        <v>1</v>
      </c>
    </row>
    <row r="387" spans="1:56" hidden="1" x14ac:dyDescent="0.25">
      <c r="A387" s="13">
        <v>600008958</v>
      </c>
      <c r="B387" s="13">
        <v>1700</v>
      </c>
      <c r="C387" s="13">
        <v>2200001421</v>
      </c>
      <c r="D387" s="13" t="s">
        <v>298</v>
      </c>
      <c r="E387" s="13">
        <f>IF(AND(B387&lt;&gt;1110,B387&lt;&gt;1210,B387&lt;&gt;1510,B387&lt;&gt;1710),B387,IF(B387=1110,"1100",IF(B387=1210,"1200",IF(B387=1510,"1500",IF(B387=1710,"1700","X")))))</f>
        <v>1700</v>
      </c>
      <c r="F387" s="13" t="s">
        <v>10893</v>
      </c>
      <c r="G387" s="13" t="s">
        <v>297</v>
      </c>
      <c r="H387" s="13">
        <v>158.59100000000001</v>
      </c>
      <c r="I387" s="13">
        <v>0.25</v>
      </c>
      <c r="J387" s="13">
        <v>3</v>
      </c>
      <c r="K387" s="13">
        <v>1</v>
      </c>
      <c r="L387" s="13" t="s">
        <v>292</v>
      </c>
      <c r="M387" s="13">
        <v>4</v>
      </c>
      <c r="N387" s="13">
        <v>1</v>
      </c>
      <c r="O387" s="13" t="s">
        <v>294</v>
      </c>
      <c r="P387" s="13">
        <f>IFERROR(VLOOKUP(BC387, BA:BA:BB:BB, 2, 0),)</f>
        <v>0</v>
      </c>
      <c r="Q387" s="13">
        <f>IFERROR(VLOOKUP(BC387, BA:BA:BD:BD, 4, 0),1)</f>
        <v>1</v>
      </c>
      <c r="R387" s="13">
        <v>7</v>
      </c>
      <c r="S387" s="13">
        <v>9.25</v>
      </c>
      <c r="T387" s="13">
        <v>0</v>
      </c>
      <c r="V387" s="13" t="s">
        <v>13779</v>
      </c>
      <c r="W387" s="13">
        <v>100</v>
      </c>
      <c r="X387" s="13" t="s">
        <v>295</v>
      </c>
      <c r="Y387" s="13" t="s">
        <v>10899</v>
      </c>
      <c r="Z387" s="13" t="s">
        <v>10898</v>
      </c>
      <c r="AA387" s="13">
        <v>1</v>
      </c>
      <c r="AB387" s="13">
        <f>ROUND(H387*I387*AA387, 3)</f>
        <v>39.648000000000003</v>
      </c>
      <c r="AC387" s="13">
        <f>ROUND(VLOOKUP(X387,'Base de dados'!A:B, 2, 0)*AB387, 2)</f>
        <v>3.96</v>
      </c>
      <c r="AD387" s="13">
        <f>ROUND((AB387*(Destino!AG$387/100))*(W387/100),2)</f>
        <v>2.78</v>
      </c>
      <c r="AE387" s="13">
        <f>ROUND(AB387*(Destino!AH$387/100),2)</f>
        <v>0</v>
      </c>
      <c r="AF387" s="13">
        <f>ROUND((((AB387+AC387)*(1 + VLOOKUP(X387,'Base de dados'!A:N, 14, 0) ))*(Destino!AI$387/100))-AD387, 2)</f>
        <v>8.19</v>
      </c>
      <c r="AG387" s="13">
        <f>ROUND((AB387+AC387+AF387)*(J387/100),2)</f>
        <v>1.55</v>
      </c>
      <c r="AH387" s="13">
        <f>ROUND(AB387*T387,2)</f>
        <v>0</v>
      </c>
      <c r="AI387" s="13">
        <f>ROUND(AB387+AC387-AE387+AF387+AG387+AH387, 3)</f>
        <v>53.347999999999999</v>
      </c>
      <c r="AJ387" s="13">
        <f>AI387*M387</f>
        <v>213.392</v>
      </c>
      <c r="AK387" s="13">
        <f>AJ387*K387</f>
        <v>213.392</v>
      </c>
      <c r="AL387" s="13" t="str">
        <f t="shared" ref="AL387:AL449" si="18">_xlfn.CONCAT(B387,A387,C387)</f>
        <v>17006000089582200001421</v>
      </c>
      <c r="AM387" s="13">
        <f>VLOOKUP(AL387,Destino!A:AE,31,0)</f>
        <v>213.47200000000001</v>
      </c>
      <c r="AN387" s="13">
        <f>VLOOKUP(AL387,Destino!A:O,15,0)</f>
        <v>132.82</v>
      </c>
      <c r="AO387" s="13">
        <f>VLOOKUP(AL387,Destino!A:P,16,0)</f>
        <v>1</v>
      </c>
      <c r="AP387" s="14">
        <f t="shared" ref="AP387:AP449" si="19">ROUND(AM387/AK387,2)</f>
        <v>1</v>
      </c>
      <c r="AQ387" s="13" t="str">
        <f t="shared" ref="AQ387:AQ449" si="20">IF(AP387=1,"OK","X")</f>
        <v>OK</v>
      </c>
      <c r="BA387" s="13" t="s">
        <v>14108</v>
      </c>
      <c r="BB387" s="13">
        <f>AK387</f>
        <v>213.392</v>
      </c>
      <c r="BC387" s="13" t="s">
        <v>15123</v>
      </c>
      <c r="BD387" s="13">
        <f>N387</f>
        <v>1</v>
      </c>
    </row>
    <row r="388" spans="1:56" hidden="1" x14ac:dyDescent="0.25">
      <c r="A388" s="13">
        <v>600008959</v>
      </c>
      <c r="B388" s="13">
        <v>1700</v>
      </c>
      <c r="C388" s="13">
        <v>2200001421</v>
      </c>
      <c r="D388" s="13" t="s">
        <v>298</v>
      </c>
      <c r="E388" s="13">
        <f>IF(AND(B388&lt;&gt;1110,B388&lt;&gt;1210,B388&lt;&gt;1510,B388&lt;&gt;1710),B388,IF(B388=1110,"1100",IF(B388=1210,"1200",IF(B388=1510,"1500",IF(B388=1710,"1700","X")))))</f>
        <v>1700</v>
      </c>
      <c r="F388" s="13" t="s">
        <v>10893</v>
      </c>
      <c r="G388" s="13" t="s">
        <v>297</v>
      </c>
      <c r="H388" s="13">
        <v>183.36699999999999</v>
      </c>
      <c r="I388" s="13">
        <v>0.25</v>
      </c>
      <c r="J388" s="13">
        <v>3</v>
      </c>
      <c r="K388" s="13">
        <v>1</v>
      </c>
      <c r="L388" s="13" t="s">
        <v>292</v>
      </c>
      <c r="M388" s="13">
        <v>4</v>
      </c>
      <c r="N388" s="13">
        <v>1</v>
      </c>
      <c r="O388" s="13" t="s">
        <v>294</v>
      </c>
      <c r="P388" s="13">
        <f>IFERROR(VLOOKUP(BC388, BA:BA:BB:BB, 2, 0),)</f>
        <v>0</v>
      </c>
      <c r="Q388" s="13">
        <f>IFERROR(VLOOKUP(BC388, BA:BA:BD:BD, 4, 0),1)</f>
        <v>1</v>
      </c>
      <c r="R388" s="13">
        <v>7</v>
      </c>
      <c r="S388" s="13">
        <v>9.25</v>
      </c>
      <c r="T388" s="13">
        <v>0</v>
      </c>
      <c r="V388" s="13" t="s">
        <v>13779</v>
      </c>
      <c r="W388" s="13">
        <v>100</v>
      </c>
      <c r="X388" s="13" t="s">
        <v>295</v>
      </c>
      <c r="Y388" s="13" t="s">
        <v>10899</v>
      </c>
      <c r="Z388" s="13" t="s">
        <v>10898</v>
      </c>
      <c r="AA388" s="13">
        <v>1</v>
      </c>
      <c r="AB388" s="13">
        <f>ROUND(H388*I388*AA388, 3)</f>
        <v>45.841999999999999</v>
      </c>
      <c r="AC388" s="13">
        <f>ROUND(VLOOKUP(X388,'Base de dados'!A:B, 2, 0)*AB388, 2)</f>
        <v>4.58</v>
      </c>
      <c r="AD388" s="13">
        <f>ROUND((AB388*(Destino!AG$388/100))*(W388/100),2)</f>
        <v>3.21</v>
      </c>
      <c r="AE388" s="13">
        <f>ROUND(AB388*(Destino!AH$388/100),2)</f>
        <v>0</v>
      </c>
      <c r="AF388" s="13">
        <f>ROUND((((AB388+AC388)*(1 + VLOOKUP(X388,'Base de dados'!A:N, 14, 0) ))*(Destino!AI$388/100))-AD388, 2)</f>
        <v>9.48</v>
      </c>
      <c r="AG388" s="13">
        <f>ROUND((AB388+AC388+AF388)*(J388/100),2)</f>
        <v>1.8</v>
      </c>
      <c r="AH388" s="13">
        <f>ROUND(AB388*T388,2)</f>
        <v>0</v>
      </c>
      <c r="AI388" s="13">
        <f>ROUND(AB388+AC388-AE388+AF388+AG388+AH388, 3)</f>
        <v>61.701999999999998</v>
      </c>
      <c r="AJ388" s="13">
        <f>AI388*M388</f>
        <v>246.80799999999999</v>
      </c>
      <c r="AK388" s="13">
        <f>AJ388*K388</f>
        <v>246.80799999999999</v>
      </c>
      <c r="AL388" s="13" t="str">
        <f t="shared" si="18"/>
        <v>17006000089592200001421</v>
      </c>
      <c r="AM388" s="13">
        <f>VLOOKUP(AL388,Destino!A:AE,31,0)</f>
        <v>246.80799999999999</v>
      </c>
      <c r="AN388" s="13">
        <f>VLOOKUP(AL388,Destino!A:O,15,0)</f>
        <v>153.57</v>
      </c>
      <c r="AO388" s="13">
        <f>VLOOKUP(AL388,Destino!A:P,16,0)</f>
        <v>1</v>
      </c>
      <c r="AP388" s="14">
        <f t="shared" si="19"/>
        <v>1</v>
      </c>
      <c r="AQ388" s="13" t="str">
        <f t="shared" si="20"/>
        <v>OK</v>
      </c>
      <c r="BA388" s="13" t="s">
        <v>14109</v>
      </c>
      <c r="BB388" s="13">
        <f>AK388</f>
        <v>246.80799999999999</v>
      </c>
      <c r="BC388" s="13" t="s">
        <v>15124</v>
      </c>
      <c r="BD388" s="13">
        <f>N388</f>
        <v>1</v>
      </c>
    </row>
    <row r="389" spans="1:56" hidden="1" x14ac:dyDescent="0.25">
      <c r="A389" s="13">
        <v>600008981</v>
      </c>
      <c r="B389" s="13">
        <v>1700</v>
      </c>
      <c r="C389" s="13">
        <v>2200001421</v>
      </c>
      <c r="D389" s="13" t="s">
        <v>298</v>
      </c>
      <c r="E389" s="13">
        <f>IF(AND(B389&lt;&gt;1110,B389&lt;&gt;1210,B389&lt;&gt;1510,B389&lt;&gt;1710),B389,IF(B389=1110,"1100",IF(B389=1210,"1200",IF(B389=1510,"1500",IF(B389=1710,"1700","X")))))</f>
        <v>1700</v>
      </c>
      <c r="F389" s="13" t="s">
        <v>10893</v>
      </c>
      <c r="G389" s="13" t="s">
        <v>297</v>
      </c>
      <c r="H389" s="13">
        <v>6.5309999999999997</v>
      </c>
      <c r="I389" s="13">
        <v>0.25</v>
      </c>
      <c r="J389" s="13">
        <v>3</v>
      </c>
      <c r="K389" s="13">
        <v>1</v>
      </c>
      <c r="L389" s="13" t="s">
        <v>292</v>
      </c>
      <c r="M389" s="13">
        <v>4</v>
      </c>
      <c r="N389" s="13">
        <v>1</v>
      </c>
      <c r="O389" s="13" t="s">
        <v>294</v>
      </c>
      <c r="P389" s="13">
        <f>IFERROR(VLOOKUP(BC389, BA:BA:BB:BB, 2, 0),)</f>
        <v>0</v>
      </c>
      <c r="Q389" s="13">
        <f>IFERROR(VLOOKUP(BC389, BA:BA:BD:BD, 4, 0),1)</f>
        <v>1</v>
      </c>
      <c r="R389" s="13">
        <v>7</v>
      </c>
      <c r="S389" s="13">
        <v>9.25</v>
      </c>
      <c r="T389" s="13">
        <v>0</v>
      </c>
      <c r="V389" s="13" t="s">
        <v>13779</v>
      </c>
      <c r="W389" s="13">
        <v>100</v>
      </c>
      <c r="X389" s="13" t="s">
        <v>300</v>
      </c>
      <c r="Y389" s="13" t="s">
        <v>10899</v>
      </c>
      <c r="Z389" s="13" t="s">
        <v>10898</v>
      </c>
      <c r="AA389" s="13">
        <v>1</v>
      </c>
      <c r="AB389" s="13">
        <f>ROUND(H389*I389*AA389, 3)</f>
        <v>1.633</v>
      </c>
      <c r="AC389" s="13">
        <f>ROUND(VLOOKUP(X389,'Base de dados'!A:B, 2, 0)*AB389, 2)</f>
        <v>0.16</v>
      </c>
      <c r="AD389" s="13">
        <f>ROUND((AB389*(Destino!AG$389/100))*(W389/100),2)</f>
        <v>0.11</v>
      </c>
      <c r="AE389" s="13">
        <f>ROUND(AB389*(Destino!AH$389/100),2)</f>
        <v>0</v>
      </c>
      <c r="AF389" s="13">
        <f>ROUND((((AB389+AC389)*(1 + VLOOKUP(X389,'Base de dados'!A:N, 14, 0) ))*(Destino!AI$389/100))-AD389, 2)</f>
        <v>0.34</v>
      </c>
      <c r="AG389" s="13">
        <f>ROUND((AB389+AC389+AF389)*(J389/100),2)</f>
        <v>0.06</v>
      </c>
      <c r="AH389" s="13">
        <f>ROUND(AB389*T389,2)</f>
        <v>0</v>
      </c>
      <c r="AI389" s="13">
        <f>ROUND(AB389+AC389-AE389+AF389+AG389+AH389, 3)</f>
        <v>2.1930000000000001</v>
      </c>
      <c r="AJ389" s="13">
        <f>AI389*M389</f>
        <v>8.7720000000000002</v>
      </c>
      <c r="AK389" s="13">
        <f>AJ389*K389</f>
        <v>8.7720000000000002</v>
      </c>
      <c r="AL389" s="13" t="str">
        <f t="shared" si="18"/>
        <v>17006000089812200001421</v>
      </c>
      <c r="AM389" s="13">
        <f>VLOOKUP(AL389,Destino!A:AE,31,0)</f>
        <v>8.7720000000000002</v>
      </c>
      <c r="AN389" s="13">
        <f>VLOOKUP(AL389,Destino!A:O,15,0)</f>
        <v>5.47</v>
      </c>
      <c r="AO389" s="13">
        <f>VLOOKUP(AL389,Destino!A:P,16,0)</f>
        <v>1</v>
      </c>
      <c r="AP389" s="14">
        <f t="shared" si="19"/>
        <v>1</v>
      </c>
      <c r="AQ389" s="13" t="str">
        <f t="shared" si="20"/>
        <v>OK</v>
      </c>
      <c r="BA389" s="13" t="s">
        <v>14110</v>
      </c>
      <c r="BB389" s="13">
        <f>AK389</f>
        <v>8.7720000000000002</v>
      </c>
      <c r="BC389" s="13" t="s">
        <v>15125</v>
      </c>
      <c r="BD389" s="13">
        <f>N389</f>
        <v>1</v>
      </c>
    </row>
    <row r="390" spans="1:56" hidden="1" x14ac:dyDescent="0.25">
      <c r="A390" s="13">
        <v>600008985</v>
      </c>
      <c r="B390" s="13">
        <v>1700</v>
      </c>
      <c r="C390" s="13">
        <v>2200001421</v>
      </c>
      <c r="D390" s="13" t="s">
        <v>298</v>
      </c>
      <c r="E390" s="13">
        <f>IF(AND(B390&lt;&gt;1110,B390&lt;&gt;1210,B390&lt;&gt;1510,B390&lt;&gt;1710),B390,IF(B390=1110,"1100",IF(B390=1210,"1200",IF(B390=1510,"1500",IF(B390=1710,"1700","X")))))</f>
        <v>1700</v>
      </c>
      <c r="F390" s="13" t="s">
        <v>10893</v>
      </c>
      <c r="G390" s="13" t="s">
        <v>297</v>
      </c>
      <c r="H390" s="13">
        <v>7.4390000000000001</v>
      </c>
      <c r="I390" s="13">
        <v>0.25</v>
      </c>
      <c r="J390" s="13">
        <v>3</v>
      </c>
      <c r="K390" s="13">
        <v>1</v>
      </c>
      <c r="L390" s="13" t="s">
        <v>292</v>
      </c>
      <c r="M390" s="13">
        <v>4</v>
      </c>
      <c r="N390" s="13">
        <v>1</v>
      </c>
      <c r="O390" s="13" t="s">
        <v>294</v>
      </c>
      <c r="P390" s="13">
        <f>IFERROR(VLOOKUP(BC390, BA:BA:BB:BB, 2, 0),)</f>
        <v>0</v>
      </c>
      <c r="Q390" s="13">
        <f>IFERROR(VLOOKUP(BC390, BA:BA:BD:BD, 4, 0),1)</f>
        <v>1</v>
      </c>
      <c r="R390" s="13">
        <v>7</v>
      </c>
      <c r="S390" s="13">
        <v>9.25</v>
      </c>
      <c r="T390" s="13">
        <v>0</v>
      </c>
      <c r="V390" s="13" t="s">
        <v>13779</v>
      </c>
      <c r="W390" s="13">
        <v>100</v>
      </c>
      <c r="X390" s="13" t="s">
        <v>300</v>
      </c>
      <c r="Y390" s="13" t="s">
        <v>10899</v>
      </c>
      <c r="Z390" s="13" t="s">
        <v>10886</v>
      </c>
      <c r="AA390" s="13">
        <v>1</v>
      </c>
      <c r="AB390" s="13">
        <f>ROUND(H390*I390*AA390, 3)</f>
        <v>1.86</v>
      </c>
      <c r="AC390" s="13">
        <f>ROUND(VLOOKUP(X390,'Base de dados'!A:B, 2, 0)*AB390, 2)</f>
        <v>0.19</v>
      </c>
      <c r="AD390" s="13">
        <f>ROUND((AB390*(Destino!AG$390/100))*(W390/100),2)</f>
        <v>0.13</v>
      </c>
      <c r="AE390" s="13">
        <f>ROUND(AB390*(Destino!AH$390/100),2)</f>
        <v>0</v>
      </c>
      <c r="AF390" s="13">
        <f>ROUND((((AB390+AC390)*(1 + VLOOKUP(X390,'Base de dados'!A:N, 14, 0) ))*(Destino!AI$390/100))-AD390, 2)</f>
        <v>0.39</v>
      </c>
      <c r="AG390" s="13">
        <f>ROUND((AB390+AC390+AF390)*(J390/100),2)</f>
        <v>7.0000000000000007E-2</v>
      </c>
      <c r="AH390" s="13">
        <f>ROUND(AB390*T390,2)</f>
        <v>0</v>
      </c>
      <c r="AI390" s="13">
        <f>ROUND(AB390+AC390-AE390+AF390+AG390+AH390, 3)</f>
        <v>2.5099999999999998</v>
      </c>
      <c r="AJ390" s="13">
        <f>AI390*M390</f>
        <v>10.039999999999999</v>
      </c>
      <c r="AK390" s="13">
        <f>AJ390*K390</f>
        <v>10.039999999999999</v>
      </c>
      <c r="AL390" s="13" t="str">
        <f t="shared" si="18"/>
        <v>17006000089852200001421</v>
      </c>
      <c r="AM390" s="13">
        <f>VLOOKUP(AL390,Destino!A:AE,31,0)</f>
        <v>10</v>
      </c>
      <c r="AN390" s="13">
        <f>VLOOKUP(AL390,Destino!A:O,15,0)</f>
        <v>6.23</v>
      </c>
      <c r="AO390" s="13">
        <f>VLOOKUP(AL390,Destino!A:P,16,0)</f>
        <v>1</v>
      </c>
      <c r="AP390" s="14">
        <f t="shared" si="19"/>
        <v>1</v>
      </c>
      <c r="AQ390" s="13" t="str">
        <f t="shared" si="20"/>
        <v>OK</v>
      </c>
      <c r="BA390" s="13" t="s">
        <v>14111</v>
      </c>
      <c r="BB390" s="13">
        <f>AK390</f>
        <v>10.039999999999999</v>
      </c>
      <c r="BC390" s="13" t="s">
        <v>15126</v>
      </c>
      <c r="BD390" s="13">
        <f>N390</f>
        <v>1</v>
      </c>
    </row>
    <row r="391" spans="1:56" hidden="1" x14ac:dyDescent="0.25">
      <c r="A391" s="13">
        <v>600008987</v>
      </c>
      <c r="B391" s="13">
        <v>1700</v>
      </c>
      <c r="C391" s="13">
        <v>2200001421</v>
      </c>
      <c r="D391" s="13" t="s">
        <v>298</v>
      </c>
      <c r="E391" s="13">
        <f>IF(AND(B391&lt;&gt;1110,B391&lt;&gt;1210,B391&lt;&gt;1510,B391&lt;&gt;1710),B391,IF(B391=1110,"1100",IF(B391=1210,"1200",IF(B391=1510,"1500",IF(B391=1710,"1700","X")))))</f>
        <v>1700</v>
      </c>
      <c r="F391" s="13" t="s">
        <v>10893</v>
      </c>
      <c r="G391" s="13" t="s">
        <v>297</v>
      </c>
      <c r="H391" s="13">
        <v>8.0960000000000001</v>
      </c>
      <c r="I391" s="13">
        <v>0.25</v>
      </c>
      <c r="J391" s="13">
        <v>3</v>
      </c>
      <c r="K391" s="13">
        <v>1</v>
      </c>
      <c r="L391" s="13" t="s">
        <v>292</v>
      </c>
      <c r="M391" s="13">
        <v>4</v>
      </c>
      <c r="N391" s="13">
        <v>1</v>
      </c>
      <c r="O391" s="13" t="s">
        <v>294</v>
      </c>
      <c r="P391" s="13">
        <f>IFERROR(VLOOKUP(BC391, BA:BA:BB:BB, 2, 0),)</f>
        <v>0</v>
      </c>
      <c r="Q391" s="13">
        <f>IFERROR(VLOOKUP(BC391, BA:BA:BD:BD, 4, 0),1)</f>
        <v>1</v>
      </c>
      <c r="R391" s="13">
        <v>7</v>
      </c>
      <c r="S391" s="13">
        <v>9.25</v>
      </c>
      <c r="T391" s="13">
        <v>0</v>
      </c>
      <c r="V391" s="13" t="s">
        <v>13779</v>
      </c>
      <c r="W391" s="13">
        <v>100</v>
      </c>
      <c r="X391" s="13" t="s">
        <v>300</v>
      </c>
      <c r="Y391" s="13" t="s">
        <v>10899</v>
      </c>
      <c r="Z391" s="13" t="s">
        <v>10886</v>
      </c>
      <c r="AA391" s="13">
        <v>1</v>
      </c>
      <c r="AB391" s="13">
        <f>ROUND(H391*I391*AA391, 3)</f>
        <v>2.024</v>
      </c>
      <c r="AC391" s="13">
        <f>ROUND(VLOOKUP(X391,'Base de dados'!A:B, 2, 0)*AB391, 2)</f>
        <v>0.2</v>
      </c>
      <c r="AD391" s="13">
        <f>ROUND((AB391*(Destino!AG$391/100))*(W391/100),2)</f>
        <v>0.14000000000000001</v>
      </c>
      <c r="AE391" s="13">
        <f>ROUND(AB391*(Destino!AH$391/100),2)</f>
        <v>0</v>
      </c>
      <c r="AF391" s="13">
        <f>ROUND((((AB391+AC391)*(1 + VLOOKUP(X391,'Base de dados'!A:N, 14, 0) ))*(Destino!AI$391/100))-AD391, 2)</f>
        <v>0.42</v>
      </c>
      <c r="AG391" s="13">
        <f>ROUND((AB391+AC391+AF391)*(J391/100),2)</f>
        <v>0.08</v>
      </c>
      <c r="AH391" s="13">
        <f>ROUND(AB391*T391,2)</f>
        <v>0</v>
      </c>
      <c r="AI391" s="13">
        <f>ROUND(AB391+AC391-AE391+AF391+AG391+AH391, 3)</f>
        <v>2.7240000000000002</v>
      </c>
      <c r="AJ391" s="13">
        <f>AI391*M391</f>
        <v>10.896000000000001</v>
      </c>
      <c r="AK391" s="13">
        <f>AJ391*K391</f>
        <v>10.896000000000001</v>
      </c>
      <c r="AL391" s="13" t="str">
        <f t="shared" si="18"/>
        <v>17006000089872200001421</v>
      </c>
      <c r="AM391" s="13">
        <f>VLOOKUP(AL391,Destino!A:AE,31,0)</f>
        <v>10.896000000000001</v>
      </c>
      <c r="AN391" s="13">
        <f>VLOOKUP(AL391,Destino!A:O,15,0)</f>
        <v>6.78</v>
      </c>
      <c r="AO391" s="13">
        <f>VLOOKUP(AL391,Destino!A:P,16,0)</f>
        <v>1</v>
      </c>
      <c r="AP391" s="14">
        <f t="shared" si="19"/>
        <v>1</v>
      </c>
      <c r="AQ391" s="13" t="str">
        <f t="shared" si="20"/>
        <v>OK</v>
      </c>
      <c r="BA391" s="13" t="s">
        <v>14112</v>
      </c>
      <c r="BB391" s="13">
        <f>AK391</f>
        <v>10.896000000000001</v>
      </c>
      <c r="BC391" s="13" t="s">
        <v>15127</v>
      </c>
      <c r="BD391" s="13">
        <f>N391</f>
        <v>1</v>
      </c>
    </row>
    <row r="392" spans="1:56" hidden="1" x14ac:dyDescent="0.25">
      <c r="A392" s="13">
        <v>600009016</v>
      </c>
      <c r="B392" s="13">
        <v>1000</v>
      </c>
      <c r="C392" s="13">
        <v>2000005105</v>
      </c>
      <c r="D392" s="13" t="s">
        <v>298</v>
      </c>
      <c r="E392" s="13">
        <f>IF(AND(B392&lt;&gt;1110,B392&lt;&gt;1210,B392&lt;&gt;1510,B392&lt;&gt;1710),B392,IF(B392=1110,"1100",IF(B392=1210,"1200",IF(B392=1510,"1500",IF(B392=1710,"1700","X")))))</f>
        <v>1000</v>
      </c>
      <c r="F392" s="13" t="s">
        <v>11014</v>
      </c>
      <c r="G392" s="13" t="s">
        <v>297</v>
      </c>
      <c r="H392" s="13">
        <v>92.11</v>
      </c>
      <c r="I392" s="13">
        <v>1</v>
      </c>
      <c r="J392" s="13">
        <v>0</v>
      </c>
      <c r="K392" s="13">
        <v>1</v>
      </c>
      <c r="L392" s="13" t="s">
        <v>292</v>
      </c>
      <c r="M392" s="13">
        <v>1</v>
      </c>
      <c r="N392" s="13">
        <f ca="1">IFERROR(VLOOKUP(BC392, BA:BA:BD:BD, 4, 0),1)</f>
        <v>0</v>
      </c>
      <c r="O392" s="13" t="s">
        <v>294</v>
      </c>
      <c r="P392" s="13">
        <f>IFERROR(VLOOKUP(BC392, BA:BA:BB:BB, 2, 0),)</f>
        <v>92.11</v>
      </c>
      <c r="Q392" s="13">
        <v>1</v>
      </c>
      <c r="R392" s="13">
        <v>0</v>
      </c>
      <c r="S392" s="13">
        <v>0</v>
      </c>
      <c r="T392" s="13">
        <v>0</v>
      </c>
      <c r="V392" s="13" t="s">
        <v>13779</v>
      </c>
      <c r="W392" s="13">
        <v>100</v>
      </c>
      <c r="X392" s="13" t="s">
        <v>295</v>
      </c>
      <c r="Y392" s="13" t="s">
        <v>10899</v>
      </c>
      <c r="Z392" s="13" t="s">
        <v>11027</v>
      </c>
      <c r="AA392" s="13">
        <v>1</v>
      </c>
      <c r="AB392" s="13">
        <f>ROUND(H392*I392*AA392, 3)</f>
        <v>92.11</v>
      </c>
      <c r="AC392" s="13">
        <f>ROUND(VLOOKUP(X392,'Base de dados'!A:B, 2, 0)*AB392, 2)</f>
        <v>9.2100000000000009</v>
      </c>
      <c r="AD392" s="13">
        <f>ROUND((AB392*(Destino!AG$392/100))*(W392/100),2)</f>
        <v>0</v>
      </c>
      <c r="AE392" s="13">
        <f>ROUND(AB392*(Destino!AH$392/100),2)</f>
        <v>0</v>
      </c>
      <c r="AG392" s="13">
        <f>ROUND((AB392+ AC392)*(J392/100),2)</f>
        <v>0</v>
      </c>
      <c r="AH392" s="13">
        <f>ROUND(AB392*T392,2)</f>
        <v>0</v>
      </c>
      <c r="AI392" s="13">
        <f>ROUND(AB392+AG392+AH392, 3)</f>
        <v>92.11</v>
      </c>
      <c r="AJ392" s="13">
        <f>AI392*M392</f>
        <v>92.11</v>
      </c>
      <c r="AK392" s="13">
        <f>AJ392*K392</f>
        <v>92.11</v>
      </c>
      <c r="AL392" s="13" t="str">
        <f t="shared" si="18"/>
        <v>10006000090162000005105</v>
      </c>
      <c r="AM392" s="13">
        <f>VLOOKUP(AL392,Destino!A:AE,31,0)</f>
        <v>92.11</v>
      </c>
      <c r="AN392" s="13">
        <f>VLOOKUP(AL392,Destino!A:O,15,0)</f>
        <v>0</v>
      </c>
      <c r="AO392" s="13">
        <f>VLOOKUP(AL392,Destino!A:P,16,0)</f>
        <v>1</v>
      </c>
      <c r="AP392" s="14">
        <f t="shared" si="19"/>
        <v>1</v>
      </c>
      <c r="AQ392" s="13" t="str">
        <f t="shared" si="20"/>
        <v>OK</v>
      </c>
      <c r="BA392" s="13" t="s">
        <v>14113</v>
      </c>
      <c r="BB392" s="13">
        <f>AK392</f>
        <v>92.11</v>
      </c>
      <c r="BC392" s="13" t="s">
        <v>14113</v>
      </c>
      <c r="BD392" s="13">
        <f ca="1">N392</f>
        <v>1</v>
      </c>
    </row>
    <row r="393" spans="1:56" hidden="1" x14ac:dyDescent="0.25">
      <c r="A393" s="13">
        <v>600009016</v>
      </c>
      <c r="B393" s="13">
        <v>1100</v>
      </c>
      <c r="C393" s="13">
        <v>2200000102</v>
      </c>
      <c r="D393" s="13" t="s">
        <v>298</v>
      </c>
      <c r="E393" s="13">
        <f>IF(AND(B393&lt;&gt;1110,B393&lt;&gt;1210,B393&lt;&gt;1510,B393&lt;&gt;1710),B393,IF(B393=1110,"1100",IF(B393=1210,"1200",IF(B393=1510,"1500",IF(B393=1710,"1700","X")))))</f>
        <v>1100</v>
      </c>
      <c r="F393" s="13" t="s">
        <v>11014</v>
      </c>
      <c r="G393" s="13" t="s">
        <v>297</v>
      </c>
      <c r="H393" s="13">
        <v>1</v>
      </c>
      <c r="I393" s="13">
        <v>1</v>
      </c>
      <c r="J393" s="13">
        <v>0</v>
      </c>
      <c r="K393" s="13">
        <v>1</v>
      </c>
      <c r="L393" s="13" t="s">
        <v>292</v>
      </c>
      <c r="M393" s="13">
        <v>1</v>
      </c>
      <c r="N393" s="13">
        <f ca="1">IFERROR(VLOOKUP(BC393, BA:BA:BD:BD, 4, 0),1)</f>
        <v>0</v>
      </c>
      <c r="O393" s="13" t="s">
        <v>294</v>
      </c>
      <c r="P393" s="13">
        <f>IFERROR(VLOOKUP(BC393, BA:BA:BB:BB, 2, 0),)</f>
        <v>1</v>
      </c>
      <c r="Q393" s="13">
        <v>1</v>
      </c>
      <c r="R393" s="13">
        <v>0</v>
      </c>
      <c r="S393" s="13">
        <v>0</v>
      </c>
      <c r="T393" s="13">
        <v>0</v>
      </c>
      <c r="V393" s="13" t="s">
        <v>13779</v>
      </c>
      <c r="W393" s="13">
        <v>100</v>
      </c>
      <c r="X393" s="13" t="s">
        <v>295</v>
      </c>
      <c r="Y393" s="13" t="s">
        <v>10899</v>
      </c>
      <c r="Z393" s="13" t="s">
        <v>11027</v>
      </c>
      <c r="AA393" s="13">
        <v>1</v>
      </c>
      <c r="AB393" s="13">
        <f>ROUND(H393*I393*AA393, 3)</f>
        <v>1</v>
      </c>
      <c r="AC393" s="13">
        <f>ROUND(VLOOKUP(X393,'Base de dados'!A:B, 2, 0)*AB393, 2)</f>
        <v>0.1</v>
      </c>
      <c r="AD393" s="13">
        <f>ROUND((AB393*(Destino!AG$393/100))*(W393/100),2)</f>
        <v>0</v>
      </c>
      <c r="AE393" s="13">
        <f>ROUND(AB393*(Destino!AH$393/100),2)</f>
        <v>0</v>
      </c>
      <c r="AG393" s="13">
        <f>ROUND((AB393+ AC393)*(J393/100),2)</f>
        <v>0</v>
      </c>
      <c r="AH393" s="13">
        <f>ROUND(AB393*T393,2)</f>
        <v>0</v>
      </c>
      <c r="AI393" s="13">
        <f>ROUND(AB393+AG393+AH393, 3)</f>
        <v>1</v>
      </c>
      <c r="AJ393" s="13">
        <f>AI393*M393</f>
        <v>1</v>
      </c>
      <c r="AK393" s="13">
        <f>AJ393*K393</f>
        <v>1</v>
      </c>
      <c r="AL393" s="13" t="str">
        <f t="shared" si="18"/>
        <v>11006000090162200000102</v>
      </c>
      <c r="AM393" s="13">
        <f>VLOOKUP(AL393,Destino!A:AE,31,0)</f>
        <v>1</v>
      </c>
      <c r="AN393" s="13">
        <f>VLOOKUP(AL393,Destino!A:O,15,0)</f>
        <v>0</v>
      </c>
      <c r="AO393" s="13">
        <f>VLOOKUP(AL393,Destino!A:P,16,0)</f>
        <v>1</v>
      </c>
      <c r="AP393" s="14">
        <f t="shared" si="19"/>
        <v>1</v>
      </c>
      <c r="AQ393" s="13" t="str">
        <f t="shared" si="20"/>
        <v>OK</v>
      </c>
      <c r="BA393" s="13" t="s">
        <v>14114</v>
      </c>
      <c r="BB393" s="13">
        <f>AK393</f>
        <v>1</v>
      </c>
      <c r="BC393" s="13" t="s">
        <v>14114</v>
      </c>
      <c r="BD393" s="13">
        <f ca="1">N393</f>
        <v>1</v>
      </c>
    </row>
    <row r="394" spans="1:56" hidden="1" x14ac:dyDescent="0.25">
      <c r="A394" s="13">
        <v>600009016</v>
      </c>
      <c r="B394" s="13">
        <v>1110</v>
      </c>
      <c r="C394" s="13">
        <v>2200001327</v>
      </c>
      <c r="D394" s="13" t="s">
        <v>298</v>
      </c>
      <c r="E394" s="13" t="str">
        <f>IF(AND(B394&lt;&gt;1110,B394&lt;&gt;1210,B394&lt;&gt;1510,B394&lt;&gt;1710),B394,IF(B394=1110,"1100",IF(B394=1210,"1200",IF(B394=1510,"1500",IF(B394=1710,"1700","X")))))</f>
        <v>1100</v>
      </c>
      <c r="F394" s="13" t="s">
        <v>11014</v>
      </c>
      <c r="G394" s="13" t="s">
        <v>297</v>
      </c>
      <c r="H394" s="13">
        <v>1</v>
      </c>
      <c r="I394" s="13">
        <v>1</v>
      </c>
      <c r="J394" s="13">
        <v>0</v>
      </c>
      <c r="K394" s="13">
        <v>1</v>
      </c>
      <c r="L394" s="13" t="s">
        <v>292</v>
      </c>
      <c r="M394" s="13">
        <v>1</v>
      </c>
      <c r="N394" s="13">
        <f ca="1">IFERROR(VLOOKUP(BC394, BA:BA:BD:BD, 4, 0),1)</f>
        <v>0</v>
      </c>
      <c r="O394" s="13" t="s">
        <v>294</v>
      </c>
      <c r="P394" s="13">
        <f>IFERROR(VLOOKUP(BC394, BA:BA:BB:BB, 2, 0),)</f>
        <v>1</v>
      </c>
      <c r="Q394" s="13">
        <v>1</v>
      </c>
      <c r="R394" s="13">
        <v>0</v>
      </c>
      <c r="S394" s="13">
        <v>0</v>
      </c>
      <c r="T394" s="13">
        <v>0</v>
      </c>
      <c r="V394" s="13" t="s">
        <v>13779</v>
      </c>
      <c r="W394" s="13">
        <v>100</v>
      </c>
      <c r="X394" s="13" t="s">
        <v>295</v>
      </c>
      <c r="Y394" s="13" t="s">
        <v>10899</v>
      </c>
      <c r="Z394" s="13" t="s">
        <v>11027</v>
      </c>
      <c r="AA394" s="13">
        <v>1</v>
      </c>
      <c r="AB394" s="13">
        <f>ROUND(H394*I394*AA394, 3)</f>
        <v>1</v>
      </c>
      <c r="AC394" s="13">
        <f>ROUND(VLOOKUP(X394,'Base de dados'!A:B, 2, 0)*AB394, 2)</f>
        <v>0.1</v>
      </c>
      <c r="AD394" s="13">
        <f>ROUND((AB394*(Destino!AG$394/100))*(W394/100),2)</f>
        <v>0</v>
      </c>
      <c r="AE394" s="13">
        <f>ROUND(AB394*(Destino!AH$394/100),2)</f>
        <v>0</v>
      </c>
      <c r="AG394" s="13">
        <f>ROUND((AB394+ AC394)*(J394/100),2)</f>
        <v>0</v>
      </c>
      <c r="AH394" s="13">
        <f>ROUND(AB394*T394,2)</f>
        <v>0</v>
      </c>
      <c r="AI394" s="13">
        <f>ROUND(AB394+AG394+AH394, 3)</f>
        <v>1</v>
      </c>
      <c r="AJ394" s="13">
        <f>AI394*M394</f>
        <v>1</v>
      </c>
      <c r="AK394" s="13">
        <f>AJ394*K394</f>
        <v>1</v>
      </c>
      <c r="AL394" s="13" t="str">
        <f t="shared" si="18"/>
        <v>11106000090162200001327</v>
      </c>
      <c r="AM394" s="13">
        <f>VLOOKUP(AL394,Destino!A:AE,31,0)</f>
        <v>1</v>
      </c>
      <c r="AN394" s="13">
        <f>VLOOKUP(AL394,Destino!A:O,15,0)</f>
        <v>0</v>
      </c>
      <c r="AO394" s="13">
        <f>VLOOKUP(AL394,Destino!A:P,16,0)</f>
        <v>1</v>
      </c>
      <c r="AP394" s="14">
        <f t="shared" si="19"/>
        <v>1</v>
      </c>
      <c r="AQ394" s="13" t="str">
        <f t="shared" si="20"/>
        <v>OK</v>
      </c>
      <c r="BA394" s="13" t="s">
        <v>14115</v>
      </c>
      <c r="BB394" s="13">
        <f>AK394</f>
        <v>1</v>
      </c>
      <c r="BC394" s="13" t="s">
        <v>14115</v>
      </c>
      <c r="BD394" s="13">
        <f ca="1">N394</f>
        <v>1</v>
      </c>
    </row>
    <row r="395" spans="1:56" hidden="1" x14ac:dyDescent="0.25">
      <c r="A395" s="13">
        <v>600009016</v>
      </c>
      <c r="B395" s="13">
        <v>1300</v>
      </c>
      <c r="C395" s="13">
        <v>2200001286</v>
      </c>
      <c r="D395" s="13" t="s">
        <v>298</v>
      </c>
      <c r="E395" s="13">
        <f>IF(AND(B395&lt;&gt;1110,B395&lt;&gt;1210,B395&lt;&gt;1510,B395&lt;&gt;1710),B395,IF(B395=1110,"1100",IF(B395=1210,"1200",IF(B395=1510,"1500",IF(B395=1710,"1700","X")))))</f>
        <v>1300</v>
      </c>
      <c r="F395" s="13" t="s">
        <v>11014</v>
      </c>
      <c r="G395" s="13" t="s">
        <v>297</v>
      </c>
      <c r="H395" s="13">
        <v>1</v>
      </c>
      <c r="I395" s="13">
        <v>1</v>
      </c>
      <c r="J395" s="13">
        <v>0</v>
      </c>
      <c r="K395" s="13">
        <v>1</v>
      </c>
      <c r="L395" s="13" t="s">
        <v>292</v>
      </c>
      <c r="M395" s="13">
        <v>1</v>
      </c>
      <c r="N395" s="13">
        <f ca="1">IFERROR(VLOOKUP(BC395, BA:BA:BD:BD, 4, 0),1)</f>
        <v>0</v>
      </c>
      <c r="O395" s="13" t="s">
        <v>294</v>
      </c>
      <c r="P395" s="13">
        <f>IFERROR(VLOOKUP(BC395, BA:BA:BB:BB, 2, 0),)</f>
        <v>1</v>
      </c>
      <c r="Q395" s="13">
        <v>1</v>
      </c>
      <c r="R395" s="13">
        <v>0</v>
      </c>
      <c r="S395" s="13">
        <v>0</v>
      </c>
      <c r="T395" s="13">
        <v>0</v>
      </c>
      <c r="V395" s="13" t="s">
        <v>13779</v>
      </c>
      <c r="W395" s="13">
        <v>100</v>
      </c>
      <c r="X395" s="13" t="s">
        <v>295</v>
      </c>
      <c r="Y395" s="13" t="s">
        <v>10899</v>
      </c>
      <c r="Z395" s="13" t="s">
        <v>11027</v>
      </c>
      <c r="AA395" s="13">
        <v>1</v>
      </c>
      <c r="AB395" s="13">
        <f>ROUND(H395*I395*AA395, 3)</f>
        <v>1</v>
      </c>
      <c r="AC395" s="13">
        <f>ROUND(VLOOKUP(X395,'Base de dados'!A:B, 2, 0)*AB395, 2)</f>
        <v>0.1</v>
      </c>
      <c r="AD395" s="13">
        <f>ROUND((AB395*(Destino!AG$395/100))*(W395/100),2)</f>
        <v>0</v>
      </c>
      <c r="AE395" s="13">
        <f>ROUND(AB395*(Destino!AH$395/100),2)</f>
        <v>0</v>
      </c>
      <c r="AG395" s="13">
        <f>ROUND((AB395+ AC395)*(J395/100),2)</f>
        <v>0</v>
      </c>
      <c r="AH395" s="13">
        <f>ROUND(AB395*T395,2)</f>
        <v>0</v>
      </c>
      <c r="AI395" s="13">
        <f>ROUND(AB395+AG395+AH395, 3)</f>
        <v>1</v>
      </c>
      <c r="AJ395" s="13">
        <f>AI395*M395</f>
        <v>1</v>
      </c>
      <c r="AK395" s="13">
        <f>AJ395*K395</f>
        <v>1</v>
      </c>
      <c r="AL395" s="13" t="str">
        <f t="shared" si="18"/>
        <v>13006000090162200001286</v>
      </c>
      <c r="AM395" s="13">
        <f>VLOOKUP(AL395,Destino!A:AE,31,0)</f>
        <v>1</v>
      </c>
      <c r="AN395" s="13">
        <f>VLOOKUP(AL395,Destino!A:O,15,0)</f>
        <v>0</v>
      </c>
      <c r="AO395" s="13">
        <f>VLOOKUP(AL395,Destino!A:P,16,0)</f>
        <v>1</v>
      </c>
      <c r="AP395" s="14">
        <f t="shared" si="19"/>
        <v>1</v>
      </c>
      <c r="AQ395" s="13" t="str">
        <f t="shared" si="20"/>
        <v>OK</v>
      </c>
      <c r="BA395" s="13" t="s">
        <v>14116</v>
      </c>
      <c r="BB395" s="13">
        <f>AK395</f>
        <v>1</v>
      </c>
      <c r="BC395" s="13" t="s">
        <v>14116</v>
      </c>
      <c r="BD395" s="13">
        <f ca="1">N395</f>
        <v>1</v>
      </c>
    </row>
    <row r="396" spans="1:56" hidden="1" x14ac:dyDescent="0.25">
      <c r="A396" s="13">
        <v>600009017</v>
      </c>
      <c r="B396" s="13">
        <v>1700</v>
      </c>
      <c r="C396" s="13">
        <v>2200001421</v>
      </c>
      <c r="D396" s="13" t="s">
        <v>298</v>
      </c>
      <c r="E396" s="13">
        <f>IF(AND(B396&lt;&gt;1110,B396&lt;&gt;1210,B396&lt;&gt;1510,B396&lt;&gt;1710),B396,IF(B396=1110,"1100",IF(B396=1210,"1200",IF(B396=1510,"1500",IF(B396=1710,"1700","X")))))</f>
        <v>1700</v>
      </c>
      <c r="F396" s="13" t="s">
        <v>10893</v>
      </c>
      <c r="G396" s="13" t="s">
        <v>297</v>
      </c>
      <c r="H396" s="13">
        <v>32.262999999999998</v>
      </c>
      <c r="I396" s="13">
        <v>0.25</v>
      </c>
      <c r="J396" s="13">
        <v>3</v>
      </c>
      <c r="K396" s="13">
        <v>1</v>
      </c>
      <c r="L396" s="13" t="s">
        <v>292</v>
      </c>
      <c r="M396" s="13">
        <v>4</v>
      </c>
      <c r="N396" s="13">
        <v>1</v>
      </c>
      <c r="O396" s="13" t="s">
        <v>294</v>
      </c>
      <c r="P396" s="13">
        <f>IFERROR(VLOOKUP(BC396, BA:BA:BB:BB, 2, 0),)</f>
        <v>0</v>
      </c>
      <c r="Q396" s="13">
        <f>IFERROR(VLOOKUP(BC396, BA:BA:BD:BD, 4, 0),1)</f>
        <v>1</v>
      </c>
      <c r="R396" s="13">
        <v>7</v>
      </c>
      <c r="S396" s="13">
        <v>9.25</v>
      </c>
      <c r="T396" s="13">
        <v>0</v>
      </c>
      <c r="V396" s="13" t="s">
        <v>13779</v>
      </c>
      <c r="W396" s="13">
        <v>100</v>
      </c>
      <c r="X396" s="13" t="s">
        <v>295</v>
      </c>
      <c r="Y396" s="13" t="s">
        <v>10899</v>
      </c>
      <c r="Z396" s="13" t="s">
        <v>10898</v>
      </c>
      <c r="AA396" s="13">
        <v>1</v>
      </c>
      <c r="AB396" s="13">
        <f>ROUND(H396*I396*AA396, 3)</f>
        <v>8.0660000000000007</v>
      </c>
      <c r="AC396" s="13">
        <f>ROUND(VLOOKUP(X396,'Base de dados'!A:B, 2, 0)*AB396, 2)</f>
        <v>0.81</v>
      </c>
      <c r="AD396" s="13">
        <f>ROUND((AB396*(Destino!AG$396/100))*(W396/100),2)</f>
        <v>0.56000000000000005</v>
      </c>
      <c r="AE396" s="13">
        <f>ROUND(AB396*(Destino!AH$396/100),2)</f>
        <v>0</v>
      </c>
      <c r="AF396" s="13">
        <f>ROUND((((AB396+AC396)*(1 + VLOOKUP(X396,'Base de dados'!A:N, 14, 0) ))*(Destino!AI$396/100))-AD396, 2)</f>
        <v>1.67</v>
      </c>
      <c r="AG396" s="13">
        <f>ROUND((AB396+AC396+AF396)*(J396/100),2)</f>
        <v>0.32</v>
      </c>
      <c r="AH396" s="13">
        <f>ROUND(AB396*T396,2)</f>
        <v>0</v>
      </c>
      <c r="AI396" s="13">
        <f>ROUND(AB396+AC396-AE396+AF396+AG396+AH396, 3)</f>
        <v>10.866</v>
      </c>
      <c r="AJ396" s="13">
        <f>AI396*M396</f>
        <v>43.463999999999999</v>
      </c>
      <c r="AK396" s="13">
        <f>AJ396*K396</f>
        <v>43.463999999999999</v>
      </c>
      <c r="AL396" s="13" t="str">
        <f t="shared" si="18"/>
        <v>17006000090172200001421</v>
      </c>
      <c r="AM396" s="13">
        <f>VLOOKUP(AL396,Destino!A:AE,31,0)</f>
        <v>43.463999999999999</v>
      </c>
      <c r="AN396" s="13">
        <f>VLOOKUP(AL396,Destino!A:O,15,0)</f>
        <v>27.02</v>
      </c>
      <c r="AO396" s="13">
        <f>VLOOKUP(AL396,Destino!A:P,16,0)</f>
        <v>1</v>
      </c>
      <c r="AP396" s="14">
        <f t="shared" si="19"/>
        <v>1</v>
      </c>
      <c r="AQ396" s="13" t="str">
        <f t="shared" si="20"/>
        <v>OK</v>
      </c>
      <c r="BA396" s="13" t="s">
        <v>14117</v>
      </c>
      <c r="BB396" s="13">
        <f>AK396</f>
        <v>43.463999999999999</v>
      </c>
      <c r="BC396" s="13" t="s">
        <v>15128</v>
      </c>
      <c r="BD396" s="13">
        <f>N396</f>
        <v>1</v>
      </c>
    </row>
    <row r="397" spans="1:56" hidden="1" x14ac:dyDescent="0.25">
      <c r="A397" s="13">
        <v>600009021</v>
      </c>
      <c r="B397" s="13">
        <v>1110</v>
      </c>
      <c r="C397" s="13">
        <v>2200001286</v>
      </c>
      <c r="D397" s="13" t="s">
        <v>298</v>
      </c>
      <c r="E397" s="13" t="str">
        <f>IF(AND(B397&lt;&gt;1110,B397&lt;&gt;1210,B397&lt;&gt;1510,B397&lt;&gt;1710),B397,IF(B397=1110,"1100",IF(B397=1210,"1200",IF(B397=1510,"1500",IF(B397=1710,"1700","X")))))</f>
        <v>1100</v>
      </c>
      <c r="F397" s="13" t="s">
        <v>10879</v>
      </c>
      <c r="G397" s="13" t="s">
        <v>297</v>
      </c>
      <c r="H397" s="13">
        <v>40.029000000000003</v>
      </c>
      <c r="I397" s="13">
        <v>1</v>
      </c>
      <c r="J397" s="13">
        <v>5</v>
      </c>
      <c r="K397" s="13">
        <v>1</v>
      </c>
      <c r="L397" s="13" t="s">
        <v>292</v>
      </c>
      <c r="M397" s="13">
        <v>1</v>
      </c>
      <c r="N397" s="13">
        <v>0.74347600000000003</v>
      </c>
      <c r="O397" s="13" t="s">
        <v>292</v>
      </c>
      <c r="P397" s="13">
        <f>IFERROR(VLOOKUP(BC397, BA:BA:BB:BB, 2, 0),)</f>
        <v>0</v>
      </c>
      <c r="Q397" s="13">
        <f>IFERROR(VLOOKUP(BC397, BA:BA:BD:BD, 4, 0),1)</f>
        <v>1</v>
      </c>
      <c r="R397" s="13">
        <v>1</v>
      </c>
      <c r="S397" s="13">
        <v>9.25</v>
      </c>
      <c r="T397" s="13">
        <v>0</v>
      </c>
      <c r="V397" s="13" t="s">
        <v>13779</v>
      </c>
      <c r="W397" s="13">
        <v>100</v>
      </c>
      <c r="X397" s="13" t="s">
        <v>295</v>
      </c>
      <c r="Y397" s="13" t="s">
        <v>10899</v>
      </c>
      <c r="Z397" s="13" t="s">
        <v>10886</v>
      </c>
      <c r="AA397" s="13">
        <v>1</v>
      </c>
      <c r="AB397" s="13">
        <f>ROUND(H397*I397*AA397, 3)</f>
        <v>40.029000000000003</v>
      </c>
      <c r="AC397" s="13">
        <f>ROUND(VLOOKUP(X397,'Base de dados'!A:B, 2, 0)*AB397, 2)</f>
        <v>4</v>
      </c>
      <c r="AD397" s="13">
        <f>ROUND((AB397*(Destino!AG$397/100))*(W397/100),2)</f>
        <v>4.8</v>
      </c>
      <c r="AE397" s="13">
        <f>ROUND(AB397*(Destino!AH$397/100),2)</f>
        <v>3.7</v>
      </c>
      <c r="AF397" s="13">
        <f>ROUND((((AB397+AC397)*(1 + VLOOKUP(X397,'Base de dados'!A:P, 16, 0) ))*(Destino!AI$397/100))-AD397, 2)</f>
        <v>6.46</v>
      </c>
      <c r="AG397" s="13">
        <f>ROUND((AB397+AF397)*(J397/100),2)</f>
        <v>2.3199999999999998</v>
      </c>
      <c r="AH397" s="13">
        <f>ROUND(AB397*T397,2)</f>
        <v>0</v>
      </c>
      <c r="AI397" s="13">
        <f>ROUND(AB397-AE397+AF397+AG397+AH397, 3)</f>
        <v>45.109000000000002</v>
      </c>
      <c r="AJ397" s="13">
        <f>AI397*M397</f>
        <v>45.109000000000002</v>
      </c>
      <c r="AK397" s="13">
        <f>AJ397*K397</f>
        <v>45.109000000000002</v>
      </c>
      <c r="AL397" s="13" t="str">
        <f t="shared" si="18"/>
        <v>11106000090212200001286</v>
      </c>
      <c r="AM397" s="13">
        <f>VLOOKUP(AL397,Destino!A:AE,31,0)</f>
        <v>45.098999999999997</v>
      </c>
      <c r="AN397" s="13">
        <f>VLOOKUP(AL397,Destino!A:O,15,0)</f>
        <v>35.926000000000002</v>
      </c>
      <c r="AO397" s="13">
        <f>VLOOKUP(AL397,Destino!A:P,16,0)</f>
        <v>1</v>
      </c>
      <c r="AP397" s="14">
        <f t="shared" si="19"/>
        <v>1</v>
      </c>
      <c r="AQ397" s="13" t="str">
        <f t="shared" si="20"/>
        <v>OK</v>
      </c>
      <c r="BB397" s="13">
        <f>AK397</f>
        <v>45.109000000000002</v>
      </c>
      <c r="BC397" s="13" t="s">
        <v>15129</v>
      </c>
      <c r="BD397" s="13">
        <f>N397</f>
        <v>0.74347600000000003</v>
      </c>
    </row>
    <row r="398" spans="1:56" hidden="1" x14ac:dyDescent="0.25">
      <c r="A398" s="13">
        <v>600009024</v>
      </c>
      <c r="B398" s="13">
        <v>1700</v>
      </c>
      <c r="C398" s="13">
        <v>2200001421</v>
      </c>
      <c r="D398" s="13" t="s">
        <v>298</v>
      </c>
      <c r="E398" s="13">
        <f>IF(AND(B398&lt;&gt;1110,B398&lt;&gt;1210,B398&lt;&gt;1510,B398&lt;&gt;1710),B398,IF(B398=1110,"1100",IF(B398=1210,"1200",IF(B398=1510,"1500",IF(B398=1710,"1700","X")))))</f>
        <v>1700</v>
      </c>
      <c r="F398" s="13" t="s">
        <v>10893</v>
      </c>
      <c r="G398" s="13" t="s">
        <v>297</v>
      </c>
      <c r="H398" s="13">
        <v>26.184999999999999</v>
      </c>
      <c r="I398" s="13">
        <v>0.25</v>
      </c>
      <c r="J398" s="13">
        <v>3</v>
      </c>
      <c r="K398" s="13">
        <v>1</v>
      </c>
      <c r="L398" s="13" t="s">
        <v>292</v>
      </c>
      <c r="M398" s="13">
        <v>4</v>
      </c>
      <c r="N398" s="13">
        <v>1</v>
      </c>
      <c r="O398" s="13" t="s">
        <v>294</v>
      </c>
      <c r="P398" s="13">
        <f>IFERROR(VLOOKUP(BC398, BA:BA:BB:BB, 2, 0),)</f>
        <v>0</v>
      </c>
      <c r="Q398" s="13">
        <f>IFERROR(VLOOKUP(BC398, BA:BA:BD:BD, 4, 0),1)</f>
        <v>1</v>
      </c>
      <c r="R398" s="13">
        <v>7</v>
      </c>
      <c r="S398" s="13">
        <v>9.25</v>
      </c>
      <c r="T398" s="13">
        <v>0</v>
      </c>
      <c r="V398" s="13" t="s">
        <v>13779</v>
      </c>
      <c r="W398" s="13">
        <v>100</v>
      </c>
      <c r="X398" s="13" t="s">
        <v>295</v>
      </c>
      <c r="Y398" s="13" t="s">
        <v>10899</v>
      </c>
      <c r="Z398" s="13" t="s">
        <v>10898</v>
      </c>
      <c r="AA398" s="13">
        <v>1</v>
      </c>
      <c r="AB398" s="13">
        <f>ROUND(H398*I398*AA398, 3)</f>
        <v>6.5460000000000003</v>
      </c>
      <c r="AC398" s="13">
        <f>ROUND(VLOOKUP(X398,'Base de dados'!A:B, 2, 0)*AB398, 2)</f>
        <v>0.65</v>
      </c>
      <c r="AD398" s="13">
        <f>ROUND((AB398*(Destino!AG$398/100))*(W398/100),2)</f>
        <v>0.46</v>
      </c>
      <c r="AE398" s="13">
        <f>ROUND(AB398*(Destino!AH$398/100),2)</f>
        <v>0</v>
      </c>
      <c r="AF398" s="13">
        <f>ROUND((((AB398+AC398)*(1 + VLOOKUP(X398,'Base de dados'!A:N, 14, 0) ))*(Destino!AI$398/100))-AD398, 2)</f>
        <v>1.35</v>
      </c>
      <c r="AG398" s="13">
        <f>ROUND((AB398+AC398+AF398)*(J398/100),2)</f>
        <v>0.26</v>
      </c>
      <c r="AH398" s="13">
        <f>ROUND(AB398*T398,2)</f>
        <v>0</v>
      </c>
      <c r="AI398" s="13">
        <f>ROUND(AB398+AC398-AE398+AF398+AG398+AH398, 3)</f>
        <v>8.8059999999999992</v>
      </c>
      <c r="AJ398" s="13">
        <f>AI398*M398</f>
        <v>35.223999999999997</v>
      </c>
      <c r="AK398" s="13">
        <f>AJ398*K398</f>
        <v>35.223999999999997</v>
      </c>
      <c r="AL398" s="13" t="str">
        <f t="shared" si="18"/>
        <v>17006000090242200001421</v>
      </c>
      <c r="AM398" s="13">
        <f>VLOOKUP(AL398,Destino!A:AE,31,0)</f>
        <v>35.264000000000003</v>
      </c>
      <c r="AN398" s="13">
        <f>VLOOKUP(AL398,Destino!A:O,15,0)</f>
        <v>21.93</v>
      </c>
      <c r="AO398" s="13">
        <f>VLOOKUP(AL398,Destino!A:P,16,0)</f>
        <v>1</v>
      </c>
      <c r="AP398" s="14">
        <f t="shared" si="19"/>
        <v>1</v>
      </c>
      <c r="AQ398" s="13" t="str">
        <f t="shared" si="20"/>
        <v>OK</v>
      </c>
      <c r="BA398" s="13" t="s">
        <v>14118</v>
      </c>
      <c r="BB398" s="13">
        <f>AK398</f>
        <v>35.223999999999997</v>
      </c>
      <c r="BC398" s="13" t="s">
        <v>15130</v>
      </c>
      <c r="BD398" s="13">
        <f>N398</f>
        <v>1</v>
      </c>
    </row>
    <row r="399" spans="1:56" hidden="1" x14ac:dyDescent="0.25">
      <c r="A399" s="13">
        <v>600009029</v>
      </c>
      <c r="B399" s="13">
        <v>1700</v>
      </c>
      <c r="C399" s="13">
        <v>2200001421</v>
      </c>
      <c r="D399" s="13" t="s">
        <v>298</v>
      </c>
      <c r="E399" s="13">
        <f>IF(AND(B399&lt;&gt;1110,B399&lt;&gt;1210,B399&lt;&gt;1510,B399&lt;&gt;1710),B399,IF(B399=1110,"1100",IF(B399=1210,"1200",IF(B399=1510,"1500",IF(B399=1710,"1700","X")))))</f>
        <v>1700</v>
      </c>
      <c r="F399" s="13" t="s">
        <v>10893</v>
      </c>
      <c r="G399" s="13" t="s">
        <v>297</v>
      </c>
      <c r="H399" s="13">
        <v>47.128</v>
      </c>
      <c r="I399" s="13">
        <v>0.25</v>
      </c>
      <c r="J399" s="13">
        <v>3</v>
      </c>
      <c r="K399" s="13">
        <v>1</v>
      </c>
      <c r="L399" s="13" t="s">
        <v>292</v>
      </c>
      <c r="M399" s="13">
        <v>4</v>
      </c>
      <c r="N399" s="13">
        <v>1</v>
      </c>
      <c r="O399" s="13" t="s">
        <v>294</v>
      </c>
      <c r="P399" s="13">
        <f>IFERROR(VLOOKUP(BC399, BA:BA:BB:BB, 2, 0),)</f>
        <v>0</v>
      </c>
      <c r="Q399" s="13">
        <f>IFERROR(VLOOKUP(BC399, BA:BA:BD:BD, 4, 0),1)</f>
        <v>1</v>
      </c>
      <c r="R399" s="13">
        <v>7</v>
      </c>
      <c r="S399" s="13">
        <v>9.25</v>
      </c>
      <c r="T399" s="13">
        <v>0</v>
      </c>
      <c r="V399" s="13" t="s">
        <v>13779</v>
      </c>
      <c r="W399" s="13">
        <v>100</v>
      </c>
      <c r="X399" s="13" t="s">
        <v>295</v>
      </c>
      <c r="Y399" s="13" t="s">
        <v>10899</v>
      </c>
      <c r="Z399" s="13" t="s">
        <v>10898</v>
      </c>
      <c r="AA399" s="13">
        <v>1</v>
      </c>
      <c r="AB399" s="13">
        <f>ROUND(H399*I399*AA399, 3)</f>
        <v>11.782</v>
      </c>
      <c r="AC399" s="13">
        <f>ROUND(VLOOKUP(X399,'Base de dados'!A:B, 2, 0)*AB399, 2)</f>
        <v>1.18</v>
      </c>
      <c r="AD399" s="13">
        <f>ROUND((AB399*(Destino!AG$399/100))*(W399/100),2)</f>
        <v>0.82</v>
      </c>
      <c r="AE399" s="13">
        <f>ROUND(AB399*(Destino!AH$399/100),2)</f>
        <v>0</v>
      </c>
      <c r="AF399" s="13">
        <f>ROUND((((AB399+AC399)*(1 + VLOOKUP(X399,'Base de dados'!A:N, 14, 0) ))*(Destino!AI$399/100))-AD399, 2)</f>
        <v>2.44</v>
      </c>
      <c r="AG399" s="13">
        <f>ROUND((AB399+AC399+AF399)*(J399/100),2)</f>
        <v>0.46</v>
      </c>
      <c r="AH399" s="13">
        <f>ROUND(AB399*T399,2)</f>
        <v>0</v>
      </c>
      <c r="AI399" s="13">
        <f>ROUND(AB399+AC399-AE399+AF399+AG399+AH399, 3)</f>
        <v>15.862</v>
      </c>
      <c r="AJ399" s="13">
        <f>AI399*M399</f>
        <v>63.448</v>
      </c>
      <c r="AK399" s="13">
        <f>AJ399*K399</f>
        <v>63.448</v>
      </c>
      <c r="AL399" s="13" t="str">
        <f t="shared" si="18"/>
        <v>17006000090292200001421</v>
      </c>
      <c r="AM399" s="13">
        <f>VLOOKUP(AL399,Destino!A:AE,31,0)</f>
        <v>63.448</v>
      </c>
      <c r="AN399" s="13">
        <f>VLOOKUP(AL399,Destino!A:O,15,0)</f>
        <v>39.47</v>
      </c>
      <c r="AO399" s="13">
        <f>VLOOKUP(AL399,Destino!A:P,16,0)</f>
        <v>1</v>
      </c>
      <c r="AP399" s="14">
        <f t="shared" si="19"/>
        <v>1</v>
      </c>
      <c r="AQ399" s="13" t="str">
        <f t="shared" si="20"/>
        <v>OK</v>
      </c>
      <c r="BA399" s="13" t="s">
        <v>14119</v>
      </c>
      <c r="BB399" s="13">
        <f>AK399</f>
        <v>63.448</v>
      </c>
      <c r="BC399" s="13" t="s">
        <v>15131</v>
      </c>
      <c r="BD399" s="13">
        <f>N399</f>
        <v>1</v>
      </c>
    </row>
    <row r="400" spans="1:56" hidden="1" x14ac:dyDescent="0.25">
      <c r="A400" s="13">
        <v>600009030</v>
      </c>
      <c r="B400" s="13">
        <v>1700</v>
      </c>
      <c r="C400" s="13">
        <v>2200001421</v>
      </c>
      <c r="D400" s="13" t="s">
        <v>298</v>
      </c>
      <c r="E400" s="13">
        <f>IF(AND(B400&lt;&gt;1110,B400&lt;&gt;1210,B400&lt;&gt;1510,B400&lt;&gt;1710),B400,IF(B400=1110,"1100",IF(B400=1210,"1200",IF(B400=1510,"1500",IF(B400=1710,"1700","X")))))</f>
        <v>1700</v>
      </c>
      <c r="F400" s="13" t="s">
        <v>10893</v>
      </c>
      <c r="G400" s="13" t="s">
        <v>297</v>
      </c>
      <c r="H400" s="13">
        <v>34.651000000000003</v>
      </c>
      <c r="I400" s="13">
        <v>0.25</v>
      </c>
      <c r="J400" s="13">
        <v>3</v>
      </c>
      <c r="K400" s="13">
        <v>1</v>
      </c>
      <c r="L400" s="13" t="s">
        <v>292</v>
      </c>
      <c r="M400" s="13">
        <v>4</v>
      </c>
      <c r="N400" s="13">
        <v>1</v>
      </c>
      <c r="O400" s="13" t="s">
        <v>294</v>
      </c>
      <c r="P400" s="13">
        <f>IFERROR(VLOOKUP(BC400, BA:BA:BB:BB, 2, 0),)</f>
        <v>0</v>
      </c>
      <c r="Q400" s="13">
        <f>IFERROR(VLOOKUP(BC400, BA:BA:BD:BD, 4, 0),1)</f>
        <v>1</v>
      </c>
      <c r="R400" s="13">
        <v>7</v>
      </c>
      <c r="S400" s="13">
        <v>9.25</v>
      </c>
      <c r="T400" s="13">
        <v>0</v>
      </c>
      <c r="V400" s="13" t="s">
        <v>13779</v>
      </c>
      <c r="W400" s="13">
        <v>100</v>
      </c>
      <c r="X400" s="13" t="s">
        <v>295</v>
      </c>
      <c r="Y400" s="13" t="s">
        <v>10899</v>
      </c>
      <c r="Z400" s="13" t="s">
        <v>10898</v>
      </c>
      <c r="AA400" s="13">
        <v>1</v>
      </c>
      <c r="AB400" s="13">
        <f>ROUND(H400*I400*AA400, 3)</f>
        <v>8.6630000000000003</v>
      </c>
      <c r="AC400" s="13">
        <f>ROUND(VLOOKUP(X400,'Base de dados'!A:B, 2, 0)*AB400, 2)</f>
        <v>0.87</v>
      </c>
      <c r="AD400" s="13">
        <f>ROUND((AB400*(Destino!AG$400/100))*(W400/100),2)</f>
        <v>0.61</v>
      </c>
      <c r="AE400" s="13">
        <f>ROUND(AB400*(Destino!AH$400/100),2)</f>
        <v>0</v>
      </c>
      <c r="AF400" s="13">
        <f>ROUND((((AB400+AC400)*(1 + VLOOKUP(X400,'Base de dados'!A:N, 14, 0) ))*(Destino!AI$400/100))-AD400, 2)</f>
        <v>1.79</v>
      </c>
      <c r="AG400" s="13">
        <f>ROUND((AB400+AC400+AF400)*(J400/100),2)</f>
        <v>0.34</v>
      </c>
      <c r="AH400" s="13">
        <f>ROUND(AB400*T400,2)</f>
        <v>0</v>
      </c>
      <c r="AI400" s="13">
        <f>ROUND(AB400+AC400-AE400+AF400+AG400+AH400, 3)</f>
        <v>11.663</v>
      </c>
      <c r="AJ400" s="13">
        <f>AI400*M400</f>
        <v>46.652000000000001</v>
      </c>
      <c r="AK400" s="13">
        <f>AJ400*K400</f>
        <v>46.652000000000001</v>
      </c>
      <c r="AL400" s="13" t="str">
        <f t="shared" si="18"/>
        <v>17006000090302200001421</v>
      </c>
      <c r="AM400" s="13">
        <f>VLOOKUP(AL400,Destino!A:AE,31,0)</f>
        <v>46.652000000000001</v>
      </c>
      <c r="AN400" s="13">
        <f>VLOOKUP(AL400,Destino!A:O,15,0)</f>
        <v>29.02</v>
      </c>
      <c r="AO400" s="13">
        <f>VLOOKUP(AL400,Destino!A:P,16,0)</f>
        <v>1</v>
      </c>
      <c r="AP400" s="14">
        <f t="shared" si="19"/>
        <v>1</v>
      </c>
      <c r="AQ400" s="13" t="str">
        <f t="shared" si="20"/>
        <v>OK</v>
      </c>
      <c r="BA400" s="13" t="s">
        <v>14120</v>
      </c>
      <c r="BB400" s="13">
        <f>AK400</f>
        <v>46.652000000000001</v>
      </c>
      <c r="BC400" s="13" t="s">
        <v>15132</v>
      </c>
      <c r="BD400" s="13">
        <f>N400</f>
        <v>1</v>
      </c>
    </row>
    <row r="401" spans="1:56" hidden="1" x14ac:dyDescent="0.25">
      <c r="A401" s="13">
        <v>600009031</v>
      </c>
      <c r="B401" s="13">
        <v>1700</v>
      </c>
      <c r="C401" s="13">
        <v>2200001421</v>
      </c>
      <c r="D401" s="13" t="s">
        <v>298</v>
      </c>
      <c r="E401" s="13">
        <f>IF(AND(B401&lt;&gt;1110,B401&lt;&gt;1210,B401&lt;&gt;1510,B401&lt;&gt;1710),B401,IF(B401=1110,"1100",IF(B401=1210,"1200",IF(B401=1510,"1500",IF(B401=1710,"1700","X")))))</f>
        <v>1700</v>
      </c>
      <c r="F401" s="13" t="s">
        <v>10893</v>
      </c>
      <c r="G401" s="13" t="s">
        <v>297</v>
      </c>
      <c r="H401" s="13">
        <v>52.728000000000002</v>
      </c>
      <c r="I401" s="13">
        <v>0.25</v>
      </c>
      <c r="J401" s="13">
        <v>3</v>
      </c>
      <c r="K401" s="13">
        <v>1</v>
      </c>
      <c r="L401" s="13" t="s">
        <v>292</v>
      </c>
      <c r="M401" s="13">
        <v>4</v>
      </c>
      <c r="N401" s="13">
        <v>1</v>
      </c>
      <c r="O401" s="13" t="s">
        <v>294</v>
      </c>
      <c r="P401" s="13">
        <f>IFERROR(VLOOKUP(BC401, BA:BA:BB:BB, 2, 0),)</f>
        <v>0</v>
      </c>
      <c r="Q401" s="13">
        <f>IFERROR(VLOOKUP(BC401, BA:BA:BD:BD, 4, 0),1)</f>
        <v>1</v>
      </c>
      <c r="R401" s="13">
        <v>7</v>
      </c>
      <c r="S401" s="13">
        <v>9.25</v>
      </c>
      <c r="T401" s="13">
        <v>0</v>
      </c>
      <c r="V401" s="13" t="s">
        <v>13779</v>
      </c>
      <c r="W401" s="13">
        <v>100</v>
      </c>
      <c r="X401" s="13" t="s">
        <v>295</v>
      </c>
      <c r="Y401" s="13" t="s">
        <v>10899</v>
      </c>
      <c r="Z401" s="13" t="s">
        <v>10898</v>
      </c>
      <c r="AA401" s="13">
        <v>1</v>
      </c>
      <c r="AB401" s="13">
        <f>ROUND(H401*I401*AA401, 3)</f>
        <v>13.182</v>
      </c>
      <c r="AC401" s="13">
        <f>ROUND(VLOOKUP(X401,'Base de dados'!A:B, 2, 0)*AB401, 2)</f>
        <v>1.32</v>
      </c>
      <c r="AD401" s="13">
        <f>ROUND((AB401*(Destino!AG$401/100))*(W401/100),2)</f>
        <v>0.92</v>
      </c>
      <c r="AE401" s="13">
        <f>ROUND(AB401*(Destino!AH$401/100),2)</f>
        <v>0</v>
      </c>
      <c r="AF401" s="13">
        <f>ROUND((((AB401+AC401)*(1 + VLOOKUP(X401,'Base de dados'!A:N, 14, 0) ))*(Destino!AI$401/100))-AD401, 2)</f>
        <v>2.73</v>
      </c>
      <c r="AG401" s="13">
        <f>ROUND((AB401+AC401+AF401)*(J401/100),2)</f>
        <v>0.52</v>
      </c>
      <c r="AH401" s="13">
        <f>ROUND(AB401*T401,2)</f>
        <v>0</v>
      </c>
      <c r="AI401" s="13">
        <f>ROUND(AB401+AC401-AE401+AF401+AG401+AH401, 3)</f>
        <v>17.751999999999999</v>
      </c>
      <c r="AJ401" s="13">
        <f>AI401*M401</f>
        <v>71.007999999999996</v>
      </c>
      <c r="AK401" s="13">
        <f>AJ401*K401</f>
        <v>71.007999999999996</v>
      </c>
      <c r="AL401" s="13" t="str">
        <f t="shared" si="18"/>
        <v>17006000090312200001421</v>
      </c>
      <c r="AM401" s="13">
        <f>VLOOKUP(AL401,Destino!A:AE,31,0)</f>
        <v>71.007999999999996</v>
      </c>
      <c r="AN401" s="13">
        <f>VLOOKUP(AL401,Destino!A:O,15,0)</f>
        <v>44.16</v>
      </c>
      <c r="AO401" s="13">
        <f>VLOOKUP(AL401,Destino!A:P,16,0)</f>
        <v>1</v>
      </c>
      <c r="AP401" s="14">
        <f t="shared" si="19"/>
        <v>1</v>
      </c>
      <c r="AQ401" s="13" t="str">
        <f t="shared" si="20"/>
        <v>OK</v>
      </c>
      <c r="BA401" s="13" t="s">
        <v>14121</v>
      </c>
      <c r="BB401" s="13">
        <f>AK401</f>
        <v>71.007999999999996</v>
      </c>
      <c r="BC401" s="13" t="s">
        <v>15133</v>
      </c>
      <c r="BD401" s="13">
        <f>N401</f>
        <v>1</v>
      </c>
    </row>
    <row r="402" spans="1:56" hidden="1" x14ac:dyDescent="0.25">
      <c r="A402" s="13">
        <v>600009032</v>
      </c>
      <c r="B402" s="13">
        <v>1700</v>
      </c>
      <c r="C402" s="13">
        <v>2200001421</v>
      </c>
      <c r="D402" s="13" t="s">
        <v>298</v>
      </c>
      <c r="E402" s="13">
        <f>IF(AND(B402&lt;&gt;1110,B402&lt;&gt;1210,B402&lt;&gt;1510,B402&lt;&gt;1710),B402,IF(B402=1110,"1100",IF(B402=1210,"1200",IF(B402=1510,"1500",IF(B402=1710,"1700","X")))))</f>
        <v>1700</v>
      </c>
      <c r="F402" s="13" t="s">
        <v>10893</v>
      </c>
      <c r="G402" s="13" t="s">
        <v>297</v>
      </c>
      <c r="H402" s="13">
        <v>260.68099999999998</v>
      </c>
      <c r="I402" s="13">
        <v>0.25</v>
      </c>
      <c r="J402" s="13">
        <v>3</v>
      </c>
      <c r="K402" s="13">
        <v>1</v>
      </c>
      <c r="L402" s="13" t="s">
        <v>292</v>
      </c>
      <c r="M402" s="13">
        <v>4</v>
      </c>
      <c r="N402" s="13">
        <v>1</v>
      </c>
      <c r="O402" s="13" t="s">
        <v>294</v>
      </c>
      <c r="P402" s="13">
        <f>IFERROR(VLOOKUP(BC402, BA:BA:BB:BB, 2, 0),)</f>
        <v>0</v>
      </c>
      <c r="Q402" s="13">
        <f>IFERROR(VLOOKUP(BC402, BA:BA:BD:BD, 4, 0),1)</f>
        <v>1</v>
      </c>
      <c r="R402" s="13">
        <v>7</v>
      </c>
      <c r="S402" s="13">
        <v>9.25</v>
      </c>
      <c r="T402" s="13">
        <v>0</v>
      </c>
      <c r="V402" s="13" t="s">
        <v>13779</v>
      </c>
      <c r="W402" s="13">
        <v>100</v>
      </c>
      <c r="X402" s="13" t="s">
        <v>295</v>
      </c>
      <c r="Y402" s="13" t="s">
        <v>10899</v>
      </c>
      <c r="Z402" s="13" t="s">
        <v>10898</v>
      </c>
      <c r="AA402" s="13">
        <v>1</v>
      </c>
      <c r="AB402" s="13">
        <f>ROUND(H402*I402*AA402, 3)</f>
        <v>65.17</v>
      </c>
      <c r="AC402" s="13">
        <f>ROUND(VLOOKUP(X402,'Base de dados'!A:B, 2, 0)*AB402, 2)</f>
        <v>6.52</v>
      </c>
      <c r="AD402" s="13">
        <f>ROUND((AB402*(Destino!AG$402/100))*(W402/100),2)</f>
        <v>4.5599999999999996</v>
      </c>
      <c r="AE402" s="13">
        <f>ROUND(AB402*(Destino!AH$402/100),2)</f>
        <v>0</v>
      </c>
      <c r="AF402" s="13">
        <f>ROUND((((AB402+AC402)*(1 + VLOOKUP(X402,'Base de dados'!A:N, 14, 0) ))*(Destino!AI$402/100))-AD402, 2)</f>
        <v>13.48</v>
      </c>
      <c r="AG402" s="13">
        <f>ROUND((AB402+AC402+AF402)*(J402/100),2)</f>
        <v>2.56</v>
      </c>
      <c r="AH402" s="13">
        <f>ROUND(AB402*T402,2)</f>
        <v>0</v>
      </c>
      <c r="AI402" s="13">
        <f>ROUND(AB402+AC402-AE402+AF402+AG402+AH402, 3)</f>
        <v>87.73</v>
      </c>
      <c r="AJ402" s="13">
        <f>AI402*M402</f>
        <v>350.92</v>
      </c>
      <c r="AK402" s="13">
        <f>AJ402*K402</f>
        <v>350.92</v>
      </c>
      <c r="AL402" s="13" t="str">
        <f t="shared" si="18"/>
        <v>17006000090322200001421</v>
      </c>
      <c r="AM402" s="13">
        <f>VLOOKUP(AL402,Destino!A:AE,31,0)</f>
        <v>350.84</v>
      </c>
      <c r="AN402" s="13">
        <f>VLOOKUP(AL402,Destino!A:O,15,0)</f>
        <v>218.32</v>
      </c>
      <c r="AO402" s="13">
        <f>VLOOKUP(AL402,Destino!A:P,16,0)</f>
        <v>1</v>
      </c>
      <c r="AP402" s="14">
        <f t="shared" si="19"/>
        <v>1</v>
      </c>
      <c r="AQ402" s="13" t="str">
        <f t="shared" si="20"/>
        <v>OK</v>
      </c>
      <c r="BA402" s="13" t="s">
        <v>14122</v>
      </c>
      <c r="BB402" s="13">
        <f>AK402</f>
        <v>350.92</v>
      </c>
      <c r="BC402" s="13" t="s">
        <v>15134</v>
      </c>
      <c r="BD402" s="13">
        <f>N402</f>
        <v>1</v>
      </c>
    </row>
    <row r="403" spans="1:56" hidden="1" x14ac:dyDescent="0.25">
      <c r="A403" s="13">
        <v>600009033</v>
      </c>
      <c r="B403" s="13">
        <v>1700</v>
      </c>
      <c r="C403" s="13">
        <v>2200001421</v>
      </c>
      <c r="D403" s="13" t="s">
        <v>298</v>
      </c>
      <c r="E403" s="13">
        <f>IF(AND(B403&lt;&gt;1110,B403&lt;&gt;1210,B403&lt;&gt;1510,B403&lt;&gt;1710),B403,IF(B403=1110,"1100",IF(B403=1210,"1200",IF(B403=1510,"1500",IF(B403=1710,"1700","X")))))</f>
        <v>1700</v>
      </c>
      <c r="F403" s="13" t="s">
        <v>10893</v>
      </c>
      <c r="G403" s="13" t="s">
        <v>297</v>
      </c>
      <c r="H403" s="13">
        <v>346.07799999999997</v>
      </c>
      <c r="I403" s="13">
        <v>0.25</v>
      </c>
      <c r="J403" s="13">
        <v>3</v>
      </c>
      <c r="K403" s="13">
        <v>1</v>
      </c>
      <c r="L403" s="13" t="s">
        <v>292</v>
      </c>
      <c r="M403" s="13">
        <v>4</v>
      </c>
      <c r="N403" s="13">
        <v>1</v>
      </c>
      <c r="O403" s="13" t="s">
        <v>294</v>
      </c>
      <c r="P403" s="13">
        <f>IFERROR(VLOOKUP(BC403, BA:BA:BB:BB, 2, 0),)</f>
        <v>0</v>
      </c>
      <c r="Q403" s="13">
        <f>IFERROR(VLOOKUP(BC403, BA:BA:BD:BD, 4, 0),1)</f>
        <v>1</v>
      </c>
      <c r="R403" s="13">
        <v>7</v>
      </c>
      <c r="S403" s="13">
        <v>9.25</v>
      </c>
      <c r="T403" s="13">
        <v>0</v>
      </c>
      <c r="V403" s="13" t="s">
        <v>13779</v>
      </c>
      <c r="W403" s="13">
        <v>100</v>
      </c>
      <c r="X403" s="13" t="s">
        <v>295</v>
      </c>
      <c r="Y403" s="13" t="s">
        <v>10899</v>
      </c>
      <c r="Z403" s="13" t="s">
        <v>10898</v>
      </c>
      <c r="AA403" s="13">
        <v>1</v>
      </c>
      <c r="AB403" s="13">
        <f>ROUND(H403*I403*AA403, 3)</f>
        <v>86.52</v>
      </c>
      <c r="AC403" s="13">
        <f>ROUND(VLOOKUP(X403,'Base de dados'!A:B, 2, 0)*AB403, 2)</f>
        <v>8.65</v>
      </c>
      <c r="AD403" s="13">
        <f>ROUND((AB403*(Destino!AG$403/100))*(W403/100),2)</f>
        <v>6.06</v>
      </c>
      <c r="AE403" s="13">
        <f>ROUND(AB403*(Destino!AH$403/100),2)</f>
        <v>0</v>
      </c>
      <c r="AF403" s="13">
        <f>ROUND((((AB403+AC403)*(1 + VLOOKUP(X403,'Base de dados'!A:N, 14, 0) ))*(Destino!AI$403/100))-AD403, 2)</f>
        <v>17.88</v>
      </c>
      <c r="AG403" s="13">
        <f>ROUND((AB403+AC403+AF403)*(J403/100),2)</f>
        <v>3.39</v>
      </c>
      <c r="AH403" s="13">
        <f>ROUND(AB403*T403,2)</f>
        <v>0</v>
      </c>
      <c r="AI403" s="13">
        <f>ROUND(AB403+AC403-AE403+AF403+AG403+AH403, 3)</f>
        <v>116.44</v>
      </c>
      <c r="AJ403" s="13">
        <f>AI403*M403</f>
        <v>465.76</v>
      </c>
      <c r="AK403" s="13">
        <f>AJ403*K403</f>
        <v>465.76</v>
      </c>
      <c r="AL403" s="13" t="str">
        <f t="shared" si="18"/>
        <v>17006000090332200001421</v>
      </c>
      <c r="AM403" s="13">
        <f>VLOOKUP(AL403,Destino!A:AE,31,0)</f>
        <v>465.8</v>
      </c>
      <c r="AN403" s="13">
        <f>VLOOKUP(AL403,Destino!A:O,15,0)</f>
        <v>289.83999999999997</v>
      </c>
      <c r="AO403" s="13">
        <f>VLOOKUP(AL403,Destino!A:P,16,0)</f>
        <v>1</v>
      </c>
      <c r="AP403" s="14">
        <f t="shared" si="19"/>
        <v>1</v>
      </c>
      <c r="AQ403" s="13" t="str">
        <f t="shared" si="20"/>
        <v>OK</v>
      </c>
      <c r="BA403" s="13" t="s">
        <v>14123</v>
      </c>
      <c r="BB403" s="13">
        <f>AK403</f>
        <v>465.76</v>
      </c>
      <c r="BC403" s="13" t="s">
        <v>15135</v>
      </c>
      <c r="BD403" s="13">
        <f>N403</f>
        <v>1</v>
      </c>
    </row>
    <row r="404" spans="1:56" hidden="1" x14ac:dyDescent="0.25">
      <c r="A404" s="13">
        <v>600009040</v>
      </c>
      <c r="B404" s="13">
        <v>1700</v>
      </c>
      <c r="C404" s="13">
        <v>2200001421</v>
      </c>
      <c r="D404" s="13" t="s">
        <v>298</v>
      </c>
      <c r="E404" s="13">
        <f>IF(AND(B404&lt;&gt;1110,B404&lt;&gt;1210,B404&lt;&gt;1510,B404&lt;&gt;1710),B404,IF(B404=1110,"1100",IF(B404=1210,"1200",IF(B404=1510,"1500",IF(B404=1710,"1700","X")))))</f>
        <v>1700</v>
      </c>
      <c r="F404" s="13" t="s">
        <v>10893</v>
      </c>
      <c r="G404" s="13" t="s">
        <v>297</v>
      </c>
      <c r="H404" s="13">
        <v>55.307000000000002</v>
      </c>
      <c r="I404" s="13">
        <v>0.25</v>
      </c>
      <c r="J404" s="13">
        <v>3</v>
      </c>
      <c r="K404" s="13">
        <v>1</v>
      </c>
      <c r="L404" s="13" t="s">
        <v>292</v>
      </c>
      <c r="M404" s="13">
        <v>4</v>
      </c>
      <c r="N404" s="13">
        <v>1</v>
      </c>
      <c r="O404" s="13" t="s">
        <v>294</v>
      </c>
      <c r="P404" s="13">
        <f>IFERROR(VLOOKUP(BC404, BA:BA:BB:BB, 2, 0),)</f>
        <v>0</v>
      </c>
      <c r="Q404" s="13">
        <f>IFERROR(VLOOKUP(BC404, BA:BA:BD:BD, 4, 0),1)</f>
        <v>1</v>
      </c>
      <c r="R404" s="13">
        <v>7</v>
      </c>
      <c r="S404" s="13">
        <v>9.25</v>
      </c>
      <c r="T404" s="13">
        <v>0</v>
      </c>
      <c r="V404" s="13" t="s">
        <v>13779</v>
      </c>
      <c r="W404" s="13">
        <v>100</v>
      </c>
      <c r="X404" s="13" t="s">
        <v>295</v>
      </c>
      <c r="Y404" s="13" t="s">
        <v>10899</v>
      </c>
      <c r="Z404" s="13" t="s">
        <v>10898</v>
      </c>
      <c r="AA404" s="13">
        <v>1</v>
      </c>
      <c r="AB404" s="13">
        <f>ROUND(H404*I404*AA404, 3)</f>
        <v>13.827</v>
      </c>
      <c r="AC404" s="13">
        <f>ROUND(VLOOKUP(X404,'Base de dados'!A:B, 2, 0)*AB404, 2)</f>
        <v>1.38</v>
      </c>
      <c r="AD404" s="13">
        <f>ROUND((AB404*(Destino!AG$404/100))*(W404/100),2)</f>
        <v>0.97</v>
      </c>
      <c r="AE404" s="13">
        <f>ROUND(AB404*(Destino!AH$404/100),2)</f>
        <v>0</v>
      </c>
      <c r="AF404" s="13">
        <f>ROUND((((AB404+AC404)*(1 + VLOOKUP(X404,'Base de dados'!A:N, 14, 0) ))*(Destino!AI$404/100))-AD404, 2)</f>
        <v>2.86</v>
      </c>
      <c r="AG404" s="13">
        <f>ROUND((AB404+AC404+AF404)*(J404/100),2)</f>
        <v>0.54</v>
      </c>
      <c r="AH404" s="13">
        <f>ROUND(AB404*T404,2)</f>
        <v>0</v>
      </c>
      <c r="AI404" s="13">
        <f>ROUND(AB404+AC404-AE404+AF404+AG404+AH404, 3)</f>
        <v>18.606999999999999</v>
      </c>
      <c r="AJ404" s="13">
        <f>AI404*M404</f>
        <v>74.427999999999997</v>
      </c>
      <c r="AK404" s="13">
        <f>AJ404*K404</f>
        <v>74.427999999999997</v>
      </c>
      <c r="AL404" s="13" t="str">
        <f t="shared" si="18"/>
        <v>17006000090402200001421</v>
      </c>
      <c r="AM404" s="13">
        <f>VLOOKUP(AL404,Destino!A:AE,31,0)</f>
        <v>74.427999999999997</v>
      </c>
      <c r="AN404" s="13">
        <f>VLOOKUP(AL404,Destino!A:O,15,0)</f>
        <v>46.32</v>
      </c>
      <c r="AO404" s="13">
        <f>VLOOKUP(AL404,Destino!A:P,16,0)</f>
        <v>1</v>
      </c>
      <c r="AP404" s="14">
        <f t="shared" si="19"/>
        <v>1</v>
      </c>
      <c r="AQ404" s="13" t="str">
        <f t="shared" si="20"/>
        <v>OK</v>
      </c>
      <c r="BA404" s="13" t="s">
        <v>14124</v>
      </c>
      <c r="BB404" s="13">
        <f>AK404</f>
        <v>74.427999999999997</v>
      </c>
      <c r="BC404" s="13" t="s">
        <v>15136</v>
      </c>
      <c r="BD404" s="13">
        <f>N404</f>
        <v>1</v>
      </c>
    </row>
    <row r="405" spans="1:56" hidden="1" x14ac:dyDescent="0.25">
      <c r="A405" s="13">
        <v>600009041</v>
      </c>
      <c r="B405" s="13">
        <v>1700</v>
      </c>
      <c r="C405" s="13">
        <v>2200001421</v>
      </c>
      <c r="D405" s="13" t="s">
        <v>298</v>
      </c>
      <c r="E405" s="13">
        <f>IF(AND(B405&lt;&gt;1110,B405&lt;&gt;1210,B405&lt;&gt;1510,B405&lt;&gt;1710),B405,IF(B405=1110,"1100",IF(B405=1210,"1200",IF(B405=1510,"1500",IF(B405=1710,"1700","X")))))</f>
        <v>1700</v>
      </c>
      <c r="F405" s="13" t="s">
        <v>10893</v>
      </c>
      <c r="G405" s="13" t="s">
        <v>297</v>
      </c>
      <c r="H405" s="13">
        <v>56.656999999999996</v>
      </c>
      <c r="I405" s="13">
        <v>0.25</v>
      </c>
      <c r="J405" s="13">
        <v>3</v>
      </c>
      <c r="K405" s="13">
        <v>1</v>
      </c>
      <c r="L405" s="13" t="s">
        <v>292</v>
      </c>
      <c r="M405" s="13">
        <v>4</v>
      </c>
      <c r="N405" s="13">
        <v>1</v>
      </c>
      <c r="O405" s="13" t="s">
        <v>294</v>
      </c>
      <c r="P405" s="13">
        <f>IFERROR(VLOOKUP(BC405, BA:BA:BB:BB, 2, 0),)</f>
        <v>0</v>
      </c>
      <c r="Q405" s="13">
        <f>IFERROR(VLOOKUP(BC405, BA:BA:BD:BD, 4, 0),1)</f>
        <v>1</v>
      </c>
      <c r="R405" s="13">
        <v>7</v>
      </c>
      <c r="S405" s="13">
        <v>9.25</v>
      </c>
      <c r="T405" s="13">
        <v>0</v>
      </c>
      <c r="V405" s="13" t="s">
        <v>13779</v>
      </c>
      <c r="W405" s="13">
        <v>100</v>
      </c>
      <c r="X405" s="13" t="s">
        <v>295</v>
      </c>
      <c r="Y405" s="13" t="s">
        <v>10899</v>
      </c>
      <c r="Z405" s="13" t="s">
        <v>10898</v>
      </c>
      <c r="AA405" s="13">
        <v>1</v>
      </c>
      <c r="AB405" s="13">
        <f>ROUND(H405*I405*AA405, 3)</f>
        <v>14.164</v>
      </c>
      <c r="AC405" s="13">
        <f>ROUND(VLOOKUP(X405,'Base de dados'!A:B, 2, 0)*AB405, 2)</f>
        <v>1.42</v>
      </c>
      <c r="AD405" s="13">
        <f>ROUND((AB405*(Destino!AG$405/100))*(W405/100),2)</f>
        <v>0.99</v>
      </c>
      <c r="AE405" s="13">
        <f>ROUND(AB405*(Destino!AH$405/100),2)</f>
        <v>0</v>
      </c>
      <c r="AF405" s="13">
        <f>ROUND((((AB405+AC405)*(1 + VLOOKUP(X405,'Base de dados'!A:N, 14, 0) ))*(Destino!AI$405/100))-AD405, 2)</f>
        <v>2.93</v>
      </c>
      <c r="AG405" s="13">
        <f>ROUND((AB405+AC405+AF405)*(J405/100),2)</f>
        <v>0.56000000000000005</v>
      </c>
      <c r="AH405" s="13">
        <f>ROUND(AB405*T405,2)</f>
        <v>0</v>
      </c>
      <c r="AI405" s="13">
        <f>ROUND(AB405+AC405-AE405+AF405+AG405+AH405, 3)</f>
        <v>19.074000000000002</v>
      </c>
      <c r="AJ405" s="13">
        <f>AI405*M405</f>
        <v>76.296000000000006</v>
      </c>
      <c r="AK405" s="13">
        <f>AJ405*K405</f>
        <v>76.296000000000006</v>
      </c>
      <c r="AL405" s="13" t="str">
        <f t="shared" si="18"/>
        <v>17006000090412200001421</v>
      </c>
      <c r="AM405" s="13">
        <f>VLOOKUP(AL405,Destino!A:AE,31,0)</f>
        <v>76.296000000000006</v>
      </c>
      <c r="AN405" s="13">
        <f>VLOOKUP(AL405,Destino!A:O,15,0)</f>
        <v>47.45</v>
      </c>
      <c r="AO405" s="13">
        <f>VLOOKUP(AL405,Destino!A:P,16,0)</f>
        <v>1</v>
      </c>
      <c r="AP405" s="14">
        <f t="shared" si="19"/>
        <v>1</v>
      </c>
      <c r="AQ405" s="13" t="str">
        <f t="shared" si="20"/>
        <v>OK</v>
      </c>
      <c r="BA405" s="13" t="s">
        <v>14125</v>
      </c>
      <c r="BB405" s="13">
        <f>AK405</f>
        <v>76.296000000000006</v>
      </c>
      <c r="BC405" s="13" t="s">
        <v>15137</v>
      </c>
      <c r="BD405" s="13">
        <f>N405</f>
        <v>1</v>
      </c>
    </row>
    <row r="406" spans="1:56" hidden="1" x14ac:dyDescent="0.25">
      <c r="A406" s="13">
        <v>600009042</v>
      </c>
      <c r="B406" s="13">
        <v>1700</v>
      </c>
      <c r="C406" s="13">
        <v>2200001421</v>
      </c>
      <c r="D406" s="13" t="s">
        <v>298</v>
      </c>
      <c r="E406" s="13">
        <f>IF(AND(B406&lt;&gt;1110,B406&lt;&gt;1210,B406&lt;&gt;1510,B406&lt;&gt;1710),B406,IF(B406=1110,"1100",IF(B406=1210,"1200",IF(B406=1510,"1500",IF(B406=1710,"1700","X")))))</f>
        <v>1700</v>
      </c>
      <c r="F406" s="13" t="s">
        <v>10893</v>
      </c>
      <c r="G406" s="13" t="s">
        <v>297</v>
      </c>
      <c r="H406" s="13">
        <v>57.957999999999998</v>
      </c>
      <c r="I406" s="13">
        <v>0.25</v>
      </c>
      <c r="J406" s="13">
        <v>3</v>
      </c>
      <c r="K406" s="13">
        <v>1</v>
      </c>
      <c r="L406" s="13" t="s">
        <v>292</v>
      </c>
      <c r="M406" s="13">
        <v>4</v>
      </c>
      <c r="N406" s="13">
        <v>1</v>
      </c>
      <c r="O406" s="13" t="s">
        <v>294</v>
      </c>
      <c r="P406" s="13">
        <f>IFERROR(VLOOKUP(BC406, BA:BA:BB:BB, 2, 0),)</f>
        <v>0</v>
      </c>
      <c r="Q406" s="13">
        <f>IFERROR(VLOOKUP(BC406, BA:BA:BD:BD, 4, 0),1)</f>
        <v>1</v>
      </c>
      <c r="R406" s="13">
        <v>7</v>
      </c>
      <c r="S406" s="13">
        <v>9.25</v>
      </c>
      <c r="T406" s="13">
        <v>0</v>
      </c>
      <c r="V406" s="13" t="s">
        <v>13779</v>
      </c>
      <c r="W406" s="13">
        <v>100</v>
      </c>
      <c r="X406" s="13" t="s">
        <v>295</v>
      </c>
      <c r="Y406" s="13" t="s">
        <v>10899</v>
      </c>
      <c r="Z406" s="13" t="s">
        <v>10898</v>
      </c>
      <c r="AA406" s="13">
        <v>1</v>
      </c>
      <c r="AB406" s="13">
        <f>ROUND(H406*I406*AA406, 3)</f>
        <v>14.49</v>
      </c>
      <c r="AC406" s="13">
        <f>ROUND(VLOOKUP(X406,'Base de dados'!A:B, 2, 0)*AB406, 2)</f>
        <v>1.45</v>
      </c>
      <c r="AD406" s="13">
        <f>ROUND((AB406*(Destino!AG$406/100))*(W406/100),2)</f>
        <v>1.01</v>
      </c>
      <c r="AE406" s="13">
        <f>ROUND(AB406*(Destino!AH$406/100),2)</f>
        <v>0</v>
      </c>
      <c r="AF406" s="13">
        <f>ROUND((((AB406+AC406)*(1 + VLOOKUP(X406,'Base de dados'!A:N, 14, 0) ))*(Destino!AI$406/100))-AD406, 2)</f>
        <v>3</v>
      </c>
      <c r="AG406" s="13">
        <f>ROUND((AB406+AC406+AF406)*(J406/100),2)</f>
        <v>0.56999999999999995</v>
      </c>
      <c r="AH406" s="13">
        <f>ROUND(AB406*T406,2)</f>
        <v>0</v>
      </c>
      <c r="AI406" s="13">
        <f>ROUND(AB406+AC406-AE406+AF406+AG406+AH406, 3)</f>
        <v>19.510000000000002</v>
      </c>
      <c r="AJ406" s="13">
        <f>AI406*M406</f>
        <v>78.040000000000006</v>
      </c>
      <c r="AK406" s="13">
        <f>AJ406*K406</f>
        <v>78.040000000000006</v>
      </c>
      <c r="AL406" s="13" t="str">
        <f t="shared" si="18"/>
        <v>17006000090422200001421</v>
      </c>
      <c r="AM406" s="13">
        <f>VLOOKUP(AL406,Destino!A:AE,31,0)</f>
        <v>78.040000000000006</v>
      </c>
      <c r="AN406" s="13">
        <f>VLOOKUP(AL406,Destino!A:O,15,0)</f>
        <v>48.54</v>
      </c>
      <c r="AO406" s="13">
        <f>VLOOKUP(AL406,Destino!A:P,16,0)</f>
        <v>1</v>
      </c>
      <c r="AP406" s="14">
        <f t="shared" si="19"/>
        <v>1</v>
      </c>
      <c r="AQ406" s="13" t="str">
        <f t="shared" si="20"/>
        <v>OK</v>
      </c>
      <c r="BA406" s="13" t="s">
        <v>14126</v>
      </c>
      <c r="BB406" s="13">
        <f>AK406</f>
        <v>78.040000000000006</v>
      </c>
      <c r="BC406" s="13" t="s">
        <v>15138</v>
      </c>
      <c r="BD406" s="13">
        <f>N406</f>
        <v>1</v>
      </c>
    </row>
    <row r="407" spans="1:56" hidden="1" x14ac:dyDescent="0.25">
      <c r="A407" s="13">
        <v>600009207</v>
      </c>
      <c r="B407" s="13">
        <v>1700</v>
      </c>
      <c r="C407" s="13">
        <v>2200001421</v>
      </c>
      <c r="D407" s="13" t="s">
        <v>298</v>
      </c>
      <c r="E407" s="13">
        <f>IF(AND(B407&lt;&gt;1110,B407&lt;&gt;1210,B407&lt;&gt;1510,B407&lt;&gt;1710),B407,IF(B407=1110,"1100",IF(B407=1210,"1200",IF(B407=1510,"1500",IF(B407=1710,"1700","X")))))</f>
        <v>1700</v>
      </c>
      <c r="F407" s="13" t="s">
        <v>10893</v>
      </c>
      <c r="G407" s="13" t="s">
        <v>297</v>
      </c>
      <c r="H407" s="13">
        <v>64.453999999999994</v>
      </c>
      <c r="I407" s="13">
        <v>0.25</v>
      </c>
      <c r="J407" s="13">
        <v>3</v>
      </c>
      <c r="K407" s="13">
        <v>1</v>
      </c>
      <c r="L407" s="13" t="s">
        <v>292</v>
      </c>
      <c r="M407" s="13">
        <v>4</v>
      </c>
      <c r="N407" s="13">
        <v>1</v>
      </c>
      <c r="O407" s="13" t="s">
        <v>294</v>
      </c>
      <c r="P407" s="13">
        <f>IFERROR(VLOOKUP(BC407, BA:BA:BB:BB, 2, 0),)</f>
        <v>0</v>
      </c>
      <c r="Q407" s="13">
        <f>IFERROR(VLOOKUP(BC407, BA:BA:BD:BD, 4, 0),1)</f>
        <v>1</v>
      </c>
      <c r="R407" s="13">
        <v>7</v>
      </c>
      <c r="S407" s="13">
        <v>9.25</v>
      </c>
      <c r="T407" s="13">
        <v>0</v>
      </c>
      <c r="V407" s="13" t="s">
        <v>13779</v>
      </c>
      <c r="W407" s="13">
        <v>100</v>
      </c>
      <c r="X407" s="13" t="s">
        <v>295</v>
      </c>
      <c r="Y407" s="13" t="s">
        <v>10899</v>
      </c>
      <c r="Z407" s="13" t="s">
        <v>10898</v>
      </c>
      <c r="AA407" s="13">
        <v>1</v>
      </c>
      <c r="AB407" s="13">
        <f>ROUND(H407*I407*AA407, 3)</f>
        <v>16.114000000000001</v>
      </c>
      <c r="AC407" s="13">
        <f>ROUND(VLOOKUP(X407,'Base de dados'!A:B, 2, 0)*AB407, 2)</f>
        <v>1.61</v>
      </c>
      <c r="AD407" s="13">
        <f>ROUND((AB407*(Destino!AG$407/100))*(W407/100),2)</f>
        <v>1.1299999999999999</v>
      </c>
      <c r="AE407" s="13">
        <f>ROUND(AB407*(Destino!AH$407/100),2)</f>
        <v>0</v>
      </c>
      <c r="AF407" s="13">
        <f>ROUND((((AB407+AC407)*(1 + VLOOKUP(X407,'Base de dados'!A:N, 14, 0) ))*(Destino!AI$407/100))-AD407, 2)</f>
        <v>3.33</v>
      </c>
      <c r="AG407" s="13">
        <f>ROUND((AB407+AC407+AF407)*(J407/100),2)</f>
        <v>0.63</v>
      </c>
      <c r="AH407" s="13">
        <f>ROUND(AB407*T407,2)</f>
        <v>0</v>
      </c>
      <c r="AI407" s="13">
        <f>ROUND(AB407+AC407-AE407+AF407+AG407+AH407, 3)</f>
        <v>21.684000000000001</v>
      </c>
      <c r="AJ407" s="13">
        <f>AI407*M407</f>
        <v>86.736000000000004</v>
      </c>
      <c r="AK407" s="13">
        <f>AJ407*K407</f>
        <v>86.736000000000004</v>
      </c>
      <c r="AL407" s="13" t="str">
        <f t="shared" si="18"/>
        <v>17006000092072200001421</v>
      </c>
      <c r="AM407" s="13">
        <f>VLOOKUP(AL407,Destino!A:AE,31,0)</f>
        <v>86.736000000000004</v>
      </c>
      <c r="AN407" s="13">
        <f>VLOOKUP(AL407,Destino!A:O,15,0)</f>
        <v>53.98</v>
      </c>
      <c r="AO407" s="13">
        <f>VLOOKUP(AL407,Destino!A:P,16,0)</f>
        <v>1</v>
      </c>
      <c r="AP407" s="14">
        <f t="shared" si="19"/>
        <v>1</v>
      </c>
      <c r="AQ407" s="13" t="str">
        <f t="shared" si="20"/>
        <v>OK</v>
      </c>
      <c r="BA407" s="13" t="s">
        <v>14127</v>
      </c>
      <c r="BB407" s="13">
        <f>AK407</f>
        <v>86.736000000000004</v>
      </c>
      <c r="BC407" s="13" t="s">
        <v>15139</v>
      </c>
      <c r="BD407" s="13">
        <f>N407</f>
        <v>1</v>
      </c>
    </row>
    <row r="408" spans="1:56" hidden="1" x14ac:dyDescent="0.25">
      <c r="A408" s="13">
        <v>600009210</v>
      </c>
      <c r="B408" s="13">
        <v>1700</v>
      </c>
      <c r="C408" s="13">
        <v>2200001421</v>
      </c>
      <c r="D408" s="13" t="s">
        <v>298</v>
      </c>
      <c r="E408" s="13">
        <f>IF(AND(B408&lt;&gt;1110,B408&lt;&gt;1210,B408&lt;&gt;1510,B408&lt;&gt;1710),B408,IF(B408=1110,"1100",IF(B408=1210,"1200",IF(B408=1510,"1500",IF(B408=1710,"1700","X")))))</f>
        <v>1700</v>
      </c>
      <c r="F408" s="13" t="s">
        <v>10893</v>
      </c>
      <c r="G408" s="13" t="s">
        <v>297</v>
      </c>
      <c r="H408" s="13">
        <v>106.43600000000001</v>
      </c>
      <c r="I408" s="13">
        <v>0.25</v>
      </c>
      <c r="J408" s="13">
        <v>3</v>
      </c>
      <c r="K408" s="13">
        <v>1</v>
      </c>
      <c r="L408" s="13" t="s">
        <v>292</v>
      </c>
      <c r="M408" s="13">
        <v>4</v>
      </c>
      <c r="N408" s="13">
        <v>1</v>
      </c>
      <c r="O408" s="13" t="s">
        <v>294</v>
      </c>
      <c r="P408" s="13">
        <f>IFERROR(VLOOKUP(BC408, BA:BA:BB:BB, 2, 0),)</f>
        <v>0</v>
      </c>
      <c r="Q408" s="13">
        <f>IFERROR(VLOOKUP(BC408, BA:BA:BD:BD, 4, 0),1)</f>
        <v>1</v>
      </c>
      <c r="R408" s="13">
        <v>7</v>
      </c>
      <c r="S408" s="13">
        <v>9.25</v>
      </c>
      <c r="T408" s="13">
        <v>0</v>
      </c>
      <c r="V408" s="13" t="s">
        <v>13779</v>
      </c>
      <c r="W408" s="13">
        <v>100</v>
      </c>
      <c r="X408" s="13" t="s">
        <v>295</v>
      </c>
      <c r="Y408" s="13" t="s">
        <v>10899</v>
      </c>
      <c r="Z408" s="13" t="s">
        <v>10886</v>
      </c>
      <c r="AA408" s="13">
        <v>1</v>
      </c>
      <c r="AB408" s="13">
        <f>ROUND(H408*I408*AA408, 3)</f>
        <v>26.609000000000002</v>
      </c>
      <c r="AC408" s="13">
        <f>ROUND(VLOOKUP(X408,'Base de dados'!A:B, 2, 0)*AB408, 2)</f>
        <v>2.66</v>
      </c>
      <c r="AD408" s="13">
        <f>ROUND((AB408*(Destino!AG$408/100))*(W408/100),2)</f>
        <v>1.86</v>
      </c>
      <c r="AE408" s="13">
        <f>ROUND(AB408*(Destino!AH$408/100),2)</f>
        <v>0</v>
      </c>
      <c r="AF408" s="13">
        <f>ROUND((((AB408+AC408)*(1 + VLOOKUP(X408,'Base de dados'!A:N, 14, 0) ))*(Destino!AI$408/100))-AD408, 2)</f>
        <v>5.5</v>
      </c>
      <c r="AG408" s="13">
        <f>ROUND((AB408+AC408+AF408)*(J408/100),2)</f>
        <v>1.04</v>
      </c>
      <c r="AH408" s="13">
        <f>ROUND(AB408*T408,2)</f>
        <v>0</v>
      </c>
      <c r="AI408" s="13">
        <f>ROUND(AB408+AC408-AE408+AF408+AG408+AH408, 3)</f>
        <v>35.808999999999997</v>
      </c>
      <c r="AJ408" s="13">
        <f>AI408*M408</f>
        <v>143.23599999999999</v>
      </c>
      <c r="AK408" s="13">
        <f>AJ408*K408</f>
        <v>143.23599999999999</v>
      </c>
      <c r="AL408" s="13" t="str">
        <f t="shared" si="18"/>
        <v>17006000092102200001421</v>
      </c>
      <c r="AM408" s="13">
        <f>VLOOKUP(AL408,Destino!A:AE,31,0)</f>
        <v>143.23599999999999</v>
      </c>
      <c r="AN408" s="13">
        <f>VLOOKUP(AL408,Destino!A:O,15,0)</f>
        <v>89.14</v>
      </c>
      <c r="AO408" s="13">
        <f>VLOOKUP(AL408,Destino!A:P,16,0)</f>
        <v>1</v>
      </c>
      <c r="AP408" s="14">
        <f t="shared" si="19"/>
        <v>1</v>
      </c>
      <c r="AQ408" s="13" t="str">
        <f t="shared" si="20"/>
        <v>OK</v>
      </c>
      <c r="BA408" s="13" t="s">
        <v>14128</v>
      </c>
      <c r="BB408" s="13">
        <f>AK408</f>
        <v>143.23599999999999</v>
      </c>
      <c r="BC408" s="13" t="s">
        <v>15140</v>
      </c>
      <c r="BD408" s="13">
        <f>N408</f>
        <v>1</v>
      </c>
    </row>
    <row r="409" spans="1:56" hidden="1" x14ac:dyDescent="0.25">
      <c r="A409" s="13">
        <v>600009215</v>
      </c>
      <c r="B409" s="13">
        <v>1700</v>
      </c>
      <c r="C409" s="13">
        <v>2200001421</v>
      </c>
      <c r="D409" s="13" t="s">
        <v>298</v>
      </c>
      <c r="E409" s="13">
        <f>IF(AND(B409&lt;&gt;1110,B409&lt;&gt;1210,B409&lt;&gt;1510,B409&lt;&gt;1710),B409,IF(B409=1110,"1100",IF(B409=1210,"1200",IF(B409=1510,"1500",IF(B409=1710,"1700","X")))))</f>
        <v>1700</v>
      </c>
      <c r="F409" s="13" t="s">
        <v>10893</v>
      </c>
      <c r="G409" s="13" t="s">
        <v>297</v>
      </c>
      <c r="H409" s="13">
        <v>90.209000000000003</v>
      </c>
      <c r="I409" s="13">
        <v>0.25</v>
      </c>
      <c r="J409" s="13">
        <v>3</v>
      </c>
      <c r="K409" s="13">
        <v>1</v>
      </c>
      <c r="L409" s="13" t="s">
        <v>292</v>
      </c>
      <c r="M409" s="13">
        <v>4</v>
      </c>
      <c r="N409" s="13">
        <v>1</v>
      </c>
      <c r="O409" s="13" t="s">
        <v>294</v>
      </c>
      <c r="P409" s="13">
        <f>IFERROR(VLOOKUP(BC409, BA:BA:BB:BB, 2, 0),)</f>
        <v>0</v>
      </c>
      <c r="Q409" s="13">
        <f>IFERROR(VLOOKUP(BC409, BA:BA:BD:BD, 4, 0),1)</f>
        <v>1</v>
      </c>
      <c r="R409" s="13">
        <v>7</v>
      </c>
      <c r="S409" s="13">
        <v>9.25</v>
      </c>
      <c r="T409" s="13">
        <v>0</v>
      </c>
      <c r="V409" s="13" t="s">
        <v>13779</v>
      </c>
      <c r="W409" s="13">
        <v>100</v>
      </c>
      <c r="X409" s="13" t="s">
        <v>295</v>
      </c>
      <c r="Y409" s="13" t="s">
        <v>10899</v>
      </c>
      <c r="Z409" s="13" t="s">
        <v>10898</v>
      </c>
      <c r="AA409" s="13">
        <v>1</v>
      </c>
      <c r="AB409" s="13">
        <f>ROUND(H409*I409*AA409, 3)</f>
        <v>22.552</v>
      </c>
      <c r="AC409" s="13">
        <f>ROUND(VLOOKUP(X409,'Base de dados'!A:B, 2, 0)*AB409, 2)</f>
        <v>2.2599999999999998</v>
      </c>
      <c r="AD409" s="13">
        <f>ROUND((AB409*(Destino!AG$409/100))*(W409/100),2)</f>
        <v>1.58</v>
      </c>
      <c r="AE409" s="13">
        <f>ROUND(AB409*(Destino!AH$409/100),2)</f>
        <v>0</v>
      </c>
      <c r="AF409" s="13">
        <f>ROUND((((AB409+AC409)*(1 + VLOOKUP(X409,'Base de dados'!A:N, 14, 0) ))*(Destino!AI$409/100))-AD409, 2)</f>
        <v>4.66</v>
      </c>
      <c r="AG409" s="13">
        <f>ROUND((AB409+AC409+AF409)*(J409/100),2)</f>
        <v>0.88</v>
      </c>
      <c r="AH409" s="13">
        <f>ROUND(AB409*T409,2)</f>
        <v>0</v>
      </c>
      <c r="AI409" s="13">
        <f>ROUND(AB409+AC409-AE409+AF409+AG409+AH409, 3)</f>
        <v>30.352</v>
      </c>
      <c r="AJ409" s="13">
        <f>AI409*M409</f>
        <v>121.408</v>
      </c>
      <c r="AK409" s="13">
        <f>AJ409*K409</f>
        <v>121.408</v>
      </c>
      <c r="AL409" s="13" t="str">
        <f t="shared" si="18"/>
        <v>17006000092152200001421</v>
      </c>
      <c r="AM409" s="13">
        <f>VLOOKUP(AL409,Destino!A:AE,31,0)</f>
        <v>121.408</v>
      </c>
      <c r="AN409" s="13">
        <f>VLOOKUP(AL409,Destino!A:O,15,0)</f>
        <v>75.55</v>
      </c>
      <c r="AO409" s="13">
        <f>VLOOKUP(AL409,Destino!A:P,16,0)</f>
        <v>1</v>
      </c>
      <c r="AP409" s="14">
        <f t="shared" si="19"/>
        <v>1</v>
      </c>
      <c r="AQ409" s="13" t="str">
        <f t="shared" si="20"/>
        <v>OK</v>
      </c>
      <c r="BA409" s="13" t="s">
        <v>14129</v>
      </c>
      <c r="BB409" s="13">
        <f>AK409</f>
        <v>121.408</v>
      </c>
      <c r="BC409" s="13" t="s">
        <v>15141</v>
      </c>
      <c r="BD409" s="13">
        <f>N409</f>
        <v>1</v>
      </c>
    </row>
    <row r="410" spans="1:56" hidden="1" x14ac:dyDescent="0.25">
      <c r="A410" s="13">
        <v>600009219</v>
      </c>
      <c r="B410" s="13">
        <v>1700</v>
      </c>
      <c r="C410" s="13">
        <v>2200001421</v>
      </c>
      <c r="D410" s="13" t="s">
        <v>298</v>
      </c>
      <c r="E410" s="13">
        <f>IF(AND(B410&lt;&gt;1110,B410&lt;&gt;1210,B410&lt;&gt;1510,B410&lt;&gt;1710),B410,IF(B410=1110,"1100",IF(B410=1210,"1200",IF(B410=1510,"1500",IF(B410=1710,"1700","X")))))</f>
        <v>1700</v>
      </c>
      <c r="F410" s="13" t="s">
        <v>10893</v>
      </c>
      <c r="G410" s="13" t="s">
        <v>297</v>
      </c>
      <c r="H410" s="13">
        <v>110.997</v>
      </c>
      <c r="I410" s="13">
        <v>0.25</v>
      </c>
      <c r="J410" s="13">
        <v>3</v>
      </c>
      <c r="K410" s="13">
        <v>1</v>
      </c>
      <c r="L410" s="13" t="s">
        <v>292</v>
      </c>
      <c r="M410" s="13">
        <v>4</v>
      </c>
      <c r="N410" s="13">
        <v>1</v>
      </c>
      <c r="O410" s="13" t="s">
        <v>294</v>
      </c>
      <c r="P410" s="13">
        <f>IFERROR(VLOOKUP(BC410, BA:BA:BB:BB, 2, 0),)</f>
        <v>0</v>
      </c>
      <c r="Q410" s="13">
        <f>IFERROR(VLOOKUP(BC410, BA:BA:BD:BD, 4, 0),1)</f>
        <v>1</v>
      </c>
      <c r="R410" s="13">
        <v>7</v>
      </c>
      <c r="S410" s="13">
        <v>9.25</v>
      </c>
      <c r="T410" s="13">
        <v>0</v>
      </c>
      <c r="V410" s="13" t="s">
        <v>13779</v>
      </c>
      <c r="W410" s="13">
        <v>100</v>
      </c>
      <c r="X410" s="13" t="s">
        <v>295</v>
      </c>
      <c r="Y410" s="13" t="s">
        <v>10899</v>
      </c>
      <c r="Z410" s="13" t="s">
        <v>10886</v>
      </c>
      <c r="AA410" s="13">
        <v>1</v>
      </c>
      <c r="AB410" s="13">
        <f>ROUND(H410*I410*AA410, 3)</f>
        <v>27.748999999999999</v>
      </c>
      <c r="AC410" s="13">
        <f>ROUND(VLOOKUP(X410,'Base de dados'!A:B, 2, 0)*AB410, 2)</f>
        <v>2.77</v>
      </c>
      <c r="AD410" s="13">
        <f>ROUND((AB410*(Destino!AG$410/100))*(W410/100),2)</f>
        <v>1.94</v>
      </c>
      <c r="AE410" s="13">
        <f>ROUND(AB410*(Destino!AH$410/100),2)</f>
        <v>0</v>
      </c>
      <c r="AF410" s="13">
        <f>ROUND((((AB410+AC410)*(1 + VLOOKUP(X410,'Base de dados'!A:N, 14, 0) ))*(Destino!AI$410/100))-AD410, 2)</f>
        <v>5.74</v>
      </c>
      <c r="AG410" s="13">
        <f>ROUND((AB410+AC410+AF410)*(J410/100),2)</f>
        <v>1.0900000000000001</v>
      </c>
      <c r="AH410" s="13">
        <f>ROUND(AB410*T410,2)</f>
        <v>0</v>
      </c>
      <c r="AI410" s="13">
        <f>ROUND(AB410+AC410-AE410+AF410+AG410+AH410, 3)</f>
        <v>37.348999999999997</v>
      </c>
      <c r="AJ410" s="13">
        <f>AI410*M410</f>
        <v>149.39599999999999</v>
      </c>
      <c r="AK410" s="13">
        <f>AJ410*K410</f>
        <v>149.39599999999999</v>
      </c>
      <c r="AL410" s="13" t="str">
        <f t="shared" si="18"/>
        <v>17006000092192200001421</v>
      </c>
      <c r="AM410" s="13">
        <f>VLOOKUP(AL410,Destino!A:AE,31,0)</f>
        <v>149.43600000000001</v>
      </c>
      <c r="AN410" s="13">
        <f>VLOOKUP(AL410,Destino!A:O,15,0)</f>
        <v>92.96</v>
      </c>
      <c r="AO410" s="13">
        <f>VLOOKUP(AL410,Destino!A:P,16,0)</f>
        <v>1</v>
      </c>
      <c r="AP410" s="14">
        <f t="shared" si="19"/>
        <v>1</v>
      </c>
      <c r="AQ410" s="13" t="str">
        <f t="shared" si="20"/>
        <v>OK</v>
      </c>
      <c r="BA410" s="13" t="s">
        <v>14130</v>
      </c>
      <c r="BB410" s="13">
        <f>AK410</f>
        <v>149.39599999999999</v>
      </c>
      <c r="BC410" s="13" t="s">
        <v>15142</v>
      </c>
      <c r="BD410" s="13">
        <f>N410</f>
        <v>1</v>
      </c>
    </row>
    <row r="411" spans="1:56" hidden="1" x14ac:dyDescent="0.25">
      <c r="A411" s="13">
        <v>600009220</v>
      </c>
      <c r="B411" s="13">
        <v>1700</v>
      </c>
      <c r="C411" s="13">
        <v>2200001421</v>
      </c>
      <c r="D411" s="13" t="s">
        <v>298</v>
      </c>
      <c r="E411" s="13">
        <f>IF(AND(B411&lt;&gt;1110,B411&lt;&gt;1210,B411&lt;&gt;1510,B411&lt;&gt;1710),B411,IF(B411=1110,"1100",IF(B411=1210,"1200",IF(B411=1510,"1500",IF(B411=1710,"1700","X")))))</f>
        <v>1700</v>
      </c>
      <c r="F411" s="13" t="s">
        <v>10893</v>
      </c>
      <c r="G411" s="13" t="s">
        <v>297</v>
      </c>
      <c r="H411" s="13">
        <v>215.904</v>
      </c>
      <c r="I411" s="13">
        <v>0.25</v>
      </c>
      <c r="J411" s="13">
        <v>3</v>
      </c>
      <c r="K411" s="13">
        <v>1</v>
      </c>
      <c r="L411" s="13" t="s">
        <v>292</v>
      </c>
      <c r="M411" s="13">
        <v>4</v>
      </c>
      <c r="N411" s="13">
        <v>1</v>
      </c>
      <c r="O411" s="13" t="s">
        <v>294</v>
      </c>
      <c r="P411" s="13">
        <f>IFERROR(VLOOKUP(BC411, BA:BA:BB:BB, 2, 0),)</f>
        <v>0</v>
      </c>
      <c r="Q411" s="13">
        <f>IFERROR(VLOOKUP(BC411, BA:BA:BD:BD, 4, 0),1)</f>
        <v>1</v>
      </c>
      <c r="R411" s="13">
        <v>7</v>
      </c>
      <c r="S411" s="13">
        <v>9.25</v>
      </c>
      <c r="T411" s="13">
        <v>0</v>
      </c>
      <c r="V411" s="13" t="s">
        <v>13779</v>
      </c>
      <c r="W411" s="13">
        <v>100</v>
      </c>
      <c r="X411" s="13" t="s">
        <v>295</v>
      </c>
      <c r="Y411" s="13" t="s">
        <v>10899</v>
      </c>
      <c r="Z411" s="13" t="s">
        <v>10886</v>
      </c>
      <c r="AA411" s="13">
        <v>1</v>
      </c>
      <c r="AB411" s="13">
        <f>ROUND(H411*I411*AA411, 3)</f>
        <v>53.975999999999999</v>
      </c>
      <c r="AC411" s="13">
        <f>ROUND(VLOOKUP(X411,'Base de dados'!A:B, 2, 0)*AB411, 2)</f>
        <v>5.4</v>
      </c>
      <c r="AD411" s="13">
        <f>ROUND((AB411*(Destino!AG$411/100))*(W411/100),2)</f>
        <v>3.78</v>
      </c>
      <c r="AE411" s="13">
        <f>ROUND(AB411*(Destino!AH$411/100),2)</f>
        <v>0</v>
      </c>
      <c r="AF411" s="13">
        <f>ROUND((((AB411+AC411)*(1 + VLOOKUP(X411,'Base de dados'!A:N, 14, 0) ))*(Destino!AI$411/100))-AD411, 2)</f>
        <v>11.16</v>
      </c>
      <c r="AG411" s="13">
        <f>ROUND((AB411+AC411+AF411)*(J411/100),2)</f>
        <v>2.12</v>
      </c>
      <c r="AH411" s="13">
        <f>ROUND(AB411*T411,2)</f>
        <v>0</v>
      </c>
      <c r="AI411" s="13">
        <f>ROUND(AB411+AC411-AE411+AF411+AG411+AH411, 3)</f>
        <v>72.656000000000006</v>
      </c>
      <c r="AJ411" s="13">
        <f>AI411*M411</f>
        <v>290.62400000000002</v>
      </c>
      <c r="AK411" s="13">
        <f>AJ411*K411</f>
        <v>290.62400000000002</v>
      </c>
      <c r="AL411" s="13" t="str">
        <f t="shared" si="18"/>
        <v>17006000092202200001421</v>
      </c>
      <c r="AM411" s="13">
        <f>VLOOKUP(AL411,Destino!A:AE,31,0)</f>
        <v>290.62400000000002</v>
      </c>
      <c r="AN411" s="13">
        <f>VLOOKUP(AL411,Destino!A:O,15,0)</f>
        <v>180.82</v>
      </c>
      <c r="AO411" s="13">
        <f>VLOOKUP(AL411,Destino!A:P,16,0)</f>
        <v>1</v>
      </c>
      <c r="AP411" s="14">
        <f t="shared" si="19"/>
        <v>1</v>
      </c>
      <c r="AQ411" s="13" t="str">
        <f t="shared" si="20"/>
        <v>OK</v>
      </c>
      <c r="BA411" s="13" t="s">
        <v>14131</v>
      </c>
      <c r="BB411" s="13">
        <f>AK411</f>
        <v>290.62400000000002</v>
      </c>
      <c r="BC411" s="13" t="s">
        <v>15143</v>
      </c>
      <c r="BD411" s="13">
        <f>N411</f>
        <v>1</v>
      </c>
    </row>
    <row r="412" spans="1:56" hidden="1" x14ac:dyDescent="0.25">
      <c r="A412" s="13">
        <v>600009221</v>
      </c>
      <c r="B412" s="13">
        <v>1700</v>
      </c>
      <c r="C412" s="13">
        <v>2200001421</v>
      </c>
      <c r="D412" s="13" t="s">
        <v>298</v>
      </c>
      <c r="E412" s="13">
        <f>IF(AND(B412&lt;&gt;1110,B412&lt;&gt;1210,B412&lt;&gt;1510,B412&lt;&gt;1710),B412,IF(B412=1110,"1100",IF(B412=1210,"1200",IF(B412=1510,"1500",IF(B412=1710,"1700","X")))))</f>
        <v>1700</v>
      </c>
      <c r="F412" s="13" t="s">
        <v>10893</v>
      </c>
      <c r="G412" s="13" t="s">
        <v>297</v>
      </c>
      <c r="H412" s="13">
        <v>243.60599999999999</v>
      </c>
      <c r="I412" s="13">
        <v>0.25</v>
      </c>
      <c r="J412" s="13">
        <v>3</v>
      </c>
      <c r="K412" s="13">
        <v>1</v>
      </c>
      <c r="L412" s="13" t="s">
        <v>292</v>
      </c>
      <c r="M412" s="13">
        <v>4</v>
      </c>
      <c r="N412" s="13">
        <v>1</v>
      </c>
      <c r="O412" s="13" t="s">
        <v>294</v>
      </c>
      <c r="P412" s="13">
        <f>IFERROR(VLOOKUP(BC412, BA:BA:BB:BB, 2, 0),)</f>
        <v>0</v>
      </c>
      <c r="Q412" s="13">
        <f>IFERROR(VLOOKUP(BC412, BA:BA:BD:BD, 4, 0),1)</f>
        <v>1</v>
      </c>
      <c r="R412" s="13">
        <v>7</v>
      </c>
      <c r="S412" s="13">
        <v>9.25</v>
      </c>
      <c r="T412" s="13">
        <v>0</v>
      </c>
      <c r="V412" s="13" t="s">
        <v>13779</v>
      </c>
      <c r="W412" s="13">
        <v>100</v>
      </c>
      <c r="X412" s="13" t="s">
        <v>295</v>
      </c>
      <c r="Y412" s="13" t="s">
        <v>10899</v>
      </c>
      <c r="Z412" s="13" t="s">
        <v>10886</v>
      </c>
      <c r="AA412" s="13">
        <v>1</v>
      </c>
      <c r="AB412" s="13">
        <f>ROUND(H412*I412*AA412, 3)</f>
        <v>60.902000000000001</v>
      </c>
      <c r="AC412" s="13">
        <f>ROUND(VLOOKUP(X412,'Base de dados'!A:B, 2, 0)*AB412, 2)</f>
        <v>6.09</v>
      </c>
      <c r="AD412" s="13">
        <f>ROUND((AB412*(Destino!AG$412/100))*(W412/100),2)</f>
        <v>4.26</v>
      </c>
      <c r="AE412" s="13">
        <f>ROUND(AB412*(Destino!AH$412/100),2)</f>
        <v>0</v>
      </c>
      <c r="AF412" s="13">
        <f>ROUND((((AB412+AC412)*(1 + VLOOKUP(X412,'Base de dados'!A:N, 14, 0) ))*(Destino!AI$412/100))-AD412, 2)</f>
        <v>12.6</v>
      </c>
      <c r="AG412" s="13">
        <f>ROUND((AB412+AC412+AF412)*(J412/100),2)</f>
        <v>2.39</v>
      </c>
      <c r="AH412" s="13">
        <f>ROUND(AB412*T412,2)</f>
        <v>0</v>
      </c>
      <c r="AI412" s="13">
        <f>ROUND(AB412+AC412-AE412+AF412+AG412+AH412, 3)</f>
        <v>81.981999999999999</v>
      </c>
      <c r="AJ412" s="13">
        <f>AI412*M412</f>
        <v>327.928</v>
      </c>
      <c r="AK412" s="13">
        <f>AJ412*K412</f>
        <v>327.928</v>
      </c>
      <c r="AL412" s="13" t="str">
        <f t="shared" si="18"/>
        <v>17006000092212200001421</v>
      </c>
      <c r="AM412" s="13">
        <f>VLOOKUP(AL412,Destino!A:AE,31,0)</f>
        <v>327.88799999999998</v>
      </c>
      <c r="AN412" s="13">
        <f>VLOOKUP(AL412,Destino!A:O,15,0)</f>
        <v>204.02</v>
      </c>
      <c r="AO412" s="13">
        <f>VLOOKUP(AL412,Destino!A:P,16,0)</f>
        <v>1</v>
      </c>
      <c r="AP412" s="14">
        <f t="shared" si="19"/>
        <v>1</v>
      </c>
      <c r="AQ412" s="13" t="str">
        <f t="shared" si="20"/>
        <v>OK</v>
      </c>
      <c r="BA412" s="13" t="s">
        <v>14132</v>
      </c>
      <c r="BB412" s="13">
        <f>AK412</f>
        <v>327.928</v>
      </c>
      <c r="BC412" s="13" t="s">
        <v>15144</v>
      </c>
      <c r="BD412" s="13">
        <f>N412</f>
        <v>1</v>
      </c>
    </row>
    <row r="413" spans="1:56" hidden="1" x14ac:dyDescent="0.25">
      <c r="A413" s="13">
        <v>600009222</v>
      </c>
      <c r="B413" s="13">
        <v>1700</v>
      </c>
      <c r="C413" s="13">
        <v>2200001421</v>
      </c>
      <c r="D413" s="13" t="s">
        <v>298</v>
      </c>
      <c r="E413" s="13">
        <f>IF(AND(B413&lt;&gt;1110,B413&lt;&gt;1210,B413&lt;&gt;1510,B413&lt;&gt;1710),B413,IF(B413=1110,"1100",IF(B413=1210,"1200",IF(B413=1510,"1500",IF(B413=1710,"1700","X")))))</f>
        <v>1700</v>
      </c>
      <c r="F413" s="13" t="s">
        <v>10893</v>
      </c>
      <c r="G413" s="13" t="s">
        <v>297</v>
      </c>
      <c r="H413" s="13">
        <v>257.13400000000001</v>
      </c>
      <c r="I413" s="13">
        <v>0.25</v>
      </c>
      <c r="J413" s="13">
        <v>3</v>
      </c>
      <c r="K413" s="13">
        <v>1</v>
      </c>
      <c r="L413" s="13" t="s">
        <v>292</v>
      </c>
      <c r="M413" s="13">
        <v>4</v>
      </c>
      <c r="N413" s="13">
        <v>1</v>
      </c>
      <c r="O413" s="13" t="s">
        <v>294</v>
      </c>
      <c r="P413" s="13">
        <f>IFERROR(VLOOKUP(BC413, BA:BA:BB:BB, 2, 0),)</f>
        <v>0</v>
      </c>
      <c r="Q413" s="13">
        <f>IFERROR(VLOOKUP(BC413, BA:BA:BD:BD, 4, 0),1)</f>
        <v>1</v>
      </c>
      <c r="R413" s="13">
        <v>7</v>
      </c>
      <c r="S413" s="13">
        <v>9.25</v>
      </c>
      <c r="T413" s="13">
        <v>0</v>
      </c>
      <c r="V413" s="13" t="s">
        <v>13779</v>
      </c>
      <c r="W413" s="13">
        <v>100</v>
      </c>
      <c r="X413" s="13" t="s">
        <v>295</v>
      </c>
      <c r="Y413" s="13" t="s">
        <v>10899</v>
      </c>
      <c r="Z413" s="13" t="s">
        <v>10886</v>
      </c>
      <c r="AA413" s="13">
        <v>1</v>
      </c>
      <c r="AB413" s="13">
        <f>ROUND(H413*I413*AA413, 3)</f>
        <v>64.284000000000006</v>
      </c>
      <c r="AC413" s="13">
        <f>ROUND(VLOOKUP(X413,'Base de dados'!A:B, 2, 0)*AB413, 2)</f>
        <v>6.43</v>
      </c>
      <c r="AD413" s="13">
        <f>ROUND((AB413*(Destino!AG$413/100))*(W413/100),2)</f>
        <v>4.5</v>
      </c>
      <c r="AE413" s="13">
        <f>ROUND(AB413*(Destino!AH$413/100),2)</f>
        <v>0</v>
      </c>
      <c r="AF413" s="13">
        <f>ROUND((((AB413+AC413)*(1 + VLOOKUP(X413,'Base de dados'!A:N, 14, 0) ))*(Destino!AI$413/100))-AD413, 2)</f>
        <v>13.29</v>
      </c>
      <c r="AG413" s="13">
        <f>ROUND((AB413+AC413+AF413)*(J413/100),2)</f>
        <v>2.52</v>
      </c>
      <c r="AH413" s="13">
        <f>ROUND(AB413*T413,2)</f>
        <v>0</v>
      </c>
      <c r="AI413" s="13">
        <f>ROUND(AB413+AC413-AE413+AF413+AG413+AH413, 3)</f>
        <v>86.524000000000001</v>
      </c>
      <c r="AJ413" s="13">
        <f>AI413*M413</f>
        <v>346.096</v>
      </c>
      <c r="AK413" s="13">
        <f>AJ413*K413</f>
        <v>346.096</v>
      </c>
      <c r="AL413" s="13" t="str">
        <f t="shared" si="18"/>
        <v>17006000092222200001421</v>
      </c>
      <c r="AM413" s="13">
        <f>VLOOKUP(AL413,Destino!A:AE,31,0)</f>
        <v>346.096</v>
      </c>
      <c r="AN413" s="13">
        <f>VLOOKUP(AL413,Destino!A:O,15,0)</f>
        <v>215.35</v>
      </c>
      <c r="AO413" s="13">
        <f>VLOOKUP(AL413,Destino!A:P,16,0)</f>
        <v>1</v>
      </c>
      <c r="AP413" s="14">
        <f t="shared" si="19"/>
        <v>1</v>
      </c>
      <c r="AQ413" s="13" t="str">
        <f t="shared" si="20"/>
        <v>OK</v>
      </c>
      <c r="BA413" s="13" t="s">
        <v>14133</v>
      </c>
      <c r="BB413" s="13">
        <f>AK413</f>
        <v>346.096</v>
      </c>
      <c r="BC413" s="13" t="s">
        <v>15145</v>
      </c>
      <c r="BD413" s="13">
        <f>N413</f>
        <v>1</v>
      </c>
    </row>
    <row r="414" spans="1:56" hidden="1" x14ac:dyDescent="0.25">
      <c r="A414" s="13">
        <v>600009235</v>
      </c>
      <c r="B414" s="13">
        <v>1700</v>
      </c>
      <c r="C414" s="13">
        <v>2200001421</v>
      </c>
      <c r="D414" s="13" t="s">
        <v>298</v>
      </c>
      <c r="E414" s="13">
        <f>IF(AND(B414&lt;&gt;1110,B414&lt;&gt;1210,B414&lt;&gt;1510,B414&lt;&gt;1710),B414,IF(B414=1110,"1100",IF(B414=1210,"1200",IF(B414=1510,"1500",IF(B414=1710,"1700","X")))))</f>
        <v>1700</v>
      </c>
      <c r="F414" s="13" t="s">
        <v>10893</v>
      </c>
      <c r="G414" s="13" t="s">
        <v>297</v>
      </c>
      <c r="H414" s="13">
        <v>39.915999999999997</v>
      </c>
      <c r="I414" s="13">
        <v>0.25</v>
      </c>
      <c r="J414" s="13">
        <v>3</v>
      </c>
      <c r="K414" s="13">
        <v>1</v>
      </c>
      <c r="L414" s="13" t="s">
        <v>292</v>
      </c>
      <c r="M414" s="13">
        <v>4</v>
      </c>
      <c r="N414" s="13">
        <v>1</v>
      </c>
      <c r="O414" s="13" t="s">
        <v>294</v>
      </c>
      <c r="P414" s="13">
        <f>IFERROR(VLOOKUP(BC414, BA:BA:BB:BB, 2, 0),)</f>
        <v>0</v>
      </c>
      <c r="Q414" s="13">
        <f>IFERROR(VLOOKUP(BC414, BA:BA:BD:BD, 4, 0),1)</f>
        <v>1</v>
      </c>
      <c r="R414" s="13">
        <v>7</v>
      </c>
      <c r="S414" s="13">
        <v>9.25</v>
      </c>
      <c r="T414" s="13">
        <v>0</v>
      </c>
      <c r="V414" s="13" t="s">
        <v>13779</v>
      </c>
      <c r="W414" s="13">
        <v>100</v>
      </c>
      <c r="X414" s="13" t="s">
        <v>302</v>
      </c>
      <c r="Y414" s="13" t="s">
        <v>10899</v>
      </c>
      <c r="Z414" s="13" t="s">
        <v>10898</v>
      </c>
      <c r="AA414" s="13">
        <v>1</v>
      </c>
      <c r="AB414" s="13">
        <f>ROUND(H414*I414*AA414, 3)</f>
        <v>9.9789999999999992</v>
      </c>
      <c r="AC414" s="13">
        <f>ROUND(VLOOKUP(X414,'Base de dados'!A:B, 2, 0)*AB414, 2)</f>
        <v>1</v>
      </c>
      <c r="AD414" s="13">
        <f>ROUND((AB414*(Destino!AG$414/100))*(W414/100),2)</f>
        <v>0.7</v>
      </c>
      <c r="AE414" s="13">
        <f>ROUND(AB414*(Destino!AH$414/100),2)</f>
        <v>0</v>
      </c>
      <c r="AF414" s="13">
        <f>ROUND((((AB414+AC414)*(1 + VLOOKUP(X414,'Base de dados'!A:N, 14, 0) ))*(Destino!AI$414/100))-AD414, 2)</f>
        <v>2.06</v>
      </c>
      <c r="AG414" s="13">
        <f>ROUND((AB414+AC414+AF414)*(J414/100),2)</f>
        <v>0.39</v>
      </c>
      <c r="AH414" s="13">
        <f>ROUND(AB414*T414,2)</f>
        <v>0</v>
      </c>
      <c r="AI414" s="13">
        <f>ROUND(AB414+AC414-AE414+AF414+AG414+AH414, 3)</f>
        <v>13.429</v>
      </c>
      <c r="AJ414" s="13">
        <f>AI414*M414</f>
        <v>53.716000000000001</v>
      </c>
      <c r="AK414" s="13">
        <f>AJ414*K414</f>
        <v>53.716000000000001</v>
      </c>
      <c r="AL414" s="13" t="str">
        <f t="shared" si="18"/>
        <v>17006000092352200001421</v>
      </c>
      <c r="AM414" s="13">
        <f>VLOOKUP(AL414,Destino!A:AE,31,0)</f>
        <v>53.716000000000001</v>
      </c>
      <c r="AN414" s="13">
        <f>VLOOKUP(AL414,Destino!A:O,15,0)</f>
        <v>33.43</v>
      </c>
      <c r="AO414" s="13">
        <f>VLOOKUP(AL414,Destino!A:P,16,0)</f>
        <v>1</v>
      </c>
      <c r="AP414" s="14">
        <f t="shared" si="19"/>
        <v>1</v>
      </c>
      <c r="AQ414" s="13" t="str">
        <f t="shared" si="20"/>
        <v>OK</v>
      </c>
      <c r="BA414" s="13" t="s">
        <v>14134</v>
      </c>
      <c r="BB414" s="13">
        <f>AK414</f>
        <v>53.716000000000001</v>
      </c>
      <c r="BC414" s="13" t="s">
        <v>15146</v>
      </c>
      <c r="BD414" s="13">
        <f>N414</f>
        <v>1</v>
      </c>
    </row>
    <row r="415" spans="1:56" hidden="1" x14ac:dyDescent="0.25">
      <c r="A415" s="13">
        <v>600009237</v>
      </c>
      <c r="B415" s="13">
        <v>1700</v>
      </c>
      <c r="C415" s="13">
        <v>2200001421</v>
      </c>
      <c r="D415" s="13" t="s">
        <v>298</v>
      </c>
      <c r="E415" s="13">
        <f>IF(AND(B415&lt;&gt;1110,B415&lt;&gt;1210,B415&lt;&gt;1510,B415&lt;&gt;1710),B415,IF(B415=1110,"1100",IF(B415=1210,"1200",IF(B415=1510,"1500",IF(B415=1710,"1700","X")))))</f>
        <v>1700</v>
      </c>
      <c r="F415" s="13" t="s">
        <v>10893</v>
      </c>
      <c r="G415" s="13" t="s">
        <v>297</v>
      </c>
      <c r="H415" s="13">
        <v>38.83</v>
      </c>
      <c r="I415" s="13">
        <v>0.25</v>
      </c>
      <c r="J415" s="13">
        <v>3</v>
      </c>
      <c r="K415" s="13">
        <v>1</v>
      </c>
      <c r="L415" s="13" t="s">
        <v>292</v>
      </c>
      <c r="M415" s="13">
        <v>4</v>
      </c>
      <c r="N415" s="13">
        <v>1</v>
      </c>
      <c r="O415" s="13" t="s">
        <v>294</v>
      </c>
      <c r="P415" s="13">
        <f>IFERROR(VLOOKUP(BC415, BA:BA:BB:BB, 2, 0),)</f>
        <v>0</v>
      </c>
      <c r="Q415" s="13">
        <f>IFERROR(VLOOKUP(BC415, BA:BA:BD:BD, 4, 0),1)</f>
        <v>1</v>
      </c>
      <c r="R415" s="13">
        <v>7</v>
      </c>
      <c r="S415" s="13">
        <v>9.25</v>
      </c>
      <c r="T415" s="13">
        <v>0</v>
      </c>
      <c r="V415" s="13" t="s">
        <v>13779</v>
      </c>
      <c r="W415" s="13">
        <v>100</v>
      </c>
      <c r="X415" s="13" t="s">
        <v>302</v>
      </c>
      <c r="Y415" s="13" t="s">
        <v>10899</v>
      </c>
      <c r="Z415" s="13" t="s">
        <v>10898</v>
      </c>
      <c r="AA415" s="13">
        <v>1</v>
      </c>
      <c r="AB415" s="13">
        <f>ROUND(H415*I415*AA415, 3)</f>
        <v>9.7080000000000002</v>
      </c>
      <c r="AC415" s="13">
        <f>ROUND(VLOOKUP(X415,'Base de dados'!A:B, 2, 0)*AB415, 2)</f>
        <v>0.97</v>
      </c>
      <c r="AD415" s="13">
        <f>ROUND((AB415*(Destino!AG$415/100))*(W415/100),2)</f>
        <v>0.68</v>
      </c>
      <c r="AE415" s="13">
        <f>ROUND(AB415*(Destino!AH$415/100),2)</f>
        <v>0</v>
      </c>
      <c r="AF415" s="13">
        <f>ROUND((((AB415+AC415)*(1 + VLOOKUP(X415,'Base de dados'!A:N, 14, 0) ))*(Destino!AI$415/100))-AD415, 2)</f>
        <v>2.0099999999999998</v>
      </c>
      <c r="AG415" s="13">
        <f>ROUND((AB415+AC415+AF415)*(J415/100),2)</f>
        <v>0.38</v>
      </c>
      <c r="AH415" s="13">
        <f>ROUND(AB415*T415,2)</f>
        <v>0</v>
      </c>
      <c r="AI415" s="13">
        <f>ROUND(AB415+AC415-AE415+AF415+AG415+AH415, 3)</f>
        <v>13.068</v>
      </c>
      <c r="AJ415" s="13">
        <f>AI415*M415</f>
        <v>52.271999999999998</v>
      </c>
      <c r="AK415" s="13">
        <f>AJ415*K415</f>
        <v>52.271999999999998</v>
      </c>
      <c r="AL415" s="13" t="str">
        <f t="shared" si="18"/>
        <v>17006000092372200001421</v>
      </c>
      <c r="AM415" s="13">
        <f>VLOOKUP(AL415,Destino!A:AE,31,0)</f>
        <v>52.271999999999998</v>
      </c>
      <c r="AN415" s="13">
        <f>VLOOKUP(AL415,Destino!A:O,15,0)</f>
        <v>32.520000000000003</v>
      </c>
      <c r="AO415" s="13">
        <f>VLOOKUP(AL415,Destino!A:P,16,0)</f>
        <v>1</v>
      </c>
      <c r="AP415" s="14">
        <f t="shared" si="19"/>
        <v>1</v>
      </c>
      <c r="AQ415" s="13" t="str">
        <f t="shared" si="20"/>
        <v>OK</v>
      </c>
      <c r="BA415" s="13" t="s">
        <v>14135</v>
      </c>
      <c r="BB415" s="13">
        <f>AK415</f>
        <v>52.271999999999998</v>
      </c>
      <c r="BC415" s="13" t="s">
        <v>15147</v>
      </c>
      <c r="BD415" s="13">
        <f>N415</f>
        <v>1</v>
      </c>
    </row>
    <row r="416" spans="1:56" hidden="1" x14ac:dyDescent="0.25">
      <c r="A416" s="13">
        <v>600009244</v>
      </c>
      <c r="B416" s="13">
        <v>1700</v>
      </c>
      <c r="C416" s="13">
        <v>2200001421</v>
      </c>
      <c r="D416" s="13" t="s">
        <v>298</v>
      </c>
      <c r="E416" s="13">
        <f>IF(AND(B416&lt;&gt;1110,B416&lt;&gt;1210,B416&lt;&gt;1510,B416&lt;&gt;1710),B416,IF(B416=1110,"1100",IF(B416=1210,"1200",IF(B416=1510,"1500",IF(B416=1710,"1700","X")))))</f>
        <v>1700</v>
      </c>
      <c r="F416" s="13" t="s">
        <v>10893</v>
      </c>
      <c r="G416" s="13" t="s">
        <v>297</v>
      </c>
      <c r="H416" s="13">
        <v>9.5489999999999995</v>
      </c>
      <c r="I416" s="13">
        <v>0.25</v>
      </c>
      <c r="J416" s="13">
        <v>3</v>
      </c>
      <c r="K416" s="13">
        <v>1</v>
      </c>
      <c r="L416" s="13" t="s">
        <v>292</v>
      </c>
      <c r="M416" s="13">
        <v>4</v>
      </c>
      <c r="N416" s="13">
        <v>1</v>
      </c>
      <c r="O416" s="13" t="s">
        <v>294</v>
      </c>
      <c r="P416" s="13">
        <f>IFERROR(VLOOKUP(BC416, BA:BA:BB:BB, 2, 0),)</f>
        <v>0</v>
      </c>
      <c r="Q416" s="13">
        <f>IFERROR(VLOOKUP(BC416, BA:BA:BD:BD, 4, 0),1)</f>
        <v>1</v>
      </c>
      <c r="R416" s="13">
        <v>12</v>
      </c>
      <c r="S416" s="13">
        <v>9.25</v>
      </c>
      <c r="T416" s="13">
        <v>0</v>
      </c>
      <c r="V416" s="13" t="s">
        <v>13779</v>
      </c>
      <c r="W416" s="13">
        <v>100</v>
      </c>
      <c r="X416" s="13" t="s">
        <v>301</v>
      </c>
      <c r="Y416" s="13" t="s">
        <v>10899</v>
      </c>
      <c r="Z416" s="13" t="s">
        <v>10898</v>
      </c>
      <c r="AA416" s="13">
        <v>1</v>
      </c>
      <c r="AB416" s="13">
        <f>ROUND(H416*I416*AA416, 3)</f>
        <v>2.387</v>
      </c>
      <c r="AC416" s="13">
        <f>ROUND(VLOOKUP(X416,'Base de dados'!A:B, 2, 0)*AB416, 2)</f>
        <v>0.24</v>
      </c>
      <c r="AD416" s="13">
        <f>ROUND((AB416*(Destino!AG$416/100))*(W416/100),2)</f>
        <v>0.17</v>
      </c>
      <c r="AE416" s="13">
        <f>ROUND(AB416*(Destino!AH$416/100),2)</f>
        <v>0</v>
      </c>
      <c r="AF416" s="13">
        <f>ROUND((((AB416+AC416)*(1 + VLOOKUP(X416,'Base de dados'!A:N, 14, 0) ))*(Destino!AI$416/100))-AD416, 2)</f>
        <v>0.49</v>
      </c>
      <c r="AG416" s="13">
        <f>ROUND((AB416+AC416+AF416)*(J416/100),2)</f>
        <v>0.09</v>
      </c>
      <c r="AH416" s="13">
        <f>ROUND(AB416*T416,2)</f>
        <v>0</v>
      </c>
      <c r="AI416" s="13">
        <f>ROUND(AB416+AC416-AE416+AF416+AG416+AH416, 3)</f>
        <v>3.2069999999999999</v>
      </c>
      <c r="AJ416" s="13">
        <f>AI416*M416</f>
        <v>12.827999999999999</v>
      </c>
      <c r="AK416" s="13">
        <f>AJ416*K416</f>
        <v>12.827999999999999</v>
      </c>
      <c r="AL416" s="13" t="str">
        <f t="shared" si="18"/>
        <v>17006000092442200001421</v>
      </c>
      <c r="AM416" s="13">
        <f>VLOOKUP(AL416,Destino!A:AE,31,0)</f>
        <v>12.827999999999999</v>
      </c>
      <c r="AN416" s="13">
        <f>VLOOKUP(AL416,Destino!A:O,15,0)</f>
        <v>7.52</v>
      </c>
      <c r="AO416" s="13">
        <f>VLOOKUP(AL416,Destino!A:P,16,0)</f>
        <v>1</v>
      </c>
      <c r="AP416" s="14">
        <f t="shared" si="19"/>
        <v>1</v>
      </c>
      <c r="AQ416" s="13" t="str">
        <f t="shared" si="20"/>
        <v>OK</v>
      </c>
      <c r="BA416" s="13" t="s">
        <v>14136</v>
      </c>
      <c r="BB416" s="13">
        <f>AK416</f>
        <v>12.827999999999999</v>
      </c>
      <c r="BC416" s="13" t="s">
        <v>15148</v>
      </c>
      <c r="BD416" s="13">
        <f>N416</f>
        <v>1</v>
      </c>
    </row>
    <row r="417" spans="1:56" hidden="1" x14ac:dyDescent="0.25">
      <c r="A417" s="13">
        <v>600009245</v>
      </c>
      <c r="B417" s="13">
        <v>1700</v>
      </c>
      <c r="C417" s="13">
        <v>2200001421</v>
      </c>
      <c r="D417" s="13" t="s">
        <v>298</v>
      </c>
      <c r="E417" s="13">
        <f>IF(AND(B417&lt;&gt;1110,B417&lt;&gt;1210,B417&lt;&gt;1510,B417&lt;&gt;1710),B417,IF(B417=1110,"1100",IF(B417=1210,"1200",IF(B417=1510,"1500",IF(B417=1710,"1700","X")))))</f>
        <v>1700</v>
      </c>
      <c r="F417" s="13" t="s">
        <v>10893</v>
      </c>
      <c r="G417" s="13" t="s">
        <v>297</v>
      </c>
      <c r="H417" s="13">
        <v>10.699</v>
      </c>
      <c r="I417" s="13">
        <v>0.25</v>
      </c>
      <c r="J417" s="13">
        <v>3</v>
      </c>
      <c r="K417" s="13">
        <v>1</v>
      </c>
      <c r="L417" s="13" t="s">
        <v>292</v>
      </c>
      <c r="M417" s="13">
        <v>4</v>
      </c>
      <c r="N417" s="13">
        <v>1</v>
      </c>
      <c r="O417" s="13" t="s">
        <v>294</v>
      </c>
      <c r="P417" s="13">
        <f>IFERROR(VLOOKUP(BC417, BA:BA:BB:BB, 2, 0),)</f>
        <v>0</v>
      </c>
      <c r="Q417" s="13">
        <f>IFERROR(VLOOKUP(BC417, BA:BA:BD:BD, 4, 0),1)</f>
        <v>1</v>
      </c>
      <c r="R417" s="13">
        <v>7</v>
      </c>
      <c r="S417" s="13">
        <v>9.25</v>
      </c>
      <c r="T417" s="13">
        <v>0</v>
      </c>
      <c r="V417" s="13" t="s">
        <v>13779</v>
      </c>
      <c r="W417" s="13">
        <v>100</v>
      </c>
      <c r="X417" s="13" t="s">
        <v>301</v>
      </c>
      <c r="Y417" s="13" t="s">
        <v>10899</v>
      </c>
      <c r="Z417" s="13" t="s">
        <v>10898</v>
      </c>
      <c r="AA417" s="13">
        <v>1</v>
      </c>
      <c r="AB417" s="13">
        <f>ROUND(H417*I417*AA417, 3)</f>
        <v>2.6749999999999998</v>
      </c>
      <c r="AC417" s="13">
        <f>ROUND(VLOOKUP(X417,'Base de dados'!A:B, 2, 0)*AB417, 2)</f>
        <v>0.27</v>
      </c>
      <c r="AD417" s="13">
        <f>ROUND((AB417*(Destino!AG$417/100))*(W417/100),2)</f>
        <v>0.19</v>
      </c>
      <c r="AE417" s="13">
        <f>ROUND(AB417*(Destino!AH$417/100),2)</f>
        <v>0</v>
      </c>
      <c r="AF417" s="13">
        <f>ROUND((((AB417+AC417)*(1 + VLOOKUP(X417,'Base de dados'!A:N, 14, 0) ))*(Destino!AI$417/100))-AD417, 2)</f>
        <v>0.55000000000000004</v>
      </c>
      <c r="AG417" s="13">
        <f>ROUND((AB417+AC417+AF417)*(J417/100),2)</f>
        <v>0.1</v>
      </c>
      <c r="AH417" s="13">
        <f>ROUND(AB417*T417,2)</f>
        <v>0</v>
      </c>
      <c r="AI417" s="13">
        <f>ROUND(AB417+AC417-AE417+AF417+AG417+AH417, 3)</f>
        <v>3.5950000000000002</v>
      </c>
      <c r="AJ417" s="13">
        <f>AI417*M417</f>
        <v>14.38</v>
      </c>
      <c r="AK417" s="13">
        <f>AJ417*K417</f>
        <v>14.38</v>
      </c>
      <c r="AL417" s="13" t="str">
        <f t="shared" si="18"/>
        <v>17006000092452200001421</v>
      </c>
      <c r="AM417" s="13">
        <f>VLOOKUP(AL417,Destino!A:AE,31,0)</f>
        <v>14.38</v>
      </c>
      <c r="AN417" s="13">
        <f>VLOOKUP(AL417,Destino!A:O,15,0)</f>
        <v>8.9600000000000009</v>
      </c>
      <c r="AO417" s="13">
        <f>VLOOKUP(AL417,Destino!A:P,16,0)</f>
        <v>1</v>
      </c>
      <c r="AP417" s="14">
        <f t="shared" si="19"/>
        <v>1</v>
      </c>
      <c r="AQ417" s="13" t="str">
        <f t="shared" si="20"/>
        <v>OK</v>
      </c>
      <c r="BA417" s="13" t="s">
        <v>14137</v>
      </c>
      <c r="BB417" s="13">
        <f>AK417</f>
        <v>14.38</v>
      </c>
      <c r="BC417" s="13" t="s">
        <v>15149</v>
      </c>
      <c r="BD417" s="13">
        <f>N417</f>
        <v>1</v>
      </c>
    </row>
    <row r="418" spans="1:56" hidden="1" x14ac:dyDescent="0.25">
      <c r="A418" s="13">
        <v>600009254</v>
      </c>
      <c r="B418" s="13">
        <v>1110</v>
      </c>
      <c r="C418" s="13">
        <v>2000005105</v>
      </c>
      <c r="D418" s="13" t="s">
        <v>298</v>
      </c>
      <c r="E418" s="13" t="str">
        <f>IF(AND(B418&lt;&gt;1110,B418&lt;&gt;1210,B418&lt;&gt;1510,B418&lt;&gt;1710),B418,IF(B418=1110,"1100",IF(B418=1210,"1200",IF(B418=1510,"1500",IF(B418=1710,"1700","X")))))</f>
        <v>1100</v>
      </c>
      <c r="F418" s="13" t="s">
        <v>304</v>
      </c>
      <c r="G418" s="13" t="s">
        <v>297</v>
      </c>
      <c r="H418" s="13">
        <v>12.202</v>
      </c>
      <c r="I418" s="13">
        <v>1</v>
      </c>
      <c r="J418" s="13">
        <v>4</v>
      </c>
      <c r="K418" s="13">
        <v>1</v>
      </c>
      <c r="L418" s="13" t="s">
        <v>292</v>
      </c>
      <c r="M418" s="13">
        <v>1</v>
      </c>
      <c r="N418" s="13">
        <v>0.75300900000000004</v>
      </c>
      <c r="O418" s="13" t="s">
        <v>292</v>
      </c>
      <c r="P418" s="13">
        <f>IFERROR(VLOOKUP(BC418, BA:BA:BB:BB, 2, 0),)</f>
        <v>0</v>
      </c>
      <c r="Q418" s="13">
        <f>IFERROR(VLOOKUP(BC418, BA:BA:BD:BD, 4, 0),1)</f>
        <v>1</v>
      </c>
      <c r="R418" s="13">
        <v>7</v>
      </c>
      <c r="S418" s="13">
        <v>9.25</v>
      </c>
      <c r="T418" s="13">
        <v>0</v>
      </c>
      <c r="V418" s="13" t="s">
        <v>13779</v>
      </c>
      <c r="W418" s="13">
        <v>100</v>
      </c>
      <c r="X418" s="13" t="s">
        <v>301</v>
      </c>
      <c r="Y418" s="13" t="s">
        <v>10899</v>
      </c>
      <c r="Z418" s="13" t="s">
        <v>10898</v>
      </c>
      <c r="AA418" s="13">
        <v>1</v>
      </c>
      <c r="AB418" s="13">
        <f>ROUND(H418*I418*AA418, 3)</f>
        <v>12.202</v>
      </c>
      <c r="AC418" s="13">
        <f>ROUND(VLOOKUP(X418,'Base de dados'!A:B, 2, 0)*AB418, 2)</f>
        <v>1.22</v>
      </c>
      <c r="AD418" s="13">
        <f>ROUND((AB418*(Destino!AG$418/100))*(W418/100),2)</f>
        <v>0.85</v>
      </c>
      <c r="AE418" s="13">
        <f>ROUND(AB418*(Destino!AH$418/100),2)</f>
        <v>1.1299999999999999</v>
      </c>
      <c r="AF418" s="13">
        <f>ROUND((((AB418+AC418)*(1 + VLOOKUP(X418,'Base de dados'!A:P, 16, 0) ))*(Destino!AI$418/100))-AD418, 2)</f>
        <v>2.58</v>
      </c>
      <c r="AG418" s="13">
        <f>ROUND((AB418+AC418+AF418)*(J418/100),2)</f>
        <v>0.64</v>
      </c>
      <c r="AH418" s="13">
        <f>ROUND(AB418*T418,2)</f>
        <v>0</v>
      </c>
      <c r="AI418" s="13">
        <f>ROUND(AB418+AF418-AE418+AG418+AH418, 3)</f>
        <v>14.292</v>
      </c>
      <c r="AJ418" s="13">
        <f>AI418*M418</f>
        <v>14.292</v>
      </c>
      <c r="AK418" s="13">
        <f>AJ418*K418</f>
        <v>14.292</v>
      </c>
      <c r="AL418" s="13" t="str">
        <f t="shared" si="18"/>
        <v>11106000092542000005105</v>
      </c>
      <c r="AM418" s="13">
        <f>VLOOKUP(AL418,Destino!A:AE,31,0)</f>
        <v>14.292</v>
      </c>
      <c r="AN418" s="13">
        <f>VLOOKUP(AL418,Destino!A:O,15,0)</f>
        <v>10.218999999999999</v>
      </c>
      <c r="AO418" s="13">
        <f>VLOOKUP(AL418,Destino!A:P,16,0)</f>
        <v>1</v>
      </c>
      <c r="AP418" s="14">
        <f t="shared" si="19"/>
        <v>1</v>
      </c>
      <c r="AQ418" s="13" t="str">
        <f t="shared" si="20"/>
        <v>OK</v>
      </c>
      <c r="BB418" s="13">
        <f>AK418</f>
        <v>14.292</v>
      </c>
      <c r="BC418" s="13" t="s">
        <v>15150</v>
      </c>
      <c r="BD418" s="13">
        <f>N418</f>
        <v>0.75300900000000004</v>
      </c>
    </row>
    <row r="419" spans="1:56" hidden="1" x14ac:dyDescent="0.25">
      <c r="A419" s="13">
        <v>600009254</v>
      </c>
      <c r="B419" s="13">
        <v>1700</v>
      </c>
      <c r="C419" s="13">
        <v>2200001421</v>
      </c>
      <c r="D419" s="13" t="s">
        <v>298</v>
      </c>
      <c r="E419" s="13">
        <f>IF(AND(B419&lt;&gt;1110,B419&lt;&gt;1210,B419&lt;&gt;1510,B419&lt;&gt;1710),B419,IF(B419=1110,"1100",IF(B419=1210,"1200",IF(B419=1510,"1500",IF(B419=1710,"1700","X")))))</f>
        <v>1700</v>
      </c>
      <c r="F419" s="13" t="s">
        <v>10893</v>
      </c>
      <c r="G419" s="13" t="s">
        <v>297</v>
      </c>
      <c r="H419" s="13">
        <v>12.227</v>
      </c>
      <c r="I419" s="13">
        <v>0.25</v>
      </c>
      <c r="J419" s="13">
        <v>3</v>
      </c>
      <c r="K419" s="13">
        <v>1</v>
      </c>
      <c r="L419" s="13" t="s">
        <v>292</v>
      </c>
      <c r="M419" s="13">
        <v>4</v>
      </c>
      <c r="N419" s="13">
        <v>1</v>
      </c>
      <c r="O419" s="13" t="s">
        <v>294</v>
      </c>
      <c r="P419" s="13">
        <f>IFERROR(VLOOKUP(BC419, BA:BA:BB:BB, 2, 0),)</f>
        <v>0</v>
      </c>
      <c r="Q419" s="13">
        <f>IFERROR(VLOOKUP(BC419, BA:BA:BD:BD, 4, 0),1)</f>
        <v>1</v>
      </c>
      <c r="R419" s="13">
        <v>7</v>
      </c>
      <c r="S419" s="13">
        <v>9.25</v>
      </c>
      <c r="T419" s="13">
        <v>0</v>
      </c>
      <c r="V419" s="13" t="s">
        <v>13779</v>
      </c>
      <c r="W419" s="13">
        <v>100</v>
      </c>
      <c r="X419" s="13" t="s">
        <v>301</v>
      </c>
      <c r="Y419" s="13" t="s">
        <v>10899</v>
      </c>
      <c r="Z419" s="13" t="s">
        <v>10898</v>
      </c>
      <c r="AA419" s="13">
        <v>1</v>
      </c>
      <c r="AB419" s="13">
        <f>ROUND(H419*I419*AA419, 3)</f>
        <v>3.0569999999999999</v>
      </c>
      <c r="AC419" s="13">
        <f>ROUND(VLOOKUP(X419,'Base de dados'!A:B, 2, 0)*AB419, 2)</f>
        <v>0.31</v>
      </c>
      <c r="AD419" s="13">
        <f>ROUND((AB419*(Destino!AG$419/100))*(W419/100),2)</f>
        <v>0.21</v>
      </c>
      <c r="AE419" s="13">
        <f>ROUND(AB419*(Destino!AH$419/100),2)</f>
        <v>0</v>
      </c>
      <c r="AF419" s="13">
        <f>ROUND((((AB419+AC419)*(1 + VLOOKUP(X419,'Base de dados'!A:N, 14, 0) ))*(Destino!AI$419/100))-AD419, 2)</f>
        <v>0.64</v>
      </c>
      <c r="AG419" s="13">
        <f>ROUND((AB419+AC419+AF419)*(J419/100),2)</f>
        <v>0.12</v>
      </c>
      <c r="AH419" s="13">
        <f>ROUND(AB419*T419,2)</f>
        <v>0</v>
      </c>
      <c r="AI419" s="13">
        <f>ROUND(AB419+AC419-AE419+AF419+AG419+AH419, 3)</f>
        <v>4.1269999999999998</v>
      </c>
      <c r="AJ419" s="13">
        <f>AI419*M419</f>
        <v>16.507999999999999</v>
      </c>
      <c r="AK419" s="13">
        <f>AJ419*K419</f>
        <v>16.507999999999999</v>
      </c>
      <c r="AL419" s="13" t="str">
        <f t="shared" si="18"/>
        <v>17006000092542200001421</v>
      </c>
      <c r="AM419" s="13">
        <f>VLOOKUP(AL419,Destino!A:AE,31,0)</f>
        <v>16.468</v>
      </c>
      <c r="AN419" s="13">
        <f>VLOOKUP(AL419,Destino!A:O,15,0)</f>
        <v>10.24</v>
      </c>
      <c r="AO419" s="13">
        <f>VLOOKUP(AL419,Destino!A:P,16,0)</f>
        <v>1</v>
      </c>
      <c r="AP419" s="14">
        <f t="shared" si="19"/>
        <v>1</v>
      </c>
      <c r="AQ419" s="13" t="str">
        <f t="shared" si="20"/>
        <v>OK</v>
      </c>
      <c r="BA419" s="13" t="s">
        <v>14138</v>
      </c>
      <c r="BB419" s="13">
        <f>AK419</f>
        <v>16.507999999999999</v>
      </c>
      <c r="BC419" s="13" t="s">
        <v>15151</v>
      </c>
      <c r="BD419" s="13">
        <f>N419</f>
        <v>1</v>
      </c>
    </row>
    <row r="420" spans="1:56" hidden="1" x14ac:dyDescent="0.25">
      <c r="A420" s="13">
        <v>600009267</v>
      </c>
      <c r="B420" s="13">
        <v>1700</v>
      </c>
      <c r="C420" s="13">
        <v>2200001421</v>
      </c>
      <c r="D420" s="13" t="s">
        <v>298</v>
      </c>
      <c r="E420" s="13">
        <f>IF(AND(B420&lt;&gt;1110,B420&lt;&gt;1210,B420&lt;&gt;1510,B420&lt;&gt;1710),B420,IF(B420=1110,"1100",IF(B420=1210,"1200",IF(B420=1510,"1500",IF(B420=1710,"1700","X")))))</f>
        <v>1700</v>
      </c>
      <c r="F420" s="13" t="s">
        <v>10893</v>
      </c>
      <c r="G420" s="13" t="s">
        <v>297</v>
      </c>
      <c r="H420" s="13">
        <v>66.066000000000003</v>
      </c>
      <c r="I420" s="13">
        <v>0.25</v>
      </c>
      <c r="J420" s="13">
        <v>3</v>
      </c>
      <c r="K420" s="13">
        <v>1</v>
      </c>
      <c r="L420" s="13" t="s">
        <v>292</v>
      </c>
      <c r="M420" s="13">
        <v>4</v>
      </c>
      <c r="N420" s="13">
        <v>1</v>
      </c>
      <c r="O420" s="13" t="s">
        <v>294</v>
      </c>
      <c r="P420" s="13">
        <f>IFERROR(VLOOKUP(BC420, BA:BA:BB:BB, 2, 0),)</f>
        <v>0</v>
      </c>
      <c r="Q420" s="13">
        <f>IFERROR(VLOOKUP(BC420, BA:BA:BD:BD, 4, 0),1)</f>
        <v>1</v>
      </c>
      <c r="R420" s="13">
        <v>7</v>
      </c>
      <c r="S420" s="13">
        <v>9.25</v>
      </c>
      <c r="T420" s="13">
        <v>0</v>
      </c>
      <c r="V420" s="13" t="s">
        <v>13779</v>
      </c>
      <c r="W420" s="13">
        <v>100</v>
      </c>
      <c r="X420" s="13" t="s">
        <v>295</v>
      </c>
      <c r="Y420" s="13" t="s">
        <v>10899</v>
      </c>
      <c r="Z420" s="13" t="s">
        <v>10898</v>
      </c>
      <c r="AA420" s="13">
        <v>1</v>
      </c>
      <c r="AB420" s="13">
        <f>ROUND(H420*I420*AA420, 3)</f>
        <v>16.516999999999999</v>
      </c>
      <c r="AC420" s="13">
        <f>ROUND(VLOOKUP(X420,'Base de dados'!A:B, 2, 0)*AB420, 2)</f>
        <v>1.65</v>
      </c>
      <c r="AD420" s="13">
        <f>ROUND((AB420*(Destino!AG$420/100))*(W420/100),2)</f>
        <v>1.1599999999999999</v>
      </c>
      <c r="AE420" s="13">
        <f>ROUND(AB420*(Destino!AH$420/100),2)</f>
        <v>0</v>
      </c>
      <c r="AF420" s="13">
        <f>ROUND((((AB420+AC420)*(1 + VLOOKUP(X420,'Base de dados'!A:N, 14, 0) ))*(Destino!AI$420/100))-AD420, 2)</f>
        <v>3.41</v>
      </c>
      <c r="AG420" s="13">
        <f>ROUND((AB420+AC420+AF420)*(J420/100),2)</f>
        <v>0.65</v>
      </c>
      <c r="AH420" s="13">
        <f>ROUND(AB420*T420,2)</f>
        <v>0</v>
      </c>
      <c r="AI420" s="13">
        <f>ROUND(AB420+AC420-AE420+AF420+AG420+AH420, 3)</f>
        <v>22.227</v>
      </c>
      <c r="AJ420" s="13">
        <f>AI420*M420</f>
        <v>88.908000000000001</v>
      </c>
      <c r="AK420" s="13">
        <f>AJ420*K420</f>
        <v>88.908000000000001</v>
      </c>
      <c r="AL420" s="13" t="str">
        <f t="shared" si="18"/>
        <v>17006000092672200001421</v>
      </c>
      <c r="AM420" s="13">
        <f>VLOOKUP(AL420,Destino!A:AE,31,0)</f>
        <v>88.947999999999993</v>
      </c>
      <c r="AN420" s="13">
        <f>VLOOKUP(AL420,Destino!A:O,15,0)</f>
        <v>55.33</v>
      </c>
      <c r="AO420" s="13">
        <f>VLOOKUP(AL420,Destino!A:P,16,0)</f>
        <v>1</v>
      </c>
      <c r="AP420" s="14">
        <f t="shared" si="19"/>
        <v>1</v>
      </c>
      <c r="AQ420" s="13" t="str">
        <f t="shared" si="20"/>
        <v>OK</v>
      </c>
      <c r="BA420" s="13" t="s">
        <v>14139</v>
      </c>
      <c r="BB420" s="13">
        <f>AK420</f>
        <v>88.908000000000001</v>
      </c>
      <c r="BC420" s="13" t="s">
        <v>15152</v>
      </c>
      <c r="BD420" s="13">
        <f>N420</f>
        <v>1</v>
      </c>
    </row>
    <row r="421" spans="1:56" hidden="1" x14ac:dyDescent="0.25">
      <c r="A421" s="13">
        <v>600009278</v>
      </c>
      <c r="B421" s="13">
        <v>1700</v>
      </c>
      <c r="C421" s="13">
        <v>2200001421</v>
      </c>
      <c r="D421" s="13" t="s">
        <v>298</v>
      </c>
      <c r="E421" s="13">
        <f>IF(AND(B421&lt;&gt;1110,B421&lt;&gt;1210,B421&lt;&gt;1510,B421&lt;&gt;1710),B421,IF(B421=1110,"1100",IF(B421=1210,"1200",IF(B421=1510,"1500",IF(B421=1710,"1700","X")))))</f>
        <v>1700</v>
      </c>
      <c r="F421" s="13" t="s">
        <v>10893</v>
      </c>
      <c r="G421" s="13" t="s">
        <v>297</v>
      </c>
      <c r="H421" s="13">
        <v>71.617999999999995</v>
      </c>
      <c r="I421" s="13">
        <v>0.25</v>
      </c>
      <c r="J421" s="13">
        <v>3</v>
      </c>
      <c r="K421" s="13">
        <v>1</v>
      </c>
      <c r="L421" s="13" t="s">
        <v>292</v>
      </c>
      <c r="M421" s="13">
        <v>4</v>
      </c>
      <c r="N421" s="13">
        <v>1</v>
      </c>
      <c r="O421" s="13" t="s">
        <v>294</v>
      </c>
      <c r="P421" s="13">
        <f>IFERROR(VLOOKUP(BC421, BA:BA:BB:BB, 2, 0),)</f>
        <v>0</v>
      </c>
      <c r="Q421" s="13">
        <f>IFERROR(VLOOKUP(BC421, BA:BA:BD:BD, 4, 0),1)</f>
        <v>1</v>
      </c>
      <c r="R421" s="13">
        <v>7</v>
      </c>
      <c r="S421" s="13">
        <v>9.25</v>
      </c>
      <c r="T421" s="13">
        <v>0</v>
      </c>
      <c r="V421" s="13" t="s">
        <v>13779</v>
      </c>
      <c r="W421" s="13">
        <v>100</v>
      </c>
      <c r="X421" s="13" t="s">
        <v>295</v>
      </c>
      <c r="Y421" s="13" t="s">
        <v>10899</v>
      </c>
      <c r="Z421" s="13" t="s">
        <v>10898</v>
      </c>
      <c r="AA421" s="13">
        <v>1</v>
      </c>
      <c r="AB421" s="13">
        <f>ROUND(H421*I421*AA421, 3)</f>
        <v>17.905000000000001</v>
      </c>
      <c r="AC421" s="13">
        <f>ROUND(VLOOKUP(X421,'Base de dados'!A:B, 2, 0)*AB421, 2)</f>
        <v>1.79</v>
      </c>
      <c r="AD421" s="13">
        <f>ROUND((AB421*(Destino!AG$421/100))*(W421/100),2)</f>
        <v>1.25</v>
      </c>
      <c r="AE421" s="13">
        <f>ROUND(AB421*(Destino!AH$421/100),2)</f>
        <v>0</v>
      </c>
      <c r="AF421" s="13">
        <f>ROUND((((AB421+AC421)*(1 + VLOOKUP(X421,'Base de dados'!A:N, 14, 0) ))*(Destino!AI$421/100))-AD421, 2)</f>
        <v>3.71</v>
      </c>
      <c r="AG421" s="13">
        <f>ROUND((AB421+AC421+AF421)*(J421/100),2)</f>
        <v>0.7</v>
      </c>
      <c r="AH421" s="13">
        <f>ROUND(AB421*T421,2)</f>
        <v>0</v>
      </c>
      <c r="AI421" s="13">
        <f>ROUND(AB421+AC421-AE421+AF421+AG421+AH421, 3)</f>
        <v>24.105</v>
      </c>
      <c r="AJ421" s="13">
        <f>AI421*M421</f>
        <v>96.42</v>
      </c>
      <c r="AK421" s="13">
        <f>AJ421*K421</f>
        <v>96.42</v>
      </c>
      <c r="AL421" s="13" t="str">
        <f t="shared" si="18"/>
        <v>17006000092782200001421</v>
      </c>
      <c r="AM421" s="13">
        <f>VLOOKUP(AL421,Destino!A:AE,31,0)</f>
        <v>96.38</v>
      </c>
      <c r="AN421" s="13">
        <f>VLOOKUP(AL421,Destino!A:O,15,0)</f>
        <v>59.98</v>
      </c>
      <c r="AO421" s="13">
        <f>VLOOKUP(AL421,Destino!A:P,16,0)</f>
        <v>1</v>
      </c>
      <c r="AP421" s="14">
        <f t="shared" si="19"/>
        <v>1</v>
      </c>
      <c r="AQ421" s="13" t="str">
        <f t="shared" si="20"/>
        <v>OK</v>
      </c>
      <c r="BA421" s="13" t="s">
        <v>14140</v>
      </c>
      <c r="BB421" s="13">
        <f>AK421</f>
        <v>96.42</v>
      </c>
      <c r="BC421" s="13" t="s">
        <v>15153</v>
      </c>
      <c r="BD421" s="13">
        <f>N421</f>
        <v>1</v>
      </c>
    </row>
    <row r="422" spans="1:56" hidden="1" x14ac:dyDescent="0.25">
      <c r="A422" s="13">
        <v>600009279</v>
      </c>
      <c r="B422" s="13">
        <v>1700</v>
      </c>
      <c r="C422" s="13">
        <v>2200001421</v>
      </c>
      <c r="D422" s="13" t="s">
        <v>298</v>
      </c>
      <c r="E422" s="13">
        <f>IF(AND(B422&lt;&gt;1110,B422&lt;&gt;1210,B422&lt;&gt;1510,B422&lt;&gt;1710),B422,IF(B422=1110,"1100",IF(B422=1210,"1200",IF(B422=1510,"1500",IF(B422=1710,"1700","X")))))</f>
        <v>1700</v>
      </c>
      <c r="F422" s="13" t="s">
        <v>10893</v>
      </c>
      <c r="G422" s="13" t="s">
        <v>297</v>
      </c>
      <c r="H422" s="13">
        <v>58.793999999999997</v>
      </c>
      <c r="I422" s="13">
        <v>0.25</v>
      </c>
      <c r="J422" s="13">
        <v>3</v>
      </c>
      <c r="K422" s="13">
        <v>1</v>
      </c>
      <c r="L422" s="13" t="s">
        <v>292</v>
      </c>
      <c r="M422" s="13">
        <v>4</v>
      </c>
      <c r="N422" s="13">
        <v>1</v>
      </c>
      <c r="O422" s="13" t="s">
        <v>294</v>
      </c>
      <c r="P422" s="13">
        <f>IFERROR(VLOOKUP(BC422, BA:BA:BB:BB, 2, 0),)</f>
        <v>0</v>
      </c>
      <c r="Q422" s="13">
        <f>IFERROR(VLOOKUP(BC422, BA:BA:BD:BD, 4, 0),1)</f>
        <v>1</v>
      </c>
      <c r="R422" s="13">
        <v>7</v>
      </c>
      <c r="S422" s="13">
        <v>9.25</v>
      </c>
      <c r="T422" s="13">
        <v>0</v>
      </c>
      <c r="V422" s="13" t="s">
        <v>13779</v>
      </c>
      <c r="W422" s="13">
        <v>100</v>
      </c>
      <c r="X422" s="13" t="s">
        <v>295</v>
      </c>
      <c r="Y422" s="13" t="s">
        <v>10899</v>
      </c>
      <c r="Z422" s="13" t="s">
        <v>10898</v>
      </c>
      <c r="AA422" s="13">
        <v>1</v>
      </c>
      <c r="AB422" s="13">
        <f>ROUND(H422*I422*AA422, 3)</f>
        <v>14.699</v>
      </c>
      <c r="AC422" s="13">
        <f>ROUND(VLOOKUP(X422,'Base de dados'!A:B, 2, 0)*AB422, 2)</f>
        <v>1.47</v>
      </c>
      <c r="AD422" s="13">
        <f>ROUND((AB422*(Destino!AG$422/100))*(W422/100),2)</f>
        <v>1.03</v>
      </c>
      <c r="AE422" s="13">
        <f>ROUND(AB422*(Destino!AH$422/100),2)</f>
        <v>0</v>
      </c>
      <c r="AF422" s="13">
        <f>ROUND((((AB422+AC422)*(1 + VLOOKUP(X422,'Base de dados'!A:N, 14, 0) ))*(Destino!AI$422/100))-AD422, 2)</f>
        <v>3.04</v>
      </c>
      <c r="AG422" s="13">
        <f>ROUND((AB422+AC422+AF422)*(J422/100),2)</f>
        <v>0.57999999999999996</v>
      </c>
      <c r="AH422" s="13">
        <f>ROUND(AB422*T422,2)</f>
        <v>0</v>
      </c>
      <c r="AI422" s="13">
        <f>ROUND(AB422+AC422-AE422+AF422+AG422+AH422, 3)</f>
        <v>19.789000000000001</v>
      </c>
      <c r="AJ422" s="13">
        <f>AI422*M422</f>
        <v>79.156000000000006</v>
      </c>
      <c r="AK422" s="13">
        <f>AJ422*K422</f>
        <v>79.156000000000006</v>
      </c>
      <c r="AL422" s="13" t="str">
        <f t="shared" si="18"/>
        <v>17006000092792200001421</v>
      </c>
      <c r="AM422" s="13">
        <f>VLOOKUP(AL422,Destino!A:AE,31,0)</f>
        <v>79.156000000000006</v>
      </c>
      <c r="AN422" s="13">
        <f>VLOOKUP(AL422,Destino!A:O,15,0)</f>
        <v>49.24</v>
      </c>
      <c r="AO422" s="13">
        <f>VLOOKUP(AL422,Destino!A:P,16,0)</f>
        <v>1</v>
      </c>
      <c r="AP422" s="14">
        <f t="shared" si="19"/>
        <v>1</v>
      </c>
      <c r="AQ422" s="13" t="str">
        <f t="shared" si="20"/>
        <v>OK</v>
      </c>
      <c r="BA422" s="13" t="s">
        <v>14141</v>
      </c>
      <c r="BB422" s="13">
        <f>AK422</f>
        <v>79.156000000000006</v>
      </c>
      <c r="BC422" s="13" t="s">
        <v>15154</v>
      </c>
      <c r="BD422" s="13">
        <f>N422</f>
        <v>1</v>
      </c>
    </row>
    <row r="423" spans="1:56" hidden="1" x14ac:dyDescent="0.25">
      <c r="A423" s="13">
        <v>600009280</v>
      </c>
      <c r="B423" s="13">
        <v>1700</v>
      </c>
      <c r="C423" s="13">
        <v>2200001421</v>
      </c>
      <c r="D423" s="13" t="s">
        <v>298</v>
      </c>
      <c r="E423" s="13">
        <f>IF(AND(B423&lt;&gt;1110,B423&lt;&gt;1210,B423&lt;&gt;1510,B423&lt;&gt;1710),B423,IF(B423=1110,"1100",IF(B423=1210,"1200",IF(B423=1510,"1500",IF(B423=1710,"1700","X")))))</f>
        <v>1700</v>
      </c>
      <c r="F423" s="13" t="s">
        <v>10893</v>
      </c>
      <c r="G423" s="13" t="s">
        <v>297</v>
      </c>
      <c r="H423" s="13">
        <v>61.457000000000001</v>
      </c>
      <c r="I423" s="13">
        <v>0.25</v>
      </c>
      <c r="J423" s="13">
        <v>3</v>
      </c>
      <c r="K423" s="13">
        <v>1</v>
      </c>
      <c r="L423" s="13" t="s">
        <v>292</v>
      </c>
      <c r="M423" s="13">
        <v>4</v>
      </c>
      <c r="N423" s="13">
        <v>1</v>
      </c>
      <c r="O423" s="13" t="s">
        <v>294</v>
      </c>
      <c r="P423" s="13">
        <f>IFERROR(VLOOKUP(BC423, BA:BA:BB:BB, 2, 0),)</f>
        <v>0</v>
      </c>
      <c r="Q423" s="13">
        <f>IFERROR(VLOOKUP(BC423, BA:BA:BD:BD, 4, 0),1)</f>
        <v>1</v>
      </c>
      <c r="R423" s="13">
        <v>7</v>
      </c>
      <c r="S423" s="13">
        <v>9.25</v>
      </c>
      <c r="T423" s="13">
        <v>0</v>
      </c>
      <c r="V423" s="13" t="s">
        <v>13779</v>
      </c>
      <c r="W423" s="13">
        <v>100</v>
      </c>
      <c r="X423" s="13" t="s">
        <v>295</v>
      </c>
      <c r="Y423" s="13" t="s">
        <v>10899</v>
      </c>
      <c r="Z423" s="13" t="s">
        <v>10898</v>
      </c>
      <c r="AA423" s="13">
        <v>1</v>
      </c>
      <c r="AB423" s="13">
        <f>ROUND(H423*I423*AA423, 3)</f>
        <v>15.364000000000001</v>
      </c>
      <c r="AC423" s="13">
        <f>ROUND(VLOOKUP(X423,'Base de dados'!A:B, 2, 0)*AB423, 2)</f>
        <v>1.54</v>
      </c>
      <c r="AD423" s="13">
        <f>ROUND((AB423*(Destino!AG$423/100))*(W423/100),2)</f>
        <v>1.08</v>
      </c>
      <c r="AE423" s="13">
        <f>ROUND(AB423*(Destino!AH$423/100),2)</f>
        <v>0</v>
      </c>
      <c r="AF423" s="13">
        <f>ROUND((((AB423+AC423)*(1 + VLOOKUP(X423,'Base de dados'!A:N, 14, 0) ))*(Destino!AI$423/100))-AD423, 2)</f>
        <v>3.17</v>
      </c>
      <c r="AG423" s="13">
        <f>ROUND((AB423+AC423+AF423)*(J423/100),2)</f>
        <v>0.6</v>
      </c>
      <c r="AH423" s="13">
        <f>ROUND(AB423*T423,2)</f>
        <v>0</v>
      </c>
      <c r="AI423" s="13">
        <f>ROUND(AB423+AC423-AE423+AF423+AG423+AH423, 3)</f>
        <v>20.673999999999999</v>
      </c>
      <c r="AJ423" s="13">
        <f>AI423*M423</f>
        <v>82.695999999999998</v>
      </c>
      <c r="AK423" s="13">
        <f>AJ423*K423</f>
        <v>82.695999999999998</v>
      </c>
      <c r="AL423" s="13" t="str">
        <f t="shared" si="18"/>
        <v>17006000092802200001421</v>
      </c>
      <c r="AM423" s="13">
        <f>VLOOKUP(AL423,Destino!A:AE,31,0)</f>
        <v>82.695999999999998</v>
      </c>
      <c r="AN423" s="13">
        <f>VLOOKUP(AL423,Destino!A:O,15,0)</f>
        <v>51.47</v>
      </c>
      <c r="AO423" s="13">
        <f>VLOOKUP(AL423,Destino!A:P,16,0)</f>
        <v>1</v>
      </c>
      <c r="AP423" s="14">
        <f t="shared" si="19"/>
        <v>1</v>
      </c>
      <c r="AQ423" s="13" t="str">
        <f t="shared" si="20"/>
        <v>OK</v>
      </c>
      <c r="BA423" s="13" t="s">
        <v>14142</v>
      </c>
      <c r="BB423" s="13">
        <f>AK423</f>
        <v>82.695999999999998</v>
      </c>
      <c r="BC423" s="13" t="s">
        <v>15155</v>
      </c>
      <c r="BD423" s="13">
        <f>N423</f>
        <v>1</v>
      </c>
    </row>
    <row r="424" spans="1:56" hidden="1" x14ac:dyDescent="0.25">
      <c r="A424" s="13">
        <v>600009290</v>
      </c>
      <c r="B424" s="13">
        <v>1700</v>
      </c>
      <c r="C424" s="13">
        <v>2200001421</v>
      </c>
      <c r="D424" s="13" t="s">
        <v>298</v>
      </c>
      <c r="E424" s="13">
        <f>IF(AND(B424&lt;&gt;1110,B424&lt;&gt;1210,B424&lt;&gt;1510,B424&lt;&gt;1710),B424,IF(B424=1110,"1100",IF(B424=1210,"1200",IF(B424=1510,"1500",IF(B424=1710,"1700","X")))))</f>
        <v>1700</v>
      </c>
      <c r="F424" s="13" t="s">
        <v>10893</v>
      </c>
      <c r="G424" s="13" t="s">
        <v>297</v>
      </c>
      <c r="H424" s="13">
        <v>61.636000000000003</v>
      </c>
      <c r="I424" s="13">
        <v>0.25</v>
      </c>
      <c r="J424" s="13">
        <v>3</v>
      </c>
      <c r="K424" s="13">
        <v>1</v>
      </c>
      <c r="L424" s="13" t="s">
        <v>292</v>
      </c>
      <c r="M424" s="13">
        <v>4</v>
      </c>
      <c r="N424" s="13">
        <v>1</v>
      </c>
      <c r="O424" s="13" t="s">
        <v>294</v>
      </c>
      <c r="P424" s="13">
        <f>IFERROR(VLOOKUP(BC424, BA:BA:BB:BB, 2, 0),)</f>
        <v>0</v>
      </c>
      <c r="Q424" s="13">
        <f>IFERROR(VLOOKUP(BC424, BA:BA:BD:BD, 4, 0),1)</f>
        <v>1</v>
      </c>
      <c r="R424" s="13">
        <v>7</v>
      </c>
      <c r="S424" s="13">
        <v>9.25</v>
      </c>
      <c r="T424" s="13">
        <v>0</v>
      </c>
      <c r="V424" s="13" t="s">
        <v>13779</v>
      </c>
      <c r="W424" s="13">
        <v>100</v>
      </c>
      <c r="X424" s="13" t="s">
        <v>295</v>
      </c>
      <c r="Y424" s="13" t="s">
        <v>10899</v>
      </c>
      <c r="Z424" s="13" t="s">
        <v>10898</v>
      </c>
      <c r="AA424" s="13">
        <v>1</v>
      </c>
      <c r="AB424" s="13">
        <f>ROUND(H424*I424*AA424, 3)</f>
        <v>15.409000000000001</v>
      </c>
      <c r="AC424" s="13">
        <f>ROUND(VLOOKUP(X424,'Base de dados'!A:B, 2, 0)*AB424, 2)</f>
        <v>1.54</v>
      </c>
      <c r="AD424" s="13">
        <f>ROUND((AB424*(Destino!AG$425/100))*(W424/100),2)</f>
        <v>1.08</v>
      </c>
      <c r="AE424" s="13">
        <f>ROUND(AB424*(Destino!AH$425/100),2)</f>
        <v>0</v>
      </c>
      <c r="AF424" s="13">
        <f>ROUND((((AB424+AC424)*(1 + VLOOKUP(X424,'Base de dados'!A:N, 14, 0) ))*(Destino!AI$425/100))-AD424, 2)</f>
        <v>3.18</v>
      </c>
      <c r="AG424" s="13">
        <f>ROUND((AB424+AC424+AF424)*(J424/100),2)</f>
        <v>0.6</v>
      </c>
      <c r="AH424" s="13">
        <f>ROUND(AB424*T424,2)</f>
        <v>0</v>
      </c>
      <c r="AI424" s="13">
        <f>ROUND(AB424+AC424-AE424+AF424+AG424+AH424, 3)</f>
        <v>20.728999999999999</v>
      </c>
      <c r="AJ424" s="13">
        <f>AI424*M424</f>
        <v>82.915999999999997</v>
      </c>
      <c r="AK424" s="13">
        <f>AJ424*K424</f>
        <v>82.915999999999997</v>
      </c>
      <c r="AL424" s="13" t="str">
        <f t="shared" si="18"/>
        <v>17006000092902200001421</v>
      </c>
      <c r="AM424" s="13">
        <f>VLOOKUP(AL424,Destino!A:AE,31,0)</f>
        <v>82.956000000000003</v>
      </c>
      <c r="AN424" s="13">
        <f>VLOOKUP(AL424,Destino!A:O,15,0)</f>
        <v>51.62</v>
      </c>
      <c r="AO424" s="13">
        <f>VLOOKUP(AL424,Destino!A:P,16,0)</f>
        <v>1</v>
      </c>
      <c r="AP424" s="14">
        <f t="shared" si="19"/>
        <v>1</v>
      </c>
      <c r="AQ424" s="13" t="str">
        <f t="shared" si="20"/>
        <v>OK</v>
      </c>
      <c r="BA424" s="13" t="s">
        <v>14143</v>
      </c>
      <c r="BB424" s="13">
        <f>AK424</f>
        <v>82.915999999999997</v>
      </c>
      <c r="BC424" s="13" t="s">
        <v>15156</v>
      </c>
      <c r="BD424" s="13">
        <f>N424</f>
        <v>1</v>
      </c>
    </row>
    <row r="425" spans="1:56" hidden="1" x14ac:dyDescent="0.25">
      <c r="A425" s="13">
        <v>600009292</v>
      </c>
      <c r="B425" s="13">
        <v>1700</v>
      </c>
      <c r="C425" s="13">
        <v>2200001421</v>
      </c>
      <c r="D425" s="13" t="s">
        <v>298</v>
      </c>
      <c r="E425" s="13">
        <f>IF(AND(B425&lt;&gt;1110,B425&lt;&gt;1210,B425&lt;&gt;1510,B425&lt;&gt;1710),B425,IF(B425=1110,"1100",IF(B425=1210,"1200",IF(B425=1510,"1500",IF(B425=1710,"1700","X")))))</f>
        <v>1700</v>
      </c>
      <c r="F425" s="13" t="s">
        <v>10893</v>
      </c>
      <c r="G425" s="13" t="s">
        <v>297</v>
      </c>
      <c r="H425" s="13">
        <v>73.480999999999995</v>
      </c>
      <c r="I425" s="13">
        <v>0.25</v>
      </c>
      <c r="J425" s="13">
        <v>3</v>
      </c>
      <c r="K425" s="13">
        <v>1</v>
      </c>
      <c r="L425" s="13" t="s">
        <v>292</v>
      </c>
      <c r="M425" s="13">
        <v>4</v>
      </c>
      <c r="N425" s="13">
        <v>1</v>
      </c>
      <c r="O425" s="13" t="s">
        <v>294</v>
      </c>
      <c r="P425" s="13">
        <f>IFERROR(VLOOKUP(BC425, BA:BA:BB:BB, 2, 0),)</f>
        <v>0</v>
      </c>
      <c r="Q425" s="13">
        <f>IFERROR(VLOOKUP(BC425, BA:BA:BD:BD, 4, 0),1)</f>
        <v>1</v>
      </c>
      <c r="R425" s="13">
        <v>7</v>
      </c>
      <c r="S425" s="13">
        <v>9.25</v>
      </c>
      <c r="T425" s="13">
        <v>0</v>
      </c>
      <c r="V425" s="13" t="s">
        <v>13779</v>
      </c>
      <c r="W425" s="13">
        <v>100</v>
      </c>
      <c r="X425" s="13" t="s">
        <v>295</v>
      </c>
      <c r="Y425" s="13" t="s">
        <v>10899</v>
      </c>
      <c r="Z425" s="13" t="s">
        <v>10886</v>
      </c>
      <c r="AA425" s="13">
        <v>1</v>
      </c>
      <c r="AB425" s="13">
        <f>ROUND(H425*I425*AA425, 3)</f>
        <v>18.37</v>
      </c>
      <c r="AC425" s="13">
        <f>ROUND(VLOOKUP(X425,'Base de dados'!A:B, 2, 0)*AB425, 2)</f>
        <v>1.84</v>
      </c>
      <c r="AD425" s="13">
        <f>ROUND((AB425*(Destino!AG$426/100))*(W425/100),2)</f>
        <v>1.29</v>
      </c>
      <c r="AE425" s="13">
        <f>ROUND(AB425*(Destino!AH$426/100),2)</f>
        <v>0</v>
      </c>
      <c r="AF425" s="13">
        <f>ROUND((((AB425+AC425)*(1 + VLOOKUP(X425,'Base de dados'!A:N, 14, 0) ))*(Destino!AI$426/100))-AD425, 2)</f>
        <v>3.79</v>
      </c>
      <c r="AG425" s="13">
        <f>ROUND((AB425+AC425+AF425)*(J425/100),2)</f>
        <v>0.72</v>
      </c>
      <c r="AH425" s="13">
        <f>ROUND(AB425*T425,2)</f>
        <v>0</v>
      </c>
      <c r="AI425" s="13">
        <f>ROUND(AB425+AC425-AE425+AF425+AG425+AH425, 3)</f>
        <v>24.72</v>
      </c>
      <c r="AJ425" s="13">
        <f>AI425*M425</f>
        <v>98.88</v>
      </c>
      <c r="AK425" s="13">
        <f>AJ425*K425</f>
        <v>98.88</v>
      </c>
      <c r="AL425" s="13" t="str">
        <f t="shared" si="18"/>
        <v>17006000092922200001421</v>
      </c>
      <c r="AM425" s="13">
        <f>VLOOKUP(AL425,Destino!A:AE,31,0)</f>
        <v>98.92</v>
      </c>
      <c r="AN425" s="13">
        <f>VLOOKUP(AL425,Destino!A:O,15,0)</f>
        <v>61.54</v>
      </c>
      <c r="AO425" s="13">
        <f>VLOOKUP(AL425,Destino!A:P,16,0)</f>
        <v>1</v>
      </c>
      <c r="AP425" s="14">
        <f t="shared" si="19"/>
        <v>1</v>
      </c>
      <c r="AQ425" s="13" t="str">
        <f t="shared" si="20"/>
        <v>OK</v>
      </c>
      <c r="BA425" s="13" t="s">
        <v>14144</v>
      </c>
      <c r="BB425" s="13">
        <f>AK425</f>
        <v>98.88</v>
      </c>
      <c r="BC425" s="13" t="s">
        <v>15157</v>
      </c>
      <c r="BD425" s="13">
        <f>N425</f>
        <v>1</v>
      </c>
    </row>
    <row r="426" spans="1:56" hidden="1" x14ac:dyDescent="0.25">
      <c r="A426" s="13">
        <v>600009329</v>
      </c>
      <c r="B426" s="13">
        <v>1700</v>
      </c>
      <c r="C426" s="13">
        <v>2200001421</v>
      </c>
      <c r="D426" s="13" t="s">
        <v>298</v>
      </c>
      <c r="E426" s="13">
        <f>IF(AND(B426&lt;&gt;1110,B426&lt;&gt;1210,B426&lt;&gt;1510,B426&lt;&gt;1710),B426,IF(B426=1110,"1100",IF(B426=1210,"1200",IF(B426=1510,"1500",IF(B426=1710,"1700","X")))))</f>
        <v>1700</v>
      </c>
      <c r="F426" s="13" t="s">
        <v>10893</v>
      </c>
      <c r="G426" s="13" t="s">
        <v>297</v>
      </c>
      <c r="H426" s="13">
        <v>75.988</v>
      </c>
      <c r="I426" s="13">
        <v>0.25</v>
      </c>
      <c r="J426" s="13">
        <v>3</v>
      </c>
      <c r="K426" s="13">
        <v>1</v>
      </c>
      <c r="L426" s="13" t="s">
        <v>292</v>
      </c>
      <c r="M426" s="13">
        <v>4</v>
      </c>
      <c r="N426" s="13">
        <v>1</v>
      </c>
      <c r="O426" s="13" t="s">
        <v>294</v>
      </c>
      <c r="P426" s="13">
        <f>IFERROR(VLOOKUP(BC426, BA:BA:BB:BB, 2, 0),)</f>
        <v>0</v>
      </c>
      <c r="Q426" s="13">
        <f>IFERROR(VLOOKUP(BC426, BA:BA:BD:BD, 4, 0),1)</f>
        <v>1</v>
      </c>
      <c r="R426" s="13">
        <v>7</v>
      </c>
      <c r="S426" s="13">
        <v>9.25</v>
      </c>
      <c r="T426" s="13">
        <v>0</v>
      </c>
      <c r="V426" s="13" t="s">
        <v>13779</v>
      </c>
      <c r="W426" s="13">
        <v>100</v>
      </c>
      <c r="X426" s="13" t="s">
        <v>295</v>
      </c>
      <c r="Y426" s="13" t="s">
        <v>10899</v>
      </c>
      <c r="Z426" s="13" t="s">
        <v>10898</v>
      </c>
      <c r="AA426" s="13">
        <v>1</v>
      </c>
      <c r="AB426" s="13">
        <f>ROUND(H426*I426*AA426, 3)</f>
        <v>18.997</v>
      </c>
      <c r="AC426" s="13">
        <f>ROUND(VLOOKUP(X426,'Base de dados'!A:B, 2, 0)*AB426, 2)</f>
        <v>1.9</v>
      </c>
      <c r="AD426" s="13">
        <f>ROUND((AB426*(Destino!AG$427/100))*(W426/100),2)</f>
        <v>1.33</v>
      </c>
      <c r="AE426" s="13">
        <f>ROUND(AB426*(Destino!AH$427/100),2)</f>
        <v>0</v>
      </c>
      <c r="AF426" s="13">
        <f>ROUND((((AB426+AC426)*(1 + VLOOKUP(X426,'Base de dados'!A:N, 14, 0) ))*(Destino!AI$427/100))-AD426, 2)</f>
        <v>3.93</v>
      </c>
      <c r="AG426" s="13">
        <f>ROUND((AB426+AC426+AF426)*(J426/100),2)</f>
        <v>0.74</v>
      </c>
      <c r="AH426" s="13">
        <f>ROUND(AB426*T426,2)</f>
        <v>0</v>
      </c>
      <c r="AI426" s="13">
        <f>ROUND(AB426+AC426-AE426+AF426+AG426+AH426, 3)</f>
        <v>25.567</v>
      </c>
      <c r="AJ426" s="13">
        <f>AI426*M426</f>
        <v>102.268</v>
      </c>
      <c r="AK426" s="13">
        <f>AJ426*K426</f>
        <v>102.268</v>
      </c>
      <c r="AL426" s="13" t="str">
        <f t="shared" si="18"/>
        <v>17006000093292200001421</v>
      </c>
      <c r="AM426" s="13">
        <f>VLOOKUP(AL426,Destino!A:AE,31,0)</f>
        <v>102.268</v>
      </c>
      <c r="AN426" s="13">
        <f>VLOOKUP(AL426,Destino!A:O,15,0)</f>
        <v>63.64</v>
      </c>
      <c r="AO426" s="13">
        <f>VLOOKUP(AL426,Destino!A:P,16,0)</f>
        <v>1</v>
      </c>
      <c r="AP426" s="14">
        <f t="shared" si="19"/>
        <v>1</v>
      </c>
      <c r="AQ426" s="13" t="str">
        <f t="shared" si="20"/>
        <v>OK</v>
      </c>
      <c r="BA426" s="13" t="s">
        <v>14145</v>
      </c>
      <c r="BB426" s="13">
        <f>AK426</f>
        <v>102.268</v>
      </c>
      <c r="BC426" s="13" t="s">
        <v>15158</v>
      </c>
      <c r="BD426" s="13">
        <f>N426</f>
        <v>1</v>
      </c>
    </row>
    <row r="427" spans="1:56" hidden="1" x14ac:dyDescent="0.25">
      <c r="A427" s="13">
        <v>600009330</v>
      </c>
      <c r="B427" s="13">
        <v>1700</v>
      </c>
      <c r="C427" s="13">
        <v>2200001421</v>
      </c>
      <c r="D427" s="13" t="s">
        <v>298</v>
      </c>
      <c r="E427" s="13">
        <f>IF(AND(B427&lt;&gt;1110,B427&lt;&gt;1210,B427&lt;&gt;1510,B427&lt;&gt;1710),B427,IF(B427=1110,"1100",IF(B427=1210,"1200",IF(B427=1510,"1500",IF(B427=1710,"1700","X")))))</f>
        <v>1700</v>
      </c>
      <c r="F427" s="13" t="s">
        <v>10893</v>
      </c>
      <c r="G427" s="13" t="s">
        <v>297</v>
      </c>
      <c r="H427" s="13">
        <v>77.039000000000001</v>
      </c>
      <c r="I427" s="13">
        <v>0.25</v>
      </c>
      <c r="J427" s="13">
        <v>3</v>
      </c>
      <c r="K427" s="13">
        <v>1</v>
      </c>
      <c r="L427" s="13" t="s">
        <v>292</v>
      </c>
      <c r="M427" s="13">
        <v>4</v>
      </c>
      <c r="N427" s="13">
        <v>1</v>
      </c>
      <c r="O427" s="13" t="s">
        <v>294</v>
      </c>
      <c r="P427" s="13">
        <f>IFERROR(VLOOKUP(BC427, BA:BA:BB:BB, 2, 0),)</f>
        <v>0</v>
      </c>
      <c r="Q427" s="13">
        <f>IFERROR(VLOOKUP(BC427, BA:BA:BD:BD, 4, 0),1)</f>
        <v>1</v>
      </c>
      <c r="R427" s="13">
        <v>7</v>
      </c>
      <c r="S427" s="13">
        <v>9.25</v>
      </c>
      <c r="T427" s="13">
        <v>0</v>
      </c>
      <c r="V427" s="13" t="s">
        <v>13779</v>
      </c>
      <c r="W427" s="13">
        <v>100</v>
      </c>
      <c r="X427" s="13" t="s">
        <v>295</v>
      </c>
      <c r="Y427" s="13" t="s">
        <v>10899</v>
      </c>
      <c r="Z427" s="13" t="s">
        <v>10898</v>
      </c>
      <c r="AA427" s="13">
        <v>1</v>
      </c>
      <c r="AB427" s="13">
        <f>ROUND(H427*I427*AA427, 3)</f>
        <v>19.260000000000002</v>
      </c>
      <c r="AC427" s="13">
        <f>ROUND(VLOOKUP(X427,'Base de dados'!A:B, 2, 0)*AB427, 2)</f>
        <v>1.93</v>
      </c>
      <c r="AD427" s="13">
        <f>ROUND((AB427*(Destino!AG$428/100))*(W427/100),2)</f>
        <v>1.35</v>
      </c>
      <c r="AE427" s="13">
        <f>ROUND(AB427*(Destino!AH$428/100),2)</f>
        <v>0</v>
      </c>
      <c r="AF427" s="13">
        <f>ROUND((((AB427+AC427)*(1 + VLOOKUP(X427,'Base de dados'!A:N, 14, 0) ))*(Destino!AI$428/100))-AD427, 2)</f>
        <v>3.98</v>
      </c>
      <c r="AG427" s="13">
        <f>ROUND((AB427+AC427+AF427)*(J427/100),2)</f>
        <v>0.76</v>
      </c>
      <c r="AH427" s="13">
        <f>ROUND(AB427*T427,2)</f>
        <v>0</v>
      </c>
      <c r="AI427" s="13">
        <f>ROUND(AB427+AC427-AE427+AF427+AG427+AH427, 3)</f>
        <v>25.93</v>
      </c>
      <c r="AJ427" s="13">
        <f>AI427*M427</f>
        <v>103.72</v>
      </c>
      <c r="AK427" s="13">
        <f>AJ427*K427</f>
        <v>103.72</v>
      </c>
      <c r="AL427" s="13" t="str">
        <f t="shared" si="18"/>
        <v>17006000093302200001421</v>
      </c>
      <c r="AM427" s="13">
        <f>VLOOKUP(AL427,Destino!A:AE,31,0)</f>
        <v>103.72</v>
      </c>
      <c r="AN427" s="13">
        <f>VLOOKUP(AL427,Destino!A:O,15,0)</f>
        <v>64.52</v>
      </c>
      <c r="AO427" s="13">
        <f>VLOOKUP(AL427,Destino!A:P,16,0)</f>
        <v>1</v>
      </c>
      <c r="AP427" s="14">
        <f t="shared" si="19"/>
        <v>1</v>
      </c>
      <c r="AQ427" s="13" t="str">
        <f t="shared" si="20"/>
        <v>OK</v>
      </c>
      <c r="BA427" s="13" t="s">
        <v>14146</v>
      </c>
      <c r="BB427" s="13">
        <f>AK427</f>
        <v>103.72</v>
      </c>
      <c r="BC427" s="13" t="s">
        <v>15159</v>
      </c>
      <c r="BD427" s="13">
        <f>N427</f>
        <v>1</v>
      </c>
    </row>
    <row r="428" spans="1:56" hidden="1" x14ac:dyDescent="0.25">
      <c r="A428" s="13">
        <v>600009342</v>
      </c>
      <c r="B428" s="13">
        <v>1700</v>
      </c>
      <c r="C428" s="13">
        <v>2200001421</v>
      </c>
      <c r="D428" s="13" t="s">
        <v>298</v>
      </c>
      <c r="E428" s="13">
        <f>IF(AND(B428&lt;&gt;1110,B428&lt;&gt;1210,B428&lt;&gt;1510,B428&lt;&gt;1710),B428,IF(B428=1110,"1100",IF(B428=1210,"1200",IF(B428=1510,"1500",IF(B428=1710,"1700","X")))))</f>
        <v>1700</v>
      </c>
      <c r="F428" s="13" t="s">
        <v>10893</v>
      </c>
      <c r="G428" s="13" t="s">
        <v>297</v>
      </c>
      <c r="H428" s="13">
        <v>88.06</v>
      </c>
      <c r="I428" s="13">
        <v>0.25</v>
      </c>
      <c r="J428" s="13">
        <v>3</v>
      </c>
      <c r="K428" s="13">
        <v>1</v>
      </c>
      <c r="L428" s="13" t="s">
        <v>292</v>
      </c>
      <c r="M428" s="13">
        <v>4</v>
      </c>
      <c r="N428" s="13">
        <v>1</v>
      </c>
      <c r="O428" s="13" t="s">
        <v>294</v>
      </c>
      <c r="P428" s="13">
        <f>IFERROR(VLOOKUP(BC428, BA:BA:BB:BB, 2, 0),)</f>
        <v>0</v>
      </c>
      <c r="Q428" s="13">
        <f>IFERROR(VLOOKUP(BC428, BA:BA:BD:BD, 4, 0),1)</f>
        <v>1</v>
      </c>
      <c r="R428" s="13">
        <v>7</v>
      </c>
      <c r="S428" s="13">
        <v>9.25</v>
      </c>
      <c r="T428" s="13">
        <v>0</v>
      </c>
      <c r="V428" s="13" t="s">
        <v>13779</v>
      </c>
      <c r="W428" s="13">
        <v>100</v>
      </c>
      <c r="X428" s="13" t="s">
        <v>295</v>
      </c>
      <c r="Y428" s="13" t="s">
        <v>10899</v>
      </c>
      <c r="Z428" s="13" t="s">
        <v>10886</v>
      </c>
      <c r="AA428" s="13">
        <v>1</v>
      </c>
      <c r="AB428" s="13">
        <f>ROUND(H428*I428*AA428, 3)</f>
        <v>22.015000000000001</v>
      </c>
      <c r="AC428" s="13">
        <f>ROUND(VLOOKUP(X428,'Base de dados'!A:B, 2, 0)*AB428, 2)</f>
        <v>2.2000000000000002</v>
      </c>
      <c r="AD428" s="13">
        <f>ROUND((AB428*(Destino!AG$429/100))*(W428/100),2)</f>
        <v>1.54</v>
      </c>
      <c r="AE428" s="13">
        <f>ROUND(AB428*(Destino!AH$429/100),2)</f>
        <v>0</v>
      </c>
      <c r="AF428" s="13">
        <f>ROUND((((AB428+AC428)*(1 + VLOOKUP(X428,'Base de dados'!A:N, 14, 0) ))*(Destino!AI$429/100))-AD428, 2)</f>
        <v>4.55</v>
      </c>
      <c r="AG428" s="13">
        <f>ROUND((AB428+AC428+AF428)*(J428/100),2)</f>
        <v>0.86</v>
      </c>
      <c r="AH428" s="13">
        <f>ROUND(AB428*T428,2)</f>
        <v>0</v>
      </c>
      <c r="AI428" s="13">
        <f>ROUND(AB428+AC428-AE428+AF428+AG428+AH428, 3)</f>
        <v>29.625</v>
      </c>
      <c r="AJ428" s="13">
        <f>AI428*M428</f>
        <v>118.5</v>
      </c>
      <c r="AK428" s="13">
        <f>AJ428*K428</f>
        <v>118.5</v>
      </c>
      <c r="AL428" s="13" t="str">
        <f t="shared" si="18"/>
        <v>17006000093422200001421</v>
      </c>
      <c r="AM428" s="13">
        <f>VLOOKUP(AL428,Destino!A:AE,31,0)</f>
        <v>118.5</v>
      </c>
      <c r="AN428" s="13">
        <f>VLOOKUP(AL428,Destino!A:O,15,0)</f>
        <v>73.75</v>
      </c>
      <c r="AO428" s="13">
        <f>VLOOKUP(AL428,Destino!A:P,16,0)</f>
        <v>1</v>
      </c>
      <c r="AP428" s="14">
        <f t="shared" si="19"/>
        <v>1</v>
      </c>
      <c r="AQ428" s="13" t="str">
        <f t="shared" si="20"/>
        <v>OK</v>
      </c>
      <c r="BA428" s="13" t="s">
        <v>14147</v>
      </c>
      <c r="BB428" s="13">
        <f>AK428</f>
        <v>118.5</v>
      </c>
      <c r="BC428" s="13" t="s">
        <v>15160</v>
      </c>
      <c r="BD428" s="13">
        <f>N428</f>
        <v>1</v>
      </c>
    </row>
    <row r="429" spans="1:56" hidden="1" x14ac:dyDescent="0.25">
      <c r="A429" s="13">
        <v>600009369</v>
      </c>
      <c r="B429" s="13">
        <v>1700</v>
      </c>
      <c r="C429" s="13">
        <v>2200001421</v>
      </c>
      <c r="D429" s="13" t="s">
        <v>298</v>
      </c>
      <c r="E429" s="13">
        <f>IF(AND(B429&lt;&gt;1110,B429&lt;&gt;1210,B429&lt;&gt;1510,B429&lt;&gt;1710),B429,IF(B429=1110,"1100",IF(B429=1210,"1200",IF(B429=1510,"1500",IF(B429=1710,"1700","X")))))</f>
        <v>1700</v>
      </c>
      <c r="F429" s="13" t="s">
        <v>10893</v>
      </c>
      <c r="G429" s="13" t="s">
        <v>297</v>
      </c>
      <c r="H429" s="13">
        <v>20</v>
      </c>
      <c r="I429" s="13">
        <v>0.25</v>
      </c>
      <c r="J429" s="13">
        <v>3</v>
      </c>
      <c r="K429" s="13">
        <v>1</v>
      </c>
      <c r="L429" s="13" t="s">
        <v>292</v>
      </c>
      <c r="M429" s="13">
        <v>4</v>
      </c>
      <c r="N429" s="13">
        <v>1</v>
      </c>
      <c r="O429" s="13" t="s">
        <v>294</v>
      </c>
      <c r="P429" s="13">
        <f>IFERROR(VLOOKUP(BC429, BA:BA:BB:BB, 2, 0),)</f>
        <v>0</v>
      </c>
      <c r="Q429" s="13">
        <f>IFERROR(VLOOKUP(BC429, BA:BA:BD:BD, 4, 0),1)</f>
        <v>1</v>
      </c>
      <c r="R429" s="13">
        <v>7</v>
      </c>
      <c r="S429" s="13">
        <v>9.25</v>
      </c>
      <c r="T429" s="13">
        <v>0</v>
      </c>
      <c r="V429" s="13" t="s">
        <v>13779</v>
      </c>
      <c r="W429" s="13">
        <v>100</v>
      </c>
      <c r="X429" s="13" t="s">
        <v>303</v>
      </c>
      <c r="Y429" s="13" t="s">
        <v>10899</v>
      </c>
      <c r="Z429" s="13" t="s">
        <v>10898</v>
      </c>
      <c r="AA429" s="13">
        <v>1</v>
      </c>
      <c r="AB429" s="13">
        <f>ROUND(H429*I429*AA429, 3)</f>
        <v>5</v>
      </c>
      <c r="AC429" s="13">
        <f>ROUND(VLOOKUP(X429,'Base de dados'!A:B, 2, 0)*AB429, 2)</f>
        <v>0.5</v>
      </c>
      <c r="AD429" s="13">
        <f>ROUND((AB429*(Destino!AG$430/100))*(W429/100),2)</f>
        <v>0.35</v>
      </c>
      <c r="AE429" s="13">
        <f>ROUND(AB429*(Destino!AH$430/100),2)</f>
        <v>0</v>
      </c>
      <c r="AF429" s="13">
        <f>ROUND((((AB429+AC429)*(1 + VLOOKUP(X429,'Base de dados'!A:N, 14, 0) ))*(Destino!AI$430/100))-AD429, 2)</f>
        <v>1.03</v>
      </c>
      <c r="AG429" s="13">
        <f>ROUND((AB429+AC429+AF429)*(J429/100),2)</f>
        <v>0.2</v>
      </c>
      <c r="AH429" s="13">
        <f>ROUND(AB429*T429,2)</f>
        <v>0</v>
      </c>
      <c r="AI429" s="13">
        <f>ROUND(AB429+AC429-AE429+AF429+AG429+AH429, 3)</f>
        <v>6.73</v>
      </c>
      <c r="AJ429" s="13">
        <f>AI429*M429</f>
        <v>26.92</v>
      </c>
      <c r="AK429" s="13">
        <f>AJ429*K429</f>
        <v>26.92</v>
      </c>
      <c r="AL429" s="13" t="str">
        <f t="shared" si="18"/>
        <v>17006000093692200001421</v>
      </c>
      <c r="AM429" s="13">
        <f>VLOOKUP(AL429,Destino!A:AE,31,0)</f>
        <v>26.92</v>
      </c>
      <c r="AN429" s="13">
        <f>VLOOKUP(AL429,Destino!A:O,15,0)</f>
        <v>16.75</v>
      </c>
      <c r="AO429" s="13">
        <f>VLOOKUP(AL429,Destino!A:P,16,0)</f>
        <v>1</v>
      </c>
      <c r="AP429" s="14">
        <f t="shared" si="19"/>
        <v>1</v>
      </c>
      <c r="AQ429" s="13" t="str">
        <f t="shared" si="20"/>
        <v>OK</v>
      </c>
      <c r="BA429" s="13" t="s">
        <v>14148</v>
      </c>
      <c r="BB429" s="13">
        <f>AK429</f>
        <v>26.92</v>
      </c>
      <c r="BC429" s="13" t="s">
        <v>15161</v>
      </c>
      <c r="BD429" s="13">
        <f>N429</f>
        <v>1</v>
      </c>
    </row>
    <row r="430" spans="1:56" hidden="1" x14ac:dyDescent="0.25">
      <c r="A430" s="13">
        <v>600009370</v>
      </c>
      <c r="B430" s="13">
        <v>1700</v>
      </c>
      <c r="C430" s="13">
        <v>2200001421</v>
      </c>
      <c r="D430" s="13" t="s">
        <v>298</v>
      </c>
      <c r="E430" s="13">
        <f>IF(AND(B430&lt;&gt;1110,B430&lt;&gt;1210,B430&lt;&gt;1510,B430&lt;&gt;1710),B430,IF(B430=1110,"1100",IF(B430=1210,"1200",IF(B430=1510,"1500",IF(B430=1710,"1700","X")))))</f>
        <v>1700</v>
      </c>
      <c r="F430" s="13" t="s">
        <v>10893</v>
      </c>
      <c r="G430" s="13" t="s">
        <v>297</v>
      </c>
      <c r="H430" s="13">
        <v>15.785</v>
      </c>
      <c r="I430" s="13">
        <v>0.25</v>
      </c>
      <c r="J430" s="13">
        <v>3</v>
      </c>
      <c r="K430" s="13">
        <v>1</v>
      </c>
      <c r="L430" s="13" t="s">
        <v>292</v>
      </c>
      <c r="M430" s="13">
        <v>4</v>
      </c>
      <c r="N430" s="13">
        <v>1</v>
      </c>
      <c r="O430" s="13" t="s">
        <v>294</v>
      </c>
      <c r="P430" s="13">
        <f>IFERROR(VLOOKUP(BC430, BA:BA:BB:BB, 2, 0),)</f>
        <v>0</v>
      </c>
      <c r="Q430" s="13">
        <f>IFERROR(VLOOKUP(BC430, BA:BA:BD:BD, 4, 0),1)</f>
        <v>1</v>
      </c>
      <c r="R430" s="13">
        <v>7</v>
      </c>
      <c r="S430" s="13">
        <v>9.25</v>
      </c>
      <c r="T430" s="13">
        <v>0</v>
      </c>
      <c r="V430" s="13" t="s">
        <v>13779</v>
      </c>
      <c r="W430" s="13">
        <v>100</v>
      </c>
      <c r="X430" s="13" t="s">
        <v>295</v>
      </c>
      <c r="Y430" s="13" t="s">
        <v>10899</v>
      </c>
      <c r="Z430" s="13" t="s">
        <v>10898</v>
      </c>
      <c r="AA430" s="13">
        <v>1</v>
      </c>
      <c r="AB430" s="13">
        <f>ROUND(H430*I430*AA430, 3)</f>
        <v>3.9460000000000002</v>
      </c>
      <c r="AC430" s="13">
        <f>ROUND(VLOOKUP(X430,'Base de dados'!A:B, 2, 0)*AB430, 2)</f>
        <v>0.39</v>
      </c>
      <c r="AD430" s="13">
        <f>ROUND((AB430*(Destino!AG$431/100))*(W430/100),2)</f>
        <v>0.28000000000000003</v>
      </c>
      <c r="AE430" s="13">
        <f>ROUND(AB430*(Destino!AH$431/100),2)</f>
        <v>0</v>
      </c>
      <c r="AF430" s="13">
        <f>ROUND((((AB430+AC430)*(1 + VLOOKUP(X430,'Base de dados'!A:N, 14, 0) ))*(Destino!AI$431/100))-AD430, 2)</f>
        <v>0.81</v>
      </c>
      <c r="AG430" s="13">
        <f>ROUND((AB430+AC430+AF430)*(J430/100),2)</f>
        <v>0.15</v>
      </c>
      <c r="AH430" s="13">
        <f>ROUND(AB430*T430,2)</f>
        <v>0</v>
      </c>
      <c r="AI430" s="13">
        <f>ROUND(AB430+AC430-AE430+AF430+AG430+AH430, 3)</f>
        <v>5.2960000000000003</v>
      </c>
      <c r="AJ430" s="13">
        <f>AI430*M430</f>
        <v>21.184000000000001</v>
      </c>
      <c r="AK430" s="13">
        <f>AJ430*K430</f>
        <v>21.184000000000001</v>
      </c>
      <c r="AL430" s="13" t="str">
        <f t="shared" si="18"/>
        <v>17006000093702200001421</v>
      </c>
      <c r="AM430" s="13">
        <f>VLOOKUP(AL430,Destino!A:AE,31,0)</f>
        <v>21.263999999999999</v>
      </c>
      <c r="AN430" s="13">
        <f>VLOOKUP(AL430,Destino!A:O,15,0)</f>
        <v>13.22</v>
      </c>
      <c r="AO430" s="13">
        <f>VLOOKUP(AL430,Destino!A:P,16,0)</f>
        <v>1</v>
      </c>
      <c r="AP430" s="14">
        <f t="shared" si="19"/>
        <v>1</v>
      </c>
      <c r="AQ430" s="13" t="str">
        <f t="shared" si="20"/>
        <v>OK</v>
      </c>
      <c r="BA430" s="13" t="s">
        <v>14149</v>
      </c>
      <c r="BB430" s="13">
        <f>AK430</f>
        <v>21.184000000000001</v>
      </c>
      <c r="BC430" s="13" t="s">
        <v>15162</v>
      </c>
      <c r="BD430" s="13">
        <f>N430</f>
        <v>1</v>
      </c>
    </row>
    <row r="431" spans="1:56" hidden="1" x14ac:dyDescent="0.25">
      <c r="A431" s="13">
        <v>600009371</v>
      </c>
      <c r="B431" s="13">
        <v>1700</v>
      </c>
      <c r="C431" s="13">
        <v>2200001421</v>
      </c>
      <c r="D431" s="13" t="s">
        <v>298</v>
      </c>
      <c r="E431" s="13">
        <f>IF(AND(B431&lt;&gt;1110,B431&lt;&gt;1210,B431&lt;&gt;1510,B431&lt;&gt;1710),B431,IF(B431=1110,"1100",IF(B431=1210,"1200",IF(B431=1510,"1500",IF(B431=1710,"1700","X")))))</f>
        <v>1700</v>
      </c>
      <c r="F431" s="13" t="s">
        <v>10893</v>
      </c>
      <c r="G431" s="13" t="s">
        <v>297</v>
      </c>
      <c r="H431" s="13">
        <v>48.896000000000001</v>
      </c>
      <c r="I431" s="13">
        <v>0.25</v>
      </c>
      <c r="J431" s="13">
        <v>3</v>
      </c>
      <c r="K431" s="13">
        <v>1</v>
      </c>
      <c r="L431" s="13" t="s">
        <v>292</v>
      </c>
      <c r="M431" s="13">
        <v>4</v>
      </c>
      <c r="N431" s="13">
        <v>1</v>
      </c>
      <c r="O431" s="13" t="s">
        <v>294</v>
      </c>
      <c r="P431" s="13">
        <f>IFERROR(VLOOKUP(BC431, BA:BA:BB:BB, 2, 0),)</f>
        <v>0</v>
      </c>
      <c r="Q431" s="13">
        <f>IFERROR(VLOOKUP(BC431, BA:BA:BD:BD, 4, 0),1)</f>
        <v>1</v>
      </c>
      <c r="R431" s="13">
        <v>7</v>
      </c>
      <c r="S431" s="13">
        <v>9.25</v>
      </c>
      <c r="T431" s="13">
        <v>0</v>
      </c>
      <c r="V431" s="13" t="s">
        <v>13779</v>
      </c>
      <c r="W431" s="13">
        <v>100</v>
      </c>
      <c r="X431" s="13" t="s">
        <v>295</v>
      </c>
      <c r="Y431" s="13" t="s">
        <v>10899</v>
      </c>
      <c r="Z431" s="13" t="s">
        <v>10898</v>
      </c>
      <c r="AA431" s="13">
        <v>1</v>
      </c>
      <c r="AB431" s="13">
        <f>ROUND(H431*I431*AA431, 3)</f>
        <v>12.224</v>
      </c>
      <c r="AC431" s="13">
        <f>ROUND(VLOOKUP(X431,'Base de dados'!A:B, 2, 0)*AB431, 2)</f>
        <v>1.22</v>
      </c>
      <c r="AD431" s="13">
        <f>ROUND((AB431*(Destino!AG$432/100))*(W431/100),2)</f>
        <v>0.86</v>
      </c>
      <c r="AE431" s="13">
        <f>ROUND(AB431*(Destino!AH$432/100),2)</f>
        <v>0</v>
      </c>
      <c r="AF431" s="13">
        <f>ROUND((((AB431+AC431)*(1 + VLOOKUP(X431,'Base de dados'!A:N, 14, 0) ))*(Destino!AI$432/100))-AD431, 2)</f>
        <v>2.52</v>
      </c>
      <c r="AG431" s="13">
        <f>ROUND((AB431+AC431+AF431)*(J431/100),2)</f>
        <v>0.48</v>
      </c>
      <c r="AH431" s="13">
        <f>ROUND(AB431*T431,2)</f>
        <v>0</v>
      </c>
      <c r="AI431" s="13">
        <f>ROUND(AB431+AC431-AE431+AF431+AG431+AH431, 3)</f>
        <v>16.443999999999999</v>
      </c>
      <c r="AJ431" s="13">
        <f>AI431*M431</f>
        <v>65.775999999999996</v>
      </c>
      <c r="AK431" s="13">
        <f>AJ431*K431</f>
        <v>65.775999999999996</v>
      </c>
      <c r="AL431" s="13" t="str">
        <f t="shared" si="18"/>
        <v>17006000093712200001421</v>
      </c>
      <c r="AM431" s="13">
        <f>VLOOKUP(AL431,Destino!A:AE,31,0)</f>
        <v>65.816000000000003</v>
      </c>
      <c r="AN431" s="13">
        <f>VLOOKUP(AL431,Destino!A:O,15,0)</f>
        <v>40.950000000000003</v>
      </c>
      <c r="AO431" s="13">
        <f>VLOOKUP(AL431,Destino!A:P,16,0)</f>
        <v>1</v>
      </c>
      <c r="AP431" s="14">
        <f t="shared" si="19"/>
        <v>1</v>
      </c>
      <c r="AQ431" s="13" t="str">
        <f t="shared" si="20"/>
        <v>OK</v>
      </c>
      <c r="BA431" s="13" t="s">
        <v>14150</v>
      </c>
      <c r="BB431" s="13">
        <f>AK431</f>
        <v>65.775999999999996</v>
      </c>
      <c r="BC431" s="13" t="s">
        <v>15163</v>
      </c>
      <c r="BD431" s="13">
        <f>N431</f>
        <v>1</v>
      </c>
    </row>
    <row r="432" spans="1:56" hidden="1" x14ac:dyDescent="0.25">
      <c r="A432" s="13">
        <v>600009399</v>
      </c>
      <c r="B432" s="13">
        <v>1700</v>
      </c>
      <c r="C432" s="13">
        <v>2200001421</v>
      </c>
      <c r="D432" s="13" t="s">
        <v>298</v>
      </c>
      <c r="E432" s="13">
        <f>IF(AND(B432&lt;&gt;1110,B432&lt;&gt;1210,B432&lt;&gt;1510,B432&lt;&gt;1710),B432,IF(B432=1110,"1100",IF(B432=1210,"1200",IF(B432=1510,"1500",IF(B432=1710,"1700","X")))))</f>
        <v>1700</v>
      </c>
      <c r="F432" s="13" t="s">
        <v>10893</v>
      </c>
      <c r="G432" s="13" t="s">
        <v>297</v>
      </c>
      <c r="H432" s="13">
        <v>26.077999999999999</v>
      </c>
      <c r="I432" s="13">
        <v>0.25</v>
      </c>
      <c r="J432" s="13">
        <v>3</v>
      </c>
      <c r="K432" s="13">
        <v>1</v>
      </c>
      <c r="L432" s="13" t="s">
        <v>292</v>
      </c>
      <c r="M432" s="13">
        <v>4</v>
      </c>
      <c r="N432" s="13">
        <v>1</v>
      </c>
      <c r="O432" s="13" t="s">
        <v>294</v>
      </c>
      <c r="P432" s="13">
        <f>IFERROR(VLOOKUP(BC432, BA:BA:BB:BB, 2, 0),)</f>
        <v>0</v>
      </c>
      <c r="Q432" s="13">
        <f>IFERROR(VLOOKUP(BC432, BA:BA:BD:BD, 4, 0),1)</f>
        <v>1</v>
      </c>
      <c r="R432" s="13">
        <v>7</v>
      </c>
      <c r="S432" s="13">
        <v>9.25</v>
      </c>
      <c r="T432" s="13">
        <v>0</v>
      </c>
      <c r="V432" s="13" t="s">
        <v>13779</v>
      </c>
      <c r="W432" s="13">
        <v>100</v>
      </c>
      <c r="X432" s="13" t="s">
        <v>295</v>
      </c>
      <c r="Y432" s="13" t="s">
        <v>10899</v>
      </c>
      <c r="Z432" s="13" t="s">
        <v>10898</v>
      </c>
      <c r="AA432" s="13">
        <v>1</v>
      </c>
      <c r="AB432" s="13">
        <f>ROUND(H432*I432*AA432, 3)</f>
        <v>6.52</v>
      </c>
      <c r="AC432" s="13">
        <f>ROUND(VLOOKUP(X432,'Base de dados'!A:B, 2, 0)*AB432, 2)</f>
        <v>0.65</v>
      </c>
      <c r="AD432" s="13">
        <f>ROUND((AB432*(Destino!AG$433/100))*(W432/100),2)</f>
        <v>0.46</v>
      </c>
      <c r="AE432" s="13">
        <f>ROUND(AB432*(Destino!AH$433/100),2)</f>
        <v>0</v>
      </c>
      <c r="AF432" s="13">
        <f>ROUND((((AB432+AC432)*(1 + VLOOKUP(X432,'Base de dados'!A:N, 14, 0) ))*(Destino!AI$433/100))-AD432, 2)</f>
        <v>1.34</v>
      </c>
      <c r="AG432" s="13">
        <f>ROUND((AB432+AC432+AF432)*(J432/100),2)</f>
        <v>0.26</v>
      </c>
      <c r="AH432" s="13">
        <f>ROUND(AB432*T432,2)</f>
        <v>0</v>
      </c>
      <c r="AI432" s="13">
        <f>ROUND(AB432+AC432-AE432+AF432+AG432+AH432, 3)</f>
        <v>8.77</v>
      </c>
      <c r="AJ432" s="13">
        <f>AI432*M432</f>
        <v>35.08</v>
      </c>
      <c r="AK432" s="13">
        <f>AJ432*K432</f>
        <v>35.08</v>
      </c>
      <c r="AL432" s="13" t="str">
        <f t="shared" si="18"/>
        <v>17006000093992200001421</v>
      </c>
      <c r="AM432" s="13">
        <f>VLOOKUP(AL432,Destino!A:AE,31,0)</f>
        <v>35.119999999999997</v>
      </c>
      <c r="AN432" s="13">
        <f>VLOOKUP(AL432,Destino!A:O,15,0)</f>
        <v>21.84</v>
      </c>
      <c r="AO432" s="13">
        <f>VLOOKUP(AL432,Destino!A:P,16,0)</f>
        <v>1</v>
      </c>
      <c r="AP432" s="14">
        <f t="shared" si="19"/>
        <v>1</v>
      </c>
      <c r="AQ432" s="13" t="str">
        <f t="shared" si="20"/>
        <v>OK</v>
      </c>
      <c r="BA432" s="13" t="s">
        <v>14151</v>
      </c>
      <c r="BB432" s="13">
        <f>AK432</f>
        <v>35.08</v>
      </c>
      <c r="BC432" s="13" t="s">
        <v>15164</v>
      </c>
      <c r="BD432" s="13">
        <f>N432</f>
        <v>1</v>
      </c>
    </row>
    <row r="433" spans="1:56" hidden="1" x14ac:dyDescent="0.25">
      <c r="A433" s="13">
        <v>600009410</v>
      </c>
      <c r="B433" s="13">
        <v>1000</v>
      </c>
      <c r="C433" s="13">
        <v>2200001286</v>
      </c>
      <c r="D433" s="13" t="s">
        <v>298</v>
      </c>
      <c r="E433" s="13">
        <f>IF(AND(B433&lt;&gt;1110,B433&lt;&gt;1210,B433&lt;&gt;1510,B433&lt;&gt;1710),B433,IF(B433=1110,"1100",IF(B433=1210,"1200",IF(B433=1510,"1500",IF(B433=1710,"1700","X")))))</f>
        <v>1000</v>
      </c>
      <c r="F433" s="13" t="s">
        <v>10875</v>
      </c>
      <c r="G433" s="13" t="s">
        <v>297</v>
      </c>
      <c r="H433" s="13">
        <v>13.635</v>
      </c>
      <c r="I433" s="13">
        <v>1</v>
      </c>
      <c r="J433" s="13">
        <v>6</v>
      </c>
      <c r="K433" s="13">
        <v>1</v>
      </c>
      <c r="L433" s="13" t="s">
        <v>292</v>
      </c>
      <c r="M433" s="13">
        <v>1</v>
      </c>
      <c r="N433" s="13">
        <v>1</v>
      </c>
      <c r="O433" s="13" t="s">
        <v>292</v>
      </c>
      <c r="P433" s="13">
        <f>IFERROR(VLOOKUP(BC433, BA:BA:BB:BB, 2, 0),)</f>
        <v>0</v>
      </c>
      <c r="Q433" s="13">
        <f>IFERROR(VLOOKUP(BC433, BA:BA:BD:BD, 4, 0),1)</f>
        <v>1</v>
      </c>
      <c r="R433" s="13">
        <v>1</v>
      </c>
      <c r="S433" s="13">
        <v>9.25</v>
      </c>
      <c r="T433" s="13">
        <v>0</v>
      </c>
      <c r="V433" s="13" t="s">
        <v>13779</v>
      </c>
      <c r="W433" s="13">
        <v>100</v>
      </c>
      <c r="X433" s="13" t="s">
        <v>301</v>
      </c>
      <c r="Y433" s="13" t="s">
        <v>10899</v>
      </c>
      <c r="Z433" s="13" t="s">
        <v>10898</v>
      </c>
      <c r="AA433" s="13">
        <v>1</v>
      </c>
      <c r="AB433" s="13">
        <f>ROUND(H433*I433*AA433, 3)</f>
        <v>13.635</v>
      </c>
      <c r="AC433" s="13">
        <f>ROUND(VLOOKUP(X433,'Base de dados'!A:B, 2, 0)*AB433, 2)</f>
        <v>1.36</v>
      </c>
      <c r="AD433" s="13">
        <f>ROUND((AB433*(Destino!AG$434/100))*(W433/100),2)</f>
        <v>1.64</v>
      </c>
      <c r="AE433" s="13">
        <f>ROUND(AB433*(Destino!AH$434/100),2)</f>
        <v>1.26</v>
      </c>
      <c r="AG433" s="13">
        <f>ROUND(AB433 *(J433/100),2)</f>
        <v>0.82</v>
      </c>
      <c r="AH433" s="13">
        <f>ROUND(AB433*T433,2)</f>
        <v>0</v>
      </c>
      <c r="AI433" s="13">
        <f>ROUND(AB433-(AD433+AE433)+AG433+AH433, 3)</f>
        <v>11.555</v>
      </c>
      <c r="AJ433" s="13">
        <f>AI433*M433</f>
        <v>11.555</v>
      </c>
      <c r="AK433" s="13">
        <f>AJ433*K433</f>
        <v>11.555</v>
      </c>
      <c r="AL433" s="13" t="str">
        <f t="shared" si="18"/>
        <v>10006000094102200001286</v>
      </c>
      <c r="AM433" s="13">
        <f>VLOOKUP(AL433,Destino!A:AE,31,0)</f>
        <v>11.545</v>
      </c>
      <c r="AN433" s="13">
        <f>VLOOKUP(AL433,Destino!A:O,15,0)</f>
        <v>12.237</v>
      </c>
      <c r="AO433" s="13">
        <f>VLOOKUP(AL433,Destino!A:P,16,0)</f>
        <v>1</v>
      </c>
      <c r="AP433" s="14">
        <f t="shared" si="19"/>
        <v>1</v>
      </c>
      <c r="AQ433" s="13" t="str">
        <f t="shared" si="20"/>
        <v>OK</v>
      </c>
      <c r="BB433" s="13">
        <f>AK433</f>
        <v>11.555</v>
      </c>
      <c r="BC433" s="13" t="s">
        <v>15165</v>
      </c>
      <c r="BD433" s="13">
        <f>N433</f>
        <v>1</v>
      </c>
    </row>
    <row r="434" spans="1:56" hidden="1" x14ac:dyDescent="0.25">
      <c r="A434" s="13">
        <v>600009410</v>
      </c>
      <c r="B434" s="13">
        <v>1700</v>
      </c>
      <c r="C434" s="13">
        <v>2200001421</v>
      </c>
      <c r="D434" s="13" t="s">
        <v>298</v>
      </c>
      <c r="E434" s="13">
        <f>IF(AND(B434&lt;&gt;1110,B434&lt;&gt;1210,B434&lt;&gt;1510,B434&lt;&gt;1710),B434,IF(B434=1110,"1100",IF(B434=1210,"1200",IF(B434=1510,"1500",IF(B434=1710,"1700","X")))))</f>
        <v>1700</v>
      </c>
      <c r="F434" s="13" t="s">
        <v>10893</v>
      </c>
      <c r="G434" s="13" t="s">
        <v>297</v>
      </c>
      <c r="H434" s="13">
        <v>12.275</v>
      </c>
      <c r="I434" s="13">
        <v>0.25</v>
      </c>
      <c r="J434" s="13">
        <v>3</v>
      </c>
      <c r="K434" s="13">
        <v>1</v>
      </c>
      <c r="L434" s="13" t="s">
        <v>292</v>
      </c>
      <c r="M434" s="13">
        <v>4</v>
      </c>
      <c r="N434" s="13">
        <v>1</v>
      </c>
      <c r="O434" s="13" t="s">
        <v>294</v>
      </c>
      <c r="P434" s="13">
        <f>IFERROR(VLOOKUP(BC434, BA:BA:BB:BB, 2, 0),)</f>
        <v>0</v>
      </c>
      <c r="Q434" s="13">
        <f>IFERROR(VLOOKUP(BC434, BA:BA:BD:BD, 4, 0),1)</f>
        <v>1</v>
      </c>
      <c r="R434" s="13">
        <v>7</v>
      </c>
      <c r="S434" s="13">
        <v>9.25</v>
      </c>
      <c r="T434" s="13">
        <v>0</v>
      </c>
      <c r="V434" s="13" t="s">
        <v>13779</v>
      </c>
      <c r="W434" s="13">
        <v>100</v>
      </c>
      <c r="X434" s="13" t="s">
        <v>301</v>
      </c>
      <c r="Y434" s="13" t="s">
        <v>10899</v>
      </c>
      <c r="Z434" s="13" t="s">
        <v>10898</v>
      </c>
      <c r="AA434" s="13">
        <v>1</v>
      </c>
      <c r="AB434" s="13">
        <f>ROUND(H434*I434*AA434, 3)</f>
        <v>3.069</v>
      </c>
      <c r="AC434" s="13">
        <f>ROUND(VLOOKUP(X434,'Base de dados'!A:B, 2, 0)*AB434, 2)</f>
        <v>0.31</v>
      </c>
      <c r="AD434" s="13">
        <f>ROUND((AB434*(Destino!AG$435/100))*(W434/100),2)</f>
        <v>0.21</v>
      </c>
      <c r="AE434" s="13">
        <f>ROUND(AB434*(Destino!AH$435/100),2)</f>
        <v>0</v>
      </c>
      <c r="AF434" s="13">
        <f>ROUND((((AB434+AC434)*(1 + VLOOKUP(X434,'Base de dados'!A:N, 14, 0) ))*(Destino!AI$435/100))-AD434, 2)</f>
        <v>0.64</v>
      </c>
      <c r="AG434" s="13">
        <f>ROUND((AB434+AC434+AF434)*(J434/100),2)</f>
        <v>0.12</v>
      </c>
      <c r="AH434" s="13">
        <f>ROUND(AB434*T434,2)</f>
        <v>0</v>
      </c>
      <c r="AI434" s="13">
        <f>ROUND(AB434+AC434-AE434+AF434+AG434+AH434, 3)</f>
        <v>4.1390000000000002</v>
      </c>
      <c r="AJ434" s="13">
        <f>AI434*M434</f>
        <v>16.556000000000001</v>
      </c>
      <c r="AK434" s="13">
        <f>AJ434*K434</f>
        <v>16.556000000000001</v>
      </c>
      <c r="AL434" s="13" t="str">
        <f t="shared" si="18"/>
        <v>17006000094102200001421</v>
      </c>
      <c r="AM434" s="13">
        <f>VLOOKUP(AL434,Destino!A:AE,31,0)</f>
        <v>16.556000000000001</v>
      </c>
      <c r="AN434" s="13">
        <f>VLOOKUP(AL434,Destino!A:O,15,0)</f>
        <v>10.28</v>
      </c>
      <c r="AO434" s="13">
        <f>VLOOKUP(AL434,Destino!A:P,16,0)</f>
        <v>1</v>
      </c>
      <c r="AP434" s="14">
        <f t="shared" si="19"/>
        <v>1</v>
      </c>
      <c r="AQ434" s="13" t="str">
        <f t="shared" si="20"/>
        <v>OK</v>
      </c>
      <c r="BA434" s="13" t="s">
        <v>14152</v>
      </c>
      <c r="BB434" s="13">
        <f>AK434</f>
        <v>16.556000000000001</v>
      </c>
      <c r="BC434" s="13" t="s">
        <v>15166</v>
      </c>
      <c r="BD434" s="13">
        <f>N434</f>
        <v>1</v>
      </c>
    </row>
    <row r="435" spans="1:56" hidden="1" x14ac:dyDescent="0.25">
      <c r="A435" s="13">
        <v>600009411</v>
      </c>
      <c r="B435" s="13">
        <v>1500</v>
      </c>
      <c r="C435" s="13">
        <v>2200001421</v>
      </c>
      <c r="D435" s="13" t="s">
        <v>298</v>
      </c>
      <c r="E435" s="13">
        <f>IF(AND(B435&lt;&gt;1110,B435&lt;&gt;1210,B435&lt;&gt;1510,B435&lt;&gt;1710),B435,IF(B435=1110,"1100",IF(B435=1210,"1200",IF(B435=1510,"1500",IF(B435=1710,"1700","X")))))</f>
        <v>1500</v>
      </c>
      <c r="F435" s="13" t="s">
        <v>10881</v>
      </c>
      <c r="G435" s="13" t="s">
        <v>297</v>
      </c>
      <c r="H435" s="13">
        <v>14.378</v>
      </c>
      <c r="I435" s="13">
        <v>1</v>
      </c>
      <c r="J435" s="13">
        <v>0</v>
      </c>
      <c r="K435" s="13">
        <v>1</v>
      </c>
      <c r="L435" s="13" t="s">
        <v>292</v>
      </c>
      <c r="M435" s="13">
        <v>1</v>
      </c>
      <c r="N435" s="13">
        <f>IFERROR(VLOOKUP(BC435, BA:BA:BD:BD, 4, 0),1)</f>
        <v>1</v>
      </c>
      <c r="O435" s="13" t="s">
        <v>294</v>
      </c>
      <c r="P435" s="13">
        <f>IFERROR(VLOOKUP(BC435, BA:BA:BB:BB, 2, 0),)</f>
        <v>0</v>
      </c>
      <c r="Q435" s="13">
        <v>1</v>
      </c>
      <c r="R435" s="13">
        <v>18</v>
      </c>
      <c r="S435" s="13">
        <v>9.25</v>
      </c>
      <c r="T435" s="13">
        <v>0</v>
      </c>
      <c r="V435" s="13" t="s">
        <v>13779</v>
      </c>
      <c r="W435" s="13">
        <v>100</v>
      </c>
      <c r="X435" s="13" t="s">
        <v>301</v>
      </c>
      <c r="Y435" s="13" t="s">
        <v>10899</v>
      </c>
      <c r="Z435" s="13" t="s">
        <v>10898</v>
      </c>
      <c r="AA435" s="13">
        <v>1</v>
      </c>
      <c r="AB435" s="13">
        <f>ROUND(H435*I435*AA435, 3)</f>
        <v>14.378</v>
      </c>
      <c r="AC435" s="13">
        <f>ROUND(VLOOKUP(X435,'Base de dados'!A:B, 2, 0)*AB435, 2)</f>
        <v>1.44</v>
      </c>
      <c r="AD435" s="13">
        <f>ROUND((AB435*(Destino!AG$436/100))*(W435/100),2)</f>
        <v>2.59</v>
      </c>
      <c r="AG435" s="13">
        <f>ROUND((AB435+ AC435)*(J435/100),2)</f>
        <v>0</v>
      </c>
      <c r="AH435" s="13">
        <f>ROUND(AB435*T435,2)</f>
        <v>0</v>
      </c>
      <c r="AI435" s="13">
        <f>ROUND((AB435+AC435)-(AD435+AE435)+AG435+AH435, 3)</f>
        <v>13.228</v>
      </c>
      <c r="AJ435" s="13">
        <f>AI435*M435</f>
        <v>13.228</v>
      </c>
      <c r="AK435" s="13">
        <f>AJ435*K435</f>
        <v>13.228</v>
      </c>
      <c r="AL435" s="13" t="str">
        <f t="shared" si="18"/>
        <v>15006000094112200001421</v>
      </c>
      <c r="AM435" s="13">
        <f>VLOOKUP(AL435,Destino!A:AE,31,0)</f>
        <v>13.228</v>
      </c>
      <c r="AN435" s="13">
        <f>VLOOKUP(AL435,Destino!A:O,15,0)</f>
        <v>10.46</v>
      </c>
      <c r="AO435" s="13">
        <f>VLOOKUP(AL435,Destino!A:P,16,0)</f>
        <v>1</v>
      </c>
      <c r="AP435" s="14">
        <f t="shared" si="19"/>
        <v>1</v>
      </c>
      <c r="AQ435" s="13" t="str">
        <f t="shared" si="20"/>
        <v>OK</v>
      </c>
      <c r="BA435" s="13" t="s">
        <v>14153</v>
      </c>
      <c r="BB435" s="13">
        <f>AK435</f>
        <v>13.228</v>
      </c>
      <c r="BC435" s="13" t="s">
        <v>15167</v>
      </c>
      <c r="BD435" s="13">
        <f>N435</f>
        <v>1</v>
      </c>
    </row>
    <row r="436" spans="1:56" hidden="1" x14ac:dyDescent="0.25">
      <c r="A436" s="13">
        <v>600009411</v>
      </c>
      <c r="B436" s="13">
        <v>1510</v>
      </c>
      <c r="C436" s="13">
        <v>2200001421</v>
      </c>
      <c r="D436" s="13" t="s">
        <v>298</v>
      </c>
      <c r="E436" s="13" t="str">
        <f>IF(AND(B436&lt;&gt;1110,B436&lt;&gt;1210,B436&lt;&gt;1510,B436&lt;&gt;1710),B436,IF(B436=1110,"1100",IF(B436=1210,"1200",IF(B436=1510,"1500",IF(B436=1710,"1700","X")))))</f>
        <v>1500</v>
      </c>
      <c r="F436" s="13" t="s">
        <v>10881</v>
      </c>
      <c r="G436" s="13" t="s">
        <v>297</v>
      </c>
      <c r="H436" s="13">
        <v>11.893000000000001</v>
      </c>
      <c r="I436" s="13">
        <v>1</v>
      </c>
      <c r="J436" s="13">
        <v>3</v>
      </c>
      <c r="K436" s="13">
        <v>1</v>
      </c>
      <c r="L436" s="13" t="s">
        <v>292</v>
      </c>
      <c r="M436" s="13">
        <v>1</v>
      </c>
      <c r="N436" s="13">
        <v>1</v>
      </c>
      <c r="O436" s="13" t="s">
        <v>294</v>
      </c>
      <c r="P436" s="13">
        <f>IFERROR(VLOOKUP(BC436, BA:BA:BB:BB, 2, 0),)</f>
        <v>0</v>
      </c>
      <c r="Q436" s="13">
        <f>IFERROR(VLOOKUP(BC436, BA:BA:BD:BD, 4, 0),1)</f>
        <v>1</v>
      </c>
      <c r="R436" s="13">
        <v>7</v>
      </c>
      <c r="S436" s="13">
        <v>9.25</v>
      </c>
      <c r="T436" s="13">
        <v>0</v>
      </c>
      <c r="V436" s="13" t="s">
        <v>13779</v>
      </c>
      <c r="W436" s="13">
        <v>100</v>
      </c>
      <c r="X436" s="13" t="s">
        <v>301</v>
      </c>
      <c r="Y436" s="13" t="s">
        <v>10899</v>
      </c>
      <c r="Z436" s="13" t="s">
        <v>10898</v>
      </c>
      <c r="AA436" s="13">
        <v>1</v>
      </c>
      <c r="AB436" s="13">
        <f>ROUND(H436*I436*AA436, 3)</f>
        <v>11.893000000000001</v>
      </c>
      <c r="AC436" s="13">
        <f>ROUND(VLOOKUP(X436,'Base de dados'!A:B, 2, 0)*AB436, 2)</f>
        <v>1.19</v>
      </c>
      <c r="AD436" s="13">
        <f>ROUND((AB436*(Destino!AG$437/100))*(W436/100),2)</f>
        <v>0.83</v>
      </c>
      <c r="AG436" s="13">
        <f>ROUND((AB436+ AC436)*(J436/100),2)</f>
        <v>0.39</v>
      </c>
      <c r="AH436" s="13">
        <f>ROUND(AB436*T436,2)</f>
        <v>0</v>
      </c>
      <c r="AI436" s="13">
        <f>ROUND((AB436+AC436)-(AD436+AE436)+AG436+AH436, 3)</f>
        <v>12.643000000000001</v>
      </c>
      <c r="AJ436" s="13">
        <f>AI436*M436</f>
        <v>12.643000000000001</v>
      </c>
      <c r="AK436" s="13">
        <f>AJ436*K436</f>
        <v>12.643000000000001</v>
      </c>
      <c r="AL436" s="13" t="str">
        <f t="shared" si="18"/>
        <v>15106000094112200001421</v>
      </c>
      <c r="AM436" s="13">
        <f>VLOOKUP(AL436,Destino!A:AE,31,0)</f>
        <v>12.643000000000001</v>
      </c>
      <c r="AN436" s="13">
        <f>VLOOKUP(AL436,Destino!A:O,15,0)</f>
        <v>9.9600000000000009</v>
      </c>
      <c r="AO436" s="13">
        <f>VLOOKUP(AL436,Destino!A:P,16,0)</f>
        <v>1</v>
      </c>
      <c r="AP436" s="14">
        <f t="shared" si="19"/>
        <v>1</v>
      </c>
      <c r="AQ436" s="13" t="str">
        <f t="shared" si="20"/>
        <v>OK</v>
      </c>
      <c r="BA436" s="13" t="s">
        <v>14154</v>
      </c>
      <c r="BB436" s="13">
        <f>AK436</f>
        <v>12.643000000000001</v>
      </c>
      <c r="BC436" s="13" t="s">
        <v>15167</v>
      </c>
      <c r="BD436" s="13">
        <f>N436</f>
        <v>1</v>
      </c>
    </row>
    <row r="437" spans="1:56" hidden="1" x14ac:dyDescent="0.25">
      <c r="A437" s="13">
        <v>600009411</v>
      </c>
      <c r="B437" s="13">
        <v>1700</v>
      </c>
      <c r="C437" s="13">
        <v>2200001421</v>
      </c>
      <c r="D437" s="13" t="s">
        <v>298</v>
      </c>
      <c r="E437" s="13">
        <f>IF(AND(B437&lt;&gt;1110,B437&lt;&gt;1210,B437&lt;&gt;1510,B437&lt;&gt;1710),B437,IF(B437=1110,"1100",IF(B437=1210,"1200",IF(B437=1510,"1500",IF(B437=1710,"1700","X")))))</f>
        <v>1700</v>
      </c>
      <c r="F437" s="13" t="s">
        <v>10893</v>
      </c>
      <c r="G437" s="13" t="s">
        <v>297</v>
      </c>
      <c r="H437" s="13">
        <v>12.49</v>
      </c>
      <c r="I437" s="13">
        <v>0.25</v>
      </c>
      <c r="J437" s="13">
        <v>3</v>
      </c>
      <c r="K437" s="13">
        <v>1</v>
      </c>
      <c r="L437" s="13" t="s">
        <v>292</v>
      </c>
      <c r="M437" s="13">
        <v>4</v>
      </c>
      <c r="N437" s="13">
        <v>1</v>
      </c>
      <c r="O437" s="13" t="s">
        <v>294</v>
      </c>
      <c r="P437" s="13">
        <f>IFERROR(VLOOKUP(BC437, BA:BA:BB:BB, 2, 0),)</f>
        <v>0</v>
      </c>
      <c r="Q437" s="13">
        <f>IFERROR(VLOOKUP(BC437, BA:BA:BD:BD, 4, 0),1)</f>
        <v>1</v>
      </c>
      <c r="R437" s="13">
        <v>7</v>
      </c>
      <c r="S437" s="13">
        <v>9.25</v>
      </c>
      <c r="T437" s="13">
        <v>0</v>
      </c>
      <c r="V437" s="13" t="s">
        <v>13779</v>
      </c>
      <c r="W437" s="13">
        <v>100</v>
      </c>
      <c r="X437" s="13" t="s">
        <v>301</v>
      </c>
      <c r="Y437" s="13" t="s">
        <v>10899</v>
      </c>
      <c r="Z437" s="13" t="s">
        <v>10898</v>
      </c>
      <c r="AA437" s="13">
        <v>1</v>
      </c>
      <c r="AB437" s="13">
        <f>ROUND(H437*I437*AA437, 3)</f>
        <v>3.1230000000000002</v>
      </c>
      <c r="AC437" s="13">
        <f>ROUND(VLOOKUP(X437,'Base de dados'!A:B, 2, 0)*AB437, 2)</f>
        <v>0.31</v>
      </c>
      <c r="AD437" s="13">
        <f>ROUND((AB437*(Destino!AG$438/100))*(W437/100),2)</f>
        <v>0.22</v>
      </c>
      <c r="AE437" s="13">
        <f>ROUND(AB437*(Destino!AH$438/100),2)</f>
        <v>0</v>
      </c>
      <c r="AF437" s="13">
        <f>ROUND((((AB437+AC437)*(1 + VLOOKUP(X437,'Base de dados'!A:N, 14, 0) ))*(Destino!AI$438/100))-AD437, 2)</f>
        <v>0.64</v>
      </c>
      <c r="AG437" s="13">
        <f>ROUND((AB437+AC437+AF437)*(J437/100),2)</f>
        <v>0.12</v>
      </c>
      <c r="AH437" s="13">
        <f>ROUND(AB437*T437,2)</f>
        <v>0</v>
      </c>
      <c r="AI437" s="13">
        <f>ROUND(AB437+AC437-AE437+AF437+AG437+AH437, 3)</f>
        <v>4.1929999999999996</v>
      </c>
      <c r="AJ437" s="13">
        <f>AI437*M437</f>
        <v>16.771999999999998</v>
      </c>
      <c r="AK437" s="13">
        <f>AJ437*K437</f>
        <v>16.771999999999998</v>
      </c>
      <c r="AL437" s="13" t="str">
        <f t="shared" si="18"/>
        <v>17006000094112200001421</v>
      </c>
      <c r="AM437" s="13">
        <f>VLOOKUP(AL437,Destino!A:AE,31,0)</f>
        <v>16.812000000000001</v>
      </c>
      <c r="AN437" s="13">
        <f>VLOOKUP(AL437,Destino!A:O,15,0)</f>
        <v>10.46</v>
      </c>
      <c r="AO437" s="13">
        <f>VLOOKUP(AL437,Destino!A:P,16,0)</f>
        <v>1</v>
      </c>
      <c r="AP437" s="14">
        <f t="shared" si="19"/>
        <v>1</v>
      </c>
      <c r="AQ437" s="13" t="str">
        <f t="shared" si="20"/>
        <v>OK</v>
      </c>
      <c r="BA437" s="13" t="s">
        <v>14155</v>
      </c>
      <c r="BB437" s="13">
        <f>AK437</f>
        <v>16.771999999999998</v>
      </c>
      <c r="BC437" s="13" t="s">
        <v>15167</v>
      </c>
      <c r="BD437" s="13">
        <f>N437</f>
        <v>1</v>
      </c>
    </row>
    <row r="438" spans="1:56" hidden="1" x14ac:dyDescent="0.25">
      <c r="A438" s="13">
        <v>600009412</v>
      </c>
      <c r="B438" s="13">
        <v>1700</v>
      </c>
      <c r="C438" s="13">
        <v>2200001421</v>
      </c>
      <c r="D438" s="13" t="s">
        <v>298</v>
      </c>
      <c r="E438" s="13">
        <f>IF(AND(B438&lt;&gt;1110,B438&lt;&gt;1210,B438&lt;&gt;1510,B438&lt;&gt;1710),B438,IF(B438=1110,"1100",IF(B438=1210,"1200",IF(B438=1510,"1500",IF(B438=1710,"1700","X")))))</f>
        <v>1700</v>
      </c>
      <c r="F438" s="13" t="s">
        <v>10893</v>
      </c>
      <c r="G438" s="13" t="s">
        <v>297</v>
      </c>
      <c r="H438" s="13">
        <v>13.683999999999999</v>
      </c>
      <c r="I438" s="13">
        <v>0.25</v>
      </c>
      <c r="J438" s="13">
        <v>3</v>
      </c>
      <c r="K438" s="13">
        <v>1</v>
      </c>
      <c r="L438" s="13" t="s">
        <v>292</v>
      </c>
      <c r="M438" s="13">
        <v>4</v>
      </c>
      <c r="N438" s="13">
        <v>1</v>
      </c>
      <c r="O438" s="13" t="s">
        <v>294</v>
      </c>
      <c r="P438" s="13">
        <f>IFERROR(VLOOKUP(BC438, BA:BA:BB:BB, 2, 0),)</f>
        <v>0</v>
      </c>
      <c r="Q438" s="13">
        <f>IFERROR(VLOOKUP(BC438, BA:BA:BD:BD, 4, 0),1)</f>
        <v>1</v>
      </c>
      <c r="R438" s="13">
        <v>7</v>
      </c>
      <c r="S438" s="13">
        <v>9.25</v>
      </c>
      <c r="T438" s="13">
        <v>0</v>
      </c>
      <c r="V438" s="13" t="s">
        <v>13779</v>
      </c>
      <c r="W438" s="13">
        <v>100</v>
      </c>
      <c r="X438" s="13" t="s">
        <v>301</v>
      </c>
      <c r="Y438" s="13" t="s">
        <v>10899</v>
      </c>
      <c r="Z438" s="13" t="s">
        <v>10898</v>
      </c>
      <c r="AA438" s="13">
        <v>1</v>
      </c>
      <c r="AB438" s="13">
        <f>ROUND(H438*I438*AA438, 3)</f>
        <v>3.4209999999999998</v>
      </c>
      <c r="AC438" s="13">
        <f>ROUND(VLOOKUP(X438,'Base de dados'!A:B, 2, 0)*AB438, 2)</f>
        <v>0.34</v>
      </c>
      <c r="AD438" s="13">
        <f>ROUND((AB438*(Destino!AG$439/100))*(W438/100),2)</f>
        <v>0.24</v>
      </c>
      <c r="AE438" s="13">
        <f>ROUND(AB438*(Destino!AH$439/100),2)</f>
        <v>0</v>
      </c>
      <c r="AF438" s="13">
        <f>ROUND((((AB438+AC438)*(1 + VLOOKUP(X438,'Base de dados'!A:N, 14, 0) ))*(Destino!AI$439/100))-AD438, 2)</f>
        <v>0.71</v>
      </c>
      <c r="AG438" s="13">
        <f>ROUND((AB438+AC438+AF438)*(J438/100),2)</f>
        <v>0.13</v>
      </c>
      <c r="AH438" s="13">
        <f>ROUND(AB438*T438,2)</f>
        <v>0</v>
      </c>
      <c r="AI438" s="13">
        <f>ROUND(AB438+AC438-AE438+AF438+AG438+AH438, 3)</f>
        <v>4.601</v>
      </c>
      <c r="AJ438" s="13">
        <f>AI438*M438</f>
        <v>18.404</v>
      </c>
      <c r="AK438" s="13">
        <f>AJ438*K438</f>
        <v>18.404</v>
      </c>
      <c r="AL438" s="13" t="str">
        <f t="shared" si="18"/>
        <v>17006000094122200001421</v>
      </c>
      <c r="AM438" s="13">
        <f>VLOOKUP(AL438,Destino!A:AE,31,0)</f>
        <v>18.404</v>
      </c>
      <c r="AN438" s="13">
        <f>VLOOKUP(AL438,Destino!A:O,15,0)</f>
        <v>11.46</v>
      </c>
      <c r="AO438" s="13">
        <f>VLOOKUP(AL438,Destino!A:P,16,0)</f>
        <v>1</v>
      </c>
      <c r="AP438" s="14">
        <f t="shared" si="19"/>
        <v>1</v>
      </c>
      <c r="AQ438" s="13" t="str">
        <f t="shared" si="20"/>
        <v>OK</v>
      </c>
      <c r="BA438" s="13" t="s">
        <v>14156</v>
      </c>
      <c r="BB438" s="13">
        <f>AK438</f>
        <v>18.404</v>
      </c>
      <c r="BC438" s="13" t="s">
        <v>15168</v>
      </c>
      <c r="BD438" s="13">
        <f>N438</f>
        <v>1</v>
      </c>
    </row>
    <row r="439" spans="1:56" hidden="1" x14ac:dyDescent="0.25">
      <c r="A439" s="13">
        <v>600009416</v>
      </c>
      <c r="B439" s="13">
        <v>1700</v>
      </c>
      <c r="C439" s="13">
        <v>2200001421</v>
      </c>
      <c r="D439" s="13" t="s">
        <v>298</v>
      </c>
      <c r="E439" s="13">
        <f>IF(AND(B439&lt;&gt;1110,B439&lt;&gt;1210,B439&lt;&gt;1510,B439&lt;&gt;1710),B439,IF(B439=1110,"1100",IF(B439=1210,"1200",IF(B439=1510,"1500",IF(B439=1710,"1700","X")))))</f>
        <v>1700</v>
      </c>
      <c r="F439" s="13" t="s">
        <v>10893</v>
      </c>
      <c r="G439" s="13" t="s">
        <v>297</v>
      </c>
      <c r="H439" s="13">
        <v>24.763999999999999</v>
      </c>
      <c r="I439" s="13">
        <v>0.25</v>
      </c>
      <c r="J439" s="13">
        <v>3</v>
      </c>
      <c r="K439" s="13">
        <v>1</v>
      </c>
      <c r="L439" s="13" t="s">
        <v>292</v>
      </c>
      <c r="M439" s="13">
        <v>4</v>
      </c>
      <c r="N439" s="13">
        <v>1</v>
      </c>
      <c r="O439" s="13" t="s">
        <v>294</v>
      </c>
      <c r="P439" s="13">
        <f>IFERROR(VLOOKUP(BC439, BA:BA:BB:BB, 2, 0),)</f>
        <v>0</v>
      </c>
      <c r="Q439" s="13">
        <f>IFERROR(VLOOKUP(BC439, BA:BA:BD:BD, 4, 0),1)</f>
        <v>1</v>
      </c>
      <c r="R439" s="13">
        <v>7</v>
      </c>
      <c r="S439" s="13">
        <v>9.25</v>
      </c>
      <c r="T439" s="13">
        <v>0</v>
      </c>
      <c r="V439" s="13" t="s">
        <v>13779</v>
      </c>
      <c r="W439" s="13">
        <v>100</v>
      </c>
      <c r="X439" s="13" t="s">
        <v>302</v>
      </c>
      <c r="Y439" s="13" t="s">
        <v>10899</v>
      </c>
      <c r="Z439" s="13" t="s">
        <v>10898</v>
      </c>
      <c r="AA439" s="13">
        <v>1</v>
      </c>
      <c r="AB439" s="13">
        <f>ROUND(H439*I439*AA439, 3)</f>
        <v>6.1909999999999998</v>
      </c>
      <c r="AC439" s="13">
        <f>ROUND(VLOOKUP(X439,'Base de dados'!A:B, 2, 0)*AB439, 2)</f>
        <v>0.62</v>
      </c>
      <c r="AD439" s="13">
        <f>ROUND((AB439*(Destino!AG$440/100))*(W439/100),2)</f>
        <v>0.43</v>
      </c>
      <c r="AE439" s="13">
        <f>ROUND(AB439*(Destino!AH$440/100),2)</f>
        <v>0</v>
      </c>
      <c r="AF439" s="13">
        <f>ROUND((((AB439+AC439)*(1 + VLOOKUP(X439,'Base de dados'!A:N, 14, 0) ))*(Destino!AI$440/100))-AD439, 2)</f>
        <v>1.28</v>
      </c>
      <c r="AG439" s="13">
        <f>ROUND((AB439+AC439+AF439)*(J439/100),2)</f>
        <v>0.24</v>
      </c>
      <c r="AH439" s="13">
        <f>ROUND(AB439*T439,2)</f>
        <v>0</v>
      </c>
      <c r="AI439" s="13">
        <f>ROUND(AB439+AC439-AE439+AF439+AG439+AH439, 3)</f>
        <v>8.3309999999999995</v>
      </c>
      <c r="AJ439" s="13">
        <f>AI439*M439</f>
        <v>33.323999999999998</v>
      </c>
      <c r="AK439" s="13">
        <f>AJ439*K439</f>
        <v>33.323999999999998</v>
      </c>
      <c r="AL439" s="13" t="str">
        <f t="shared" si="18"/>
        <v>17006000094162200001421</v>
      </c>
      <c r="AM439" s="13">
        <f>VLOOKUP(AL439,Destino!A:AE,31,0)</f>
        <v>33.323999999999998</v>
      </c>
      <c r="AN439" s="13">
        <f>VLOOKUP(AL439,Destino!A:O,15,0)</f>
        <v>20.74</v>
      </c>
      <c r="AO439" s="13">
        <f>VLOOKUP(AL439,Destino!A:P,16,0)</f>
        <v>1</v>
      </c>
      <c r="AP439" s="14">
        <f t="shared" si="19"/>
        <v>1</v>
      </c>
      <c r="AQ439" s="13" t="str">
        <f t="shared" si="20"/>
        <v>OK</v>
      </c>
      <c r="BA439" s="13" t="s">
        <v>14157</v>
      </c>
      <c r="BB439" s="13">
        <f>AK439</f>
        <v>33.323999999999998</v>
      </c>
      <c r="BC439" s="13" t="s">
        <v>15169</v>
      </c>
      <c r="BD439" s="13">
        <f>N439</f>
        <v>1</v>
      </c>
    </row>
    <row r="440" spans="1:56" hidden="1" x14ac:dyDescent="0.25">
      <c r="A440" s="13">
        <v>600009417</v>
      </c>
      <c r="B440" s="13">
        <v>1700</v>
      </c>
      <c r="C440" s="13">
        <v>2200001421</v>
      </c>
      <c r="D440" s="13" t="s">
        <v>298</v>
      </c>
      <c r="E440" s="13">
        <f>IF(AND(B440&lt;&gt;1110,B440&lt;&gt;1210,B440&lt;&gt;1510,B440&lt;&gt;1710),B440,IF(B440=1110,"1100",IF(B440=1210,"1200",IF(B440=1510,"1500",IF(B440=1710,"1700","X")))))</f>
        <v>1700</v>
      </c>
      <c r="F440" s="13" t="s">
        <v>10893</v>
      </c>
      <c r="G440" s="13" t="s">
        <v>297</v>
      </c>
      <c r="H440" s="13">
        <v>26.03</v>
      </c>
      <c r="I440" s="13">
        <v>0.25</v>
      </c>
      <c r="J440" s="13">
        <v>3</v>
      </c>
      <c r="K440" s="13">
        <v>1</v>
      </c>
      <c r="L440" s="13" t="s">
        <v>292</v>
      </c>
      <c r="M440" s="13">
        <v>4</v>
      </c>
      <c r="N440" s="13">
        <v>1</v>
      </c>
      <c r="O440" s="13" t="s">
        <v>294</v>
      </c>
      <c r="P440" s="13">
        <f>IFERROR(VLOOKUP(BC440, BA:BA:BB:BB, 2, 0),)</f>
        <v>0</v>
      </c>
      <c r="Q440" s="13">
        <f>IFERROR(VLOOKUP(BC440, BA:BA:BD:BD, 4, 0),1)</f>
        <v>1</v>
      </c>
      <c r="R440" s="13">
        <v>7</v>
      </c>
      <c r="S440" s="13">
        <v>9.25</v>
      </c>
      <c r="T440" s="13">
        <v>0</v>
      </c>
      <c r="V440" s="13" t="s">
        <v>13779</v>
      </c>
      <c r="W440" s="13">
        <v>100</v>
      </c>
      <c r="X440" s="13" t="s">
        <v>302</v>
      </c>
      <c r="Y440" s="13" t="s">
        <v>10899</v>
      </c>
      <c r="Z440" s="13" t="s">
        <v>10898</v>
      </c>
      <c r="AA440" s="13">
        <v>1</v>
      </c>
      <c r="AB440" s="13">
        <f>ROUND(H440*I440*AA440, 3)</f>
        <v>6.508</v>
      </c>
      <c r="AC440" s="13">
        <f>ROUND(VLOOKUP(X440,'Base de dados'!A:B, 2, 0)*AB440, 2)</f>
        <v>0.65</v>
      </c>
      <c r="AD440" s="13">
        <f>ROUND((AB440*(Destino!AG$441/100))*(W440/100),2)</f>
        <v>0.46</v>
      </c>
      <c r="AE440" s="13">
        <f>ROUND(AB440*(Destino!AH$441/100),2)</f>
        <v>0</v>
      </c>
      <c r="AF440" s="13">
        <f>ROUND((((AB440+AC440)*(1 + VLOOKUP(X440,'Base de dados'!A:N, 14, 0) ))*(Destino!AI$441/100))-AD440, 2)</f>
        <v>1.34</v>
      </c>
      <c r="AG440" s="13">
        <f>ROUND((AB440+AC440+AF440)*(J440/100),2)</f>
        <v>0.25</v>
      </c>
      <c r="AH440" s="13">
        <f>ROUND(AB440*T440,2)</f>
        <v>0</v>
      </c>
      <c r="AI440" s="13">
        <f>ROUND(AB440+AC440-AE440+AF440+AG440+AH440, 3)</f>
        <v>8.7479999999999993</v>
      </c>
      <c r="AJ440" s="13">
        <f>AI440*M440</f>
        <v>34.991999999999997</v>
      </c>
      <c r="AK440" s="13">
        <f>AJ440*K440</f>
        <v>34.991999999999997</v>
      </c>
      <c r="AL440" s="13" t="str">
        <f t="shared" si="18"/>
        <v>17006000094172200001421</v>
      </c>
      <c r="AM440" s="13">
        <f>VLOOKUP(AL440,Destino!A:AE,31,0)</f>
        <v>35.072000000000003</v>
      </c>
      <c r="AN440" s="13">
        <f>VLOOKUP(AL440,Destino!A:O,15,0)</f>
        <v>21.8</v>
      </c>
      <c r="AO440" s="13">
        <f>VLOOKUP(AL440,Destino!A:P,16,0)</f>
        <v>1</v>
      </c>
      <c r="AP440" s="14">
        <f t="shared" si="19"/>
        <v>1</v>
      </c>
      <c r="AQ440" s="13" t="str">
        <f t="shared" si="20"/>
        <v>OK</v>
      </c>
      <c r="BA440" s="13" t="s">
        <v>14158</v>
      </c>
      <c r="BB440" s="13">
        <f>AK440</f>
        <v>34.991999999999997</v>
      </c>
      <c r="BC440" s="13" t="s">
        <v>15170</v>
      </c>
      <c r="BD440" s="13">
        <f>N440</f>
        <v>1</v>
      </c>
    </row>
    <row r="441" spans="1:56" hidden="1" x14ac:dyDescent="0.25">
      <c r="A441" s="13">
        <v>600009418</v>
      </c>
      <c r="B441" s="13">
        <v>1700</v>
      </c>
      <c r="C441" s="13">
        <v>2200001421</v>
      </c>
      <c r="D441" s="13" t="s">
        <v>298</v>
      </c>
      <c r="E441" s="13">
        <f>IF(AND(B441&lt;&gt;1110,B441&lt;&gt;1210,B441&lt;&gt;1510,B441&lt;&gt;1710),B441,IF(B441=1110,"1100",IF(B441=1210,"1200",IF(B441=1510,"1500",IF(B441=1710,"1700","X")))))</f>
        <v>1700</v>
      </c>
      <c r="F441" s="13" t="s">
        <v>10893</v>
      </c>
      <c r="G441" s="13" t="s">
        <v>297</v>
      </c>
      <c r="H441" s="13">
        <v>25.899000000000001</v>
      </c>
      <c r="I441" s="13">
        <v>0.25</v>
      </c>
      <c r="J441" s="13">
        <v>3</v>
      </c>
      <c r="K441" s="13">
        <v>1</v>
      </c>
      <c r="L441" s="13" t="s">
        <v>292</v>
      </c>
      <c r="M441" s="13">
        <v>4</v>
      </c>
      <c r="N441" s="13">
        <v>1</v>
      </c>
      <c r="O441" s="13" t="s">
        <v>294</v>
      </c>
      <c r="P441" s="13">
        <f>IFERROR(VLOOKUP(BC441, BA:BA:BB:BB, 2, 0),)</f>
        <v>0</v>
      </c>
      <c r="Q441" s="13">
        <f>IFERROR(VLOOKUP(BC441, BA:BA:BD:BD, 4, 0),1)</f>
        <v>1</v>
      </c>
      <c r="R441" s="13">
        <v>7</v>
      </c>
      <c r="S441" s="13">
        <v>9.25</v>
      </c>
      <c r="T441" s="13">
        <v>0</v>
      </c>
      <c r="V441" s="13" t="s">
        <v>13779</v>
      </c>
      <c r="W441" s="13">
        <v>100</v>
      </c>
      <c r="X441" s="13" t="s">
        <v>302</v>
      </c>
      <c r="Y441" s="13" t="s">
        <v>10899</v>
      </c>
      <c r="Z441" s="13" t="s">
        <v>10898</v>
      </c>
      <c r="AA441" s="13">
        <v>1</v>
      </c>
      <c r="AB441" s="13">
        <f>ROUND(H441*I441*AA441, 3)</f>
        <v>6.4749999999999996</v>
      </c>
      <c r="AC441" s="13">
        <f>ROUND(VLOOKUP(X441,'Base de dados'!A:B, 2, 0)*AB441, 2)</f>
        <v>0.65</v>
      </c>
      <c r="AD441" s="13">
        <f>ROUND((AB441*(Destino!AG$442/100))*(W441/100),2)</f>
        <v>0.45</v>
      </c>
      <c r="AE441" s="13">
        <f>ROUND(AB441*(Destino!AH$442/100),2)</f>
        <v>0</v>
      </c>
      <c r="AF441" s="13">
        <f>ROUND((((AB441+AC441)*(1 + VLOOKUP(X441,'Base de dados'!A:N, 14, 0) ))*(Destino!AI$442/100))-AD441, 2)</f>
        <v>1.34</v>
      </c>
      <c r="AG441" s="13">
        <f>ROUND((AB441+AC441+AF441)*(J441/100),2)</f>
        <v>0.25</v>
      </c>
      <c r="AH441" s="13">
        <f>ROUND(AB441*T441,2)</f>
        <v>0</v>
      </c>
      <c r="AI441" s="13">
        <f>ROUND(AB441+AC441-AE441+AF441+AG441+AH441, 3)</f>
        <v>8.7149999999999999</v>
      </c>
      <c r="AJ441" s="13">
        <f>AI441*M441</f>
        <v>34.86</v>
      </c>
      <c r="AK441" s="13">
        <f>AJ441*K441</f>
        <v>34.86</v>
      </c>
      <c r="AL441" s="13" t="str">
        <f t="shared" si="18"/>
        <v>17006000094182200001421</v>
      </c>
      <c r="AM441" s="13">
        <f>VLOOKUP(AL441,Destino!A:AE,31,0)</f>
        <v>34.86</v>
      </c>
      <c r="AN441" s="13">
        <f>VLOOKUP(AL441,Destino!A:O,15,0)</f>
        <v>21.69</v>
      </c>
      <c r="AO441" s="13">
        <f>VLOOKUP(AL441,Destino!A:P,16,0)</f>
        <v>1</v>
      </c>
      <c r="AP441" s="14">
        <f t="shared" si="19"/>
        <v>1</v>
      </c>
      <c r="AQ441" s="13" t="str">
        <f t="shared" si="20"/>
        <v>OK</v>
      </c>
      <c r="BA441" s="13" t="s">
        <v>14159</v>
      </c>
      <c r="BB441" s="13">
        <f>AK441</f>
        <v>34.86</v>
      </c>
      <c r="BC441" s="13" t="s">
        <v>15171</v>
      </c>
      <c r="BD441" s="13">
        <f>N441</f>
        <v>1</v>
      </c>
    </row>
    <row r="442" spans="1:56" hidden="1" x14ac:dyDescent="0.25">
      <c r="A442" s="13">
        <v>600009419</v>
      </c>
      <c r="B442" s="13">
        <v>1110</v>
      </c>
      <c r="C442" s="13">
        <v>2200001421</v>
      </c>
      <c r="D442" s="13" t="s">
        <v>298</v>
      </c>
      <c r="E442" s="13" t="str">
        <f>IF(AND(B442&lt;&gt;1110,B442&lt;&gt;1210,B442&lt;&gt;1510,B442&lt;&gt;1710),B442,IF(B442=1110,"1100",IF(B442=1210,"1200",IF(B442=1510,"1500",IF(B442=1710,"1700","X")))))</f>
        <v>1100</v>
      </c>
      <c r="F442" s="13" t="s">
        <v>304</v>
      </c>
      <c r="G442" s="13" t="s">
        <v>297</v>
      </c>
      <c r="H442" s="13">
        <v>27.94</v>
      </c>
      <c r="I442" s="13">
        <v>1</v>
      </c>
      <c r="J442" s="13">
        <v>4</v>
      </c>
      <c r="K442" s="13">
        <v>1</v>
      </c>
      <c r="L442" s="13" t="s">
        <v>292</v>
      </c>
      <c r="M442" s="13">
        <v>1</v>
      </c>
      <c r="N442" s="13">
        <v>0.752521</v>
      </c>
      <c r="O442" s="13" t="s">
        <v>292</v>
      </c>
      <c r="P442" s="13">
        <f>IFERROR(VLOOKUP(BC442, BA:BA:BB:BB, 2, 0),)</f>
        <v>0</v>
      </c>
      <c r="Q442" s="13">
        <f>IFERROR(VLOOKUP(BC442, BA:BA:BD:BD, 4, 0),1)</f>
        <v>1</v>
      </c>
      <c r="R442" s="13">
        <v>7</v>
      </c>
      <c r="S442" s="13">
        <v>9.25</v>
      </c>
      <c r="T442" s="13">
        <v>0</v>
      </c>
      <c r="V442" s="13" t="s">
        <v>13779</v>
      </c>
      <c r="W442" s="13">
        <v>100</v>
      </c>
      <c r="X442" s="13" t="s">
        <v>302</v>
      </c>
      <c r="Y442" s="13" t="s">
        <v>10899</v>
      </c>
      <c r="Z442" s="13" t="s">
        <v>10898</v>
      </c>
      <c r="AA442" s="13">
        <v>1</v>
      </c>
      <c r="AB442" s="13">
        <f>ROUND(H442*I442*AA442, 3)</f>
        <v>27.94</v>
      </c>
      <c r="AC442" s="13">
        <f>ROUND(VLOOKUP(X442,'Base de dados'!A:B, 2, 0)*AB442, 2)</f>
        <v>2.79</v>
      </c>
      <c r="AD442" s="13">
        <f>ROUND((AB442*(Destino!AG$443/100))*(W442/100),2)</f>
        <v>1.96</v>
      </c>
      <c r="AE442" s="13">
        <f>ROUND(AB442*(Destino!AH$443/100),2)</f>
        <v>2.58</v>
      </c>
      <c r="AF442" s="13">
        <f>ROUND((((AB442+AC442)*(1 + VLOOKUP(X442,'Base de dados'!A:P, 16, 0) ))*(Destino!AI$443/100))-AD442, 2)</f>
        <v>5.9</v>
      </c>
      <c r="AG442" s="13">
        <f>ROUND((AB442+AC442+AF442)*(J442/100),2)</f>
        <v>1.47</v>
      </c>
      <c r="AH442" s="13">
        <f>ROUND(AB442*T442,2)</f>
        <v>0</v>
      </c>
      <c r="AI442" s="13">
        <f>ROUND(AB442+AF442-AE442+AG442+AH442, 3)</f>
        <v>32.729999999999997</v>
      </c>
      <c r="AJ442" s="13">
        <f>AI442*M442</f>
        <v>32.729999999999997</v>
      </c>
      <c r="AK442" s="13">
        <f>AJ442*K442</f>
        <v>32.729999999999997</v>
      </c>
      <c r="AL442" s="13" t="str">
        <f t="shared" si="18"/>
        <v>11106000094192200001421</v>
      </c>
      <c r="AM442" s="13">
        <f>VLOOKUP(AL442,Destino!A:AE,31,0)</f>
        <v>32.729999999999997</v>
      </c>
      <c r="AN442" s="13">
        <f>VLOOKUP(AL442,Destino!A:O,15,0)</f>
        <v>23.4</v>
      </c>
      <c r="AO442" s="13">
        <f>VLOOKUP(AL442,Destino!A:P,16,0)</f>
        <v>1</v>
      </c>
      <c r="AP442" s="14">
        <f t="shared" si="19"/>
        <v>1</v>
      </c>
      <c r="AQ442" s="13" t="str">
        <f t="shared" si="20"/>
        <v>OK</v>
      </c>
      <c r="BB442" s="13">
        <f>AK442</f>
        <v>32.729999999999997</v>
      </c>
      <c r="BC442" s="13" t="s">
        <v>15172</v>
      </c>
      <c r="BD442" s="13">
        <f>N442</f>
        <v>0.752521</v>
      </c>
    </row>
    <row r="443" spans="1:56" hidden="1" x14ac:dyDescent="0.25">
      <c r="A443" s="13">
        <v>600009419</v>
      </c>
      <c r="B443" s="13">
        <v>1700</v>
      </c>
      <c r="C443" s="13">
        <v>2200001421</v>
      </c>
      <c r="D443" s="13" t="s">
        <v>298</v>
      </c>
      <c r="E443" s="13">
        <f>IF(AND(B443&lt;&gt;1110,B443&lt;&gt;1210,B443&lt;&gt;1510,B443&lt;&gt;1710),B443,IF(B443=1110,"1100",IF(B443=1210,"1200",IF(B443=1510,"1500",IF(B443=1710,"1700","X")))))</f>
        <v>1700</v>
      </c>
      <c r="F443" s="13" t="s">
        <v>10893</v>
      </c>
      <c r="G443" s="13" t="s">
        <v>297</v>
      </c>
      <c r="H443" s="13">
        <v>29.337</v>
      </c>
      <c r="I443" s="13">
        <v>0.25</v>
      </c>
      <c r="J443" s="13">
        <v>3</v>
      </c>
      <c r="K443" s="13">
        <v>1</v>
      </c>
      <c r="L443" s="13" t="s">
        <v>292</v>
      </c>
      <c r="M443" s="13">
        <v>4</v>
      </c>
      <c r="N443" s="13">
        <v>1</v>
      </c>
      <c r="O443" s="13" t="s">
        <v>294</v>
      </c>
      <c r="P443" s="13">
        <f>IFERROR(VLOOKUP(BC443, BA:BA:BB:BB, 2, 0),)</f>
        <v>0</v>
      </c>
      <c r="Q443" s="13">
        <f>IFERROR(VLOOKUP(BC443, BA:BA:BD:BD, 4, 0),1)</f>
        <v>1</v>
      </c>
      <c r="R443" s="13">
        <v>7</v>
      </c>
      <c r="S443" s="13">
        <v>9.25</v>
      </c>
      <c r="T443" s="13">
        <v>0</v>
      </c>
      <c r="V443" s="13" t="s">
        <v>13779</v>
      </c>
      <c r="W443" s="13">
        <v>100</v>
      </c>
      <c r="X443" s="13" t="s">
        <v>302</v>
      </c>
      <c r="Y443" s="13" t="s">
        <v>10899</v>
      </c>
      <c r="Z443" s="13" t="s">
        <v>10898</v>
      </c>
      <c r="AA443" s="13">
        <v>1</v>
      </c>
      <c r="AB443" s="13">
        <f>ROUND(H443*I443*AA443, 3)</f>
        <v>7.3339999999999996</v>
      </c>
      <c r="AC443" s="13">
        <f>ROUND(VLOOKUP(X443,'Base de dados'!A:B, 2, 0)*AB443, 2)</f>
        <v>0.73</v>
      </c>
      <c r="AD443" s="13">
        <f>ROUND((AB443*(Destino!AG$444/100))*(W443/100),2)</f>
        <v>0.51</v>
      </c>
      <c r="AE443" s="13">
        <f>ROUND(AB443*(Destino!AH$444/100),2)</f>
        <v>0</v>
      </c>
      <c r="AF443" s="13">
        <f>ROUND((((AB443+AC443)*(1 + VLOOKUP(X443,'Base de dados'!A:N, 14, 0) ))*(Destino!AI$444/100))-AD443, 2)</f>
        <v>1.52</v>
      </c>
      <c r="AG443" s="13">
        <f>ROUND((AB443+AC443+AF443)*(J443/100),2)</f>
        <v>0.28999999999999998</v>
      </c>
      <c r="AH443" s="13">
        <f>ROUND(AB443*T443,2)</f>
        <v>0</v>
      </c>
      <c r="AI443" s="13">
        <f>ROUND(AB443+AC443-AE443+AF443+AG443+AH443, 3)</f>
        <v>9.8740000000000006</v>
      </c>
      <c r="AJ443" s="13">
        <f>AI443*M443</f>
        <v>39.496000000000002</v>
      </c>
      <c r="AK443" s="13">
        <f>AJ443*K443</f>
        <v>39.496000000000002</v>
      </c>
      <c r="AL443" s="13" t="str">
        <f t="shared" si="18"/>
        <v>17006000094192200001421</v>
      </c>
      <c r="AM443" s="13">
        <f>VLOOKUP(AL443,Destino!A:AE,31,0)</f>
        <v>39.496000000000002</v>
      </c>
      <c r="AN443" s="13">
        <f>VLOOKUP(AL443,Destino!A:O,15,0)</f>
        <v>24.57</v>
      </c>
      <c r="AO443" s="13">
        <f>VLOOKUP(AL443,Destino!A:P,16,0)</f>
        <v>1</v>
      </c>
      <c r="AP443" s="14">
        <f t="shared" si="19"/>
        <v>1</v>
      </c>
      <c r="AQ443" s="13" t="str">
        <f t="shared" si="20"/>
        <v>OK</v>
      </c>
      <c r="BA443" s="13" t="s">
        <v>14160</v>
      </c>
      <c r="BB443" s="13">
        <f>AK443</f>
        <v>39.496000000000002</v>
      </c>
      <c r="BC443" s="13" t="s">
        <v>15172</v>
      </c>
      <c r="BD443" s="13">
        <f>N443</f>
        <v>1</v>
      </c>
    </row>
    <row r="444" spans="1:56" hidden="1" x14ac:dyDescent="0.25">
      <c r="A444" s="13">
        <v>600009423</v>
      </c>
      <c r="B444" s="13">
        <v>1110</v>
      </c>
      <c r="C444" s="13">
        <v>2000005105</v>
      </c>
      <c r="D444" s="13" t="s">
        <v>298</v>
      </c>
      <c r="E444" s="13" t="str">
        <f>IF(AND(B444&lt;&gt;1110,B444&lt;&gt;1210,B444&lt;&gt;1510,B444&lt;&gt;1710),B444,IF(B444=1110,"1100",IF(B444=1210,"1200",IF(B444=1510,"1500",IF(B444=1710,"1700","X")))))</f>
        <v>1100</v>
      </c>
      <c r="F444" s="13" t="s">
        <v>304</v>
      </c>
      <c r="G444" s="13" t="s">
        <v>297</v>
      </c>
      <c r="H444" s="13">
        <v>14.666</v>
      </c>
      <c r="I444" s="13">
        <v>1</v>
      </c>
      <c r="J444" s="13">
        <v>4</v>
      </c>
      <c r="K444" s="13">
        <v>1</v>
      </c>
      <c r="L444" s="13" t="s">
        <v>292</v>
      </c>
      <c r="M444" s="13">
        <v>1</v>
      </c>
      <c r="N444" s="13">
        <v>0.75270599999999999</v>
      </c>
      <c r="O444" s="13" t="s">
        <v>292</v>
      </c>
      <c r="P444" s="13">
        <f>IFERROR(VLOOKUP(BC444, BA:BA:BB:BB, 2, 0),)</f>
        <v>0</v>
      </c>
      <c r="Q444" s="13">
        <f>IFERROR(VLOOKUP(BC444, BA:BA:BD:BD, 4, 0),1)</f>
        <v>1</v>
      </c>
      <c r="R444" s="13">
        <v>7</v>
      </c>
      <c r="S444" s="13">
        <v>9.25</v>
      </c>
      <c r="T444" s="13">
        <v>0</v>
      </c>
      <c r="V444" s="13" t="s">
        <v>13779</v>
      </c>
      <c r="W444" s="13">
        <v>100</v>
      </c>
      <c r="X444" s="13" t="s">
        <v>301</v>
      </c>
      <c r="Y444" s="13" t="s">
        <v>10899</v>
      </c>
      <c r="Z444" s="13" t="s">
        <v>10898</v>
      </c>
      <c r="AA444" s="13">
        <v>1</v>
      </c>
      <c r="AB444" s="13">
        <f>ROUND(H444*I444*AA444, 3)</f>
        <v>14.666</v>
      </c>
      <c r="AC444" s="13">
        <f>ROUND(VLOOKUP(X444,'Base de dados'!A:B, 2, 0)*AB444, 2)</f>
        <v>1.47</v>
      </c>
      <c r="AD444" s="13">
        <f>ROUND((AB444*(Destino!AG$445/100))*(W444/100),2)</f>
        <v>1.03</v>
      </c>
      <c r="AE444" s="13">
        <f>ROUND(AB444*(Destino!AH$445/100),2)</f>
        <v>1.36</v>
      </c>
      <c r="AF444" s="13">
        <f>ROUND((((AB444+AC444)*(1 + VLOOKUP(X444,'Base de dados'!A:P, 16, 0) ))*(Destino!AI$445/100))-AD444, 2)</f>
        <v>3.1</v>
      </c>
      <c r="AG444" s="13">
        <f>ROUND((AB444+AC444+AF444)*(J444/100),2)</f>
        <v>0.77</v>
      </c>
      <c r="AH444" s="13">
        <f>ROUND(AB444*T444,2)</f>
        <v>0</v>
      </c>
      <c r="AI444" s="13">
        <f>ROUND(AB444+AF444-AE444+AG444+AH444, 3)</f>
        <v>17.175999999999998</v>
      </c>
      <c r="AJ444" s="13">
        <f>AI444*M444</f>
        <v>17.175999999999998</v>
      </c>
      <c r="AK444" s="13">
        <f>AJ444*K444</f>
        <v>17.175999999999998</v>
      </c>
      <c r="AL444" s="13" t="str">
        <f t="shared" si="18"/>
        <v>11106000094232000005105</v>
      </c>
      <c r="AM444" s="13">
        <f>VLOOKUP(AL444,Destino!A:AE,31,0)</f>
        <v>17.186</v>
      </c>
      <c r="AN444" s="13">
        <f>VLOOKUP(AL444,Destino!A:O,15,0)</f>
        <v>12.282999999999999</v>
      </c>
      <c r="AO444" s="13">
        <f>VLOOKUP(AL444,Destino!A:P,16,0)</f>
        <v>1</v>
      </c>
      <c r="AP444" s="14">
        <f t="shared" si="19"/>
        <v>1</v>
      </c>
      <c r="AQ444" s="13" t="str">
        <f t="shared" si="20"/>
        <v>OK</v>
      </c>
      <c r="BB444" s="13">
        <f>AK444</f>
        <v>17.175999999999998</v>
      </c>
      <c r="BC444" s="13" t="s">
        <v>15173</v>
      </c>
      <c r="BD444" s="13">
        <f>N444</f>
        <v>0.75270599999999999</v>
      </c>
    </row>
    <row r="445" spans="1:56" hidden="1" x14ac:dyDescent="0.25">
      <c r="A445" s="13">
        <v>600009423</v>
      </c>
      <c r="B445" s="13">
        <v>1700</v>
      </c>
      <c r="C445" s="13">
        <v>2200001421</v>
      </c>
      <c r="D445" s="13" t="s">
        <v>298</v>
      </c>
      <c r="E445" s="13">
        <f>IF(AND(B445&lt;&gt;1110,B445&lt;&gt;1210,B445&lt;&gt;1510,B445&lt;&gt;1710),B445,IF(B445=1110,"1100",IF(B445=1210,"1200",IF(B445=1510,"1500",IF(B445=1710,"1700","X")))))</f>
        <v>1700</v>
      </c>
      <c r="F445" s="13" t="s">
        <v>10893</v>
      </c>
      <c r="G445" s="13" t="s">
        <v>297</v>
      </c>
      <c r="H445" s="13">
        <v>14.686999999999999</v>
      </c>
      <c r="I445" s="13">
        <v>0.25</v>
      </c>
      <c r="J445" s="13">
        <v>3</v>
      </c>
      <c r="K445" s="13">
        <v>1</v>
      </c>
      <c r="L445" s="13" t="s">
        <v>292</v>
      </c>
      <c r="M445" s="13">
        <v>4</v>
      </c>
      <c r="N445" s="13">
        <v>1</v>
      </c>
      <c r="O445" s="13" t="s">
        <v>294</v>
      </c>
      <c r="P445" s="13">
        <f>IFERROR(VLOOKUP(BC445, BA:BA:BB:BB, 2, 0),)</f>
        <v>0</v>
      </c>
      <c r="Q445" s="13">
        <f>IFERROR(VLOOKUP(BC445, BA:BA:BD:BD, 4, 0),1)</f>
        <v>1</v>
      </c>
      <c r="R445" s="13">
        <v>7</v>
      </c>
      <c r="S445" s="13">
        <v>9.25</v>
      </c>
      <c r="T445" s="13">
        <v>0</v>
      </c>
      <c r="V445" s="13" t="s">
        <v>13779</v>
      </c>
      <c r="W445" s="13">
        <v>100</v>
      </c>
      <c r="X445" s="13" t="s">
        <v>301</v>
      </c>
      <c r="Y445" s="13" t="s">
        <v>10899</v>
      </c>
      <c r="Z445" s="13" t="s">
        <v>10898</v>
      </c>
      <c r="AA445" s="13">
        <v>1</v>
      </c>
      <c r="AB445" s="13">
        <f>ROUND(H445*I445*AA445, 3)</f>
        <v>3.6720000000000002</v>
      </c>
      <c r="AC445" s="13">
        <f>ROUND(VLOOKUP(X445,'Base de dados'!A:B, 2, 0)*AB445, 2)</f>
        <v>0.37</v>
      </c>
      <c r="AD445" s="13">
        <f>ROUND((AB445*(Destino!AG$446/100))*(W445/100),2)</f>
        <v>0.26</v>
      </c>
      <c r="AE445" s="13">
        <f>ROUND(AB445*(Destino!AH$446/100),2)</f>
        <v>0</v>
      </c>
      <c r="AF445" s="13">
        <f>ROUND((((AB445+AC445)*(1 + VLOOKUP(X445,'Base de dados'!A:N, 14, 0) ))*(Destino!AI$446/100))-AD445, 2)</f>
        <v>0.76</v>
      </c>
      <c r="AG445" s="13">
        <f>ROUND((AB445+AC445+AF445)*(J445/100),2)</f>
        <v>0.14000000000000001</v>
      </c>
      <c r="AH445" s="13">
        <f>ROUND(AB445*T445,2)</f>
        <v>0</v>
      </c>
      <c r="AI445" s="13">
        <f>ROUND(AB445+AC445-AE445+AF445+AG445+AH445, 3)</f>
        <v>4.9420000000000002</v>
      </c>
      <c r="AJ445" s="13">
        <f>AI445*M445</f>
        <v>19.768000000000001</v>
      </c>
      <c r="AK445" s="13">
        <f>AJ445*K445</f>
        <v>19.768000000000001</v>
      </c>
      <c r="AL445" s="13" t="str">
        <f t="shared" si="18"/>
        <v>17006000094232200001421</v>
      </c>
      <c r="AM445" s="13">
        <f>VLOOKUP(AL445,Destino!A:AE,31,0)</f>
        <v>19.768000000000001</v>
      </c>
      <c r="AN445" s="13">
        <f>VLOOKUP(AL445,Destino!A:O,15,0)</f>
        <v>12.3</v>
      </c>
      <c r="AO445" s="13">
        <f>VLOOKUP(AL445,Destino!A:P,16,0)</f>
        <v>1</v>
      </c>
      <c r="AP445" s="14">
        <f t="shared" si="19"/>
        <v>1</v>
      </c>
      <c r="AQ445" s="13" t="str">
        <f t="shared" si="20"/>
        <v>OK</v>
      </c>
      <c r="BA445" s="13" t="s">
        <v>14161</v>
      </c>
      <c r="BB445" s="13">
        <f>AK445</f>
        <v>19.768000000000001</v>
      </c>
      <c r="BC445" s="13" t="s">
        <v>15174</v>
      </c>
      <c r="BD445" s="13">
        <f>N445</f>
        <v>1</v>
      </c>
    </row>
    <row r="446" spans="1:56" hidden="1" x14ac:dyDescent="0.25">
      <c r="A446" s="13">
        <v>600009424</v>
      </c>
      <c r="B446" s="13">
        <v>1700</v>
      </c>
      <c r="C446" s="13">
        <v>2200001421</v>
      </c>
      <c r="D446" s="13" t="s">
        <v>298</v>
      </c>
      <c r="E446" s="13">
        <f>IF(AND(B446&lt;&gt;1110,B446&lt;&gt;1210,B446&lt;&gt;1510,B446&lt;&gt;1710),B446,IF(B446=1110,"1100",IF(B446=1210,"1200",IF(B446=1510,"1500",IF(B446=1710,"1700","X")))))</f>
        <v>1700</v>
      </c>
      <c r="F446" s="13" t="s">
        <v>10893</v>
      </c>
      <c r="G446" s="13" t="s">
        <v>297</v>
      </c>
      <c r="H446" s="13">
        <v>15.427</v>
      </c>
      <c r="I446" s="13">
        <v>0.25</v>
      </c>
      <c r="J446" s="13">
        <v>3</v>
      </c>
      <c r="K446" s="13">
        <v>1</v>
      </c>
      <c r="L446" s="13" t="s">
        <v>292</v>
      </c>
      <c r="M446" s="13">
        <v>4</v>
      </c>
      <c r="N446" s="13">
        <v>1</v>
      </c>
      <c r="O446" s="13" t="s">
        <v>294</v>
      </c>
      <c r="P446" s="13">
        <f>IFERROR(VLOOKUP(BC446, BA:BA:BB:BB, 2, 0),)</f>
        <v>0</v>
      </c>
      <c r="Q446" s="13">
        <f>IFERROR(VLOOKUP(BC446, BA:BA:BD:BD, 4, 0),1)</f>
        <v>1</v>
      </c>
      <c r="R446" s="13">
        <v>7</v>
      </c>
      <c r="S446" s="13">
        <v>9.25</v>
      </c>
      <c r="T446" s="13">
        <v>0</v>
      </c>
      <c r="V446" s="13" t="s">
        <v>13779</v>
      </c>
      <c r="W446" s="13">
        <v>100</v>
      </c>
      <c r="X446" s="13" t="s">
        <v>301</v>
      </c>
      <c r="Y446" s="13" t="s">
        <v>10899</v>
      </c>
      <c r="Z446" s="13" t="s">
        <v>10898</v>
      </c>
      <c r="AA446" s="13">
        <v>1</v>
      </c>
      <c r="AB446" s="13">
        <f>ROUND(H446*I446*AA446, 3)</f>
        <v>3.8570000000000002</v>
      </c>
      <c r="AC446" s="13">
        <f>ROUND(VLOOKUP(X446,'Base de dados'!A:B, 2, 0)*AB446, 2)</f>
        <v>0.39</v>
      </c>
      <c r="AD446" s="13">
        <f>ROUND((AB446*(Destino!AG$447/100))*(W446/100),2)</f>
        <v>0.27</v>
      </c>
      <c r="AE446" s="13">
        <f>ROUND(AB446*(Destino!AH$447/100),2)</f>
        <v>0</v>
      </c>
      <c r="AF446" s="13">
        <f>ROUND((((AB446+AC446)*(1 + VLOOKUP(X446,'Base de dados'!A:N, 14, 0) ))*(Destino!AI$447/100))-AD446, 2)</f>
        <v>0.8</v>
      </c>
      <c r="AG446" s="13">
        <f>ROUND((AB446+AC446+AF446)*(J446/100),2)</f>
        <v>0.15</v>
      </c>
      <c r="AH446" s="13">
        <f>ROUND(AB446*T446,2)</f>
        <v>0</v>
      </c>
      <c r="AI446" s="13">
        <f>ROUND(AB446+AC446-AE446+AF446+AG446+AH446, 3)</f>
        <v>5.1970000000000001</v>
      </c>
      <c r="AJ446" s="13">
        <f>AI446*M446</f>
        <v>20.788</v>
      </c>
      <c r="AK446" s="13">
        <f>AJ446*K446</f>
        <v>20.788</v>
      </c>
      <c r="AL446" s="13" t="str">
        <f t="shared" si="18"/>
        <v>17006000094242200001421</v>
      </c>
      <c r="AM446" s="13">
        <f>VLOOKUP(AL446,Destino!A:AE,31,0)</f>
        <v>20.788</v>
      </c>
      <c r="AN446" s="13">
        <f>VLOOKUP(AL446,Destino!A:O,15,0)</f>
        <v>12.92</v>
      </c>
      <c r="AO446" s="13">
        <f>VLOOKUP(AL446,Destino!A:P,16,0)</f>
        <v>1</v>
      </c>
      <c r="AP446" s="14">
        <f t="shared" si="19"/>
        <v>1</v>
      </c>
      <c r="AQ446" s="13" t="str">
        <f t="shared" si="20"/>
        <v>OK</v>
      </c>
      <c r="BA446" s="13" t="s">
        <v>14162</v>
      </c>
      <c r="BB446" s="13">
        <f>AK446</f>
        <v>20.788</v>
      </c>
      <c r="BC446" s="13" t="s">
        <v>15175</v>
      </c>
      <c r="BD446" s="13">
        <f>N446</f>
        <v>1</v>
      </c>
    </row>
    <row r="447" spans="1:56" hidden="1" x14ac:dyDescent="0.25">
      <c r="A447" s="13">
        <v>600009425</v>
      </c>
      <c r="B447" s="13">
        <v>1700</v>
      </c>
      <c r="C447" s="13">
        <v>2200001421</v>
      </c>
      <c r="D447" s="13" t="s">
        <v>298</v>
      </c>
      <c r="E447" s="13">
        <f>IF(AND(B447&lt;&gt;1110,B447&lt;&gt;1210,B447&lt;&gt;1510,B447&lt;&gt;1710),B447,IF(B447=1110,"1100",IF(B447=1210,"1200",IF(B447=1510,"1500",IF(B447=1710,"1700","X")))))</f>
        <v>1700</v>
      </c>
      <c r="F447" s="13" t="s">
        <v>10893</v>
      </c>
      <c r="G447" s="13" t="s">
        <v>297</v>
      </c>
      <c r="H447" s="13">
        <v>15.593999999999999</v>
      </c>
      <c r="I447" s="13">
        <v>0.25</v>
      </c>
      <c r="J447" s="13">
        <v>3</v>
      </c>
      <c r="K447" s="13">
        <v>1</v>
      </c>
      <c r="L447" s="13" t="s">
        <v>292</v>
      </c>
      <c r="M447" s="13">
        <v>4</v>
      </c>
      <c r="N447" s="13">
        <v>1</v>
      </c>
      <c r="O447" s="13" t="s">
        <v>294</v>
      </c>
      <c r="P447" s="13">
        <f>IFERROR(VLOOKUP(BC447, BA:BA:BB:BB, 2, 0),)</f>
        <v>0</v>
      </c>
      <c r="Q447" s="13">
        <f>IFERROR(VLOOKUP(BC447, BA:BA:BD:BD, 4, 0),1)</f>
        <v>1</v>
      </c>
      <c r="R447" s="13">
        <v>7</v>
      </c>
      <c r="S447" s="13">
        <v>9.25</v>
      </c>
      <c r="T447" s="13">
        <v>0</v>
      </c>
      <c r="V447" s="13" t="s">
        <v>13779</v>
      </c>
      <c r="W447" s="13">
        <v>100</v>
      </c>
      <c r="X447" s="13" t="s">
        <v>301</v>
      </c>
      <c r="Y447" s="13" t="s">
        <v>10899</v>
      </c>
      <c r="Z447" s="13" t="s">
        <v>10898</v>
      </c>
      <c r="AA447" s="13">
        <v>1</v>
      </c>
      <c r="AB447" s="13">
        <f>ROUND(H447*I447*AA447, 3)</f>
        <v>3.899</v>
      </c>
      <c r="AC447" s="13">
        <f>ROUND(VLOOKUP(X447,'Base de dados'!A:B, 2, 0)*AB447, 2)</f>
        <v>0.39</v>
      </c>
      <c r="AD447" s="13">
        <f>ROUND((AB447*(Destino!AG$448/100))*(W447/100),2)</f>
        <v>0.27</v>
      </c>
      <c r="AE447" s="13">
        <f>ROUND(AB447*(Destino!AH$448/100),2)</f>
        <v>0</v>
      </c>
      <c r="AF447" s="13">
        <f>ROUND((((AB447+AC447)*(1 + VLOOKUP(X447,'Base de dados'!A:N, 14, 0) ))*(Destino!AI$448/100))-AD447, 2)</f>
        <v>0.81</v>
      </c>
      <c r="AG447" s="13">
        <f>ROUND((AB447+AC447+AF447)*(J447/100),2)</f>
        <v>0.15</v>
      </c>
      <c r="AH447" s="13">
        <f>ROUND(AB447*T447,2)</f>
        <v>0</v>
      </c>
      <c r="AI447" s="13">
        <f>ROUND(AB447+AC447-AE447+AF447+AG447+AH447, 3)</f>
        <v>5.2489999999999997</v>
      </c>
      <c r="AJ447" s="13">
        <f>AI447*M447</f>
        <v>20.995999999999999</v>
      </c>
      <c r="AK447" s="13">
        <f>AJ447*K447</f>
        <v>20.995999999999999</v>
      </c>
      <c r="AL447" s="13" t="str">
        <f t="shared" si="18"/>
        <v>17006000094252200001421</v>
      </c>
      <c r="AM447" s="13">
        <f>VLOOKUP(AL447,Destino!A:AE,31,0)</f>
        <v>20.995999999999999</v>
      </c>
      <c r="AN447" s="13">
        <f>VLOOKUP(AL447,Destino!A:O,15,0)</f>
        <v>13.06</v>
      </c>
      <c r="AO447" s="13">
        <f>VLOOKUP(AL447,Destino!A:P,16,0)</f>
        <v>1</v>
      </c>
      <c r="AP447" s="14">
        <f t="shared" si="19"/>
        <v>1</v>
      </c>
      <c r="AQ447" s="13" t="str">
        <f t="shared" si="20"/>
        <v>OK</v>
      </c>
      <c r="BA447" s="13" t="s">
        <v>14163</v>
      </c>
      <c r="BB447" s="13">
        <f>AK447</f>
        <v>20.995999999999999</v>
      </c>
      <c r="BC447" s="13" t="s">
        <v>15176</v>
      </c>
      <c r="BD447" s="13">
        <f>N447</f>
        <v>1</v>
      </c>
    </row>
    <row r="448" spans="1:56" hidden="1" x14ac:dyDescent="0.25">
      <c r="A448" s="13">
        <v>600009430</v>
      </c>
      <c r="B448" s="13">
        <v>1700</v>
      </c>
      <c r="C448" s="13">
        <v>2200001421</v>
      </c>
      <c r="D448" s="13" t="s">
        <v>298</v>
      </c>
      <c r="E448" s="13">
        <f>IF(AND(B448&lt;&gt;1110,B448&lt;&gt;1210,B448&lt;&gt;1510,B448&lt;&gt;1710),B448,IF(B448=1110,"1100",IF(B448=1210,"1200",IF(B448=1510,"1500",IF(B448=1710,"1700","X")))))</f>
        <v>1700</v>
      </c>
      <c r="F448" s="13" t="s">
        <v>10893</v>
      </c>
      <c r="G448" s="13" t="s">
        <v>297</v>
      </c>
      <c r="H448" s="13">
        <v>29.588000000000001</v>
      </c>
      <c r="I448" s="13">
        <v>0.25</v>
      </c>
      <c r="J448" s="13">
        <v>3</v>
      </c>
      <c r="K448" s="13">
        <v>1</v>
      </c>
      <c r="L448" s="13" t="s">
        <v>292</v>
      </c>
      <c r="M448" s="13">
        <v>4</v>
      </c>
      <c r="N448" s="13">
        <v>1</v>
      </c>
      <c r="O448" s="13" t="s">
        <v>294</v>
      </c>
      <c r="P448" s="13">
        <f>IFERROR(VLOOKUP(BC448, BA:BA:BB:BB, 2, 0),)</f>
        <v>0</v>
      </c>
      <c r="Q448" s="13">
        <f>IFERROR(VLOOKUP(BC448, BA:BA:BD:BD, 4, 0),1)</f>
        <v>1</v>
      </c>
      <c r="R448" s="13">
        <v>7</v>
      </c>
      <c r="S448" s="13">
        <v>9.25</v>
      </c>
      <c r="T448" s="13">
        <v>0</v>
      </c>
      <c r="V448" s="13" t="s">
        <v>13779</v>
      </c>
      <c r="W448" s="13">
        <v>100</v>
      </c>
      <c r="X448" s="13" t="s">
        <v>302</v>
      </c>
      <c r="Y448" s="13" t="s">
        <v>10899</v>
      </c>
      <c r="Z448" s="13" t="s">
        <v>10898</v>
      </c>
      <c r="AA448" s="13">
        <v>1</v>
      </c>
      <c r="AB448" s="13">
        <f>ROUND(H448*I448*AA448, 3)</f>
        <v>7.3970000000000002</v>
      </c>
      <c r="AC448" s="13">
        <f>ROUND(VLOOKUP(X448,'Base de dados'!A:B, 2, 0)*AB448, 2)</f>
        <v>0.74</v>
      </c>
      <c r="AD448" s="13">
        <f>ROUND((AB448*(Destino!AG$449/100))*(W448/100),2)</f>
        <v>0.52</v>
      </c>
      <c r="AE448" s="13">
        <f>ROUND(AB448*(Destino!AH$449/100),2)</f>
        <v>0</v>
      </c>
      <c r="AF448" s="13">
        <f>ROUND((((AB448+AC448)*(1 + VLOOKUP(X448,'Base de dados'!A:N, 14, 0) ))*(Destino!AI$449/100))-AD448, 2)</f>
        <v>1.53</v>
      </c>
      <c r="AG448" s="13">
        <f>ROUND((AB448+AC448+AF448)*(J448/100),2)</f>
        <v>0.28999999999999998</v>
      </c>
      <c r="AH448" s="13">
        <f>ROUND(AB448*T448,2)</f>
        <v>0</v>
      </c>
      <c r="AI448" s="13">
        <f>ROUND(AB448+AC448-AE448+AF448+AG448+AH448, 3)</f>
        <v>9.9570000000000007</v>
      </c>
      <c r="AJ448" s="13">
        <f>AI448*M448</f>
        <v>39.828000000000003</v>
      </c>
      <c r="AK448" s="13">
        <f>AJ448*K448</f>
        <v>39.828000000000003</v>
      </c>
      <c r="AL448" s="13" t="str">
        <f t="shared" si="18"/>
        <v>17006000094302200001421</v>
      </c>
      <c r="AM448" s="13">
        <f>VLOOKUP(AL448,Destino!A:AE,31,0)</f>
        <v>39.828000000000003</v>
      </c>
      <c r="AN448" s="13">
        <f>VLOOKUP(AL448,Destino!A:O,15,0)</f>
        <v>24.78</v>
      </c>
      <c r="AO448" s="13">
        <f>VLOOKUP(AL448,Destino!A:P,16,0)</f>
        <v>1</v>
      </c>
      <c r="AP448" s="14">
        <f t="shared" si="19"/>
        <v>1</v>
      </c>
      <c r="AQ448" s="13" t="str">
        <f t="shared" si="20"/>
        <v>OK</v>
      </c>
      <c r="BA448" s="13" t="s">
        <v>14164</v>
      </c>
      <c r="BB448" s="13">
        <f>AK448</f>
        <v>39.828000000000003</v>
      </c>
      <c r="BC448" s="13" t="s">
        <v>15177</v>
      </c>
      <c r="BD448" s="13">
        <f>N448</f>
        <v>1</v>
      </c>
    </row>
    <row r="449" spans="1:56" hidden="1" x14ac:dyDescent="0.25">
      <c r="A449" s="13">
        <v>600009431</v>
      </c>
      <c r="B449" s="13">
        <v>1110</v>
      </c>
      <c r="C449" s="13">
        <v>2200000102</v>
      </c>
      <c r="D449" s="13" t="s">
        <v>298</v>
      </c>
      <c r="E449" s="13" t="str">
        <f>IF(AND(B449&lt;&gt;1110,B449&lt;&gt;1210,B449&lt;&gt;1510,B449&lt;&gt;1710),B449,IF(B449=1110,"1100",IF(B449=1210,"1200",IF(B449=1510,"1500",IF(B449=1710,"1700","X")))))</f>
        <v>1100</v>
      </c>
      <c r="F449" s="13" t="s">
        <v>10887</v>
      </c>
      <c r="G449" s="13" t="s">
        <v>297</v>
      </c>
      <c r="H449" s="13">
        <v>56.250999999999998</v>
      </c>
      <c r="I449" s="13">
        <v>1</v>
      </c>
      <c r="J449" s="13">
        <v>4</v>
      </c>
      <c r="K449" s="13">
        <v>1</v>
      </c>
      <c r="L449" s="13" t="s">
        <v>292</v>
      </c>
      <c r="M449" s="13">
        <v>1</v>
      </c>
      <c r="N449" s="13">
        <v>0.76262099999999999</v>
      </c>
      <c r="O449" s="13" t="s">
        <v>292</v>
      </c>
      <c r="P449" s="13">
        <f>IFERROR(VLOOKUP(BC449, BA:BA:BB:BB, 2, 0),)</f>
        <v>0</v>
      </c>
      <c r="Q449" s="13">
        <f>IFERROR(VLOOKUP(BC449, BA:BA:BD:BD, 4, 0),1)</f>
        <v>1</v>
      </c>
      <c r="R449" s="13">
        <v>12</v>
      </c>
      <c r="S449" s="13">
        <v>0</v>
      </c>
      <c r="T449" s="13">
        <v>0</v>
      </c>
      <c r="V449" s="13" t="s">
        <v>13779</v>
      </c>
      <c r="W449" s="13">
        <v>100</v>
      </c>
      <c r="X449" s="13" t="s">
        <v>295</v>
      </c>
      <c r="Y449" s="13" t="s">
        <v>10899</v>
      </c>
      <c r="Z449" s="13" t="s">
        <v>10898</v>
      </c>
      <c r="AA449" s="13">
        <v>1</v>
      </c>
      <c r="AB449" s="13">
        <f>ROUND(H449*I449*AA449, 3)</f>
        <v>56.250999999999998</v>
      </c>
      <c r="AC449" s="13">
        <f>ROUND(VLOOKUP(X449,'Base de dados'!A:B, 2, 0)*AB449, 2)</f>
        <v>5.63</v>
      </c>
      <c r="AD449" s="13">
        <f>ROUND((AB449*(Destino!AG$450/100))*(W449/100),2)</f>
        <v>6.75</v>
      </c>
      <c r="AE449" s="13">
        <f>ROUND(AB449*(Destino!AH$450/100),2)</f>
        <v>0</v>
      </c>
      <c r="AF449" s="13">
        <f>ROUND((((AB449+AC449)*(1 + VLOOKUP(X449,'Base de dados'!A:P, 16, 0) ))*(Destino!AI$450/100))-AD449, 2)</f>
        <v>9.07</v>
      </c>
      <c r="AG449" s="13">
        <f>ROUND((AB449+AC449+AF449)*(J449/100),2)</f>
        <v>2.84</v>
      </c>
      <c r="AH449" s="13">
        <f>ROUND(AB449*T449,2)</f>
        <v>0</v>
      </c>
      <c r="AI449" s="13">
        <f>ROUND(AB449+AF449+AG449+AH449, 3)</f>
        <v>68.161000000000001</v>
      </c>
      <c r="AJ449" s="13">
        <f>AI449*M449</f>
        <v>68.161000000000001</v>
      </c>
      <c r="AK449" s="13">
        <f>AJ449*K449</f>
        <v>68.161000000000001</v>
      </c>
      <c r="AL449" s="13" t="str">
        <f t="shared" si="18"/>
        <v>11106000094312200000102</v>
      </c>
      <c r="AM449" s="13">
        <f>VLOOKUP(AL449,Destino!A:AE,31,0)</f>
        <v>68.161000000000001</v>
      </c>
      <c r="AN449" s="13">
        <f>VLOOKUP(AL449,Destino!A:O,15,0)</f>
        <v>49.500999999999998</v>
      </c>
      <c r="AO449" s="13">
        <f>VLOOKUP(AL449,Destino!A:P,16,0)</f>
        <v>1</v>
      </c>
      <c r="AP449" s="14">
        <f t="shared" si="19"/>
        <v>1</v>
      </c>
      <c r="AQ449" s="13" t="str">
        <f t="shared" si="20"/>
        <v>OK</v>
      </c>
      <c r="BB449" s="13">
        <f>AK449</f>
        <v>68.161000000000001</v>
      </c>
      <c r="BC449" s="13" t="s">
        <v>15178</v>
      </c>
      <c r="BD449" s="13">
        <f>N449</f>
        <v>0.76262099999999999</v>
      </c>
    </row>
    <row r="450" spans="1:56" hidden="1" x14ac:dyDescent="0.25">
      <c r="A450" s="13">
        <v>600009433</v>
      </c>
      <c r="B450" s="13">
        <v>1100</v>
      </c>
      <c r="C450" s="13">
        <v>2000005105</v>
      </c>
      <c r="D450" s="13" t="s">
        <v>298</v>
      </c>
      <c r="E450" s="13">
        <f>IF(AND(B450&lt;&gt;1110,B450&lt;&gt;1210,B450&lt;&gt;1510,B450&lt;&gt;1710),B450,IF(B450=1110,"1100",IF(B450=1210,"1200",IF(B450=1510,"1500",IF(B450=1710,"1700","X")))))</f>
        <v>1100</v>
      </c>
      <c r="F450" s="13" t="s">
        <v>10873</v>
      </c>
      <c r="G450" s="13" t="s">
        <v>297</v>
      </c>
      <c r="H450" s="13">
        <v>39.723999999999997</v>
      </c>
      <c r="I450" s="13">
        <v>1</v>
      </c>
      <c r="J450" s="13">
        <v>4</v>
      </c>
      <c r="K450" s="13">
        <v>1</v>
      </c>
      <c r="L450" s="13" t="s">
        <v>292</v>
      </c>
      <c r="M450" s="13">
        <v>1</v>
      </c>
      <c r="N450" s="13">
        <v>1</v>
      </c>
      <c r="O450" s="13" t="s">
        <v>292</v>
      </c>
      <c r="P450" s="13">
        <f>IFERROR(VLOOKUP(BC450, BA:BA:BB:BB, 2, 0),)</f>
        <v>0</v>
      </c>
      <c r="Q450" s="13">
        <f>IFERROR(VLOOKUP(BC450, BA:BA:BD:BD, 4, 0),1)</f>
        <v>1</v>
      </c>
      <c r="R450" s="13">
        <v>7</v>
      </c>
      <c r="S450" s="13">
        <v>9.25</v>
      </c>
      <c r="T450" s="13">
        <v>0</v>
      </c>
      <c r="V450" s="13" t="s">
        <v>13779</v>
      </c>
      <c r="W450" s="13">
        <v>100</v>
      </c>
      <c r="X450" s="13" t="s">
        <v>301</v>
      </c>
      <c r="Y450" s="13" t="s">
        <v>10899</v>
      </c>
      <c r="Z450" s="13" t="s">
        <v>10898</v>
      </c>
      <c r="AA450" s="13">
        <v>1</v>
      </c>
      <c r="AB450" s="13">
        <f>ROUND(H450*I450*AA450, 3)</f>
        <v>39.723999999999997</v>
      </c>
      <c r="AC450" s="13">
        <f>ROUND(VLOOKUP(X450,'Base de dados'!A:B, 2, 0)*AB450, 2)</f>
        <v>3.97</v>
      </c>
      <c r="AD450" s="13">
        <f>ROUND((AB450*(Destino!AG$451/100))*(W450/100),2)</f>
        <v>2.78</v>
      </c>
      <c r="AE450" s="13">
        <f>ROUND(AB450*(Destino!AH$451/100),2)</f>
        <v>3.67</v>
      </c>
      <c r="AG450" s="13">
        <f>ROUND((AB450+ AC450)*(J450/100),2)</f>
        <v>1.75</v>
      </c>
      <c r="AH450" s="13">
        <f>ROUND(AB450*T450,2)</f>
        <v>0</v>
      </c>
      <c r="AI450" s="13">
        <f>ROUND(AB450-(AD450+AE450)+AG450+AH450, 3)</f>
        <v>35.024000000000001</v>
      </c>
      <c r="AJ450" s="13">
        <f>AI450*M450</f>
        <v>35.024000000000001</v>
      </c>
      <c r="AK450" s="13">
        <f>AJ450*K450</f>
        <v>35.024000000000001</v>
      </c>
      <c r="AL450" s="13" t="str">
        <f t="shared" ref="AL450:AL513" si="21">_xlfn.CONCAT(B450,A450,C450)</f>
        <v>11006000094332000005105</v>
      </c>
      <c r="AM450" s="13">
        <f>VLOOKUP(AL450,Destino!A:AE,31,0)</f>
        <v>35.014000000000003</v>
      </c>
      <c r="AN450" s="13">
        <f>VLOOKUP(AL450,Destino!A:O,15,0)</f>
        <v>33.268999999999998</v>
      </c>
      <c r="AO450" s="13">
        <f>VLOOKUP(AL450,Destino!A:P,16,0)</f>
        <v>1</v>
      </c>
      <c r="AP450" s="14">
        <f t="shared" ref="AP450:AP513" si="22">ROUND(AM450/AK450,2)</f>
        <v>1</v>
      </c>
      <c r="AQ450" s="13" t="str">
        <f t="shared" ref="AQ450:AQ513" si="23">IF(AP450=1,"OK","X")</f>
        <v>OK</v>
      </c>
      <c r="BB450" s="13">
        <f>AK450</f>
        <v>35.024000000000001</v>
      </c>
      <c r="BC450" s="13" t="s">
        <v>15179</v>
      </c>
      <c r="BD450" s="13">
        <f>N450</f>
        <v>1</v>
      </c>
    </row>
    <row r="451" spans="1:56" hidden="1" x14ac:dyDescent="0.25">
      <c r="A451" s="13">
        <v>600009433</v>
      </c>
      <c r="B451" s="13">
        <v>1700</v>
      </c>
      <c r="C451" s="13">
        <v>2200001421</v>
      </c>
      <c r="D451" s="13" t="s">
        <v>298</v>
      </c>
      <c r="E451" s="13">
        <f>IF(AND(B451&lt;&gt;1110,B451&lt;&gt;1210,B451&lt;&gt;1510,B451&lt;&gt;1710),B451,IF(B451=1110,"1100",IF(B451=1210,"1200",IF(B451=1510,"1500",IF(B451=1710,"1700","X")))))</f>
        <v>1700</v>
      </c>
      <c r="F451" s="13" t="s">
        <v>10893</v>
      </c>
      <c r="G451" s="13" t="s">
        <v>297</v>
      </c>
      <c r="H451" s="13">
        <v>39.808999999999997</v>
      </c>
      <c r="I451" s="13">
        <v>0.25</v>
      </c>
      <c r="J451" s="13">
        <v>3</v>
      </c>
      <c r="K451" s="13">
        <v>1</v>
      </c>
      <c r="L451" s="13" t="s">
        <v>292</v>
      </c>
      <c r="M451" s="13">
        <v>4</v>
      </c>
      <c r="N451" s="13">
        <v>1</v>
      </c>
      <c r="O451" s="13" t="s">
        <v>294</v>
      </c>
      <c r="P451" s="13">
        <f>IFERROR(VLOOKUP(BC451, BA:BA:BB:BB, 2, 0),)</f>
        <v>0</v>
      </c>
      <c r="Q451" s="13">
        <f>IFERROR(VLOOKUP(BC451, BA:BA:BD:BD, 4, 0),1)</f>
        <v>1</v>
      </c>
      <c r="R451" s="13">
        <v>7</v>
      </c>
      <c r="S451" s="13">
        <v>9.25</v>
      </c>
      <c r="T451" s="13">
        <v>0</v>
      </c>
      <c r="V451" s="13" t="s">
        <v>13779</v>
      </c>
      <c r="W451" s="13">
        <v>100</v>
      </c>
      <c r="X451" s="13" t="s">
        <v>301</v>
      </c>
      <c r="Y451" s="13" t="s">
        <v>10899</v>
      </c>
      <c r="Z451" s="13" t="s">
        <v>10898</v>
      </c>
      <c r="AA451" s="13">
        <v>1</v>
      </c>
      <c r="AB451" s="13">
        <f>ROUND(H451*I451*AA451, 3)</f>
        <v>9.952</v>
      </c>
      <c r="AC451" s="13">
        <f>ROUND(VLOOKUP(X451,'Base de dados'!A:B, 2, 0)*AB451, 2)</f>
        <v>1</v>
      </c>
      <c r="AD451" s="13">
        <f>ROUND((AB451*(Destino!AG$452/100))*(W451/100),2)</f>
        <v>0.7</v>
      </c>
      <c r="AE451" s="13">
        <f>ROUND(AB451*(Destino!AH$452/100),2)</f>
        <v>0</v>
      </c>
      <c r="AF451" s="13">
        <f>ROUND((((AB451+AC451)*(1 + VLOOKUP(X451,'Base de dados'!A:N, 14, 0) ))*(Destino!AI$452/100))-AD451, 2)</f>
        <v>2.06</v>
      </c>
      <c r="AG451" s="13">
        <f>ROUND((AB451+AC451+AF451)*(J451/100),2)</f>
        <v>0.39</v>
      </c>
      <c r="AH451" s="13">
        <f>ROUND(AB451*T451,2)</f>
        <v>0</v>
      </c>
      <c r="AI451" s="13">
        <f>ROUND(AB451+AC451-AE451+AF451+AG451+AH451, 3)</f>
        <v>13.401999999999999</v>
      </c>
      <c r="AJ451" s="13">
        <f>AI451*M451</f>
        <v>53.607999999999997</v>
      </c>
      <c r="AK451" s="13">
        <f>AJ451*K451</f>
        <v>53.607999999999997</v>
      </c>
      <c r="AL451" s="13" t="str">
        <f t="shared" si="21"/>
        <v>17006000094332200001421</v>
      </c>
      <c r="AM451" s="13">
        <f>VLOOKUP(AL451,Destino!A:AE,31,0)</f>
        <v>53.607999999999997</v>
      </c>
      <c r="AN451" s="13">
        <f>VLOOKUP(AL451,Destino!A:O,15,0)</f>
        <v>33.340000000000003</v>
      </c>
      <c r="AO451" s="13">
        <f>VLOOKUP(AL451,Destino!A:P,16,0)</f>
        <v>1</v>
      </c>
      <c r="AP451" s="14">
        <f t="shared" si="22"/>
        <v>1</v>
      </c>
      <c r="AQ451" s="13" t="str">
        <f t="shared" si="23"/>
        <v>OK</v>
      </c>
      <c r="BA451" s="13" t="s">
        <v>14165</v>
      </c>
      <c r="BB451" s="13">
        <f>AK451</f>
        <v>53.607999999999997</v>
      </c>
      <c r="BC451" s="13" t="s">
        <v>15180</v>
      </c>
      <c r="BD451" s="13">
        <f>N451</f>
        <v>1</v>
      </c>
    </row>
    <row r="452" spans="1:56" hidden="1" x14ac:dyDescent="0.25">
      <c r="A452" s="13">
        <v>600009439</v>
      </c>
      <c r="B452" s="13">
        <v>1000</v>
      </c>
      <c r="C452" s="13">
        <v>2200001421</v>
      </c>
      <c r="D452" s="13" t="s">
        <v>298</v>
      </c>
      <c r="E452" s="13">
        <f>IF(AND(B452&lt;&gt;1110,B452&lt;&gt;1210,B452&lt;&gt;1510,B452&lt;&gt;1710),B452,IF(B452=1110,"1100",IF(B452=1210,"1200",IF(B452=1510,"1500",IF(B452=1710,"1700","X")))))</f>
        <v>1000</v>
      </c>
      <c r="F452" s="13" t="s">
        <v>10873</v>
      </c>
      <c r="G452" s="13" t="s">
        <v>297</v>
      </c>
      <c r="H452" s="13">
        <v>22.672000000000001</v>
      </c>
      <c r="I452" s="13">
        <v>1</v>
      </c>
      <c r="J452" s="13">
        <v>4</v>
      </c>
      <c r="K452" s="13">
        <v>1</v>
      </c>
      <c r="L452" s="13" t="s">
        <v>292</v>
      </c>
      <c r="M452" s="13">
        <v>1</v>
      </c>
      <c r="N452" s="13">
        <v>1</v>
      </c>
      <c r="O452" s="13" t="s">
        <v>292</v>
      </c>
      <c r="P452" s="13">
        <f>IFERROR(VLOOKUP(BC452, BA:BA:BB:BB, 2, 0),)</f>
        <v>0</v>
      </c>
      <c r="Q452" s="13">
        <f>IFERROR(VLOOKUP(BC452, BA:BA:BD:BD, 4, 0),1)</f>
        <v>1</v>
      </c>
      <c r="R452" s="13">
        <v>12</v>
      </c>
      <c r="S452" s="13">
        <v>9.25</v>
      </c>
      <c r="T452" s="13">
        <v>0</v>
      </c>
      <c r="V452" s="13" t="s">
        <v>13779</v>
      </c>
      <c r="W452" s="13">
        <v>100</v>
      </c>
      <c r="X452" s="13" t="s">
        <v>302</v>
      </c>
      <c r="Y452" s="13" t="s">
        <v>10899</v>
      </c>
      <c r="Z452" s="13" t="s">
        <v>10898</v>
      </c>
      <c r="AA452" s="13">
        <v>1</v>
      </c>
      <c r="AB452" s="13">
        <f>ROUND(H452*I452*AA452, 3)</f>
        <v>22.672000000000001</v>
      </c>
      <c r="AC452" s="13">
        <f>ROUND(VLOOKUP(X452,'Base de dados'!A:B, 2, 0)*AB452, 2)</f>
        <v>2.27</v>
      </c>
      <c r="AD452" s="13">
        <f>ROUND((AB452*(Destino!AG$453/100))*(W452/100),2)</f>
        <v>2.72</v>
      </c>
      <c r="AE452" s="13">
        <f>ROUND(AB452*(Destino!AH$453/100),2)</f>
        <v>2.1</v>
      </c>
      <c r="AG452" s="13">
        <f>ROUND((AB452+ AC452)*(J452/100),2)</f>
        <v>1</v>
      </c>
      <c r="AH452" s="13">
        <f>ROUND(AB452*T452,2)</f>
        <v>0</v>
      </c>
      <c r="AI452" s="13">
        <f>ROUND(AB452-(AD452+AE452)+AG452+AH452, 3)</f>
        <v>18.852</v>
      </c>
      <c r="AJ452" s="13">
        <f>AI452*M452</f>
        <v>18.852</v>
      </c>
      <c r="AK452" s="13">
        <f>AJ452*K452</f>
        <v>18.852</v>
      </c>
      <c r="AL452" s="13" t="str">
        <f t="shared" si="21"/>
        <v>10006000094392200001421</v>
      </c>
      <c r="AM452" s="13">
        <f>VLOOKUP(AL452,Destino!A:AE,31,0)</f>
        <v>18.861999999999998</v>
      </c>
      <c r="AN452" s="13">
        <f>VLOOKUP(AL452,Destino!A:O,15,0)</f>
        <v>17.853999999999999</v>
      </c>
      <c r="AO452" s="13">
        <f>VLOOKUP(AL452,Destino!A:P,16,0)</f>
        <v>1</v>
      </c>
      <c r="AP452" s="14">
        <f t="shared" si="22"/>
        <v>1</v>
      </c>
      <c r="AQ452" s="13" t="str">
        <f t="shared" si="23"/>
        <v>OK</v>
      </c>
      <c r="BB452" s="13">
        <f>AK452</f>
        <v>18.852</v>
      </c>
      <c r="BC452" s="13" t="s">
        <v>15181</v>
      </c>
      <c r="BD452" s="13">
        <f>N452</f>
        <v>1</v>
      </c>
    </row>
    <row r="453" spans="1:56" hidden="1" x14ac:dyDescent="0.25">
      <c r="A453" s="13">
        <v>600009439</v>
      </c>
      <c r="B453" s="13">
        <v>1700</v>
      </c>
      <c r="C453" s="13">
        <v>2200001421</v>
      </c>
      <c r="D453" s="13" t="s">
        <v>298</v>
      </c>
      <c r="E453" s="13">
        <f>IF(AND(B453&lt;&gt;1110,B453&lt;&gt;1210,B453&lt;&gt;1510,B453&lt;&gt;1710),B453,IF(B453=1110,"1100",IF(B453=1210,"1200",IF(B453=1510,"1500",IF(B453=1710,"1700","X")))))</f>
        <v>1700</v>
      </c>
      <c r="F453" s="13" t="s">
        <v>10893</v>
      </c>
      <c r="G453" s="13" t="s">
        <v>297</v>
      </c>
      <c r="H453" s="13">
        <v>21.312999999999999</v>
      </c>
      <c r="I453" s="13">
        <v>0.25</v>
      </c>
      <c r="J453" s="13">
        <v>3</v>
      </c>
      <c r="K453" s="13">
        <v>1</v>
      </c>
      <c r="L453" s="13" t="s">
        <v>292</v>
      </c>
      <c r="M453" s="13">
        <v>4</v>
      </c>
      <c r="N453" s="13">
        <v>1</v>
      </c>
      <c r="O453" s="13" t="s">
        <v>294</v>
      </c>
      <c r="P453" s="13">
        <f>IFERROR(VLOOKUP(BC453, BA:BA:BB:BB, 2, 0),)</f>
        <v>0</v>
      </c>
      <c r="Q453" s="13">
        <f>IFERROR(VLOOKUP(BC453, BA:BA:BD:BD, 4, 0),1)</f>
        <v>1</v>
      </c>
      <c r="R453" s="13">
        <v>7</v>
      </c>
      <c r="S453" s="13">
        <v>9.25</v>
      </c>
      <c r="T453" s="13">
        <v>0</v>
      </c>
      <c r="V453" s="13" t="s">
        <v>13779</v>
      </c>
      <c r="W453" s="13">
        <v>100</v>
      </c>
      <c r="X453" s="13" t="s">
        <v>302</v>
      </c>
      <c r="Y453" s="13" t="s">
        <v>10899</v>
      </c>
      <c r="Z453" s="13" t="s">
        <v>10898</v>
      </c>
      <c r="AA453" s="13">
        <v>1</v>
      </c>
      <c r="AB453" s="13">
        <f>ROUND(H453*I453*AA453, 3)</f>
        <v>5.3280000000000003</v>
      </c>
      <c r="AC453" s="13">
        <f>ROUND(VLOOKUP(X453,'Base de dados'!A:B, 2, 0)*AB453, 2)</f>
        <v>0.53</v>
      </c>
      <c r="AD453" s="13">
        <f>ROUND((AB453*(Destino!AG$454/100))*(W453/100),2)</f>
        <v>0.37</v>
      </c>
      <c r="AE453" s="13">
        <f>ROUND(AB453*(Destino!AH$454/100),2)</f>
        <v>0</v>
      </c>
      <c r="AF453" s="13">
        <f>ROUND((((AB453+AC453)*(1 + VLOOKUP(X453,'Base de dados'!A:N, 14, 0) ))*(Destino!AI$454/100))-AD453, 2)</f>
        <v>1.1000000000000001</v>
      </c>
      <c r="AG453" s="13">
        <f>ROUND((AB453+AC453+AF453)*(J453/100),2)</f>
        <v>0.21</v>
      </c>
      <c r="AH453" s="13">
        <f>ROUND(AB453*T453,2)</f>
        <v>0</v>
      </c>
      <c r="AI453" s="13">
        <f>ROUND(AB453+AC453-AE453+AF453+AG453+AH453, 3)</f>
        <v>7.1680000000000001</v>
      </c>
      <c r="AJ453" s="13">
        <f>AI453*M453</f>
        <v>28.672000000000001</v>
      </c>
      <c r="AK453" s="13">
        <f>AJ453*K453</f>
        <v>28.672000000000001</v>
      </c>
      <c r="AL453" s="13" t="str">
        <f t="shared" si="21"/>
        <v>17006000094392200001421</v>
      </c>
      <c r="AM453" s="13">
        <f>VLOOKUP(AL453,Destino!A:AE,31,0)</f>
        <v>28.672000000000001</v>
      </c>
      <c r="AN453" s="13">
        <f>VLOOKUP(AL453,Destino!A:O,15,0)</f>
        <v>17.850000000000001</v>
      </c>
      <c r="AO453" s="13">
        <f>VLOOKUP(AL453,Destino!A:P,16,0)</f>
        <v>1</v>
      </c>
      <c r="AP453" s="14">
        <f t="shared" si="22"/>
        <v>1</v>
      </c>
      <c r="AQ453" s="13" t="str">
        <f t="shared" si="23"/>
        <v>OK</v>
      </c>
      <c r="BA453" s="13" t="s">
        <v>14166</v>
      </c>
      <c r="BB453" s="13">
        <f>AK453</f>
        <v>28.672000000000001</v>
      </c>
      <c r="BC453" s="13" t="s">
        <v>15181</v>
      </c>
      <c r="BD453" s="13">
        <f>N453</f>
        <v>1</v>
      </c>
    </row>
    <row r="454" spans="1:56" hidden="1" x14ac:dyDescent="0.25">
      <c r="A454" s="13">
        <v>600009440</v>
      </c>
      <c r="B454" s="13">
        <v>1000</v>
      </c>
      <c r="C454" s="13">
        <v>2200000102</v>
      </c>
      <c r="D454" s="13" t="s">
        <v>298</v>
      </c>
      <c r="E454" s="13">
        <f>IF(AND(B454&lt;&gt;1110,B454&lt;&gt;1210,B454&lt;&gt;1510,B454&lt;&gt;1710),B454,IF(B454=1110,"1100",IF(B454=1210,"1200",IF(B454=1510,"1500",IF(B454=1710,"1700","X")))))</f>
        <v>1000</v>
      </c>
      <c r="F454" s="13" t="s">
        <v>10873</v>
      </c>
      <c r="G454" s="13" t="s">
        <v>297</v>
      </c>
      <c r="H454" s="13">
        <v>23.577000000000002</v>
      </c>
      <c r="I454" s="13">
        <v>1</v>
      </c>
      <c r="J454" s="13">
        <v>4.5</v>
      </c>
      <c r="K454" s="13">
        <v>1</v>
      </c>
      <c r="L454" s="13" t="s">
        <v>292</v>
      </c>
      <c r="M454" s="13">
        <v>1</v>
      </c>
      <c r="N454" s="13">
        <v>1</v>
      </c>
      <c r="O454" s="13" t="s">
        <v>292</v>
      </c>
      <c r="P454" s="13">
        <f>IFERROR(VLOOKUP(BC454, BA:BA:BB:BB, 2, 0),)</f>
        <v>0</v>
      </c>
      <c r="Q454" s="13">
        <f>IFERROR(VLOOKUP(BC454, BA:BA:BD:BD, 4, 0),1)</f>
        <v>1</v>
      </c>
      <c r="R454" s="13">
        <v>12</v>
      </c>
      <c r="S454" s="13">
        <v>9.25</v>
      </c>
      <c r="T454" s="13">
        <v>0</v>
      </c>
      <c r="V454" s="13" t="s">
        <v>13779</v>
      </c>
      <c r="W454" s="13">
        <v>100</v>
      </c>
      <c r="X454" s="13" t="s">
        <v>302</v>
      </c>
      <c r="Y454" s="13" t="s">
        <v>10899</v>
      </c>
      <c r="Z454" s="13" t="s">
        <v>10898</v>
      </c>
      <c r="AA454" s="13">
        <v>1</v>
      </c>
      <c r="AB454" s="13">
        <f>ROUND(H454*I454*AA454, 3)</f>
        <v>23.577000000000002</v>
      </c>
      <c r="AC454" s="13">
        <f>ROUND(VLOOKUP(X454,'Base de dados'!A:B, 2, 0)*AB454, 2)</f>
        <v>2.36</v>
      </c>
      <c r="AD454" s="13">
        <f>ROUND((AB454*(Destino!AG$455/100))*(W454/100),2)</f>
        <v>2.83</v>
      </c>
      <c r="AE454" s="13">
        <f>ROUND(AB454*(Destino!AH$455/100),2)</f>
        <v>2.1800000000000002</v>
      </c>
      <c r="AG454" s="13">
        <f>ROUND((AB454+ AC454)*(J454/100),2)</f>
        <v>1.17</v>
      </c>
      <c r="AH454" s="13">
        <f>ROUND(AB454*T454,2)</f>
        <v>0</v>
      </c>
      <c r="AI454" s="13">
        <f>ROUND(AB454-(AD454+AE454)+AG454+AH454, 3)</f>
        <v>19.736999999999998</v>
      </c>
      <c r="AJ454" s="13">
        <f>AI454*M454</f>
        <v>19.736999999999998</v>
      </c>
      <c r="AK454" s="13">
        <f>AJ454*K454</f>
        <v>19.736999999999998</v>
      </c>
      <c r="AL454" s="13" t="str">
        <f t="shared" si="21"/>
        <v>10006000094402200000102</v>
      </c>
      <c r="AM454" s="13">
        <f>VLOOKUP(AL454,Destino!A:AE,31,0)</f>
        <v>19.736999999999998</v>
      </c>
      <c r="AN454" s="13">
        <f>VLOOKUP(AL454,Destino!A:O,15,0)</f>
        <v>18.567</v>
      </c>
      <c r="AO454" s="13">
        <f>VLOOKUP(AL454,Destino!A:P,16,0)</f>
        <v>1</v>
      </c>
      <c r="AP454" s="14">
        <f t="shared" si="22"/>
        <v>1</v>
      </c>
      <c r="AQ454" s="13" t="str">
        <f t="shared" si="23"/>
        <v>OK</v>
      </c>
      <c r="BB454" s="13">
        <f>AK454</f>
        <v>19.736999999999998</v>
      </c>
      <c r="BC454" s="13" t="s">
        <v>15182</v>
      </c>
      <c r="BD454" s="13">
        <f>N454</f>
        <v>1</v>
      </c>
    </row>
    <row r="455" spans="1:56" hidden="1" x14ac:dyDescent="0.25">
      <c r="A455" s="13">
        <v>600009440</v>
      </c>
      <c r="B455" s="13">
        <v>1700</v>
      </c>
      <c r="C455" s="13">
        <v>2200001421</v>
      </c>
      <c r="D455" s="13" t="s">
        <v>298</v>
      </c>
      <c r="E455" s="13">
        <f>IF(AND(B455&lt;&gt;1110,B455&lt;&gt;1210,B455&lt;&gt;1510,B455&lt;&gt;1710),B455,IF(B455=1110,"1100",IF(B455=1210,"1200",IF(B455=1510,"1500",IF(B455=1710,"1700","X")))))</f>
        <v>1700</v>
      </c>
      <c r="F455" s="13" t="s">
        <v>10893</v>
      </c>
      <c r="G455" s="13" t="s">
        <v>297</v>
      </c>
      <c r="H455" s="13">
        <v>22.09</v>
      </c>
      <c r="I455" s="13">
        <v>0.25</v>
      </c>
      <c r="J455" s="13">
        <v>3</v>
      </c>
      <c r="K455" s="13">
        <v>1</v>
      </c>
      <c r="L455" s="13" t="s">
        <v>292</v>
      </c>
      <c r="M455" s="13">
        <v>4</v>
      </c>
      <c r="N455" s="13">
        <v>1</v>
      </c>
      <c r="O455" s="13" t="s">
        <v>294</v>
      </c>
      <c r="P455" s="13">
        <f>IFERROR(VLOOKUP(BC455, BA:BA:BB:BB, 2, 0),)</f>
        <v>0</v>
      </c>
      <c r="Q455" s="13">
        <f>IFERROR(VLOOKUP(BC455, BA:BA:BD:BD, 4, 0),1)</f>
        <v>1</v>
      </c>
      <c r="R455" s="13">
        <v>7</v>
      </c>
      <c r="S455" s="13">
        <v>9.25</v>
      </c>
      <c r="T455" s="13">
        <v>0</v>
      </c>
      <c r="V455" s="13" t="s">
        <v>13779</v>
      </c>
      <c r="W455" s="13">
        <v>100</v>
      </c>
      <c r="X455" s="13" t="s">
        <v>302</v>
      </c>
      <c r="Y455" s="13" t="s">
        <v>10899</v>
      </c>
      <c r="Z455" s="13" t="s">
        <v>10898</v>
      </c>
      <c r="AA455" s="13">
        <v>1</v>
      </c>
      <c r="AB455" s="13">
        <f>ROUND(H455*I455*AA455, 3)</f>
        <v>5.5229999999999997</v>
      </c>
      <c r="AC455" s="13">
        <f>ROUND(VLOOKUP(X455,'Base de dados'!A:B, 2, 0)*AB455, 2)</f>
        <v>0.55000000000000004</v>
      </c>
      <c r="AD455" s="13">
        <f>ROUND((AB455*(Destino!AG$456/100))*(W455/100),2)</f>
        <v>0.39</v>
      </c>
      <c r="AE455" s="13">
        <f>ROUND(AB455*(Destino!AH$456/100),2)</f>
        <v>0</v>
      </c>
      <c r="AF455" s="13">
        <f>ROUND((((AB455+AC455)*(1 + VLOOKUP(X455,'Base de dados'!A:N, 14, 0) ))*(Destino!AI$456/100))-AD455, 2)</f>
        <v>1.1399999999999999</v>
      </c>
      <c r="AG455" s="13">
        <f>ROUND((AB455+AC455+AF455)*(J455/100),2)</f>
        <v>0.22</v>
      </c>
      <c r="AH455" s="13">
        <f>ROUND(AB455*T455,2)</f>
        <v>0</v>
      </c>
      <c r="AI455" s="13">
        <f>ROUND(AB455+AC455-AE455+AF455+AG455+AH455, 3)</f>
        <v>7.4329999999999998</v>
      </c>
      <c r="AJ455" s="13">
        <f>AI455*M455</f>
        <v>29.731999999999999</v>
      </c>
      <c r="AK455" s="13">
        <f>AJ455*K455</f>
        <v>29.731999999999999</v>
      </c>
      <c r="AL455" s="13" t="str">
        <f t="shared" si="21"/>
        <v>17006000094402200001421</v>
      </c>
      <c r="AM455" s="13">
        <f>VLOOKUP(AL455,Destino!A:AE,31,0)</f>
        <v>29.731999999999999</v>
      </c>
      <c r="AN455" s="13">
        <f>VLOOKUP(AL455,Destino!A:O,15,0)</f>
        <v>18.5</v>
      </c>
      <c r="AO455" s="13">
        <f>VLOOKUP(AL455,Destino!A:P,16,0)</f>
        <v>1</v>
      </c>
      <c r="AP455" s="14">
        <f t="shared" si="22"/>
        <v>1</v>
      </c>
      <c r="AQ455" s="13" t="str">
        <f t="shared" si="23"/>
        <v>OK</v>
      </c>
      <c r="BA455" s="13" t="s">
        <v>14167</v>
      </c>
      <c r="BB455" s="13">
        <f>AK455</f>
        <v>29.731999999999999</v>
      </c>
      <c r="BC455" s="13" t="s">
        <v>15183</v>
      </c>
      <c r="BD455" s="13">
        <f>N455</f>
        <v>1</v>
      </c>
    </row>
    <row r="456" spans="1:56" hidden="1" x14ac:dyDescent="0.25">
      <c r="A456" s="13">
        <v>600009441</v>
      </c>
      <c r="B456" s="13">
        <v>1700</v>
      </c>
      <c r="C456" s="13">
        <v>2200001421</v>
      </c>
      <c r="D456" s="13" t="s">
        <v>298</v>
      </c>
      <c r="E456" s="13">
        <f>IF(AND(B456&lt;&gt;1110,B456&lt;&gt;1210,B456&lt;&gt;1510,B456&lt;&gt;1710),B456,IF(B456=1110,"1100",IF(B456=1210,"1200",IF(B456=1510,"1500",IF(B456=1710,"1700","X")))))</f>
        <v>1700</v>
      </c>
      <c r="F456" s="13" t="s">
        <v>10893</v>
      </c>
      <c r="G456" s="13" t="s">
        <v>297</v>
      </c>
      <c r="H456" s="13">
        <v>24.896000000000001</v>
      </c>
      <c r="I456" s="13">
        <v>0.25</v>
      </c>
      <c r="J456" s="13">
        <v>3</v>
      </c>
      <c r="K456" s="13">
        <v>1</v>
      </c>
      <c r="L456" s="13" t="s">
        <v>292</v>
      </c>
      <c r="M456" s="13">
        <v>4</v>
      </c>
      <c r="N456" s="13">
        <v>1</v>
      </c>
      <c r="O456" s="13" t="s">
        <v>294</v>
      </c>
      <c r="P456" s="13">
        <f>IFERROR(VLOOKUP(BC456, BA:BA:BB:BB, 2, 0),)</f>
        <v>0</v>
      </c>
      <c r="Q456" s="13">
        <f>IFERROR(VLOOKUP(BC456, BA:BA:BD:BD, 4, 0),1)</f>
        <v>1</v>
      </c>
      <c r="R456" s="13">
        <v>7</v>
      </c>
      <c r="S456" s="13">
        <v>9.25</v>
      </c>
      <c r="T456" s="13">
        <v>0</v>
      </c>
      <c r="V456" s="13" t="s">
        <v>13779</v>
      </c>
      <c r="W456" s="13">
        <v>100</v>
      </c>
      <c r="X456" s="13" t="s">
        <v>302</v>
      </c>
      <c r="Y456" s="13" t="s">
        <v>10899</v>
      </c>
      <c r="Z456" s="13" t="s">
        <v>10898</v>
      </c>
      <c r="AA456" s="13">
        <v>1</v>
      </c>
      <c r="AB456" s="13">
        <f>ROUND(H456*I456*AA456, 3)</f>
        <v>6.2240000000000002</v>
      </c>
      <c r="AC456" s="13">
        <f>ROUND(VLOOKUP(X456,'Base de dados'!A:B, 2, 0)*AB456, 2)</f>
        <v>0.62</v>
      </c>
      <c r="AD456" s="13">
        <f>ROUND((AB456*(Destino!AG$457/100))*(W456/100),2)</f>
        <v>0.44</v>
      </c>
      <c r="AE456" s="13">
        <f>ROUND(AB456*(Destino!AH$457/100),2)</f>
        <v>0</v>
      </c>
      <c r="AF456" s="13">
        <f>ROUND((((AB456+AC456)*(1 + VLOOKUP(X456,'Base de dados'!A:N, 14, 0) ))*(Destino!AI$457/100))-AD456, 2)</f>
        <v>1.28</v>
      </c>
      <c r="AG456" s="13">
        <f>ROUND((AB456+AC456+AF456)*(J456/100),2)</f>
        <v>0.24</v>
      </c>
      <c r="AH456" s="13">
        <f>ROUND(AB456*T456,2)</f>
        <v>0</v>
      </c>
      <c r="AI456" s="13">
        <f>ROUND(AB456+AC456-AE456+AF456+AG456+AH456, 3)</f>
        <v>8.3640000000000008</v>
      </c>
      <c r="AJ456" s="13">
        <f>AI456*M456</f>
        <v>33.456000000000003</v>
      </c>
      <c r="AK456" s="13">
        <f>AJ456*K456</f>
        <v>33.456000000000003</v>
      </c>
      <c r="AL456" s="13" t="str">
        <f t="shared" si="21"/>
        <v>17006000094412200001421</v>
      </c>
      <c r="AM456" s="13">
        <f>VLOOKUP(AL456,Destino!A:AE,31,0)</f>
        <v>33.496000000000002</v>
      </c>
      <c r="AN456" s="13">
        <f>VLOOKUP(AL456,Destino!A:O,15,0)</f>
        <v>20.85</v>
      </c>
      <c r="AO456" s="13">
        <f>VLOOKUP(AL456,Destino!A:P,16,0)</f>
        <v>1</v>
      </c>
      <c r="AP456" s="14">
        <f t="shared" si="22"/>
        <v>1</v>
      </c>
      <c r="AQ456" s="13" t="str">
        <f t="shared" si="23"/>
        <v>OK</v>
      </c>
      <c r="BA456" s="13" t="s">
        <v>14168</v>
      </c>
      <c r="BB456" s="13">
        <f>AK456</f>
        <v>33.456000000000003</v>
      </c>
      <c r="BC456" s="13" t="s">
        <v>15184</v>
      </c>
      <c r="BD456" s="13">
        <f>N456</f>
        <v>1</v>
      </c>
    </row>
    <row r="457" spans="1:56" hidden="1" x14ac:dyDescent="0.25">
      <c r="A457" s="13">
        <v>600009442</v>
      </c>
      <c r="B457" s="13">
        <v>1700</v>
      </c>
      <c r="C457" s="13">
        <v>2200001421</v>
      </c>
      <c r="D457" s="13" t="s">
        <v>298</v>
      </c>
      <c r="E457" s="13">
        <f>IF(AND(B457&lt;&gt;1110,B457&lt;&gt;1210,B457&lt;&gt;1510,B457&lt;&gt;1710),B457,IF(B457=1110,"1100",IF(B457=1210,"1200",IF(B457=1510,"1500",IF(B457=1710,"1700","X")))))</f>
        <v>1700</v>
      </c>
      <c r="F457" s="13" t="s">
        <v>10893</v>
      </c>
      <c r="G457" s="13" t="s">
        <v>297</v>
      </c>
      <c r="H457" s="13">
        <v>24.143000000000001</v>
      </c>
      <c r="I457" s="13">
        <v>0.25</v>
      </c>
      <c r="J457" s="13">
        <v>3</v>
      </c>
      <c r="K457" s="13">
        <v>1</v>
      </c>
      <c r="L457" s="13" t="s">
        <v>292</v>
      </c>
      <c r="M457" s="13">
        <v>4</v>
      </c>
      <c r="N457" s="13">
        <v>1</v>
      </c>
      <c r="O457" s="13" t="s">
        <v>294</v>
      </c>
      <c r="P457" s="13">
        <f>IFERROR(VLOOKUP(BC457, BA:BA:BB:BB, 2, 0),)</f>
        <v>0</v>
      </c>
      <c r="Q457" s="13">
        <f>IFERROR(VLOOKUP(BC457, BA:BA:BD:BD, 4, 0),1)</f>
        <v>1</v>
      </c>
      <c r="R457" s="13">
        <v>7</v>
      </c>
      <c r="S457" s="13">
        <v>9.25</v>
      </c>
      <c r="T457" s="13">
        <v>0</v>
      </c>
      <c r="V457" s="13" t="s">
        <v>13779</v>
      </c>
      <c r="W457" s="13">
        <v>100</v>
      </c>
      <c r="X457" s="13" t="s">
        <v>302</v>
      </c>
      <c r="Y457" s="13" t="s">
        <v>10899</v>
      </c>
      <c r="Z457" s="13" t="s">
        <v>10898</v>
      </c>
      <c r="AA457" s="13">
        <v>1</v>
      </c>
      <c r="AB457" s="13">
        <f>ROUND(H457*I457*AA457, 3)</f>
        <v>6.0359999999999996</v>
      </c>
      <c r="AC457" s="13">
        <f>ROUND(VLOOKUP(X457,'Base de dados'!A:B, 2, 0)*AB457, 2)</f>
        <v>0.6</v>
      </c>
      <c r="AD457" s="13">
        <f>ROUND((AB457*(Destino!AG$458/100))*(W457/100),2)</f>
        <v>0.42</v>
      </c>
      <c r="AE457" s="13">
        <f>ROUND(AB457*(Destino!AH$458/100),2)</f>
        <v>0</v>
      </c>
      <c r="AF457" s="13">
        <f>ROUND((((AB457+AC457)*(1 + VLOOKUP(X457,'Base de dados'!A:N, 14, 0) ))*(Destino!AI$458/100))-AD457, 2)</f>
        <v>1.25</v>
      </c>
      <c r="AG457" s="13">
        <f>ROUND((AB457+AC457+AF457)*(J457/100),2)</f>
        <v>0.24</v>
      </c>
      <c r="AH457" s="13">
        <f>ROUND(AB457*T457,2)</f>
        <v>0</v>
      </c>
      <c r="AI457" s="13">
        <f>ROUND(AB457+AC457-AE457+AF457+AG457+AH457, 3)</f>
        <v>8.1259999999999994</v>
      </c>
      <c r="AJ457" s="13">
        <f>AI457*M457</f>
        <v>32.503999999999998</v>
      </c>
      <c r="AK457" s="13">
        <f>AJ457*K457</f>
        <v>32.503999999999998</v>
      </c>
      <c r="AL457" s="13" t="str">
        <f t="shared" si="21"/>
        <v>17006000094422200001421</v>
      </c>
      <c r="AM457" s="13">
        <f>VLOOKUP(AL457,Destino!A:AE,31,0)</f>
        <v>32.503999999999998</v>
      </c>
      <c r="AN457" s="13">
        <f>VLOOKUP(AL457,Destino!A:O,15,0)</f>
        <v>20.22</v>
      </c>
      <c r="AO457" s="13">
        <f>VLOOKUP(AL457,Destino!A:P,16,0)</f>
        <v>1</v>
      </c>
      <c r="AP457" s="14">
        <f t="shared" si="22"/>
        <v>1</v>
      </c>
      <c r="AQ457" s="13" t="str">
        <f t="shared" si="23"/>
        <v>OK</v>
      </c>
      <c r="BA457" s="13" t="s">
        <v>14169</v>
      </c>
      <c r="BB457" s="13">
        <f>AK457</f>
        <v>32.503999999999998</v>
      </c>
      <c r="BC457" s="13" t="s">
        <v>15185</v>
      </c>
      <c r="BD457" s="13">
        <f>N457</f>
        <v>1</v>
      </c>
    </row>
    <row r="458" spans="1:56" hidden="1" x14ac:dyDescent="0.25">
      <c r="A458" s="13">
        <v>600009469</v>
      </c>
      <c r="B458" s="13">
        <v>1700</v>
      </c>
      <c r="C458" s="13">
        <v>2200001421</v>
      </c>
      <c r="D458" s="13" t="s">
        <v>298</v>
      </c>
      <c r="E458" s="13">
        <f>IF(AND(B458&lt;&gt;1110,B458&lt;&gt;1210,B458&lt;&gt;1510,B458&lt;&gt;1710),B458,IF(B458=1110,"1100",IF(B458=1210,"1200",IF(B458=1510,"1500",IF(B458=1710,"1700","X")))))</f>
        <v>1700</v>
      </c>
      <c r="F458" s="13" t="s">
        <v>10893</v>
      </c>
      <c r="G458" s="13" t="s">
        <v>297</v>
      </c>
      <c r="H458" s="13">
        <v>15.821</v>
      </c>
      <c r="I458" s="13">
        <v>0.25</v>
      </c>
      <c r="J458" s="13">
        <v>3</v>
      </c>
      <c r="K458" s="13">
        <v>1</v>
      </c>
      <c r="L458" s="13" t="s">
        <v>292</v>
      </c>
      <c r="M458" s="13">
        <v>4</v>
      </c>
      <c r="N458" s="13">
        <v>1</v>
      </c>
      <c r="O458" s="13" t="s">
        <v>294</v>
      </c>
      <c r="P458" s="13">
        <f>IFERROR(VLOOKUP(BC458, BA:BA:BB:BB, 2, 0),)</f>
        <v>0</v>
      </c>
      <c r="Q458" s="13">
        <f>IFERROR(VLOOKUP(BC458, BA:BA:BD:BD, 4, 0),1)</f>
        <v>1</v>
      </c>
      <c r="R458" s="13">
        <v>7</v>
      </c>
      <c r="S458" s="13">
        <v>9.25</v>
      </c>
      <c r="T458" s="13">
        <v>0</v>
      </c>
      <c r="V458" s="13" t="s">
        <v>13779</v>
      </c>
      <c r="W458" s="13">
        <v>100</v>
      </c>
      <c r="X458" s="13" t="s">
        <v>295</v>
      </c>
      <c r="Y458" s="13" t="s">
        <v>10899</v>
      </c>
      <c r="Z458" s="13" t="s">
        <v>10886</v>
      </c>
      <c r="AA458" s="13">
        <v>1</v>
      </c>
      <c r="AB458" s="13">
        <f>ROUND(H458*I458*AA458, 3)</f>
        <v>3.9550000000000001</v>
      </c>
      <c r="AC458" s="13">
        <f>ROUND(VLOOKUP(X458,'Base de dados'!A:B, 2, 0)*AB458, 2)</f>
        <v>0.4</v>
      </c>
      <c r="AD458" s="13">
        <f>ROUND((AB458*(Destino!AG$459/100))*(W458/100),2)</f>
        <v>0.28000000000000003</v>
      </c>
      <c r="AE458" s="13">
        <f>ROUND(AB458*(Destino!AH$459/100),2)</f>
        <v>0</v>
      </c>
      <c r="AF458" s="13">
        <f>ROUND((((AB458+AC458)*(1 + VLOOKUP(X458,'Base de dados'!A:N, 14, 0) ))*(Destino!AI$459/100))-AD458, 2)</f>
        <v>0.82</v>
      </c>
      <c r="AG458" s="13">
        <f>ROUND((AB458+AC458+AF458)*(J458/100),2)</f>
        <v>0.16</v>
      </c>
      <c r="AH458" s="13">
        <f>ROUND(AB458*T458,2)</f>
        <v>0</v>
      </c>
      <c r="AI458" s="13">
        <f>ROUND(AB458+AC458-AE458+AF458+AG458+AH458, 3)</f>
        <v>5.335</v>
      </c>
      <c r="AJ458" s="13">
        <f>AI458*M458</f>
        <v>21.34</v>
      </c>
      <c r="AK458" s="13">
        <f>AJ458*K458</f>
        <v>21.34</v>
      </c>
      <c r="AL458" s="13" t="str">
        <f t="shared" si="21"/>
        <v>17006000094692200001421</v>
      </c>
      <c r="AM458" s="13">
        <f>VLOOKUP(AL458,Destino!A:AE,31,0)</f>
        <v>21.34</v>
      </c>
      <c r="AN458" s="13">
        <f>VLOOKUP(AL458,Destino!A:O,15,0)</f>
        <v>13.25</v>
      </c>
      <c r="AO458" s="13">
        <f>VLOOKUP(AL458,Destino!A:P,16,0)</f>
        <v>1</v>
      </c>
      <c r="AP458" s="14">
        <f t="shared" si="22"/>
        <v>1</v>
      </c>
      <c r="AQ458" s="13" t="str">
        <f t="shared" si="23"/>
        <v>OK</v>
      </c>
      <c r="BA458" s="13" t="s">
        <v>14170</v>
      </c>
      <c r="BB458" s="13">
        <f>AK458</f>
        <v>21.34</v>
      </c>
      <c r="BC458" s="13" t="s">
        <v>15186</v>
      </c>
      <c r="BD458" s="13">
        <f>N458</f>
        <v>1</v>
      </c>
    </row>
    <row r="459" spans="1:56" hidden="1" x14ac:dyDescent="0.25">
      <c r="A459" s="13">
        <v>600009470</v>
      </c>
      <c r="B459" s="13">
        <v>1700</v>
      </c>
      <c r="C459" s="13">
        <v>2200001421</v>
      </c>
      <c r="D459" s="13" t="s">
        <v>298</v>
      </c>
      <c r="E459" s="13">
        <f>IF(AND(B459&lt;&gt;1110,B459&lt;&gt;1210,B459&lt;&gt;1510,B459&lt;&gt;1710),B459,IF(B459=1110,"1100",IF(B459=1210,"1200",IF(B459=1510,"1500",IF(B459=1710,"1700","X")))))</f>
        <v>1700</v>
      </c>
      <c r="F459" s="13" t="s">
        <v>10893</v>
      </c>
      <c r="G459" s="13" t="s">
        <v>297</v>
      </c>
      <c r="H459" s="13">
        <v>13.981999999999999</v>
      </c>
      <c r="I459" s="13">
        <v>0.25</v>
      </c>
      <c r="J459" s="13">
        <v>3</v>
      </c>
      <c r="K459" s="13">
        <v>1</v>
      </c>
      <c r="L459" s="13" t="s">
        <v>292</v>
      </c>
      <c r="M459" s="13">
        <v>4</v>
      </c>
      <c r="N459" s="13">
        <v>1</v>
      </c>
      <c r="O459" s="13" t="s">
        <v>294</v>
      </c>
      <c r="P459" s="13">
        <f>IFERROR(VLOOKUP(BC459, BA:BA:BB:BB, 2, 0),)</f>
        <v>0</v>
      </c>
      <c r="Q459" s="13">
        <f>IFERROR(VLOOKUP(BC459, BA:BA:BD:BD, 4, 0),1)</f>
        <v>1</v>
      </c>
      <c r="R459" s="13">
        <v>7</v>
      </c>
      <c r="S459" s="13">
        <v>9.25</v>
      </c>
      <c r="T459" s="13">
        <v>0</v>
      </c>
      <c r="V459" s="13" t="s">
        <v>13779</v>
      </c>
      <c r="W459" s="13">
        <v>100</v>
      </c>
      <c r="X459" s="13" t="s">
        <v>301</v>
      </c>
      <c r="Y459" s="13" t="s">
        <v>10899</v>
      </c>
      <c r="Z459" s="13" t="s">
        <v>10898</v>
      </c>
      <c r="AA459" s="13">
        <v>1</v>
      </c>
      <c r="AB459" s="13">
        <f>ROUND(H459*I459*AA459, 3)</f>
        <v>3.496</v>
      </c>
      <c r="AC459" s="13">
        <f>ROUND(VLOOKUP(X459,'Base de dados'!A:B, 2, 0)*AB459, 2)</f>
        <v>0.35</v>
      </c>
      <c r="AD459" s="13">
        <f>ROUND((AB459*(Destino!AG$460/100))*(W459/100),2)</f>
        <v>0.24</v>
      </c>
      <c r="AE459" s="13">
        <f>ROUND(AB459*(Destino!AH$460/100),2)</f>
        <v>0</v>
      </c>
      <c r="AF459" s="13">
        <f>ROUND((((AB459+AC459)*(1 + VLOOKUP(X459,'Base de dados'!A:N, 14, 0) ))*(Destino!AI$460/100))-AD459, 2)</f>
        <v>0.73</v>
      </c>
      <c r="AG459" s="13">
        <f>ROUND((AB459+AC459+AF459)*(J459/100),2)</f>
        <v>0.14000000000000001</v>
      </c>
      <c r="AH459" s="13">
        <f>ROUND(AB459*T459,2)</f>
        <v>0</v>
      </c>
      <c r="AI459" s="13">
        <f>ROUND(AB459+AC459-AE459+AF459+AG459+AH459, 3)</f>
        <v>4.7160000000000002</v>
      </c>
      <c r="AJ459" s="13">
        <f>AI459*M459</f>
        <v>18.864000000000001</v>
      </c>
      <c r="AK459" s="13">
        <f>AJ459*K459</f>
        <v>18.864000000000001</v>
      </c>
      <c r="AL459" s="13" t="str">
        <f t="shared" si="21"/>
        <v>17006000094702200001421</v>
      </c>
      <c r="AM459" s="13">
        <f>VLOOKUP(AL459,Destino!A:AE,31,0)</f>
        <v>18.864000000000001</v>
      </c>
      <c r="AN459" s="13">
        <f>VLOOKUP(AL459,Destino!A:O,15,0)</f>
        <v>11.71</v>
      </c>
      <c r="AO459" s="13">
        <f>VLOOKUP(AL459,Destino!A:P,16,0)</f>
        <v>1</v>
      </c>
      <c r="AP459" s="14">
        <f t="shared" si="22"/>
        <v>1</v>
      </c>
      <c r="AQ459" s="13" t="str">
        <f t="shared" si="23"/>
        <v>OK</v>
      </c>
      <c r="BA459" s="13" t="s">
        <v>14171</v>
      </c>
      <c r="BB459" s="13">
        <f>AK459</f>
        <v>18.864000000000001</v>
      </c>
      <c r="BC459" s="13" t="s">
        <v>15187</v>
      </c>
      <c r="BD459" s="13">
        <f>N459</f>
        <v>1</v>
      </c>
    </row>
    <row r="460" spans="1:56" hidden="1" x14ac:dyDescent="0.25">
      <c r="A460" s="13">
        <v>600009475</v>
      </c>
      <c r="B460" s="13">
        <v>1700</v>
      </c>
      <c r="C460" s="13">
        <v>2200001421</v>
      </c>
      <c r="D460" s="13" t="s">
        <v>298</v>
      </c>
      <c r="E460" s="13">
        <f>IF(AND(B460&lt;&gt;1110,B460&lt;&gt;1210,B460&lt;&gt;1510,B460&lt;&gt;1710),B460,IF(B460=1110,"1100",IF(B460=1210,"1200",IF(B460=1510,"1500",IF(B460=1710,"1700","X")))))</f>
        <v>1700</v>
      </c>
      <c r="F460" s="13" t="s">
        <v>10893</v>
      </c>
      <c r="G460" s="13" t="s">
        <v>297</v>
      </c>
      <c r="H460" s="13">
        <v>38.232999999999997</v>
      </c>
      <c r="I460" s="13">
        <v>0.25</v>
      </c>
      <c r="J460" s="13">
        <v>3</v>
      </c>
      <c r="K460" s="13">
        <v>1</v>
      </c>
      <c r="L460" s="13" t="s">
        <v>292</v>
      </c>
      <c r="M460" s="13">
        <v>4</v>
      </c>
      <c r="N460" s="13">
        <v>1</v>
      </c>
      <c r="O460" s="13" t="s">
        <v>294</v>
      </c>
      <c r="P460" s="13">
        <f>IFERROR(VLOOKUP(BC460, BA:BA:BB:BB, 2, 0),)</f>
        <v>0</v>
      </c>
      <c r="Q460" s="13">
        <f>IFERROR(VLOOKUP(BC460, BA:BA:BD:BD, 4, 0),1)</f>
        <v>1</v>
      </c>
      <c r="R460" s="13">
        <v>7</v>
      </c>
      <c r="S460" s="13">
        <v>9.25</v>
      </c>
      <c r="T460" s="13">
        <v>0</v>
      </c>
      <c r="V460" s="13" t="s">
        <v>13779</v>
      </c>
      <c r="W460" s="13">
        <v>100</v>
      </c>
      <c r="X460" s="13" t="s">
        <v>301</v>
      </c>
      <c r="Y460" s="13" t="s">
        <v>10899</v>
      </c>
      <c r="Z460" s="13" t="s">
        <v>10898</v>
      </c>
      <c r="AA460" s="13">
        <v>1</v>
      </c>
      <c r="AB460" s="13">
        <f>ROUND(H460*I460*AA460, 3)</f>
        <v>9.5579999999999998</v>
      </c>
      <c r="AC460" s="13">
        <f>ROUND(VLOOKUP(X460,'Base de dados'!A:B, 2, 0)*AB460, 2)</f>
        <v>0.96</v>
      </c>
      <c r="AD460" s="13">
        <f>ROUND((AB460*(Destino!AG$461/100))*(W460/100),2)</f>
        <v>0.67</v>
      </c>
      <c r="AE460" s="13">
        <f>ROUND(AB460*(Destino!AH$461/100),2)</f>
        <v>0</v>
      </c>
      <c r="AF460" s="13">
        <f>ROUND((((AB460+AC460)*(1 + VLOOKUP(X460,'Base de dados'!A:N, 14, 0) ))*(Destino!AI$461/100))-AD460, 2)</f>
        <v>1.98</v>
      </c>
      <c r="AG460" s="13">
        <f>ROUND((AB460+AC460+AF460)*(J460/100),2)</f>
        <v>0.37</v>
      </c>
      <c r="AH460" s="13">
        <f>ROUND(AB460*T460,2)</f>
        <v>0</v>
      </c>
      <c r="AI460" s="13">
        <f>ROUND(AB460+AC460-AE460+AF460+AG460+AH460, 3)</f>
        <v>12.868</v>
      </c>
      <c r="AJ460" s="13">
        <f>AI460*M460</f>
        <v>51.472000000000001</v>
      </c>
      <c r="AK460" s="13">
        <f>AJ460*K460</f>
        <v>51.472000000000001</v>
      </c>
      <c r="AL460" s="13" t="str">
        <f t="shared" si="21"/>
        <v>17006000094752200001421</v>
      </c>
      <c r="AM460" s="13">
        <f>VLOOKUP(AL460,Destino!A:AE,31,0)</f>
        <v>51.472000000000001</v>
      </c>
      <c r="AN460" s="13">
        <f>VLOOKUP(AL460,Destino!A:O,15,0)</f>
        <v>32.020000000000003</v>
      </c>
      <c r="AO460" s="13">
        <f>VLOOKUP(AL460,Destino!A:P,16,0)</f>
        <v>1</v>
      </c>
      <c r="AP460" s="14">
        <f t="shared" si="22"/>
        <v>1</v>
      </c>
      <c r="AQ460" s="13" t="str">
        <f t="shared" si="23"/>
        <v>OK</v>
      </c>
      <c r="BA460" s="13" t="s">
        <v>14172</v>
      </c>
      <c r="BB460" s="13">
        <f>AK460</f>
        <v>51.472000000000001</v>
      </c>
      <c r="BC460" s="13" t="s">
        <v>15188</v>
      </c>
      <c r="BD460" s="13">
        <f>N460</f>
        <v>1</v>
      </c>
    </row>
    <row r="461" spans="1:56" hidden="1" x14ac:dyDescent="0.25">
      <c r="A461" s="13">
        <v>600009476</v>
      </c>
      <c r="B461" s="13">
        <v>1700</v>
      </c>
      <c r="C461" s="13">
        <v>2200001421</v>
      </c>
      <c r="D461" s="13" t="s">
        <v>298</v>
      </c>
      <c r="E461" s="13">
        <f>IF(AND(B461&lt;&gt;1110,B461&lt;&gt;1210,B461&lt;&gt;1510,B461&lt;&gt;1710),B461,IF(B461=1110,"1100",IF(B461=1210,"1200",IF(B461=1510,"1500",IF(B461=1710,"1700","X")))))</f>
        <v>1700</v>
      </c>
      <c r="F461" s="13" t="s">
        <v>10893</v>
      </c>
      <c r="G461" s="13" t="s">
        <v>297</v>
      </c>
      <c r="H461" s="13">
        <v>49.027000000000001</v>
      </c>
      <c r="I461" s="13">
        <v>0.25</v>
      </c>
      <c r="J461" s="13">
        <v>3</v>
      </c>
      <c r="K461" s="13">
        <v>1</v>
      </c>
      <c r="L461" s="13" t="s">
        <v>292</v>
      </c>
      <c r="M461" s="13">
        <v>4</v>
      </c>
      <c r="N461" s="13">
        <v>1</v>
      </c>
      <c r="O461" s="13" t="s">
        <v>294</v>
      </c>
      <c r="P461" s="13">
        <f>IFERROR(VLOOKUP(BC461, BA:BA:BB:BB, 2, 0),)</f>
        <v>0</v>
      </c>
      <c r="Q461" s="13">
        <f>IFERROR(VLOOKUP(BC461, BA:BA:BD:BD, 4, 0),1)</f>
        <v>1</v>
      </c>
      <c r="R461" s="13">
        <v>7</v>
      </c>
      <c r="S461" s="13">
        <v>9.25</v>
      </c>
      <c r="T461" s="13">
        <v>0</v>
      </c>
      <c r="V461" s="13" t="s">
        <v>13779</v>
      </c>
      <c r="W461" s="13">
        <v>100</v>
      </c>
      <c r="X461" s="13" t="s">
        <v>302</v>
      </c>
      <c r="Y461" s="13" t="s">
        <v>10899</v>
      </c>
      <c r="Z461" s="13" t="s">
        <v>10898</v>
      </c>
      <c r="AA461" s="13">
        <v>1</v>
      </c>
      <c r="AB461" s="13">
        <f>ROUND(H461*I461*AA461, 3)</f>
        <v>12.257</v>
      </c>
      <c r="AC461" s="13">
        <f>ROUND(VLOOKUP(X461,'Base de dados'!A:B, 2, 0)*AB461, 2)</f>
        <v>1.23</v>
      </c>
      <c r="AD461" s="13">
        <f>ROUND((AB461*(Destino!AG$462/100))*(W461/100),2)</f>
        <v>0.86</v>
      </c>
      <c r="AE461" s="13">
        <f>ROUND(AB461*(Destino!AH$462/100),2)</f>
        <v>0</v>
      </c>
      <c r="AF461" s="13">
        <f>ROUND((((AB461+AC461)*(1 + VLOOKUP(X461,'Base de dados'!A:N, 14, 0) ))*(Destino!AI$462/100))-AD461, 2)</f>
        <v>2.5299999999999998</v>
      </c>
      <c r="AG461" s="13">
        <f>ROUND((AB461+AC461+AF461)*(J461/100),2)</f>
        <v>0.48</v>
      </c>
      <c r="AH461" s="13">
        <f>ROUND(AB461*T461,2)</f>
        <v>0</v>
      </c>
      <c r="AI461" s="13">
        <f>ROUND(AB461+AC461-AE461+AF461+AG461+AH461, 3)</f>
        <v>16.497</v>
      </c>
      <c r="AJ461" s="13">
        <f>AI461*M461</f>
        <v>65.988</v>
      </c>
      <c r="AK461" s="13">
        <f>AJ461*K461</f>
        <v>65.988</v>
      </c>
      <c r="AL461" s="13" t="str">
        <f t="shared" si="21"/>
        <v>17006000094762200001421</v>
      </c>
      <c r="AM461" s="13">
        <f>VLOOKUP(AL461,Destino!A:AE,31,0)</f>
        <v>65.988</v>
      </c>
      <c r="AN461" s="13">
        <f>VLOOKUP(AL461,Destino!A:O,15,0)</f>
        <v>41.06</v>
      </c>
      <c r="AO461" s="13">
        <f>VLOOKUP(AL461,Destino!A:P,16,0)</f>
        <v>1</v>
      </c>
      <c r="AP461" s="14">
        <f t="shared" si="22"/>
        <v>1</v>
      </c>
      <c r="AQ461" s="13" t="str">
        <f t="shared" si="23"/>
        <v>OK</v>
      </c>
      <c r="BA461" s="13" t="s">
        <v>14173</v>
      </c>
      <c r="BB461" s="13">
        <f>AK461</f>
        <v>65.988</v>
      </c>
      <c r="BC461" s="13" t="s">
        <v>15189</v>
      </c>
      <c r="BD461" s="13">
        <f>N461</f>
        <v>1</v>
      </c>
    </row>
    <row r="462" spans="1:56" hidden="1" x14ac:dyDescent="0.25">
      <c r="A462" s="13">
        <v>600009482</v>
      </c>
      <c r="B462" s="13">
        <v>1000</v>
      </c>
      <c r="C462" s="13">
        <v>2200001421</v>
      </c>
      <c r="D462" s="13" t="s">
        <v>298</v>
      </c>
      <c r="E462" s="13">
        <f>IF(AND(B462&lt;&gt;1110,B462&lt;&gt;1210,B462&lt;&gt;1510,B462&lt;&gt;1710),B462,IF(B462=1110,"1100",IF(B462=1210,"1200",IF(B462=1510,"1500",IF(B462=1710,"1700","X")))))</f>
        <v>1000</v>
      </c>
      <c r="F462" s="13" t="s">
        <v>10873</v>
      </c>
      <c r="G462" s="13" t="s">
        <v>297</v>
      </c>
      <c r="H462" s="13">
        <v>15.992000000000001</v>
      </c>
      <c r="I462" s="13">
        <v>1</v>
      </c>
      <c r="J462" s="13">
        <v>4</v>
      </c>
      <c r="K462" s="13">
        <v>1</v>
      </c>
      <c r="L462" s="13" t="s">
        <v>292</v>
      </c>
      <c r="M462" s="13">
        <v>1</v>
      </c>
      <c r="N462" s="13">
        <v>1</v>
      </c>
      <c r="O462" s="13" t="s">
        <v>292</v>
      </c>
      <c r="P462" s="13">
        <f>IFERROR(VLOOKUP(BC462, BA:BA:BB:BB, 2, 0),)</f>
        <v>0</v>
      </c>
      <c r="Q462" s="13">
        <f>IFERROR(VLOOKUP(BC462, BA:BA:BD:BD, 4, 0),1)</f>
        <v>1</v>
      </c>
      <c r="R462" s="13">
        <v>12</v>
      </c>
      <c r="S462" s="13">
        <v>9.25</v>
      </c>
      <c r="T462" s="13">
        <v>0</v>
      </c>
      <c r="V462" s="13" t="s">
        <v>13779</v>
      </c>
      <c r="W462" s="13">
        <v>100</v>
      </c>
      <c r="X462" s="13" t="s">
        <v>301</v>
      </c>
      <c r="Y462" s="13" t="s">
        <v>10899</v>
      </c>
      <c r="Z462" s="13" t="s">
        <v>10898</v>
      </c>
      <c r="AA462" s="13">
        <v>1</v>
      </c>
      <c r="AB462" s="13">
        <f>ROUND(H462*I462*AA462, 3)</f>
        <v>15.992000000000001</v>
      </c>
      <c r="AC462" s="13">
        <f>ROUND(VLOOKUP(X462,'Base de dados'!A:B, 2, 0)*AB462, 2)</f>
        <v>1.6</v>
      </c>
      <c r="AD462" s="13">
        <f>ROUND((AB462*(Destino!AG$463/100))*(W462/100),2)</f>
        <v>1.92</v>
      </c>
      <c r="AE462" s="13">
        <f>ROUND(AB462*(Destino!AH$463/100),2)</f>
        <v>1.48</v>
      </c>
      <c r="AG462" s="13">
        <f>ROUND((AB462+ AC462)*(J462/100),2)</f>
        <v>0.7</v>
      </c>
      <c r="AH462" s="13">
        <f>ROUND(AB462*T462,2)</f>
        <v>0</v>
      </c>
      <c r="AI462" s="13">
        <f>ROUND(AB462-(AD462+AE462)+AG462+AH462, 3)</f>
        <v>13.292</v>
      </c>
      <c r="AJ462" s="13">
        <f>AI462*M462</f>
        <v>13.292</v>
      </c>
      <c r="AK462" s="13">
        <f>AJ462*K462</f>
        <v>13.292</v>
      </c>
      <c r="AL462" s="13" t="str">
        <f t="shared" si="21"/>
        <v>10006000094822200001421</v>
      </c>
      <c r="AM462" s="13">
        <f>VLOOKUP(AL462,Destino!A:AE,31,0)</f>
        <v>13.292</v>
      </c>
      <c r="AN462" s="13">
        <f>VLOOKUP(AL462,Destino!A:O,15,0)</f>
        <v>12.593999999999999</v>
      </c>
      <c r="AO462" s="13">
        <f>VLOOKUP(AL462,Destino!A:P,16,0)</f>
        <v>1</v>
      </c>
      <c r="AP462" s="14">
        <f t="shared" si="22"/>
        <v>1</v>
      </c>
      <c r="AQ462" s="13" t="str">
        <f t="shared" si="23"/>
        <v>OK</v>
      </c>
      <c r="BB462" s="13">
        <f>AK462</f>
        <v>13.292</v>
      </c>
      <c r="BC462" s="13" t="s">
        <v>15190</v>
      </c>
      <c r="BD462" s="13">
        <f>N462</f>
        <v>1</v>
      </c>
    </row>
    <row r="463" spans="1:56" hidden="1" x14ac:dyDescent="0.25">
      <c r="A463" s="13">
        <v>600009482</v>
      </c>
      <c r="B463" s="13">
        <v>1700</v>
      </c>
      <c r="C463" s="13">
        <v>2200001421</v>
      </c>
      <c r="D463" s="13" t="s">
        <v>298</v>
      </c>
      <c r="E463" s="13">
        <f>IF(AND(B463&lt;&gt;1110,B463&lt;&gt;1210,B463&lt;&gt;1510,B463&lt;&gt;1710),B463,IF(B463=1110,"1100",IF(B463=1210,"1200",IF(B463=1510,"1500",IF(B463=1710,"1700","X")))))</f>
        <v>1700</v>
      </c>
      <c r="F463" s="13" t="s">
        <v>10893</v>
      </c>
      <c r="G463" s="13" t="s">
        <v>297</v>
      </c>
      <c r="H463" s="13">
        <v>15.032999999999999</v>
      </c>
      <c r="I463" s="13">
        <v>0.25</v>
      </c>
      <c r="J463" s="13">
        <v>3</v>
      </c>
      <c r="K463" s="13">
        <v>1</v>
      </c>
      <c r="L463" s="13" t="s">
        <v>292</v>
      </c>
      <c r="M463" s="13">
        <v>4</v>
      </c>
      <c r="N463" s="13">
        <v>1</v>
      </c>
      <c r="O463" s="13" t="s">
        <v>294</v>
      </c>
      <c r="P463" s="13">
        <f>IFERROR(VLOOKUP(BC463, BA:BA:BB:BB, 2, 0),)</f>
        <v>0</v>
      </c>
      <c r="Q463" s="13">
        <f>IFERROR(VLOOKUP(BC463, BA:BA:BD:BD, 4, 0),1)</f>
        <v>1</v>
      </c>
      <c r="R463" s="13">
        <v>7</v>
      </c>
      <c r="S463" s="13">
        <v>9.25</v>
      </c>
      <c r="T463" s="13">
        <v>0</v>
      </c>
      <c r="V463" s="13" t="s">
        <v>13779</v>
      </c>
      <c r="W463" s="13">
        <v>100</v>
      </c>
      <c r="X463" s="13" t="s">
        <v>301</v>
      </c>
      <c r="Y463" s="13" t="s">
        <v>10899</v>
      </c>
      <c r="Z463" s="13" t="s">
        <v>10898</v>
      </c>
      <c r="AA463" s="13">
        <v>1</v>
      </c>
      <c r="AB463" s="13">
        <f>ROUND(H463*I463*AA463, 3)</f>
        <v>3.758</v>
      </c>
      <c r="AC463" s="13">
        <f>ROUND(VLOOKUP(X463,'Base de dados'!A:B, 2, 0)*AB463, 2)</f>
        <v>0.38</v>
      </c>
      <c r="AD463" s="13">
        <f>ROUND((AB463*(Destino!AG$464/100))*(W463/100),2)</f>
        <v>0.26</v>
      </c>
      <c r="AE463" s="13">
        <f>ROUND(AB463*(Destino!AH$464/100),2)</f>
        <v>0</v>
      </c>
      <c r="AF463" s="13">
        <f>ROUND((((AB463+AC463)*(1 + VLOOKUP(X463,'Base de dados'!A:N, 14, 0) ))*(Destino!AI$464/100))-AD463, 2)</f>
        <v>0.78</v>
      </c>
      <c r="AG463" s="13">
        <f>ROUND((AB463+AC463+AF463)*(J463/100),2)</f>
        <v>0.15</v>
      </c>
      <c r="AH463" s="13">
        <f>ROUND(AB463*T463,2)</f>
        <v>0</v>
      </c>
      <c r="AI463" s="13">
        <f>ROUND(AB463+AC463-AE463+AF463+AG463+AH463, 3)</f>
        <v>5.0679999999999996</v>
      </c>
      <c r="AJ463" s="13">
        <f>AI463*M463</f>
        <v>20.271999999999998</v>
      </c>
      <c r="AK463" s="13">
        <f>AJ463*K463</f>
        <v>20.271999999999998</v>
      </c>
      <c r="AL463" s="13" t="str">
        <f t="shared" si="21"/>
        <v>17006000094822200001421</v>
      </c>
      <c r="AM463" s="13">
        <f>VLOOKUP(AL463,Destino!A:AE,31,0)</f>
        <v>20.271999999999998</v>
      </c>
      <c r="AN463" s="13">
        <f>VLOOKUP(AL463,Destino!A:O,15,0)</f>
        <v>12.59</v>
      </c>
      <c r="AO463" s="13">
        <f>VLOOKUP(AL463,Destino!A:P,16,0)</f>
        <v>1</v>
      </c>
      <c r="AP463" s="14">
        <f t="shared" si="22"/>
        <v>1</v>
      </c>
      <c r="AQ463" s="13" t="str">
        <f t="shared" si="23"/>
        <v>OK</v>
      </c>
      <c r="BA463" s="13" t="s">
        <v>14174</v>
      </c>
      <c r="BB463" s="13">
        <f>AK463</f>
        <v>20.271999999999998</v>
      </c>
      <c r="BC463" s="13" t="s">
        <v>15190</v>
      </c>
      <c r="BD463" s="13">
        <f>N463</f>
        <v>1</v>
      </c>
    </row>
    <row r="464" spans="1:56" hidden="1" x14ac:dyDescent="0.25">
      <c r="A464" s="13">
        <v>600009483</v>
      </c>
      <c r="B464" s="13">
        <v>1700</v>
      </c>
      <c r="C464" s="13">
        <v>2200001421</v>
      </c>
      <c r="D464" s="13" t="s">
        <v>298</v>
      </c>
      <c r="E464" s="13">
        <f>IF(AND(B464&lt;&gt;1110,B464&lt;&gt;1210,B464&lt;&gt;1510,B464&lt;&gt;1710),B464,IF(B464=1110,"1100",IF(B464=1210,"1200",IF(B464=1510,"1500",IF(B464=1710,"1700","X")))))</f>
        <v>1700</v>
      </c>
      <c r="F464" s="13" t="s">
        <v>10893</v>
      </c>
      <c r="G464" s="13" t="s">
        <v>297</v>
      </c>
      <c r="H464" s="13">
        <v>15.247999999999999</v>
      </c>
      <c r="I464" s="13">
        <v>0.25</v>
      </c>
      <c r="J464" s="13">
        <v>3</v>
      </c>
      <c r="K464" s="13">
        <v>1</v>
      </c>
      <c r="L464" s="13" t="s">
        <v>292</v>
      </c>
      <c r="M464" s="13">
        <v>4</v>
      </c>
      <c r="N464" s="13">
        <v>1</v>
      </c>
      <c r="O464" s="13" t="s">
        <v>294</v>
      </c>
      <c r="P464" s="13">
        <f>IFERROR(VLOOKUP(BC464, BA:BA:BB:BB, 2, 0),)</f>
        <v>0</v>
      </c>
      <c r="Q464" s="13">
        <f>IFERROR(VLOOKUP(BC464, BA:BA:BD:BD, 4, 0),1)</f>
        <v>1</v>
      </c>
      <c r="R464" s="13">
        <v>7</v>
      </c>
      <c r="S464" s="13">
        <v>9.25</v>
      </c>
      <c r="T464" s="13">
        <v>0</v>
      </c>
      <c r="V464" s="13" t="s">
        <v>13779</v>
      </c>
      <c r="W464" s="13">
        <v>100</v>
      </c>
      <c r="X464" s="13" t="s">
        <v>301</v>
      </c>
      <c r="Y464" s="13" t="s">
        <v>10899</v>
      </c>
      <c r="Z464" s="13" t="s">
        <v>10898</v>
      </c>
      <c r="AA464" s="13">
        <v>1</v>
      </c>
      <c r="AB464" s="13">
        <f>ROUND(H464*I464*AA464, 3)</f>
        <v>3.8119999999999998</v>
      </c>
      <c r="AC464" s="13">
        <f>ROUND(VLOOKUP(X464,'Base de dados'!A:B, 2, 0)*AB464, 2)</f>
        <v>0.38</v>
      </c>
      <c r="AD464" s="13">
        <f>ROUND((AB464*(Destino!AG$465/100))*(W464/100),2)</f>
        <v>0.27</v>
      </c>
      <c r="AE464" s="13">
        <f>ROUND(AB464*(Destino!AH$465/100),2)</f>
        <v>0</v>
      </c>
      <c r="AF464" s="13">
        <f>ROUND((((AB464+AC464)*(1 + VLOOKUP(X464,'Base de dados'!A:N, 14, 0) ))*(Destino!AI$465/100))-AD464, 2)</f>
        <v>0.78</v>
      </c>
      <c r="AG464" s="13">
        <f>ROUND((AB464+AC464+AF464)*(J464/100),2)</f>
        <v>0.15</v>
      </c>
      <c r="AH464" s="13">
        <f>ROUND(AB464*T464,2)</f>
        <v>0</v>
      </c>
      <c r="AI464" s="13">
        <f>ROUND(AB464+AC464-AE464+AF464+AG464+AH464, 3)</f>
        <v>5.1219999999999999</v>
      </c>
      <c r="AJ464" s="13">
        <f>AI464*M464</f>
        <v>20.488</v>
      </c>
      <c r="AK464" s="13">
        <f>AJ464*K464</f>
        <v>20.488</v>
      </c>
      <c r="AL464" s="13" t="str">
        <f t="shared" si="21"/>
        <v>17006000094832200001421</v>
      </c>
      <c r="AM464" s="13">
        <f>VLOOKUP(AL464,Destino!A:AE,31,0)</f>
        <v>20.527999999999999</v>
      </c>
      <c r="AN464" s="13">
        <f>VLOOKUP(AL464,Destino!A:O,15,0)</f>
        <v>12.77</v>
      </c>
      <c r="AO464" s="13">
        <f>VLOOKUP(AL464,Destino!A:P,16,0)</f>
        <v>1</v>
      </c>
      <c r="AP464" s="14">
        <f t="shared" si="22"/>
        <v>1</v>
      </c>
      <c r="AQ464" s="13" t="str">
        <f t="shared" si="23"/>
        <v>OK</v>
      </c>
      <c r="BA464" s="13" t="s">
        <v>14175</v>
      </c>
      <c r="BB464" s="13">
        <f>AK464</f>
        <v>20.488</v>
      </c>
      <c r="BC464" s="13" t="s">
        <v>15191</v>
      </c>
      <c r="BD464" s="13">
        <f>N464</f>
        <v>1</v>
      </c>
    </row>
    <row r="465" spans="1:56" hidden="1" x14ac:dyDescent="0.25">
      <c r="A465" s="13">
        <v>600009484</v>
      </c>
      <c r="B465" s="13">
        <v>1100</v>
      </c>
      <c r="C465" s="13">
        <v>2200001421</v>
      </c>
      <c r="D465" s="13" t="s">
        <v>298</v>
      </c>
      <c r="E465" s="13">
        <f>IF(AND(B465&lt;&gt;1110,B465&lt;&gt;1210,B465&lt;&gt;1510,B465&lt;&gt;1710),B465,IF(B465=1110,"1100",IF(B465=1210,"1200",IF(B465=1510,"1500",IF(B465=1710,"1700","X")))))</f>
        <v>1100</v>
      </c>
      <c r="F465" s="13" t="s">
        <v>10873</v>
      </c>
      <c r="G465" s="13" t="s">
        <v>297</v>
      </c>
      <c r="H465" s="13">
        <v>17.361000000000001</v>
      </c>
      <c r="I465" s="13">
        <v>1</v>
      </c>
      <c r="J465" s="13">
        <v>3</v>
      </c>
      <c r="K465" s="13">
        <v>1</v>
      </c>
      <c r="L465" s="13" t="s">
        <v>292</v>
      </c>
      <c r="M465" s="13">
        <v>1</v>
      </c>
      <c r="N465" s="13">
        <v>1</v>
      </c>
      <c r="O465" s="13" t="s">
        <v>292</v>
      </c>
      <c r="P465" s="13">
        <f>IFERROR(VLOOKUP(BC465, BA:BA:BB:BB, 2, 0),)</f>
        <v>0</v>
      </c>
      <c r="Q465" s="13">
        <f>IFERROR(VLOOKUP(BC465, BA:BA:BD:BD, 4, 0),1)</f>
        <v>1</v>
      </c>
      <c r="R465" s="13">
        <v>7</v>
      </c>
      <c r="S465" s="13">
        <v>9.25</v>
      </c>
      <c r="T465" s="13">
        <v>0</v>
      </c>
      <c r="V465" s="13" t="s">
        <v>13779</v>
      </c>
      <c r="W465" s="13">
        <v>100</v>
      </c>
      <c r="X465" s="13" t="s">
        <v>301</v>
      </c>
      <c r="Y465" s="13" t="s">
        <v>10899</v>
      </c>
      <c r="Z465" s="13" t="s">
        <v>10898</v>
      </c>
      <c r="AA465" s="13">
        <v>1</v>
      </c>
      <c r="AB465" s="13">
        <f>ROUND(H465*I465*AA465, 3)</f>
        <v>17.361000000000001</v>
      </c>
      <c r="AC465" s="13">
        <f>ROUND(VLOOKUP(X465,'Base de dados'!A:B, 2, 0)*AB465, 2)</f>
        <v>1.74</v>
      </c>
      <c r="AD465" s="13">
        <f>ROUND((AB465*(Destino!AG$466/100))*(W465/100),2)</f>
        <v>1.22</v>
      </c>
      <c r="AE465" s="13">
        <f>ROUND(AB465*(Destino!AH$466/100),2)</f>
        <v>1.61</v>
      </c>
      <c r="AG465" s="13">
        <f>ROUND((AB465+ AC465)*(J465/100),2)</f>
        <v>0.56999999999999995</v>
      </c>
      <c r="AH465" s="13">
        <f>ROUND(AB465*T465,2)</f>
        <v>0</v>
      </c>
      <c r="AI465" s="13">
        <f>ROUND(AB465-(AD465+AE465)+AG465+AH465, 3)</f>
        <v>15.101000000000001</v>
      </c>
      <c r="AJ465" s="13">
        <f>AI465*M465</f>
        <v>15.101000000000001</v>
      </c>
      <c r="AK465" s="13">
        <f>AJ465*K465</f>
        <v>15.101000000000001</v>
      </c>
      <c r="AL465" s="13" t="str">
        <f t="shared" si="21"/>
        <v>11006000094842200001421</v>
      </c>
      <c r="AM465" s="13">
        <f>VLOOKUP(AL465,Destino!A:AE,31,0)</f>
        <v>15.111000000000001</v>
      </c>
      <c r="AN465" s="13">
        <f>VLOOKUP(AL465,Destino!A:O,15,0)</f>
        <v>14.54</v>
      </c>
      <c r="AO465" s="13">
        <f>VLOOKUP(AL465,Destino!A:P,16,0)</f>
        <v>1</v>
      </c>
      <c r="AP465" s="14">
        <f t="shared" si="22"/>
        <v>1</v>
      </c>
      <c r="AQ465" s="13" t="str">
        <f t="shared" si="23"/>
        <v>OK</v>
      </c>
      <c r="BB465" s="13">
        <f>AK465</f>
        <v>15.101000000000001</v>
      </c>
      <c r="BC465" s="13" t="s">
        <v>15192</v>
      </c>
      <c r="BD465" s="13">
        <f>N465</f>
        <v>1</v>
      </c>
    </row>
    <row r="466" spans="1:56" hidden="1" x14ac:dyDescent="0.25">
      <c r="A466" s="13">
        <v>600009484</v>
      </c>
      <c r="B466" s="13">
        <v>1400</v>
      </c>
      <c r="C466" s="13">
        <v>2000005105</v>
      </c>
      <c r="D466" s="13" t="s">
        <v>298</v>
      </c>
      <c r="E466" s="13">
        <f>IF(AND(B466&lt;&gt;1110,B466&lt;&gt;1210,B466&lt;&gt;1510,B466&lt;&gt;1710),B466,IF(B466=1110,"1100",IF(B466=1210,"1200",IF(B466=1510,"1500",IF(B466=1710,"1700","X")))))</f>
        <v>1400</v>
      </c>
      <c r="F466" s="13" t="s">
        <v>10873</v>
      </c>
      <c r="G466" s="13" t="s">
        <v>297</v>
      </c>
      <c r="H466" s="13">
        <v>18.414000000000001</v>
      </c>
      <c r="I466" s="13">
        <v>1</v>
      </c>
      <c r="J466" s="13">
        <v>2</v>
      </c>
      <c r="K466" s="13">
        <v>1</v>
      </c>
      <c r="L466" s="13" t="s">
        <v>292</v>
      </c>
      <c r="M466" s="13">
        <v>1</v>
      </c>
      <c r="N466" s="13">
        <v>1</v>
      </c>
      <c r="O466" s="13" t="s">
        <v>292</v>
      </c>
      <c r="P466" s="13">
        <f>IFERROR(VLOOKUP(BC466, BA:BA:BB:BB, 2, 0),)</f>
        <v>0</v>
      </c>
      <c r="Q466" s="13">
        <f>IFERROR(VLOOKUP(BC466, BA:BA:BD:BD, 4, 0),1)</f>
        <v>1</v>
      </c>
      <c r="R466" s="13">
        <v>12</v>
      </c>
      <c r="S466" s="13">
        <v>9.25</v>
      </c>
      <c r="T466" s="13">
        <v>0</v>
      </c>
      <c r="V466" s="13" t="s">
        <v>13779</v>
      </c>
      <c r="W466" s="13">
        <v>100</v>
      </c>
      <c r="X466" s="13" t="s">
        <v>301</v>
      </c>
      <c r="Y466" s="13" t="s">
        <v>10899</v>
      </c>
      <c r="Z466" s="13" t="s">
        <v>10898</v>
      </c>
      <c r="AA466" s="13">
        <v>1</v>
      </c>
      <c r="AB466" s="13">
        <f>ROUND(H466*I466*AA466, 3)</f>
        <v>18.414000000000001</v>
      </c>
      <c r="AC466" s="13">
        <f>ROUND(VLOOKUP(X466,'Base de dados'!A:B, 2, 0)*AB466, 2)</f>
        <v>1.84</v>
      </c>
      <c r="AD466" s="13">
        <f>ROUND((AB466*(Destino!AG$467/100))*(W466/100),2)</f>
        <v>2.21</v>
      </c>
      <c r="AE466" s="13">
        <f>ROUND(AB466*(Destino!AH$467/100),2)</f>
        <v>1.7</v>
      </c>
      <c r="AG466" s="13">
        <f>ROUND((AB466+ AC466)*(J466/100),2)</f>
        <v>0.41</v>
      </c>
      <c r="AH466" s="13">
        <f>ROUND(AB466*T466,2)</f>
        <v>0</v>
      </c>
      <c r="AI466" s="13">
        <f>ROUND(AB466-(AD466+AE466)+AG466+AH466, 3)</f>
        <v>14.914</v>
      </c>
      <c r="AJ466" s="13">
        <f>AI466*M466</f>
        <v>14.914</v>
      </c>
      <c r="AK466" s="13">
        <f>AJ466*K466</f>
        <v>14.914</v>
      </c>
      <c r="AL466" s="13" t="str">
        <f t="shared" si="21"/>
        <v>14006000094842000005105</v>
      </c>
      <c r="AM466" s="13">
        <f>VLOOKUP(AL466,Destino!A:AE,31,0)</f>
        <v>14.914</v>
      </c>
      <c r="AN466" s="13">
        <f>VLOOKUP(AL466,Destino!A:O,15,0)</f>
        <v>14.500999999999999</v>
      </c>
      <c r="AO466" s="13">
        <f>VLOOKUP(AL466,Destino!A:P,16,0)</f>
        <v>1</v>
      </c>
      <c r="AP466" s="14">
        <f t="shared" si="22"/>
        <v>1</v>
      </c>
      <c r="AQ466" s="13" t="str">
        <f t="shared" si="23"/>
        <v>OK</v>
      </c>
      <c r="BB466" s="13">
        <f>AK466</f>
        <v>14.914</v>
      </c>
      <c r="BC466" s="13" t="s">
        <v>15193</v>
      </c>
      <c r="BD466" s="13">
        <f>N466</f>
        <v>1</v>
      </c>
    </row>
    <row r="467" spans="1:56" hidden="1" x14ac:dyDescent="0.25">
      <c r="A467" s="13">
        <v>600009484</v>
      </c>
      <c r="B467" s="13">
        <v>1700</v>
      </c>
      <c r="C467" s="13">
        <v>2200001421</v>
      </c>
      <c r="D467" s="13" t="s">
        <v>298</v>
      </c>
      <c r="E467" s="13">
        <f>IF(AND(B467&lt;&gt;1110,B467&lt;&gt;1210,B467&lt;&gt;1510,B467&lt;&gt;1710),B467,IF(B467=1110,"1100",IF(B467=1210,"1200",IF(B467=1510,"1500",IF(B467=1710,"1700","X")))))</f>
        <v>1700</v>
      </c>
      <c r="F467" s="13" t="s">
        <v>10893</v>
      </c>
      <c r="G467" s="13" t="s">
        <v>297</v>
      </c>
      <c r="H467" s="13">
        <v>17.361000000000001</v>
      </c>
      <c r="I467" s="13">
        <v>0.25</v>
      </c>
      <c r="J467" s="13">
        <v>3</v>
      </c>
      <c r="K467" s="13">
        <v>1</v>
      </c>
      <c r="L467" s="13" t="s">
        <v>292</v>
      </c>
      <c r="M467" s="13">
        <v>4</v>
      </c>
      <c r="N467" s="13">
        <v>1</v>
      </c>
      <c r="O467" s="13" t="s">
        <v>294</v>
      </c>
      <c r="P467" s="13">
        <f>IFERROR(VLOOKUP(BC467, BA:BA:BB:BB, 2, 0),)</f>
        <v>0</v>
      </c>
      <c r="Q467" s="13">
        <f>IFERROR(VLOOKUP(BC467, BA:BA:BD:BD, 4, 0),1)</f>
        <v>1</v>
      </c>
      <c r="R467" s="13">
        <v>7</v>
      </c>
      <c r="S467" s="13">
        <v>9.25</v>
      </c>
      <c r="T467" s="13">
        <v>0</v>
      </c>
      <c r="V467" s="13" t="s">
        <v>13779</v>
      </c>
      <c r="W467" s="13">
        <v>100</v>
      </c>
      <c r="X467" s="13" t="s">
        <v>301</v>
      </c>
      <c r="Y467" s="13" t="s">
        <v>10899</v>
      </c>
      <c r="Z467" s="13" t="s">
        <v>10898</v>
      </c>
      <c r="AA467" s="13">
        <v>1</v>
      </c>
      <c r="AB467" s="13">
        <f>ROUND(H467*I467*AA467, 3)</f>
        <v>4.34</v>
      </c>
      <c r="AC467" s="13">
        <f>ROUND(VLOOKUP(X467,'Base de dados'!A:B, 2, 0)*AB467, 2)</f>
        <v>0.43</v>
      </c>
      <c r="AD467" s="13">
        <f>ROUND((AB467*(Destino!AG$468/100))*(W467/100),2)</f>
        <v>0.3</v>
      </c>
      <c r="AE467" s="13">
        <f>ROUND(AB467*(Destino!AH$468/100),2)</f>
        <v>0</v>
      </c>
      <c r="AF467" s="13">
        <f>ROUND((((AB467+AC467)*(1 + VLOOKUP(X467,'Base de dados'!A:N, 14, 0) ))*(Destino!AI$468/100))-AD467, 2)</f>
        <v>0.9</v>
      </c>
      <c r="AG467" s="13">
        <f>ROUND((AB467+AC467+AF467)*(J467/100),2)</f>
        <v>0.17</v>
      </c>
      <c r="AH467" s="13">
        <f>ROUND(AB467*T467,2)</f>
        <v>0</v>
      </c>
      <c r="AI467" s="13">
        <f>ROUND(AB467+AC467-AE467+AF467+AG467+AH467, 3)</f>
        <v>5.84</v>
      </c>
      <c r="AJ467" s="13">
        <f>AI467*M467</f>
        <v>23.36</v>
      </c>
      <c r="AK467" s="13">
        <f>AJ467*K467</f>
        <v>23.36</v>
      </c>
      <c r="AL467" s="13" t="str">
        <f t="shared" si="21"/>
        <v>17006000094842200001421</v>
      </c>
      <c r="AM467" s="13">
        <f>VLOOKUP(AL467,Destino!A:AE,31,0)</f>
        <v>23.36</v>
      </c>
      <c r="AN467" s="13">
        <f>VLOOKUP(AL467,Destino!A:O,15,0)</f>
        <v>14.54</v>
      </c>
      <c r="AO467" s="13">
        <f>VLOOKUP(AL467,Destino!A:P,16,0)</f>
        <v>1</v>
      </c>
      <c r="AP467" s="14">
        <f t="shared" si="22"/>
        <v>1</v>
      </c>
      <c r="AQ467" s="13" t="str">
        <f t="shared" si="23"/>
        <v>OK</v>
      </c>
      <c r="BA467" s="13" t="s">
        <v>14176</v>
      </c>
      <c r="BB467" s="13">
        <f>AK467</f>
        <v>23.36</v>
      </c>
      <c r="BC467" s="13" t="s">
        <v>15192</v>
      </c>
      <c r="BD467" s="13">
        <f>N467</f>
        <v>1</v>
      </c>
    </row>
    <row r="468" spans="1:56" hidden="1" x14ac:dyDescent="0.25">
      <c r="A468" s="13">
        <v>600009485</v>
      </c>
      <c r="B468" s="13">
        <v>1100</v>
      </c>
      <c r="C468" s="13">
        <v>2000005105</v>
      </c>
      <c r="D468" s="13" t="s">
        <v>298</v>
      </c>
      <c r="E468" s="13">
        <f>IF(AND(B468&lt;&gt;1110,B468&lt;&gt;1210,B468&lt;&gt;1510,B468&lt;&gt;1710),B468,IF(B468=1110,"1100",IF(B468=1210,"1200",IF(B468=1510,"1500",IF(B468=1710,"1700","X")))))</f>
        <v>1100</v>
      </c>
      <c r="F468" s="13" t="s">
        <v>10873</v>
      </c>
      <c r="G468" s="13" t="s">
        <v>297</v>
      </c>
      <c r="H468" s="13">
        <v>18.213999999999999</v>
      </c>
      <c r="I468" s="13">
        <v>1</v>
      </c>
      <c r="J468" s="13">
        <v>4</v>
      </c>
      <c r="K468" s="13">
        <v>1</v>
      </c>
      <c r="L468" s="13" t="s">
        <v>292</v>
      </c>
      <c r="M468" s="13">
        <v>1</v>
      </c>
      <c r="N468" s="13">
        <v>1</v>
      </c>
      <c r="O468" s="13" t="s">
        <v>292</v>
      </c>
      <c r="P468" s="13">
        <f>IFERROR(VLOOKUP(BC468, BA:BA:BB:BB, 2, 0),)</f>
        <v>0</v>
      </c>
      <c r="Q468" s="13">
        <f>IFERROR(VLOOKUP(BC468, BA:BA:BD:BD, 4, 0),1)</f>
        <v>1</v>
      </c>
      <c r="R468" s="13">
        <v>7</v>
      </c>
      <c r="S468" s="13">
        <v>9.25</v>
      </c>
      <c r="T468" s="13">
        <v>0</v>
      </c>
      <c r="V468" s="13" t="s">
        <v>13779</v>
      </c>
      <c r="W468" s="13">
        <v>100</v>
      </c>
      <c r="X468" s="13" t="s">
        <v>301</v>
      </c>
      <c r="Y468" s="13" t="s">
        <v>10899</v>
      </c>
      <c r="Z468" s="13" t="s">
        <v>10898</v>
      </c>
      <c r="AA468" s="13">
        <v>1</v>
      </c>
      <c r="AB468" s="13">
        <f>ROUND(H468*I468*AA468, 3)</f>
        <v>18.213999999999999</v>
      </c>
      <c r="AC468" s="13">
        <f>ROUND(VLOOKUP(X468,'Base de dados'!A:B, 2, 0)*AB468, 2)</f>
        <v>1.82</v>
      </c>
      <c r="AD468" s="13">
        <f>ROUND((AB468*(Destino!AG$469/100))*(W468/100),2)</f>
        <v>1.27</v>
      </c>
      <c r="AE468" s="13">
        <f>ROUND(AB468*(Destino!AH$469/100),2)</f>
        <v>1.68</v>
      </c>
      <c r="AG468" s="13">
        <f>ROUND((AB468+ AC468)*(J468/100),2)</f>
        <v>0.8</v>
      </c>
      <c r="AH468" s="13">
        <f>ROUND(AB468*T468,2)</f>
        <v>0</v>
      </c>
      <c r="AI468" s="13">
        <f>ROUND(AB468-(AD468+AE468)+AG468+AH468, 3)</f>
        <v>16.064</v>
      </c>
      <c r="AJ468" s="13">
        <f>AI468*M468</f>
        <v>16.064</v>
      </c>
      <c r="AK468" s="13">
        <f>AJ468*K468</f>
        <v>16.064</v>
      </c>
      <c r="AL468" s="13" t="str">
        <f t="shared" si="21"/>
        <v>11006000094852000005105</v>
      </c>
      <c r="AM468" s="13">
        <f>VLOOKUP(AL468,Destino!A:AE,31,0)</f>
        <v>16.053999999999998</v>
      </c>
      <c r="AN468" s="13">
        <f>VLOOKUP(AL468,Destino!A:O,15,0)</f>
        <v>15.254</v>
      </c>
      <c r="AO468" s="13">
        <f>VLOOKUP(AL468,Destino!A:P,16,0)</f>
        <v>1</v>
      </c>
      <c r="AP468" s="14">
        <f t="shared" si="22"/>
        <v>1</v>
      </c>
      <c r="AQ468" s="13" t="str">
        <f t="shared" si="23"/>
        <v>OK</v>
      </c>
      <c r="BB468" s="13">
        <f>AK468</f>
        <v>16.064</v>
      </c>
      <c r="BC468" s="13" t="s">
        <v>15194</v>
      </c>
      <c r="BD468" s="13">
        <f>N468</f>
        <v>1</v>
      </c>
    </row>
    <row r="469" spans="1:56" hidden="1" x14ac:dyDescent="0.25">
      <c r="A469" s="13">
        <v>600009485</v>
      </c>
      <c r="B469" s="13">
        <v>1700</v>
      </c>
      <c r="C469" s="13">
        <v>2200001421</v>
      </c>
      <c r="D469" s="13" t="s">
        <v>298</v>
      </c>
      <c r="E469" s="13">
        <f>IF(AND(B469&lt;&gt;1110,B469&lt;&gt;1210,B469&lt;&gt;1510,B469&lt;&gt;1710),B469,IF(B469=1110,"1100",IF(B469=1210,"1200",IF(B469=1510,"1500",IF(B469=1710,"1700","X")))))</f>
        <v>1700</v>
      </c>
      <c r="F469" s="13" t="s">
        <v>10893</v>
      </c>
      <c r="G469" s="13" t="s">
        <v>297</v>
      </c>
      <c r="H469" s="13">
        <v>18.245000000000001</v>
      </c>
      <c r="I469" s="13">
        <v>0.25</v>
      </c>
      <c r="J469" s="13">
        <v>3</v>
      </c>
      <c r="K469" s="13">
        <v>1</v>
      </c>
      <c r="L469" s="13" t="s">
        <v>292</v>
      </c>
      <c r="M469" s="13">
        <v>4</v>
      </c>
      <c r="N469" s="13">
        <v>1</v>
      </c>
      <c r="O469" s="13" t="s">
        <v>294</v>
      </c>
      <c r="P469" s="13">
        <f>IFERROR(VLOOKUP(BC469, BA:BA:BB:BB, 2, 0),)</f>
        <v>0</v>
      </c>
      <c r="Q469" s="13">
        <f>IFERROR(VLOOKUP(BC469, BA:BA:BD:BD, 4, 0),1)</f>
        <v>1</v>
      </c>
      <c r="R469" s="13">
        <v>7</v>
      </c>
      <c r="S469" s="13">
        <v>9.25</v>
      </c>
      <c r="T469" s="13">
        <v>0</v>
      </c>
      <c r="V469" s="13" t="s">
        <v>13779</v>
      </c>
      <c r="W469" s="13">
        <v>100</v>
      </c>
      <c r="X469" s="13" t="s">
        <v>301</v>
      </c>
      <c r="Y469" s="13" t="s">
        <v>10899</v>
      </c>
      <c r="Z469" s="13" t="s">
        <v>10898</v>
      </c>
      <c r="AA469" s="13">
        <v>1</v>
      </c>
      <c r="AB469" s="13">
        <f>ROUND(H469*I469*AA469, 3)</f>
        <v>4.5609999999999999</v>
      </c>
      <c r="AC469" s="13">
        <f>ROUND(VLOOKUP(X469,'Base de dados'!A:B, 2, 0)*AB469, 2)</f>
        <v>0.46</v>
      </c>
      <c r="AD469" s="13">
        <f>ROUND((AB469*(Destino!AG$470/100))*(W469/100),2)</f>
        <v>0.32</v>
      </c>
      <c r="AE469" s="13">
        <f>ROUND(AB469*(Destino!AH$470/100),2)</f>
        <v>0</v>
      </c>
      <c r="AF469" s="13">
        <f>ROUND((((AB469+AC469)*(1 + VLOOKUP(X469,'Base de dados'!A:N, 14, 0) ))*(Destino!AI$470/100))-AD469, 2)</f>
        <v>0.94</v>
      </c>
      <c r="AG469" s="13">
        <f>ROUND((AB469+AC469+AF469)*(J469/100),2)</f>
        <v>0.18</v>
      </c>
      <c r="AH469" s="13">
        <f>ROUND(AB469*T469,2)</f>
        <v>0</v>
      </c>
      <c r="AI469" s="13">
        <f>ROUND(AB469+AC469-AE469+AF469+AG469+AH469, 3)</f>
        <v>6.141</v>
      </c>
      <c r="AJ469" s="13">
        <f>AI469*M469</f>
        <v>24.564</v>
      </c>
      <c r="AK469" s="13">
        <f>AJ469*K469</f>
        <v>24.564</v>
      </c>
      <c r="AL469" s="13" t="str">
        <f t="shared" si="21"/>
        <v>17006000094852200001421</v>
      </c>
      <c r="AM469" s="13">
        <f>VLOOKUP(AL469,Destino!A:AE,31,0)</f>
        <v>24.564</v>
      </c>
      <c r="AN469" s="13">
        <f>VLOOKUP(AL469,Destino!A:O,15,0)</f>
        <v>15.28</v>
      </c>
      <c r="AO469" s="13">
        <f>VLOOKUP(AL469,Destino!A:P,16,0)</f>
        <v>1</v>
      </c>
      <c r="AP469" s="14">
        <f t="shared" si="22"/>
        <v>1</v>
      </c>
      <c r="AQ469" s="13" t="str">
        <f t="shared" si="23"/>
        <v>OK</v>
      </c>
      <c r="BA469" s="13" t="s">
        <v>14177</v>
      </c>
      <c r="BB469" s="13">
        <f>AK469</f>
        <v>24.564</v>
      </c>
      <c r="BC469" s="13" t="s">
        <v>15195</v>
      </c>
      <c r="BD469" s="13">
        <f>N469</f>
        <v>1</v>
      </c>
    </row>
    <row r="470" spans="1:56" hidden="1" x14ac:dyDescent="0.25">
      <c r="A470" s="13">
        <v>600009508</v>
      </c>
      <c r="B470" s="13">
        <v>1700</v>
      </c>
      <c r="C470" s="13">
        <v>2200001421</v>
      </c>
      <c r="D470" s="13" t="s">
        <v>298</v>
      </c>
      <c r="E470" s="13">
        <f>IF(AND(B470&lt;&gt;1110,B470&lt;&gt;1210,B470&lt;&gt;1510,B470&lt;&gt;1710),B470,IF(B470=1110,"1100",IF(B470=1210,"1200",IF(B470=1510,"1500",IF(B470=1710,"1700","X")))))</f>
        <v>1700</v>
      </c>
      <c r="F470" s="13" t="s">
        <v>10893</v>
      </c>
      <c r="G470" s="13" t="s">
        <v>297</v>
      </c>
      <c r="H470" s="13">
        <v>48.978999999999999</v>
      </c>
      <c r="I470" s="13">
        <v>0.25</v>
      </c>
      <c r="J470" s="13">
        <v>3</v>
      </c>
      <c r="K470" s="13">
        <v>1</v>
      </c>
      <c r="L470" s="13" t="s">
        <v>292</v>
      </c>
      <c r="M470" s="13">
        <v>4</v>
      </c>
      <c r="N470" s="13">
        <v>1</v>
      </c>
      <c r="O470" s="13" t="s">
        <v>294</v>
      </c>
      <c r="P470" s="13">
        <f>IFERROR(VLOOKUP(BC470, BA:BA:BB:BB, 2, 0),)</f>
        <v>0</v>
      </c>
      <c r="Q470" s="13">
        <f>IFERROR(VLOOKUP(BC470, BA:BA:BD:BD, 4, 0),1)</f>
        <v>1</v>
      </c>
      <c r="R470" s="13">
        <v>7</v>
      </c>
      <c r="S470" s="13">
        <v>9.25</v>
      </c>
      <c r="T470" s="13">
        <v>0</v>
      </c>
      <c r="V470" s="13" t="s">
        <v>13779</v>
      </c>
      <c r="W470" s="13">
        <v>100</v>
      </c>
      <c r="X470" s="13" t="s">
        <v>302</v>
      </c>
      <c r="Y470" s="13" t="s">
        <v>10899</v>
      </c>
      <c r="Z470" s="13" t="s">
        <v>10898</v>
      </c>
      <c r="AA470" s="13">
        <v>1</v>
      </c>
      <c r="AB470" s="13">
        <f>ROUND(H470*I470*AA470, 3)</f>
        <v>12.244999999999999</v>
      </c>
      <c r="AC470" s="13">
        <f>ROUND(VLOOKUP(X470,'Base de dados'!A:B, 2, 0)*AB470, 2)</f>
        <v>1.22</v>
      </c>
      <c r="AD470" s="13">
        <f>ROUND((AB470*(Destino!AG$471/100))*(W470/100),2)</f>
        <v>0.86</v>
      </c>
      <c r="AE470" s="13">
        <f>ROUND(AB470*(Destino!AH$471/100),2)</f>
        <v>0</v>
      </c>
      <c r="AF470" s="13">
        <f>ROUND((((AB470+AC470)*(1 + VLOOKUP(X470,'Base de dados'!A:N, 14, 0) ))*(Destino!AI$471/100))-AD470, 2)</f>
        <v>2.5299999999999998</v>
      </c>
      <c r="AG470" s="13">
        <f>ROUND((AB470+AC470+AF470)*(J470/100),2)</f>
        <v>0.48</v>
      </c>
      <c r="AH470" s="13">
        <f>ROUND(AB470*T470,2)</f>
        <v>0</v>
      </c>
      <c r="AI470" s="13">
        <f>ROUND(AB470+AC470-AE470+AF470+AG470+AH470, 3)</f>
        <v>16.475000000000001</v>
      </c>
      <c r="AJ470" s="13">
        <f>AI470*M470</f>
        <v>65.900000000000006</v>
      </c>
      <c r="AK470" s="13">
        <f>AJ470*K470</f>
        <v>65.900000000000006</v>
      </c>
      <c r="AL470" s="13" t="str">
        <f t="shared" si="21"/>
        <v>17006000095082200001421</v>
      </c>
      <c r="AM470" s="13">
        <f>VLOOKUP(AL470,Destino!A:AE,31,0)</f>
        <v>65.94</v>
      </c>
      <c r="AN470" s="13">
        <f>VLOOKUP(AL470,Destino!A:O,15,0)</f>
        <v>41.02</v>
      </c>
      <c r="AO470" s="13">
        <f>VLOOKUP(AL470,Destino!A:P,16,0)</f>
        <v>1</v>
      </c>
      <c r="AP470" s="14">
        <f t="shared" si="22"/>
        <v>1</v>
      </c>
      <c r="AQ470" s="13" t="str">
        <f t="shared" si="23"/>
        <v>OK</v>
      </c>
      <c r="BA470" s="13" t="s">
        <v>14178</v>
      </c>
      <c r="BB470" s="13">
        <f>AK470</f>
        <v>65.900000000000006</v>
      </c>
      <c r="BC470" s="13" t="s">
        <v>15196</v>
      </c>
      <c r="BD470" s="13">
        <f>N470</f>
        <v>1</v>
      </c>
    </row>
    <row r="471" spans="1:56" hidden="1" x14ac:dyDescent="0.25">
      <c r="A471" s="13">
        <v>600009509</v>
      </c>
      <c r="B471" s="13">
        <v>1700</v>
      </c>
      <c r="C471" s="13">
        <v>2200001421</v>
      </c>
      <c r="D471" s="13" t="s">
        <v>298</v>
      </c>
      <c r="E471" s="13">
        <f>IF(AND(B471&lt;&gt;1110,B471&lt;&gt;1210,B471&lt;&gt;1510,B471&lt;&gt;1710),B471,IF(B471=1110,"1100",IF(B471=1210,"1200",IF(B471=1510,"1500",IF(B471=1710,"1700","X")))))</f>
        <v>1700</v>
      </c>
      <c r="F471" s="13" t="s">
        <v>10893</v>
      </c>
      <c r="G471" s="13" t="s">
        <v>297</v>
      </c>
      <c r="H471" s="13">
        <v>54.746000000000002</v>
      </c>
      <c r="I471" s="13">
        <v>0.25</v>
      </c>
      <c r="J471" s="13">
        <v>3</v>
      </c>
      <c r="K471" s="13">
        <v>1</v>
      </c>
      <c r="L471" s="13" t="s">
        <v>292</v>
      </c>
      <c r="M471" s="13">
        <v>4</v>
      </c>
      <c r="N471" s="13">
        <v>1</v>
      </c>
      <c r="O471" s="13" t="s">
        <v>294</v>
      </c>
      <c r="P471" s="13">
        <f>IFERROR(VLOOKUP(BC471, BA:BA:BB:BB, 2, 0),)</f>
        <v>0</v>
      </c>
      <c r="Q471" s="13">
        <f>IFERROR(VLOOKUP(BC471, BA:BA:BD:BD, 4, 0),1)</f>
        <v>1</v>
      </c>
      <c r="R471" s="13">
        <v>7</v>
      </c>
      <c r="S471" s="13">
        <v>9.25</v>
      </c>
      <c r="T471" s="13">
        <v>0</v>
      </c>
      <c r="V471" s="13" t="s">
        <v>13779</v>
      </c>
      <c r="W471" s="13">
        <v>100</v>
      </c>
      <c r="X471" s="13" t="s">
        <v>302</v>
      </c>
      <c r="Y471" s="13" t="s">
        <v>10899</v>
      </c>
      <c r="Z471" s="13" t="s">
        <v>10898</v>
      </c>
      <c r="AA471" s="13">
        <v>1</v>
      </c>
      <c r="AB471" s="13">
        <f>ROUND(H471*I471*AA471, 3)</f>
        <v>13.686999999999999</v>
      </c>
      <c r="AC471" s="13">
        <f>ROUND(VLOOKUP(X471,'Base de dados'!A:B, 2, 0)*AB471, 2)</f>
        <v>1.37</v>
      </c>
      <c r="AD471" s="13">
        <f>ROUND((AB471*(Destino!AG$472/100))*(W471/100),2)</f>
        <v>0.96</v>
      </c>
      <c r="AE471" s="13">
        <f>ROUND(AB471*(Destino!AH$472/100),2)</f>
        <v>0</v>
      </c>
      <c r="AF471" s="13">
        <f>ROUND((((AB471+AC471)*(1 + VLOOKUP(X471,'Base de dados'!A:N, 14, 0) ))*(Destino!AI$472/100))-AD471, 2)</f>
        <v>2.83</v>
      </c>
      <c r="AG471" s="13">
        <f>ROUND((AB471+AC471+AF471)*(J471/100),2)</f>
        <v>0.54</v>
      </c>
      <c r="AH471" s="13">
        <f>ROUND(AB471*T471,2)</f>
        <v>0</v>
      </c>
      <c r="AI471" s="13">
        <f>ROUND(AB471+AC471-AE471+AF471+AG471+AH471, 3)</f>
        <v>18.427</v>
      </c>
      <c r="AJ471" s="13">
        <f>AI471*M471</f>
        <v>73.707999999999998</v>
      </c>
      <c r="AK471" s="13">
        <f>AJ471*K471</f>
        <v>73.707999999999998</v>
      </c>
      <c r="AL471" s="13" t="str">
        <f t="shared" si="21"/>
        <v>17006000095092200001421</v>
      </c>
      <c r="AM471" s="13">
        <f>VLOOKUP(AL471,Destino!A:AE,31,0)</f>
        <v>73.707999999999998</v>
      </c>
      <c r="AN471" s="13">
        <f>VLOOKUP(AL471,Destino!A:O,15,0)</f>
        <v>45.85</v>
      </c>
      <c r="AO471" s="13">
        <f>VLOOKUP(AL471,Destino!A:P,16,0)</f>
        <v>1</v>
      </c>
      <c r="AP471" s="14">
        <f t="shared" si="22"/>
        <v>1</v>
      </c>
      <c r="AQ471" s="13" t="str">
        <f t="shared" si="23"/>
        <v>OK</v>
      </c>
      <c r="BA471" s="13" t="s">
        <v>14179</v>
      </c>
      <c r="BB471" s="13">
        <f>AK471</f>
        <v>73.707999999999998</v>
      </c>
      <c r="BC471" s="13" t="s">
        <v>15197</v>
      </c>
      <c r="BD471" s="13">
        <f>N471</f>
        <v>1</v>
      </c>
    </row>
    <row r="472" spans="1:56" hidden="1" x14ac:dyDescent="0.25">
      <c r="A472" s="13">
        <v>600009510</v>
      </c>
      <c r="B472" s="13">
        <v>1700</v>
      </c>
      <c r="C472" s="13">
        <v>2200001421</v>
      </c>
      <c r="D472" s="13" t="s">
        <v>298</v>
      </c>
      <c r="E472" s="13">
        <f>IF(AND(B472&lt;&gt;1110,B472&lt;&gt;1210,B472&lt;&gt;1510,B472&lt;&gt;1710),B472,IF(B472=1110,"1100",IF(B472=1210,"1200",IF(B472=1510,"1500",IF(B472=1710,"1700","X")))))</f>
        <v>1700</v>
      </c>
      <c r="F472" s="13" t="s">
        <v>10893</v>
      </c>
      <c r="G472" s="13" t="s">
        <v>297</v>
      </c>
      <c r="H472" s="13">
        <v>52.764000000000003</v>
      </c>
      <c r="I472" s="13">
        <v>0.25</v>
      </c>
      <c r="J472" s="13">
        <v>3</v>
      </c>
      <c r="K472" s="13">
        <v>1</v>
      </c>
      <c r="L472" s="13" t="s">
        <v>292</v>
      </c>
      <c r="M472" s="13">
        <v>4</v>
      </c>
      <c r="N472" s="13">
        <v>1</v>
      </c>
      <c r="O472" s="13" t="s">
        <v>294</v>
      </c>
      <c r="P472" s="13">
        <f>IFERROR(VLOOKUP(BC472, BA:BA:BB:BB, 2, 0),)</f>
        <v>0</v>
      </c>
      <c r="Q472" s="13">
        <f>IFERROR(VLOOKUP(BC472, BA:BA:BD:BD, 4, 0),1)</f>
        <v>1</v>
      </c>
      <c r="R472" s="13">
        <v>7</v>
      </c>
      <c r="S472" s="13">
        <v>9.25</v>
      </c>
      <c r="T472" s="13">
        <v>0</v>
      </c>
      <c r="V472" s="13" t="s">
        <v>13779</v>
      </c>
      <c r="W472" s="13">
        <v>100</v>
      </c>
      <c r="X472" s="13" t="s">
        <v>295</v>
      </c>
      <c r="Y472" s="13" t="s">
        <v>10899</v>
      </c>
      <c r="Z472" s="13" t="s">
        <v>10886</v>
      </c>
      <c r="AA472" s="13">
        <v>1</v>
      </c>
      <c r="AB472" s="13">
        <f>ROUND(H472*I472*AA472, 3)</f>
        <v>13.191000000000001</v>
      </c>
      <c r="AC472" s="13">
        <f>ROUND(VLOOKUP(X472,'Base de dados'!A:B, 2, 0)*AB472, 2)</f>
        <v>1.32</v>
      </c>
      <c r="AD472" s="13">
        <f>ROUND((AB472*(Destino!AG$473/100))*(W472/100),2)</f>
        <v>0.92</v>
      </c>
      <c r="AE472" s="13">
        <f>ROUND(AB472*(Destino!AH$473/100),2)</f>
        <v>0</v>
      </c>
      <c r="AF472" s="13">
        <f>ROUND((((AB472+AC472)*(1 + VLOOKUP(X472,'Base de dados'!A:N, 14, 0) ))*(Destino!AI$473/100))-AD472, 2)</f>
        <v>2.73</v>
      </c>
      <c r="AG472" s="13">
        <f>ROUND((AB472+AC472+AF472)*(J472/100),2)</f>
        <v>0.52</v>
      </c>
      <c r="AH472" s="13">
        <f>ROUND(AB472*T472,2)</f>
        <v>0</v>
      </c>
      <c r="AI472" s="13">
        <f>ROUND(AB472+AC472-AE472+AF472+AG472+AH472, 3)</f>
        <v>17.760999999999999</v>
      </c>
      <c r="AJ472" s="13">
        <f>AI472*M472</f>
        <v>71.043999999999997</v>
      </c>
      <c r="AK472" s="13">
        <f>AJ472*K472</f>
        <v>71.043999999999997</v>
      </c>
      <c r="AL472" s="13" t="str">
        <f t="shared" si="21"/>
        <v>17006000095102200001421</v>
      </c>
      <c r="AM472" s="13">
        <f>VLOOKUP(AL472,Destino!A:AE,31,0)</f>
        <v>71.043999999999997</v>
      </c>
      <c r="AN472" s="13">
        <f>VLOOKUP(AL472,Destino!A:O,15,0)</f>
        <v>44.19</v>
      </c>
      <c r="AO472" s="13">
        <f>VLOOKUP(AL472,Destino!A:P,16,0)</f>
        <v>1</v>
      </c>
      <c r="AP472" s="14">
        <f t="shared" si="22"/>
        <v>1</v>
      </c>
      <c r="AQ472" s="13" t="str">
        <f t="shared" si="23"/>
        <v>OK</v>
      </c>
      <c r="BA472" s="13" t="s">
        <v>14180</v>
      </c>
      <c r="BB472" s="13">
        <f>AK472</f>
        <v>71.043999999999997</v>
      </c>
      <c r="BC472" s="13" t="s">
        <v>15198</v>
      </c>
      <c r="BD472" s="13">
        <f>N472</f>
        <v>1</v>
      </c>
    </row>
    <row r="473" spans="1:56" hidden="1" x14ac:dyDescent="0.25">
      <c r="A473" s="13">
        <v>600010240</v>
      </c>
      <c r="B473" s="13">
        <v>1700</v>
      </c>
      <c r="C473" s="13">
        <v>2200001421</v>
      </c>
      <c r="D473" s="13" t="s">
        <v>298</v>
      </c>
      <c r="E473" s="13">
        <f>IF(AND(B473&lt;&gt;1110,B473&lt;&gt;1210,B473&lt;&gt;1510,B473&lt;&gt;1710),B473,IF(B473=1110,"1100",IF(B473=1210,"1200",IF(B473=1510,"1500",IF(B473=1710,"1700","X")))))</f>
        <v>1700</v>
      </c>
      <c r="F473" s="13" t="s">
        <v>10893</v>
      </c>
      <c r="G473" s="13" t="s">
        <v>297</v>
      </c>
      <c r="H473" s="13">
        <v>25.707000000000001</v>
      </c>
      <c r="I473" s="13">
        <v>0.25</v>
      </c>
      <c r="J473" s="13">
        <v>3</v>
      </c>
      <c r="K473" s="13">
        <v>1</v>
      </c>
      <c r="L473" s="13" t="s">
        <v>292</v>
      </c>
      <c r="M473" s="13">
        <v>4</v>
      </c>
      <c r="N473" s="13">
        <v>1</v>
      </c>
      <c r="O473" s="13" t="s">
        <v>294</v>
      </c>
      <c r="P473" s="13">
        <f>IFERROR(VLOOKUP(BC473, BA:BA:BB:BB, 2, 0),)</f>
        <v>0</v>
      </c>
      <c r="Q473" s="13">
        <f>IFERROR(VLOOKUP(BC473, BA:BA:BD:BD, 4, 0),1)</f>
        <v>1</v>
      </c>
      <c r="R473" s="13">
        <v>7</v>
      </c>
      <c r="S473" s="13">
        <v>9.25</v>
      </c>
      <c r="T473" s="13">
        <v>0</v>
      </c>
      <c r="V473" s="13" t="s">
        <v>13779</v>
      </c>
      <c r="W473" s="13">
        <v>100</v>
      </c>
      <c r="X473" s="13" t="s">
        <v>295</v>
      </c>
      <c r="Y473" s="13" t="s">
        <v>10899</v>
      </c>
      <c r="Z473" s="13" t="s">
        <v>10898</v>
      </c>
      <c r="AA473" s="13">
        <v>1</v>
      </c>
      <c r="AB473" s="13">
        <f>ROUND(H473*I473*AA473, 3)</f>
        <v>6.4269999999999996</v>
      </c>
      <c r="AC473" s="13">
        <f>ROUND(VLOOKUP(X473,'Base de dados'!A:B, 2, 0)*AB473, 2)</f>
        <v>0.64</v>
      </c>
      <c r="AD473" s="13">
        <f>ROUND((AB473*(Destino!AG$474/100))*(W473/100),2)</f>
        <v>0.45</v>
      </c>
      <c r="AE473" s="13">
        <f>ROUND(AB473*(Destino!AH$474/100),2)</f>
        <v>0</v>
      </c>
      <c r="AF473" s="13">
        <f>ROUND((((AB473+AC473)*(1 + VLOOKUP(X473,'Base de dados'!A:N, 14, 0) ))*(Destino!AI$474/100))-AD473, 2)</f>
        <v>1.33</v>
      </c>
      <c r="AG473" s="13">
        <f>ROUND((AB473+AC473+AF473)*(J473/100),2)</f>
        <v>0.25</v>
      </c>
      <c r="AH473" s="13">
        <f>ROUND(AB473*T473,2)</f>
        <v>0</v>
      </c>
      <c r="AI473" s="13">
        <f>ROUND(AB473+AC473-AE473+AF473+AG473+AH473, 3)</f>
        <v>8.6470000000000002</v>
      </c>
      <c r="AJ473" s="13">
        <f>AI473*M473</f>
        <v>34.588000000000001</v>
      </c>
      <c r="AK473" s="13">
        <f>AJ473*K473</f>
        <v>34.588000000000001</v>
      </c>
      <c r="AL473" s="13" t="str">
        <f t="shared" si="21"/>
        <v>17006000102402200001421</v>
      </c>
      <c r="AM473" s="13">
        <f>VLOOKUP(AL473,Destino!A:AE,31,0)</f>
        <v>34.588000000000001</v>
      </c>
      <c r="AN473" s="13">
        <f>VLOOKUP(AL473,Destino!A:O,15,0)</f>
        <v>21.53</v>
      </c>
      <c r="AO473" s="13">
        <f>VLOOKUP(AL473,Destino!A:P,16,0)</f>
        <v>1</v>
      </c>
      <c r="AP473" s="14">
        <f t="shared" si="22"/>
        <v>1</v>
      </c>
      <c r="AQ473" s="13" t="str">
        <f t="shared" si="23"/>
        <v>OK</v>
      </c>
      <c r="BA473" s="13" t="s">
        <v>14181</v>
      </c>
      <c r="BB473" s="13">
        <f>AK473</f>
        <v>34.588000000000001</v>
      </c>
      <c r="BC473" s="13" t="s">
        <v>15199</v>
      </c>
      <c r="BD473" s="13">
        <f>N473</f>
        <v>1</v>
      </c>
    </row>
    <row r="474" spans="1:56" hidden="1" x14ac:dyDescent="0.25">
      <c r="A474" s="13">
        <v>600010241</v>
      </c>
      <c r="B474" s="13">
        <v>1700</v>
      </c>
      <c r="C474" s="13">
        <v>2200001421</v>
      </c>
      <c r="D474" s="13" t="s">
        <v>298</v>
      </c>
      <c r="E474" s="13">
        <f>IF(AND(B474&lt;&gt;1110,B474&lt;&gt;1210,B474&lt;&gt;1510,B474&lt;&gt;1710),B474,IF(B474=1110,"1100",IF(B474=1210,"1200",IF(B474=1510,"1500",IF(B474=1710,"1700","X")))))</f>
        <v>1700</v>
      </c>
      <c r="F474" s="13" t="s">
        <v>10893</v>
      </c>
      <c r="G474" s="13" t="s">
        <v>297</v>
      </c>
      <c r="H474" s="13">
        <v>26.077999999999999</v>
      </c>
      <c r="I474" s="13">
        <v>0.25</v>
      </c>
      <c r="J474" s="13">
        <v>3</v>
      </c>
      <c r="K474" s="13">
        <v>1</v>
      </c>
      <c r="L474" s="13" t="s">
        <v>292</v>
      </c>
      <c r="M474" s="13">
        <v>4</v>
      </c>
      <c r="N474" s="13">
        <v>1</v>
      </c>
      <c r="O474" s="13" t="s">
        <v>294</v>
      </c>
      <c r="P474" s="13">
        <f>IFERROR(VLOOKUP(BC474, BA:BA:BB:BB, 2, 0),)</f>
        <v>0</v>
      </c>
      <c r="Q474" s="13">
        <f>IFERROR(VLOOKUP(BC474, BA:BA:BD:BD, 4, 0),1)</f>
        <v>1</v>
      </c>
      <c r="R474" s="13">
        <v>7</v>
      </c>
      <c r="S474" s="13">
        <v>9.25</v>
      </c>
      <c r="T474" s="13">
        <v>0</v>
      </c>
      <c r="V474" s="13" t="s">
        <v>13779</v>
      </c>
      <c r="W474" s="13">
        <v>100</v>
      </c>
      <c r="X474" s="13" t="s">
        <v>295</v>
      </c>
      <c r="Y474" s="13" t="s">
        <v>10899</v>
      </c>
      <c r="Z474" s="13" t="s">
        <v>10886</v>
      </c>
      <c r="AA474" s="13">
        <v>1</v>
      </c>
      <c r="AB474" s="13">
        <f>ROUND(H474*I474*AA474, 3)</f>
        <v>6.52</v>
      </c>
      <c r="AC474" s="13">
        <f>ROUND(VLOOKUP(X474,'Base de dados'!A:B, 2, 0)*AB474, 2)</f>
        <v>0.65</v>
      </c>
      <c r="AD474" s="13">
        <f>ROUND((AB474*(Destino!AG$475/100))*(W474/100),2)</f>
        <v>0.46</v>
      </c>
      <c r="AE474" s="13">
        <f>ROUND(AB474*(Destino!AH$475/100),2)</f>
        <v>0</v>
      </c>
      <c r="AF474" s="13">
        <f>ROUND((((AB474+AC474)*(1 + VLOOKUP(X474,'Base de dados'!A:N, 14, 0) ))*(Destino!AI$475/100))-AD474, 2)</f>
        <v>1.34</v>
      </c>
      <c r="AG474" s="13">
        <f>ROUND((AB474+AC474+AF474)*(J474/100),2)</f>
        <v>0.26</v>
      </c>
      <c r="AH474" s="13">
        <f>ROUND(AB474*T474,2)</f>
        <v>0</v>
      </c>
      <c r="AI474" s="13">
        <f>ROUND(AB474+AC474-AE474+AF474+AG474+AH474, 3)</f>
        <v>8.77</v>
      </c>
      <c r="AJ474" s="13">
        <f>AI474*M474</f>
        <v>35.08</v>
      </c>
      <c r="AK474" s="13">
        <f>AJ474*K474</f>
        <v>35.08</v>
      </c>
      <c r="AL474" s="13" t="str">
        <f t="shared" si="21"/>
        <v>17006000102412200001421</v>
      </c>
      <c r="AM474" s="13">
        <f>VLOOKUP(AL474,Destino!A:AE,31,0)</f>
        <v>35.119999999999997</v>
      </c>
      <c r="AN474" s="13">
        <f>VLOOKUP(AL474,Destino!A:O,15,0)</f>
        <v>21.84</v>
      </c>
      <c r="AO474" s="13">
        <f>VLOOKUP(AL474,Destino!A:P,16,0)</f>
        <v>1</v>
      </c>
      <c r="AP474" s="14">
        <f t="shared" si="22"/>
        <v>1</v>
      </c>
      <c r="AQ474" s="13" t="str">
        <f t="shared" si="23"/>
        <v>OK</v>
      </c>
      <c r="BA474" s="13" t="s">
        <v>14182</v>
      </c>
      <c r="BB474" s="13">
        <f>AK474</f>
        <v>35.08</v>
      </c>
      <c r="BC474" s="13" t="s">
        <v>15200</v>
      </c>
      <c r="BD474" s="13">
        <f>N474</f>
        <v>1</v>
      </c>
    </row>
    <row r="475" spans="1:56" hidden="1" x14ac:dyDescent="0.25">
      <c r="A475" s="13">
        <v>600010305</v>
      </c>
      <c r="B475" s="13">
        <v>1700</v>
      </c>
      <c r="C475" s="13">
        <v>2200001421</v>
      </c>
      <c r="D475" s="13" t="s">
        <v>298</v>
      </c>
      <c r="E475" s="13">
        <f>IF(AND(B475&lt;&gt;1110,B475&lt;&gt;1210,B475&lt;&gt;1510,B475&lt;&gt;1710),B475,IF(B475=1110,"1100",IF(B475=1210,"1200",IF(B475=1510,"1500",IF(B475=1710,"1700","X")))))</f>
        <v>1700</v>
      </c>
      <c r="F475" s="13" t="s">
        <v>10893</v>
      </c>
      <c r="G475" s="13" t="s">
        <v>297</v>
      </c>
      <c r="H475" s="13">
        <v>33.6</v>
      </c>
      <c r="I475" s="13">
        <v>0.25</v>
      </c>
      <c r="J475" s="13">
        <v>3</v>
      </c>
      <c r="K475" s="13">
        <v>1</v>
      </c>
      <c r="L475" s="13" t="s">
        <v>292</v>
      </c>
      <c r="M475" s="13">
        <v>4</v>
      </c>
      <c r="N475" s="13">
        <v>1</v>
      </c>
      <c r="O475" s="13" t="s">
        <v>294</v>
      </c>
      <c r="P475" s="13">
        <f>IFERROR(VLOOKUP(BC475, BA:BA:BB:BB, 2, 0),)</f>
        <v>0</v>
      </c>
      <c r="Q475" s="13">
        <f>IFERROR(VLOOKUP(BC475, BA:BA:BD:BD, 4, 0),1)</f>
        <v>1</v>
      </c>
      <c r="R475" s="13">
        <v>7</v>
      </c>
      <c r="S475" s="13">
        <v>9.25</v>
      </c>
      <c r="T475" s="13">
        <v>0</v>
      </c>
      <c r="V475" s="13" t="s">
        <v>13779</v>
      </c>
      <c r="W475" s="13">
        <v>100</v>
      </c>
      <c r="X475" s="13" t="s">
        <v>295</v>
      </c>
      <c r="Y475" s="13" t="s">
        <v>10899</v>
      </c>
      <c r="Z475" s="13" t="s">
        <v>10886</v>
      </c>
      <c r="AA475" s="13">
        <v>1</v>
      </c>
      <c r="AB475" s="13">
        <f>ROUND(H475*I475*AA475, 3)</f>
        <v>8.4</v>
      </c>
      <c r="AC475" s="13">
        <f>ROUND(VLOOKUP(X475,'Base de dados'!A:B, 2, 0)*AB475, 2)</f>
        <v>0.84</v>
      </c>
      <c r="AD475" s="13">
        <f>ROUND((AB475*(Destino!AG$476/100))*(W475/100),2)</f>
        <v>0.59</v>
      </c>
      <c r="AE475" s="13">
        <f>ROUND(AB475*(Destino!AH$476/100),2)</f>
        <v>0</v>
      </c>
      <c r="AF475" s="13">
        <f>ROUND((((AB475+AC475)*(1 + VLOOKUP(X475,'Base de dados'!A:N, 14, 0) ))*(Destino!AI$476/100))-AD475, 2)</f>
        <v>1.73</v>
      </c>
      <c r="AG475" s="13">
        <f>ROUND((AB475+AC475+AF475)*(J475/100),2)</f>
        <v>0.33</v>
      </c>
      <c r="AH475" s="13">
        <f>ROUND(AB475*T475,2)</f>
        <v>0</v>
      </c>
      <c r="AI475" s="13">
        <f>ROUND(AB475+AC475-AE475+AF475+AG475+AH475, 3)</f>
        <v>11.3</v>
      </c>
      <c r="AJ475" s="13">
        <f>AI475*M475</f>
        <v>45.2</v>
      </c>
      <c r="AK475" s="13">
        <f>AJ475*K475</f>
        <v>45.2</v>
      </c>
      <c r="AL475" s="13" t="str">
        <f t="shared" si="21"/>
        <v>17006000103052200001421</v>
      </c>
      <c r="AM475" s="13">
        <f>VLOOKUP(AL475,Destino!A:AE,31,0)</f>
        <v>45.24</v>
      </c>
      <c r="AN475" s="13">
        <f>VLOOKUP(AL475,Destino!A:O,15,0)</f>
        <v>28.14</v>
      </c>
      <c r="AO475" s="13">
        <f>VLOOKUP(AL475,Destino!A:P,16,0)</f>
        <v>1</v>
      </c>
      <c r="AP475" s="14">
        <f t="shared" si="22"/>
        <v>1</v>
      </c>
      <c r="AQ475" s="13" t="str">
        <f t="shared" si="23"/>
        <v>OK</v>
      </c>
      <c r="BA475" s="13" t="s">
        <v>14183</v>
      </c>
      <c r="BB475" s="13">
        <f>AK475</f>
        <v>45.2</v>
      </c>
      <c r="BC475" s="13" t="s">
        <v>15201</v>
      </c>
      <c r="BD475" s="13">
        <f>N475</f>
        <v>1</v>
      </c>
    </row>
    <row r="476" spans="1:56" hidden="1" x14ac:dyDescent="0.25">
      <c r="A476" s="13">
        <v>600010367</v>
      </c>
      <c r="B476" s="13">
        <v>1700</v>
      </c>
      <c r="C476" s="13">
        <v>2200001421</v>
      </c>
      <c r="D476" s="13" t="s">
        <v>298</v>
      </c>
      <c r="E476" s="13">
        <f>IF(AND(B476&lt;&gt;1110,B476&lt;&gt;1210,B476&lt;&gt;1510,B476&lt;&gt;1710),B476,IF(B476=1110,"1100",IF(B476=1210,"1200",IF(B476=1510,"1500",IF(B476=1710,"1700","X")))))</f>
        <v>1700</v>
      </c>
      <c r="F476" s="13" t="s">
        <v>10893</v>
      </c>
      <c r="G476" s="13" t="s">
        <v>297</v>
      </c>
      <c r="H476" s="13">
        <v>8.8960000000000008</v>
      </c>
      <c r="I476" s="13">
        <v>0.25</v>
      </c>
      <c r="J476" s="13">
        <v>3</v>
      </c>
      <c r="K476" s="13">
        <v>1</v>
      </c>
      <c r="L476" s="13" t="s">
        <v>292</v>
      </c>
      <c r="M476" s="13">
        <v>4</v>
      </c>
      <c r="N476" s="13">
        <v>1</v>
      </c>
      <c r="O476" s="13" t="s">
        <v>294</v>
      </c>
      <c r="P476" s="13">
        <f>IFERROR(VLOOKUP(BC476, BA:BA:BB:BB, 2, 0),)</f>
        <v>0</v>
      </c>
      <c r="Q476" s="13">
        <f>IFERROR(VLOOKUP(BC476, BA:BA:BD:BD, 4, 0),1)</f>
        <v>1</v>
      </c>
      <c r="R476" s="13">
        <v>7</v>
      </c>
      <c r="S476" s="13">
        <v>9.25</v>
      </c>
      <c r="T476" s="13">
        <v>0</v>
      </c>
      <c r="V476" s="13" t="s">
        <v>13779</v>
      </c>
      <c r="W476" s="13">
        <v>100</v>
      </c>
      <c r="X476" s="13" t="s">
        <v>301</v>
      </c>
      <c r="Y476" s="13" t="s">
        <v>10899</v>
      </c>
      <c r="Z476" s="13" t="s">
        <v>10898</v>
      </c>
      <c r="AA476" s="13">
        <v>1</v>
      </c>
      <c r="AB476" s="13">
        <f>ROUND(H476*I476*AA476, 3)</f>
        <v>2.2240000000000002</v>
      </c>
      <c r="AC476" s="13">
        <f>ROUND(VLOOKUP(X476,'Base de dados'!A:B, 2, 0)*AB476, 2)</f>
        <v>0.22</v>
      </c>
      <c r="AD476" s="13">
        <f>ROUND((AB476*(Destino!AG$477/100))*(W476/100),2)</f>
        <v>0.16</v>
      </c>
      <c r="AE476" s="13">
        <f>ROUND(AB476*(Destino!AH$477/100),2)</f>
        <v>0</v>
      </c>
      <c r="AF476" s="13">
        <f>ROUND((((AB476+AC476)*(1 + VLOOKUP(X476,'Base de dados'!A:N, 14, 0) ))*(Destino!AI$477/100))-AD476, 2)</f>
        <v>0.45</v>
      </c>
      <c r="AG476" s="13">
        <f>ROUND((AB476+AC476+AF476)*(J476/100),2)</f>
        <v>0.09</v>
      </c>
      <c r="AH476" s="13">
        <f>ROUND(AB476*T476,2)</f>
        <v>0</v>
      </c>
      <c r="AI476" s="13">
        <f>ROUND(AB476+AC476-AE476+AF476+AG476+AH476, 3)</f>
        <v>2.984</v>
      </c>
      <c r="AJ476" s="13">
        <f>AI476*M476</f>
        <v>11.936</v>
      </c>
      <c r="AK476" s="13">
        <f>AJ476*K476</f>
        <v>11.936</v>
      </c>
      <c r="AL476" s="13" t="str">
        <f t="shared" si="21"/>
        <v>17006000103672200001421</v>
      </c>
      <c r="AM476" s="13">
        <f>VLOOKUP(AL476,Destino!A:AE,31,0)</f>
        <v>11.976000000000001</v>
      </c>
      <c r="AN476" s="13">
        <f>VLOOKUP(AL476,Destino!A:O,15,0)</f>
        <v>7.45</v>
      </c>
      <c r="AO476" s="13">
        <f>VLOOKUP(AL476,Destino!A:P,16,0)</f>
        <v>1</v>
      </c>
      <c r="AP476" s="14">
        <f t="shared" si="22"/>
        <v>1</v>
      </c>
      <c r="AQ476" s="13" t="str">
        <f t="shared" si="23"/>
        <v>OK</v>
      </c>
      <c r="BA476" s="13" t="s">
        <v>14184</v>
      </c>
      <c r="BB476" s="13">
        <f>AK476</f>
        <v>11.936</v>
      </c>
      <c r="BC476" s="13" t="s">
        <v>15202</v>
      </c>
      <c r="BD476" s="13">
        <f>N476</f>
        <v>1</v>
      </c>
    </row>
    <row r="477" spans="1:56" hidden="1" x14ac:dyDescent="0.25">
      <c r="A477" s="13">
        <v>600010381</v>
      </c>
      <c r="B477" s="13">
        <v>1700</v>
      </c>
      <c r="C477" s="13">
        <v>2200001421</v>
      </c>
      <c r="D477" s="13" t="s">
        <v>298</v>
      </c>
      <c r="E477" s="13">
        <f>IF(AND(B477&lt;&gt;1110,B477&lt;&gt;1210,B477&lt;&gt;1510,B477&lt;&gt;1710),B477,IF(B477=1110,"1100",IF(B477=1210,"1200",IF(B477=1510,"1500",IF(B477=1710,"1700","X")))))</f>
        <v>1700</v>
      </c>
      <c r="F477" s="13" t="s">
        <v>10893</v>
      </c>
      <c r="G477" s="13" t="s">
        <v>297</v>
      </c>
      <c r="H477" s="13">
        <v>10.327999999999999</v>
      </c>
      <c r="I477" s="13">
        <v>0.25</v>
      </c>
      <c r="J477" s="13">
        <v>3</v>
      </c>
      <c r="K477" s="13">
        <v>1</v>
      </c>
      <c r="L477" s="13" t="s">
        <v>292</v>
      </c>
      <c r="M477" s="13">
        <v>4</v>
      </c>
      <c r="N477" s="13">
        <v>1</v>
      </c>
      <c r="O477" s="13" t="s">
        <v>294</v>
      </c>
      <c r="P477" s="13">
        <f>IFERROR(VLOOKUP(BC477, BA:BA:BB:BB, 2, 0),)</f>
        <v>0</v>
      </c>
      <c r="Q477" s="13">
        <f>IFERROR(VLOOKUP(BC477, BA:BA:BD:BD, 4, 0),1)</f>
        <v>1</v>
      </c>
      <c r="R477" s="13">
        <v>7</v>
      </c>
      <c r="S477" s="13">
        <v>9.25</v>
      </c>
      <c r="T477" s="13">
        <v>0</v>
      </c>
      <c r="V477" s="13" t="s">
        <v>13779</v>
      </c>
      <c r="W477" s="13">
        <v>100</v>
      </c>
      <c r="X477" s="13" t="s">
        <v>301</v>
      </c>
      <c r="Y477" s="13" t="s">
        <v>10899</v>
      </c>
      <c r="Z477" s="13" t="s">
        <v>10898</v>
      </c>
      <c r="AA477" s="13">
        <v>1</v>
      </c>
      <c r="AB477" s="13">
        <f>ROUND(H477*I477*AA477, 3)</f>
        <v>2.5819999999999999</v>
      </c>
      <c r="AC477" s="13">
        <f>ROUND(VLOOKUP(X477,'Base de dados'!A:B, 2, 0)*AB477, 2)</f>
        <v>0.26</v>
      </c>
      <c r="AD477" s="13">
        <f>ROUND((AB477*(Destino!AG$478/100))*(W477/100),2)</f>
        <v>0.18</v>
      </c>
      <c r="AE477" s="13">
        <f>ROUND(AB477*(Destino!AH$478/100),2)</f>
        <v>0</v>
      </c>
      <c r="AF477" s="13">
        <f>ROUND((((AB477+AC477)*(1 + VLOOKUP(X477,'Base de dados'!A:N, 14, 0) ))*(Destino!AI$478/100))-AD477, 2)</f>
        <v>0.54</v>
      </c>
      <c r="AG477" s="13">
        <f>ROUND((AB477+AC477+AF477)*(J477/100),2)</f>
        <v>0.1</v>
      </c>
      <c r="AH477" s="13">
        <f>ROUND(AB477*T477,2)</f>
        <v>0</v>
      </c>
      <c r="AI477" s="13">
        <f>ROUND(AB477+AC477-AE477+AF477+AG477+AH477, 3)</f>
        <v>3.4820000000000002</v>
      </c>
      <c r="AJ477" s="13">
        <f>AI477*M477</f>
        <v>13.928000000000001</v>
      </c>
      <c r="AK477" s="13">
        <f>AJ477*K477</f>
        <v>13.928000000000001</v>
      </c>
      <c r="AL477" s="13" t="str">
        <f t="shared" si="21"/>
        <v>17006000103812200001421</v>
      </c>
      <c r="AM477" s="13">
        <f>VLOOKUP(AL477,Destino!A:AE,31,0)</f>
        <v>13.888</v>
      </c>
      <c r="AN477" s="13">
        <f>VLOOKUP(AL477,Destino!A:O,15,0)</f>
        <v>8.65</v>
      </c>
      <c r="AO477" s="13">
        <f>VLOOKUP(AL477,Destino!A:P,16,0)</f>
        <v>1</v>
      </c>
      <c r="AP477" s="14">
        <f t="shared" si="22"/>
        <v>1</v>
      </c>
      <c r="AQ477" s="13" t="str">
        <f t="shared" si="23"/>
        <v>OK</v>
      </c>
      <c r="BA477" s="13" t="s">
        <v>14185</v>
      </c>
      <c r="BB477" s="13">
        <f>AK477</f>
        <v>13.928000000000001</v>
      </c>
      <c r="BC477" s="13" t="s">
        <v>15203</v>
      </c>
      <c r="BD477" s="13">
        <f>N477</f>
        <v>1</v>
      </c>
    </row>
    <row r="478" spans="1:56" hidden="1" x14ac:dyDescent="0.25">
      <c r="A478" s="13">
        <v>600010382</v>
      </c>
      <c r="B478" s="13">
        <v>1700</v>
      </c>
      <c r="C478" s="13">
        <v>2200001421</v>
      </c>
      <c r="D478" s="13" t="s">
        <v>298</v>
      </c>
      <c r="E478" s="13">
        <f>IF(AND(B478&lt;&gt;1110,B478&lt;&gt;1210,B478&lt;&gt;1510,B478&lt;&gt;1710),B478,IF(B478=1110,"1100",IF(B478=1210,"1200",IF(B478=1510,"1500",IF(B478=1710,"1700","X")))))</f>
        <v>1700</v>
      </c>
      <c r="F478" s="13" t="s">
        <v>10893</v>
      </c>
      <c r="G478" s="13" t="s">
        <v>297</v>
      </c>
      <c r="H478" s="13">
        <v>10.423999999999999</v>
      </c>
      <c r="I478" s="13">
        <v>0.25</v>
      </c>
      <c r="J478" s="13">
        <v>3</v>
      </c>
      <c r="K478" s="13">
        <v>1</v>
      </c>
      <c r="L478" s="13" t="s">
        <v>292</v>
      </c>
      <c r="M478" s="13">
        <v>4</v>
      </c>
      <c r="N478" s="13">
        <v>1</v>
      </c>
      <c r="O478" s="13" t="s">
        <v>294</v>
      </c>
      <c r="P478" s="13">
        <f>IFERROR(VLOOKUP(BC478, BA:BA:BB:BB, 2, 0),)</f>
        <v>0</v>
      </c>
      <c r="Q478" s="13">
        <f>IFERROR(VLOOKUP(BC478, BA:BA:BD:BD, 4, 0),1)</f>
        <v>1</v>
      </c>
      <c r="R478" s="13">
        <v>7</v>
      </c>
      <c r="S478" s="13">
        <v>9.25</v>
      </c>
      <c r="T478" s="13">
        <v>0</v>
      </c>
      <c r="V478" s="13" t="s">
        <v>13779</v>
      </c>
      <c r="W478" s="13">
        <v>100</v>
      </c>
      <c r="X478" s="13" t="s">
        <v>301</v>
      </c>
      <c r="Y478" s="13" t="s">
        <v>10899</v>
      </c>
      <c r="Z478" s="13" t="s">
        <v>10886</v>
      </c>
      <c r="AA478" s="13">
        <v>1</v>
      </c>
      <c r="AB478" s="13">
        <f>ROUND(H478*I478*AA478, 3)</f>
        <v>2.6059999999999999</v>
      </c>
      <c r="AC478" s="13">
        <f>ROUND(VLOOKUP(X478,'Base de dados'!A:B, 2, 0)*AB478, 2)</f>
        <v>0.26</v>
      </c>
      <c r="AD478" s="13">
        <f>ROUND((AB478*(Destino!AG$479/100))*(W478/100),2)</f>
        <v>0.18</v>
      </c>
      <c r="AE478" s="13">
        <f>ROUND(AB478*(Destino!AH$479/100),2)</f>
        <v>0</v>
      </c>
      <c r="AF478" s="13">
        <f>ROUND((((AB478+AC478)*(1 + VLOOKUP(X478,'Base de dados'!A:N, 14, 0) ))*(Destino!AI$479/100))-AD478, 2)</f>
        <v>0.54</v>
      </c>
      <c r="AG478" s="13">
        <f>ROUND((AB478+AC478+AF478)*(J478/100),2)</f>
        <v>0.1</v>
      </c>
      <c r="AH478" s="13">
        <f>ROUND(AB478*T478,2)</f>
        <v>0</v>
      </c>
      <c r="AI478" s="13">
        <f>ROUND(AB478+AC478-AE478+AF478+AG478+AH478, 3)</f>
        <v>3.5059999999999998</v>
      </c>
      <c r="AJ478" s="13">
        <f>AI478*M478</f>
        <v>14.023999999999999</v>
      </c>
      <c r="AK478" s="13">
        <f>AJ478*K478</f>
        <v>14.023999999999999</v>
      </c>
      <c r="AL478" s="13" t="str">
        <f t="shared" si="21"/>
        <v>17006000103822200001421</v>
      </c>
      <c r="AM478" s="13">
        <f>VLOOKUP(AL478,Destino!A:AE,31,0)</f>
        <v>14.023999999999999</v>
      </c>
      <c r="AN478" s="13">
        <f>VLOOKUP(AL478,Destino!A:O,15,0)</f>
        <v>8.73</v>
      </c>
      <c r="AO478" s="13">
        <f>VLOOKUP(AL478,Destino!A:P,16,0)</f>
        <v>1</v>
      </c>
      <c r="AP478" s="14">
        <f t="shared" si="22"/>
        <v>1</v>
      </c>
      <c r="AQ478" s="13" t="str">
        <f t="shared" si="23"/>
        <v>OK</v>
      </c>
      <c r="BA478" s="13" t="s">
        <v>14186</v>
      </c>
      <c r="BB478" s="13">
        <f>AK478</f>
        <v>14.023999999999999</v>
      </c>
      <c r="BC478" s="13" t="s">
        <v>15204</v>
      </c>
      <c r="BD478" s="13">
        <f>N478</f>
        <v>1</v>
      </c>
    </row>
    <row r="479" spans="1:56" hidden="1" x14ac:dyDescent="0.25">
      <c r="A479" s="13">
        <v>600010383</v>
      </c>
      <c r="B479" s="13">
        <v>1000</v>
      </c>
      <c r="C479" s="13">
        <v>2200001421</v>
      </c>
      <c r="D479" s="13" t="s">
        <v>298</v>
      </c>
      <c r="E479" s="13">
        <f>IF(AND(B479&lt;&gt;1110,B479&lt;&gt;1210,B479&lt;&gt;1510,B479&lt;&gt;1710),B479,IF(B479=1110,"1100",IF(B479=1210,"1200",IF(B479=1510,"1500",IF(B479=1710,"1700","X")))))</f>
        <v>1000</v>
      </c>
      <c r="F479" s="13" t="s">
        <v>10873</v>
      </c>
      <c r="G479" s="13" t="s">
        <v>297</v>
      </c>
      <c r="H479" s="13">
        <v>10.932</v>
      </c>
      <c r="I479" s="13">
        <v>1</v>
      </c>
      <c r="J479" s="13">
        <v>4</v>
      </c>
      <c r="K479" s="13">
        <v>1</v>
      </c>
      <c r="L479" s="13" t="s">
        <v>292</v>
      </c>
      <c r="M479" s="13">
        <v>1</v>
      </c>
      <c r="N479" s="13">
        <v>1</v>
      </c>
      <c r="O479" s="13" t="s">
        <v>292</v>
      </c>
      <c r="P479" s="13">
        <f>IFERROR(VLOOKUP(BC479, BA:BA:BB:BB, 2, 0),)</f>
        <v>0</v>
      </c>
      <c r="Q479" s="13">
        <f>IFERROR(VLOOKUP(BC479, BA:BA:BD:BD, 4, 0),1)</f>
        <v>1</v>
      </c>
      <c r="R479" s="13">
        <v>12</v>
      </c>
      <c r="S479" s="13">
        <v>9.25</v>
      </c>
      <c r="T479" s="13">
        <v>0</v>
      </c>
      <c r="V479" s="13" t="s">
        <v>13779</v>
      </c>
      <c r="W479" s="13">
        <v>100</v>
      </c>
      <c r="X479" s="13" t="s">
        <v>301</v>
      </c>
      <c r="Y479" s="13" t="s">
        <v>10899</v>
      </c>
      <c r="Z479" s="13" t="s">
        <v>10886</v>
      </c>
      <c r="AA479" s="13">
        <v>1</v>
      </c>
      <c r="AB479" s="13">
        <f>ROUND(H479*I479*AA479, 3)</f>
        <v>10.932</v>
      </c>
      <c r="AC479" s="13">
        <f>ROUND(VLOOKUP(X479,'Base de dados'!A:B, 2, 0)*AB479, 2)</f>
        <v>1.0900000000000001</v>
      </c>
      <c r="AD479" s="13">
        <f>ROUND((AB479*(Destino!AG$480/100))*(W479/100),2)</f>
        <v>1.31</v>
      </c>
      <c r="AE479" s="13">
        <f>ROUND(AB479*(Destino!AH$480/100),2)</f>
        <v>1.01</v>
      </c>
      <c r="AG479" s="13">
        <f>ROUND((AB479+ AC479)*(J479/100),2)</f>
        <v>0.48</v>
      </c>
      <c r="AH479" s="13">
        <f>ROUND(AB479*T479,2)</f>
        <v>0</v>
      </c>
      <c r="AI479" s="13">
        <f>ROUND(AB479-(AD479+AE479)+AG479+AH479, 3)</f>
        <v>9.0920000000000005</v>
      </c>
      <c r="AJ479" s="13">
        <f>AI479*M479</f>
        <v>9.0920000000000005</v>
      </c>
      <c r="AK479" s="13">
        <f>AJ479*K479</f>
        <v>9.0920000000000005</v>
      </c>
      <c r="AL479" s="13" t="str">
        <f t="shared" si="21"/>
        <v>10006000103832200001421</v>
      </c>
      <c r="AM479" s="13">
        <f>VLOOKUP(AL479,Destino!A:AE,31,0)</f>
        <v>9.0920000000000005</v>
      </c>
      <c r="AN479" s="13">
        <f>VLOOKUP(AL479,Destino!A:O,15,0)</f>
        <v>8.609</v>
      </c>
      <c r="AO479" s="13">
        <f>VLOOKUP(AL479,Destino!A:P,16,0)</f>
        <v>1</v>
      </c>
      <c r="AP479" s="14">
        <f t="shared" si="22"/>
        <v>1</v>
      </c>
      <c r="AQ479" s="13" t="str">
        <f t="shared" si="23"/>
        <v>OK</v>
      </c>
      <c r="BB479" s="13">
        <f>AK479</f>
        <v>9.0920000000000005</v>
      </c>
      <c r="BC479" s="13" t="s">
        <v>15205</v>
      </c>
      <c r="BD479" s="13">
        <f>N479</f>
        <v>1</v>
      </c>
    </row>
    <row r="480" spans="1:56" hidden="1" x14ac:dyDescent="0.25">
      <c r="A480" s="13">
        <v>600010383</v>
      </c>
      <c r="B480" s="13">
        <v>1700</v>
      </c>
      <c r="C480" s="13">
        <v>2200001421</v>
      </c>
      <c r="D480" s="13" t="s">
        <v>298</v>
      </c>
      <c r="E480" s="13">
        <f>IF(AND(B480&lt;&gt;1110,B480&lt;&gt;1210,B480&lt;&gt;1510,B480&lt;&gt;1710),B480,IF(B480=1110,"1100",IF(B480=1210,"1200",IF(B480=1510,"1500",IF(B480=1710,"1700","X")))))</f>
        <v>1700</v>
      </c>
      <c r="F480" s="13" t="s">
        <v>10893</v>
      </c>
      <c r="G480" s="13" t="s">
        <v>297</v>
      </c>
      <c r="H480" s="13">
        <v>10.281000000000001</v>
      </c>
      <c r="I480" s="13">
        <v>0.25</v>
      </c>
      <c r="J480" s="13">
        <v>3</v>
      </c>
      <c r="K480" s="13">
        <v>1</v>
      </c>
      <c r="L480" s="13" t="s">
        <v>292</v>
      </c>
      <c r="M480" s="13">
        <v>4</v>
      </c>
      <c r="N480" s="13">
        <v>1</v>
      </c>
      <c r="O480" s="13" t="s">
        <v>294</v>
      </c>
      <c r="P480" s="13">
        <f>IFERROR(VLOOKUP(BC480, BA:BA:BB:BB, 2, 0),)</f>
        <v>0</v>
      </c>
      <c r="Q480" s="13">
        <f>IFERROR(VLOOKUP(BC480, BA:BA:BD:BD, 4, 0),1)</f>
        <v>1</v>
      </c>
      <c r="R480" s="13">
        <v>7</v>
      </c>
      <c r="S480" s="13">
        <v>9.25</v>
      </c>
      <c r="T480" s="13">
        <v>0</v>
      </c>
      <c r="V480" s="13" t="s">
        <v>13779</v>
      </c>
      <c r="W480" s="13">
        <v>100</v>
      </c>
      <c r="X480" s="13" t="s">
        <v>301</v>
      </c>
      <c r="Y480" s="13" t="s">
        <v>10899</v>
      </c>
      <c r="Z480" s="13" t="s">
        <v>10886</v>
      </c>
      <c r="AA480" s="13">
        <v>1</v>
      </c>
      <c r="AB480" s="13">
        <f>ROUND(H480*I480*AA480, 3)</f>
        <v>2.57</v>
      </c>
      <c r="AC480" s="13">
        <f>ROUND(VLOOKUP(X480,'Base de dados'!A:B, 2, 0)*AB480, 2)</f>
        <v>0.26</v>
      </c>
      <c r="AD480" s="13">
        <f>ROUND((AB480*(Destino!AG$481/100))*(W480/100),2)</f>
        <v>0.18</v>
      </c>
      <c r="AE480" s="13">
        <f>ROUND(AB480*(Destino!AH$481/100),2)</f>
        <v>0</v>
      </c>
      <c r="AF480" s="13">
        <f>ROUND((((AB480+AC480)*(1 + VLOOKUP(X480,'Base de dados'!A:N, 14, 0) ))*(Destino!AI$481/100))-AD480, 2)</f>
        <v>0.53</v>
      </c>
      <c r="AG480" s="13">
        <f>ROUND((AB480+AC480+AF480)*(J480/100),2)</f>
        <v>0.1</v>
      </c>
      <c r="AH480" s="13">
        <f>ROUND(AB480*T480,2)</f>
        <v>0</v>
      </c>
      <c r="AI480" s="13">
        <f>ROUND(AB480+AC480-AE480+AF480+AG480+AH480, 3)</f>
        <v>3.46</v>
      </c>
      <c r="AJ480" s="13">
        <f>AI480*M480</f>
        <v>13.84</v>
      </c>
      <c r="AK480" s="13">
        <f>AJ480*K480</f>
        <v>13.84</v>
      </c>
      <c r="AL480" s="13" t="str">
        <f t="shared" si="21"/>
        <v>17006000103832200001421</v>
      </c>
      <c r="AM480" s="13">
        <f>VLOOKUP(AL480,Destino!A:AE,31,0)</f>
        <v>13.84</v>
      </c>
      <c r="AN480" s="13">
        <f>VLOOKUP(AL480,Destino!A:O,15,0)</f>
        <v>8.61</v>
      </c>
      <c r="AO480" s="13">
        <f>VLOOKUP(AL480,Destino!A:P,16,0)</f>
        <v>1</v>
      </c>
      <c r="AP480" s="14">
        <f t="shared" si="22"/>
        <v>1</v>
      </c>
      <c r="AQ480" s="13" t="str">
        <f t="shared" si="23"/>
        <v>OK</v>
      </c>
      <c r="BA480" s="13" t="s">
        <v>14187</v>
      </c>
      <c r="BB480" s="13">
        <f>AK480</f>
        <v>13.84</v>
      </c>
      <c r="BC480" s="13" t="s">
        <v>15205</v>
      </c>
      <c r="BD480" s="13">
        <f>N480</f>
        <v>1</v>
      </c>
    </row>
    <row r="481" spans="1:56" hidden="1" x14ac:dyDescent="0.25">
      <c r="A481" s="13">
        <v>600010394</v>
      </c>
      <c r="B481" s="13">
        <v>1400</v>
      </c>
      <c r="C481" s="13">
        <v>2000005105</v>
      </c>
      <c r="D481" s="13" t="s">
        <v>298</v>
      </c>
      <c r="E481" s="13">
        <f>IF(AND(B481&lt;&gt;1110,B481&lt;&gt;1210,B481&lt;&gt;1510,B481&lt;&gt;1710),B481,IF(B481=1110,"1100",IF(B481=1210,"1200",IF(B481=1510,"1500",IF(B481=1710,"1700","X")))))</f>
        <v>1400</v>
      </c>
      <c r="F481" s="13" t="s">
        <v>10873</v>
      </c>
      <c r="G481" s="13" t="s">
        <v>297</v>
      </c>
      <c r="H481" s="13">
        <v>12.441000000000001</v>
      </c>
      <c r="I481" s="13">
        <v>1</v>
      </c>
      <c r="J481" s="13">
        <v>2</v>
      </c>
      <c r="K481" s="13">
        <v>1</v>
      </c>
      <c r="L481" s="13" t="s">
        <v>292</v>
      </c>
      <c r="M481" s="13">
        <v>1</v>
      </c>
      <c r="N481" s="13">
        <v>1</v>
      </c>
      <c r="O481" s="13" t="s">
        <v>292</v>
      </c>
      <c r="P481" s="13">
        <f>IFERROR(VLOOKUP(BC481, BA:BA:BB:BB, 2, 0),)</f>
        <v>0</v>
      </c>
      <c r="Q481" s="13">
        <f>IFERROR(VLOOKUP(BC481, BA:BA:BD:BD, 4, 0),1)</f>
        <v>1</v>
      </c>
      <c r="R481" s="13">
        <v>12</v>
      </c>
      <c r="S481" s="13">
        <v>9.25</v>
      </c>
      <c r="T481" s="13">
        <v>0</v>
      </c>
      <c r="V481" s="13" t="s">
        <v>13779</v>
      </c>
      <c r="W481" s="13">
        <v>100</v>
      </c>
      <c r="X481" s="13" t="s">
        <v>301</v>
      </c>
      <c r="Y481" s="13" t="s">
        <v>10899</v>
      </c>
      <c r="Z481" s="13" t="s">
        <v>10898</v>
      </c>
      <c r="AA481" s="13">
        <v>1</v>
      </c>
      <c r="AB481" s="13">
        <f>ROUND(H481*I481*AA481, 3)</f>
        <v>12.441000000000001</v>
      </c>
      <c r="AC481" s="13">
        <f>ROUND(VLOOKUP(X481,'Base de dados'!A:B, 2, 0)*AB481, 2)</f>
        <v>1.24</v>
      </c>
      <c r="AD481" s="13">
        <f>ROUND((AB481*(Destino!AG$482/100))*(W481/100),2)</f>
        <v>1.49</v>
      </c>
      <c r="AE481" s="13">
        <f>ROUND(AB481*(Destino!AH$482/100),2)</f>
        <v>1.1499999999999999</v>
      </c>
      <c r="AG481" s="13">
        <f>ROUND((AB481+ AC481)*(J481/100),2)</f>
        <v>0.27</v>
      </c>
      <c r="AH481" s="13">
        <f>ROUND(AB481*T481,2)</f>
        <v>0</v>
      </c>
      <c r="AI481" s="13">
        <f>ROUND(AB481-(AD481+AE481)+AG481+AH481, 3)</f>
        <v>10.071</v>
      </c>
      <c r="AJ481" s="13">
        <f>AI481*M481</f>
        <v>10.071</v>
      </c>
      <c r="AK481" s="13">
        <f>AJ481*K481</f>
        <v>10.071</v>
      </c>
      <c r="AL481" s="13" t="str">
        <f t="shared" si="21"/>
        <v>14006000103942000005105</v>
      </c>
      <c r="AM481" s="13">
        <f>VLOOKUP(AL481,Destino!A:AE,31,0)</f>
        <v>10.061</v>
      </c>
      <c r="AN481" s="13">
        <f>VLOOKUP(AL481,Destino!A:O,15,0)</f>
        <v>9.7970000000000006</v>
      </c>
      <c r="AO481" s="13">
        <f>VLOOKUP(AL481,Destino!A:P,16,0)</f>
        <v>1</v>
      </c>
      <c r="AP481" s="14">
        <f t="shared" si="22"/>
        <v>1</v>
      </c>
      <c r="AQ481" s="13" t="str">
        <f t="shared" si="23"/>
        <v>OK</v>
      </c>
      <c r="BB481" s="13">
        <f>AK481</f>
        <v>10.071</v>
      </c>
      <c r="BC481" s="13" t="s">
        <v>15206</v>
      </c>
      <c r="BD481" s="13">
        <f>N481</f>
        <v>1</v>
      </c>
    </row>
    <row r="482" spans="1:56" hidden="1" x14ac:dyDescent="0.25">
      <c r="A482" s="13">
        <v>600010396</v>
      </c>
      <c r="B482" s="13">
        <v>1700</v>
      </c>
      <c r="C482" s="13">
        <v>2200001421</v>
      </c>
      <c r="D482" s="13" t="s">
        <v>298</v>
      </c>
      <c r="E482" s="13">
        <f>IF(AND(B482&lt;&gt;1110,B482&lt;&gt;1210,B482&lt;&gt;1510,B482&lt;&gt;1710),B482,IF(B482=1110,"1100",IF(B482=1210,"1200",IF(B482=1510,"1500",IF(B482=1710,"1700","X")))))</f>
        <v>1700</v>
      </c>
      <c r="F482" s="13" t="s">
        <v>10893</v>
      </c>
      <c r="G482" s="13" t="s">
        <v>297</v>
      </c>
      <c r="H482" s="13">
        <v>11.618</v>
      </c>
      <c r="I482" s="13">
        <v>0.25</v>
      </c>
      <c r="J482" s="13">
        <v>3</v>
      </c>
      <c r="K482" s="13">
        <v>1</v>
      </c>
      <c r="L482" s="13" t="s">
        <v>292</v>
      </c>
      <c r="M482" s="13">
        <v>4</v>
      </c>
      <c r="N482" s="13">
        <v>1</v>
      </c>
      <c r="O482" s="13" t="s">
        <v>294</v>
      </c>
      <c r="P482" s="13">
        <f>IFERROR(VLOOKUP(BC482, BA:BA:BB:BB, 2, 0),)</f>
        <v>0</v>
      </c>
      <c r="Q482" s="13">
        <f>IFERROR(VLOOKUP(BC482, BA:BA:BD:BD, 4, 0),1)</f>
        <v>1</v>
      </c>
      <c r="R482" s="13">
        <v>7</v>
      </c>
      <c r="S482" s="13">
        <v>9.25</v>
      </c>
      <c r="T482" s="13">
        <v>0</v>
      </c>
      <c r="V482" s="13" t="s">
        <v>13779</v>
      </c>
      <c r="W482" s="13">
        <v>100</v>
      </c>
      <c r="X482" s="13" t="s">
        <v>301</v>
      </c>
      <c r="Y482" s="13" t="s">
        <v>10899</v>
      </c>
      <c r="Z482" s="13" t="s">
        <v>10898</v>
      </c>
      <c r="AA482" s="13">
        <v>1</v>
      </c>
      <c r="AB482" s="13">
        <f>ROUND(H482*I482*AA482, 3)</f>
        <v>2.9049999999999998</v>
      </c>
      <c r="AC482" s="13">
        <f>ROUND(VLOOKUP(X482,'Base de dados'!A:B, 2, 0)*AB482, 2)</f>
        <v>0.28999999999999998</v>
      </c>
      <c r="AD482" s="13">
        <f>ROUND((AB482*(Destino!AG$483/100))*(W482/100),2)</f>
        <v>0.2</v>
      </c>
      <c r="AE482" s="13">
        <f>ROUND(AB482*(Destino!AH$483/100),2)</f>
        <v>0</v>
      </c>
      <c r="AF482" s="13">
        <f>ROUND((((AB482+AC482)*(1 + VLOOKUP(X482,'Base de dados'!A:N, 14, 0) ))*(Destino!AI$483/100))-AD482, 2)</f>
        <v>0.6</v>
      </c>
      <c r="AG482" s="13">
        <f>ROUND((AB482+AC482+AF482)*(J482/100),2)</f>
        <v>0.11</v>
      </c>
      <c r="AH482" s="13">
        <f>ROUND(AB482*T482,2)</f>
        <v>0</v>
      </c>
      <c r="AI482" s="13">
        <f>ROUND(AB482+AC482-AE482+AF482+AG482+AH482, 3)</f>
        <v>3.9049999999999998</v>
      </c>
      <c r="AJ482" s="13">
        <f>AI482*M482</f>
        <v>15.62</v>
      </c>
      <c r="AK482" s="13">
        <f>AJ482*K482</f>
        <v>15.62</v>
      </c>
      <c r="AL482" s="13" t="str">
        <f t="shared" si="21"/>
        <v>17006000103962200001421</v>
      </c>
      <c r="AM482" s="13">
        <f>VLOOKUP(AL482,Destino!A:AE,31,0)</f>
        <v>15.62</v>
      </c>
      <c r="AN482" s="13">
        <f>VLOOKUP(AL482,Destino!A:O,15,0)</f>
        <v>9.73</v>
      </c>
      <c r="AO482" s="13">
        <f>VLOOKUP(AL482,Destino!A:P,16,0)</f>
        <v>1</v>
      </c>
      <c r="AP482" s="14">
        <f t="shared" si="22"/>
        <v>1</v>
      </c>
      <c r="AQ482" s="13" t="str">
        <f t="shared" si="23"/>
        <v>OK</v>
      </c>
      <c r="BA482" s="13" t="s">
        <v>14188</v>
      </c>
      <c r="BB482" s="13">
        <f>AK482</f>
        <v>15.62</v>
      </c>
      <c r="BC482" s="13" t="s">
        <v>15207</v>
      </c>
      <c r="BD482" s="13">
        <f>N482</f>
        <v>1</v>
      </c>
    </row>
    <row r="483" spans="1:56" hidden="1" x14ac:dyDescent="0.25">
      <c r="A483" s="13">
        <v>600010468</v>
      </c>
      <c r="B483" s="13">
        <v>1700</v>
      </c>
      <c r="C483" s="13">
        <v>2200001421</v>
      </c>
      <c r="D483" s="13" t="s">
        <v>298</v>
      </c>
      <c r="E483" s="13">
        <f>IF(AND(B483&lt;&gt;1110,B483&lt;&gt;1210,B483&lt;&gt;1510,B483&lt;&gt;1710),B483,IF(B483=1110,"1100",IF(B483=1210,"1200",IF(B483=1510,"1500",IF(B483=1710,"1700","X")))))</f>
        <v>1700</v>
      </c>
      <c r="F483" s="13" t="s">
        <v>10893</v>
      </c>
      <c r="G483" s="13" t="s">
        <v>297</v>
      </c>
      <c r="H483" s="13">
        <v>30.960999999999999</v>
      </c>
      <c r="I483" s="13">
        <v>0.25</v>
      </c>
      <c r="J483" s="13">
        <v>3</v>
      </c>
      <c r="K483" s="13">
        <v>1</v>
      </c>
      <c r="L483" s="13" t="s">
        <v>292</v>
      </c>
      <c r="M483" s="13">
        <v>4</v>
      </c>
      <c r="N483" s="13">
        <v>1</v>
      </c>
      <c r="O483" s="13" t="s">
        <v>294</v>
      </c>
      <c r="P483" s="13">
        <f>IFERROR(VLOOKUP(BC483, BA:BA:BB:BB, 2, 0),)</f>
        <v>0</v>
      </c>
      <c r="Q483" s="13">
        <f>IFERROR(VLOOKUP(BC483, BA:BA:BD:BD, 4, 0),1)</f>
        <v>1</v>
      </c>
      <c r="R483" s="13">
        <v>7</v>
      </c>
      <c r="S483" s="13">
        <v>9.25</v>
      </c>
      <c r="T483" s="13">
        <v>0</v>
      </c>
      <c r="V483" s="13" t="s">
        <v>13779</v>
      </c>
      <c r="W483" s="13">
        <v>100</v>
      </c>
      <c r="X483" s="13" t="s">
        <v>302</v>
      </c>
      <c r="Y483" s="13" t="s">
        <v>10899</v>
      </c>
      <c r="Z483" s="13" t="s">
        <v>10898</v>
      </c>
      <c r="AA483" s="13">
        <v>1</v>
      </c>
      <c r="AB483" s="13">
        <f>ROUND(H483*I483*AA483, 3)</f>
        <v>7.74</v>
      </c>
      <c r="AC483" s="13">
        <f>ROUND(VLOOKUP(X483,'Base de dados'!A:B, 2, 0)*AB483, 2)</f>
        <v>0.77</v>
      </c>
      <c r="AD483" s="13">
        <f>ROUND((AB483*(Destino!AG$484/100))*(W483/100),2)</f>
        <v>0.54</v>
      </c>
      <c r="AE483" s="13">
        <f>ROUND(AB483*(Destino!AH$484/100),2)</f>
        <v>0</v>
      </c>
      <c r="AF483" s="13">
        <f>ROUND((((AB483+AC483)*(1 + VLOOKUP(X483,'Base de dados'!A:N, 14, 0) ))*(Destino!AI$484/100))-AD483, 2)</f>
        <v>1.6</v>
      </c>
      <c r="AG483" s="13">
        <f>ROUND((AB483+AC483+AF483)*(J483/100),2)</f>
        <v>0.3</v>
      </c>
      <c r="AH483" s="13">
        <f>ROUND(AB483*T483,2)</f>
        <v>0</v>
      </c>
      <c r="AI483" s="13">
        <f>ROUND(AB483+AC483-AE483+AF483+AG483+AH483, 3)</f>
        <v>10.41</v>
      </c>
      <c r="AJ483" s="13">
        <f>AI483*M483</f>
        <v>41.64</v>
      </c>
      <c r="AK483" s="13">
        <f>AJ483*K483</f>
        <v>41.64</v>
      </c>
      <c r="AL483" s="13" t="str">
        <f t="shared" si="21"/>
        <v>17006000104682200001421</v>
      </c>
      <c r="AM483" s="13">
        <f>VLOOKUP(AL483,Destino!A:AE,31,0)</f>
        <v>41.64</v>
      </c>
      <c r="AN483" s="13">
        <f>VLOOKUP(AL483,Destino!A:O,15,0)</f>
        <v>25.93</v>
      </c>
      <c r="AO483" s="13">
        <f>VLOOKUP(AL483,Destino!A:P,16,0)</f>
        <v>1</v>
      </c>
      <c r="AP483" s="14">
        <f t="shared" si="22"/>
        <v>1</v>
      </c>
      <c r="AQ483" s="13" t="str">
        <f t="shared" si="23"/>
        <v>OK</v>
      </c>
      <c r="BA483" s="13" t="s">
        <v>14189</v>
      </c>
      <c r="BB483" s="13">
        <f>AK483</f>
        <v>41.64</v>
      </c>
      <c r="BC483" s="13" t="s">
        <v>15208</v>
      </c>
      <c r="BD483" s="13">
        <f>N483</f>
        <v>1</v>
      </c>
    </row>
    <row r="484" spans="1:56" hidden="1" x14ac:dyDescent="0.25">
      <c r="A484" s="13">
        <v>600010469</v>
      </c>
      <c r="B484" s="13">
        <v>1700</v>
      </c>
      <c r="C484" s="13">
        <v>2200001421</v>
      </c>
      <c r="D484" s="13" t="s">
        <v>298</v>
      </c>
      <c r="E484" s="13">
        <f>IF(AND(B484&lt;&gt;1110,B484&lt;&gt;1210,B484&lt;&gt;1510,B484&lt;&gt;1710),B484,IF(B484=1110,"1100",IF(B484=1210,"1200",IF(B484=1510,"1500",IF(B484=1710,"1700","X")))))</f>
        <v>1700</v>
      </c>
      <c r="F484" s="13" t="s">
        <v>10893</v>
      </c>
      <c r="G484" s="13" t="s">
        <v>297</v>
      </c>
      <c r="H484" s="13">
        <v>47.164000000000001</v>
      </c>
      <c r="I484" s="13">
        <v>0.25</v>
      </c>
      <c r="J484" s="13">
        <v>3</v>
      </c>
      <c r="K484" s="13">
        <v>1</v>
      </c>
      <c r="L484" s="13" t="s">
        <v>292</v>
      </c>
      <c r="M484" s="13">
        <v>4</v>
      </c>
      <c r="N484" s="13">
        <v>1</v>
      </c>
      <c r="O484" s="13" t="s">
        <v>294</v>
      </c>
      <c r="P484" s="13">
        <f>IFERROR(VLOOKUP(BC484, BA:BA:BB:BB, 2, 0),)</f>
        <v>0</v>
      </c>
      <c r="Q484" s="13">
        <f>IFERROR(VLOOKUP(BC484, BA:BA:BD:BD, 4, 0),1)</f>
        <v>1</v>
      </c>
      <c r="R484" s="13">
        <v>7</v>
      </c>
      <c r="S484" s="13">
        <v>9.25</v>
      </c>
      <c r="T484" s="13">
        <v>0</v>
      </c>
      <c r="V484" s="13" t="s">
        <v>13779</v>
      </c>
      <c r="W484" s="13">
        <v>100</v>
      </c>
      <c r="X484" s="13" t="s">
        <v>295</v>
      </c>
      <c r="Y484" s="13" t="s">
        <v>10899</v>
      </c>
      <c r="Z484" s="13" t="s">
        <v>10898</v>
      </c>
      <c r="AA484" s="13">
        <v>1</v>
      </c>
      <c r="AB484" s="13">
        <f>ROUND(H484*I484*AA484, 3)</f>
        <v>11.791</v>
      </c>
      <c r="AC484" s="13">
        <f>ROUND(VLOOKUP(X484,'Base de dados'!A:B, 2, 0)*AB484, 2)</f>
        <v>1.18</v>
      </c>
      <c r="AD484" s="13">
        <f>ROUND((AB484*(Destino!AG$485/100))*(W484/100),2)</f>
        <v>0.83</v>
      </c>
      <c r="AE484" s="13">
        <f>ROUND(AB484*(Destino!AH$485/100),2)</f>
        <v>0</v>
      </c>
      <c r="AF484" s="13">
        <f>ROUND((((AB484+AC484)*(1 + VLOOKUP(X484,'Base de dados'!A:N, 14, 0) ))*(Destino!AI$485/100))-AD484, 2)</f>
        <v>2.4300000000000002</v>
      </c>
      <c r="AG484" s="13">
        <f>ROUND((AB484+AC484+AF484)*(J484/100),2)</f>
        <v>0.46</v>
      </c>
      <c r="AH484" s="13">
        <f>ROUND(AB484*T484,2)</f>
        <v>0</v>
      </c>
      <c r="AI484" s="13">
        <f>ROUND(AB484+AC484-AE484+AF484+AG484+AH484, 3)</f>
        <v>15.861000000000001</v>
      </c>
      <c r="AJ484" s="13">
        <f>AI484*M484</f>
        <v>63.444000000000003</v>
      </c>
      <c r="AK484" s="13">
        <f>AJ484*K484</f>
        <v>63.444000000000003</v>
      </c>
      <c r="AL484" s="13" t="str">
        <f t="shared" si="21"/>
        <v>17006000104692200001421</v>
      </c>
      <c r="AM484" s="13">
        <f>VLOOKUP(AL484,Destino!A:AE,31,0)</f>
        <v>63.484000000000002</v>
      </c>
      <c r="AN484" s="13">
        <f>VLOOKUP(AL484,Destino!A:O,15,0)</f>
        <v>39.5</v>
      </c>
      <c r="AO484" s="13">
        <f>VLOOKUP(AL484,Destino!A:P,16,0)</f>
        <v>1</v>
      </c>
      <c r="AP484" s="14">
        <f t="shared" si="22"/>
        <v>1</v>
      </c>
      <c r="AQ484" s="13" t="str">
        <f t="shared" si="23"/>
        <v>OK</v>
      </c>
      <c r="BA484" s="13" t="s">
        <v>14190</v>
      </c>
      <c r="BB484" s="13">
        <f>AK484</f>
        <v>63.444000000000003</v>
      </c>
      <c r="BC484" s="13" t="s">
        <v>15209</v>
      </c>
      <c r="BD484" s="13">
        <f>N484</f>
        <v>1</v>
      </c>
    </row>
    <row r="485" spans="1:56" hidden="1" x14ac:dyDescent="0.25">
      <c r="A485" s="13">
        <v>600010470</v>
      </c>
      <c r="B485" s="13">
        <v>1700</v>
      </c>
      <c r="C485" s="13">
        <v>2200001421</v>
      </c>
      <c r="D485" s="13" t="s">
        <v>298</v>
      </c>
      <c r="E485" s="13">
        <f>IF(AND(B485&lt;&gt;1110,B485&lt;&gt;1210,B485&lt;&gt;1510,B485&lt;&gt;1710),B485,IF(B485=1110,"1100",IF(B485=1210,"1200",IF(B485=1510,"1500",IF(B485=1710,"1700","X")))))</f>
        <v>1700</v>
      </c>
      <c r="F485" s="13" t="s">
        <v>10893</v>
      </c>
      <c r="G485" s="13" t="s">
        <v>297</v>
      </c>
      <c r="H485" s="13">
        <v>42.853999999999999</v>
      </c>
      <c r="I485" s="13">
        <v>0.25</v>
      </c>
      <c r="J485" s="13">
        <v>3</v>
      </c>
      <c r="K485" s="13">
        <v>1</v>
      </c>
      <c r="L485" s="13" t="s">
        <v>292</v>
      </c>
      <c r="M485" s="13">
        <v>4</v>
      </c>
      <c r="N485" s="13">
        <v>1</v>
      </c>
      <c r="O485" s="13" t="s">
        <v>294</v>
      </c>
      <c r="P485" s="13">
        <f>IFERROR(VLOOKUP(BC485, BA:BA:BB:BB, 2, 0),)</f>
        <v>0</v>
      </c>
      <c r="Q485" s="13">
        <f>IFERROR(VLOOKUP(BC485, BA:BA:BD:BD, 4, 0),1)</f>
        <v>1</v>
      </c>
      <c r="R485" s="13">
        <v>7</v>
      </c>
      <c r="S485" s="13">
        <v>9.25</v>
      </c>
      <c r="T485" s="13">
        <v>0</v>
      </c>
      <c r="V485" s="13" t="s">
        <v>13779</v>
      </c>
      <c r="W485" s="13">
        <v>100</v>
      </c>
      <c r="X485" s="13" t="s">
        <v>295</v>
      </c>
      <c r="Y485" s="13" t="s">
        <v>10899</v>
      </c>
      <c r="Z485" s="13" t="s">
        <v>10898</v>
      </c>
      <c r="AA485" s="13">
        <v>1</v>
      </c>
      <c r="AB485" s="13">
        <f>ROUND(H485*I485*AA485, 3)</f>
        <v>10.714</v>
      </c>
      <c r="AC485" s="13">
        <f>ROUND(VLOOKUP(X485,'Base de dados'!A:B, 2, 0)*AB485, 2)</f>
        <v>1.07</v>
      </c>
      <c r="AD485" s="13">
        <f>ROUND((AB485*(Destino!AG$486/100))*(W485/100),2)</f>
        <v>0.75</v>
      </c>
      <c r="AE485" s="13">
        <f>ROUND(AB485*(Destino!AH$486/100),2)</f>
        <v>0</v>
      </c>
      <c r="AF485" s="13">
        <f>ROUND((((AB485+AC485)*(1 + VLOOKUP(X485,'Base de dados'!A:N, 14, 0) ))*(Destino!AI$486/100))-AD485, 2)</f>
        <v>2.21</v>
      </c>
      <c r="AG485" s="13">
        <f>ROUND((AB485+AC485+AF485)*(J485/100),2)</f>
        <v>0.42</v>
      </c>
      <c r="AH485" s="13">
        <f>ROUND(AB485*T485,2)</f>
        <v>0</v>
      </c>
      <c r="AI485" s="13">
        <f>ROUND(AB485+AC485-AE485+AF485+AG485+AH485, 3)</f>
        <v>14.414</v>
      </c>
      <c r="AJ485" s="13">
        <f>AI485*M485</f>
        <v>57.655999999999999</v>
      </c>
      <c r="AK485" s="13">
        <f>AJ485*K485</f>
        <v>57.655999999999999</v>
      </c>
      <c r="AL485" s="13" t="str">
        <f t="shared" si="21"/>
        <v>17006000104702200001421</v>
      </c>
      <c r="AM485" s="13">
        <f>VLOOKUP(AL485,Destino!A:AE,31,0)</f>
        <v>57.655999999999999</v>
      </c>
      <c r="AN485" s="13">
        <f>VLOOKUP(AL485,Destino!A:O,15,0)</f>
        <v>35.89</v>
      </c>
      <c r="AO485" s="13">
        <f>VLOOKUP(AL485,Destino!A:P,16,0)</f>
        <v>1</v>
      </c>
      <c r="AP485" s="14">
        <f t="shared" si="22"/>
        <v>1</v>
      </c>
      <c r="AQ485" s="13" t="str">
        <f t="shared" si="23"/>
        <v>OK</v>
      </c>
      <c r="BA485" s="13" t="s">
        <v>14191</v>
      </c>
      <c r="BB485" s="13">
        <f>AK485</f>
        <v>57.655999999999999</v>
      </c>
      <c r="BC485" s="13" t="s">
        <v>15210</v>
      </c>
      <c r="BD485" s="13">
        <f>N485</f>
        <v>1</v>
      </c>
    </row>
    <row r="486" spans="1:56" hidden="1" x14ac:dyDescent="0.25">
      <c r="A486" s="13">
        <v>600010471</v>
      </c>
      <c r="B486" s="13">
        <v>1700</v>
      </c>
      <c r="C486" s="13">
        <v>2200001421</v>
      </c>
      <c r="D486" s="13" t="s">
        <v>298</v>
      </c>
      <c r="E486" s="13">
        <f>IF(AND(B486&lt;&gt;1110,B486&lt;&gt;1210,B486&lt;&gt;1510,B486&lt;&gt;1710),B486,IF(B486=1110,"1100",IF(B486=1210,"1200",IF(B486=1510,"1500",IF(B486=1710,"1700","X")))))</f>
        <v>1700</v>
      </c>
      <c r="F486" s="13" t="s">
        <v>10893</v>
      </c>
      <c r="G486" s="13" t="s">
        <v>297</v>
      </c>
      <c r="H486" s="13">
        <v>52.656999999999996</v>
      </c>
      <c r="I486" s="13">
        <v>0.25</v>
      </c>
      <c r="J486" s="13">
        <v>3</v>
      </c>
      <c r="K486" s="13">
        <v>1</v>
      </c>
      <c r="L486" s="13" t="s">
        <v>292</v>
      </c>
      <c r="M486" s="13">
        <v>4</v>
      </c>
      <c r="N486" s="13">
        <v>1</v>
      </c>
      <c r="O486" s="13" t="s">
        <v>294</v>
      </c>
      <c r="P486" s="13">
        <f>IFERROR(VLOOKUP(BC486, BA:BA:BB:BB, 2, 0),)</f>
        <v>0</v>
      </c>
      <c r="Q486" s="13">
        <f>IFERROR(VLOOKUP(BC486, BA:BA:BD:BD, 4, 0),1)</f>
        <v>1</v>
      </c>
      <c r="R486" s="13">
        <v>7</v>
      </c>
      <c r="S486" s="13">
        <v>9.25</v>
      </c>
      <c r="T486" s="13">
        <v>0</v>
      </c>
      <c r="V486" s="13" t="s">
        <v>13779</v>
      </c>
      <c r="W486" s="13">
        <v>100</v>
      </c>
      <c r="X486" s="13" t="s">
        <v>295</v>
      </c>
      <c r="Y486" s="13" t="s">
        <v>10899</v>
      </c>
      <c r="Z486" s="13" t="s">
        <v>10898</v>
      </c>
      <c r="AA486" s="13">
        <v>1</v>
      </c>
      <c r="AB486" s="13">
        <f>ROUND(H486*I486*AA486, 3)</f>
        <v>13.164</v>
      </c>
      <c r="AC486" s="13">
        <f>ROUND(VLOOKUP(X486,'Base de dados'!A:B, 2, 0)*AB486, 2)</f>
        <v>1.32</v>
      </c>
      <c r="AD486" s="13">
        <f>ROUND((AB486*(Destino!AG$487/100))*(W486/100),2)</f>
        <v>0.92</v>
      </c>
      <c r="AE486" s="13">
        <f>ROUND(AB486*(Destino!AH$487/100),2)</f>
        <v>0</v>
      </c>
      <c r="AF486" s="13">
        <f>ROUND((((AB486+AC486)*(1 + VLOOKUP(X486,'Base de dados'!A:N, 14, 0) ))*(Destino!AI$487/100))-AD486, 2)</f>
        <v>2.72</v>
      </c>
      <c r="AG486" s="13">
        <f>ROUND((AB486+AC486+AF486)*(J486/100),2)</f>
        <v>0.52</v>
      </c>
      <c r="AH486" s="13">
        <f>ROUND(AB486*T486,2)</f>
        <v>0</v>
      </c>
      <c r="AI486" s="13">
        <f>ROUND(AB486+AC486-AE486+AF486+AG486+AH486, 3)</f>
        <v>17.724</v>
      </c>
      <c r="AJ486" s="13">
        <f>AI486*M486</f>
        <v>70.896000000000001</v>
      </c>
      <c r="AK486" s="13">
        <f>AJ486*K486</f>
        <v>70.896000000000001</v>
      </c>
      <c r="AL486" s="13" t="str">
        <f t="shared" si="21"/>
        <v>17006000104712200001421</v>
      </c>
      <c r="AM486" s="13">
        <f>VLOOKUP(AL486,Destino!A:AE,31,0)</f>
        <v>70.896000000000001</v>
      </c>
      <c r="AN486" s="13">
        <f>VLOOKUP(AL486,Destino!A:O,15,0)</f>
        <v>44.1</v>
      </c>
      <c r="AO486" s="13">
        <f>VLOOKUP(AL486,Destino!A:P,16,0)</f>
        <v>1</v>
      </c>
      <c r="AP486" s="14">
        <f t="shared" si="22"/>
        <v>1</v>
      </c>
      <c r="AQ486" s="13" t="str">
        <f t="shared" si="23"/>
        <v>OK</v>
      </c>
      <c r="BA486" s="13" t="s">
        <v>14192</v>
      </c>
      <c r="BB486" s="13">
        <f>AK486</f>
        <v>70.896000000000001</v>
      </c>
      <c r="BC486" s="13" t="s">
        <v>15211</v>
      </c>
      <c r="BD486" s="13">
        <f>N486</f>
        <v>1</v>
      </c>
    </row>
    <row r="487" spans="1:56" hidden="1" x14ac:dyDescent="0.25">
      <c r="A487" s="13">
        <v>600010485</v>
      </c>
      <c r="B487" s="13">
        <v>1400</v>
      </c>
      <c r="C487" s="13">
        <v>2200001286</v>
      </c>
      <c r="D487" s="13" t="s">
        <v>298</v>
      </c>
      <c r="E487" s="13">
        <f>IF(AND(B487&lt;&gt;1110,B487&lt;&gt;1210,B487&lt;&gt;1510,B487&lt;&gt;1710),B487,IF(B487=1110,"1100",IF(B487=1210,"1200",IF(B487=1510,"1500",IF(B487=1710,"1700","X")))))</f>
        <v>1400</v>
      </c>
      <c r="F487" s="13" t="s">
        <v>10875</v>
      </c>
      <c r="G487" s="13" t="s">
        <v>297</v>
      </c>
      <c r="H487" s="13">
        <v>61.63</v>
      </c>
      <c r="I487" s="13">
        <v>1</v>
      </c>
      <c r="J487" s="13">
        <v>3</v>
      </c>
      <c r="K487" s="13">
        <v>1</v>
      </c>
      <c r="L487" s="13" t="s">
        <v>292</v>
      </c>
      <c r="M487" s="13">
        <v>1</v>
      </c>
      <c r="N487" s="13">
        <v>1</v>
      </c>
      <c r="O487" s="13" t="s">
        <v>292</v>
      </c>
      <c r="P487" s="13">
        <f>IFERROR(VLOOKUP(BC487, BA:BA:BB:BB, 2, 0),)</f>
        <v>0</v>
      </c>
      <c r="Q487" s="13">
        <f>IFERROR(VLOOKUP(BC487, BA:BA:BD:BD, 4, 0),1)</f>
        <v>1</v>
      </c>
      <c r="R487" s="13">
        <v>1</v>
      </c>
      <c r="S487" s="13">
        <v>9.25</v>
      </c>
      <c r="T487" s="13">
        <v>0</v>
      </c>
      <c r="V487" s="13" t="s">
        <v>13779</v>
      </c>
      <c r="W487" s="13">
        <v>100</v>
      </c>
      <c r="X487" s="13" t="s">
        <v>295</v>
      </c>
      <c r="Y487" s="13" t="s">
        <v>10899</v>
      </c>
      <c r="Z487" s="13" t="s">
        <v>10898</v>
      </c>
      <c r="AA487" s="13">
        <v>1</v>
      </c>
      <c r="AB487" s="13">
        <f>ROUND(H487*I487*AA487, 3)</f>
        <v>61.63</v>
      </c>
      <c r="AC487" s="13">
        <f>ROUND(VLOOKUP(X487,'Base de dados'!A:B, 2, 0)*AB487, 2)</f>
        <v>6.16</v>
      </c>
      <c r="AD487" s="13">
        <f>ROUND((AB487*(Destino!AG$488/100))*(W487/100),2)</f>
        <v>7.4</v>
      </c>
      <c r="AE487" s="13">
        <f>ROUND(AB487*(Destino!AH$488/100),2)</f>
        <v>5.7</v>
      </c>
      <c r="AG487" s="13">
        <f>ROUND(AB487 *(J487/100),2)</f>
        <v>1.85</v>
      </c>
      <c r="AH487" s="13">
        <f>ROUND(AB487*T487,2)</f>
        <v>0</v>
      </c>
      <c r="AI487" s="13">
        <f>ROUND(AB487-(AD487+AE487)+AG487+AH487, 3)</f>
        <v>50.38</v>
      </c>
      <c r="AJ487" s="13">
        <f>AI487*M487</f>
        <v>50.38</v>
      </c>
      <c r="AK487" s="13">
        <f>AJ487*K487</f>
        <v>50.38</v>
      </c>
      <c r="AL487" s="13" t="str">
        <f t="shared" si="21"/>
        <v>14006000104852200001286</v>
      </c>
      <c r="AM487" s="13">
        <f>VLOOKUP(AL487,Destino!A:AE,31,0)</f>
        <v>50.38</v>
      </c>
      <c r="AN487" s="13">
        <f>VLOOKUP(AL487,Destino!A:O,15,0)</f>
        <v>55.313000000000002</v>
      </c>
      <c r="AO487" s="13">
        <f>VLOOKUP(AL487,Destino!A:P,16,0)</f>
        <v>1</v>
      </c>
      <c r="AP487" s="14">
        <f t="shared" si="22"/>
        <v>1</v>
      </c>
      <c r="AQ487" s="13" t="str">
        <f t="shared" si="23"/>
        <v>OK</v>
      </c>
      <c r="BB487" s="13">
        <f>AK487</f>
        <v>50.38</v>
      </c>
      <c r="BC487" s="13" t="s">
        <v>15212</v>
      </c>
      <c r="BD487" s="13">
        <f>N487</f>
        <v>1</v>
      </c>
    </row>
    <row r="488" spans="1:56" hidden="1" x14ac:dyDescent="0.25">
      <c r="A488" s="13">
        <v>600010485</v>
      </c>
      <c r="B488" s="13">
        <v>1700</v>
      </c>
      <c r="C488" s="13">
        <v>2200001421</v>
      </c>
      <c r="D488" s="13" t="s">
        <v>298</v>
      </c>
      <c r="E488" s="13">
        <f>IF(AND(B488&lt;&gt;1110,B488&lt;&gt;1210,B488&lt;&gt;1510,B488&lt;&gt;1710),B488,IF(B488=1110,"1100",IF(B488=1210,"1200",IF(B488=1510,"1500",IF(B488=1710,"1700","X")))))</f>
        <v>1700</v>
      </c>
      <c r="F488" s="13" t="s">
        <v>10893</v>
      </c>
      <c r="G488" s="13" t="s">
        <v>297</v>
      </c>
      <c r="H488" s="13">
        <v>55.451000000000001</v>
      </c>
      <c r="I488" s="13">
        <v>0.25</v>
      </c>
      <c r="J488" s="13">
        <v>3</v>
      </c>
      <c r="K488" s="13">
        <v>1</v>
      </c>
      <c r="L488" s="13" t="s">
        <v>292</v>
      </c>
      <c r="M488" s="13">
        <v>4</v>
      </c>
      <c r="N488" s="13">
        <v>1</v>
      </c>
      <c r="O488" s="13" t="s">
        <v>294</v>
      </c>
      <c r="P488" s="13">
        <f>IFERROR(VLOOKUP(BC488, BA:BA:BB:BB, 2, 0),)</f>
        <v>0</v>
      </c>
      <c r="Q488" s="13">
        <f>IFERROR(VLOOKUP(BC488, BA:BA:BD:BD, 4, 0),1)</f>
        <v>1</v>
      </c>
      <c r="R488" s="13">
        <v>7</v>
      </c>
      <c r="S488" s="13">
        <v>9.25</v>
      </c>
      <c r="T488" s="13">
        <v>0</v>
      </c>
      <c r="V488" s="13" t="s">
        <v>13779</v>
      </c>
      <c r="W488" s="13">
        <v>100</v>
      </c>
      <c r="X488" s="13" t="s">
        <v>295</v>
      </c>
      <c r="Y488" s="13" t="s">
        <v>10899</v>
      </c>
      <c r="Z488" s="13" t="s">
        <v>10898</v>
      </c>
      <c r="AA488" s="13">
        <v>1</v>
      </c>
      <c r="AB488" s="13">
        <f>ROUND(H488*I488*AA488, 3)</f>
        <v>13.863</v>
      </c>
      <c r="AC488" s="13">
        <f>ROUND(VLOOKUP(X488,'Base de dados'!A:B, 2, 0)*AB488, 2)</f>
        <v>1.39</v>
      </c>
      <c r="AD488" s="13">
        <f>ROUND((AB488*(Destino!AG$489/100))*(W488/100),2)</f>
        <v>0.97</v>
      </c>
      <c r="AE488" s="13">
        <f>ROUND(AB488*(Destino!AH$489/100),2)</f>
        <v>0</v>
      </c>
      <c r="AF488" s="13">
        <f>ROUND((((AB488+AC488)*(1 + VLOOKUP(X488,'Base de dados'!A:N, 14, 0) ))*(Destino!AI$489/100))-AD488, 2)</f>
        <v>2.87</v>
      </c>
      <c r="AG488" s="13">
        <f>ROUND((AB488+AC488+AF488)*(J488/100),2)</f>
        <v>0.54</v>
      </c>
      <c r="AH488" s="13">
        <f>ROUND(AB488*T488,2)</f>
        <v>0</v>
      </c>
      <c r="AI488" s="13">
        <f>ROUND(AB488+AC488-AE488+AF488+AG488+AH488, 3)</f>
        <v>18.663</v>
      </c>
      <c r="AJ488" s="13">
        <f>AI488*M488</f>
        <v>74.652000000000001</v>
      </c>
      <c r="AK488" s="13">
        <f>AJ488*K488</f>
        <v>74.652000000000001</v>
      </c>
      <c r="AL488" s="13" t="str">
        <f t="shared" si="21"/>
        <v>17006000104852200001421</v>
      </c>
      <c r="AM488" s="13">
        <f>VLOOKUP(AL488,Destino!A:AE,31,0)</f>
        <v>74.652000000000001</v>
      </c>
      <c r="AN488" s="13">
        <f>VLOOKUP(AL488,Destino!A:O,15,0)</f>
        <v>46.44</v>
      </c>
      <c r="AO488" s="13">
        <f>VLOOKUP(AL488,Destino!A:P,16,0)</f>
        <v>1</v>
      </c>
      <c r="AP488" s="14">
        <f t="shared" si="22"/>
        <v>1</v>
      </c>
      <c r="AQ488" s="13" t="str">
        <f t="shared" si="23"/>
        <v>OK</v>
      </c>
      <c r="BA488" s="13" t="s">
        <v>14193</v>
      </c>
      <c r="BB488" s="13">
        <f>AK488</f>
        <v>74.652000000000001</v>
      </c>
      <c r="BC488" s="13" t="s">
        <v>15213</v>
      </c>
      <c r="BD488" s="13">
        <f>N488</f>
        <v>1</v>
      </c>
    </row>
    <row r="489" spans="1:56" hidden="1" x14ac:dyDescent="0.25">
      <c r="A489" s="13">
        <v>600010486</v>
      </c>
      <c r="B489" s="13">
        <v>1700</v>
      </c>
      <c r="C489" s="13">
        <v>2200001421</v>
      </c>
      <c r="D489" s="13" t="s">
        <v>298</v>
      </c>
      <c r="E489" s="13">
        <f>IF(AND(B489&lt;&gt;1110,B489&lt;&gt;1210,B489&lt;&gt;1510,B489&lt;&gt;1710),B489,IF(B489=1110,"1100",IF(B489=1210,"1200",IF(B489=1510,"1500",IF(B489=1710,"1700","X")))))</f>
        <v>1700</v>
      </c>
      <c r="F489" s="13" t="s">
        <v>10893</v>
      </c>
      <c r="G489" s="13" t="s">
        <v>297</v>
      </c>
      <c r="H489" s="13">
        <v>57.051000000000002</v>
      </c>
      <c r="I489" s="13">
        <v>0.25</v>
      </c>
      <c r="J489" s="13">
        <v>3</v>
      </c>
      <c r="K489" s="13">
        <v>1</v>
      </c>
      <c r="L489" s="13" t="s">
        <v>292</v>
      </c>
      <c r="M489" s="13">
        <v>4</v>
      </c>
      <c r="N489" s="13">
        <v>1</v>
      </c>
      <c r="O489" s="13" t="s">
        <v>294</v>
      </c>
      <c r="P489" s="13">
        <f>IFERROR(VLOOKUP(BC489, BA:BA:BB:BB, 2, 0),)</f>
        <v>0</v>
      </c>
      <c r="Q489" s="13">
        <f>IFERROR(VLOOKUP(BC489, BA:BA:BD:BD, 4, 0),1)</f>
        <v>1</v>
      </c>
      <c r="R489" s="13">
        <v>7</v>
      </c>
      <c r="S489" s="13">
        <v>9.25</v>
      </c>
      <c r="T489" s="13">
        <v>0</v>
      </c>
      <c r="V489" s="13" t="s">
        <v>13779</v>
      </c>
      <c r="W489" s="13">
        <v>100</v>
      </c>
      <c r="X489" s="13" t="s">
        <v>295</v>
      </c>
      <c r="Y489" s="13" t="s">
        <v>10899</v>
      </c>
      <c r="Z489" s="13" t="s">
        <v>10898</v>
      </c>
      <c r="AA489" s="13">
        <v>1</v>
      </c>
      <c r="AB489" s="13">
        <f>ROUND(H489*I489*AA489, 3)</f>
        <v>14.263</v>
      </c>
      <c r="AC489" s="13">
        <f>ROUND(VLOOKUP(X489,'Base de dados'!A:B, 2, 0)*AB489, 2)</f>
        <v>1.43</v>
      </c>
      <c r="AD489" s="13">
        <f>ROUND((AB489*(Destino!AG$490/100))*(W489/100),2)</f>
        <v>1</v>
      </c>
      <c r="AE489" s="13">
        <f>ROUND(AB489*(Destino!AH$490/100),2)</f>
        <v>0</v>
      </c>
      <c r="AF489" s="13">
        <f>ROUND((((AB489+AC489)*(1 + VLOOKUP(X489,'Base de dados'!A:N, 14, 0) ))*(Destino!AI$490/100))-AD489, 2)</f>
        <v>2.95</v>
      </c>
      <c r="AG489" s="13">
        <f>ROUND((AB489+AC489+AF489)*(J489/100),2)</f>
        <v>0.56000000000000005</v>
      </c>
      <c r="AH489" s="13">
        <f>ROUND(AB489*T489,2)</f>
        <v>0</v>
      </c>
      <c r="AI489" s="13">
        <f>ROUND(AB489+AC489-AE489+AF489+AG489+AH489, 3)</f>
        <v>19.202999999999999</v>
      </c>
      <c r="AJ489" s="13">
        <f>AI489*M489</f>
        <v>76.811999999999998</v>
      </c>
      <c r="AK489" s="13">
        <f>AJ489*K489</f>
        <v>76.811999999999998</v>
      </c>
      <c r="AL489" s="13" t="str">
        <f t="shared" si="21"/>
        <v>17006000104862200001421</v>
      </c>
      <c r="AM489" s="13">
        <f>VLOOKUP(AL489,Destino!A:AE,31,0)</f>
        <v>76.811999999999998</v>
      </c>
      <c r="AN489" s="13">
        <f>VLOOKUP(AL489,Destino!A:O,15,0)</f>
        <v>47.78</v>
      </c>
      <c r="AO489" s="13">
        <f>VLOOKUP(AL489,Destino!A:P,16,0)</f>
        <v>1</v>
      </c>
      <c r="AP489" s="14">
        <f t="shared" si="22"/>
        <v>1</v>
      </c>
      <c r="AQ489" s="13" t="str">
        <f t="shared" si="23"/>
        <v>OK</v>
      </c>
      <c r="BA489" s="13" t="s">
        <v>14194</v>
      </c>
      <c r="BB489" s="13">
        <f>AK489</f>
        <v>76.811999999999998</v>
      </c>
      <c r="BC489" s="13" t="s">
        <v>15214</v>
      </c>
      <c r="BD489" s="13">
        <f>N489</f>
        <v>1</v>
      </c>
    </row>
    <row r="490" spans="1:56" hidden="1" x14ac:dyDescent="0.25">
      <c r="A490" s="13">
        <v>600010495</v>
      </c>
      <c r="B490" s="13">
        <v>1700</v>
      </c>
      <c r="C490" s="13">
        <v>2200001421</v>
      </c>
      <c r="D490" s="13" t="s">
        <v>298</v>
      </c>
      <c r="E490" s="13">
        <f>IF(AND(B490&lt;&gt;1110,B490&lt;&gt;1210,B490&lt;&gt;1510,B490&lt;&gt;1710),B490,IF(B490=1110,"1100",IF(B490=1210,"1200",IF(B490=1510,"1500",IF(B490=1710,"1700","X")))))</f>
        <v>1700</v>
      </c>
      <c r="F490" s="13" t="s">
        <v>10893</v>
      </c>
      <c r="G490" s="13" t="s">
        <v>297</v>
      </c>
      <c r="H490" s="13">
        <v>62.972999999999999</v>
      </c>
      <c r="I490" s="13">
        <v>0.25</v>
      </c>
      <c r="J490" s="13">
        <v>3</v>
      </c>
      <c r="K490" s="13">
        <v>1</v>
      </c>
      <c r="L490" s="13" t="s">
        <v>292</v>
      </c>
      <c r="M490" s="13">
        <v>4</v>
      </c>
      <c r="N490" s="13">
        <v>1</v>
      </c>
      <c r="O490" s="13" t="s">
        <v>294</v>
      </c>
      <c r="P490" s="13">
        <f>IFERROR(VLOOKUP(BC490, BA:BA:BB:BB, 2, 0),)</f>
        <v>0</v>
      </c>
      <c r="Q490" s="13">
        <f>IFERROR(VLOOKUP(BC490, BA:BA:BD:BD, 4, 0),1)</f>
        <v>1</v>
      </c>
      <c r="R490" s="13">
        <v>7</v>
      </c>
      <c r="S490" s="13">
        <v>9.25</v>
      </c>
      <c r="T490" s="13">
        <v>0</v>
      </c>
      <c r="V490" s="13" t="s">
        <v>13779</v>
      </c>
      <c r="W490" s="13">
        <v>100</v>
      </c>
      <c r="X490" s="13" t="s">
        <v>295</v>
      </c>
      <c r="Y490" s="13" t="s">
        <v>10899</v>
      </c>
      <c r="Z490" s="13" t="s">
        <v>10898</v>
      </c>
      <c r="AA490" s="13">
        <v>1</v>
      </c>
      <c r="AB490" s="13">
        <f>ROUND(H490*I490*AA490, 3)</f>
        <v>15.743</v>
      </c>
      <c r="AC490" s="13">
        <f>ROUND(VLOOKUP(X490,'Base de dados'!A:B, 2, 0)*AB490, 2)</f>
        <v>1.57</v>
      </c>
      <c r="AD490" s="13">
        <f>ROUND((AB490*(Destino!AG$491/100))*(W490/100),2)</f>
        <v>1.1000000000000001</v>
      </c>
      <c r="AE490" s="13">
        <f>ROUND(AB490*(Destino!AH$491/100),2)</f>
        <v>0</v>
      </c>
      <c r="AF490" s="13">
        <f>ROUND((((AB490+AC490)*(1 + VLOOKUP(X490,'Base de dados'!A:N, 14, 0) ))*(Destino!AI$491/100))-AD490, 2)</f>
        <v>3.26</v>
      </c>
      <c r="AG490" s="13">
        <f>ROUND((AB490+AC490+AF490)*(J490/100),2)</f>
        <v>0.62</v>
      </c>
      <c r="AH490" s="13">
        <f>ROUND(AB490*T490,2)</f>
        <v>0</v>
      </c>
      <c r="AI490" s="13">
        <f>ROUND(AB490+AC490-AE490+AF490+AG490+AH490, 3)</f>
        <v>21.193000000000001</v>
      </c>
      <c r="AJ490" s="13">
        <f>AI490*M490</f>
        <v>84.772000000000006</v>
      </c>
      <c r="AK490" s="13">
        <f>AJ490*K490</f>
        <v>84.772000000000006</v>
      </c>
      <c r="AL490" s="13" t="str">
        <f t="shared" si="21"/>
        <v>17006000104952200001421</v>
      </c>
      <c r="AM490" s="13">
        <f>VLOOKUP(AL490,Destino!A:AE,31,0)</f>
        <v>84.731999999999999</v>
      </c>
      <c r="AN490" s="13">
        <f>VLOOKUP(AL490,Destino!A:O,15,0)</f>
        <v>52.74</v>
      </c>
      <c r="AO490" s="13">
        <f>VLOOKUP(AL490,Destino!A:P,16,0)</f>
        <v>1</v>
      </c>
      <c r="AP490" s="14">
        <f t="shared" si="22"/>
        <v>1</v>
      </c>
      <c r="AQ490" s="13" t="str">
        <f t="shared" si="23"/>
        <v>OK</v>
      </c>
      <c r="BA490" s="13" t="s">
        <v>14195</v>
      </c>
      <c r="BB490" s="13">
        <f>AK490</f>
        <v>84.772000000000006</v>
      </c>
      <c r="BC490" s="13" t="s">
        <v>15215</v>
      </c>
      <c r="BD490" s="13">
        <f>N490</f>
        <v>1</v>
      </c>
    </row>
    <row r="491" spans="1:56" hidden="1" x14ac:dyDescent="0.25">
      <c r="A491" s="13">
        <v>600010496</v>
      </c>
      <c r="B491" s="13">
        <v>1700</v>
      </c>
      <c r="C491" s="13">
        <v>2200001421</v>
      </c>
      <c r="D491" s="13" t="s">
        <v>298</v>
      </c>
      <c r="E491" s="13">
        <f>IF(AND(B491&lt;&gt;1110,B491&lt;&gt;1210,B491&lt;&gt;1510,B491&lt;&gt;1710),B491,IF(B491=1110,"1100",IF(B491=1210,"1200",IF(B491=1510,"1500",IF(B491=1710,"1700","X")))))</f>
        <v>1700</v>
      </c>
      <c r="F491" s="13" t="s">
        <v>10893</v>
      </c>
      <c r="G491" s="13" t="s">
        <v>297</v>
      </c>
      <c r="H491" s="13">
        <v>65.254000000000005</v>
      </c>
      <c r="I491" s="13">
        <v>0.25</v>
      </c>
      <c r="J491" s="13">
        <v>3</v>
      </c>
      <c r="K491" s="13">
        <v>1</v>
      </c>
      <c r="L491" s="13" t="s">
        <v>292</v>
      </c>
      <c r="M491" s="13">
        <v>4</v>
      </c>
      <c r="N491" s="13">
        <v>1</v>
      </c>
      <c r="O491" s="13" t="s">
        <v>294</v>
      </c>
      <c r="P491" s="13">
        <f>IFERROR(VLOOKUP(BC491, BA:BA:BB:BB, 2, 0),)</f>
        <v>0</v>
      </c>
      <c r="Q491" s="13">
        <f>IFERROR(VLOOKUP(BC491, BA:BA:BD:BD, 4, 0),1)</f>
        <v>1</v>
      </c>
      <c r="R491" s="13">
        <v>7</v>
      </c>
      <c r="S491" s="13">
        <v>9.25</v>
      </c>
      <c r="T491" s="13">
        <v>0</v>
      </c>
      <c r="V491" s="13" t="s">
        <v>13779</v>
      </c>
      <c r="W491" s="13">
        <v>100</v>
      </c>
      <c r="X491" s="13" t="s">
        <v>295</v>
      </c>
      <c r="Y491" s="13" t="s">
        <v>10899</v>
      </c>
      <c r="Z491" s="13" t="s">
        <v>10898</v>
      </c>
      <c r="AA491" s="13">
        <v>1</v>
      </c>
      <c r="AB491" s="13">
        <f>ROUND(H491*I491*AA491, 3)</f>
        <v>16.314</v>
      </c>
      <c r="AC491" s="13">
        <f>ROUND(VLOOKUP(X491,'Base de dados'!A:B, 2, 0)*AB491, 2)</f>
        <v>1.63</v>
      </c>
      <c r="AD491" s="13">
        <f>ROUND((AB491*(Destino!AG$492/100))*(W491/100),2)</f>
        <v>1.1399999999999999</v>
      </c>
      <c r="AE491" s="13">
        <f>ROUND(AB491*(Destino!AH$492/100),2)</f>
        <v>0</v>
      </c>
      <c r="AF491" s="13">
        <f>ROUND((((AB491+AC491)*(1 + VLOOKUP(X491,'Base de dados'!A:N, 14, 0) ))*(Destino!AI$492/100))-AD491, 2)</f>
        <v>3.37</v>
      </c>
      <c r="AG491" s="13">
        <f>ROUND((AB491+AC491+AF491)*(J491/100),2)</f>
        <v>0.64</v>
      </c>
      <c r="AH491" s="13">
        <f>ROUND(AB491*T491,2)</f>
        <v>0</v>
      </c>
      <c r="AI491" s="13">
        <f>ROUND(AB491+AC491-AE491+AF491+AG491+AH491, 3)</f>
        <v>21.954000000000001</v>
      </c>
      <c r="AJ491" s="13">
        <f>AI491*M491</f>
        <v>87.816000000000003</v>
      </c>
      <c r="AK491" s="13">
        <f>AJ491*K491</f>
        <v>87.816000000000003</v>
      </c>
      <c r="AL491" s="13" t="str">
        <f t="shared" si="21"/>
        <v>17006000104962200001421</v>
      </c>
      <c r="AM491" s="13">
        <f>VLOOKUP(AL491,Destino!A:AE,31,0)</f>
        <v>87.816000000000003</v>
      </c>
      <c r="AN491" s="13">
        <f>VLOOKUP(AL491,Destino!A:O,15,0)</f>
        <v>54.65</v>
      </c>
      <c r="AO491" s="13">
        <f>VLOOKUP(AL491,Destino!A:P,16,0)</f>
        <v>1</v>
      </c>
      <c r="AP491" s="14">
        <f t="shared" si="22"/>
        <v>1</v>
      </c>
      <c r="AQ491" s="13" t="str">
        <f t="shared" si="23"/>
        <v>OK</v>
      </c>
      <c r="BA491" s="13" t="s">
        <v>14196</v>
      </c>
      <c r="BB491" s="13">
        <f>AK491</f>
        <v>87.816000000000003</v>
      </c>
      <c r="BC491" s="13" t="s">
        <v>15216</v>
      </c>
      <c r="BD491" s="13">
        <f>N491</f>
        <v>1</v>
      </c>
    </row>
    <row r="492" spans="1:56" hidden="1" x14ac:dyDescent="0.25">
      <c r="A492" s="13">
        <v>600010555</v>
      </c>
      <c r="B492" s="13">
        <v>1700</v>
      </c>
      <c r="C492" s="13">
        <v>2200001421</v>
      </c>
      <c r="D492" s="13" t="s">
        <v>298</v>
      </c>
      <c r="E492" s="13">
        <f>IF(AND(B492&lt;&gt;1110,B492&lt;&gt;1210,B492&lt;&gt;1510,B492&lt;&gt;1710),B492,IF(B492=1110,"1100",IF(B492=1210,"1200",IF(B492=1510,"1500",IF(B492=1710,"1700","X")))))</f>
        <v>1700</v>
      </c>
      <c r="F492" s="13" t="s">
        <v>10893</v>
      </c>
      <c r="G492" s="13" t="s">
        <v>297</v>
      </c>
      <c r="H492" s="13">
        <v>71.164000000000001</v>
      </c>
      <c r="I492" s="13">
        <v>0.25</v>
      </c>
      <c r="J492" s="13">
        <v>3</v>
      </c>
      <c r="K492" s="13">
        <v>1</v>
      </c>
      <c r="L492" s="13" t="s">
        <v>292</v>
      </c>
      <c r="M492" s="13">
        <v>4</v>
      </c>
      <c r="N492" s="13">
        <v>1</v>
      </c>
      <c r="O492" s="13" t="s">
        <v>294</v>
      </c>
      <c r="P492" s="13">
        <f>IFERROR(VLOOKUP(BC492, BA:BA:BB:BB, 2, 0),)</f>
        <v>0</v>
      </c>
      <c r="Q492" s="13">
        <f>IFERROR(VLOOKUP(BC492, BA:BA:BD:BD, 4, 0),1)</f>
        <v>1</v>
      </c>
      <c r="R492" s="13">
        <v>7</v>
      </c>
      <c r="S492" s="13">
        <v>9.25</v>
      </c>
      <c r="T492" s="13">
        <v>0</v>
      </c>
      <c r="V492" s="13" t="s">
        <v>13779</v>
      </c>
      <c r="W492" s="13">
        <v>100</v>
      </c>
      <c r="X492" s="13" t="s">
        <v>295</v>
      </c>
      <c r="Y492" s="13" t="s">
        <v>10899</v>
      </c>
      <c r="Z492" s="13" t="s">
        <v>10898</v>
      </c>
      <c r="AA492" s="13">
        <v>1</v>
      </c>
      <c r="AB492" s="13">
        <f>ROUND(H492*I492*AA492, 3)</f>
        <v>17.791</v>
      </c>
      <c r="AC492" s="13">
        <f>ROUND(VLOOKUP(X492,'Base de dados'!A:B, 2, 0)*AB492, 2)</f>
        <v>1.78</v>
      </c>
      <c r="AD492" s="13">
        <f>ROUND((AB492*(Destino!AG$493/100))*(W492/100),2)</f>
        <v>1.25</v>
      </c>
      <c r="AE492" s="13">
        <f>ROUND(AB492*(Destino!AH$493/100),2)</f>
        <v>0</v>
      </c>
      <c r="AF492" s="13">
        <f>ROUND((((AB492+AC492)*(1 + VLOOKUP(X492,'Base de dados'!A:N, 14, 0) ))*(Destino!AI$493/100))-AD492, 2)</f>
        <v>3.67</v>
      </c>
      <c r="AG492" s="13">
        <f>ROUND((AB492+AC492+AF492)*(J492/100),2)</f>
        <v>0.7</v>
      </c>
      <c r="AH492" s="13">
        <f>ROUND(AB492*T492,2)</f>
        <v>0</v>
      </c>
      <c r="AI492" s="13">
        <f>ROUND(AB492+AC492-AE492+AF492+AG492+AH492, 3)</f>
        <v>23.940999999999999</v>
      </c>
      <c r="AJ492" s="13">
        <f>AI492*M492</f>
        <v>95.763999999999996</v>
      </c>
      <c r="AK492" s="13">
        <f>AJ492*K492</f>
        <v>95.763999999999996</v>
      </c>
      <c r="AL492" s="13" t="str">
        <f t="shared" si="21"/>
        <v>17006000105552200001421</v>
      </c>
      <c r="AM492" s="13">
        <f>VLOOKUP(AL492,Destino!A:AE,31,0)</f>
        <v>95.804000000000002</v>
      </c>
      <c r="AN492" s="13">
        <f>VLOOKUP(AL492,Destino!A:O,15,0)</f>
        <v>59.6</v>
      </c>
      <c r="AO492" s="13">
        <f>VLOOKUP(AL492,Destino!A:P,16,0)</f>
        <v>1</v>
      </c>
      <c r="AP492" s="14">
        <f t="shared" si="22"/>
        <v>1</v>
      </c>
      <c r="AQ492" s="13" t="str">
        <f t="shared" si="23"/>
        <v>OK</v>
      </c>
      <c r="BA492" s="13" t="s">
        <v>14197</v>
      </c>
      <c r="BB492" s="13">
        <f>AK492</f>
        <v>95.763999999999996</v>
      </c>
      <c r="BC492" s="13" t="s">
        <v>15217</v>
      </c>
      <c r="BD492" s="13">
        <f>N492</f>
        <v>1</v>
      </c>
    </row>
    <row r="493" spans="1:56" hidden="1" x14ac:dyDescent="0.25">
      <c r="A493" s="13">
        <v>600010587</v>
      </c>
      <c r="B493" s="13">
        <v>1110</v>
      </c>
      <c r="C493" s="13">
        <v>2200000102</v>
      </c>
      <c r="D493" s="13" t="s">
        <v>298</v>
      </c>
      <c r="E493" s="13" t="str">
        <f>IF(AND(B493&lt;&gt;1110,B493&lt;&gt;1210,B493&lt;&gt;1510,B493&lt;&gt;1710),B493,IF(B493=1110,"1100",IF(B493=1210,"1200",IF(B493=1510,"1500",IF(B493=1710,"1700","X")))))</f>
        <v>1100</v>
      </c>
      <c r="F493" s="13" t="s">
        <v>10887</v>
      </c>
      <c r="G493" s="13" t="s">
        <v>297</v>
      </c>
      <c r="H493" s="13">
        <v>36.578000000000003</v>
      </c>
      <c r="I493" s="13">
        <v>1</v>
      </c>
      <c r="J493" s="13">
        <v>4</v>
      </c>
      <c r="K493" s="13">
        <v>1</v>
      </c>
      <c r="L493" s="13" t="s">
        <v>292</v>
      </c>
      <c r="M493" s="13">
        <v>1</v>
      </c>
      <c r="N493" s="13">
        <v>0.76245300000000005</v>
      </c>
      <c r="O493" s="13" t="s">
        <v>292</v>
      </c>
      <c r="P493" s="13">
        <f>IFERROR(VLOOKUP(BC493, BA:BA:BB:BB, 2, 0),)</f>
        <v>0</v>
      </c>
      <c r="Q493" s="13">
        <f>IFERROR(VLOOKUP(BC493, BA:BA:BD:BD, 4, 0),1)</f>
        <v>1</v>
      </c>
      <c r="R493" s="13">
        <v>12</v>
      </c>
      <c r="S493" s="13">
        <v>0</v>
      </c>
      <c r="T493" s="13">
        <v>0</v>
      </c>
      <c r="V493" s="13" t="s">
        <v>13779</v>
      </c>
      <c r="W493" s="13">
        <v>100</v>
      </c>
      <c r="X493" s="13" t="s">
        <v>301</v>
      </c>
      <c r="Y493" s="13" t="s">
        <v>10899</v>
      </c>
      <c r="Z493" s="13" t="s">
        <v>10898</v>
      </c>
      <c r="AA493" s="13">
        <v>1</v>
      </c>
      <c r="AB493" s="13">
        <f>ROUND(H493*I493*AA493, 3)</f>
        <v>36.578000000000003</v>
      </c>
      <c r="AC493" s="13">
        <f>ROUND(VLOOKUP(X493,'Base de dados'!A:B, 2, 0)*AB493, 2)</f>
        <v>3.66</v>
      </c>
      <c r="AD493" s="13">
        <f>ROUND((AB493*(Destino!AG$494/100))*(W493/100),2)</f>
        <v>4.3899999999999997</v>
      </c>
      <c r="AE493" s="13">
        <f>ROUND(AB493*(Destino!AH$494/100),2)</f>
        <v>0</v>
      </c>
      <c r="AF493" s="13">
        <f>ROUND((((AB493+AC493)*(1 + VLOOKUP(X493,'Base de dados'!A:P, 16, 0) ))*(Destino!AI$494/100))-AD493, 2)</f>
        <v>5.9</v>
      </c>
      <c r="AG493" s="13">
        <f>ROUND((AB493+AC493+AF493)*(J493/100),2)</f>
        <v>1.85</v>
      </c>
      <c r="AH493" s="13">
        <f>ROUND(AB493*T493,2)</f>
        <v>0</v>
      </c>
      <c r="AI493" s="13">
        <f>ROUND(AB493+AF493+AG493+AH493, 3)</f>
        <v>44.328000000000003</v>
      </c>
      <c r="AJ493" s="13">
        <f>AI493*M493</f>
        <v>44.328000000000003</v>
      </c>
      <c r="AK493" s="13">
        <f>AJ493*K493</f>
        <v>44.328000000000003</v>
      </c>
      <c r="AL493" s="13" t="str">
        <f t="shared" si="21"/>
        <v>11106000105872200000102</v>
      </c>
      <c r="AM493" s="13">
        <f>VLOOKUP(AL493,Destino!A:AE,31,0)</f>
        <v>44.328000000000003</v>
      </c>
      <c r="AN493" s="13">
        <f>VLOOKUP(AL493,Destino!A:O,15,0)</f>
        <v>32.189</v>
      </c>
      <c r="AO493" s="13">
        <f>VLOOKUP(AL493,Destino!A:P,16,0)</f>
        <v>1</v>
      </c>
      <c r="AP493" s="14">
        <f t="shared" si="22"/>
        <v>1</v>
      </c>
      <c r="AQ493" s="13" t="str">
        <f t="shared" si="23"/>
        <v>OK</v>
      </c>
      <c r="BB493" s="13">
        <f>AK493</f>
        <v>44.328000000000003</v>
      </c>
      <c r="BC493" s="13" t="s">
        <v>15218</v>
      </c>
      <c r="BD493" s="13">
        <f>N493</f>
        <v>0.76245300000000005</v>
      </c>
    </row>
    <row r="494" spans="1:56" hidden="1" x14ac:dyDescent="0.25">
      <c r="A494" s="13">
        <v>600010590</v>
      </c>
      <c r="B494" s="13">
        <v>1700</v>
      </c>
      <c r="C494" s="13">
        <v>2200001421</v>
      </c>
      <c r="D494" s="13" t="s">
        <v>298</v>
      </c>
      <c r="E494" s="13">
        <f>IF(AND(B494&lt;&gt;1110,B494&lt;&gt;1210,B494&lt;&gt;1510,B494&lt;&gt;1710),B494,IF(B494=1110,"1100",IF(B494=1210,"1200",IF(B494=1510,"1500",IF(B494=1710,"1700","X")))))</f>
        <v>1700</v>
      </c>
      <c r="F494" s="13" t="s">
        <v>10893</v>
      </c>
      <c r="G494" s="13" t="s">
        <v>297</v>
      </c>
      <c r="H494" s="13">
        <v>59.366999999999997</v>
      </c>
      <c r="I494" s="13">
        <v>0.25</v>
      </c>
      <c r="J494" s="13">
        <v>3</v>
      </c>
      <c r="K494" s="13">
        <v>1</v>
      </c>
      <c r="L494" s="13" t="s">
        <v>292</v>
      </c>
      <c r="M494" s="13">
        <v>4</v>
      </c>
      <c r="N494" s="13">
        <v>1</v>
      </c>
      <c r="O494" s="13" t="s">
        <v>294</v>
      </c>
      <c r="P494" s="13">
        <f>IFERROR(VLOOKUP(BC494, BA:BA:BB:BB, 2, 0),)</f>
        <v>0</v>
      </c>
      <c r="Q494" s="13">
        <f>IFERROR(VLOOKUP(BC494, BA:BA:BD:BD, 4, 0),1)</f>
        <v>1</v>
      </c>
      <c r="R494" s="13">
        <v>7</v>
      </c>
      <c r="S494" s="13">
        <v>9.25</v>
      </c>
      <c r="T494" s="13">
        <v>0</v>
      </c>
      <c r="V494" s="13" t="s">
        <v>13779</v>
      </c>
      <c r="W494" s="13">
        <v>100</v>
      </c>
      <c r="X494" s="13" t="s">
        <v>295</v>
      </c>
      <c r="Y494" s="13" t="s">
        <v>10899</v>
      </c>
      <c r="Z494" s="13" t="s">
        <v>10886</v>
      </c>
      <c r="AA494" s="13">
        <v>1</v>
      </c>
      <c r="AB494" s="13">
        <f>ROUND(H494*I494*AA494, 3)</f>
        <v>14.842000000000001</v>
      </c>
      <c r="AC494" s="13">
        <f>ROUND(VLOOKUP(X494,'Base de dados'!A:B, 2, 0)*AB494, 2)</f>
        <v>1.48</v>
      </c>
      <c r="AD494" s="13">
        <f>ROUND((AB494*(Destino!AG$495/100))*(W494/100),2)</f>
        <v>1.04</v>
      </c>
      <c r="AE494" s="13">
        <f>ROUND(AB494*(Destino!AH$495/100),2)</f>
        <v>0</v>
      </c>
      <c r="AF494" s="13">
        <f>ROUND((((AB494+AC494)*(1 + VLOOKUP(X494,'Base de dados'!A:N, 14, 0) ))*(Destino!AI$495/100))-AD494, 2)</f>
        <v>3.07</v>
      </c>
      <c r="AG494" s="13">
        <f>ROUND((AB494+AC494+AF494)*(J494/100),2)</f>
        <v>0.57999999999999996</v>
      </c>
      <c r="AH494" s="13">
        <f>ROUND(AB494*T494,2)</f>
        <v>0</v>
      </c>
      <c r="AI494" s="13">
        <f>ROUND(AB494+AC494-AE494+AF494+AG494+AH494, 3)</f>
        <v>19.972000000000001</v>
      </c>
      <c r="AJ494" s="13">
        <f>AI494*M494</f>
        <v>79.888000000000005</v>
      </c>
      <c r="AK494" s="13">
        <f>AJ494*K494</f>
        <v>79.888000000000005</v>
      </c>
      <c r="AL494" s="13" t="str">
        <f t="shared" si="21"/>
        <v>17006000105902200001421</v>
      </c>
      <c r="AM494" s="13">
        <f>VLOOKUP(AL494,Destino!A:AE,31,0)</f>
        <v>79.888000000000005</v>
      </c>
      <c r="AN494" s="13">
        <f>VLOOKUP(AL494,Destino!A:O,15,0)</f>
        <v>49.72</v>
      </c>
      <c r="AO494" s="13">
        <f>VLOOKUP(AL494,Destino!A:P,16,0)</f>
        <v>1</v>
      </c>
      <c r="AP494" s="14">
        <f t="shared" si="22"/>
        <v>1</v>
      </c>
      <c r="AQ494" s="13" t="str">
        <f t="shared" si="23"/>
        <v>OK</v>
      </c>
      <c r="BA494" s="13" t="s">
        <v>14198</v>
      </c>
      <c r="BB494" s="13">
        <f>AK494</f>
        <v>79.888000000000005</v>
      </c>
      <c r="BC494" s="13" t="s">
        <v>15219</v>
      </c>
      <c r="BD494" s="13">
        <f>N494</f>
        <v>1</v>
      </c>
    </row>
    <row r="495" spans="1:56" hidden="1" x14ac:dyDescent="0.25">
      <c r="A495" s="13">
        <v>600010591</v>
      </c>
      <c r="B495" s="13">
        <v>1700</v>
      </c>
      <c r="C495" s="13">
        <v>2200001421</v>
      </c>
      <c r="D495" s="13" t="s">
        <v>298</v>
      </c>
      <c r="E495" s="13">
        <f>IF(AND(B495&lt;&gt;1110,B495&lt;&gt;1210,B495&lt;&gt;1510,B495&lt;&gt;1710),B495,IF(B495=1110,"1100",IF(B495=1210,"1200",IF(B495=1510,"1500",IF(B495=1710,"1700","X")))))</f>
        <v>1700</v>
      </c>
      <c r="F495" s="13" t="s">
        <v>10893</v>
      </c>
      <c r="G495" s="13" t="s">
        <v>297</v>
      </c>
      <c r="H495" s="13">
        <v>60.942999999999998</v>
      </c>
      <c r="I495" s="13">
        <v>0.25</v>
      </c>
      <c r="J495" s="13">
        <v>3</v>
      </c>
      <c r="K495" s="13">
        <v>1</v>
      </c>
      <c r="L495" s="13" t="s">
        <v>292</v>
      </c>
      <c r="M495" s="13">
        <v>4</v>
      </c>
      <c r="N495" s="13">
        <v>1</v>
      </c>
      <c r="O495" s="13" t="s">
        <v>294</v>
      </c>
      <c r="P495" s="13">
        <f>IFERROR(VLOOKUP(BC495, BA:BA:BB:BB, 2, 0),)</f>
        <v>0</v>
      </c>
      <c r="Q495" s="13">
        <f>IFERROR(VLOOKUP(BC495, BA:BA:BD:BD, 4, 0),1)</f>
        <v>1</v>
      </c>
      <c r="R495" s="13">
        <v>7</v>
      </c>
      <c r="S495" s="13">
        <v>9.25</v>
      </c>
      <c r="T495" s="13">
        <v>0</v>
      </c>
      <c r="V495" s="13" t="s">
        <v>13779</v>
      </c>
      <c r="W495" s="13">
        <v>100</v>
      </c>
      <c r="X495" s="13" t="s">
        <v>295</v>
      </c>
      <c r="Y495" s="13" t="s">
        <v>10899</v>
      </c>
      <c r="Z495" s="13" t="s">
        <v>10898</v>
      </c>
      <c r="AA495" s="13">
        <v>1</v>
      </c>
      <c r="AB495" s="13">
        <f>ROUND(H495*I495*AA495, 3)</f>
        <v>15.236000000000001</v>
      </c>
      <c r="AC495" s="13">
        <f>ROUND(VLOOKUP(X495,'Base de dados'!A:B, 2, 0)*AB495, 2)</f>
        <v>1.52</v>
      </c>
      <c r="AD495" s="13">
        <f>ROUND((AB495*(Destino!AG$496/100))*(W495/100),2)</f>
        <v>1.07</v>
      </c>
      <c r="AE495" s="13">
        <f>ROUND(AB495*(Destino!AH$496/100),2)</f>
        <v>0</v>
      </c>
      <c r="AF495" s="13">
        <f>ROUND((((AB495+AC495)*(1 + VLOOKUP(X495,'Base de dados'!A:N, 14, 0) ))*(Destino!AI$496/100))-AD495, 2)</f>
        <v>3.15</v>
      </c>
      <c r="AG495" s="13">
        <f>ROUND((AB495+AC495+AF495)*(J495/100),2)</f>
        <v>0.6</v>
      </c>
      <c r="AH495" s="13">
        <f>ROUND(AB495*T495,2)</f>
        <v>0</v>
      </c>
      <c r="AI495" s="13">
        <f>ROUND(AB495+AC495-AE495+AF495+AG495+AH495, 3)</f>
        <v>20.506</v>
      </c>
      <c r="AJ495" s="13">
        <f>AI495*M495</f>
        <v>82.024000000000001</v>
      </c>
      <c r="AK495" s="13">
        <f>AJ495*K495</f>
        <v>82.024000000000001</v>
      </c>
      <c r="AL495" s="13" t="str">
        <f t="shared" si="21"/>
        <v>17006000105912200001421</v>
      </c>
      <c r="AM495" s="13">
        <f>VLOOKUP(AL495,Destino!A:AE,31,0)</f>
        <v>82.024000000000001</v>
      </c>
      <c r="AN495" s="13">
        <f>VLOOKUP(AL495,Destino!A:O,15,0)</f>
        <v>51.04</v>
      </c>
      <c r="AO495" s="13">
        <f>VLOOKUP(AL495,Destino!A:P,16,0)</f>
        <v>1</v>
      </c>
      <c r="AP495" s="14">
        <f t="shared" si="22"/>
        <v>1</v>
      </c>
      <c r="AQ495" s="13" t="str">
        <f t="shared" si="23"/>
        <v>OK</v>
      </c>
      <c r="BA495" s="13" t="s">
        <v>14199</v>
      </c>
      <c r="BB495" s="13">
        <f>AK495</f>
        <v>82.024000000000001</v>
      </c>
      <c r="BC495" s="13" t="s">
        <v>15220</v>
      </c>
      <c r="BD495" s="13">
        <f>N495</f>
        <v>1</v>
      </c>
    </row>
    <row r="496" spans="1:56" hidden="1" x14ac:dyDescent="0.25">
      <c r="A496" s="13">
        <v>600010599</v>
      </c>
      <c r="B496" s="13">
        <v>1700</v>
      </c>
      <c r="C496" s="13">
        <v>2200001421</v>
      </c>
      <c r="D496" s="13" t="s">
        <v>298</v>
      </c>
      <c r="E496" s="13">
        <f>IF(AND(B496&lt;&gt;1110,B496&lt;&gt;1210,B496&lt;&gt;1510,B496&lt;&gt;1710),B496,IF(B496=1110,"1100",IF(B496=1210,"1200",IF(B496=1510,"1500",IF(B496=1710,"1700","X")))))</f>
        <v>1700</v>
      </c>
      <c r="F496" s="13" t="s">
        <v>10893</v>
      </c>
      <c r="G496" s="13" t="s">
        <v>297</v>
      </c>
      <c r="H496" s="13">
        <v>63.499000000000002</v>
      </c>
      <c r="I496" s="13">
        <v>0.25</v>
      </c>
      <c r="J496" s="13">
        <v>3</v>
      </c>
      <c r="K496" s="13">
        <v>1</v>
      </c>
      <c r="L496" s="13" t="s">
        <v>292</v>
      </c>
      <c r="M496" s="13">
        <v>4</v>
      </c>
      <c r="N496" s="13">
        <v>1</v>
      </c>
      <c r="O496" s="13" t="s">
        <v>294</v>
      </c>
      <c r="P496" s="13">
        <f>IFERROR(VLOOKUP(BC496, BA:BA:BB:BB, 2, 0),)</f>
        <v>0</v>
      </c>
      <c r="Q496" s="13">
        <f>IFERROR(VLOOKUP(BC496, BA:BA:BD:BD, 4, 0),1)</f>
        <v>1</v>
      </c>
      <c r="R496" s="13">
        <v>7</v>
      </c>
      <c r="S496" s="13">
        <v>9.25</v>
      </c>
      <c r="T496" s="13">
        <v>0</v>
      </c>
      <c r="V496" s="13" t="s">
        <v>13779</v>
      </c>
      <c r="W496" s="13">
        <v>100</v>
      </c>
      <c r="X496" s="13" t="s">
        <v>295</v>
      </c>
      <c r="Y496" s="13" t="s">
        <v>10899</v>
      </c>
      <c r="Z496" s="13" t="s">
        <v>10898</v>
      </c>
      <c r="AA496" s="13">
        <v>1</v>
      </c>
      <c r="AB496" s="13">
        <f>ROUND(H496*I496*AA496, 3)</f>
        <v>15.875</v>
      </c>
      <c r="AC496" s="13">
        <f>ROUND(VLOOKUP(X496,'Base de dados'!A:B, 2, 0)*AB496, 2)</f>
        <v>1.59</v>
      </c>
      <c r="AD496" s="13">
        <f>ROUND((AB496*(Destino!AG$497/100))*(W496/100),2)</f>
        <v>1.1100000000000001</v>
      </c>
      <c r="AE496" s="13">
        <f>ROUND(AB496*(Destino!AH$497/100),2)</f>
        <v>0</v>
      </c>
      <c r="AF496" s="13">
        <f>ROUND((((AB496+AC496)*(1 + VLOOKUP(X496,'Base de dados'!A:N, 14, 0) ))*(Destino!AI$497/100))-AD496, 2)</f>
        <v>3.28</v>
      </c>
      <c r="AG496" s="13">
        <f>ROUND((AB496+AC496+AF496)*(J496/100),2)</f>
        <v>0.62</v>
      </c>
      <c r="AH496" s="13">
        <f>ROUND(AB496*T496,2)</f>
        <v>0</v>
      </c>
      <c r="AI496" s="13">
        <f>ROUND(AB496+AC496-AE496+AF496+AG496+AH496, 3)</f>
        <v>21.364999999999998</v>
      </c>
      <c r="AJ496" s="13">
        <f>AI496*M496</f>
        <v>85.46</v>
      </c>
      <c r="AK496" s="13">
        <f>AJ496*K496</f>
        <v>85.46</v>
      </c>
      <c r="AL496" s="13" t="str">
        <f t="shared" si="21"/>
        <v>17006000105992200001421</v>
      </c>
      <c r="AM496" s="13">
        <f>VLOOKUP(AL496,Destino!A:AE,31,0)</f>
        <v>85.46</v>
      </c>
      <c r="AN496" s="13">
        <f>VLOOKUP(AL496,Destino!A:O,15,0)</f>
        <v>53.18</v>
      </c>
      <c r="AO496" s="13">
        <f>VLOOKUP(AL496,Destino!A:P,16,0)</f>
        <v>1</v>
      </c>
      <c r="AP496" s="14">
        <f t="shared" si="22"/>
        <v>1</v>
      </c>
      <c r="AQ496" s="13" t="str">
        <f t="shared" si="23"/>
        <v>OK</v>
      </c>
      <c r="BA496" s="13" t="s">
        <v>14200</v>
      </c>
      <c r="BB496" s="13">
        <f>AK496</f>
        <v>85.46</v>
      </c>
      <c r="BC496" s="13" t="s">
        <v>15221</v>
      </c>
      <c r="BD496" s="13">
        <f>N496</f>
        <v>1</v>
      </c>
    </row>
    <row r="497" spans="1:56" hidden="1" x14ac:dyDescent="0.25">
      <c r="A497" s="13">
        <v>600010600</v>
      </c>
      <c r="B497" s="13">
        <v>1700</v>
      </c>
      <c r="C497" s="13">
        <v>2200001421</v>
      </c>
      <c r="D497" s="13" t="s">
        <v>298</v>
      </c>
      <c r="E497" s="13">
        <f>IF(AND(B497&lt;&gt;1110,B497&lt;&gt;1210,B497&lt;&gt;1510,B497&lt;&gt;1710),B497,IF(B497=1110,"1100",IF(B497=1210,"1200",IF(B497=1510,"1500",IF(B497=1710,"1700","X")))))</f>
        <v>1700</v>
      </c>
      <c r="F497" s="13" t="s">
        <v>10893</v>
      </c>
      <c r="G497" s="13" t="s">
        <v>297</v>
      </c>
      <c r="H497" s="13">
        <v>73.814999999999998</v>
      </c>
      <c r="I497" s="13">
        <v>0.25</v>
      </c>
      <c r="J497" s="13">
        <v>3</v>
      </c>
      <c r="K497" s="13">
        <v>1</v>
      </c>
      <c r="L497" s="13" t="s">
        <v>292</v>
      </c>
      <c r="M497" s="13">
        <v>4</v>
      </c>
      <c r="N497" s="13">
        <v>1</v>
      </c>
      <c r="O497" s="13" t="s">
        <v>294</v>
      </c>
      <c r="P497" s="13">
        <f>IFERROR(VLOOKUP(BC497, BA:BA:BB:BB, 2, 0),)</f>
        <v>0</v>
      </c>
      <c r="Q497" s="13">
        <f>IFERROR(VLOOKUP(BC497, BA:BA:BD:BD, 4, 0),1)</f>
        <v>1</v>
      </c>
      <c r="R497" s="13">
        <v>7</v>
      </c>
      <c r="S497" s="13">
        <v>9.25</v>
      </c>
      <c r="T497" s="13">
        <v>0</v>
      </c>
      <c r="V497" s="13" t="s">
        <v>13779</v>
      </c>
      <c r="W497" s="13">
        <v>100</v>
      </c>
      <c r="X497" s="13" t="s">
        <v>295</v>
      </c>
      <c r="Y497" s="13" t="s">
        <v>10899</v>
      </c>
      <c r="Z497" s="13" t="s">
        <v>10898</v>
      </c>
      <c r="AA497" s="13">
        <v>1</v>
      </c>
      <c r="AB497" s="13">
        <f>ROUND(H497*I497*AA497, 3)</f>
        <v>18.454000000000001</v>
      </c>
      <c r="AC497" s="13">
        <f>ROUND(VLOOKUP(X497,'Base de dados'!A:B, 2, 0)*AB497, 2)</f>
        <v>1.85</v>
      </c>
      <c r="AD497" s="13">
        <f>ROUND((AB497*(Destino!AG$498/100))*(W497/100),2)</f>
        <v>1.29</v>
      </c>
      <c r="AE497" s="13">
        <f>ROUND(AB497*(Destino!AH$498/100),2)</f>
        <v>0</v>
      </c>
      <c r="AF497" s="13">
        <f>ROUND((((AB497+AC497)*(1 + VLOOKUP(X497,'Base de dados'!A:N, 14, 0) ))*(Destino!AI$498/100))-AD497, 2)</f>
        <v>3.82</v>
      </c>
      <c r="AG497" s="13">
        <f>ROUND((AB497+AC497+AF497)*(J497/100),2)</f>
        <v>0.72</v>
      </c>
      <c r="AH497" s="13">
        <f>ROUND(AB497*T497,2)</f>
        <v>0</v>
      </c>
      <c r="AI497" s="13">
        <f>ROUND(AB497+AC497-AE497+AF497+AG497+AH497, 3)</f>
        <v>24.844000000000001</v>
      </c>
      <c r="AJ497" s="13">
        <f>AI497*M497</f>
        <v>99.376000000000005</v>
      </c>
      <c r="AK497" s="13">
        <f>AJ497*K497</f>
        <v>99.376000000000005</v>
      </c>
      <c r="AL497" s="13" t="str">
        <f t="shared" si="21"/>
        <v>17006000106002200001421</v>
      </c>
      <c r="AM497" s="13">
        <f>VLOOKUP(AL497,Destino!A:AE,31,0)</f>
        <v>99.335999999999999</v>
      </c>
      <c r="AN497" s="13">
        <f>VLOOKUP(AL497,Destino!A:O,15,0)</f>
        <v>61.82</v>
      </c>
      <c r="AO497" s="13">
        <f>VLOOKUP(AL497,Destino!A:P,16,0)</f>
        <v>1</v>
      </c>
      <c r="AP497" s="14">
        <f t="shared" si="22"/>
        <v>1</v>
      </c>
      <c r="AQ497" s="13" t="str">
        <f t="shared" si="23"/>
        <v>OK</v>
      </c>
      <c r="BA497" s="13" t="s">
        <v>14201</v>
      </c>
      <c r="BB497" s="13">
        <f>AK497</f>
        <v>99.376000000000005</v>
      </c>
      <c r="BC497" s="13" t="s">
        <v>15222</v>
      </c>
      <c r="BD497" s="13">
        <f>N497</f>
        <v>1</v>
      </c>
    </row>
    <row r="498" spans="1:56" hidden="1" x14ac:dyDescent="0.25">
      <c r="A498" s="13">
        <v>600010616</v>
      </c>
      <c r="B498" s="13">
        <v>1700</v>
      </c>
      <c r="C498" s="13">
        <v>2200001421</v>
      </c>
      <c r="D498" s="13" t="s">
        <v>298</v>
      </c>
      <c r="E498" s="13">
        <f>IF(AND(B498&lt;&gt;1110,B498&lt;&gt;1210,B498&lt;&gt;1510,B498&lt;&gt;1710),B498,IF(B498=1110,"1100",IF(B498=1210,"1200",IF(B498=1510,"1500",IF(B498=1710,"1700","X")))))</f>
        <v>1700</v>
      </c>
      <c r="F498" s="13" t="s">
        <v>10893</v>
      </c>
      <c r="G498" s="13" t="s">
        <v>297</v>
      </c>
      <c r="H498" s="13">
        <v>80.31</v>
      </c>
      <c r="I498" s="13">
        <v>0.25</v>
      </c>
      <c r="J498" s="13">
        <v>3</v>
      </c>
      <c r="K498" s="13">
        <v>1</v>
      </c>
      <c r="L498" s="13" t="s">
        <v>292</v>
      </c>
      <c r="M498" s="13">
        <v>4</v>
      </c>
      <c r="N498" s="13">
        <v>1</v>
      </c>
      <c r="O498" s="13" t="s">
        <v>294</v>
      </c>
      <c r="P498" s="13">
        <f>IFERROR(VLOOKUP(BC498, BA:BA:BB:BB, 2, 0),)</f>
        <v>0</v>
      </c>
      <c r="Q498" s="13">
        <f>IFERROR(VLOOKUP(BC498, BA:BA:BD:BD, 4, 0),1)</f>
        <v>1</v>
      </c>
      <c r="R498" s="13">
        <v>7</v>
      </c>
      <c r="S498" s="13">
        <v>9.25</v>
      </c>
      <c r="T498" s="13">
        <v>0</v>
      </c>
      <c r="V498" s="13" t="s">
        <v>13779</v>
      </c>
      <c r="W498" s="13">
        <v>100</v>
      </c>
      <c r="X498" s="13" t="s">
        <v>295</v>
      </c>
      <c r="Y498" s="13" t="s">
        <v>10899</v>
      </c>
      <c r="Z498" s="13" t="s">
        <v>10898</v>
      </c>
      <c r="AA498" s="13">
        <v>1</v>
      </c>
      <c r="AB498" s="13">
        <f>ROUND(H498*I498*AA498, 3)</f>
        <v>20.077999999999999</v>
      </c>
      <c r="AC498" s="13">
        <f>ROUND(VLOOKUP(X498,'Base de dados'!A:B, 2, 0)*AB498, 2)</f>
        <v>2.0099999999999998</v>
      </c>
      <c r="AD498" s="13">
        <f>ROUND((AB498*(Destino!AG$499/100))*(W498/100),2)</f>
        <v>1.41</v>
      </c>
      <c r="AE498" s="13">
        <f>ROUND(AB498*(Destino!AH$499/100),2)</f>
        <v>0</v>
      </c>
      <c r="AF498" s="13">
        <f>ROUND((((AB498+AC498)*(1 + VLOOKUP(X498,'Base de dados'!A:N, 14, 0) ))*(Destino!AI$499/100))-AD498, 2)</f>
        <v>4.1500000000000004</v>
      </c>
      <c r="AG498" s="13">
        <f>ROUND((AB498+AC498+AF498)*(J498/100),2)</f>
        <v>0.79</v>
      </c>
      <c r="AH498" s="13">
        <f>ROUND(AB498*T498,2)</f>
        <v>0</v>
      </c>
      <c r="AI498" s="13">
        <f>ROUND(AB498+AC498-AE498+AF498+AG498+AH498, 3)</f>
        <v>27.027999999999999</v>
      </c>
      <c r="AJ498" s="13">
        <f>AI498*M498</f>
        <v>108.11199999999999</v>
      </c>
      <c r="AK498" s="13">
        <f>AJ498*K498</f>
        <v>108.11199999999999</v>
      </c>
      <c r="AL498" s="13" t="str">
        <f t="shared" si="21"/>
        <v>17006000106162200001421</v>
      </c>
      <c r="AM498" s="13">
        <f>VLOOKUP(AL498,Destino!A:AE,31,0)</f>
        <v>108.11199999999999</v>
      </c>
      <c r="AN498" s="13">
        <f>VLOOKUP(AL498,Destino!A:O,15,0)</f>
        <v>67.260000000000005</v>
      </c>
      <c r="AO498" s="13">
        <f>VLOOKUP(AL498,Destino!A:P,16,0)</f>
        <v>1</v>
      </c>
      <c r="AP498" s="14">
        <f t="shared" si="22"/>
        <v>1</v>
      </c>
      <c r="AQ498" s="13" t="str">
        <f t="shared" si="23"/>
        <v>OK</v>
      </c>
      <c r="BA498" s="13" t="s">
        <v>14202</v>
      </c>
      <c r="BB498" s="13">
        <f>AK498</f>
        <v>108.11199999999999</v>
      </c>
      <c r="BC498" s="13" t="s">
        <v>15223</v>
      </c>
      <c r="BD498" s="13">
        <f>N498</f>
        <v>1</v>
      </c>
    </row>
    <row r="499" spans="1:56" hidden="1" x14ac:dyDescent="0.25">
      <c r="A499" s="13">
        <v>600010617</v>
      </c>
      <c r="B499" s="13">
        <v>1700</v>
      </c>
      <c r="C499" s="13">
        <v>2200001421</v>
      </c>
      <c r="D499" s="13" t="s">
        <v>298</v>
      </c>
      <c r="E499" s="13">
        <f>IF(AND(B499&lt;&gt;1110,B499&lt;&gt;1210,B499&lt;&gt;1510,B499&lt;&gt;1710),B499,IF(B499=1110,"1100",IF(B499=1210,"1200",IF(B499=1510,"1500",IF(B499=1710,"1700","X")))))</f>
        <v>1700</v>
      </c>
      <c r="F499" s="13" t="s">
        <v>10893</v>
      </c>
      <c r="G499" s="13" t="s">
        <v>297</v>
      </c>
      <c r="H499" s="13">
        <v>81.349000000000004</v>
      </c>
      <c r="I499" s="13">
        <v>0.25</v>
      </c>
      <c r="J499" s="13">
        <v>3</v>
      </c>
      <c r="K499" s="13">
        <v>1</v>
      </c>
      <c r="L499" s="13" t="s">
        <v>292</v>
      </c>
      <c r="M499" s="13">
        <v>4</v>
      </c>
      <c r="N499" s="13">
        <v>1</v>
      </c>
      <c r="O499" s="13" t="s">
        <v>294</v>
      </c>
      <c r="P499" s="13">
        <f>IFERROR(VLOOKUP(BC499, BA:BA:BB:BB, 2, 0),)</f>
        <v>0</v>
      </c>
      <c r="Q499" s="13">
        <f>IFERROR(VLOOKUP(BC499, BA:BA:BD:BD, 4, 0),1)</f>
        <v>1</v>
      </c>
      <c r="R499" s="13">
        <v>7</v>
      </c>
      <c r="S499" s="13">
        <v>9.25</v>
      </c>
      <c r="T499" s="13">
        <v>0</v>
      </c>
      <c r="V499" s="13" t="s">
        <v>13779</v>
      </c>
      <c r="W499" s="13">
        <v>100</v>
      </c>
      <c r="X499" s="13" t="s">
        <v>295</v>
      </c>
      <c r="Y499" s="13" t="s">
        <v>10899</v>
      </c>
      <c r="Z499" s="13" t="s">
        <v>10886</v>
      </c>
      <c r="AA499" s="13">
        <v>1</v>
      </c>
      <c r="AB499" s="13">
        <f>ROUND(H499*I499*AA499, 3)</f>
        <v>20.337</v>
      </c>
      <c r="AC499" s="13">
        <f>ROUND(VLOOKUP(X499,'Base de dados'!A:B, 2, 0)*AB499, 2)</f>
        <v>2.0299999999999998</v>
      </c>
      <c r="AD499" s="13">
        <f>ROUND((AB499*(Destino!AG$500/100))*(W499/100),2)</f>
        <v>1.42</v>
      </c>
      <c r="AE499" s="13">
        <f>ROUND(AB499*(Destino!AH$500/100),2)</f>
        <v>0</v>
      </c>
      <c r="AF499" s="13">
        <f>ROUND((((AB499+AC499)*(1 + VLOOKUP(X499,'Base de dados'!A:N, 14, 0) ))*(Destino!AI$500/100))-AD499, 2)</f>
        <v>4.21</v>
      </c>
      <c r="AG499" s="13">
        <f>ROUND((AB499+AC499+AF499)*(J499/100),2)</f>
        <v>0.8</v>
      </c>
      <c r="AH499" s="13">
        <f>ROUND(AB499*T499,2)</f>
        <v>0</v>
      </c>
      <c r="AI499" s="13">
        <f>ROUND(AB499+AC499-AE499+AF499+AG499+AH499, 3)</f>
        <v>27.376999999999999</v>
      </c>
      <c r="AJ499" s="13">
        <f>AI499*M499</f>
        <v>109.508</v>
      </c>
      <c r="AK499" s="13">
        <f>AJ499*K499</f>
        <v>109.508</v>
      </c>
      <c r="AL499" s="13" t="str">
        <f t="shared" si="21"/>
        <v>17006000106172200001421</v>
      </c>
      <c r="AM499" s="13">
        <f>VLOOKUP(AL499,Destino!A:AE,31,0)</f>
        <v>109.508</v>
      </c>
      <c r="AN499" s="13">
        <f>VLOOKUP(AL499,Destino!A:O,15,0)</f>
        <v>68.13</v>
      </c>
      <c r="AO499" s="13">
        <f>VLOOKUP(AL499,Destino!A:P,16,0)</f>
        <v>1</v>
      </c>
      <c r="AP499" s="14">
        <f t="shared" si="22"/>
        <v>1</v>
      </c>
      <c r="AQ499" s="13" t="str">
        <f t="shared" si="23"/>
        <v>OK</v>
      </c>
      <c r="BA499" s="13" t="s">
        <v>14203</v>
      </c>
      <c r="BB499" s="13">
        <f>AK499</f>
        <v>109.508</v>
      </c>
      <c r="BC499" s="13" t="s">
        <v>15224</v>
      </c>
      <c r="BD499" s="13">
        <f>N499</f>
        <v>1</v>
      </c>
    </row>
    <row r="500" spans="1:56" hidden="1" x14ac:dyDescent="0.25">
      <c r="A500" s="13">
        <v>600010619</v>
      </c>
      <c r="B500" s="13">
        <v>1700</v>
      </c>
      <c r="C500" s="13">
        <v>2200001421</v>
      </c>
      <c r="D500" s="13" t="s">
        <v>298</v>
      </c>
      <c r="E500" s="13">
        <f>IF(AND(B500&lt;&gt;1110,B500&lt;&gt;1210,B500&lt;&gt;1510,B500&lt;&gt;1710),B500,IF(B500=1110,"1100",IF(B500=1210,"1200",IF(B500=1510,"1500",IF(B500=1710,"1700","X")))))</f>
        <v>1700</v>
      </c>
      <c r="F500" s="13" t="s">
        <v>10893</v>
      </c>
      <c r="G500" s="13" t="s">
        <v>297</v>
      </c>
      <c r="H500" s="13">
        <v>79.081000000000003</v>
      </c>
      <c r="I500" s="13">
        <v>0.25</v>
      </c>
      <c r="J500" s="13">
        <v>3</v>
      </c>
      <c r="K500" s="13">
        <v>1</v>
      </c>
      <c r="L500" s="13" t="s">
        <v>292</v>
      </c>
      <c r="M500" s="13">
        <v>4</v>
      </c>
      <c r="N500" s="13">
        <v>1</v>
      </c>
      <c r="O500" s="13" t="s">
        <v>294</v>
      </c>
      <c r="P500" s="13">
        <f>IFERROR(VLOOKUP(BC500, BA:BA:BB:BB, 2, 0),)</f>
        <v>0</v>
      </c>
      <c r="Q500" s="13">
        <f>IFERROR(VLOOKUP(BC500, BA:BA:BD:BD, 4, 0),1)</f>
        <v>1</v>
      </c>
      <c r="R500" s="13">
        <v>7</v>
      </c>
      <c r="S500" s="13">
        <v>9.25</v>
      </c>
      <c r="T500" s="13">
        <v>0</v>
      </c>
      <c r="V500" s="13" t="s">
        <v>13779</v>
      </c>
      <c r="W500" s="13">
        <v>100</v>
      </c>
      <c r="X500" s="13" t="s">
        <v>295</v>
      </c>
      <c r="Y500" s="13" t="s">
        <v>10899</v>
      </c>
      <c r="Z500" s="13" t="s">
        <v>10898</v>
      </c>
      <c r="AA500" s="13">
        <v>1</v>
      </c>
      <c r="AB500" s="13">
        <f>ROUND(H500*I500*AA500, 3)</f>
        <v>19.77</v>
      </c>
      <c r="AC500" s="13">
        <f>ROUND(VLOOKUP(X500,'Base de dados'!A:B, 2, 0)*AB500, 2)</f>
        <v>1.98</v>
      </c>
      <c r="AD500" s="13">
        <f>ROUND((AB500*(Destino!AG$501/100))*(W500/100),2)</f>
        <v>1.38</v>
      </c>
      <c r="AE500" s="13">
        <f>ROUND(AB500*(Destino!AH$501/100),2)</f>
        <v>0</v>
      </c>
      <c r="AF500" s="13">
        <f>ROUND((((AB500+AC500)*(1 + VLOOKUP(X500,'Base de dados'!A:N, 14, 0) ))*(Destino!AI$501/100))-AD500, 2)</f>
        <v>4.09</v>
      </c>
      <c r="AG500" s="13">
        <f>ROUND((AB500+AC500+AF500)*(J500/100),2)</f>
        <v>0.78</v>
      </c>
      <c r="AH500" s="13">
        <f>ROUND(AB500*T500,2)</f>
        <v>0</v>
      </c>
      <c r="AI500" s="13">
        <f>ROUND(AB500+AC500-AE500+AF500+AG500+AH500, 3)</f>
        <v>26.62</v>
      </c>
      <c r="AJ500" s="13">
        <f>AI500*M500</f>
        <v>106.48</v>
      </c>
      <c r="AK500" s="13">
        <f>AJ500*K500</f>
        <v>106.48</v>
      </c>
      <c r="AL500" s="13" t="str">
        <f t="shared" si="21"/>
        <v>17006000106192200001421</v>
      </c>
      <c r="AM500" s="13">
        <f>VLOOKUP(AL500,Destino!A:AE,31,0)</f>
        <v>106.48</v>
      </c>
      <c r="AN500" s="13">
        <f>VLOOKUP(AL500,Destino!A:O,15,0)</f>
        <v>66.23</v>
      </c>
      <c r="AO500" s="13">
        <f>VLOOKUP(AL500,Destino!A:P,16,0)</f>
        <v>1</v>
      </c>
      <c r="AP500" s="14">
        <f t="shared" si="22"/>
        <v>1</v>
      </c>
      <c r="AQ500" s="13" t="str">
        <f t="shared" si="23"/>
        <v>OK</v>
      </c>
      <c r="BA500" s="13" t="s">
        <v>14204</v>
      </c>
      <c r="BB500" s="13">
        <f>AK500</f>
        <v>106.48</v>
      </c>
      <c r="BC500" s="13" t="s">
        <v>15225</v>
      </c>
      <c r="BD500" s="13">
        <f>N500</f>
        <v>1</v>
      </c>
    </row>
    <row r="501" spans="1:56" hidden="1" x14ac:dyDescent="0.25">
      <c r="A501" s="13">
        <v>600010628</v>
      </c>
      <c r="B501" s="13">
        <v>1700</v>
      </c>
      <c r="C501" s="13">
        <v>2200001421</v>
      </c>
      <c r="D501" s="13" t="s">
        <v>298</v>
      </c>
      <c r="E501" s="13">
        <f>IF(AND(B501&lt;&gt;1110,B501&lt;&gt;1210,B501&lt;&gt;1510,B501&lt;&gt;1710),B501,IF(B501=1110,"1100",IF(B501=1210,"1200",IF(B501=1510,"1500",IF(B501=1710,"1700","X")))))</f>
        <v>1700</v>
      </c>
      <c r="F501" s="13" t="s">
        <v>10893</v>
      </c>
      <c r="G501" s="13" t="s">
        <v>297</v>
      </c>
      <c r="H501" s="13">
        <v>99.033000000000001</v>
      </c>
      <c r="I501" s="13">
        <v>0.25</v>
      </c>
      <c r="J501" s="13">
        <v>3</v>
      </c>
      <c r="K501" s="13">
        <v>1</v>
      </c>
      <c r="L501" s="13" t="s">
        <v>292</v>
      </c>
      <c r="M501" s="13">
        <v>4</v>
      </c>
      <c r="N501" s="13">
        <v>1</v>
      </c>
      <c r="O501" s="13" t="s">
        <v>294</v>
      </c>
      <c r="P501" s="13">
        <f>IFERROR(VLOOKUP(BC501, BA:BA:BB:BB, 2, 0),)</f>
        <v>0</v>
      </c>
      <c r="Q501" s="13">
        <f>IFERROR(VLOOKUP(BC501, BA:BA:BD:BD, 4, 0),1)</f>
        <v>1</v>
      </c>
      <c r="R501" s="13">
        <v>7</v>
      </c>
      <c r="S501" s="13">
        <v>9.25</v>
      </c>
      <c r="T501" s="13">
        <v>0</v>
      </c>
      <c r="V501" s="13" t="s">
        <v>13779</v>
      </c>
      <c r="W501" s="13">
        <v>100</v>
      </c>
      <c r="X501" s="13" t="s">
        <v>295</v>
      </c>
      <c r="Y501" s="13" t="s">
        <v>10899</v>
      </c>
      <c r="Z501" s="13" t="s">
        <v>10898</v>
      </c>
      <c r="AA501" s="13">
        <v>1</v>
      </c>
      <c r="AB501" s="13">
        <f>ROUND(H501*I501*AA501, 3)</f>
        <v>24.757999999999999</v>
      </c>
      <c r="AC501" s="13">
        <f>ROUND(VLOOKUP(X501,'Base de dados'!A:B, 2, 0)*AB501, 2)</f>
        <v>2.48</v>
      </c>
      <c r="AD501" s="13">
        <f>ROUND((AB501*(Destino!AG$502/100))*(W501/100),2)</f>
        <v>1.73</v>
      </c>
      <c r="AE501" s="13">
        <f>ROUND(AB501*(Destino!AH$502/100),2)</f>
        <v>0</v>
      </c>
      <c r="AF501" s="13">
        <f>ROUND((((AB501+AC501)*(1 + VLOOKUP(X501,'Base de dados'!A:N, 14, 0) ))*(Destino!AI$502/100))-AD501, 2)</f>
        <v>5.12</v>
      </c>
      <c r="AG501" s="13">
        <f>ROUND((AB501+AC501+AF501)*(J501/100),2)</f>
        <v>0.97</v>
      </c>
      <c r="AH501" s="13">
        <f>ROUND(AB501*T501,2)</f>
        <v>0</v>
      </c>
      <c r="AI501" s="13">
        <f>ROUND(AB501+AC501-AE501+AF501+AG501+AH501, 3)</f>
        <v>33.328000000000003</v>
      </c>
      <c r="AJ501" s="13">
        <f>AI501*M501</f>
        <v>133.31200000000001</v>
      </c>
      <c r="AK501" s="13">
        <f>AJ501*K501</f>
        <v>133.31200000000001</v>
      </c>
      <c r="AL501" s="13" t="str">
        <f t="shared" si="21"/>
        <v>17006000106282200001421</v>
      </c>
      <c r="AM501" s="13">
        <f>VLOOKUP(AL501,Destino!A:AE,31,0)</f>
        <v>133.31200000000001</v>
      </c>
      <c r="AN501" s="13">
        <f>VLOOKUP(AL501,Destino!A:O,15,0)</f>
        <v>82.94</v>
      </c>
      <c r="AO501" s="13">
        <f>VLOOKUP(AL501,Destino!A:P,16,0)</f>
        <v>1</v>
      </c>
      <c r="AP501" s="14">
        <f t="shared" si="22"/>
        <v>1</v>
      </c>
      <c r="AQ501" s="13" t="str">
        <f t="shared" si="23"/>
        <v>OK</v>
      </c>
      <c r="BA501" s="13" t="s">
        <v>14205</v>
      </c>
      <c r="BB501" s="13">
        <f>AK501</f>
        <v>133.31200000000001</v>
      </c>
      <c r="BC501" s="13" t="s">
        <v>15226</v>
      </c>
      <c r="BD501" s="13">
        <f>N501</f>
        <v>1</v>
      </c>
    </row>
    <row r="502" spans="1:56" hidden="1" x14ac:dyDescent="0.25">
      <c r="A502" s="13">
        <v>600010629</v>
      </c>
      <c r="B502" s="13">
        <v>1700</v>
      </c>
      <c r="C502" s="13">
        <v>2200001421</v>
      </c>
      <c r="D502" s="13" t="s">
        <v>298</v>
      </c>
      <c r="E502" s="13">
        <f>IF(AND(B502&lt;&gt;1110,B502&lt;&gt;1210,B502&lt;&gt;1510,B502&lt;&gt;1710),B502,IF(B502=1110,"1100",IF(B502=1210,"1200",IF(B502=1510,"1500",IF(B502=1710,"1700","X")))))</f>
        <v>1700</v>
      </c>
      <c r="F502" s="13" t="s">
        <v>10893</v>
      </c>
      <c r="G502" s="13" t="s">
        <v>297</v>
      </c>
      <c r="H502" s="13">
        <v>189.00299999999999</v>
      </c>
      <c r="I502" s="13">
        <v>0.25</v>
      </c>
      <c r="J502" s="13">
        <v>3</v>
      </c>
      <c r="K502" s="13">
        <v>1</v>
      </c>
      <c r="L502" s="13" t="s">
        <v>292</v>
      </c>
      <c r="M502" s="13">
        <v>4</v>
      </c>
      <c r="N502" s="13">
        <v>1</v>
      </c>
      <c r="O502" s="13" t="s">
        <v>294</v>
      </c>
      <c r="P502" s="13">
        <f>IFERROR(VLOOKUP(BC502, BA:BA:BB:BB, 2, 0),)</f>
        <v>0</v>
      </c>
      <c r="Q502" s="13">
        <f>IFERROR(VLOOKUP(BC502, BA:BA:BD:BD, 4, 0),1)</f>
        <v>1</v>
      </c>
      <c r="R502" s="13">
        <v>7</v>
      </c>
      <c r="S502" s="13">
        <v>9.25</v>
      </c>
      <c r="T502" s="13">
        <v>0</v>
      </c>
      <c r="V502" s="13" t="s">
        <v>13779</v>
      </c>
      <c r="W502" s="13">
        <v>100</v>
      </c>
      <c r="X502" s="13" t="s">
        <v>295</v>
      </c>
      <c r="Y502" s="13" t="s">
        <v>10899</v>
      </c>
      <c r="Z502" s="13" t="s">
        <v>10898</v>
      </c>
      <c r="AA502" s="13">
        <v>1</v>
      </c>
      <c r="AB502" s="13">
        <f>ROUND(H502*I502*AA502, 3)</f>
        <v>47.250999999999998</v>
      </c>
      <c r="AC502" s="13">
        <f>ROUND(VLOOKUP(X502,'Base de dados'!A:B, 2, 0)*AB502, 2)</f>
        <v>4.7300000000000004</v>
      </c>
      <c r="AD502" s="13">
        <f>ROUND((AB502*(Destino!AG$503/100))*(W502/100),2)</f>
        <v>3.31</v>
      </c>
      <c r="AE502" s="13">
        <f>ROUND(AB502*(Destino!AH$503/100),2)</f>
        <v>0</v>
      </c>
      <c r="AF502" s="13">
        <f>ROUND((((AB502+AC502)*(1 + VLOOKUP(X502,'Base de dados'!A:N, 14, 0) ))*(Destino!AI$503/100))-AD502, 2)</f>
        <v>9.77</v>
      </c>
      <c r="AG502" s="13">
        <f>ROUND((AB502+AC502+AF502)*(J502/100),2)</f>
        <v>1.85</v>
      </c>
      <c r="AH502" s="13">
        <f>ROUND(AB502*T502,2)</f>
        <v>0</v>
      </c>
      <c r="AI502" s="13">
        <f>ROUND(AB502+AC502-AE502+AF502+AG502+AH502, 3)</f>
        <v>63.600999999999999</v>
      </c>
      <c r="AJ502" s="13">
        <f>AI502*M502</f>
        <v>254.404</v>
      </c>
      <c r="AK502" s="13">
        <f>AJ502*K502</f>
        <v>254.404</v>
      </c>
      <c r="AL502" s="13" t="str">
        <f t="shared" si="21"/>
        <v>17006000106292200001421</v>
      </c>
      <c r="AM502" s="13">
        <f>VLOOKUP(AL502,Destino!A:AE,31,0)</f>
        <v>254.404</v>
      </c>
      <c r="AN502" s="13">
        <f>VLOOKUP(AL502,Destino!A:O,15,0)</f>
        <v>158.29</v>
      </c>
      <c r="AO502" s="13">
        <f>VLOOKUP(AL502,Destino!A:P,16,0)</f>
        <v>1</v>
      </c>
      <c r="AP502" s="14">
        <f t="shared" si="22"/>
        <v>1</v>
      </c>
      <c r="AQ502" s="13" t="str">
        <f t="shared" si="23"/>
        <v>OK</v>
      </c>
      <c r="BA502" s="13" t="s">
        <v>14206</v>
      </c>
      <c r="BB502" s="13">
        <f>AK502</f>
        <v>254.404</v>
      </c>
      <c r="BC502" s="13" t="s">
        <v>15227</v>
      </c>
      <c r="BD502" s="13">
        <f>N502</f>
        <v>1</v>
      </c>
    </row>
    <row r="503" spans="1:56" hidden="1" x14ac:dyDescent="0.25">
      <c r="A503" s="13">
        <v>600010630</v>
      </c>
      <c r="B503" s="13">
        <v>1700</v>
      </c>
      <c r="C503" s="13">
        <v>2200001421</v>
      </c>
      <c r="D503" s="13" t="s">
        <v>298</v>
      </c>
      <c r="E503" s="13">
        <f>IF(AND(B503&lt;&gt;1110,B503&lt;&gt;1210,B503&lt;&gt;1510,B503&lt;&gt;1710),B503,IF(B503=1110,"1100",IF(B503=1210,"1200",IF(B503=1510,"1500",IF(B503=1710,"1700","X")))))</f>
        <v>1700</v>
      </c>
      <c r="F503" s="13" t="s">
        <v>10893</v>
      </c>
      <c r="G503" s="13" t="s">
        <v>297</v>
      </c>
      <c r="H503" s="13">
        <v>145.21799999999999</v>
      </c>
      <c r="I503" s="13">
        <v>0.25</v>
      </c>
      <c r="J503" s="13">
        <v>3</v>
      </c>
      <c r="K503" s="13">
        <v>1</v>
      </c>
      <c r="L503" s="13" t="s">
        <v>292</v>
      </c>
      <c r="M503" s="13">
        <v>4</v>
      </c>
      <c r="N503" s="13">
        <v>1</v>
      </c>
      <c r="O503" s="13" t="s">
        <v>294</v>
      </c>
      <c r="P503" s="13">
        <f>IFERROR(VLOOKUP(BC503, BA:BA:BB:BB, 2, 0),)</f>
        <v>0</v>
      </c>
      <c r="Q503" s="13">
        <f>IFERROR(VLOOKUP(BC503, BA:BA:BD:BD, 4, 0),1)</f>
        <v>1</v>
      </c>
      <c r="R503" s="13">
        <v>7</v>
      </c>
      <c r="S503" s="13">
        <v>9.25</v>
      </c>
      <c r="T503" s="13">
        <v>0</v>
      </c>
      <c r="V503" s="13" t="s">
        <v>13779</v>
      </c>
      <c r="W503" s="13">
        <v>100</v>
      </c>
      <c r="X503" s="13" t="s">
        <v>295</v>
      </c>
      <c r="Y503" s="13" t="s">
        <v>10899</v>
      </c>
      <c r="Z503" s="13" t="s">
        <v>10898</v>
      </c>
      <c r="AA503" s="13">
        <v>1</v>
      </c>
      <c r="AB503" s="13">
        <f>ROUND(H503*I503*AA503, 3)</f>
        <v>36.305</v>
      </c>
      <c r="AC503" s="13">
        <f>ROUND(VLOOKUP(X503,'Base de dados'!A:B, 2, 0)*AB503, 2)</f>
        <v>3.63</v>
      </c>
      <c r="AD503" s="13">
        <f>ROUND((AB503*(Destino!AG$504/100))*(W503/100),2)</f>
        <v>2.54</v>
      </c>
      <c r="AE503" s="13">
        <f>ROUND(AB503*(Destino!AH$504/100),2)</f>
        <v>0</v>
      </c>
      <c r="AF503" s="13">
        <f>ROUND((((AB503+AC503)*(1 + VLOOKUP(X503,'Base de dados'!A:N, 14, 0) ))*(Destino!AI$504/100))-AD503, 2)</f>
        <v>7.51</v>
      </c>
      <c r="AG503" s="13">
        <f>ROUND((AB503+AC503+AF503)*(J503/100),2)</f>
        <v>1.42</v>
      </c>
      <c r="AH503" s="13">
        <f>ROUND(AB503*T503,2)</f>
        <v>0</v>
      </c>
      <c r="AI503" s="13">
        <f>ROUND(AB503+AC503-AE503+AF503+AG503+AH503, 3)</f>
        <v>48.865000000000002</v>
      </c>
      <c r="AJ503" s="13">
        <f>AI503*M503</f>
        <v>195.46</v>
      </c>
      <c r="AK503" s="13">
        <f>AJ503*K503</f>
        <v>195.46</v>
      </c>
      <c r="AL503" s="13" t="str">
        <f t="shared" si="21"/>
        <v>17006000106302200001421</v>
      </c>
      <c r="AM503" s="13">
        <f>VLOOKUP(AL503,Destino!A:AE,31,0)</f>
        <v>195.46</v>
      </c>
      <c r="AN503" s="13">
        <f>VLOOKUP(AL503,Destino!A:O,15,0)</f>
        <v>121.62</v>
      </c>
      <c r="AO503" s="13">
        <f>VLOOKUP(AL503,Destino!A:P,16,0)</f>
        <v>1</v>
      </c>
      <c r="AP503" s="14">
        <f t="shared" si="22"/>
        <v>1</v>
      </c>
      <c r="AQ503" s="13" t="str">
        <f t="shared" si="23"/>
        <v>OK</v>
      </c>
      <c r="BA503" s="13" t="s">
        <v>14207</v>
      </c>
      <c r="BB503" s="13">
        <f>AK503</f>
        <v>195.46</v>
      </c>
      <c r="BC503" s="13" t="s">
        <v>15228</v>
      </c>
      <c r="BD503" s="13">
        <f>N503</f>
        <v>1</v>
      </c>
    </row>
    <row r="504" spans="1:56" hidden="1" x14ac:dyDescent="0.25">
      <c r="A504" s="13">
        <v>600010635</v>
      </c>
      <c r="B504" s="13">
        <v>1700</v>
      </c>
      <c r="C504" s="13">
        <v>2200001421</v>
      </c>
      <c r="D504" s="13" t="s">
        <v>298</v>
      </c>
      <c r="E504" s="13">
        <f>IF(AND(B504&lt;&gt;1110,B504&lt;&gt;1210,B504&lt;&gt;1510,B504&lt;&gt;1710),B504,IF(B504=1110,"1100",IF(B504=1210,"1200",IF(B504=1510,"1500",IF(B504=1710,"1700","X")))))</f>
        <v>1700</v>
      </c>
      <c r="F504" s="13" t="s">
        <v>10893</v>
      </c>
      <c r="G504" s="13" t="s">
        <v>297</v>
      </c>
      <c r="H504" s="13">
        <v>10.46</v>
      </c>
      <c r="I504" s="13">
        <v>0.25</v>
      </c>
      <c r="J504" s="13">
        <v>3</v>
      </c>
      <c r="K504" s="13">
        <v>1</v>
      </c>
      <c r="L504" s="13" t="s">
        <v>292</v>
      </c>
      <c r="M504" s="13">
        <v>4</v>
      </c>
      <c r="N504" s="13">
        <v>1</v>
      </c>
      <c r="O504" s="13" t="s">
        <v>294</v>
      </c>
      <c r="P504" s="13">
        <f>IFERROR(VLOOKUP(BC504, BA:BA:BB:BB, 2, 0),)</f>
        <v>0</v>
      </c>
      <c r="Q504" s="13">
        <f>IFERROR(VLOOKUP(BC504, BA:BA:BD:BD, 4, 0),1)</f>
        <v>1</v>
      </c>
      <c r="R504" s="13">
        <v>7</v>
      </c>
      <c r="S504" s="13">
        <v>9.25</v>
      </c>
      <c r="T504" s="13">
        <v>0</v>
      </c>
      <c r="V504" s="13" t="s">
        <v>13779</v>
      </c>
      <c r="W504" s="13">
        <v>100</v>
      </c>
      <c r="X504" s="13" t="s">
        <v>301</v>
      </c>
      <c r="Y504" s="13" t="s">
        <v>10899</v>
      </c>
      <c r="Z504" s="13" t="s">
        <v>10898</v>
      </c>
      <c r="AA504" s="13">
        <v>1</v>
      </c>
      <c r="AB504" s="13">
        <f>ROUND(H504*I504*AA504, 3)</f>
        <v>2.6150000000000002</v>
      </c>
      <c r="AC504" s="13">
        <f>ROUND(VLOOKUP(X504,'Base de dados'!A:B, 2, 0)*AB504, 2)</f>
        <v>0.26</v>
      </c>
      <c r="AD504" s="13">
        <f>ROUND((AB504*(Destino!AG$505/100))*(W504/100),2)</f>
        <v>0.18</v>
      </c>
      <c r="AE504" s="13">
        <f>ROUND(AB504*(Destino!AH$505/100),2)</f>
        <v>0</v>
      </c>
      <c r="AF504" s="13">
        <f>ROUND((((AB504+AC504)*(1 + VLOOKUP(X504,'Base de dados'!A:N, 14, 0) ))*(Destino!AI$505/100))-AD504, 2)</f>
        <v>0.54</v>
      </c>
      <c r="AG504" s="13">
        <f>ROUND((AB504+AC504+AF504)*(J504/100),2)</f>
        <v>0.1</v>
      </c>
      <c r="AH504" s="13">
        <f>ROUND(AB504*T504,2)</f>
        <v>0</v>
      </c>
      <c r="AI504" s="13">
        <f>ROUND(AB504+AC504-AE504+AF504+AG504+AH504, 3)</f>
        <v>3.5150000000000001</v>
      </c>
      <c r="AJ504" s="13">
        <f>AI504*M504</f>
        <v>14.06</v>
      </c>
      <c r="AK504" s="13">
        <f>AJ504*K504</f>
        <v>14.06</v>
      </c>
      <c r="AL504" s="13" t="str">
        <f t="shared" si="21"/>
        <v>17006000106352200001421</v>
      </c>
      <c r="AM504" s="13">
        <f>VLOOKUP(AL504,Destino!A:AE,31,0)</f>
        <v>14.06</v>
      </c>
      <c r="AN504" s="13">
        <f>VLOOKUP(AL504,Destino!A:O,15,0)</f>
        <v>8.76</v>
      </c>
      <c r="AO504" s="13">
        <f>VLOOKUP(AL504,Destino!A:P,16,0)</f>
        <v>1</v>
      </c>
      <c r="AP504" s="14">
        <f t="shared" si="22"/>
        <v>1</v>
      </c>
      <c r="AQ504" s="13" t="str">
        <f t="shared" si="23"/>
        <v>OK</v>
      </c>
      <c r="BA504" s="13" t="s">
        <v>14208</v>
      </c>
      <c r="BB504" s="13">
        <f>AK504</f>
        <v>14.06</v>
      </c>
      <c r="BC504" s="13" t="s">
        <v>15229</v>
      </c>
      <c r="BD504" s="13">
        <f>N504</f>
        <v>1</v>
      </c>
    </row>
    <row r="505" spans="1:56" hidden="1" x14ac:dyDescent="0.25">
      <c r="A505" s="13">
        <v>600010638</v>
      </c>
      <c r="B505" s="13">
        <v>1700</v>
      </c>
      <c r="C505" s="13">
        <v>2200001421</v>
      </c>
      <c r="D505" s="13" t="s">
        <v>298</v>
      </c>
      <c r="E505" s="13">
        <f>IF(AND(B505&lt;&gt;1110,B505&lt;&gt;1210,B505&lt;&gt;1510,B505&lt;&gt;1710),B505,IF(B505=1110,"1100",IF(B505=1210,"1200",IF(B505=1510,"1500",IF(B505=1710,"1700","X")))))</f>
        <v>1700</v>
      </c>
      <c r="F505" s="13" t="s">
        <v>10893</v>
      </c>
      <c r="G505" s="13" t="s">
        <v>297</v>
      </c>
      <c r="H505" s="13">
        <v>55.521999999999998</v>
      </c>
      <c r="I505" s="13">
        <v>0.25</v>
      </c>
      <c r="J505" s="13">
        <v>3</v>
      </c>
      <c r="K505" s="13">
        <v>1</v>
      </c>
      <c r="L505" s="13" t="s">
        <v>292</v>
      </c>
      <c r="M505" s="13">
        <v>4</v>
      </c>
      <c r="N505" s="13">
        <v>1</v>
      </c>
      <c r="O505" s="13" t="s">
        <v>294</v>
      </c>
      <c r="P505" s="13">
        <f>IFERROR(VLOOKUP(BC505, BA:BA:BB:BB, 2, 0),)</f>
        <v>0</v>
      </c>
      <c r="Q505" s="13">
        <f>IFERROR(VLOOKUP(BC505, BA:BA:BD:BD, 4, 0),1)</f>
        <v>1</v>
      </c>
      <c r="R505" s="13">
        <v>7</v>
      </c>
      <c r="S505" s="13">
        <v>9.25</v>
      </c>
      <c r="T505" s="13">
        <v>0</v>
      </c>
      <c r="V505" s="13" t="s">
        <v>13779</v>
      </c>
      <c r="W505" s="13">
        <v>100</v>
      </c>
      <c r="X505" s="13" t="s">
        <v>302</v>
      </c>
      <c r="Y505" s="13" t="s">
        <v>10899</v>
      </c>
      <c r="Z505" s="13" t="s">
        <v>10898</v>
      </c>
      <c r="AA505" s="13">
        <v>1</v>
      </c>
      <c r="AB505" s="13">
        <f>ROUND(H505*I505*AA505, 3)</f>
        <v>13.881</v>
      </c>
      <c r="AC505" s="13">
        <f>ROUND(VLOOKUP(X505,'Base de dados'!A:B, 2, 0)*AB505, 2)</f>
        <v>1.39</v>
      </c>
      <c r="AD505" s="13">
        <f>ROUND((AB505*(Destino!AG$506/100))*(W505/100),2)</f>
        <v>0.97</v>
      </c>
      <c r="AE505" s="13">
        <f>ROUND(AB505*(Destino!AH$506/100),2)</f>
        <v>0</v>
      </c>
      <c r="AF505" s="13">
        <f>ROUND((((AB505+AC505)*(1 + VLOOKUP(X505,'Base de dados'!A:N, 14, 0) ))*(Destino!AI$506/100))-AD505, 2)</f>
        <v>2.87</v>
      </c>
      <c r="AG505" s="13">
        <f>ROUND((AB505+AC505+AF505)*(J505/100),2)</f>
        <v>0.54</v>
      </c>
      <c r="AH505" s="13">
        <f>ROUND(AB505*T505,2)</f>
        <v>0</v>
      </c>
      <c r="AI505" s="13">
        <f>ROUND(AB505+AC505-AE505+AF505+AG505+AH505, 3)</f>
        <v>18.681000000000001</v>
      </c>
      <c r="AJ505" s="13">
        <f>AI505*M505</f>
        <v>74.724000000000004</v>
      </c>
      <c r="AK505" s="13">
        <f>AJ505*K505</f>
        <v>74.724000000000004</v>
      </c>
      <c r="AL505" s="13" t="str">
        <f t="shared" si="21"/>
        <v>17006000106382200001421</v>
      </c>
      <c r="AM505" s="13">
        <f>VLOOKUP(AL505,Destino!A:AE,31,0)</f>
        <v>74.724000000000004</v>
      </c>
      <c r="AN505" s="13">
        <f>VLOOKUP(AL505,Destino!A:O,15,0)</f>
        <v>46.5</v>
      </c>
      <c r="AO505" s="13">
        <f>VLOOKUP(AL505,Destino!A:P,16,0)</f>
        <v>1</v>
      </c>
      <c r="AP505" s="14">
        <f t="shared" si="22"/>
        <v>1</v>
      </c>
      <c r="AQ505" s="13" t="str">
        <f t="shared" si="23"/>
        <v>OK</v>
      </c>
      <c r="BA505" s="13" t="s">
        <v>14209</v>
      </c>
      <c r="BB505" s="13">
        <f>AK505</f>
        <v>74.724000000000004</v>
      </c>
      <c r="BC505" s="13" t="s">
        <v>15230</v>
      </c>
      <c r="BD505" s="13">
        <f>N505</f>
        <v>1</v>
      </c>
    </row>
    <row r="506" spans="1:56" hidden="1" x14ac:dyDescent="0.25">
      <c r="A506" s="13">
        <v>600010640</v>
      </c>
      <c r="B506" s="13">
        <v>1700</v>
      </c>
      <c r="C506" s="13">
        <v>2200001421</v>
      </c>
      <c r="D506" s="13" t="s">
        <v>298</v>
      </c>
      <c r="E506" s="13">
        <f>IF(AND(B506&lt;&gt;1110,B506&lt;&gt;1210,B506&lt;&gt;1510,B506&lt;&gt;1710),B506,IF(B506=1110,"1100",IF(B506=1210,"1200",IF(B506=1510,"1500",IF(B506=1710,"1700","X")))))</f>
        <v>1700</v>
      </c>
      <c r="F506" s="13" t="s">
        <v>10893</v>
      </c>
      <c r="G506" s="13" t="s">
        <v>297</v>
      </c>
      <c r="H506" s="13">
        <v>13.528</v>
      </c>
      <c r="I506" s="13">
        <v>0.25</v>
      </c>
      <c r="J506" s="13">
        <v>3</v>
      </c>
      <c r="K506" s="13">
        <v>1</v>
      </c>
      <c r="L506" s="13" t="s">
        <v>292</v>
      </c>
      <c r="M506" s="13">
        <v>4</v>
      </c>
      <c r="N506" s="13">
        <v>1</v>
      </c>
      <c r="O506" s="13" t="s">
        <v>294</v>
      </c>
      <c r="P506" s="13">
        <f>IFERROR(VLOOKUP(BC506, BA:BA:BB:BB, 2, 0),)</f>
        <v>0</v>
      </c>
      <c r="Q506" s="13">
        <f>IFERROR(VLOOKUP(BC506, BA:BA:BD:BD, 4, 0),1)</f>
        <v>1</v>
      </c>
      <c r="R506" s="13">
        <v>7</v>
      </c>
      <c r="S506" s="13">
        <v>9.25</v>
      </c>
      <c r="T506" s="13">
        <v>0</v>
      </c>
      <c r="V506" s="13" t="s">
        <v>13779</v>
      </c>
      <c r="W506" s="13">
        <v>100</v>
      </c>
      <c r="X506" s="13" t="s">
        <v>301</v>
      </c>
      <c r="Y506" s="13" t="s">
        <v>10899</v>
      </c>
      <c r="Z506" s="13" t="s">
        <v>10898</v>
      </c>
      <c r="AA506" s="13">
        <v>1</v>
      </c>
      <c r="AB506" s="13">
        <f>ROUND(H506*I506*AA506, 3)</f>
        <v>3.3820000000000001</v>
      </c>
      <c r="AC506" s="13">
        <f>ROUND(VLOOKUP(X506,'Base de dados'!A:B, 2, 0)*AB506, 2)</f>
        <v>0.34</v>
      </c>
      <c r="AD506" s="13">
        <f>ROUND((AB506*(Destino!AG$507/100))*(W506/100),2)</f>
        <v>0.24</v>
      </c>
      <c r="AE506" s="13">
        <f>ROUND(AB506*(Destino!AH$507/100),2)</f>
        <v>0</v>
      </c>
      <c r="AF506" s="13">
        <f>ROUND((((AB506+AC506)*(1 + VLOOKUP(X506,'Base de dados'!A:N, 14, 0) ))*(Destino!AI$507/100))-AD506, 2)</f>
        <v>0.7</v>
      </c>
      <c r="AG506" s="13">
        <f>ROUND((AB506+AC506+AF506)*(J506/100),2)</f>
        <v>0.13</v>
      </c>
      <c r="AH506" s="13">
        <f>ROUND(AB506*T506,2)</f>
        <v>0</v>
      </c>
      <c r="AI506" s="13">
        <f>ROUND(AB506+AC506-AE506+AF506+AG506+AH506, 3)</f>
        <v>4.5519999999999996</v>
      </c>
      <c r="AJ506" s="13">
        <f>AI506*M506</f>
        <v>18.207999999999998</v>
      </c>
      <c r="AK506" s="13">
        <f>AJ506*K506</f>
        <v>18.207999999999998</v>
      </c>
      <c r="AL506" s="13" t="str">
        <f t="shared" si="21"/>
        <v>17006000106402200001421</v>
      </c>
      <c r="AM506" s="13">
        <f>VLOOKUP(AL506,Destino!A:AE,31,0)</f>
        <v>18.207999999999998</v>
      </c>
      <c r="AN506" s="13">
        <f>VLOOKUP(AL506,Destino!A:O,15,0)</f>
        <v>11.33</v>
      </c>
      <c r="AO506" s="13">
        <f>VLOOKUP(AL506,Destino!A:P,16,0)</f>
        <v>1</v>
      </c>
      <c r="AP506" s="14">
        <f t="shared" si="22"/>
        <v>1</v>
      </c>
      <c r="AQ506" s="13" t="str">
        <f t="shared" si="23"/>
        <v>OK</v>
      </c>
      <c r="BA506" s="13" t="s">
        <v>14210</v>
      </c>
      <c r="BB506" s="13">
        <f>AK506</f>
        <v>18.207999999999998</v>
      </c>
      <c r="BC506" s="13" t="s">
        <v>15231</v>
      </c>
      <c r="BD506" s="13">
        <f>N506</f>
        <v>1</v>
      </c>
    </row>
    <row r="507" spans="1:56" hidden="1" x14ac:dyDescent="0.25">
      <c r="A507" s="13">
        <v>600010647</v>
      </c>
      <c r="B507" s="13">
        <v>1700</v>
      </c>
      <c r="C507" s="13">
        <v>2200001421</v>
      </c>
      <c r="D507" s="13" t="s">
        <v>298</v>
      </c>
      <c r="E507" s="13">
        <f>IF(AND(B507&lt;&gt;1110,B507&lt;&gt;1210,B507&lt;&gt;1510,B507&lt;&gt;1710),B507,IF(B507=1110,"1100",IF(B507=1210,"1200",IF(B507=1510,"1500",IF(B507=1710,"1700","X")))))</f>
        <v>1700</v>
      </c>
      <c r="F507" s="13" t="s">
        <v>10893</v>
      </c>
      <c r="G507" s="13" t="s">
        <v>297</v>
      </c>
      <c r="H507" s="13">
        <v>14.054</v>
      </c>
      <c r="I507" s="13">
        <v>0.25</v>
      </c>
      <c r="J507" s="13">
        <v>3</v>
      </c>
      <c r="K507" s="13">
        <v>1</v>
      </c>
      <c r="L507" s="13" t="s">
        <v>292</v>
      </c>
      <c r="M507" s="13">
        <v>4</v>
      </c>
      <c r="N507" s="13">
        <v>1</v>
      </c>
      <c r="O507" s="13" t="s">
        <v>294</v>
      </c>
      <c r="P507" s="13">
        <f>IFERROR(VLOOKUP(BC507, BA:BA:BB:BB, 2, 0),)</f>
        <v>0</v>
      </c>
      <c r="Q507" s="13">
        <f>IFERROR(VLOOKUP(BC507, BA:BA:BD:BD, 4, 0),1)</f>
        <v>1</v>
      </c>
      <c r="R507" s="13">
        <v>7</v>
      </c>
      <c r="S507" s="13">
        <v>9.25</v>
      </c>
      <c r="T507" s="13">
        <v>0</v>
      </c>
      <c r="V507" s="13" t="s">
        <v>13779</v>
      </c>
      <c r="W507" s="13">
        <v>100</v>
      </c>
      <c r="X507" s="13" t="s">
        <v>301</v>
      </c>
      <c r="Y507" s="13" t="s">
        <v>10899</v>
      </c>
      <c r="Z507" s="13" t="s">
        <v>10898</v>
      </c>
      <c r="AA507" s="13">
        <v>1</v>
      </c>
      <c r="AB507" s="13">
        <f>ROUND(H507*I507*AA507, 3)</f>
        <v>3.5139999999999998</v>
      </c>
      <c r="AC507" s="13">
        <f>ROUND(VLOOKUP(X507,'Base de dados'!A:B, 2, 0)*AB507, 2)</f>
        <v>0.35</v>
      </c>
      <c r="AD507" s="13">
        <f>ROUND((AB507*(Destino!AG$508/100))*(W507/100),2)</f>
        <v>0.25</v>
      </c>
      <c r="AE507" s="13">
        <f>ROUND(AB507*(Destino!AH$508/100),2)</f>
        <v>0</v>
      </c>
      <c r="AF507" s="13">
        <f>ROUND((((AB507+AC507)*(1 + VLOOKUP(X507,'Base de dados'!A:N, 14, 0) ))*(Destino!AI$508/100))-AD507, 2)</f>
        <v>0.72</v>
      </c>
      <c r="AG507" s="13">
        <f>ROUND((AB507+AC507+AF507)*(J507/100),2)</f>
        <v>0.14000000000000001</v>
      </c>
      <c r="AH507" s="13">
        <f>ROUND(AB507*T507,2)</f>
        <v>0</v>
      </c>
      <c r="AI507" s="13">
        <f>ROUND(AB507+AC507-AE507+AF507+AG507+AH507, 3)</f>
        <v>4.7240000000000002</v>
      </c>
      <c r="AJ507" s="13">
        <f>AI507*M507</f>
        <v>18.896000000000001</v>
      </c>
      <c r="AK507" s="13">
        <f>AJ507*K507</f>
        <v>18.896000000000001</v>
      </c>
      <c r="AL507" s="13" t="str">
        <f t="shared" si="21"/>
        <v>17006000106472200001421</v>
      </c>
      <c r="AM507" s="13">
        <f>VLOOKUP(AL507,Destino!A:AE,31,0)</f>
        <v>18.936</v>
      </c>
      <c r="AN507" s="13">
        <f>VLOOKUP(AL507,Destino!A:O,15,0)</f>
        <v>11.77</v>
      </c>
      <c r="AO507" s="13">
        <f>VLOOKUP(AL507,Destino!A:P,16,0)</f>
        <v>1</v>
      </c>
      <c r="AP507" s="14">
        <f t="shared" si="22"/>
        <v>1</v>
      </c>
      <c r="AQ507" s="13" t="str">
        <f t="shared" si="23"/>
        <v>OK</v>
      </c>
      <c r="BA507" s="13" t="s">
        <v>14211</v>
      </c>
      <c r="BB507" s="13">
        <f>AK507</f>
        <v>18.896000000000001</v>
      </c>
      <c r="BC507" s="13" t="s">
        <v>15232</v>
      </c>
      <c r="BD507" s="13">
        <f>N507</f>
        <v>1</v>
      </c>
    </row>
    <row r="508" spans="1:56" hidden="1" x14ac:dyDescent="0.25">
      <c r="A508" s="13">
        <v>600010648</v>
      </c>
      <c r="B508" s="13">
        <v>1700</v>
      </c>
      <c r="C508" s="13">
        <v>2200001421</v>
      </c>
      <c r="D508" s="13" t="s">
        <v>298</v>
      </c>
      <c r="E508" s="13">
        <f>IF(AND(B508&lt;&gt;1110,B508&lt;&gt;1210,B508&lt;&gt;1510,B508&lt;&gt;1710),B508,IF(B508=1110,"1100",IF(B508=1210,"1200",IF(B508=1510,"1500",IF(B508=1710,"1700","X")))))</f>
        <v>1700</v>
      </c>
      <c r="F508" s="13" t="s">
        <v>10893</v>
      </c>
      <c r="G508" s="13" t="s">
        <v>297</v>
      </c>
      <c r="H508" s="13">
        <v>17.481000000000002</v>
      </c>
      <c r="I508" s="13">
        <v>0.25</v>
      </c>
      <c r="J508" s="13">
        <v>3</v>
      </c>
      <c r="K508" s="13">
        <v>1</v>
      </c>
      <c r="L508" s="13" t="s">
        <v>292</v>
      </c>
      <c r="M508" s="13">
        <v>4</v>
      </c>
      <c r="N508" s="13">
        <v>1</v>
      </c>
      <c r="O508" s="13" t="s">
        <v>294</v>
      </c>
      <c r="P508" s="13">
        <f>IFERROR(VLOOKUP(BC508, BA:BA:BB:BB, 2, 0),)</f>
        <v>0</v>
      </c>
      <c r="Q508" s="13">
        <f>IFERROR(VLOOKUP(BC508, BA:BA:BD:BD, 4, 0),1)</f>
        <v>1</v>
      </c>
      <c r="R508" s="13">
        <v>7</v>
      </c>
      <c r="S508" s="13">
        <v>9.25</v>
      </c>
      <c r="T508" s="13">
        <v>0</v>
      </c>
      <c r="V508" s="13" t="s">
        <v>13779</v>
      </c>
      <c r="W508" s="13">
        <v>100</v>
      </c>
      <c r="X508" s="13" t="s">
        <v>302</v>
      </c>
      <c r="Y508" s="13" t="s">
        <v>10899</v>
      </c>
      <c r="Z508" s="13" t="s">
        <v>10898</v>
      </c>
      <c r="AA508" s="13">
        <v>1</v>
      </c>
      <c r="AB508" s="13">
        <f>ROUND(H508*I508*AA508, 3)</f>
        <v>4.37</v>
      </c>
      <c r="AC508" s="13">
        <f>ROUND(VLOOKUP(X508,'Base de dados'!A:B, 2, 0)*AB508, 2)</f>
        <v>0.44</v>
      </c>
      <c r="AD508" s="13">
        <f>ROUND((AB508*(Destino!AG$509/100))*(W508/100),2)</f>
        <v>0.31</v>
      </c>
      <c r="AE508" s="13">
        <f>ROUND(AB508*(Destino!AH$509/100),2)</f>
        <v>0</v>
      </c>
      <c r="AF508" s="13">
        <f>ROUND((((AB508+AC508)*(1 + VLOOKUP(X508,'Base de dados'!A:N, 14, 0) ))*(Destino!AI$509/100))-AD508, 2)</f>
        <v>0.9</v>
      </c>
      <c r="AG508" s="13">
        <f>ROUND((AB508+AC508+AF508)*(J508/100),2)</f>
        <v>0.17</v>
      </c>
      <c r="AH508" s="13">
        <f>ROUND(AB508*T508,2)</f>
        <v>0</v>
      </c>
      <c r="AI508" s="13">
        <f>ROUND(AB508+AC508-AE508+AF508+AG508+AH508, 3)</f>
        <v>5.88</v>
      </c>
      <c r="AJ508" s="13">
        <f>AI508*M508</f>
        <v>23.52</v>
      </c>
      <c r="AK508" s="13">
        <f>AJ508*K508</f>
        <v>23.52</v>
      </c>
      <c r="AL508" s="13" t="str">
        <f t="shared" si="21"/>
        <v>17006000106482200001421</v>
      </c>
      <c r="AM508" s="13">
        <f>VLOOKUP(AL508,Destino!A:AE,31,0)</f>
        <v>23.52</v>
      </c>
      <c r="AN508" s="13">
        <f>VLOOKUP(AL508,Destino!A:O,15,0)</f>
        <v>14.64</v>
      </c>
      <c r="AO508" s="13">
        <f>VLOOKUP(AL508,Destino!A:P,16,0)</f>
        <v>1</v>
      </c>
      <c r="AP508" s="14">
        <f t="shared" si="22"/>
        <v>1</v>
      </c>
      <c r="AQ508" s="13" t="str">
        <f t="shared" si="23"/>
        <v>OK</v>
      </c>
      <c r="BA508" s="13" t="s">
        <v>14212</v>
      </c>
      <c r="BB508" s="13">
        <f>AK508</f>
        <v>23.52</v>
      </c>
      <c r="BC508" s="13" t="s">
        <v>15233</v>
      </c>
      <c r="BD508" s="13">
        <f>N508</f>
        <v>1</v>
      </c>
    </row>
    <row r="509" spans="1:56" hidden="1" x14ac:dyDescent="0.25">
      <c r="A509" s="13">
        <v>600010649</v>
      </c>
      <c r="B509" s="13">
        <v>1700</v>
      </c>
      <c r="C509" s="13">
        <v>2200001421</v>
      </c>
      <c r="D509" s="13" t="s">
        <v>298</v>
      </c>
      <c r="E509" s="13">
        <f>IF(AND(B509&lt;&gt;1110,B509&lt;&gt;1210,B509&lt;&gt;1510,B509&lt;&gt;1710),B509,IF(B509=1110,"1100",IF(B509=1210,"1200",IF(B509=1510,"1500",IF(B509=1710,"1700","X")))))</f>
        <v>1700</v>
      </c>
      <c r="F509" s="13" t="s">
        <v>10893</v>
      </c>
      <c r="G509" s="13" t="s">
        <v>297</v>
      </c>
      <c r="H509" s="13">
        <v>28.071999999999999</v>
      </c>
      <c r="I509" s="13">
        <v>0.25</v>
      </c>
      <c r="J509" s="13">
        <v>3</v>
      </c>
      <c r="K509" s="13">
        <v>1</v>
      </c>
      <c r="L509" s="13" t="s">
        <v>292</v>
      </c>
      <c r="M509" s="13">
        <v>4</v>
      </c>
      <c r="N509" s="13">
        <v>1</v>
      </c>
      <c r="O509" s="13" t="s">
        <v>294</v>
      </c>
      <c r="P509" s="13">
        <f>IFERROR(VLOOKUP(BC509, BA:BA:BB:BB, 2, 0),)</f>
        <v>0</v>
      </c>
      <c r="Q509" s="13">
        <f>IFERROR(VLOOKUP(BC509, BA:BA:BD:BD, 4, 0),1)</f>
        <v>1</v>
      </c>
      <c r="R509" s="13">
        <v>7</v>
      </c>
      <c r="S509" s="13">
        <v>9.25</v>
      </c>
      <c r="T509" s="13">
        <v>0</v>
      </c>
      <c r="V509" s="13" t="s">
        <v>13779</v>
      </c>
      <c r="W509" s="13">
        <v>100</v>
      </c>
      <c r="X509" s="13" t="s">
        <v>301</v>
      </c>
      <c r="Y509" s="13" t="s">
        <v>10899</v>
      </c>
      <c r="Z509" s="13" t="s">
        <v>10898</v>
      </c>
      <c r="AA509" s="13">
        <v>1</v>
      </c>
      <c r="AB509" s="13">
        <f>ROUND(H509*I509*AA509, 3)</f>
        <v>7.0179999999999998</v>
      </c>
      <c r="AC509" s="13">
        <f>ROUND(VLOOKUP(X509,'Base de dados'!A:B, 2, 0)*AB509, 2)</f>
        <v>0.7</v>
      </c>
      <c r="AD509" s="13">
        <f>ROUND((AB509*(Destino!AG$510/100))*(W509/100),2)</f>
        <v>0.49</v>
      </c>
      <c r="AE509" s="13">
        <f>ROUND(AB509*(Destino!AH$510/100),2)</f>
        <v>0</v>
      </c>
      <c r="AF509" s="13">
        <f>ROUND((((AB509+AC509)*(1 + VLOOKUP(X509,'Base de dados'!A:N, 14, 0) ))*(Destino!AI$510/100))-AD509, 2)</f>
        <v>1.45</v>
      </c>
      <c r="AG509" s="13">
        <f>ROUND((AB509+AC509+AF509)*(J509/100),2)</f>
        <v>0.28000000000000003</v>
      </c>
      <c r="AH509" s="13">
        <f>ROUND(AB509*T509,2)</f>
        <v>0</v>
      </c>
      <c r="AI509" s="13">
        <f>ROUND(AB509+AC509-AE509+AF509+AG509+AH509, 3)</f>
        <v>9.4480000000000004</v>
      </c>
      <c r="AJ509" s="13">
        <f>AI509*M509</f>
        <v>37.792000000000002</v>
      </c>
      <c r="AK509" s="13">
        <f>AJ509*K509</f>
        <v>37.792000000000002</v>
      </c>
      <c r="AL509" s="13" t="str">
        <f t="shared" si="21"/>
        <v>17006000106492200001421</v>
      </c>
      <c r="AM509" s="13">
        <f>VLOOKUP(AL509,Destino!A:AE,31,0)</f>
        <v>37.792000000000002</v>
      </c>
      <c r="AN509" s="13">
        <f>VLOOKUP(AL509,Destino!A:O,15,0)</f>
        <v>23.51</v>
      </c>
      <c r="AO509" s="13">
        <f>VLOOKUP(AL509,Destino!A:P,16,0)</f>
        <v>1</v>
      </c>
      <c r="AP509" s="14">
        <f t="shared" si="22"/>
        <v>1</v>
      </c>
      <c r="AQ509" s="13" t="str">
        <f t="shared" si="23"/>
        <v>OK</v>
      </c>
      <c r="BA509" s="13" t="s">
        <v>14213</v>
      </c>
      <c r="BB509" s="13">
        <f>AK509</f>
        <v>37.792000000000002</v>
      </c>
      <c r="BC509" s="13" t="s">
        <v>15234</v>
      </c>
      <c r="BD509" s="13">
        <f>N509</f>
        <v>1</v>
      </c>
    </row>
    <row r="510" spans="1:56" hidden="1" x14ac:dyDescent="0.25">
      <c r="A510" s="13">
        <v>600010655</v>
      </c>
      <c r="B510" s="13">
        <v>1700</v>
      </c>
      <c r="C510" s="13">
        <v>2200001421</v>
      </c>
      <c r="D510" s="13" t="s">
        <v>298</v>
      </c>
      <c r="E510" s="13">
        <f>IF(AND(B510&lt;&gt;1110,B510&lt;&gt;1210,B510&lt;&gt;1510,B510&lt;&gt;1710),B510,IF(B510=1110,"1100",IF(B510=1210,"1200",IF(B510=1510,"1500",IF(B510=1710,"1700","X")))))</f>
        <v>1700</v>
      </c>
      <c r="F510" s="13" t="s">
        <v>10893</v>
      </c>
      <c r="G510" s="13" t="s">
        <v>297</v>
      </c>
      <c r="H510" s="13">
        <v>36.357999999999997</v>
      </c>
      <c r="I510" s="13">
        <v>0.25</v>
      </c>
      <c r="J510" s="13">
        <v>3</v>
      </c>
      <c r="K510" s="13">
        <v>1</v>
      </c>
      <c r="L510" s="13" t="s">
        <v>292</v>
      </c>
      <c r="M510" s="13">
        <v>4</v>
      </c>
      <c r="N510" s="13">
        <v>1</v>
      </c>
      <c r="O510" s="13" t="s">
        <v>294</v>
      </c>
      <c r="P510" s="13">
        <f>IFERROR(VLOOKUP(BC510, BA:BA:BB:BB, 2, 0),)</f>
        <v>0</v>
      </c>
      <c r="Q510" s="13">
        <f>IFERROR(VLOOKUP(BC510, BA:BA:BD:BD, 4, 0),1)</f>
        <v>1</v>
      </c>
      <c r="R510" s="13">
        <v>7</v>
      </c>
      <c r="S510" s="13">
        <v>9.25</v>
      </c>
      <c r="T510" s="13">
        <v>0</v>
      </c>
      <c r="V510" s="13" t="s">
        <v>13779</v>
      </c>
      <c r="W510" s="13">
        <v>100</v>
      </c>
      <c r="X510" s="13" t="s">
        <v>301</v>
      </c>
      <c r="Y510" s="13" t="s">
        <v>10899</v>
      </c>
      <c r="Z510" s="13" t="s">
        <v>10898</v>
      </c>
      <c r="AA510" s="13">
        <v>1</v>
      </c>
      <c r="AB510" s="13">
        <f>ROUND(H510*I510*AA510, 3)</f>
        <v>9.09</v>
      </c>
      <c r="AC510" s="13">
        <f>ROUND(VLOOKUP(X510,'Base de dados'!A:B, 2, 0)*AB510, 2)</f>
        <v>0.91</v>
      </c>
      <c r="AD510" s="13">
        <f>ROUND((AB510*(Destino!AG$511/100))*(W510/100),2)</f>
        <v>0.64</v>
      </c>
      <c r="AE510" s="13">
        <f>ROUND(AB510*(Destino!AH$511/100),2)</f>
        <v>0</v>
      </c>
      <c r="AF510" s="13">
        <f>ROUND((((AB510+AC510)*(1 + VLOOKUP(X510,'Base de dados'!A:N, 14, 0) ))*(Destino!AI$511/100))-AD510, 2)</f>
        <v>1.88</v>
      </c>
      <c r="AG510" s="13">
        <f>ROUND((AB510+AC510+AF510)*(J510/100),2)</f>
        <v>0.36</v>
      </c>
      <c r="AH510" s="13">
        <f>ROUND(AB510*T510,2)</f>
        <v>0</v>
      </c>
      <c r="AI510" s="13">
        <f>ROUND(AB510+AC510-AE510+AF510+AG510+AH510, 3)</f>
        <v>12.24</v>
      </c>
      <c r="AJ510" s="13">
        <f>AI510*M510</f>
        <v>48.96</v>
      </c>
      <c r="AK510" s="13">
        <f>AJ510*K510</f>
        <v>48.96</v>
      </c>
      <c r="AL510" s="13" t="str">
        <f t="shared" si="21"/>
        <v>17006000106552200001421</v>
      </c>
      <c r="AM510" s="13">
        <f>VLOOKUP(AL510,Destino!A:AE,31,0)</f>
        <v>48.96</v>
      </c>
      <c r="AN510" s="13">
        <f>VLOOKUP(AL510,Destino!A:O,15,0)</f>
        <v>30.45</v>
      </c>
      <c r="AO510" s="13">
        <f>VLOOKUP(AL510,Destino!A:P,16,0)</f>
        <v>1</v>
      </c>
      <c r="AP510" s="14">
        <f t="shared" si="22"/>
        <v>1</v>
      </c>
      <c r="AQ510" s="13" t="str">
        <f t="shared" si="23"/>
        <v>OK</v>
      </c>
      <c r="BA510" s="13" t="s">
        <v>14214</v>
      </c>
      <c r="BB510" s="13">
        <f>AK510</f>
        <v>48.96</v>
      </c>
      <c r="BC510" s="13" t="s">
        <v>15235</v>
      </c>
      <c r="BD510" s="13">
        <f>N510</f>
        <v>1</v>
      </c>
    </row>
    <row r="511" spans="1:56" hidden="1" x14ac:dyDescent="0.25">
      <c r="A511" s="13">
        <v>600010688</v>
      </c>
      <c r="B511" s="13">
        <v>1700</v>
      </c>
      <c r="C511" s="13">
        <v>2200001421</v>
      </c>
      <c r="D511" s="13" t="s">
        <v>298</v>
      </c>
      <c r="E511" s="13">
        <f>IF(AND(B511&lt;&gt;1110,B511&lt;&gt;1210,B511&lt;&gt;1510,B511&lt;&gt;1710),B511,IF(B511=1110,"1100",IF(B511=1210,"1200",IF(B511=1510,"1500",IF(B511=1710,"1700","X")))))</f>
        <v>1700</v>
      </c>
      <c r="F511" s="13" t="s">
        <v>10893</v>
      </c>
      <c r="G511" s="13" t="s">
        <v>297</v>
      </c>
      <c r="H511" s="13">
        <v>9.8870000000000005</v>
      </c>
      <c r="I511" s="13">
        <v>0.25</v>
      </c>
      <c r="J511" s="13">
        <v>3</v>
      </c>
      <c r="K511" s="13">
        <v>1</v>
      </c>
      <c r="L511" s="13" t="s">
        <v>292</v>
      </c>
      <c r="M511" s="13">
        <v>4</v>
      </c>
      <c r="N511" s="13">
        <v>1</v>
      </c>
      <c r="O511" s="13" t="s">
        <v>294</v>
      </c>
      <c r="P511" s="13">
        <f>IFERROR(VLOOKUP(BC511, BA:BA:BB:BB, 2, 0),)</f>
        <v>0</v>
      </c>
      <c r="Q511" s="13">
        <f>IFERROR(VLOOKUP(BC511, BA:BA:BD:BD, 4, 0),1)</f>
        <v>1</v>
      </c>
      <c r="R511" s="13">
        <v>7</v>
      </c>
      <c r="S511" s="13">
        <v>9.25</v>
      </c>
      <c r="T511" s="13">
        <v>0</v>
      </c>
      <c r="V511" s="13" t="s">
        <v>13779</v>
      </c>
      <c r="W511" s="13">
        <v>100</v>
      </c>
      <c r="X511" s="13" t="s">
        <v>301</v>
      </c>
      <c r="Y511" s="13" t="s">
        <v>10899</v>
      </c>
      <c r="Z511" s="13" t="s">
        <v>10898</v>
      </c>
      <c r="AA511" s="13">
        <v>1</v>
      </c>
      <c r="AB511" s="13">
        <f>ROUND(H511*I511*AA511, 3)</f>
        <v>2.472</v>
      </c>
      <c r="AC511" s="13">
        <f>ROUND(VLOOKUP(X511,'Base de dados'!A:B, 2, 0)*AB511, 2)</f>
        <v>0.25</v>
      </c>
      <c r="AD511" s="13">
        <f>ROUND((AB511*(Destino!AG$512/100))*(W511/100),2)</f>
        <v>0.17</v>
      </c>
      <c r="AE511" s="13">
        <f>ROUND(AB511*(Destino!AH$512/100),2)</f>
        <v>0</v>
      </c>
      <c r="AF511" s="13">
        <f>ROUND((((AB511+AC511)*(1 + VLOOKUP(X511,'Base de dados'!A:N, 14, 0) ))*(Destino!AI$512/100))-AD511, 2)</f>
        <v>0.51</v>
      </c>
      <c r="AG511" s="13">
        <f>ROUND((AB511+AC511+AF511)*(J511/100),2)</f>
        <v>0.1</v>
      </c>
      <c r="AH511" s="13">
        <f>ROUND(AB511*T511,2)</f>
        <v>0</v>
      </c>
      <c r="AI511" s="13">
        <f>ROUND(AB511+AC511-AE511+AF511+AG511+AH511, 3)</f>
        <v>3.3319999999999999</v>
      </c>
      <c r="AJ511" s="13">
        <f>AI511*M511</f>
        <v>13.327999999999999</v>
      </c>
      <c r="AK511" s="13">
        <f>AJ511*K511</f>
        <v>13.327999999999999</v>
      </c>
      <c r="AL511" s="13" t="str">
        <f t="shared" si="21"/>
        <v>17006000106882200001421</v>
      </c>
      <c r="AM511" s="13">
        <f>VLOOKUP(AL511,Destino!A:AE,31,0)</f>
        <v>13.327999999999999</v>
      </c>
      <c r="AN511" s="13">
        <f>VLOOKUP(AL511,Destino!A:O,15,0)</f>
        <v>8.2799999999999994</v>
      </c>
      <c r="AO511" s="13">
        <f>VLOOKUP(AL511,Destino!A:P,16,0)</f>
        <v>1</v>
      </c>
      <c r="AP511" s="14">
        <f t="shared" si="22"/>
        <v>1</v>
      </c>
      <c r="AQ511" s="13" t="str">
        <f t="shared" si="23"/>
        <v>OK</v>
      </c>
      <c r="BA511" s="13" t="s">
        <v>14215</v>
      </c>
      <c r="BB511" s="13">
        <f>AK511</f>
        <v>13.327999999999999</v>
      </c>
      <c r="BC511" s="13" t="s">
        <v>15236</v>
      </c>
      <c r="BD511" s="13">
        <f>N511</f>
        <v>1</v>
      </c>
    </row>
    <row r="512" spans="1:56" hidden="1" x14ac:dyDescent="0.25">
      <c r="A512" s="13">
        <v>600010733</v>
      </c>
      <c r="B512" s="13">
        <v>1400</v>
      </c>
      <c r="C512" s="13">
        <v>2200000102</v>
      </c>
      <c r="D512" s="13" t="s">
        <v>298</v>
      </c>
      <c r="E512" s="13">
        <f>IF(AND(B512&lt;&gt;1110,B512&lt;&gt;1210,B512&lt;&gt;1510,B512&lt;&gt;1710),B512,IF(B512=1110,"1100",IF(B512=1210,"1200",IF(B512=1510,"1500",IF(B512=1710,"1700","X")))))</f>
        <v>1400</v>
      </c>
      <c r="F512" s="13" t="s">
        <v>10873</v>
      </c>
      <c r="G512" s="13" t="s">
        <v>297</v>
      </c>
      <c r="H512" s="13">
        <v>42.887999999999998</v>
      </c>
      <c r="I512" s="13">
        <v>1</v>
      </c>
      <c r="J512" s="13">
        <v>2</v>
      </c>
      <c r="K512" s="13">
        <v>1</v>
      </c>
      <c r="L512" s="13" t="s">
        <v>292</v>
      </c>
      <c r="M512" s="13">
        <v>1</v>
      </c>
      <c r="N512" s="13">
        <v>1</v>
      </c>
      <c r="O512" s="13" t="s">
        <v>292</v>
      </c>
      <c r="P512" s="13">
        <f>IFERROR(VLOOKUP(BC512, BA:BA:BB:BB, 2, 0),)</f>
        <v>0</v>
      </c>
      <c r="Q512" s="13">
        <f>IFERROR(VLOOKUP(BC512, BA:BA:BD:BD, 4, 0),1)</f>
        <v>1</v>
      </c>
      <c r="R512" s="13">
        <v>12</v>
      </c>
      <c r="S512" s="13">
        <v>9.25</v>
      </c>
      <c r="T512" s="13">
        <v>0</v>
      </c>
      <c r="V512" s="13" t="s">
        <v>13779</v>
      </c>
      <c r="W512" s="13">
        <v>100</v>
      </c>
      <c r="X512" s="13" t="s">
        <v>295</v>
      </c>
      <c r="Y512" s="13" t="s">
        <v>10899</v>
      </c>
      <c r="Z512" s="13" t="s">
        <v>10898</v>
      </c>
      <c r="AA512" s="13">
        <v>1</v>
      </c>
      <c r="AB512" s="13">
        <f>ROUND(H512*I512*AA512, 3)</f>
        <v>42.887999999999998</v>
      </c>
      <c r="AC512" s="13">
        <f>ROUND(VLOOKUP(X512,'Base de dados'!A:B, 2, 0)*AB512, 2)</f>
        <v>4.29</v>
      </c>
      <c r="AD512" s="13">
        <f>ROUND((AB512*(Destino!AG$513/100))*(W512/100),2)</f>
        <v>5.15</v>
      </c>
      <c r="AE512" s="13">
        <f>ROUND(AB512*(Destino!AH$513/100),2)</f>
        <v>3.97</v>
      </c>
      <c r="AG512" s="13">
        <f>ROUND((AB512+ AC512)*(J512/100),2)</f>
        <v>0.94</v>
      </c>
      <c r="AH512" s="13">
        <f>ROUND(AB512*T512,2)</f>
        <v>0</v>
      </c>
      <c r="AI512" s="13">
        <f>ROUND(AB512-(AD512+AE512)+AG512+AH512, 3)</f>
        <v>34.707999999999998</v>
      </c>
      <c r="AJ512" s="13">
        <f>AI512*M512</f>
        <v>34.707999999999998</v>
      </c>
      <c r="AK512" s="13">
        <f>AJ512*K512</f>
        <v>34.707999999999998</v>
      </c>
      <c r="AL512" s="13" t="str">
        <f t="shared" si="21"/>
        <v>14006000107332200000102</v>
      </c>
      <c r="AM512" s="13">
        <f>VLOOKUP(AL512,Destino!A:AE,31,0)</f>
        <v>34.707999999999998</v>
      </c>
      <c r="AN512" s="13">
        <f>VLOOKUP(AL512,Destino!A:O,15,0)</f>
        <v>33.774000000000001</v>
      </c>
      <c r="AO512" s="13">
        <f>VLOOKUP(AL512,Destino!A:P,16,0)</f>
        <v>1</v>
      </c>
      <c r="AP512" s="14">
        <f t="shared" si="22"/>
        <v>1</v>
      </c>
      <c r="AQ512" s="13" t="str">
        <f t="shared" si="23"/>
        <v>OK</v>
      </c>
      <c r="BB512" s="13">
        <f>AK512</f>
        <v>34.707999999999998</v>
      </c>
      <c r="BC512" s="13" t="s">
        <v>15237</v>
      </c>
      <c r="BD512" s="13">
        <f>N512</f>
        <v>1</v>
      </c>
    </row>
    <row r="513" spans="1:56" hidden="1" x14ac:dyDescent="0.25">
      <c r="A513" s="13">
        <v>600010733</v>
      </c>
      <c r="B513" s="13">
        <v>1700</v>
      </c>
      <c r="C513" s="13">
        <v>2200001421</v>
      </c>
      <c r="D513" s="13" t="s">
        <v>298</v>
      </c>
      <c r="E513" s="13">
        <f>IF(AND(B513&lt;&gt;1110,B513&lt;&gt;1210,B513&lt;&gt;1510,B513&lt;&gt;1710),B513,IF(B513=1110,"1100",IF(B513=1210,"1200",IF(B513=1510,"1500",IF(B513=1710,"1700","X")))))</f>
        <v>1700</v>
      </c>
      <c r="F513" s="13" t="s">
        <v>10893</v>
      </c>
      <c r="G513" s="13" t="s">
        <v>297</v>
      </c>
      <c r="H513" s="13">
        <v>40.191000000000003</v>
      </c>
      <c r="I513" s="13">
        <v>0.25</v>
      </c>
      <c r="J513" s="13">
        <v>3</v>
      </c>
      <c r="K513" s="13">
        <v>1</v>
      </c>
      <c r="L513" s="13" t="s">
        <v>292</v>
      </c>
      <c r="M513" s="13">
        <v>4</v>
      </c>
      <c r="N513" s="13">
        <v>1</v>
      </c>
      <c r="O513" s="13" t="s">
        <v>294</v>
      </c>
      <c r="P513" s="13">
        <f>IFERROR(VLOOKUP(BC513, BA:BA:BB:BB, 2, 0),)</f>
        <v>0</v>
      </c>
      <c r="Q513" s="13">
        <f>IFERROR(VLOOKUP(BC513, BA:BA:BD:BD, 4, 0),1)</f>
        <v>1</v>
      </c>
      <c r="R513" s="13">
        <v>7</v>
      </c>
      <c r="S513" s="13">
        <v>9.25</v>
      </c>
      <c r="T513" s="13">
        <v>0</v>
      </c>
      <c r="V513" s="13" t="s">
        <v>13779</v>
      </c>
      <c r="W513" s="13">
        <v>100</v>
      </c>
      <c r="X513" s="13" t="s">
        <v>295</v>
      </c>
      <c r="Y513" s="13" t="s">
        <v>10899</v>
      </c>
      <c r="Z513" s="13" t="s">
        <v>10898</v>
      </c>
      <c r="AA513" s="13">
        <v>1</v>
      </c>
      <c r="AB513" s="13">
        <f>ROUND(H513*I513*AA513, 3)</f>
        <v>10.048</v>
      </c>
      <c r="AC513" s="13">
        <f>ROUND(VLOOKUP(X513,'Base de dados'!A:B, 2, 0)*AB513, 2)</f>
        <v>1</v>
      </c>
      <c r="AD513" s="13">
        <f>ROUND((AB513*(Destino!AG$514/100))*(W513/100),2)</f>
        <v>0.7</v>
      </c>
      <c r="AE513" s="13">
        <f>ROUND(AB513*(Destino!AH$514/100),2)</f>
        <v>0</v>
      </c>
      <c r="AF513" s="13">
        <f>ROUND((((AB513+AC513)*(1 + VLOOKUP(X513,'Base de dados'!A:N, 14, 0) ))*(Destino!AI$514/100))-AD513, 2)</f>
        <v>2.08</v>
      </c>
      <c r="AG513" s="13">
        <f>ROUND((AB513+AC513+AF513)*(J513/100),2)</f>
        <v>0.39</v>
      </c>
      <c r="AH513" s="13">
        <f>ROUND(AB513*T513,2)</f>
        <v>0</v>
      </c>
      <c r="AI513" s="13">
        <f>ROUND(AB513+AC513-AE513+AF513+AG513+AH513, 3)</f>
        <v>13.518000000000001</v>
      </c>
      <c r="AJ513" s="13">
        <f>AI513*M513</f>
        <v>54.072000000000003</v>
      </c>
      <c r="AK513" s="13">
        <f>AJ513*K513</f>
        <v>54.072000000000003</v>
      </c>
      <c r="AL513" s="13" t="str">
        <f t="shared" si="21"/>
        <v>17006000107332200001421</v>
      </c>
      <c r="AM513" s="13">
        <f>VLOOKUP(AL513,Destino!A:AE,31,0)</f>
        <v>54.112000000000002</v>
      </c>
      <c r="AN513" s="13">
        <f>VLOOKUP(AL513,Destino!A:O,15,0)</f>
        <v>33.659999999999997</v>
      </c>
      <c r="AO513" s="13">
        <f>VLOOKUP(AL513,Destino!A:P,16,0)</f>
        <v>1</v>
      </c>
      <c r="AP513" s="14">
        <f t="shared" si="22"/>
        <v>1</v>
      </c>
      <c r="AQ513" s="13" t="str">
        <f t="shared" si="23"/>
        <v>OK</v>
      </c>
      <c r="BA513" s="13" t="s">
        <v>14216</v>
      </c>
      <c r="BB513" s="13">
        <f>AK513</f>
        <v>54.072000000000003</v>
      </c>
      <c r="BC513" s="13" t="s">
        <v>15238</v>
      </c>
      <c r="BD513" s="13">
        <f>N513</f>
        <v>1</v>
      </c>
    </row>
    <row r="514" spans="1:56" hidden="1" x14ac:dyDescent="0.25">
      <c r="A514" s="13">
        <v>600010735</v>
      </c>
      <c r="B514" s="13">
        <v>1700</v>
      </c>
      <c r="C514" s="13">
        <v>2200001421</v>
      </c>
      <c r="D514" s="13" t="s">
        <v>298</v>
      </c>
      <c r="E514" s="13">
        <f>IF(AND(B514&lt;&gt;1110,B514&lt;&gt;1210,B514&lt;&gt;1510,B514&lt;&gt;1710),B514,IF(B514=1110,"1100",IF(B514=1210,"1200",IF(B514=1510,"1500",IF(B514=1710,"1700","X")))))</f>
        <v>1700</v>
      </c>
      <c r="F514" s="13" t="s">
        <v>10893</v>
      </c>
      <c r="G514" s="13" t="s">
        <v>297</v>
      </c>
      <c r="H514" s="13">
        <v>67.069000000000003</v>
      </c>
      <c r="I514" s="13">
        <v>0.25</v>
      </c>
      <c r="J514" s="13">
        <v>3</v>
      </c>
      <c r="K514" s="13">
        <v>1</v>
      </c>
      <c r="L514" s="13" t="s">
        <v>292</v>
      </c>
      <c r="M514" s="13">
        <v>4</v>
      </c>
      <c r="N514" s="13">
        <v>1</v>
      </c>
      <c r="O514" s="13" t="s">
        <v>294</v>
      </c>
      <c r="P514" s="13">
        <f>IFERROR(VLOOKUP(BC514, BA:BA:BB:BB, 2, 0),)</f>
        <v>0</v>
      </c>
      <c r="Q514" s="13">
        <f>IFERROR(VLOOKUP(BC514, BA:BA:BD:BD, 4, 0),1)</f>
        <v>1</v>
      </c>
      <c r="R514" s="13">
        <v>7</v>
      </c>
      <c r="S514" s="13">
        <v>9.25</v>
      </c>
      <c r="T514" s="13">
        <v>0</v>
      </c>
      <c r="V514" s="13" t="s">
        <v>13779</v>
      </c>
      <c r="W514" s="13">
        <v>100</v>
      </c>
      <c r="X514" s="13" t="s">
        <v>295</v>
      </c>
      <c r="Y514" s="13" t="s">
        <v>10899</v>
      </c>
      <c r="Z514" s="13" t="s">
        <v>10898</v>
      </c>
      <c r="AA514" s="13">
        <v>1</v>
      </c>
      <c r="AB514" s="13">
        <f>ROUND(H514*I514*AA514, 3)</f>
        <v>16.766999999999999</v>
      </c>
      <c r="AC514" s="13">
        <f>ROUND(VLOOKUP(X514,'Base de dados'!A:B, 2, 0)*AB514, 2)</f>
        <v>1.68</v>
      </c>
      <c r="AD514" s="13">
        <f>ROUND((AB514*(Destino!AG$515/100))*(W514/100),2)</f>
        <v>1.17</v>
      </c>
      <c r="AE514" s="13">
        <f>ROUND(AB514*(Destino!AH$515/100),2)</f>
        <v>0</v>
      </c>
      <c r="AF514" s="13">
        <f>ROUND((((AB514+AC514)*(1 + VLOOKUP(X514,'Base de dados'!A:N, 14, 0) ))*(Destino!AI$515/100))-AD514, 2)</f>
        <v>3.47</v>
      </c>
      <c r="AG514" s="13">
        <f>ROUND((AB514+AC514+AF514)*(J514/100),2)</f>
        <v>0.66</v>
      </c>
      <c r="AH514" s="13">
        <f>ROUND(AB514*T514,2)</f>
        <v>0</v>
      </c>
      <c r="AI514" s="13">
        <f>ROUND(AB514+AC514-AE514+AF514+AG514+AH514, 3)</f>
        <v>22.577000000000002</v>
      </c>
      <c r="AJ514" s="13">
        <f>AI514*M514</f>
        <v>90.308000000000007</v>
      </c>
      <c r="AK514" s="13">
        <f>AJ514*K514</f>
        <v>90.308000000000007</v>
      </c>
      <c r="AL514" s="13" t="str">
        <f t="shared" ref="AL514:AL577" si="24">_xlfn.CONCAT(B514,A514,C514)</f>
        <v>17006000107352200001421</v>
      </c>
      <c r="AM514" s="13">
        <f>VLOOKUP(AL514,Destino!A:AE,31,0)</f>
        <v>90.308000000000007</v>
      </c>
      <c r="AN514" s="13">
        <f>VLOOKUP(AL514,Destino!A:O,15,0)</f>
        <v>56.17</v>
      </c>
      <c r="AO514" s="13">
        <f>VLOOKUP(AL514,Destino!A:P,16,0)</f>
        <v>1</v>
      </c>
      <c r="AP514" s="14">
        <f t="shared" ref="AP514:AP577" si="25">ROUND(AM514/AK514,2)</f>
        <v>1</v>
      </c>
      <c r="AQ514" s="13" t="str">
        <f t="shared" ref="AQ514:AQ577" si="26">IF(AP514=1,"OK","X")</f>
        <v>OK</v>
      </c>
      <c r="BA514" s="13" t="s">
        <v>14217</v>
      </c>
      <c r="BB514" s="13">
        <f>AK514</f>
        <v>90.308000000000007</v>
      </c>
      <c r="BC514" s="13" t="s">
        <v>15239</v>
      </c>
      <c r="BD514" s="13">
        <f>N514</f>
        <v>1</v>
      </c>
    </row>
    <row r="515" spans="1:56" hidden="1" x14ac:dyDescent="0.25">
      <c r="A515" s="13">
        <v>600010736</v>
      </c>
      <c r="B515" s="13">
        <v>1700</v>
      </c>
      <c r="C515" s="13">
        <v>2200001421</v>
      </c>
      <c r="D515" s="13" t="s">
        <v>298</v>
      </c>
      <c r="E515" s="13">
        <f>IF(AND(B515&lt;&gt;1110,B515&lt;&gt;1210,B515&lt;&gt;1510,B515&lt;&gt;1710),B515,IF(B515=1110,"1100",IF(B515=1210,"1200",IF(B515=1510,"1500",IF(B515=1710,"1700","X")))))</f>
        <v>1700</v>
      </c>
      <c r="F515" s="13" t="s">
        <v>10893</v>
      </c>
      <c r="G515" s="13" t="s">
        <v>297</v>
      </c>
      <c r="H515" s="13">
        <v>63.319000000000003</v>
      </c>
      <c r="I515" s="13">
        <v>0.25</v>
      </c>
      <c r="J515" s="13">
        <v>3</v>
      </c>
      <c r="K515" s="13">
        <v>1</v>
      </c>
      <c r="L515" s="13" t="s">
        <v>292</v>
      </c>
      <c r="M515" s="13">
        <v>4</v>
      </c>
      <c r="N515" s="13">
        <v>1</v>
      </c>
      <c r="O515" s="13" t="s">
        <v>294</v>
      </c>
      <c r="P515" s="13">
        <f>IFERROR(VLOOKUP(BC515, BA:BA:BB:BB, 2, 0),)</f>
        <v>0</v>
      </c>
      <c r="Q515" s="13">
        <f>IFERROR(VLOOKUP(BC515, BA:BA:BD:BD, 4, 0),1)</f>
        <v>1</v>
      </c>
      <c r="R515" s="13">
        <v>7</v>
      </c>
      <c r="S515" s="13">
        <v>9.25</v>
      </c>
      <c r="T515" s="13">
        <v>0</v>
      </c>
      <c r="V515" s="13" t="s">
        <v>13779</v>
      </c>
      <c r="W515" s="13">
        <v>100</v>
      </c>
      <c r="X515" s="13" t="s">
        <v>295</v>
      </c>
      <c r="Y515" s="13" t="s">
        <v>10899</v>
      </c>
      <c r="Z515" s="13" t="s">
        <v>10898</v>
      </c>
      <c r="AA515" s="13">
        <v>1</v>
      </c>
      <c r="AB515" s="13">
        <f>ROUND(H515*I515*AA515, 3)</f>
        <v>15.83</v>
      </c>
      <c r="AC515" s="13">
        <f>ROUND(VLOOKUP(X515,'Base de dados'!A:B, 2, 0)*AB515, 2)</f>
        <v>1.58</v>
      </c>
      <c r="AD515" s="13">
        <f>ROUND((AB515*(Destino!AG$516/100))*(W515/100),2)</f>
        <v>1.1100000000000001</v>
      </c>
      <c r="AE515" s="13">
        <f>ROUND(AB515*(Destino!AH$516/100),2)</f>
        <v>0</v>
      </c>
      <c r="AF515" s="13">
        <f>ROUND((((AB515+AC515)*(1 + VLOOKUP(X515,'Base de dados'!A:N, 14, 0) ))*(Destino!AI$516/100))-AD515, 2)</f>
        <v>3.27</v>
      </c>
      <c r="AG515" s="13">
        <f>ROUND((AB515+AC515+AF515)*(J515/100),2)</f>
        <v>0.62</v>
      </c>
      <c r="AH515" s="13">
        <f>ROUND(AB515*T515,2)</f>
        <v>0</v>
      </c>
      <c r="AI515" s="13">
        <f>ROUND(AB515+AC515-AE515+AF515+AG515+AH515, 3)</f>
        <v>21.3</v>
      </c>
      <c r="AJ515" s="13">
        <f>AI515*M515</f>
        <v>85.2</v>
      </c>
      <c r="AK515" s="13">
        <f>AJ515*K515</f>
        <v>85.2</v>
      </c>
      <c r="AL515" s="13" t="str">
        <f t="shared" si="24"/>
        <v>17006000107362200001421</v>
      </c>
      <c r="AM515" s="13">
        <f>VLOOKUP(AL515,Destino!A:AE,31,0)</f>
        <v>85.2</v>
      </c>
      <c r="AN515" s="13">
        <f>VLOOKUP(AL515,Destino!A:O,15,0)</f>
        <v>53.03</v>
      </c>
      <c r="AO515" s="13">
        <f>VLOOKUP(AL515,Destino!A:P,16,0)</f>
        <v>1</v>
      </c>
      <c r="AP515" s="14">
        <f t="shared" si="25"/>
        <v>1</v>
      </c>
      <c r="AQ515" s="13" t="str">
        <f t="shared" si="26"/>
        <v>OK</v>
      </c>
      <c r="BA515" s="13" t="s">
        <v>14218</v>
      </c>
      <c r="BB515" s="13">
        <f>AK515</f>
        <v>85.2</v>
      </c>
      <c r="BC515" s="13" t="s">
        <v>15240</v>
      </c>
      <c r="BD515" s="13">
        <f>N515</f>
        <v>1</v>
      </c>
    </row>
    <row r="516" spans="1:56" hidden="1" x14ac:dyDescent="0.25">
      <c r="A516" s="13">
        <v>600010784</v>
      </c>
      <c r="B516" s="13">
        <v>1700</v>
      </c>
      <c r="C516" s="13">
        <v>2200001421</v>
      </c>
      <c r="D516" s="13" t="s">
        <v>298</v>
      </c>
      <c r="E516" s="13">
        <f>IF(AND(B516&lt;&gt;1110,B516&lt;&gt;1210,B516&lt;&gt;1510,B516&lt;&gt;1710),B516,IF(B516=1110,"1100",IF(B516=1210,"1200",IF(B516=1510,"1500",IF(B516=1710,"1700","X")))))</f>
        <v>1700</v>
      </c>
      <c r="F516" s="13" t="s">
        <v>10893</v>
      </c>
      <c r="G516" s="13" t="s">
        <v>297</v>
      </c>
      <c r="H516" s="13">
        <v>26.268999999999998</v>
      </c>
      <c r="I516" s="13">
        <v>0.25</v>
      </c>
      <c r="J516" s="13">
        <v>3</v>
      </c>
      <c r="K516" s="13">
        <v>1</v>
      </c>
      <c r="L516" s="13" t="s">
        <v>292</v>
      </c>
      <c r="M516" s="13">
        <v>4</v>
      </c>
      <c r="N516" s="13">
        <v>1</v>
      </c>
      <c r="O516" s="13" t="s">
        <v>294</v>
      </c>
      <c r="P516" s="13">
        <f>IFERROR(VLOOKUP(BC516, BA:BA:BB:BB, 2, 0),)</f>
        <v>0</v>
      </c>
      <c r="Q516" s="13">
        <f>IFERROR(VLOOKUP(BC516, BA:BA:BD:BD, 4, 0),1)</f>
        <v>1</v>
      </c>
      <c r="R516" s="13">
        <v>7</v>
      </c>
      <c r="S516" s="13">
        <v>9.25</v>
      </c>
      <c r="T516" s="13">
        <v>0</v>
      </c>
      <c r="V516" s="13" t="s">
        <v>13779</v>
      </c>
      <c r="W516" s="13">
        <v>100</v>
      </c>
      <c r="X516" s="13" t="s">
        <v>302</v>
      </c>
      <c r="Y516" s="13" t="s">
        <v>10899</v>
      </c>
      <c r="Z516" s="13" t="s">
        <v>10898</v>
      </c>
      <c r="AA516" s="13">
        <v>1</v>
      </c>
      <c r="AB516" s="13">
        <f>ROUND(H516*I516*AA516, 3)</f>
        <v>6.5670000000000002</v>
      </c>
      <c r="AC516" s="13">
        <f>ROUND(VLOOKUP(X516,'Base de dados'!A:B, 2, 0)*AB516, 2)</f>
        <v>0.66</v>
      </c>
      <c r="AD516" s="13">
        <f>ROUND((AB516*(Destino!AG$517/100))*(W516/100),2)</f>
        <v>0.46</v>
      </c>
      <c r="AE516" s="13">
        <f>ROUND(AB516*(Destino!AH$517/100),2)</f>
        <v>0</v>
      </c>
      <c r="AF516" s="13">
        <f>ROUND((((AB516+AC516)*(1 + VLOOKUP(X516,'Base de dados'!A:N, 14, 0) ))*(Destino!AI$517/100))-AD516, 2)</f>
        <v>1.36</v>
      </c>
      <c r="AG516" s="13">
        <f>ROUND((AB516+AC516+AF516)*(J516/100),2)</f>
        <v>0.26</v>
      </c>
      <c r="AH516" s="13">
        <f>ROUND(AB516*T516,2)</f>
        <v>0</v>
      </c>
      <c r="AI516" s="13">
        <f>ROUND(AB516+AC516-AE516+AF516+AG516+AH516, 3)</f>
        <v>8.8469999999999995</v>
      </c>
      <c r="AJ516" s="13">
        <f>AI516*M516</f>
        <v>35.387999999999998</v>
      </c>
      <c r="AK516" s="13">
        <f>AJ516*K516</f>
        <v>35.387999999999998</v>
      </c>
      <c r="AL516" s="13" t="str">
        <f t="shared" si="24"/>
        <v>17006000107842200001421</v>
      </c>
      <c r="AM516" s="13">
        <f>VLOOKUP(AL516,Destino!A:AE,31,0)</f>
        <v>35.387999999999998</v>
      </c>
      <c r="AN516" s="13">
        <f>VLOOKUP(AL516,Destino!A:O,15,0)</f>
        <v>22</v>
      </c>
      <c r="AO516" s="13">
        <f>VLOOKUP(AL516,Destino!A:P,16,0)</f>
        <v>1</v>
      </c>
      <c r="AP516" s="14">
        <f t="shared" si="25"/>
        <v>1</v>
      </c>
      <c r="AQ516" s="13" t="str">
        <f t="shared" si="26"/>
        <v>OK</v>
      </c>
      <c r="BA516" s="13" t="s">
        <v>14219</v>
      </c>
      <c r="BB516" s="13">
        <f>AK516</f>
        <v>35.387999999999998</v>
      </c>
      <c r="BC516" s="13" t="s">
        <v>15241</v>
      </c>
      <c r="BD516" s="13">
        <f>N516</f>
        <v>1</v>
      </c>
    </row>
    <row r="517" spans="1:56" hidden="1" x14ac:dyDescent="0.25">
      <c r="A517" s="13">
        <v>600010785</v>
      </c>
      <c r="B517" s="13">
        <v>1700</v>
      </c>
      <c r="C517" s="13">
        <v>2200001421</v>
      </c>
      <c r="D517" s="13" t="s">
        <v>298</v>
      </c>
      <c r="E517" s="13">
        <f>IF(AND(B517&lt;&gt;1110,B517&lt;&gt;1210,B517&lt;&gt;1510,B517&lt;&gt;1710),B517,IF(B517=1110,"1100",IF(B517=1210,"1200",IF(B517=1510,"1500",IF(B517=1710,"1700","X")))))</f>
        <v>1700</v>
      </c>
      <c r="F517" s="13" t="s">
        <v>10893</v>
      </c>
      <c r="G517" s="13" t="s">
        <v>297</v>
      </c>
      <c r="H517" s="13">
        <v>29.863</v>
      </c>
      <c r="I517" s="13">
        <v>0.25</v>
      </c>
      <c r="J517" s="13">
        <v>3</v>
      </c>
      <c r="K517" s="13">
        <v>1</v>
      </c>
      <c r="L517" s="13" t="s">
        <v>292</v>
      </c>
      <c r="M517" s="13">
        <v>4</v>
      </c>
      <c r="N517" s="13">
        <v>1</v>
      </c>
      <c r="O517" s="13" t="s">
        <v>294</v>
      </c>
      <c r="P517" s="13">
        <f>IFERROR(VLOOKUP(BC517, BA:BA:BB:BB, 2, 0),)</f>
        <v>0</v>
      </c>
      <c r="Q517" s="13">
        <f>IFERROR(VLOOKUP(BC517, BA:BA:BD:BD, 4, 0),1)</f>
        <v>1</v>
      </c>
      <c r="R517" s="13">
        <v>7</v>
      </c>
      <c r="S517" s="13">
        <v>9.25</v>
      </c>
      <c r="T517" s="13">
        <v>0</v>
      </c>
      <c r="V517" s="13" t="s">
        <v>13779</v>
      </c>
      <c r="W517" s="13">
        <v>100</v>
      </c>
      <c r="X517" s="13" t="s">
        <v>302</v>
      </c>
      <c r="Y517" s="13" t="s">
        <v>10899</v>
      </c>
      <c r="Z517" s="13" t="s">
        <v>10898</v>
      </c>
      <c r="AA517" s="13">
        <v>1</v>
      </c>
      <c r="AB517" s="13">
        <f>ROUND(H517*I517*AA517, 3)</f>
        <v>7.4660000000000002</v>
      </c>
      <c r="AC517" s="13">
        <f>ROUND(VLOOKUP(X517,'Base de dados'!A:B, 2, 0)*AB517, 2)</f>
        <v>0.75</v>
      </c>
      <c r="AD517" s="13">
        <f>ROUND((AB517*(Destino!AG$518/100))*(W517/100),2)</f>
        <v>0.52</v>
      </c>
      <c r="AE517" s="13">
        <f>ROUND(AB517*(Destino!AH$518/100),2)</f>
        <v>0</v>
      </c>
      <c r="AF517" s="13">
        <f>ROUND((((AB517+AC517)*(1 + VLOOKUP(X517,'Base de dados'!A:N, 14, 0) ))*(Destino!AI$518/100))-AD517, 2)</f>
        <v>1.55</v>
      </c>
      <c r="AG517" s="13">
        <f>ROUND((AB517+AC517+AF517)*(J517/100),2)</f>
        <v>0.28999999999999998</v>
      </c>
      <c r="AH517" s="13">
        <f>ROUND(AB517*T517,2)</f>
        <v>0</v>
      </c>
      <c r="AI517" s="13">
        <f>ROUND(AB517+AC517-AE517+AF517+AG517+AH517, 3)</f>
        <v>10.055999999999999</v>
      </c>
      <c r="AJ517" s="13">
        <f>AI517*M517</f>
        <v>40.223999999999997</v>
      </c>
      <c r="AK517" s="13">
        <f>AJ517*K517</f>
        <v>40.223999999999997</v>
      </c>
      <c r="AL517" s="13" t="str">
        <f t="shared" si="24"/>
        <v>17006000107852200001421</v>
      </c>
      <c r="AM517" s="13">
        <f>VLOOKUP(AL517,Destino!A:AE,31,0)</f>
        <v>40.183999999999997</v>
      </c>
      <c r="AN517" s="13">
        <f>VLOOKUP(AL517,Destino!A:O,15,0)</f>
        <v>25.01</v>
      </c>
      <c r="AO517" s="13">
        <f>VLOOKUP(AL517,Destino!A:P,16,0)</f>
        <v>1</v>
      </c>
      <c r="AP517" s="14">
        <f t="shared" si="25"/>
        <v>1</v>
      </c>
      <c r="AQ517" s="13" t="str">
        <f t="shared" si="26"/>
        <v>OK</v>
      </c>
      <c r="BA517" s="13" t="s">
        <v>14220</v>
      </c>
      <c r="BB517" s="13">
        <f>AK517</f>
        <v>40.223999999999997</v>
      </c>
      <c r="BC517" s="13" t="s">
        <v>15242</v>
      </c>
      <c r="BD517" s="13">
        <f>N517</f>
        <v>1</v>
      </c>
    </row>
    <row r="518" spans="1:56" hidden="1" x14ac:dyDescent="0.25">
      <c r="A518" s="13">
        <v>600010798</v>
      </c>
      <c r="B518" s="13">
        <v>1700</v>
      </c>
      <c r="C518" s="13">
        <v>2200001421</v>
      </c>
      <c r="D518" s="13" t="s">
        <v>298</v>
      </c>
      <c r="E518" s="13">
        <f>IF(AND(B518&lt;&gt;1110,B518&lt;&gt;1210,B518&lt;&gt;1510,B518&lt;&gt;1710),B518,IF(B518=1110,"1100",IF(B518=1210,"1200",IF(B518=1510,"1500",IF(B518=1710,"1700","X")))))</f>
        <v>1700</v>
      </c>
      <c r="F518" s="13" t="s">
        <v>10893</v>
      </c>
      <c r="G518" s="13" t="s">
        <v>297</v>
      </c>
      <c r="H518" s="13">
        <v>38.530999999999999</v>
      </c>
      <c r="I518" s="13">
        <v>0.25</v>
      </c>
      <c r="J518" s="13">
        <v>3</v>
      </c>
      <c r="K518" s="13">
        <v>1</v>
      </c>
      <c r="L518" s="13" t="s">
        <v>292</v>
      </c>
      <c r="M518" s="13">
        <v>4</v>
      </c>
      <c r="N518" s="13">
        <v>1</v>
      </c>
      <c r="O518" s="13" t="s">
        <v>294</v>
      </c>
      <c r="P518" s="13">
        <f>IFERROR(VLOOKUP(BC518, BA:BA:BB:BB, 2, 0),)</f>
        <v>0</v>
      </c>
      <c r="Q518" s="13">
        <f>IFERROR(VLOOKUP(BC518, BA:BA:BD:BD, 4, 0),1)</f>
        <v>1</v>
      </c>
      <c r="R518" s="13">
        <v>7</v>
      </c>
      <c r="S518" s="13">
        <v>9.25</v>
      </c>
      <c r="T518" s="13">
        <v>0</v>
      </c>
      <c r="V518" s="13" t="s">
        <v>13779</v>
      </c>
      <c r="W518" s="13">
        <v>100</v>
      </c>
      <c r="X518" s="13" t="s">
        <v>301</v>
      </c>
      <c r="Y518" s="13" t="s">
        <v>10899</v>
      </c>
      <c r="Z518" s="13" t="s">
        <v>10898</v>
      </c>
      <c r="AA518" s="13">
        <v>1</v>
      </c>
      <c r="AB518" s="13">
        <f>ROUND(H518*I518*AA518, 3)</f>
        <v>9.6329999999999991</v>
      </c>
      <c r="AC518" s="13">
        <f>ROUND(VLOOKUP(X518,'Base de dados'!A:B, 2, 0)*AB518, 2)</f>
        <v>0.96</v>
      </c>
      <c r="AD518" s="13">
        <f>ROUND((AB518*(Destino!AG$519/100))*(W518/100),2)</f>
        <v>0.67</v>
      </c>
      <c r="AE518" s="13">
        <f>ROUND(AB518*(Destino!AH$519/100),2)</f>
        <v>0</v>
      </c>
      <c r="AF518" s="13">
        <f>ROUND((((AB518+AC518)*(1 + VLOOKUP(X518,'Base de dados'!A:N, 14, 0) ))*(Destino!AI$519/100))-AD518, 2)</f>
        <v>2</v>
      </c>
      <c r="AG518" s="13">
        <f>ROUND((AB518+AC518+AF518)*(J518/100),2)</f>
        <v>0.38</v>
      </c>
      <c r="AH518" s="13">
        <f>ROUND(AB518*T518,2)</f>
        <v>0</v>
      </c>
      <c r="AI518" s="13">
        <f>ROUND(AB518+AC518-AE518+AF518+AG518+AH518, 3)</f>
        <v>12.973000000000001</v>
      </c>
      <c r="AJ518" s="13">
        <f>AI518*M518</f>
        <v>51.892000000000003</v>
      </c>
      <c r="AK518" s="13">
        <f>AJ518*K518</f>
        <v>51.892000000000003</v>
      </c>
      <c r="AL518" s="13" t="str">
        <f t="shared" si="24"/>
        <v>17006000107982200001421</v>
      </c>
      <c r="AM518" s="13">
        <f>VLOOKUP(AL518,Destino!A:AE,31,0)</f>
        <v>51.851999999999997</v>
      </c>
      <c r="AN518" s="13">
        <f>VLOOKUP(AL518,Destino!A:O,15,0)</f>
        <v>32.270000000000003</v>
      </c>
      <c r="AO518" s="13">
        <f>VLOOKUP(AL518,Destino!A:P,16,0)</f>
        <v>1</v>
      </c>
      <c r="AP518" s="14">
        <f t="shared" si="25"/>
        <v>1</v>
      </c>
      <c r="AQ518" s="13" t="str">
        <f t="shared" si="26"/>
        <v>OK</v>
      </c>
      <c r="BA518" s="13" t="s">
        <v>14221</v>
      </c>
      <c r="BB518" s="13">
        <f>AK518</f>
        <v>51.892000000000003</v>
      </c>
      <c r="BC518" s="13" t="s">
        <v>15243</v>
      </c>
      <c r="BD518" s="13">
        <f>N518</f>
        <v>1</v>
      </c>
    </row>
    <row r="519" spans="1:56" hidden="1" x14ac:dyDescent="0.25">
      <c r="A519" s="13">
        <v>600010889</v>
      </c>
      <c r="B519" s="13">
        <v>1700</v>
      </c>
      <c r="C519" s="13">
        <v>2200001421</v>
      </c>
      <c r="D519" s="13" t="s">
        <v>298</v>
      </c>
      <c r="E519" s="13">
        <f>IF(AND(B519&lt;&gt;1110,B519&lt;&gt;1210,B519&lt;&gt;1510,B519&lt;&gt;1710),B519,IF(B519=1110,"1100",IF(B519=1210,"1200",IF(B519=1510,"1500",IF(B519=1710,"1700","X")))))</f>
        <v>1700</v>
      </c>
      <c r="F519" s="13" t="s">
        <v>10893</v>
      </c>
      <c r="G519" s="13" t="s">
        <v>297</v>
      </c>
      <c r="H519" s="13">
        <v>26.280999999999999</v>
      </c>
      <c r="I519" s="13">
        <v>0.25</v>
      </c>
      <c r="J519" s="13">
        <v>3</v>
      </c>
      <c r="K519" s="13">
        <v>1</v>
      </c>
      <c r="L519" s="13" t="s">
        <v>292</v>
      </c>
      <c r="M519" s="13">
        <v>4</v>
      </c>
      <c r="N519" s="13">
        <v>1</v>
      </c>
      <c r="O519" s="13" t="s">
        <v>294</v>
      </c>
      <c r="P519" s="13">
        <f>IFERROR(VLOOKUP(BC519, BA:BA:BB:BB, 2, 0),)</f>
        <v>0</v>
      </c>
      <c r="Q519" s="13">
        <f>IFERROR(VLOOKUP(BC519, BA:BA:BD:BD, 4, 0),1)</f>
        <v>1</v>
      </c>
      <c r="R519" s="13">
        <v>7</v>
      </c>
      <c r="S519" s="13">
        <v>9.25</v>
      </c>
      <c r="T519" s="13">
        <v>0</v>
      </c>
      <c r="V519" s="13" t="s">
        <v>13779</v>
      </c>
      <c r="W519" s="13">
        <v>100</v>
      </c>
      <c r="X519" s="13" t="s">
        <v>295</v>
      </c>
      <c r="Y519" s="13" t="s">
        <v>10899</v>
      </c>
      <c r="Z519" s="13" t="s">
        <v>10886</v>
      </c>
      <c r="AA519" s="13">
        <v>1</v>
      </c>
      <c r="AB519" s="13">
        <f>ROUND(H519*I519*AA519, 3)</f>
        <v>6.57</v>
      </c>
      <c r="AC519" s="13">
        <f>ROUND(VLOOKUP(X519,'Base de dados'!A:B, 2, 0)*AB519, 2)</f>
        <v>0.66</v>
      </c>
      <c r="AD519" s="13">
        <f>ROUND((AB519*(Destino!AG$520/100))*(W519/100),2)</f>
        <v>0.46</v>
      </c>
      <c r="AE519" s="13">
        <f>ROUND(AB519*(Destino!AH$520/100),2)</f>
        <v>0</v>
      </c>
      <c r="AF519" s="13">
        <f>ROUND((((AB519+AC519)*(1 + VLOOKUP(X519,'Base de dados'!A:N, 14, 0) ))*(Destino!AI$520/100))-AD519, 2)</f>
        <v>1.36</v>
      </c>
      <c r="AG519" s="13">
        <f>ROUND((AB519+AC519+AF519)*(J519/100),2)</f>
        <v>0.26</v>
      </c>
      <c r="AH519" s="13">
        <f>ROUND(AB519*T519,2)</f>
        <v>0</v>
      </c>
      <c r="AI519" s="13">
        <f>ROUND(AB519+AC519-AE519+AF519+AG519+AH519, 3)</f>
        <v>8.85</v>
      </c>
      <c r="AJ519" s="13">
        <f>AI519*M519</f>
        <v>35.4</v>
      </c>
      <c r="AK519" s="13">
        <f>AJ519*K519</f>
        <v>35.4</v>
      </c>
      <c r="AL519" s="13" t="str">
        <f t="shared" si="24"/>
        <v>17006000108892200001421</v>
      </c>
      <c r="AM519" s="13">
        <f>VLOOKUP(AL519,Destino!A:AE,31,0)</f>
        <v>35.4</v>
      </c>
      <c r="AN519" s="13">
        <f>VLOOKUP(AL519,Destino!A:O,15,0)</f>
        <v>22.01</v>
      </c>
      <c r="AO519" s="13">
        <f>VLOOKUP(AL519,Destino!A:P,16,0)</f>
        <v>1</v>
      </c>
      <c r="AP519" s="14">
        <f t="shared" si="25"/>
        <v>1</v>
      </c>
      <c r="AQ519" s="13" t="str">
        <f t="shared" si="26"/>
        <v>OK</v>
      </c>
      <c r="BA519" s="13" t="s">
        <v>14222</v>
      </c>
      <c r="BB519" s="13">
        <f>AK519</f>
        <v>35.4</v>
      </c>
      <c r="BC519" s="13" t="s">
        <v>15244</v>
      </c>
      <c r="BD519" s="13">
        <f>N519</f>
        <v>1</v>
      </c>
    </row>
    <row r="520" spans="1:56" hidden="1" x14ac:dyDescent="0.25">
      <c r="A520" s="13">
        <v>600010904</v>
      </c>
      <c r="B520" s="13">
        <v>1700</v>
      </c>
      <c r="C520" s="13">
        <v>2200001421</v>
      </c>
      <c r="D520" s="13" t="s">
        <v>298</v>
      </c>
      <c r="E520" s="13">
        <f>IF(AND(B520&lt;&gt;1110,B520&lt;&gt;1210,B520&lt;&gt;1510,B520&lt;&gt;1710),B520,IF(B520=1110,"1100",IF(B520=1210,"1200",IF(B520=1510,"1500",IF(B520=1710,"1700","X")))))</f>
        <v>1700</v>
      </c>
      <c r="F520" s="13" t="s">
        <v>10893</v>
      </c>
      <c r="G520" s="13" t="s">
        <v>297</v>
      </c>
      <c r="H520" s="13">
        <v>11.712999999999999</v>
      </c>
      <c r="I520" s="13">
        <v>0.25</v>
      </c>
      <c r="J520" s="13">
        <v>3</v>
      </c>
      <c r="K520" s="13">
        <v>1</v>
      </c>
      <c r="L520" s="13" t="s">
        <v>292</v>
      </c>
      <c r="M520" s="13">
        <v>4</v>
      </c>
      <c r="N520" s="13">
        <v>1</v>
      </c>
      <c r="O520" s="13" t="s">
        <v>294</v>
      </c>
      <c r="P520" s="13">
        <f>IFERROR(VLOOKUP(BC520, BA:BA:BB:BB, 2, 0),)</f>
        <v>0</v>
      </c>
      <c r="Q520" s="13">
        <f>IFERROR(VLOOKUP(BC520, BA:BA:BD:BD, 4, 0),1)</f>
        <v>1</v>
      </c>
      <c r="R520" s="13">
        <v>7</v>
      </c>
      <c r="S520" s="13">
        <v>9.25</v>
      </c>
      <c r="T520" s="13">
        <v>0</v>
      </c>
      <c r="V520" s="13" t="s">
        <v>13779</v>
      </c>
      <c r="W520" s="13">
        <v>100</v>
      </c>
      <c r="X520" s="13" t="s">
        <v>301</v>
      </c>
      <c r="Y520" s="13" t="s">
        <v>10899</v>
      </c>
      <c r="Z520" s="13" t="s">
        <v>10898</v>
      </c>
      <c r="AA520" s="13">
        <v>1</v>
      </c>
      <c r="AB520" s="13">
        <f>ROUND(H520*I520*AA520, 3)</f>
        <v>2.9279999999999999</v>
      </c>
      <c r="AC520" s="13">
        <f>ROUND(VLOOKUP(X520,'Base de dados'!A:B, 2, 0)*AB520, 2)</f>
        <v>0.28999999999999998</v>
      </c>
      <c r="AD520" s="13">
        <f>ROUND((AB520*(Destino!AG$521/100))*(W520/100),2)</f>
        <v>0.2</v>
      </c>
      <c r="AE520" s="13">
        <f>ROUND(AB520*(Destino!AH$521/100),2)</f>
        <v>0</v>
      </c>
      <c r="AF520" s="13">
        <f>ROUND((((AB520+AC520)*(1 + VLOOKUP(X520,'Base de dados'!A:N, 14, 0) ))*(Destino!AI$521/100))-AD520, 2)</f>
        <v>0.61</v>
      </c>
      <c r="AG520" s="13">
        <f>ROUND((AB520+AC520+AF520)*(J520/100),2)</f>
        <v>0.11</v>
      </c>
      <c r="AH520" s="13">
        <f>ROUND(AB520*T520,2)</f>
        <v>0</v>
      </c>
      <c r="AI520" s="13">
        <f>ROUND(AB520+AC520-AE520+AF520+AG520+AH520, 3)</f>
        <v>3.9380000000000002</v>
      </c>
      <c r="AJ520" s="13">
        <f>AI520*M520</f>
        <v>15.752000000000001</v>
      </c>
      <c r="AK520" s="13">
        <f>AJ520*K520</f>
        <v>15.752000000000001</v>
      </c>
      <c r="AL520" s="13" t="str">
        <f t="shared" si="24"/>
        <v>17006000109042200001421</v>
      </c>
      <c r="AM520" s="13">
        <f>VLOOKUP(AL520,Destino!A:AE,31,0)</f>
        <v>15.752000000000001</v>
      </c>
      <c r="AN520" s="13">
        <f>VLOOKUP(AL520,Destino!A:O,15,0)</f>
        <v>9.81</v>
      </c>
      <c r="AO520" s="13">
        <f>VLOOKUP(AL520,Destino!A:P,16,0)</f>
        <v>1</v>
      </c>
      <c r="AP520" s="14">
        <f t="shared" si="25"/>
        <v>1</v>
      </c>
      <c r="AQ520" s="13" t="str">
        <f t="shared" si="26"/>
        <v>OK</v>
      </c>
      <c r="BA520" s="13" t="s">
        <v>14223</v>
      </c>
      <c r="BB520" s="13">
        <f>AK520</f>
        <v>15.752000000000001</v>
      </c>
      <c r="BC520" s="13" t="s">
        <v>15245</v>
      </c>
      <c r="BD520" s="13">
        <f>N520</f>
        <v>1</v>
      </c>
    </row>
    <row r="521" spans="1:56" hidden="1" x14ac:dyDescent="0.25">
      <c r="A521" s="13">
        <v>600010905</v>
      </c>
      <c r="B521" s="13">
        <v>1700</v>
      </c>
      <c r="C521" s="13">
        <v>2200001421</v>
      </c>
      <c r="D521" s="13" t="s">
        <v>298</v>
      </c>
      <c r="E521" s="13">
        <f>IF(AND(B521&lt;&gt;1110,B521&lt;&gt;1210,B521&lt;&gt;1510,B521&lt;&gt;1710),B521,IF(B521=1110,"1100",IF(B521=1210,"1200",IF(B521=1510,"1500",IF(B521=1710,"1700","X")))))</f>
        <v>1700</v>
      </c>
      <c r="F521" s="13" t="s">
        <v>10893</v>
      </c>
      <c r="G521" s="13" t="s">
        <v>297</v>
      </c>
      <c r="H521" s="13">
        <v>12.202999999999999</v>
      </c>
      <c r="I521" s="13">
        <v>0.25</v>
      </c>
      <c r="J521" s="13">
        <v>3</v>
      </c>
      <c r="K521" s="13">
        <v>1</v>
      </c>
      <c r="L521" s="13" t="s">
        <v>292</v>
      </c>
      <c r="M521" s="13">
        <v>4</v>
      </c>
      <c r="N521" s="13">
        <v>1</v>
      </c>
      <c r="O521" s="13" t="s">
        <v>294</v>
      </c>
      <c r="P521" s="13">
        <f>IFERROR(VLOOKUP(BC521, BA:BA:BB:BB, 2, 0),)</f>
        <v>0</v>
      </c>
      <c r="Q521" s="13">
        <f>IFERROR(VLOOKUP(BC521, BA:BA:BD:BD, 4, 0),1)</f>
        <v>1</v>
      </c>
      <c r="R521" s="13">
        <v>7</v>
      </c>
      <c r="S521" s="13">
        <v>9.25</v>
      </c>
      <c r="T521" s="13">
        <v>0</v>
      </c>
      <c r="V521" s="13" t="s">
        <v>13779</v>
      </c>
      <c r="W521" s="13">
        <v>100</v>
      </c>
      <c r="X521" s="13" t="s">
        <v>301</v>
      </c>
      <c r="Y521" s="13" t="s">
        <v>10899</v>
      </c>
      <c r="Z521" s="13" t="s">
        <v>10898</v>
      </c>
      <c r="AA521" s="13">
        <v>1</v>
      </c>
      <c r="AB521" s="13">
        <f>ROUND(H521*I521*AA521, 3)</f>
        <v>3.0510000000000002</v>
      </c>
      <c r="AC521" s="13">
        <f>ROUND(VLOOKUP(X521,'Base de dados'!A:B, 2, 0)*AB521, 2)</f>
        <v>0.31</v>
      </c>
      <c r="AD521" s="13">
        <f>ROUND((AB521*(Destino!AG$522/100))*(W521/100),2)</f>
        <v>0.21</v>
      </c>
      <c r="AE521" s="13">
        <f>ROUND(AB521*(Destino!AH$522/100),2)</f>
        <v>0</v>
      </c>
      <c r="AF521" s="13">
        <f>ROUND((((AB521+AC521)*(1 + VLOOKUP(X521,'Base de dados'!A:N, 14, 0) ))*(Destino!AI$522/100))-AD521, 2)</f>
        <v>0.64</v>
      </c>
      <c r="AG521" s="13">
        <f>ROUND((AB521+AC521+AF521)*(J521/100),2)</f>
        <v>0.12</v>
      </c>
      <c r="AH521" s="13">
        <f>ROUND(AB521*T521,2)</f>
        <v>0</v>
      </c>
      <c r="AI521" s="13">
        <f>ROUND(AB521+AC521-AE521+AF521+AG521+AH521, 3)</f>
        <v>4.1210000000000004</v>
      </c>
      <c r="AJ521" s="13">
        <f>AI521*M521</f>
        <v>16.484000000000002</v>
      </c>
      <c r="AK521" s="13">
        <f>AJ521*K521</f>
        <v>16.484000000000002</v>
      </c>
      <c r="AL521" s="13" t="str">
        <f t="shared" si="24"/>
        <v>17006000109052200001421</v>
      </c>
      <c r="AM521" s="13">
        <f>VLOOKUP(AL521,Destino!A:AE,31,0)</f>
        <v>16.443999999999999</v>
      </c>
      <c r="AN521" s="13">
        <f>VLOOKUP(AL521,Destino!A:O,15,0)</f>
        <v>10.220000000000001</v>
      </c>
      <c r="AO521" s="13">
        <f>VLOOKUP(AL521,Destino!A:P,16,0)</f>
        <v>1</v>
      </c>
      <c r="AP521" s="14">
        <f t="shared" si="25"/>
        <v>1</v>
      </c>
      <c r="AQ521" s="13" t="str">
        <f t="shared" si="26"/>
        <v>OK</v>
      </c>
      <c r="BA521" s="13" t="s">
        <v>14224</v>
      </c>
      <c r="BB521" s="13">
        <f>AK521</f>
        <v>16.484000000000002</v>
      </c>
      <c r="BC521" s="13" t="s">
        <v>15246</v>
      </c>
      <c r="BD521" s="13">
        <f>N521</f>
        <v>1</v>
      </c>
    </row>
    <row r="522" spans="1:56" hidden="1" x14ac:dyDescent="0.25">
      <c r="A522" s="13">
        <v>600010906</v>
      </c>
      <c r="B522" s="13">
        <v>1700</v>
      </c>
      <c r="C522" s="13">
        <v>2200001421</v>
      </c>
      <c r="D522" s="13" t="s">
        <v>298</v>
      </c>
      <c r="E522" s="13">
        <f>IF(AND(B522&lt;&gt;1110,B522&lt;&gt;1210,B522&lt;&gt;1510,B522&lt;&gt;1710),B522,IF(B522=1110,"1100",IF(B522=1210,"1200",IF(B522=1510,"1500",IF(B522=1710,"1700","X")))))</f>
        <v>1700</v>
      </c>
      <c r="F522" s="13" t="s">
        <v>10893</v>
      </c>
      <c r="G522" s="13" t="s">
        <v>297</v>
      </c>
      <c r="H522" s="13">
        <v>12.680999999999999</v>
      </c>
      <c r="I522" s="13">
        <v>0.25</v>
      </c>
      <c r="J522" s="13">
        <v>3</v>
      </c>
      <c r="K522" s="13">
        <v>1</v>
      </c>
      <c r="L522" s="13" t="s">
        <v>292</v>
      </c>
      <c r="M522" s="13">
        <v>4</v>
      </c>
      <c r="N522" s="13">
        <v>1</v>
      </c>
      <c r="O522" s="13" t="s">
        <v>294</v>
      </c>
      <c r="P522" s="13">
        <f>IFERROR(VLOOKUP(BC522, BA:BA:BB:BB, 2, 0),)</f>
        <v>0</v>
      </c>
      <c r="Q522" s="13">
        <f>IFERROR(VLOOKUP(BC522, BA:BA:BD:BD, 4, 0),1)</f>
        <v>1</v>
      </c>
      <c r="R522" s="13">
        <v>7</v>
      </c>
      <c r="S522" s="13">
        <v>9.25</v>
      </c>
      <c r="T522" s="13">
        <v>0</v>
      </c>
      <c r="V522" s="13" t="s">
        <v>13779</v>
      </c>
      <c r="W522" s="13">
        <v>100</v>
      </c>
      <c r="X522" s="13" t="s">
        <v>301</v>
      </c>
      <c r="Y522" s="13" t="s">
        <v>10899</v>
      </c>
      <c r="Z522" s="13" t="s">
        <v>10898</v>
      </c>
      <c r="AA522" s="13">
        <v>1</v>
      </c>
      <c r="AB522" s="13">
        <f>ROUND(H522*I522*AA522, 3)</f>
        <v>3.17</v>
      </c>
      <c r="AC522" s="13">
        <f>ROUND(VLOOKUP(X522,'Base de dados'!A:B, 2, 0)*AB522, 2)</f>
        <v>0.32</v>
      </c>
      <c r="AD522" s="13">
        <f>ROUND((AB522*(Destino!AG$523/100))*(W522/100),2)</f>
        <v>0.22</v>
      </c>
      <c r="AE522" s="13">
        <f>ROUND(AB522*(Destino!AH$523/100),2)</f>
        <v>0</v>
      </c>
      <c r="AF522" s="13">
        <f>ROUND((((AB522+AC522)*(1 + VLOOKUP(X522,'Base de dados'!A:N, 14, 0) ))*(Destino!AI$523/100))-AD522, 2)</f>
        <v>0.66</v>
      </c>
      <c r="AG522" s="13">
        <f>ROUND((AB522+AC522+AF522)*(J522/100),2)</f>
        <v>0.12</v>
      </c>
      <c r="AH522" s="13">
        <f>ROUND(AB522*T522,2)</f>
        <v>0</v>
      </c>
      <c r="AI522" s="13">
        <f>ROUND(AB522+AC522-AE522+AF522+AG522+AH522, 3)</f>
        <v>4.2699999999999996</v>
      </c>
      <c r="AJ522" s="13">
        <f>AI522*M522</f>
        <v>17.079999999999998</v>
      </c>
      <c r="AK522" s="13">
        <f>AJ522*K522</f>
        <v>17.079999999999998</v>
      </c>
      <c r="AL522" s="13" t="str">
        <f t="shared" si="24"/>
        <v>17006000109062200001421</v>
      </c>
      <c r="AM522" s="13">
        <f>VLOOKUP(AL522,Destino!A:AE,31,0)</f>
        <v>17.079999999999998</v>
      </c>
      <c r="AN522" s="13">
        <f>VLOOKUP(AL522,Destino!A:O,15,0)</f>
        <v>10.62</v>
      </c>
      <c r="AO522" s="13">
        <f>VLOOKUP(AL522,Destino!A:P,16,0)</f>
        <v>1</v>
      </c>
      <c r="AP522" s="14">
        <f t="shared" si="25"/>
        <v>1</v>
      </c>
      <c r="AQ522" s="13" t="str">
        <f t="shared" si="26"/>
        <v>OK</v>
      </c>
      <c r="BA522" s="13" t="s">
        <v>14225</v>
      </c>
      <c r="BB522" s="13">
        <f>AK522</f>
        <v>17.079999999999998</v>
      </c>
      <c r="BC522" s="13" t="s">
        <v>15247</v>
      </c>
      <c r="BD522" s="13">
        <f>N522</f>
        <v>1</v>
      </c>
    </row>
    <row r="523" spans="1:56" hidden="1" x14ac:dyDescent="0.25">
      <c r="A523" s="13">
        <v>600010912</v>
      </c>
      <c r="B523" s="13">
        <v>1000</v>
      </c>
      <c r="C523" s="13">
        <v>2200001421</v>
      </c>
      <c r="D523" s="13" t="s">
        <v>298</v>
      </c>
      <c r="E523" s="13">
        <f>IF(AND(B523&lt;&gt;1110,B523&lt;&gt;1210,B523&lt;&gt;1510,B523&lt;&gt;1710),B523,IF(B523=1110,"1100",IF(B523=1210,"1200",IF(B523=1510,"1500",IF(B523=1710,"1700","X")))))</f>
        <v>1000</v>
      </c>
      <c r="F523" s="13" t="s">
        <v>10873</v>
      </c>
      <c r="G523" s="13" t="s">
        <v>297</v>
      </c>
      <c r="H523" s="13">
        <v>14.105</v>
      </c>
      <c r="I523" s="13">
        <v>1</v>
      </c>
      <c r="J523" s="13">
        <v>4</v>
      </c>
      <c r="K523" s="13">
        <v>1</v>
      </c>
      <c r="L523" s="13" t="s">
        <v>292</v>
      </c>
      <c r="M523" s="13">
        <v>1</v>
      </c>
      <c r="N523" s="13">
        <v>1</v>
      </c>
      <c r="O523" s="13" t="s">
        <v>292</v>
      </c>
      <c r="P523" s="13">
        <f>IFERROR(VLOOKUP(BC523, BA:BA:BB:BB, 2, 0),)</f>
        <v>0</v>
      </c>
      <c r="Q523" s="13">
        <f>IFERROR(VLOOKUP(BC523, BA:BA:BD:BD, 4, 0),1)</f>
        <v>1</v>
      </c>
      <c r="R523" s="13">
        <v>12</v>
      </c>
      <c r="S523" s="13">
        <v>9.25</v>
      </c>
      <c r="T523" s="13">
        <v>0</v>
      </c>
      <c r="V523" s="13" t="s">
        <v>13779</v>
      </c>
      <c r="W523" s="13">
        <v>100</v>
      </c>
      <c r="X523" s="13" t="s">
        <v>301</v>
      </c>
      <c r="Y523" s="13" t="s">
        <v>10899</v>
      </c>
      <c r="Z523" s="13" t="s">
        <v>10898</v>
      </c>
      <c r="AA523" s="13">
        <v>1</v>
      </c>
      <c r="AB523" s="13">
        <f>ROUND(H523*I523*AA523, 3)</f>
        <v>14.105</v>
      </c>
      <c r="AC523" s="13">
        <f>ROUND(VLOOKUP(X523,'Base de dados'!A:B, 2, 0)*AB523, 2)</f>
        <v>1.41</v>
      </c>
      <c r="AD523" s="13">
        <f>ROUND((AB523*(Destino!AG$524/100))*(W523/100),2)</f>
        <v>1.69</v>
      </c>
      <c r="AE523" s="13">
        <f>ROUND(AB523*(Destino!AH$524/100),2)</f>
        <v>1.3</v>
      </c>
      <c r="AG523" s="13">
        <f>ROUND((AB523+ AC523)*(J523/100),2)</f>
        <v>0.62</v>
      </c>
      <c r="AH523" s="13">
        <f>ROUND(AB523*T523,2)</f>
        <v>0</v>
      </c>
      <c r="AI523" s="13">
        <f>ROUND(AB523-(AD523+AE523)+AG523+AH523, 3)</f>
        <v>11.734999999999999</v>
      </c>
      <c r="AJ523" s="13">
        <f>AI523*M523</f>
        <v>11.734999999999999</v>
      </c>
      <c r="AK523" s="13">
        <f>AJ523*K523</f>
        <v>11.734999999999999</v>
      </c>
      <c r="AL523" s="13" t="str">
        <f t="shared" si="24"/>
        <v>10006000109122200001421</v>
      </c>
      <c r="AM523" s="13">
        <f>VLOOKUP(AL523,Destino!A:AE,31,0)</f>
        <v>11.734999999999999</v>
      </c>
      <c r="AN523" s="13">
        <f>VLOOKUP(AL523,Destino!A:O,15,0)</f>
        <v>11.108000000000001</v>
      </c>
      <c r="AO523" s="13">
        <f>VLOOKUP(AL523,Destino!A:P,16,0)</f>
        <v>1</v>
      </c>
      <c r="AP523" s="14">
        <f t="shared" si="25"/>
        <v>1</v>
      </c>
      <c r="AQ523" s="13" t="str">
        <f t="shared" si="26"/>
        <v>OK</v>
      </c>
      <c r="BB523" s="13">
        <f>AK523</f>
        <v>11.734999999999999</v>
      </c>
      <c r="BC523" s="13" t="s">
        <v>15248</v>
      </c>
      <c r="BD523" s="13">
        <f>N523</f>
        <v>1</v>
      </c>
    </row>
    <row r="524" spans="1:56" hidden="1" x14ac:dyDescent="0.25">
      <c r="A524" s="13">
        <v>600010912</v>
      </c>
      <c r="B524" s="13">
        <v>1700</v>
      </c>
      <c r="C524" s="13">
        <v>2200001421</v>
      </c>
      <c r="D524" s="13" t="s">
        <v>298</v>
      </c>
      <c r="E524" s="13">
        <f>IF(AND(B524&lt;&gt;1110,B524&lt;&gt;1210,B524&lt;&gt;1510,B524&lt;&gt;1710),B524,IF(B524=1110,"1100",IF(B524=1210,"1200",IF(B524=1510,"1500",IF(B524=1710,"1700","X")))))</f>
        <v>1700</v>
      </c>
      <c r="F524" s="13" t="s">
        <v>10893</v>
      </c>
      <c r="G524" s="13" t="s">
        <v>297</v>
      </c>
      <c r="H524" s="13">
        <v>13.266</v>
      </c>
      <c r="I524" s="13">
        <v>0.25</v>
      </c>
      <c r="J524" s="13">
        <v>3</v>
      </c>
      <c r="K524" s="13">
        <v>1</v>
      </c>
      <c r="L524" s="13" t="s">
        <v>292</v>
      </c>
      <c r="M524" s="13">
        <v>4</v>
      </c>
      <c r="N524" s="13">
        <v>1</v>
      </c>
      <c r="O524" s="13" t="s">
        <v>294</v>
      </c>
      <c r="P524" s="13">
        <f>IFERROR(VLOOKUP(BC524, BA:BA:BB:BB, 2, 0),)</f>
        <v>0</v>
      </c>
      <c r="Q524" s="13">
        <f>IFERROR(VLOOKUP(BC524, BA:BA:BD:BD, 4, 0),1)</f>
        <v>1</v>
      </c>
      <c r="R524" s="13">
        <v>7</v>
      </c>
      <c r="S524" s="13">
        <v>9.25</v>
      </c>
      <c r="T524" s="13">
        <v>0</v>
      </c>
      <c r="V524" s="13" t="s">
        <v>13779</v>
      </c>
      <c r="W524" s="13">
        <v>100</v>
      </c>
      <c r="X524" s="13" t="s">
        <v>301</v>
      </c>
      <c r="Y524" s="13" t="s">
        <v>10899</v>
      </c>
      <c r="Z524" s="13" t="s">
        <v>10898</v>
      </c>
      <c r="AA524" s="13">
        <v>1</v>
      </c>
      <c r="AB524" s="13">
        <f>ROUND(H524*I524*AA524, 3)</f>
        <v>3.3170000000000002</v>
      </c>
      <c r="AC524" s="13">
        <f>ROUND(VLOOKUP(X524,'Base de dados'!A:B, 2, 0)*AB524, 2)</f>
        <v>0.33</v>
      </c>
      <c r="AD524" s="13">
        <f>ROUND((AB524*(Destino!AG$525/100))*(W524/100),2)</f>
        <v>0.23</v>
      </c>
      <c r="AE524" s="13">
        <f>ROUND(AB524*(Destino!AH$525/100),2)</f>
        <v>0</v>
      </c>
      <c r="AF524" s="13">
        <f>ROUND((((AB524+AC524)*(1 + VLOOKUP(X524,'Base de dados'!A:N, 14, 0) ))*(Destino!AI$525/100))-AD524, 2)</f>
        <v>0.69</v>
      </c>
      <c r="AG524" s="13">
        <f>ROUND((AB524+AC524+AF524)*(J524/100),2)</f>
        <v>0.13</v>
      </c>
      <c r="AH524" s="13">
        <f>ROUND(AB524*T524,2)</f>
        <v>0</v>
      </c>
      <c r="AI524" s="13">
        <f>ROUND(AB524+AC524-AE524+AF524+AG524+AH524, 3)</f>
        <v>4.4669999999999996</v>
      </c>
      <c r="AJ524" s="13">
        <f>AI524*M524</f>
        <v>17.867999999999999</v>
      </c>
      <c r="AK524" s="13">
        <f>AJ524*K524</f>
        <v>17.867999999999999</v>
      </c>
      <c r="AL524" s="13" t="str">
        <f t="shared" si="24"/>
        <v>17006000109122200001421</v>
      </c>
      <c r="AM524" s="13">
        <f>VLOOKUP(AL524,Destino!A:AE,31,0)</f>
        <v>17.867999999999999</v>
      </c>
      <c r="AN524" s="13">
        <f>VLOOKUP(AL524,Destino!A:O,15,0)</f>
        <v>11.11</v>
      </c>
      <c r="AO524" s="13">
        <f>VLOOKUP(AL524,Destino!A:P,16,0)</f>
        <v>1</v>
      </c>
      <c r="AP524" s="14">
        <f t="shared" si="25"/>
        <v>1</v>
      </c>
      <c r="AQ524" s="13" t="str">
        <f t="shared" si="26"/>
        <v>OK</v>
      </c>
      <c r="BA524" s="13" t="s">
        <v>14226</v>
      </c>
      <c r="BB524" s="13">
        <f>AK524</f>
        <v>17.867999999999999</v>
      </c>
      <c r="BC524" s="13" t="s">
        <v>15248</v>
      </c>
      <c r="BD524" s="13">
        <f>N524</f>
        <v>1</v>
      </c>
    </row>
    <row r="525" spans="1:56" hidden="1" x14ac:dyDescent="0.25">
      <c r="A525" s="13">
        <v>600010914</v>
      </c>
      <c r="B525" s="13">
        <v>1700</v>
      </c>
      <c r="C525" s="13">
        <v>2200001421</v>
      </c>
      <c r="D525" s="13" t="s">
        <v>298</v>
      </c>
      <c r="E525" s="13">
        <f>IF(AND(B525&lt;&gt;1110,B525&lt;&gt;1210,B525&lt;&gt;1510,B525&lt;&gt;1710),B525,IF(B525=1110,"1100",IF(B525=1210,"1200",IF(B525=1510,"1500",IF(B525=1710,"1700","X")))))</f>
        <v>1700</v>
      </c>
      <c r="F525" s="13" t="s">
        <v>10893</v>
      </c>
      <c r="G525" s="13" t="s">
        <v>297</v>
      </c>
      <c r="H525" s="13">
        <v>15.176</v>
      </c>
      <c r="I525" s="13">
        <v>0.25</v>
      </c>
      <c r="J525" s="13">
        <v>3</v>
      </c>
      <c r="K525" s="13">
        <v>1</v>
      </c>
      <c r="L525" s="13" t="s">
        <v>292</v>
      </c>
      <c r="M525" s="13">
        <v>4</v>
      </c>
      <c r="N525" s="13">
        <v>1</v>
      </c>
      <c r="O525" s="13" t="s">
        <v>294</v>
      </c>
      <c r="P525" s="13">
        <f>IFERROR(VLOOKUP(BC525, BA:BA:BB:BB, 2, 0),)</f>
        <v>0</v>
      </c>
      <c r="Q525" s="13">
        <f>IFERROR(VLOOKUP(BC525, BA:BA:BD:BD, 4, 0),1)</f>
        <v>1</v>
      </c>
      <c r="R525" s="13">
        <v>7</v>
      </c>
      <c r="S525" s="13">
        <v>9.25</v>
      </c>
      <c r="T525" s="13">
        <v>0</v>
      </c>
      <c r="V525" s="13" t="s">
        <v>13779</v>
      </c>
      <c r="W525" s="13">
        <v>100</v>
      </c>
      <c r="X525" s="13" t="s">
        <v>301</v>
      </c>
      <c r="Y525" s="13" t="s">
        <v>10899</v>
      </c>
      <c r="Z525" s="13" t="s">
        <v>10898</v>
      </c>
      <c r="AA525" s="13">
        <v>1</v>
      </c>
      <c r="AB525" s="13">
        <f>ROUND(H525*I525*AA525, 3)</f>
        <v>3.794</v>
      </c>
      <c r="AC525" s="13">
        <f>ROUND(VLOOKUP(X525,'Base de dados'!A:B, 2, 0)*AB525, 2)</f>
        <v>0.38</v>
      </c>
      <c r="AD525" s="13">
        <f>ROUND((AB525*(Destino!AG$526/100))*(W525/100),2)</f>
        <v>0.27</v>
      </c>
      <c r="AE525" s="13">
        <f>ROUND(AB525*(Destino!AH$526/100),2)</f>
        <v>0</v>
      </c>
      <c r="AF525" s="13">
        <f>ROUND((((AB525+AC525)*(1 + VLOOKUP(X525,'Base de dados'!A:N, 14, 0) ))*(Destino!AI$526/100))-AD525, 2)</f>
        <v>0.78</v>
      </c>
      <c r="AG525" s="13">
        <f>ROUND((AB525+AC525+AF525)*(J525/100),2)</f>
        <v>0.15</v>
      </c>
      <c r="AH525" s="13">
        <f>ROUND(AB525*T525,2)</f>
        <v>0</v>
      </c>
      <c r="AI525" s="13">
        <f>ROUND(AB525+AC525-AE525+AF525+AG525+AH525, 3)</f>
        <v>5.1040000000000001</v>
      </c>
      <c r="AJ525" s="13">
        <f>AI525*M525</f>
        <v>20.416</v>
      </c>
      <c r="AK525" s="13">
        <f>AJ525*K525</f>
        <v>20.416</v>
      </c>
      <c r="AL525" s="13" t="str">
        <f t="shared" si="24"/>
        <v>17006000109142200001421</v>
      </c>
      <c r="AM525" s="13">
        <f>VLOOKUP(AL525,Destino!A:AE,31,0)</f>
        <v>20.416</v>
      </c>
      <c r="AN525" s="13">
        <f>VLOOKUP(AL525,Destino!A:O,15,0)</f>
        <v>12.71</v>
      </c>
      <c r="AO525" s="13">
        <f>VLOOKUP(AL525,Destino!A:P,16,0)</f>
        <v>1</v>
      </c>
      <c r="AP525" s="14">
        <f t="shared" si="25"/>
        <v>1</v>
      </c>
      <c r="AQ525" s="13" t="str">
        <f t="shared" si="26"/>
        <v>OK</v>
      </c>
      <c r="BA525" s="13" t="s">
        <v>14227</v>
      </c>
      <c r="BB525" s="13">
        <f>AK525</f>
        <v>20.416</v>
      </c>
      <c r="BC525" s="13" t="s">
        <v>15249</v>
      </c>
      <c r="BD525" s="13">
        <f>N525</f>
        <v>1</v>
      </c>
    </row>
    <row r="526" spans="1:56" x14ac:dyDescent="0.25">
      <c r="A526" s="13">
        <v>600010919</v>
      </c>
      <c r="B526" s="13">
        <v>1300</v>
      </c>
      <c r="C526" s="13">
        <v>2000005105</v>
      </c>
      <c r="D526" s="13" t="s">
        <v>298</v>
      </c>
      <c r="E526" s="13">
        <f>IF(AND(B526&lt;&gt;1110,B526&lt;&gt;1210,B526&lt;&gt;1510,B526&lt;&gt;1710),B526,IF(B526=1110,"1100",IF(B526=1210,"1200",IF(B526=1510,"1500",IF(B526=1710,"1700","X")))))</f>
        <v>1300</v>
      </c>
      <c r="F526" s="13" t="s">
        <v>10881</v>
      </c>
      <c r="G526" s="13" t="s">
        <v>297</v>
      </c>
      <c r="H526" s="13">
        <v>13.239000000000001</v>
      </c>
      <c r="I526" s="13">
        <v>1</v>
      </c>
      <c r="J526" s="13">
        <v>6</v>
      </c>
      <c r="K526" s="13">
        <v>1</v>
      </c>
      <c r="L526" s="13" t="s">
        <v>292</v>
      </c>
      <c r="M526" s="13">
        <v>1</v>
      </c>
      <c r="N526" s="13">
        <v>1</v>
      </c>
      <c r="O526" s="13" t="s">
        <v>292</v>
      </c>
      <c r="P526" s="13">
        <f>IFERROR(VLOOKUP(BC526, BA:BA:BB:BB, 2, 0),)</f>
        <v>0</v>
      </c>
      <c r="Q526" s="13">
        <f>IFERROR(VLOOKUP(BC526, BA:BA:BD:BD, 4, 0),1)</f>
        <v>1</v>
      </c>
      <c r="R526" s="13">
        <v>7</v>
      </c>
      <c r="S526" s="13">
        <v>9.25</v>
      </c>
      <c r="T526" s="13">
        <v>0</v>
      </c>
      <c r="V526" s="13" t="s">
        <v>13779</v>
      </c>
      <c r="W526" s="13">
        <v>100</v>
      </c>
      <c r="X526" s="13" t="s">
        <v>301</v>
      </c>
      <c r="Y526" s="13" t="s">
        <v>10899</v>
      </c>
      <c r="Z526" s="13" t="s">
        <v>10898</v>
      </c>
      <c r="AA526" s="13">
        <v>1</v>
      </c>
      <c r="AB526" s="13">
        <f>ROUND(H526*I526*AA526, 3)</f>
        <v>13.239000000000001</v>
      </c>
      <c r="AC526" s="13">
        <f>ROUND(VLOOKUP(X526,'Base de dados'!A:B, 2, 0)*AB526, 2)</f>
        <v>1.32</v>
      </c>
      <c r="AD526" s="13">
        <f>ROUND((AB526*(Destino!AG$527/100))*(W526/100),2)</f>
        <v>0</v>
      </c>
      <c r="AG526" s="13">
        <f>ROUND((AB526+ AC526)*(J526/100),2)</f>
        <v>0.87</v>
      </c>
      <c r="AH526" s="13">
        <f>ROUND(AB526*T526,2)</f>
        <v>0</v>
      </c>
      <c r="AI526" s="13">
        <f>ROUND((AB526+AC526)-(AD526+AE526)+AG526+AH526, 3)</f>
        <v>15.429</v>
      </c>
      <c r="AJ526" s="13">
        <f>AI526*M526</f>
        <v>15.429</v>
      </c>
      <c r="AK526" s="13">
        <f>AJ526*K526</f>
        <v>15.429</v>
      </c>
      <c r="AL526" s="13" t="str">
        <f t="shared" si="24"/>
        <v>13006000109192000005105</v>
      </c>
      <c r="AM526" s="13">
        <f>VLOOKUP(AL526,Destino!A:AE,31,0)</f>
        <v>14.079000000000001</v>
      </c>
      <c r="AN526" s="13">
        <f>VLOOKUP(AL526,Destino!A:O,15,0)</f>
        <v>11.087999999999999</v>
      </c>
      <c r="AO526" s="13">
        <f>VLOOKUP(AL526,Destino!A:P,16,0)</f>
        <v>1</v>
      </c>
      <c r="AP526" s="14">
        <f t="shared" si="25"/>
        <v>0.91</v>
      </c>
      <c r="AQ526" s="13" t="str">
        <f t="shared" si="26"/>
        <v>X</v>
      </c>
      <c r="BB526" s="13">
        <f>AK526</f>
        <v>15.429</v>
      </c>
      <c r="BC526" s="13" t="s">
        <v>15250</v>
      </c>
      <c r="BD526" s="13">
        <f>N526</f>
        <v>1</v>
      </c>
    </row>
    <row r="527" spans="1:56" hidden="1" x14ac:dyDescent="0.25">
      <c r="A527" s="13">
        <v>600010919</v>
      </c>
      <c r="B527" s="13">
        <v>1700</v>
      </c>
      <c r="C527" s="13">
        <v>2200001421</v>
      </c>
      <c r="D527" s="13" t="s">
        <v>298</v>
      </c>
      <c r="E527" s="13">
        <f>IF(AND(B527&lt;&gt;1110,B527&lt;&gt;1210,B527&lt;&gt;1510,B527&lt;&gt;1710),B527,IF(B527=1110,"1100",IF(B527=1210,"1200",IF(B527=1510,"1500",IF(B527=1710,"1700","X")))))</f>
        <v>1700</v>
      </c>
      <c r="F527" s="13" t="s">
        <v>10893</v>
      </c>
      <c r="G527" s="13" t="s">
        <v>297</v>
      </c>
      <c r="H527" s="13">
        <v>13.266</v>
      </c>
      <c r="I527" s="13">
        <v>0.25</v>
      </c>
      <c r="J527" s="13">
        <v>3</v>
      </c>
      <c r="K527" s="13">
        <v>1</v>
      </c>
      <c r="L527" s="13" t="s">
        <v>292</v>
      </c>
      <c r="M527" s="13">
        <v>4</v>
      </c>
      <c r="N527" s="13">
        <v>1</v>
      </c>
      <c r="O527" s="13" t="s">
        <v>294</v>
      </c>
      <c r="P527" s="13">
        <f>IFERROR(VLOOKUP(BC527, BA:BA:BB:BB, 2, 0),)</f>
        <v>0</v>
      </c>
      <c r="Q527" s="13">
        <f>IFERROR(VLOOKUP(BC527, BA:BA:BD:BD, 4, 0),1)</f>
        <v>1</v>
      </c>
      <c r="R527" s="13">
        <v>7</v>
      </c>
      <c r="S527" s="13">
        <v>9.25</v>
      </c>
      <c r="T527" s="13">
        <v>0</v>
      </c>
      <c r="V527" s="13" t="s">
        <v>13779</v>
      </c>
      <c r="W527" s="13">
        <v>100</v>
      </c>
      <c r="X527" s="13" t="s">
        <v>301</v>
      </c>
      <c r="Y527" s="13" t="s">
        <v>10899</v>
      </c>
      <c r="Z527" s="13" t="s">
        <v>10898</v>
      </c>
      <c r="AA527" s="13">
        <v>1</v>
      </c>
      <c r="AB527" s="13">
        <f>ROUND(H527*I527*AA527, 3)</f>
        <v>3.3170000000000002</v>
      </c>
      <c r="AC527" s="13">
        <f>ROUND(VLOOKUP(X527,'Base de dados'!A:B, 2, 0)*AB527, 2)</f>
        <v>0.33</v>
      </c>
      <c r="AD527" s="13">
        <f>ROUND((AB527*(Destino!AG$528/100))*(W527/100),2)</f>
        <v>0.23</v>
      </c>
      <c r="AE527" s="13">
        <f>ROUND(AB527*(Destino!AH$528/100),2)</f>
        <v>0</v>
      </c>
      <c r="AF527" s="13">
        <f>ROUND((((AB527+AC527)*(1 + VLOOKUP(X527,'Base de dados'!A:N, 14, 0) ))*(Destino!AI$528/100))-AD527, 2)</f>
        <v>0.69</v>
      </c>
      <c r="AG527" s="13">
        <f>ROUND((AB527+AC527+AF527)*(J527/100),2)</f>
        <v>0.13</v>
      </c>
      <c r="AH527" s="13">
        <f>ROUND(AB527*T527,2)</f>
        <v>0</v>
      </c>
      <c r="AI527" s="13">
        <f>ROUND(AB527+AC527-AE527+AF527+AG527+AH527, 3)</f>
        <v>4.4669999999999996</v>
      </c>
      <c r="AJ527" s="13">
        <f>AI527*M527</f>
        <v>17.867999999999999</v>
      </c>
      <c r="AK527" s="13">
        <f>AJ527*K527</f>
        <v>17.867999999999999</v>
      </c>
      <c r="AL527" s="13" t="str">
        <f t="shared" si="24"/>
        <v>17006000109192200001421</v>
      </c>
      <c r="AM527" s="13">
        <f>VLOOKUP(AL527,Destino!A:AE,31,0)</f>
        <v>17.867999999999999</v>
      </c>
      <c r="AN527" s="13">
        <f>VLOOKUP(AL527,Destino!A:O,15,0)</f>
        <v>11.11</v>
      </c>
      <c r="AO527" s="13">
        <f>VLOOKUP(AL527,Destino!A:P,16,0)</f>
        <v>1</v>
      </c>
      <c r="AP527" s="14">
        <f t="shared" si="25"/>
        <v>1</v>
      </c>
      <c r="AQ527" s="13" t="str">
        <f t="shared" si="26"/>
        <v>OK</v>
      </c>
      <c r="BA527" s="13" t="s">
        <v>14228</v>
      </c>
      <c r="BB527" s="13">
        <f>AK527</f>
        <v>17.867999999999999</v>
      </c>
      <c r="BC527" s="13" t="s">
        <v>15251</v>
      </c>
      <c r="BD527" s="13">
        <f>N527</f>
        <v>1</v>
      </c>
    </row>
    <row r="528" spans="1:56" hidden="1" x14ac:dyDescent="0.25">
      <c r="A528" s="13">
        <v>600010920</v>
      </c>
      <c r="B528" s="13">
        <v>1700</v>
      </c>
      <c r="C528" s="13">
        <v>2200001421</v>
      </c>
      <c r="D528" s="13" t="s">
        <v>298</v>
      </c>
      <c r="E528" s="13">
        <f>IF(AND(B528&lt;&gt;1110,B528&lt;&gt;1210,B528&lt;&gt;1510,B528&lt;&gt;1710),B528,IF(B528=1110,"1100",IF(B528=1210,"1200",IF(B528=1510,"1500",IF(B528=1710,"1700","X")))))</f>
        <v>1700</v>
      </c>
      <c r="F528" s="13" t="s">
        <v>10893</v>
      </c>
      <c r="G528" s="13" t="s">
        <v>297</v>
      </c>
      <c r="H528" s="13">
        <v>13.17</v>
      </c>
      <c r="I528" s="13">
        <v>0.25</v>
      </c>
      <c r="J528" s="13">
        <v>3</v>
      </c>
      <c r="K528" s="13">
        <v>1</v>
      </c>
      <c r="L528" s="13" t="s">
        <v>292</v>
      </c>
      <c r="M528" s="13">
        <v>4</v>
      </c>
      <c r="N528" s="13">
        <v>1</v>
      </c>
      <c r="O528" s="13" t="s">
        <v>294</v>
      </c>
      <c r="P528" s="13">
        <f>IFERROR(VLOOKUP(BC528, BA:BA:BB:BB, 2, 0),)</f>
        <v>0</v>
      </c>
      <c r="Q528" s="13">
        <f>IFERROR(VLOOKUP(BC528, BA:BA:BD:BD, 4, 0),1)</f>
        <v>1</v>
      </c>
      <c r="R528" s="13">
        <v>7</v>
      </c>
      <c r="S528" s="13">
        <v>9.25</v>
      </c>
      <c r="T528" s="13">
        <v>0</v>
      </c>
      <c r="V528" s="13" t="s">
        <v>13779</v>
      </c>
      <c r="W528" s="13">
        <v>100</v>
      </c>
      <c r="X528" s="13" t="s">
        <v>301</v>
      </c>
      <c r="Y528" s="13" t="s">
        <v>10899</v>
      </c>
      <c r="Z528" s="13" t="s">
        <v>10898</v>
      </c>
      <c r="AA528" s="13">
        <v>1</v>
      </c>
      <c r="AB528" s="13">
        <f>ROUND(H528*I528*AA528, 3)</f>
        <v>3.2930000000000001</v>
      </c>
      <c r="AC528" s="13">
        <f>ROUND(VLOOKUP(X528,'Base de dados'!A:B, 2, 0)*AB528, 2)</f>
        <v>0.33</v>
      </c>
      <c r="AD528" s="13">
        <f>ROUND((AB528*(Destino!AG$529/100))*(W528/100),2)</f>
        <v>0.23</v>
      </c>
      <c r="AE528" s="13">
        <f>ROUND(AB528*(Destino!AH$529/100),2)</f>
        <v>0</v>
      </c>
      <c r="AF528" s="13">
        <f>ROUND((((AB528+AC528)*(1 + VLOOKUP(X528,'Base de dados'!A:N, 14, 0) ))*(Destino!AI$529/100))-AD528, 2)</f>
        <v>0.68</v>
      </c>
      <c r="AG528" s="13">
        <f>ROUND((AB528+AC528+AF528)*(J528/100),2)</f>
        <v>0.13</v>
      </c>
      <c r="AH528" s="13">
        <f>ROUND(AB528*T528,2)</f>
        <v>0</v>
      </c>
      <c r="AI528" s="13">
        <f>ROUND(AB528+AC528-AE528+AF528+AG528+AH528, 3)</f>
        <v>4.4329999999999998</v>
      </c>
      <c r="AJ528" s="13">
        <f>AI528*M528</f>
        <v>17.731999999999999</v>
      </c>
      <c r="AK528" s="13">
        <f>AJ528*K528</f>
        <v>17.731999999999999</v>
      </c>
      <c r="AL528" s="13" t="str">
        <f t="shared" si="24"/>
        <v>17006000109202200001421</v>
      </c>
      <c r="AM528" s="13">
        <f>VLOOKUP(AL528,Destino!A:AE,31,0)</f>
        <v>17.731999999999999</v>
      </c>
      <c r="AN528" s="13">
        <f>VLOOKUP(AL528,Destino!A:O,15,0)</f>
        <v>11.03</v>
      </c>
      <c r="AO528" s="13">
        <f>VLOOKUP(AL528,Destino!A:P,16,0)</f>
        <v>1</v>
      </c>
      <c r="AP528" s="14">
        <f t="shared" si="25"/>
        <v>1</v>
      </c>
      <c r="AQ528" s="13" t="str">
        <f t="shared" si="26"/>
        <v>OK</v>
      </c>
      <c r="BA528" s="13" t="s">
        <v>14229</v>
      </c>
      <c r="BB528" s="13">
        <f>AK528</f>
        <v>17.731999999999999</v>
      </c>
      <c r="BC528" s="13" t="s">
        <v>15252</v>
      </c>
      <c r="BD528" s="13">
        <f>N528</f>
        <v>1</v>
      </c>
    </row>
    <row r="529" spans="1:56" hidden="1" x14ac:dyDescent="0.25">
      <c r="A529" s="13">
        <v>600010921</v>
      </c>
      <c r="B529" s="13">
        <v>1700</v>
      </c>
      <c r="C529" s="13">
        <v>2200001421</v>
      </c>
      <c r="D529" s="13" t="s">
        <v>298</v>
      </c>
      <c r="E529" s="13">
        <f>IF(AND(B529&lt;&gt;1110,B529&lt;&gt;1210,B529&lt;&gt;1510,B529&lt;&gt;1710),B529,IF(B529=1110,"1100",IF(B529=1210,"1200",IF(B529=1510,"1500",IF(B529=1710,"1700","X")))))</f>
        <v>1700</v>
      </c>
      <c r="F529" s="13" t="s">
        <v>10893</v>
      </c>
      <c r="G529" s="13" t="s">
        <v>297</v>
      </c>
      <c r="H529" s="13">
        <v>13.933999999999999</v>
      </c>
      <c r="I529" s="13">
        <v>0.25</v>
      </c>
      <c r="J529" s="13">
        <v>3</v>
      </c>
      <c r="K529" s="13">
        <v>1</v>
      </c>
      <c r="L529" s="13" t="s">
        <v>292</v>
      </c>
      <c r="M529" s="13">
        <v>4</v>
      </c>
      <c r="N529" s="13">
        <v>1</v>
      </c>
      <c r="O529" s="13" t="s">
        <v>294</v>
      </c>
      <c r="P529" s="13">
        <f>IFERROR(VLOOKUP(BC529, BA:BA:BB:BB, 2, 0),)</f>
        <v>0</v>
      </c>
      <c r="Q529" s="13">
        <f>IFERROR(VLOOKUP(BC529, BA:BA:BD:BD, 4, 0),1)</f>
        <v>1</v>
      </c>
      <c r="R529" s="13">
        <v>7</v>
      </c>
      <c r="S529" s="13">
        <v>9.25</v>
      </c>
      <c r="T529" s="13">
        <v>0</v>
      </c>
      <c r="V529" s="13" t="s">
        <v>13779</v>
      </c>
      <c r="W529" s="13">
        <v>100</v>
      </c>
      <c r="X529" s="13" t="s">
        <v>301</v>
      </c>
      <c r="Y529" s="13" t="s">
        <v>10899</v>
      </c>
      <c r="Z529" s="13" t="s">
        <v>10898</v>
      </c>
      <c r="AA529" s="13">
        <v>1</v>
      </c>
      <c r="AB529" s="13">
        <f>ROUND(H529*I529*AA529, 3)</f>
        <v>3.484</v>
      </c>
      <c r="AC529" s="13">
        <f>ROUND(VLOOKUP(X529,'Base de dados'!A:B, 2, 0)*AB529, 2)</f>
        <v>0.35</v>
      </c>
      <c r="AD529" s="13">
        <f>ROUND((AB529*(Destino!AG$530/100))*(W529/100),2)</f>
        <v>0.24</v>
      </c>
      <c r="AE529" s="13">
        <f>ROUND(AB529*(Destino!AH$530/100),2)</f>
        <v>0</v>
      </c>
      <c r="AF529" s="13">
        <f>ROUND((((AB529+AC529)*(1 + VLOOKUP(X529,'Base de dados'!A:N, 14, 0) ))*(Destino!AI$530/100))-AD529, 2)</f>
        <v>0.72</v>
      </c>
      <c r="AG529" s="13">
        <f>ROUND((AB529+AC529+AF529)*(J529/100),2)</f>
        <v>0.14000000000000001</v>
      </c>
      <c r="AH529" s="13">
        <f>ROUND(AB529*T529,2)</f>
        <v>0</v>
      </c>
      <c r="AI529" s="13">
        <f>ROUND(AB529+AC529-AE529+AF529+AG529+AH529, 3)</f>
        <v>4.694</v>
      </c>
      <c r="AJ529" s="13">
        <f>AI529*M529</f>
        <v>18.776</v>
      </c>
      <c r="AK529" s="13">
        <f>AJ529*K529</f>
        <v>18.776</v>
      </c>
      <c r="AL529" s="13" t="str">
        <f t="shared" si="24"/>
        <v>17006000109212200001421</v>
      </c>
      <c r="AM529" s="13">
        <f>VLOOKUP(AL529,Destino!A:AE,31,0)</f>
        <v>18.776</v>
      </c>
      <c r="AN529" s="13">
        <f>VLOOKUP(AL529,Destino!A:O,15,0)</f>
        <v>11.67</v>
      </c>
      <c r="AO529" s="13">
        <f>VLOOKUP(AL529,Destino!A:P,16,0)</f>
        <v>1</v>
      </c>
      <c r="AP529" s="14">
        <f t="shared" si="25"/>
        <v>1</v>
      </c>
      <c r="AQ529" s="13" t="str">
        <f t="shared" si="26"/>
        <v>OK</v>
      </c>
      <c r="BA529" s="13" t="s">
        <v>14230</v>
      </c>
      <c r="BB529" s="13">
        <f>AK529</f>
        <v>18.776</v>
      </c>
      <c r="BC529" s="13" t="s">
        <v>15253</v>
      </c>
      <c r="BD529" s="13">
        <f>N529</f>
        <v>1</v>
      </c>
    </row>
    <row r="530" spans="1:56" hidden="1" x14ac:dyDescent="0.25">
      <c r="A530" s="13">
        <v>600010922</v>
      </c>
      <c r="B530" s="13">
        <v>1700</v>
      </c>
      <c r="C530" s="13">
        <v>2200001421</v>
      </c>
      <c r="D530" s="13" t="s">
        <v>298</v>
      </c>
      <c r="E530" s="13">
        <f>IF(AND(B530&lt;&gt;1110,B530&lt;&gt;1210,B530&lt;&gt;1510,B530&lt;&gt;1710),B530,IF(B530=1110,"1100",IF(B530=1210,"1200",IF(B530=1510,"1500",IF(B530=1710,"1700","X")))))</f>
        <v>1700</v>
      </c>
      <c r="F530" s="13" t="s">
        <v>10893</v>
      </c>
      <c r="G530" s="13" t="s">
        <v>297</v>
      </c>
      <c r="H530" s="13">
        <v>16.059999999999999</v>
      </c>
      <c r="I530" s="13">
        <v>0.25</v>
      </c>
      <c r="J530" s="13">
        <v>3</v>
      </c>
      <c r="K530" s="13">
        <v>1</v>
      </c>
      <c r="L530" s="13" t="s">
        <v>292</v>
      </c>
      <c r="M530" s="13">
        <v>4</v>
      </c>
      <c r="N530" s="13">
        <v>1</v>
      </c>
      <c r="O530" s="13" t="s">
        <v>294</v>
      </c>
      <c r="P530" s="13">
        <f>IFERROR(VLOOKUP(BC530, BA:BA:BB:BB, 2, 0),)</f>
        <v>0</v>
      </c>
      <c r="Q530" s="13">
        <f>IFERROR(VLOOKUP(BC530, BA:BA:BD:BD, 4, 0),1)</f>
        <v>1</v>
      </c>
      <c r="R530" s="13">
        <v>7</v>
      </c>
      <c r="S530" s="13">
        <v>9.25</v>
      </c>
      <c r="T530" s="13">
        <v>0</v>
      </c>
      <c r="V530" s="13" t="s">
        <v>13779</v>
      </c>
      <c r="W530" s="13">
        <v>100</v>
      </c>
      <c r="X530" s="13" t="s">
        <v>301</v>
      </c>
      <c r="Y530" s="13" t="s">
        <v>10899</v>
      </c>
      <c r="Z530" s="13" t="s">
        <v>10898</v>
      </c>
      <c r="AA530" s="13">
        <v>1</v>
      </c>
      <c r="AB530" s="13">
        <f>ROUND(H530*I530*AA530, 3)</f>
        <v>4.0149999999999997</v>
      </c>
      <c r="AC530" s="13">
        <f>ROUND(VLOOKUP(X530,'Base de dados'!A:B, 2, 0)*AB530, 2)</f>
        <v>0.4</v>
      </c>
      <c r="AD530" s="13">
        <f>ROUND((AB530*(Destino!AG$531/100))*(W530/100),2)</f>
        <v>0.28000000000000003</v>
      </c>
      <c r="AE530" s="13">
        <f>ROUND(AB530*(Destino!AH$531/100),2)</f>
        <v>0</v>
      </c>
      <c r="AF530" s="13">
        <f>ROUND((((AB530+AC530)*(1 + VLOOKUP(X530,'Base de dados'!A:N, 14, 0) ))*(Destino!AI$531/100))-AD530, 2)</f>
        <v>0.83</v>
      </c>
      <c r="AG530" s="13">
        <f>ROUND((AB530+AC530+AF530)*(J530/100),2)</f>
        <v>0.16</v>
      </c>
      <c r="AH530" s="13">
        <f>ROUND(AB530*T530,2)</f>
        <v>0</v>
      </c>
      <c r="AI530" s="13">
        <f>ROUND(AB530+AC530-AE530+AF530+AG530+AH530, 3)</f>
        <v>5.4050000000000002</v>
      </c>
      <c r="AJ530" s="13">
        <f>AI530*M530</f>
        <v>21.62</v>
      </c>
      <c r="AK530" s="13">
        <f>AJ530*K530</f>
        <v>21.62</v>
      </c>
      <c r="AL530" s="13" t="str">
        <f t="shared" si="24"/>
        <v>17006000109222200001421</v>
      </c>
      <c r="AM530" s="13">
        <f>VLOOKUP(AL530,Destino!A:AE,31,0)</f>
        <v>21.62</v>
      </c>
      <c r="AN530" s="13">
        <f>VLOOKUP(AL530,Destino!A:O,15,0)</f>
        <v>13.45</v>
      </c>
      <c r="AO530" s="13">
        <f>VLOOKUP(AL530,Destino!A:P,16,0)</f>
        <v>1</v>
      </c>
      <c r="AP530" s="14">
        <f t="shared" si="25"/>
        <v>1</v>
      </c>
      <c r="AQ530" s="13" t="str">
        <f t="shared" si="26"/>
        <v>OK</v>
      </c>
      <c r="BA530" s="13" t="s">
        <v>14231</v>
      </c>
      <c r="BB530" s="13">
        <f>AK530</f>
        <v>21.62</v>
      </c>
      <c r="BC530" s="13" t="s">
        <v>15254</v>
      </c>
      <c r="BD530" s="13">
        <f>N530</f>
        <v>1</v>
      </c>
    </row>
    <row r="531" spans="1:56" hidden="1" x14ac:dyDescent="0.25">
      <c r="A531" s="13">
        <v>600010927</v>
      </c>
      <c r="B531" s="13">
        <v>1700</v>
      </c>
      <c r="C531" s="13">
        <v>2200001421</v>
      </c>
      <c r="D531" s="13" t="s">
        <v>298</v>
      </c>
      <c r="E531" s="13">
        <f>IF(AND(B531&lt;&gt;1110,B531&lt;&gt;1210,B531&lt;&gt;1510,B531&lt;&gt;1710),B531,IF(B531=1110,"1100",IF(B531=1210,"1200",IF(B531=1510,"1500",IF(B531=1710,"1700","X")))))</f>
        <v>1700</v>
      </c>
      <c r="F531" s="13" t="s">
        <v>10893</v>
      </c>
      <c r="G531" s="13" t="s">
        <v>297</v>
      </c>
      <c r="H531" s="13">
        <v>19.666</v>
      </c>
      <c r="I531" s="13">
        <v>0.25</v>
      </c>
      <c r="J531" s="13">
        <v>3</v>
      </c>
      <c r="K531" s="13">
        <v>1</v>
      </c>
      <c r="L531" s="13" t="s">
        <v>292</v>
      </c>
      <c r="M531" s="13">
        <v>4</v>
      </c>
      <c r="N531" s="13">
        <v>1</v>
      </c>
      <c r="O531" s="13" t="s">
        <v>294</v>
      </c>
      <c r="P531" s="13">
        <f>IFERROR(VLOOKUP(BC531, BA:BA:BB:BB, 2, 0),)</f>
        <v>0</v>
      </c>
      <c r="Q531" s="13">
        <f>IFERROR(VLOOKUP(BC531, BA:BA:BD:BD, 4, 0),1)</f>
        <v>1</v>
      </c>
      <c r="R531" s="13">
        <v>7</v>
      </c>
      <c r="S531" s="13">
        <v>9.25</v>
      </c>
      <c r="T531" s="13">
        <v>0</v>
      </c>
      <c r="V531" s="13" t="s">
        <v>13779</v>
      </c>
      <c r="W531" s="13">
        <v>100</v>
      </c>
      <c r="X531" s="13" t="s">
        <v>302</v>
      </c>
      <c r="Y531" s="13" t="s">
        <v>10899</v>
      </c>
      <c r="Z531" s="13" t="s">
        <v>10898</v>
      </c>
      <c r="AA531" s="13">
        <v>1</v>
      </c>
      <c r="AB531" s="13">
        <f>ROUND(H531*I531*AA531, 3)</f>
        <v>4.9169999999999998</v>
      </c>
      <c r="AC531" s="13">
        <f>ROUND(VLOOKUP(X531,'Base de dados'!A:B, 2, 0)*AB531, 2)</f>
        <v>0.49</v>
      </c>
      <c r="AD531" s="13">
        <f>ROUND((AB531*(Destino!AG$532/100))*(W531/100),2)</f>
        <v>0.34</v>
      </c>
      <c r="AE531" s="13">
        <f>ROUND(AB531*(Destino!AH$532/100),2)</f>
        <v>0</v>
      </c>
      <c r="AF531" s="13">
        <f>ROUND((((AB531+AC531)*(1 + VLOOKUP(X531,'Base de dados'!A:N, 14, 0) ))*(Destino!AI$532/100))-AD531, 2)</f>
        <v>1.02</v>
      </c>
      <c r="AG531" s="13">
        <f>ROUND((AB531+AC531+AF531)*(J531/100),2)</f>
        <v>0.19</v>
      </c>
      <c r="AH531" s="13">
        <f>ROUND(AB531*T531,2)</f>
        <v>0</v>
      </c>
      <c r="AI531" s="13">
        <f>ROUND(AB531+AC531-AE531+AF531+AG531+AH531, 3)</f>
        <v>6.617</v>
      </c>
      <c r="AJ531" s="13">
        <f>AI531*M531</f>
        <v>26.468</v>
      </c>
      <c r="AK531" s="13">
        <f>AJ531*K531</f>
        <v>26.468</v>
      </c>
      <c r="AL531" s="13" t="str">
        <f t="shared" si="24"/>
        <v>17006000109272200001421</v>
      </c>
      <c r="AM531" s="13">
        <f>VLOOKUP(AL531,Destino!A:AE,31,0)</f>
        <v>26.468</v>
      </c>
      <c r="AN531" s="13">
        <f>VLOOKUP(AL531,Destino!A:O,15,0)</f>
        <v>16.47</v>
      </c>
      <c r="AO531" s="13">
        <f>VLOOKUP(AL531,Destino!A:P,16,0)</f>
        <v>1</v>
      </c>
      <c r="AP531" s="14">
        <f t="shared" si="25"/>
        <v>1</v>
      </c>
      <c r="AQ531" s="13" t="str">
        <f t="shared" si="26"/>
        <v>OK</v>
      </c>
      <c r="BA531" s="13" t="s">
        <v>14232</v>
      </c>
      <c r="BB531" s="13">
        <f>AK531</f>
        <v>26.468</v>
      </c>
      <c r="BC531" s="13" t="s">
        <v>15255</v>
      </c>
      <c r="BD531" s="13">
        <f>N531</f>
        <v>1</v>
      </c>
    </row>
    <row r="532" spans="1:56" hidden="1" x14ac:dyDescent="0.25">
      <c r="A532" s="13">
        <v>600010928</v>
      </c>
      <c r="B532" s="13">
        <v>1000</v>
      </c>
      <c r="C532" s="13">
        <v>2200001421</v>
      </c>
      <c r="D532" s="13" t="s">
        <v>298</v>
      </c>
      <c r="E532" s="13">
        <f>IF(AND(B532&lt;&gt;1110,B532&lt;&gt;1210,B532&lt;&gt;1510,B532&lt;&gt;1710),B532,IF(B532=1110,"1100",IF(B532=1210,"1200",IF(B532=1510,"1500",IF(B532=1710,"1700","X")))))</f>
        <v>1000</v>
      </c>
      <c r="F532" s="13" t="s">
        <v>10873</v>
      </c>
      <c r="G532" s="13" t="s">
        <v>297</v>
      </c>
      <c r="H532" s="13">
        <v>21.082000000000001</v>
      </c>
      <c r="I532" s="13">
        <v>1</v>
      </c>
      <c r="J532" s="13">
        <v>4</v>
      </c>
      <c r="K532" s="13">
        <v>1</v>
      </c>
      <c r="L532" s="13" t="s">
        <v>292</v>
      </c>
      <c r="M532" s="13">
        <v>1</v>
      </c>
      <c r="N532" s="13">
        <v>1</v>
      </c>
      <c r="O532" s="13" t="s">
        <v>292</v>
      </c>
      <c r="P532" s="13">
        <f>IFERROR(VLOOKUP(BC532, BA:BA:BB:BB, 2, 0),)</f>
        <v>0</v>
      </c>
      <c r="Q532" s="13">
        <f>IFERROR(VLOOKUP(BC532, BA:BA:BD:BD, 4, 0),1)</f>
        <v>1</v>
      </c>
      <c r="R532" s="13">
        <v>12</v>
      </c>
      <c r="S532" s="13">
        <v>9.25</v>
      </c>
      <c r="T532" s="13">
        <v>0</v>
      </c>
      <c r="V532" s="13" t="s">
        <v>13779</v>
      </c>
      <c r="W532" s="13">
        <v>100</v>
      </c>
      <c r="X532" s="13" t="s">
        <v>302</v>
      </c>
      <c r="Y532" s="13" t="s">
        <v>10899</v>
      </c>
      <c r="Z532" s="13" t="s">
        <v>10898</v>
      </c>
      <c r="AA532" s="13">
        <v>1</v>
      </c>
      <c r="AB532" s="13">
        <f>ROUND(H532*I532*AA532, 3)</f>
        <v>21.082000000000001</v>
      </c>
      <c r="AC532" s="13">
        <f>ROUND(VLOOKUP(X532,'Base de dados'!A:B, 2, 0)*AB532, 2)</f>
        <v>2.11</v>
      </c>
      <c r="AD532" s="13">
        <f>ROUND((AB532*(Destino!AG$533/100))*(W532/100),2)</f>
        <v>2.5299999999999998</v>
      </c>
      <c r="AE532" s="13">
        <f>ROUND(AB532*(Destino!AH$533/100),2)</f>
        <v>1.95</v>
      </c>
      <c r="AG532" s="13">
        <f>ROUND((AB532+ AC532)*(J532/100),2)</f>
        <v>0.93</v>
      </c>
      <c r="AH532" s="13">
        <f>ROUND(AB532*T532,2)</f>
        <v>0</v>
      </c>
      <c r="AI532" s="13">
        <f>ROUND(AB532-(AD532+AE532)+AG532+AH532, 3)</f>
        <v>17.532</v>
      </c>
      <c r="AJ532" s="13">
        <f>AI532*M532</f>
        <v>17.532</v>
      </c>
      <c r="AK532" s="13">
        <f>AJ532*K532</f>
        <v>17.532</v>
      </c>
      <c r="AL532" s="13" t="str">
        <f t="shared" si="24"/>
        <v>10006000109282200001421</v>
      </c>
      <c r="AM532" s="13">
        <f>VLOOKUP(AL532,Destino!A:AE,31,0)</f>
        <v>17.532</v>
      </c>
      <c r="AN532" s="13">
        <f>VLOOKUP(AL532,Destino!A:O,15,0)</f>
        <v>16.602</v>
      </c>
      <c r="AO532" s="13">
        <f>VLOOKUP(AL532,Destino!A:P,16,0)</f>
        <v>1</v>
      </c>
      <c r="AP532" s="14">
        <f t="shared" si="25"/>
        <v>1</v>
      </c>
      <c r="AQ532" s="13" t="str">
        <f t="shared" si="26"/>
        <v>OK</v>
      </c>
      <c r="BB532" s="13">
        <f>AK532</f>
        <v>17.532</v>
      </c>
      <c r="BC532" s="13" t="s">
        <v>15256</v>
      </c>
      <c r="BD532" s="13">
        <f>N532</f>
        <v>1</v>
      </c>
    </row>
    <row r="533" spans="1:56" hidden="1" x14ac:dyDescent="0.25">
      <c r="A533" s="13">
        <v>600010928</v>
      </c>
      <c r="B533" s="13">
        <v>1700</v>
      </c>
      <c r="C533" s="13">
        <v>2200001421</v>
      </c>
      <c r="D533" s="13" t="s">
        <v>298</v>
      </c>
      <c r="E533" s="13">
        <f>IF(AND(B533&lt;&gt;1110,B533&lt;&gt;1210,B533&lt;&gt;1510,B533&lt;&gt;1710),B533,IF(B533=1110,"1100",IF(B533=1210,"1200",IF(B533=1510,"1500",IF(B533=1710,"1700","X")))))</f>
        <v>1700</v>
      </c>
      <c r="F533" s="13" t="s">
        <v>10893</v>
      </c>
      <c r="G533" s="13" t="s">
        <v>297</v>
      </c>
      <c r="H533" s="13">
        <v>19.821000000000002</v>
      </c>
      <c r="I533" s="13">
        <v>0.25</v>
      </c>
      <c r="J533" s="13">
        <v>3</v>
      </c>
      <c r="K533" s="13">
        <v>1</v>
      </c>
      <c r="L533" s="13" t="s">
        <v>292</v>
      </c>
      <c r="M533" s="13">
        <v>4</v>
      </c>
      <c r="N533" s="13">
        <v>1</v>
      </c>
      <c r="O533" s="13" t="s">
        <v>294</v>
      </c>
      <c r="P533" s="13">
        <f>IFERROR(VLOOKUP(BC533, BA:BA:BB:BB, 2, 0),)</f>
        <v>0</v>
      </c>
      <c r="Q533" s="13">
        <f>IFERROR(VLOOKUP(BC533, BA:BA:BD:BD, 4, 0),1)</f>
        <v>1</v>
      </c>
      <c r="R533" s="13">
        <v>7</v>
      </c>
      <c r="S533" s="13">
        <v>9.25</v>
      </c>
      <c r="T533" s="13">
        <v>0</v>
      </c>
      <c r="V533" s="13" t="s">
        <v>13779</v>
      </c>
      <c r="W533" s="13">
        <v>100</v>
      </c>
      <c r="X533" s="13" t="s">
        <v>302</v>
      </c>
      <c r="Y533" s="13" t="s">
        <v>10899</v>
      </c>
      <c r="Z533" s="13" t="s">
        <v>10898</v>
      </c>
      <c r="AA533" s="13">
        <v>1</v>
      </c>
      <c r="AB533" s="13">
        <f>ROUND(H533*I533*AA533, 3)</f>
        <v>4.9550000000000001</v>
      </c>
      <c r="AC533" s="13">
        <f>ROUND(VLOOKUP(X533,'Base de dados'!A:B, 2, 0)*AB533, 2)</f>
        <v>0.5</v>
      </c>
      <c r="AD533" s="13">
        <f>ROUND((AB533*(Destino!AG$534/100))*(W533/100),2)</f>
        <v>0.35</v>
      </c>
      <c r="AE533" s="13">
        <f>ROUND(AB533*(Destino!AH$534/100),2)</f>
        <v>0</v>
      </c>
      <c r="AF533" s="13">
        <f>ROUND((((AB533+AC533)*(1 + VLOOKUP(X533,'Base de dados'!A:N, 14, 0) ))*(Destino!AI$534/100))-AD533, 2)</f>
        <v>1.02</v>
      </c>
      <c r="AG533" s="13">
        <f>ROUND((AB533+AC533+AF533)*(J533/100),2)</f>
        <v>0.19</v>
      </c>
      <c r="AH533" s="13">
        <f>ROUND(AB533*T533,2)</f>
        <v>0</v>
      </c>
      <c r="AI533" s="13">
        <f>ROUND(AB533+AC533-AE533+AF533+AG533+AH533, 3)</f>
        <v>6.665</v>
      </c>
      <c r="AJ533" s="13">
        <f>AI533*M533</f>
        <v>26.66</v>
      </c>
      <c r="AK533" s="13">
        <f>AJ533*K533</f>
        <v>26.66</v>
      </c>
      <c r="AL533" s="13" t="str">
        <f t="shared" si="24"/>
        <v>17006000109282200001421</v>
      </c>
      <c r="AM533" s="13">
        <f>VLOOKUP(AL533,Destino!A:AE,31,0)</f>
        <v>26.7</v>
      </c>
      <c r="AN533" s="13">
        <f>VLOOKUP(AL533,Destino!A:O,15,0)</f>
        <v>16.600000000000001</v>
      </c>
      <c r="AO533" s="13">
        <f>VLOOKUP(AL533,Destino!A:P,16,0)</f>
        <v>1</v>
      </c>
      <c r="AP533" s="14">
        <f t="shared" si="25"/>
        <v>1</v>
      </c>
      <c r="AQ533" s="13" t="str">
        <f t="shared" si="26"/>
        <v>OK</v>
      </c>
      <c r="BA533" s="13" t="s">
        <v>14233</v>
      </c>
      <c r="BB533" s="13">
        <f>AK533</f>
        <v>26.66</v>
      </c>
      <c r="BC533" s="13" t="s">
        <v>15256</v>
      </c>
      <c r="BD533" s="13">
        <f>N533</f>
        <v>1</v>
      </c>
    </row>
    <row r="534" spans="1:56" hidden="1" x14ac:dyDescent="0.25">
      <c r="A534" s="13">
        <v>600010929</v>
      </c>
      <c r="B534" s="13">
        <v>1700</v>
      </c>
      <c r="C534" s="13">
        <v>2200001421</v>
      </c>
      <c r="D534" s="13" t="s">
        <v>298</v>
      </c>
      <c r="E534" s="13">
        <f>IF(AND(B534&lt;&gt;1110,B534&lt;&gt;1210,B534&lt;&gt;1510,B534&lt;&gt;1710),B534,IF(B534=1110,"1100",IF(B534=1210,"1200",IF(B534=1510,"1500",IF(B534=1710,"1700","X")))))</f>
        <v>1700</v>
      </c>
      <c r="F534" s="13" t="s">
        <v>10893</v>
      </c>
      <c r="G534" s="13" t="s">
        <v>297</v>
      </c>
      <c r="H534" s="13">
        <v>21.457000000000001</v>
      </c>
      <c r="I534" s="13">
        <v>0.25</v>
      </c>
      <c r="J534" s="13">
        <v>3</v>
      </c>
      <c r="K534" s="13">
        <v>1</v>
      </c>
      <c r="L534" s="13" t="s">
        <v>292</v>
      </c>
      <c r="M534" s="13">
        <v>4</v>
      </c>
      <c r="N534" s="13">
        <v>1</v>
      </c>
      <c r="O534" s="13" t="s">
        <v>294</v>
      </c>
      <c r="P534" s="13">
        <f>IFERROR(VLOOKUP(BC534, BA:BA:BB:BB, 2, 0),)</f>
        <v>0</v>
      </c>
      <c r="Q534" s="13">
        <f>IFERROR(VLOOKUP(BC534, BA:BA:BD:BD, 4, 0),1)</f>
        <v>1</v>
      </c>
      <c r="R534" s="13">
        <v>7</v>
      </c>
      <c r="S534" s="13">
        <v>9.25</v>
      </c>
      <c r="T534" s="13">
        <v>0</v>
      </c>
      <c r="V534" s="13" t="s">
        <v>13779</v>
      </c>
      <c r="W534" s="13">
        <v>100</v>
      </c>
      <c r="X534" s="13" t="s">
        <v>302</v>
      </c>
      <c r="Y534" s="13" t="s">
        <v>10899</v>
      </c>
      <c r="Z534" s="13" t="s">
        <v>10898</v>
      </c>
      <c r="AA534" s="13">
        <v>1</v>
      </c>
      <c r="AB534" s="13">
        <f>ROUND(H534*I534*AA534, 3)</f>
        <v>5.3639999999999999</v>
      </c>
      <c r="AC534" s="13">
        <f>ROUND(VLOOKUP(X534,'Base de dados'!A:B, 2, 0)*AB534, 2)</f>
        <v>0.54</v>
      </c>
      <c r="AD534" s="13">
        <f>ROUND((AB534*(Destino!AG$535/100))*(W534/100),2)</f>
        <v>0.38</v>
      </c>
      <c r="AE534" s="13">
        <f>ROUND(AB534*(Destino!AH$535/100),2)</f>
        <v>0</v>
      </c>
      <c r="AF534" s="13">
        <f>ROUND((((AB534+AC534)*(1 + VLOOKUP(X534,'Base de dados'!A:N, 14, 0) ))*(Destino!AI$535/100))-AD534, 2)</f>
        <v>1.1100000000000001</v>
      </c>
      <c r="AG534" s="13">
        <f>ROUND((AB534+AC534+AF534)*(J534/100),2)</f>
        <v>0.21</v>
      </c>
      <c r="AH534" s="13">
        <f>ROUND(AB534*T534,2)</f>
        <v>0</v>
      </c>
      <c r="AI534" s="13">
        <f>ROUND(AB534+AC534-AE534+AF534+AG534+AH534, 3)</f>
        <v>7.2240000000000002</v>
      </c>
      <c r="AJ534" s="13">
        <f>AI534*M534</f>
        <v>28.896000000000001</v>
      </c>
      <c r="AK534" s="13">
        <f>AJ534*K534</f>
        <v>28.896000000000001</v>
      </c>
      <c r="AL534" s="13" t="str">
        <f t="shared" si="24"/>
        <v>17006000109292200001421</v>
      </c>
      <c r="AM534" s="13">
        <f>VLOOKUP(AL534,Destino!A:AE,31,0)</f>
        <v>28.896000000000001</v>
      </c>
      <c r="AN534" s="13">
        <f>VLOOKUP(AL534,Destino!A:O,15,0)</f>
        <v>17.97</v>
      </c>
      <c r="AO534" s="13">
        <f>VLOOKUP(AL534,Destino!A:P,16,0)</f>
        <v>1</v>
      </c>
      <c r="AP534" s="14">
        <f t="shared" si="25"/>
        <v>1</v>
      </c>
      <c r="AQ534" s="13" t="str">
        <f t="shared" si="26"/>
        <v>OK</v>
      </c>
      <c r="BA534" s="13" t="s">
        <v>14234</v>
      </c>
      <c r="BB534" s="13">
        <f>AK534</f>
        <v>28.896000000000001</v>
      </c>
      <c r="BC534" s="13" t="s">
        <v>15257</v>
      </c>
      <c r="BD534" s="13">
        <f>N534</f>
        <v>1</v>
      </c>
    </row>
    <row r="535" spans="1:56" hidden="1" x14ac:dyDescent="0.25">
      <c r="A535" s="13">
        <v>600010930</v>
      </c>
      <c r="B535" s="13">
        <v>1700</v>
      </c>
      <c r="C535" s="13">
        <v>2200001421</v>
      </c>
      <c r="D535" s="13" t="s">
        <v>298</v>
      </c>
      <c r="E535" s="13">
        <f>IF(AND(B535&lt;&gt;1110,B535&lt;&gt;1210,B535&lt;&gt;1510,B535&lt;&gt;1710),B535,IF(B535=1110,"1100",IF(B535=1210,"1200",IF(B535=1510,"1500",IF(B535=1710,"1700","X")))))</f>
        <v>1700</v>
      </c>
      <c r="F535" s="13" t="s">
        <v>10893</v>
      </c>
      <c r="G535" s="13" t="s">
        <v>297</v>
      </c>
      <c r="H535" s="13">
        <v>21.469000000000001</v>
      </c>
      <c r="I535" s="13">
        <v>0.25</v>
      </c>
      <c r="J535" s="13">
        <v>3</v>
      </c>
      <c r="K535" s="13">
        <v>1</v>
      </c>
      <c r="L535" s="13" t="s">
        <v>292</v>
      </c>
      <c r="M535" s="13">
        <v>4</v>
      </c>
      <c r="N535" s="13">
        <v>1</v>
      </c>
      <c r="O535" s="13" t="s">
        <v>294</v>
      </c>
      <c r="P535" s="13">
        <f>IFERROR(VLOOKUP(BC535, BA:BA:BB:BB, 2, 0),)</f>
        <v>0</v>
      </c>
      <c r="Q535" s="13">
        <f>IFERROR(VLOOKUP(BC535, BA:BA:BD:BD, 4, 0),1)</f>
        <v>1</v>
      </c>
      <c r="R535" s="13">
        <v>7</v>
      </c>
      <c r="S535" s="13">
        <v>9.25</v>
      </c>
      <c r="T535" s="13">
        <v>0</v>
      </c>
      <c r="V535" s="13" t="s">
        <v>13779</v>
      </c>
      <c r="W535" s="13">
        <v>100</v>
      </c>
      <c r="X535" s="13" t="s">
        <v>295</v>
      </c>
      <c r="Y535" s="13" t="s">
        <v>10899</v>
      </c>
      <c r="Z535" s="13" t="s">
        <v>10898</v>
      </c>
      <c r="AA535" s="13">
        <v>1</v>
      </c>
      <c r="AB535" s="13">
        <f>ROUND(H535*I535*AA535, 3)</f>
        <v>5.367</v>
      </c>
      <c r="AC535" s="13">
        <f>ROUND(VLOOKUP(X535,'Base de dados'!A:B, 2, 0)*AB535, 2)</f>
        <v>0.54</v>
      </c>
      <c r="AD535" s="13">
        <f>ROUND((AB535*(Destino!AG$536/100))*(W535/100),2)</f>
        <v>0.38</v>
      </c>
      <c r="AE535" s="13">
        <f>ROUND(AB535*(Destino!AH$536/100),2)</f>
        <v>0</v>
      </c>
      <c r="AF535" s="13">
        <f>ROUND((((AB535+AC535)*(1 + VLOOKUP(X535,'Base de dados'!A:N, 14, 0) ))*(Destino!AI$536/100))-AD535, 2)</f>
        <v>1.1100000000000001</v>
      </c>
      <c r="AG535" s="13">
        <f>ROUND((AB535+AC535+AF535)*(J535/100),2)</f>
        <v>0.21</v>
      </c>
      <c r="AH535" s="13">
        <f>ROUND(AB535*T535,2)</f>
        <v>0</v>
      </c>
      <c r="AI535" s="13">
        <f>ROUND(AB535+AC535-AE535+AF535+AG535+AH535, 3)</f>
        <v>7.2270000000000003</v>
      </c>
      <c r="AJ535" s="13">
        <f>AI535*M535</f>
        <v>28.908000000000001</v>
      </c>
      <c r="AK535" s="13">
        <f>AJ535*K535</f>
        <v>28.908000000000001</v>
      </c>
      <c r="AL535" s="13" t="str">
        <f t="shared" si="24"/>
        <v>17006000109302200001421</v>
      </c>
      <c r="AM535" s="13">
        <f>VLOOKUP(AL535,Destino!A:AE,31,0)</f>
        <v>28.908000000000001</v>
      </c>
      <c r="AN535" s="13">
        <f>VLOOKUP(AL535,Destino!A:O,15,0)</f>
        <v>17.98</v>
      </c>
      <c r="AO535" s="13">
        <f>VLOOKUP(AL535,Destino!A:P,16,0)</f>
        <v>1</v>
      </c>
      <c r="AP535" s="14">
        <f t="shared" si="25"/>
        <v>1</v>
      </c>
      <c r="AQ535" s="13" t="str">
        <f t="shared" si="26"/>
        <v>OK</v>
      </c>
      <c r="BA535" s="13" t="s">
        <v>14235</v>
      </c>
      <c r="BB535" s="13">
        <f>AK535</f>
        <v>28.908000000000001</v>
      </c>
      <c r="BC535" s="13" t="s">
        <v>15258</v>
      </c>
      <c r="BD535" s="13">
        <f>N535</f>
        <v>1</v>
      </c>
    </row>
    <row r="536" spans="1:56" hidden="1" x14ac:dyDescent="0.25">
      <c r="A536" s="13">
        <v>600010935</v>
      </c>
      <c r="B536" s="13">
        <v>1700</v>
      </c>
      <c r="C536" s="13">
        <v>2200001421</v>
      </c>
      <c r="D536" s="13" t="s">
        <v>298</v>
      </c>
      <c r="E536" s="13">
        <f>IF(AND(B536&lt;&gt;1110,B536&lt;&gt;1210,B536&lt;&gt;1510,B536&lt;&gt;1710),B536,IF(B536=1110,"1100",IF(B536=1210,"1200",IF(B536=1510,"1500",IF(B536=1710,"1700","X")))))</f>
        <v>1700</v>
      </c>
      <c r="F536" s="13" t="s">
        <v>10893</v>
      </c>
      <c r="G536" s="13" t="s">
        <v>297</v>
      </c>
      <c r="H536" s="13">
        <v>18.687000000000001</v>
      </c>
      <c r="I536" s="13">
        <v>0.25</v>
      </c>
      <c r="J536" s="13">
        <v>3</v>
      </c>
      <c r="K536" s="13">
        <v>1</v>
      </c>
      <c r="L536" s="13" t="s">
        <v>292</v>
      </c>
      <c r="M536" s="13">
        <v>4</v>
      </c>
      <c r="N536" s="13">
        <v>1</v>
      </c>
      <c r="O536" s="13" t="s">
        <v>294</v>
      </c>
      <c r="P536" s="13">
        <f>IFERROR(VLOOKUP(BC536, BA:BA:BB:BB, 2, 0),)</f>
        <v>0</v>
      </c>
      <c r="Q536" s="13">
        <f>IFERROR(VLOOKUP(BC536, BA:BA:BD:BD, 4, 0),1)</f>
        <v>1</v>
      </c>
      <c r="R536" s="13">
        <v>7</v>
      </c>
      <c r="S536" s="13">
        <v>9.25</v>
      </c>
      <c r="T536" s="13">
        <v>0</v>
      </c>
      <c r="V536" s="13" t="s">
        <v>13779</v>
      </c>
      <c r="W536" s="13">
        <v>100</v>
      </c>
      <c r="X536" s="13" t="s">
        <v>301</v>
      </c>
      <c r="Y536" s="13" t="s">
        <v>10899</v>
      </c>
      <c r="Z536" s="13" t="s">
        <v>10898</v>
      </c>
      <c r="AA536" s="13">
        <v>1</v>
      </c>
      <c r="AB536" s="13">
        <f>ROUND(H536*I536*AA536, 3)</f>
        <v>4.6719999999999997</v>
      </c>
      <c r="AC536" s="13">
        <f>ROUND(VLOOKUP(X536,'Base de dados'!A:B, 2, 0)*AB536, 2)</f>
        <v>0.47</v>
      </c>
      <c r="AD536" s="13">
        <f>ROUND((AB536*(Destino!AG$537/100))*(W536/100),2)</f>
        <v>0.33</v>
      </c>
      <c r="AE536" s="13">
        <f>ROUND(AB536*(Destino!AH$537/100),2)</f>
        <v>0</v>
      </c>
      <c r="AF536" s="13">
        <f>ROUND((((AB536+AC536)*(1 + VLOOKUP(X536,'Base de dados'!A:N, 14, 0) ))*(Destino!AI$537/100))-AD536, 2)</f>
        <v>0.96</v>
      </c>
      <c r="AG536" s="13">
        <f>ROUND((AB536+AC536+AF536)*(J536/100),2)</f>
        <v>0.18</v>
      </c>
      <c r="AH536" s="13">
        <f>ROUND(AB536*T536,2)</f>
        <v>0</v>
      </c>
      <c r="AI536" s="13">
        <f>ROUND(AB536+AC536-AE536+AF536+AG536+AH536, 3)</f>
        <v>6.282</v>
      </c>
      <c r="AJ536" s="13">
        <f>AI536*M536</f>
        <v>25.128</v>
      </c>
      <c r="AK536" s="13">
        <f>AJ536*K536</f>
        <v>25.128</v>
      </c>
      <c r="AL536" s="13" t="str">
        <f t="shared" si="24"/>
        <v>17006000109352200001421</v>
      </c>
      <c r="AM536" s="13">
        <f>VLOOKUP(AL536,Destino!A:AE,31,0)</f>
        <v>25.167999999999999</v>
      </c>
      <c r="AN536" s="13">
        <f>VLOOKUP(AL536,Destino!A:O,15,0)</f>
        <v>15.65</v>
      </c>
      <c r="AO536" s="13">
        <f>VLOOKUP(AL536,Destino!A:P,16,0)</f>
        <v>1</v>
      </c>
      <c r="AP536" s="14">
        <f t="shared" si="25"/>
        <v>1</v>
      </c>
      <c r="AQ536" s="13" t="str">
        <f t="shared" si="26"/>
        <v>OK</v>
      </c>
      <c r="BA536" s="13" t="s">
        <v>14236</v>
      </c>
      <c r="BB536" s="13">
        <f>AK536</f>
        <v>25.128</v>
      </c>
      <c r="BC536" s="13" t="s">
        <v>15259</v>
      </c>
      <c r="BD536" s="13">
        <f>N536</f>
        <v>1</v>
      </c>
    </row>
    <row r="537" spans="1:56" hidden="1" x14ac:dyDescent="0.25">
      <c r="A537" s="13">
        <v>600010937</v>
      </c>
      <c r="B537" s="13">
        <v>1110</v>
      </c>
      <c r="C537" s="13">
        <v>2000005105</v>
      </c>
      <c r="D537" s="13" t="s">
        <v>298</v>
      </c>
      <c r="E537" s="13" t="str">
        <f>IF(AND(B537&lt;&gt;1110,B537&lt;&gt;1210,B537&lt;&gt;1510,B537&lt;&gt;1710),B537,IF(B537=1110,"1100",IF(B537=1210,"1200",IF(B537=1510,"1500",IF(B537=1710,"1700","X")))))</f>
        <v>1100</v>
      </c>
      <c r="F537" s="13" t="s">
        <v>304</v>
      </c>
      <c r="G537" s="13" t="s">
        <v>297</v>
      </c>
      <c r="H537" s="13">
        <v>22.677</v>
      </c>
      <c r="I537" s="13">
        <v>1</v>
      </c>
      <c r="J537" s="13">
        <v>4</v>
      </c>
      <c r="K537" s="13">
        <v>1</v>
      </c>
      <c r="L537" s="13" t="s">
        <v>292</v>
      </c>
      <c r="M537" s="13">
        <v>1</v>
      </c>
      <c r="N537" s="13">
        <v>0.75270099999999995</v>
      </c>
      <c r="O537" s="13" t="s">
        <v>292</v>
      </c>
      <c r="P537" s="13">
        <f>IFERROR(VLOOKUP(BC537, BA:BA:BB:BB, 2, 0),)</f>
        <v>0</v>
      </c>
      <c r="Q537" s="13">
        <f>IFERROR(VLOOKUP(BC537, BA:BA:BD:BD, 4, 0),1)</f>
        <v>1</v>
      </c>
      <c r="R537" s="13">
        <v>7</v>
      </c>
      <c r="S537" s="13">
        <v>9.25</v>
      </c>
      <c r="T537" s="13">
        <v>0</v>
      </c>
      <c r="V537" s="13" t="s">
        <v>13779</v>
      </c>
      <c r="W537" s="13">
        <v>100</v>
      </c>
      <c r="X537" s="13" t="s">
        <v>302</v>
      </c>
      <c r="Y537" s="13" t="s">
        <v>10899</v>
      </c>
      <c r="Z537" s="13" t="s">
        <v>10898</v>
      </c>
      <c r="AA537" s="13">
        <v>1</v>
      </c>
      <c r="AB537" s="13">
        <f>ROUND(H537*I537*AA537, 3)</f>
        <v>22.677</v>
      </c>
      <c r="AC537" s="13">
        <f>ROUND(VLOOKUP(X537,'Base de dados'!A:B, 2, 0)*AB537, 2)</f>
        <v>2.27</v>
      </c>
      <c r="AD537" s="13">
        <f>ROUND((AB537*(Destino!AG$538/100))*(W537/100),2)</f>
        <v>1.59</v>
      </c>
      <c r="AE537" s="13">
        <f>ROUND(AB537*(Destino!AH$538/100),2)</f>
        <v>2.1</v>
      </c>
      <c r="AF537" s="13">
        <f>ROUND((((AB537+AC537)*(1 + VLOOKUP(X537,'Base de dados'!A:P, 16, 0) ))*(Destino!AI$538/100))-AD537, 2)</f>
        <v>4.79</v>
      </c>
      <c r="AG537" s="13">
        <f>ROUND((AB537+AC537+AF537)*(J537/100),2)</f>
        <v>1.19</v>
      </c>
      <c r="AH537" s="13">
        <f>ROUND(AB537*T537,2)</f>
        <v>0</v>
      </c>
      <c r="AI537" s="13">
        <f>ROUND(AB537+AF537-AE537+AG537+AH537, 3)</f>
        <v>26.556999999999999</v>
      </c>
      <c r="AJ537" s="13">
        <f>AI537*M537</f>
        <v>26.556999999999999</v>
      </c>
      <c r="AK537" s="13">
        <f>AJ537*K537</f>
        <v>26.556999999999999</v>
      </c>
      <c r="AL537" s="13" t="str">
        <f t="shared" si="24"/>
        <v>11106000109372000005105</v>
      </c>
      <c r="AM537" s="13">
        <f>VLOOKUP(AL537,Destino!A:AE,31,0)</f>
        <v>26.567</v>
      </c>
      <c r="AN537" s="13">
        <f>VLOOKUP(AL537,Destino!A:O,15,0)</f>
        <v>18.992000000000001</v>
      </c>
      <c r="AO537" s="13">
        <f>VLOOKUP(AL537,Destino!A:P,16,0)</f>
        <v>1</v>
      </c>
      <c r="AP537" s="14">
        <f t="shared" si="25"/>
        <v>1</v>
      </c>
      <c r="AQ537" s="13" t="str">
        <f t="shared" si="26"/>
        <v>OK</v>
      </c>
      <c r="BB537" s="13">
        <f>AK537</f>
        <v>26.556999999999999</v>
      </c>
      <c r="BC537" s="13" t="s">
        <v>15260</v>
      </c>
      <c r="BD537" s="13">
        <f>N537</f>
        <v>0.75270099999999995</v>
      </c>
    </row>
    <row r="538" spans="1:56" hidden="1" x14ac:dyDescent="0.25">
      <c r="A538" s="13">
        <v>600010937</v>
      </c>
      <c r="B538" s="13">
        <v>1700</v>
      </c>
      <c r="C538" s="13">
        <v>2200001421</v>
      </c>
      <c r="D538" s="13" t="s">
        <v>298</v>
      </c>
      <c r="E538" s="13">
        <f>IF(AND(B538&lt;&gt;1110,B538&lt;&gt;1210,B538&lt;&gt;1510,B538&lt;&gt;1710),B538,IF(B538=1110,"1100",IF(B538=1210,"1200",IF(B538=1510,"1500",IF(B538=1710,"1700","X")))))</f>
        <v>1700</v>
      </c>
      <c r="F538" s="13" t="s">
        <v>10893</v>
      </c>
      <c r="G538" s="13" t="s">
        <v>297</v>
      </c>
      <c r="H538" s="13">
        <v>22.722000000000001</v>
      </c>
      <c r="I538" s="13">
        <v>0.25</v>
      </c>
      <c r="J538" s="13">
        <v>3</v>
      </c>
      <c r="K538" s="13">
        <v>1</v>
      </c>
      <c r="L538" s="13" t="s">
        <v>292</v>
      </c>
      <c r="M538" s="13">
        <v>4</v>
      </c>
      <c r="N538" s="13">
        <v>1</v>
      </c>
      <c r="O538" s="13" t="s">
        <v>294</v>
      </c>
      <c r="P538" s="13">
        <f>IFERROR(VLOOKUP(BC538, BA:BA:BB:BB, 2, 0),)</f>
        <v>0</v>
      </c>
      <c r="Q538" s="13">
        <f>IFERROR(VLOOKUP(BC538, BA:BA:BD:BD, 4, 0),1)</f>
        <v>1</v>
      </c>
      <c r="R538" s="13">
        <v>7</v>
      </c>
      <c r="S538" s="13">
        <v>9.25</v>
      </c>
      <c r="T538" s="13">
        <v>0</v>
      </c>
      <c r="V538" s="13" t="s">
        <v>13779</v>
      </c>
      <c r="W538" s="13">
        <v>100</v>
      </c>
      <c r="X538" s="13" t="s">
        <v>302</v>
      </c>
      <c r="Y538" s="13" t="s">
        <v>10899</v>
      </c>
      <c r="Z538" s="13" t="s">
        <v>10898</v>
      </c>
      <c r="AA538" s="13">
        <v>1</v>
      </c>
      <c r="AB538" s="13">
        <f>ROUND(H538*I538*AA538, 3)</f>
        <v>5.681</v>
      </c>
      <c r="AC538" s="13">
        <f>ROUND(VLOOKUP(X538,'Base de dados'!A:B, 2, 0)*AB538, 2)</f>
        <v>0.56999999999999995</v>
      </c>
      <c r="AD538" s="13">
        <f>ROUND((AB538*(Destino!AG$539/100))*(W538/100),2)</f>
        <v>0.4</v>
      </c>
      <c r="AE538" s="13">
        <f>ROUND(AB538*(Destino!AH$539/100),2)</f>
        <v>0</v>
      </c>
      <c r="AF538" s="13">
        <f>ROUND((((AB538+AC538)*(1 + VLOOKUP(X538,'Base de dados'!A:N, 14, 0) ))*(Destino!AI$539/100))-AD538, 2)</f>
        <v>1.17</v>
      </c>
      <c r="AG538" s="13">
        <f>ROUND((AB538+AC538+AF538)*(J538/100),2)</f>
        <v>0.22</v>
      </c>
      <c r="AH538" s="13">
        <f>ROUND(AB538*T538,2)</f>
        <v>0</v>
      </c>
      <c r="AI538" s="13">
        <f>ROUND(AB538+AC538-AE538+AF538+AG538+AH538, 3)</f>
        <v>7.641</v>
      </c>
      <c r="AJ538" s="13">
        <f>AI538*M538</f>
        <v>30.564</v>
      </c>
      <c r="AK538" s="13">
        <f>AJ538*K538</f>
        <v>30.564</v>
      </c>
      <c r="AL538" s="13" t="str">
        <f t="shared" si="24"/>
        <v>17006000109372200001421</v>
      </c>
      <c r="AM538" s="13">
        <f>VLOOKUP(AL538,Destino!A:AE,31,0)</f>
        <v>30.564</v>
      </c>
      <c r="AN538" s="13">
        <f>VLOOKUP(AL538,Destino!A:O,15,0)</f>
        <v>19.03</v>
      </c>
      <c r="AO538" s="13">
        <f>VLOOKUP(AL538,Destino!A:P,16,0)</f>
        <v>1</v>
      </c>
      <c r="AP538" s="14">
        <f t="shared" si="25"/>
        <v>1</v>
      </c>
      <c r="AQ538" s="13" t="str">
        <f t="shared" si="26"/>
        <v>OK</v>
      </c>
      <c r="BA538" s="13" t="s">
        <v>14237</v>
      </c>
      <c r="BB538" s="13">
        <f>AK538</f>
        <v>30.564</v>
      </c>
      <c r="BC538" s="13" t="s">
        <v>15261</v>
      </c>
      <c r="BD538" s="13">
        <f>N538</f>
        <v>1</v>
      </c>
    </row>
    <row r="539" spans="1:56" hidden="1" x14ac:dyDescent="0.25">
      <c r="A539" s="13">
        <v>600010938</v>
      </c>
      <c r="B539" s="13">
        <v>1700</v>
      </c>
      <c r="C539" s="13">
        <v>2200001421</v>
      </c>
      <c r="D539" s="13" t="s">
        <v>298</v>
      </c>
      <c r="E539" s="13">
        <f>IF(AND(B539&lt;&gt;1110,B539&lt;&gt;1210,B539&lt;&gt;1510,B539&lt;&gt;1710),B539,IF(B539=1110,"1100",IF(B539=1210,"1200",IF(B539=1510,"1500",IF(B539=1710,"1700","X")))))</f>
        <v>1700</v>
      </c>
      <c r="F539" s="13" t="s">
        <v>10893</v>
      </c>
      <c r="G539" s="13" t="s">
        <v>297</v>
      </c>
      <c r="H539" s="13">
        <v>24.143000000000001</v>
      </c>
      <c r="I539" s="13">
        <v>0.25</v>
      </c>
      <c r="J539" s="13">
        <v>3</v>
      </c>
      <c r="K539" s="13">
        <v>1</v>
      </c>
      <c r="L539" s="13" t="s">
        <v>292</v>
      </c>
      <c r="M539" s="13">
        <v>4</v>
      </c>
      <c r="N539" s="13">
        <v>1</v>
      </c>
      <c r="O539" s="13" t="s">
        <v>294</v>
      </c>
      <c r="P539" s="13">
        <f>IFERROR(VLOOKUP(BC539, BA:BA:BB:BB, 2, 0),)</f>
        <v>0</v>
      </c>
      <c r="Q539" s="13">
        <f>IFERROR(VLOOKUP(BC539, BA:BA:BD:BD, 4, 0),1)</f>
        <v>1</v>
      </c>
      <c r="R539" s="13">
        <v>7</v>
      </c>
      <c r="S539" s="13">
        <v>9.25</v>
      </c>
      <c r="T539" s="13">
        <v>0</v>
      </c>
      <c r="V539" s="13" t="s">
        <v>13779</v>
      </c>
      <c r="W539" s="13">
        <v>100</v>
      </c>
      <c r="X539" s="13" t="s">
        <v>302</v>
      </c>
      <c r="Y539" s="13" t="s">
        <v>10899</v>
      </c>
      <c r="Z539" s="13" t="s">
        <v>10898</v>
      </c>
      <c r="AA539" s="13">
        <v>1</v>
      </c>
      <c r="AB539" s="13">
        <f>ROUND(H539*I539*AA539, 3)</f>
        <v>6.0359999999999996</v>
      </c>
      <c r="AC539" s="13">
        <f>ROUND(VLOOKUP(X539,'Base de dados'!A:B, 2, 0)*AB539, 2)</f>
        <v>0.6</v>
      </c>
      <c r="AD539" s="13">
        <f>ROUND((AB539*(Destino!AG$540/100))*(W539/100),2)</f>
        <v>0.42</v>
      </c>
      <c r="AE539" s="13">
        <f>ROUND(AB539*(Destino!AH$540/100),2)</f>
        <v>0</v>
      </c>
      <c r="AF539" s="13">
        <f>ROUND((((AB539+AC539)*(1 + VLOOKUP(X539,'Base de dados'!A:N, 14, 0) ))*(Destino!AI$540/100))-AD539, 2)</f>
        <v>1.25</v>
      </c>
      <c r="AG539" s="13">
        <f>ROUND((AB539+AC539+AF539)*(J539/100),2)</f>
        <v>0.24</v>
      </c>
      <c r="AH539" s="13">
        <f>ROUND(AB539*T539,2)</f>
        <v>0</v>
      </c>
      <c r="AI539" s="13">
        <f>ROUND(AB539+AC539-AE539+AF539+AG539+AH539, 3)</f>
        <v>8.1259999999999994</v>
      </c>
      <c r="AJ539" s="13">
        <f>AI539*M539</f>
        <v>32.503999999999998</v>
      </c>
      <c r="AK539" s="13">
        <f>AJ539*K539</f>
        <v>32.503999999999998</v>
      </c>
      <c r="AL539" s="13" t="str">
        <f t="shared" si="24"/>
        <v>17006000109382200001421</v>
      </c>
      <c r="AM539" s="13">
        <f>VLOOKUP(AL539,Destino!A:AE,31,0)</f>
        <v>32.503999999999998</v>
      </c>
      <c r="AN539" s="13">
        <f>VLOOKUP(AL539,Destino!A:O,15,0)</f>
        <v>20.22</v>
      </c>
      <c r="AO539" s="13">
        <f>VLOOKUP(AL539,Destino!A:P,16,0)</f>
        <v>1</v>
      </c>
      <c r="AP539" s="14">
        <f t="shared" si="25"/>
        <v>1</v>
      </c>
      <c r="AQ539" s="13" t="str">
        <f t="shared" si="26"/>
        <v>OK</v>
      </c>
      <c r="BA539" s="13" t="s">
        <v>14238</v>
      </c>
      <c r="BB539" s="13">
        <f>AK539</f>
        <v>32.503999999999998</v>
      </c>
      <c r="BC539" s="13" t="s">
        <v>15262</v>
      </c>
      <c r="BD539" s="13">
        <f>N539</f>
        <v>1</v>
      </c>
    </row>
    <row r="540" spans="1:56" hidden="1" x14ac:dyDescent="0.25">
      <c r="A540" s="13">
        <v>600011053</v>
      </c>
      <c r="B540" s="13">
        <v>1700</v>
      </c>
      <c r="C540" s="13">
        <v>2200001421</v>
      </c>
      <c r="D540" s="13" t="s">
        <v>298</v>
      </c>
      <c r="E540" s="13">
        <f>IF(AND(B540&lt;&gt;1110,B540&lt;&gt;1210,B540&lt;&gt;1510,B540&lt;&gt;1710),B540,IF(B540=1110,"1100",IF(B540=1210,"1200",IF(B540=1510,"1500",IF(B540=1710,"1700","X")))))</f>
        <v>1700</v>
      </c>
      <c r="F540" s="13" t="s">
        <v>10893</v>
      </c>
      <c r="G540" s="13" t="s">
        <v>297</v>
      </c>
      <c r="H540" s="13">
        <v>38.639000000000003</v>
      </c>
      <c r="I540" s="13">
        <v>0.25</v>
      </c>
      <c r="J540" s="13">
        <v>3</v>
      </c>
      <c r="K540" s="13">
        <v>1</v>
      </c>
      <c r="L540" s="13" t="s">
        <v>292</v>
      </c>
      <c r="M540" s="13">
        <v>4</v>
      </c>
      <c r="N540" s="13">
        <v>1</v>
      </c>
      <c r="O540" s="13" t="s">
        <v>294</v>
      </c>
      <c r="P540" s="13">
        <f>IFERROR(VLOOKUP(BC540, BA:BA:BB:BB, 2, 0),)</f>
        <v>0</v>
      </c>
      <c r="Q540" s="13">
        <f>IFERROR(VLOOKUP(BC540, BA:BA:BD:BD, 4, 0),1)</f>
        <v>1</v>
      </c>
      <c r="R540" s="13">
        <v>7</v>
      </c>
      <c r="S540" s="13">
        <v>9.25</v>
      </c>
      <c r="T540" s="13">
        <v>0</v>
      </c>
      <c r="V540" s="13" t="s">
        <v>13779</v>
      </c>
      <c r="W540" s="13">
        <v>100</v>
      </c>
      <c r="X540" s="13" t="s">
        <v>302</v>
      </c>
      <c r="Y540" s="13" t="s">
        <v>10899</v>
      </c>
      <c r="Z540" s="13" t="s">
        <v>10886</v>
      </c>
      <c r="AA540" s="13">
        <v>1</v>
      </c>
      <c r="AB540" s="13">
        <f>ROUND(H540*I540*AA540, 3)</f>
        <v>9.66</v>
      </c>
      <c r="AC540" s="13">
        <f>ROUND(VLOOKUP(X540,'Base de dados'!A:B, 2, 0)*AB540, 2)</f>
        <v>0.97</v>
      </c>
      <c r="AD540" s="13">
        <f>ROUND((AB540*(Destino!AG$541/100))*(W540/100),2)</f>
        <v>0.68</v>
      </c>
      <c r="AE540" s="13">
        <f>ROUND(AB540*(Destino!AH$541/100),2)</f>
        <v>0</v>
      </c>
      <c r="AF540" s="13">
        <f>ROUND((((AB540+AC540)*(1 + VLOOKUP(X540,'Base de dados'!A:N, 14, 0) ))*(Destino!AI$541/100))-AD540, 2)</f>
        <v>1.99</v>
      </c>
      <c r="AG540" s="13">
        <f>ROUND((AB540+AC540+AF540)*(J540/100),2)</f>
        <v>0.38</v>
      </c>
      <c r="AH540" s="13">
        <f>ROUND(AB540*T540,2)</f>
        <v>0</v>
      </c>
      <c r="AI540" s="13">
        <f>ROUND(AB540+AC540-AE540+AF540+AG540+AH540, 3)</f>
        <v>13</v>
      </c>
      <c r="AJ540" s="13">
        <f>AI540*M540</f>
        <v>52</v>
      </c>
      <c r="AK540" s="13">
        <f>AJ540*K540</f>
        <v>52</v>
      </c>
      <c r="AL540" s="13" t="str">
        <f t="shared" si="24"/>
        <v>17006000110532200001421</v>
      </c>
      <c r="AM540" s="13">
        <f>VLOOKUP(AL540,Destino!A:AE,31,0)</f>
        <v>52.04</v>
      </c>
      <c r="AN540" s="13">
        <f>VLOOKUP(AL540,Destino!A:O,15,0)</f>
        <v>32.36</v>
      </c>
      <c r="AO540" s="13">
        <f>VLOOKUP(AL540,Destino!A:P,16,0)</f>
        <v>1</v>
      </c>
      <c r="AP540" s="14">
        <f t="shared" si="25"/>
        <v>1</v>
      </c>
      <c r="AQ540" s="13" t="str">
        <f t="shared" si="26"/>
        <v>OK</v>
      </c>
      <c r="BA540" s="13" t="s">
        <v>14239</v>
      </c>
      <c r="BB540" s="13">
        <f>AK540</f>
        <v>52</v>
      </c>
      <c r="BC540" s="13" t="s">
        <v>15263</v>
      </c>
      <c r="BD540" s="13">
        <f>N540</f>
        <v>1</v>
      </c>
    </row>
    <row r="541" spans="1:56" hidden="1" x14ac:dyDescent="0.25">
      <c r="A541" s="13">
        <v>600011146</v>
      </c>
      <c r="B541" s="13">
        <v>1700</v>
      </c>
      <c r="C541" s="13">
        <v>2200001421</v>
      </c>
      <c r="D541" s="13" t="s">
        <v>298</v>
      </c>
      <c r="E541" s="13">
        <f>IF(AND(B541&lt;&gt;1110,B541&lt;&gt;1210,B541&lt;&gt;1510,B541&lt;&gt;1710),B541,IF(B541=1110,"1100",IF(B541=1210,"1200",IF(B541=1510,"1500",IF(B541=1710,"1700","X")))))</f>
        <v>1700</v>
      </c>
      <c r="F541" s="13" t="s">
        <v>10893</v>
      </c>
      <c r="G541" s="13" t="s">
        <v>297</v>
      </c>
      <c r="H541" s="13">
        <v>60.036000000000001</v>
      </c>
      <c r="I541" s="13">
        <v>0.25</v>
      </c>
      <c r="J541" s="13">
        <v>3</v>
      </c>
      <c r="K541" s="13">
        <v>1</v>
      </c>
      <c r="L541" s="13" t="s">
        <v>292</v>
      </c>
      <c r="M541" s="13">
        <v>4</v>
      </c>
      <c r="N541" s="13">
        <v>1</v>
      </c>
      <c r="O541" s="13" t="s">
        <v>294</v>
      </c>
      <c r="P541" s="13">
        <f>IFERROR(VLOOKUP(BC541, BA:BA:BB:BB, 2, 0),)</f>
        <v>0</v>
      </c>
      <c r="Q541" s="13">
        <f>IFERROR(VLOOKUP(BC541, BA:BA:BD:BD, 4, 0),1)</f>
        <v>1</v>
      </c>
      <c r="R541" s="13">
        <v>7</v>
      </c>
      <c r="S541" s="13">
        <v>9.25</v>
      </c>
      <c r="T541" s="13">
        <v>0</v>
      </c>
      <c r="V541" s="13" t="s">
        <v>13779</v>
      </c>
      <c r="W541" s="13">
        <v>100</v>
      </c>
      <c r="X541" s="13" t="s">
        <v>295</v>
      </c>
      <c r="Y541" s="13" t="s">
        <v>10899</v>
      </c>
      <c r="Z541" s="13" t="s">
        <v>10898</v>
      </c>
      <c r="AA541" s="13">
        <v>1</v>
      </c>
      <c r="AB541" s="13">
        <f>ROUND(H541*I541*AA541, 3)</f>
        <v>15.009</v>
      </c>
      <c r="AC541" s="13">
        <f>ROUND(VLOOKUP(X541,'Base de dados'!A:B, 2, 0)*AB541, 2)</f>
        <v>1.5</v>
      </c>
      <c r="AD541" s="13">
        <f>ROUND((AB541*(Destino!AG$542/100))*(W541/100),2)</f>
        <v>1.05</v>
      </c>
      <c r="AE541" s="13">
        <f>ROUND(AB541*(Destino!AH$542/100),2)</f>
        <v>0</v>
      </c>
      <c r="AF541" s="13">
        <f>ROUND((((AB541+AC541)*(1 + VLOOKUP(X541,'Base de dados'!A:N, 14, 0) ))*(Destino!AI$542/100))-AD541, 2)</f>
        <v>3.1</v>
      </c>
      <c r="AG541" s="13">
        <f>ROUND((AB541+AC541+AF541)*(J541/100),2)</f>
        <v>0.59</v>
      </c>
      <c r="AH541" s="13">
        <f>ROUND(AB541*T541,2)</f>
        <v>0</v>
      </c>
      <c r="AI541" s="13">
        <f>ROUND(AB541+AC541-AE541+AF541+AG541+AH541, 3)</f>
        <v>20.199000000000002</v>
      </c>
      <c r="AJ541" s="13">
        <f>AI541*M541</f>
        <v>80.796000000000006</v>
      </c>
      <c r="AK541" s="13">
        <f>AJ541*K541</f>
        <v>80.796000000000006</v>
      </c>
      <c r="AL541" s="13" t="str">
        <f t="shared" si="24"/>
        <v>17006000111462200001421</v>
      </c>
      <c r="AM541" s="13">
        <f>VLOOKUP(AL541,Destino!A:AE,31,0)</f>
        <v>80.796000000000006</v>
      </c>
      <c r="AN541" s="13">
        <f>VLOOKUP(AL541,Destino!A:O,15,0)</f>
        <v>50.28</v>
      </c>
      <c r="AO541" s="13">
        <f>VLOOKUP(AL541,Destino!A:P,16,0)</f>
        <v>1</v>
      </c>
      <c r="AP541" s="14">
        <f t="shared" si="25"/>
        <v>1</v>
      </c>
      <c r="AQ541" s="13" t="str">
        <f t="shared" si="26"/>
        <v>OK</v>
      </c>
      <c r="BA541" s="13" t="s">
        <v>14240</v>
      </c>
      <c r="BB541" s="13">
        <f>AK541</f>
        <v>80.796000000000006</v>
      </c>
      <c r="BC541" s="13" t="s">
        <v>15264</v>
      </c>
      <c r="BD541" s="13">
        <f>N541</f>
        <v>1</v>
      </c>
    </row>
    <row r="542" spans="1:56" hidden="1" x14ac:dyDescent="0.25">
      <c r="A542" s="13">
        <v>600011399</v>
      </c>
      <c r="B542" s="13">
        <v>1700</v>
      </c>
      <c r="C542" s="13">
        <v>2200001421</v>
      </c>
      <c r="D542" s="13" t="s">
        <v>298</v>
      </c>
      <c r="E542" s="13">
        <f>IF(AND(B542&lt;&gt;1110,B542&lt;&gt;1210,B542&lt;&gt;1510,B542&lt;&gt;1710),B542,IF(B542=1110,"1100",IF(B542=1210,"1200",IF(B542=1510,"1500",IF(B542=1710,"1700","X")))))</f>
        <v>1700</v>
      </c>
      <c r="F542" s="13" t="s">
        <v>10893</v>
      </c>
      <c r="G542" s="13" t="s">
        <v>297</v>
      </c>
      <c r="H542" s="13">
        <v>7.4989999999999997</v>
      </c>
      <c r="I542" s="13">
        <v>0.25</v>
      </c>
      <c r="J542" s="13">
        <v>3</v>
      </c>
      <c r="K542" s="13">
        <v>1</v>
      </c>
      <c r="L542" s="13" t="s">
        <v>292</v>
      </c>
      <c r="M542" s="13">
        <v>4</v>
      </c>
      <c r="N542" s="13">
        <v>1</v>
      </c>
      <c r="O542" s="13" t="s">
        <v>294</v>
      </c>
      <c r="P542" s="13">
        <f>IFERROR(VLOOKUP(BC542, BA:BA:BB:BB, 2, 0),)</f>
        <v>0</v>
      </c>
      <c r="Q542" s="13">
        <f>IFERROR(VLOOKUP(BC542, BA:BA:BD:BD, 4, 0),1)</f>
        <v>1</v>
      </c>
      <c r="R542" s="13">
        <v>7</v>
      </c>
      <c r="S542" s="13">
        <v>9.25</v>
      </c>
      <c r="T542" s="13">
        <v>0</v>
      </c>
      <c r="V542" s="13" t="s">
        <v>13779</v>
      </c>
      <c r="W542" s="13">
        <v>100</v>
      </c>
      <c r="X542" s="13" t="s">
        <v>300</v>
      </c>
      <c r="Y542" s="13" t="s">
        <v>10899</v>
      </c>
      <c r="Z542" s="13" t="s">
        <v>10898</v>
      </c>
      <c r="AA542" s="13">
        <v>1</v>
      </c>
      <c r="AB542" s="13">
        <f>ROUND(H542*I542*AA542, 3)</f>
        <v>1.875</v>
      </c>
      <c r="AC542" s="13">
        <f>ROUND(VLOOKUP(X542,'Base de dados'!A:B, 2, 0)*AB542, 2)</f>
        <v>0.19</v>
      </c>
      <c r="AD542" s="13">
        <f>ROUND((AB542*(Destino!AG$543/100))*(W542/100),2)</f>
        <v>0.13</v>
      </c>
      <c r="AE542" s="13">
        <f>ROUND(AB542*(Destino!AH$543/100),2)</f>
        <v>0</v>
      </c>
      <c r="AF542" s="13">
        <f>ROUND((((AB542+AC542)*(1 + VLOOKUP(X542,'Base de dados'!A:N, 14, 0) ))*(Destino!AI$543/100))-AD542, 2)</f>
        <v>0.39</v>
      </c>
      <c r="AG542" s="13">
        <f>ROUND((AB542+AC542+AF542)*(J542/100),2)</f>
        <v>7.0000000000000007E-2</v>
      </c>
      <c r="AH542" s="13">
        <f>ROUND(AB542*T542,2)</f>
        <v>0</v>
      </c>
      <c r="AI542" s="13">
        <f>ROUND(AB542+AC542-AE542+AF542+AG542+AH542, 3)</f>
        <v>2.5249999999999999</v>
      </c>
      <c r="AJ542" s="13">
        <f>AI542*M542</f>
        <v>10.1</v>
      </c>
      <c r="AK542" s="13">
        <f>AJ542*K542</f>
        <v>10.1</v>
      </c>
      <c r="AL542" s="13" t="str">
        <f t="shared" si="24"/>
        <v>17006000113992200001421</v>
      </c>
      <c r="AM542" s="13">
        <f>VLOOKUP(AL542,Destino!A:AE,31,0)</f>
        <v>10.1</v>
      </c>
      <c r="AN542" s="13">
        <f>VLOOKUP(AL542,Destino!A:O,15,0)</f>
        <v>6.28</v>
      </c>
      <c r="AO542" s="13">
        <f>VLOOKUP(AL542,Destino!A:P,16,0)</f>
        <v>1</v>
      </c>
      <c r="AP542" s="14">
        <f t="shared" si="25"/>
        <v>1</v>
      </c>
      <c r="AQ542" s="13" t="str">
        <f t="shared" si="26"/>
        <v>OK</v>
      </c>
      <c r="BA542" s="13" t="s">
        <v>14241</v>
      </c>
      <c r="BB542" s="13">
        <f>AK542</f>
        <v>10.1</v>
      </c>
      <c r="BC542" s="13" t="s">
        <v>15265</v>
      </c>
      <c r="BD542" s="13">
        <f>N542</f>
        <v>1</v>
      </c>
    </row>
    <row r="543" spans="1:56" hidden="1" x14ac:dyDescent="0.25">
      <c r="A543" s="13">
        <v>600011401</v>
      </c>
      <c r="B543" s="13">
        <v>1700</v>
      </c>
      <c r="C543" s="13">
        <v>2200001421</v>
      </c>
      <c r="D543" s="13" t="s">
        <v>298</v>
      </c>
      <c r="E543" s="13">
        <f>IF(AND(B543&lt;&gt;1110,B543&lt;&gt;1210,B543&lt;&gt;1510,B543&lt;&gt;1710),B543,IF(B543=1110,"1100",IF(B543=1210,"1200",IF(B543=1510,"1500",IF(B543=1710,"1700","X")))))</f>
        <v>1700</v>
      </c>
      <c r="F543" s="13" t="s">
        <v>10893</v>
      </c>
      <c r="G543" s="13" t="s">
        <v>297</v>
      </c>
      <c r="H543" s="13">
        <v>26.567</v>
      </c>
      <c r="I543" s="13">
        <v>0.25</v>
      </c>
      <c r="J543" s="13">
        <v>3</v>
      </c>
      <c r="K543" s="13">
        <v>1</v>
      </c>
      <c r="L543" s="13" t="s">
        <v>292</v>
      </c>
      <c r="M543" s="13">
        <v>4</v>
      </c>
      <c r="N543" s="13">
        <v>1</v>
      </c>
      <c r="O543" s="13" t="s">
        <v>294</v>
      </c>
      <c r="P543" s="13">
        <f>IFERROR(VLOOKUP(BC543, BA:BA:BB:BB, 2, 0),)</f>
        <v>0</v>
      </c>
      <c r="Q543" s="13">
        <f>IFERROR(VLOOKUP(BC543, BA:BA:BD:BD, 4, 0),1)</f>
        <v>1</v>
      </c>
      <c r="R543" s="13">
        <v>7</v>
      </c>
      <c r="S543" s="13">
        <v>9.25</v>
      </c>
      <c r="T543" s="13">
        <v>0</v>
      </c>
      <c r="V543" s="13" t="s">
        <v>13779</v>
      </c>
      <c r="W543" s="13">
        <v>100</v>
      </c>
      <c r="X543" s="13" t="s">
        <v>295</v>
      </c>
      <c r="Y543" s="13" t="s">
        <v>10899</v>
      </c>
      <c r="Z543" s="13" t="s">
        <v>10898</v>
      </c>
      <c r="AA543" s="13">
        <v>1</v>
      </c>
      <c r="AB543" s="13">
        <f>ROUND(H543*I543*AA543, 3)</f>
        <v>6.6420000000000003</v>
      </c>
      <c r="AC543" s="13">
        <f>ROUND(VLOOKUP(X543,'Base de dados'!A:B, 2, 0)*AB543, 2)</f>
        <v>0.66</v>
      </c>
      <c r="AD543" s="13">
        <f>ROUND((AB543*(Destino!AG$544/100))*(W543/100),2)</f>
        <v>0.46</v>
      </c>
      <c r="AE543" s="13">
        <f>ROUND(AB543*(Destino!AH$544/100),2)</f>
        <v>0</v>
      </c>
      <c r="AF543" s="13">
        <f>ROUND((((AB543+AC543)*(1 + VLOOKUP(X543,'Base de dados'!A:N, 14, 0) ))*(Destino!AI$544/100))-AD543, 2)</f>
        <v>1.38</v>
      </c>
      <c r="AG543" s="13">
        <f>ROUND((AB543+AC543+AF543)*(J543/100),2)</f>
        <v>0.26</v>
      </c>
      <c r="AH543" s="13">
        <f>ROUND(AB543*T543,2)</f>
        <v>0</v>
      </c>
      <c r="AI543" s="13">
        <f>ROUND(AB543+AC543-AE543+AF543+AG543+AH543, 3)</f>
        <v>8.9420000000000002</v>
      </c>
      <c r="AJ543" s="13">
        <f>AI543*M543</f>
        <v>35.768000000000001</v>
      </c>
      <c r="AK543" s="13">
        <f>AJ543*K543</f>
        <v>35.768000000000001</v>
      </c>
      <c r="AL543" s="13" t="str">
        <f t="shared" si="24"/>
        <v>17006000114012200001421</v>
      </c>
      <c r="AM543" s="13">
        <f>VLOOKUP(AL543,Destino!A:AE,31,0)</f>
        <v>35.768000000000001</v>
      </c>
      <c r="AN543" s="13">
        <f>VLOOKUP(AL543,Destino!A:O,15,0)</f>
        <v>22.25</v>
      </c>
      <c r="AO543" s="13">
        <f>VLOOKUP(AL543,Destino!A:P,16,0)</f>
        <v>1</v>
      </c>
      <c r="AP543" s="14">
        <f t="shared" si="25"/>
        <v>1</v>
      </c>
      <c r="AQ543" s="13" t="str">
        <f t="shared" si="26"/>
        <v>OK</v>
      </c>
      <c r="BA543" s="13" t="s">
        <v>14242</v>
      </c>
      <c r="BB543" s="13">
        <f>AK543</f>
        <v>35.768000000000001</v>
      </c>
      <c r="BC543" s="13" t="s">
        <v>15266</v>
      </c>
      <c r="BD543" s="13">
        <f>N543</f>
        <v>1</v>
      </c>
    </row>
    <row r="544" spans="1:56" hidden="1" x14ac:dyDescent="0.25">
      <c r="A544" s="13">
        <v>600011402</v>
      </c>
      <c r="B544" s="13">
        <v>1700</v>
      </c>
      <c r="C544" s="13">
        <v>2200001421</v>
      </c>
      <c r="D544" s="13" t="s">
        <v>298</v>
      </c>
      <c r="E544" s="13">
        <f>IF(AND(B544&lt;&gt;1110,B544&lt;&gt;1210,B544&lt;&gt;1510,B544&lt;&gt;1710),B544,IF(B544=1110,"1100",IF(B544=1210,"1200",IF(B544=1510,"1500",IF(B544=1710,"1700","X")))))</f>
        <v>1700</v>
      </c>
      <c r="F544" s="13" t="s">
        <v>10893</v>
      </c>
      <c r="G544" s="13" t="s">
        <v>297</v>
      </c>
      <c r="H544" s="13">
        <v>44.405999999999999</v>
      </c>
      <c r="I544" s="13">
        <v>0.25</v>
      </c>
      <c r="J544" s="13">
        <v>3</v>
      </c>
      <c r="K544" s="13">
        <v>1</v>
      </c>
      <c r="L544" s="13" t="s">
        <v>292</v>
      </c>
      <c r="M544" s="13">
        <v>4</v>
      </c>
      <c r="N544" s="13">
        <v>1</v>
      </c>
      <c r="O544" s="13" t="s">
        <v>294</v>
      </c>
      <c r="P544" s="13">
        <f>IFERROR(VLOOKUP(BC544, BA:BA:BB:BB, 2, 0),)</f>
        <v>0</v>
      </c>
      <c r="Q544" s="13">
        <f>IFERROR(VLOOKUP(BC544, BA:BA:BD:BD, 4, 0),1)</f>
        <v>1</v>
      </c>
      <c r="R544" s="13">
        <v>7</v>
      </c>
      <c r="S544" s="13">
        <v>9.25</v>
      </c>
      <c r="T544" s="13">
        <v>0</v>
      </c>
      <c r="V544" s="13" t="s">
        <v>13779</v>
      </c>
      <c r="W544" s="13">
        <v>100</v>
      </c>
      <c r="X544" s="13" t="s">
        <v>295</v>
      </c>
      <c r="Y544" s="13" t="s">
        <v>10899</v>
      </c>
      <c r="Z544" s="13" t="s">
        <v>10898</v>
      </c>
      <c r="AA544" s="13">
        <v>1</v>
      </c>
      <c r="AB544" s="13">
        <f>ROUND(H544*I544*AA544, 3)</f>
        <v>11.102</v>
      </c>
      <c r="AC544" s="13">
        <f>ROUND(VLOOKUP(X544,'Base de dados'!A:B, 2, 0)*AB544, 2)</f>
        <v>1.1100000000000001</v>
      </c>
      <c r="AD544" s="13">
        <f>ROUND((AB544*(Destino!AG$545/100))*(W544/100),2)</f>
        <v>0.78</v>
      </c>
      <c r="AE544" s="13">
        <f>ROUND(AB544*(Destino!AH$545/100),2)</f>
        <v>0</v>
      </c>
      <c r="AF544" s="13">
        <f>ROUND((((AB544+AC544)*(1 + VLOOKUP(X544,'Base de dados'!A:N, 14, 0) ))*(Destino!AI$545/100))-AD544, 2)</f>
        <v>2.29</v>
      </c>
      <c r="AG544" s="13">
        <f>ROUND((AB544+AC544+AF544)*(J544/100),2)</f>
        <v>0.44</v>
      </c>
      <c r="AH544" s="13">
        <f>ROUND(AB544*T544,2)</f>
        <v>0</v>
      </c>
      <c r="AI544" s="13">
        <f>ROUND(AB544+AC544-AE544+AF544+AG544+AH544, 3)</f>
        <v>14.942</v>
      </c>
      <c r="AJ544" s="13">
        <f>AI544*M544</f>
        <v>59.768000000000001</v>
      </c>
      <c r="AK544" s="13">
        <f>AJ544*K544</f>
        <v>59.768000000000001</v>
      </c>
      <c r="AL544" s="13" t="str">
        <f t="shared" si="24"/>
        <v>17006000114022200001421</v>
      </c>
      <c r="AM544" s="13">
        <f>VLOOKUP(AL544,Destino!A:AE,31,0)</f>
        <v>59.808</v>
      </c>
      <c r="AN544" s="13">
        <f>VLOOKUP(AL544,Destino!A:O,15,0)</f>
        <v>37.19</v>
      </c>
      <c r="AO544" s="13">
        <f>VLOOKUP(AL544,Destino!A:P,16,0)</f>
        <v>1</v>
      </c>
      <c r="AP544" s="14">
        <f t="shared" si="25"/>
        <v>1</v>
      </c>
      <c r="AQ544" s="13" t="str">
        <f t="shared" si="26"/>
        <v>OK</v>
      </c>
      <c r="BA544" s="13" t="s">
        <v>14243</v>
      </c>
      <c r="BB544" s="13">
        <f>AK544</f>
        <v>59.768000000000001</v>
      </c>
      <c r="BC544" s="13" t="s">
        <v>15267</v>
      </c>
      <c r="BD544" s="13">
        <f>N544</f>
        <v>1</v>
      </c>
    </row>
    <row r="545" spans="1:56" hidden="1" x14ac:dyDescent="0.25">
      <c r="A545" s="13">
        <v>600011468</v>
      </c>
      <c r="B545" s="13">
        <v>1700</v>
      </c>
      <c r="C545" s="13">
        <v>2200001421</v>
      </c>
      <c r="D545" s="13" t="s">
        <v>298</v>
      </c>
      <c r="E545" s="13">
        <f>IF(AND(B545&lt;&gt;1110,B545&lt;&gt;1210,B545&lt;&gt;1510,B545&lt;&gt;1710),B545,IF(B545=1110,"1100",IF(B545=1210,"1200",IF(B545=1510,"1500",IF(B545=1710,"1700","X")))))</f>
        <v>1700</v>
      </c>
      <c r="F545" s="13" t="s">
        <v>10893</v>
      </c>
      <c r="G545" s="13" t="s">
        <v>297</v>
      </c>
      <c r="H545" s="13">
        <v>15.423999999999999</v>
      </c>
      <c r="I545" s="13">
        <v>0.25</v>
      </c>
      <c r="J545" s="13">
        <v>3</v>
      </c>
      <c r="K545" s="13">
        <v>1</v>
      </c>
      <c r="L545" s="13" t="s">
        <v>292</v>
      </c>
      <c r="M545" s="13">
        <v>4</v>
      </c>
      <c r="N545" s="13">
        <v>1</v>
      </c>
      <c r="O545" s="13" t="s">
        <v>294</v>
      </c>
      <c r="P545" s="13">
        <f>IFERROR(VLOOKUP(BC545, BA:BA:BB:BB, 2, 0),)</f>
        <v>0</v>
      </c>
      <c r="Q545" s="13">
        <f>IFERROR(VLOOKUP(BC545, BA:BA:BD:BD, 4, 0),1)</f>
        <v>1</v>
      </c>
      <c r="R545" s="13">
        <v>4</v>
      </c>
      <c r="S545" s="13">
        <v>9.25</v>
      </c>
      <c r="T545" s="13">
        <v>0</v>
      </c>
      <c r="V545" s="13" t="s">
        <v>13779</v>
      </c>
      <c r="W545" s="13">
        <v>100</v>
      </c>
      <c r="X545" s="13" t="s">
        <v>301</v>
      </c>
      <c r="Y545" s="13" t="s">
        <v>10899</v>
      </c>
      <c r="Z545" s="13" t="s">
        <v>11027</v>
      </c>
      <c r="AA545" s="13">
        <v>1</v>
      </c>
      <c r="AB545" s="13">
        <f>ROUND(H545*I545*AA545, 3)</f>
        <v>3.8559999999999999</v>
      </c>
      <c r="AC545" s="13">
        <f>ROUND(VLOOKUP(X545,'Base de dados'!A:B, 2, 0)*AB545, 2)</f>
        <v>0.39</v>
      </c>
      <c r="AD545" s="13">
        <f>ROUND((AB545*(Destino!AG$546/100))*(W545/100),2)</f>
        <v>0.15</v>
      </c>
      <c r="AE545" s="13">
        <f>ROUND(AB545*(Destino!AH$546/100),2)</f>
        <v>0</v>
      </c>
      <c r="AF545" s="13">
        <f>ROUND((((AB545+AC545)*(1 + VLOOKUP(X545,'Base de dados'!A:M, 13, 0) ))*(Destino!AI$546/100))-AD545, 2)</f>
        <v>0.95</v>
      </c>
      <c r="AG545" s="13">
        <f>ROUND((AB545+AC545+AF545)*(J545/100),2)</f>
        <v>0.16</v>
      </c>
      <c r="AH545" s="13">
        <f>ROUND(AB545*T545,2)</f>
        <v>0</v>
      </c>
      <c r="AI545" s="13">
        <f>ROUND(AB545+AC545-AE545+AF545+AG545+AH545, 3)</f>
        <v>5.3559999999999999</v>
      </c>
      <c r="AJ545" s="13">
        <f>AI545*M545</f>
        <v>21.423999999999999</v>
      </c>
      <c r="AK545" s="13">
        <f>AJ545*K545</f>
        <v>21.423999999999999</v>
      </c>
      <c r="AL545" s="13" t="str">
        <f t="shared" si="24"/>
        <v>17006000114682200001421</v>
      </c>
      <c r="AM545" s="13">
        <f>VLOOKUP(AL545,Destino!A:AE,31,0)</f>
        <v>21.423999999999999</v>
      </c>
      <c r="AN545" s="13">
        <f>VLOOKUP(AL545,Destino!A:O,15,0)</f>
        <v>13.38</v>
      </c>
      <c r="AO545" s="13">
        <f>VLOOKUP(AL545,Destino!A:P,16,0)</f>
        <v>1</v>
      </c>
      <c r="AP545" s="14">
        <f t="shared" si="25"/>
        <v>1</v>
      </c>
      <c r="AQ545" s="13" t="str">
        <f t="shared" si="26"/>
        <v>OK</v>
      </c>
      <c r="BA545" s="13" t="s">
        <v>14244</v>
      </c>
      <c r="BB545" s="13">
        <f>AK545</f>
        <v>21.423999999999999</v>
      </c>
      <c r="BC545" s="13" t="s">
        <v>15268</v>
      </c>
      <c r="BD545" s="13">
        <f>N545</f>
        <v>1</v>
      </c>
    </row>
    <row r="546" spans="1:56" hidden="1" x14ac:dyDescent="0.25">
      <c r="A546" s="13">
        <v>600011469</v>
      </c>
      <c r="B546" s="13">
        <v>1110</v>
      </c>
      <c r="C546" s="13">
        <v>2000005105</v>
      </c>
      <c r="D546" s="13" t="s">
        <v>298</v>
      </c>
      <c r="E546" s="13" t="str">
        <f>IF(AND(B546&lt;&gt;1110,B546&lt;&gt;1210,B546&lt;&gt;1510,B546&lt;&gt;1710),B546,IF(B546=1110,"1100",IF(B546=1210,"1200",IF(B546=1510,"1500",IF(B546=1710,"1700","X")))))</f>
        <v>1100</v>
      </c>
      <c r="F546" s="13" t="s">
        <v>304</v>
      </c>
      <c r="G546" s="13" t="s">
        <v>297</v>
      </c>
      <c r="H546" s="13">
        <v>18.175999999999998</v>
      </c>
      <c r="I546" s="13">
        <v>1</v>
      </c>
      <c r="J546" s="13">
        <v>4</v>
      </c>
      <c r="K546" s="13">
        <v>1</v>
      </c>
      <c r="L546" s="13" t="s">
        <v>292</v>
      </c>
      <c r="M546" s="13">
        <v>1</v>
      </c>
      <c r="N546" s="13">
        <v>0.75288900000000003</v>
      </c>
      <c r="O546" s="13" t="s">
        <v>292</v>
      </c>
      <c r="P546" s="13">
        <f>IFERROR(VLOOKUP(BC546, BA:BA:BB:BB, 2, 0),)</f>
        <v>0</v>
      </c>
      <c r="Q546" s="13">
        <f>IFERROR(VLOOKUP(BC546, BA:BA:BD:BD, 4, 0),1)</f>
        <v>1</v>
      </c>
      <c r="R546" s="13">
        <v>7</v>
      </c>
      <c r="S546" s="13">
        <v>9.25</v>
      </c>
      <c r="T546" s="13">
        <v>0</v>
      </c>
      <c r="V546" s="13" t="s">
        <v>13779</v>
      </c>
      <c r="W546" s="13">
        <v>100</v>
      </c>
      <c r="X546" s="13" t="s">
        <v>301</v>
      </c>
      <c r="Y546" s="13" t="s">
        <v>10899</v>
      </c>
      <c r="Z546" s="13" t="s">
        <v>10898</v>
      </c>
      <c r="AA546" s="13">
        <v>1</v>
      </c>
      <c r="AB546" s="13">
        <f>ROUND(H546*I546*AA546, 3)</f>
        <v>18.175999999999998</v>
      </c>
      <c r="AC546" s="13">
        <f>ROUND(VLOOKUP(X546,'Base de dados'!A:B, 2, 0)*AB546, 2)</f>
        <v>1.82</v>
      </c>
      <c r="AD546" s="13">
        <f>ROUND((AB546*(Destino!AG$547/100))*(W546/100),2)</f>
        <v>1.27</v>
      </c>
      <c r="AE546" s="13">
        <f>ROUND(AB546*(Destino!AH$547/100),2)</f>
        <v>1.68</v>
      </c>
      <c r="AF546" s="13">
        <f>ROUND((((AB546+AC546)*(1 + VLOOKUP(X546,'Base de dados'!A:P, 16, 0) ))*(Destino!AI$547/100))-AD546, 2)</f>
        <v>3.84</v>
      </c>
      <c r="AG546" s="13">
        <f>ROUND((AB546+AC546+AF546)*(J546/100),2)</f>
        <v>0.95</v>
      </c>
      <c r="AH546" s="13">
        <f>ROUND(AB546*T546,2)</f>
        <v>0</v>
      </c>
      <c r="AI546" s="13">
        <f>ROUND(AB546+AF546-AE546+AG546+AH546, 3)</f>
        <v>21.286000000000001</v>
      </c>
      <c r="AJ546" s="13">
        <f>AI546*M546</f>
        <v>21.286000000000001</v>
      </c>
      <c r="AK546" s="13">
        <f>AJ546*K546</f>
        <v>21.286000000000001</v>
      </c>
      <c r="AL546" s="13" t="str">
        <f t="shared" si="24"/>
        <v>11106000114692000005105</v>
      </c>
      <c r="AM546" s="13">
        <f>VLOOKUP(AL546,Destino!A:AE,31,0)</f>
        <v>21.286000000000001</v>
      </c>
      <c r="AN546" s="13">
        <f>VLOOKUP(AL546,Destino!A:O,15,0)</f>
        <v>15.222</v>
      </c>
      <c r="AO546" s="13">
        <f>VLOOKUP(AL546,Destino!A:P,16,0)</f>
        <v>1</v>
      </c>
      <c r="AP546" s="14">
        <f t="shared" si="25"/>
        <v>1</v>
      </c>
      <c r="AQ546" s="13" t="str">
        <f t="shared" si="26"/>
        <v>OK</v>
      </c>
      <c r="BB546" s="13">
        <f>AK546</f>
        <v>21.286000000000001</v>
      </c>
      <c r="BC546" s="13" t="s">
        <v>15269</v>
      </c>
      <c r="BD546" s="13">
        <f>N546</f>
        <v>0.75288900000000003</v>
      </c>
    </row>
    <row r="547" spans="1:56" hidden="1" x14ac:dyDescent="0.25">
      <c r="A547" s="13">
        <v>600011482</v>
      </c>
      <c r="B547" s="13">
        <v>1000</v>
      </c>
      <c r="C547" s="13">
        <v>2200001421</v>
      </c>
      <c r="D547" s="13" t="s">
        <v>298</v>
      </c>
      <c r="E547" s="13">
        <f>IF(AND(B547&lt;&gt;1110,B547&lt;&gt;1210,B547&lt;&gt;1510,B547&lt;&gt;1710),B547,IF(B547=1110,"1100",IF(B547=1210,"1200",IF(B547=1510,"1500",IF(B547=1710,"1700","X")))))</f>
        <v>1000</v>
      </c>
      <c r="F547" s="13" t="s">
        <v>10873</v>
      </c>
      <c r="G547" s="13" t="s">
        <v>297</v>
      </c>
      <c r="H547" s="13">
        <v>27.619</v>
      </c>
      <c r="I547" s="13">
        <v>1</v>
      </c>
      <c r="J547" s="13">
        <v>5</v>
      </c>
      <c r="K547" s="13">
        <v>1</v>
      </c>
      <c r="L547" s="13" t="s">
        <v>292</v>
      </c>
      <c r="M547" s="13">
        <v>1</v>
      </c>
      <c r="N547" s="13">
        <v>1</v>
      </c>
      <c r="O547" s="13" t="s">
        <v>294</v>
      </c>
      <c r="P547" s="13">
        <f>IFERROR(VLOOKUP(BC547, BA:BA:BB:BB, 2, 0),)</f>
        <v>0</v>
      </c>
      <c r="Q547" s="13">
        <f>IFERROR(VLOOKUP(BC547, BA:BA:BD:BD, 4, 0),1)</f>
        <v>1</v>
      </c>
      <c r="R547" s="13">
        <v>12</v>
      </c>
      <c r="S547" s="13">
        <v>9.25</v>
      </c>
      <c r="T547" s="13">
        <v>0</v>
      </c>
      <c r="V547" s="13" t="s">
        <v>13779</v>
      </c>
      <c r="W547" s="13">
        <v>100</v>
      </c>
      <c r="X547" s="13" t="s">
        <v>302</v>
      </c>
      <c r="Y547" s="13" t="s">
        <v>10899</v>
      </c>
      <c r="Z547" s="13" t="s">
        <v>10898</v>
      </c>
      <c r="AA547" s="13">
        <v>1</v>
      </c>
      <c r="AB547" s="13">
        <f>ROUND(H547*I547*AA547, 3)</f>
        <v>27.619</v>
      </c>
      <c r="AC547" s="13">
        <f>ROUND(VLOOKUP(X547,'Base de dados'!A:B, 2, 0)*AB547, 2)</f>
        <v>2.76</v>
      </c>
      <c r="AD547" s="13">
        <f>ROUND((AB547*(Destino!AG$548/100))*(W547/100),2)</f>
        <v>3.31</v>
      </c>
      <c r="AE547" s="13">
        <f>ROUND(AB547*(Destino!AH$548/100),2)</f>
        <v>2.5499999999999998</v>
      </c>
      <c r="AG547" s="13">
        <f>ROUND((AB547+ AC547)*(J547/100),2)</f>
        <v>1.52</v>
      </c>
      <c r="AH547" s="13">
        <f>ROUND(AB547*T547,2)</f>
        <v>0</v>
      </c>
      <c r="AI547" s="13">
        <f>ROUND(AB547-(AD547+AE547)+AG547+AH547, 3)</f>
        <v>23.279</v>
      </c>
      <c r="AJ547" s="13">
        <f>AI547*M547</f>
        <v>23.279</v>
      </c>
      <c r="AK547" s="13">
        <f>AJ547*K547</f>
        <v>23.279</v>
      </c>
      <c r="AL547" s="13" t="str">
        <f t="shared" si="24"/>
        <v>10006000114822200001421</v>
      </c>
      <c r="AM547" s="13">
        <f>VLOOKUP(AL547,Destino!A:AE,31,0)</f>
        <v>23.259</v>
      </c>
      <c r="AN547" s="13">
        <f>VLOOKUP(AL547,Destino!A:O,15,0)</f>
        <v>21.75</v>
      </c>
      <c r="AO547" s="13">
        <f>VLOOKUP(AL547,Destino!A:P,16,0)</f>
        <v>1</v>
      </c>
      <c r="AP547" s="14">
        <f t="shared" si="25"/>
        <v>1</v>
      </c>
      <c r="AQ547" s="13" t="str">
        <f t="shared" si="26"/>
        <v>OK</v>
      </c>
      <c r="BA547" s="13" t="s">
        <v>14245</v>
      </c>
      <c r="BB547" s="13">
        <f>AK547</f>
        <v>23.279</v>
      </c>
      <c r="BC547" s="13" t="s">
        <v>15270</v>
      </c>
      <c r="BD547" s="13">
        <f>N547</f>
        <v>1</v>
      </c>
    </row>
    <row r="548" spans="1:56" hidden="1" x14ac:dyDescent="0.25">
      <c r="A548" s="13">
        <v>600011526</v>
      </c>
      <c r="B548" s="13">
        <v>1700</v>
      </c>
      <c r="C548" s="13">
        <v>2200001421</v>
      </c>
      <c r="D548" s="13" t="s">
        <v>298</v>
      </c>
      <c r="E548" s="13">
        <f>IF(AND(B548&lt;&gt;1110,B548&lt;&gt;1210,B548&lt;&gt;1510,B548&lt;&gt;1710),B548,IF(B548=1110,"1100",IF(B548=1210,"1200",IF(B548=1510,"1500",IF(B548=1710,"1700","X")))))</f>
        <v>1700</v>
      </c>
      <c r="F548" s="13" t="s">
        <v>10893</v>
      </c>
      <c r="G548" s="13" t="s">
        <v>297</v>
      </c>
      <c r="H548" s="13">
        <v>31.725000000000001</v>
      </c>
      <c r="I548" s="13">
        <v>0.25</v>
      </c>
      <c r="J548" s="13">
        <v>3</v>
      </c>
      <c r="K548" s="13">
        <v>1</v>
      </c>
      <c r="L548" s="13" t="s">
        <v>292</v>
      </c>
      <c r="M548" s="13">
        <v>4</v>
      </c>
      <c r="N548" s="13">
        <v>1</v>
      </c>
      <c r="O548" s="13" t="s">
        <v>294</v>
      </c>
      <c r="P548" s="13">
        <f>IFERROR(VLOOKUP(BC548, BA:BA:BB:BB, 2, 0),)</f>
        <v>0</v>
      </c>
      <c r="Q548" s="13">
        <f>IFERROR(VLOOKUP(BC548, BA:BA:BD:BD, 4, 0),1)</f>
        <v>1</v>
      </c>
      <c r="R548" s="13">
        <v>7</v>
      </c>
      <c r="S548" s="13">
        <v>9.25</v>
      </c>
      <c r="T548" s="13">
        <v>0</v>
      </c>
      <c r="V548" s="13" t="s">
        <v>13779</v>
      </c>
      <c r="W548" s="13">
        <v>100</v>
      </c>
      <c r="X548" s="13" t="s">
        <v>302</v>
      </c>
      <c r="Y548" s="13" t="s">
        <v>10899</v>
      </c>
      <c r="Z548" s="13" t="s">
        <v>10898</v>
      </c>
      <c r="AA548" s="13">
        <v>1</v>
      </c>
      <c r="AB548" s="13">
        <f>ROUND(H548*I548*AA548, 3)</f>
        <v>7.931</v>
      </c>
      <c r="AC548" s="13">
        <f>ROUND(VLOOKUP(X548,'Base de dados'!A:B, 2, 0)*AB548, 2)</f>
        <v>0.79</v>
      </c>
      <c r="AD548" s="13">
        <f>ROUND((AB548*(Destino!AG$549/100))*(W548/100),2)</f>
        <v>0.56000000000000005</v>
      </c>
      <c r="AE548" s="13">
        <f>ROUND(AB548*(Destino!AH$549/100),2)</f>
        <v>0</v>
      </c>
      <c r="AF548" s="13">
        <f>ROUND((((AB548+AC548)*(1 + VLOOKUP(X548,'Base de dados'!A:N, 14, 0) ))*(Destino!AI$549/100))-AD548, 2)</f>
        <v>1.63</v>
      </c>
      <c r="AG548" s="13">
        <f>ROUND((AB548+AC548+AF548)*(J548/100),2)</f>
        <v>0.31</v>
      </c>
      <c r="AH548" s="13">
        <f>ROUND(AB548*T548,2)</f>
        <v>0</v>
      </c>
      <c r="AI548" s="13">
        <f>ROUND(AB548+AC548-AE548+AF548+AG548+AH548, 3)</f>
        <v>10.661</v>
      </c>
      <c r="AJ548" s="13">
        <f>AI548*M548</f>
        <v>42.643999999999998</v>
      </c>
      <c r="AK548" s="13">
        <f>AJ548*K548</f>
        <v>42.643999999999998</v>
      </c>
      <c r="AL548" s="13" t="str">
        <f t="shared" si="24"/>
        <v>17006000115262200001421</v>
      </c>
      <c r="AM548" s="13">
        <f>VLOOKUP(AL548,Destino!A:AE,31,0)</f>
        <v>42.683999999999997</v>
      </c>
      <c r="AN548" s="13">
        <f>VLOOKUP(AL548,Destino!A:O,15,0)</f>
        <v>26.57</v>
      </c>
      <c r="AO548" s="13">
        <f>VLOOKUP(AL548,Destino!A:P,16,0)</f>
        <v>1</v>
      </c>
      <c r="AP548" s="14">
        <f t="shared" si="25"/>
        <v>1</v>
      </c>
      <c r="AQ548" s="13" t="str">
        <f t="shared" si="26"/>
        <v>OK</v>
      </c>
      <c r="BA548" s="13" t="s">
        <v>14246</v>
      </c>
      <c r="BB548" s="13">
        <f>AK548</f>
        <v>42.643999999999998</v>
      </c>
      <c r="BC548" s="13" t="s">
        <v>15271</v>
      </c>
      <c r="BD548" s="13">
        <f>N548</f>
        <v>1</v>
      </c>
    </row>
    <row r="549" spans="1:56" hidden="1" x14ac:dyDescent="0.25">
      <c r="A549" s="13">
        <v>600011527</v>
      </c>
      <c r="B549" s="13">
        <v>1700</v>
      </c>
      <c r="C549" s="13">
        <v>2200001421</v>
      </c>
      <c r="D549" s="13" t="s">
        <v>298</v>
      </c>
      <c r="E549" s="13">
        <f>IF(AND(B549&lt;&gt;1110,B549&lt;&gt;1210,B549&lt;&gt;1510,B549&lt;&gt;1710),B549,IF(B549=1110,"1100",IF(B549=1210,"1200",IF(B549=1510,"1500",IF(B549=1710,"1700","X")))))</f>
        <v>1700</v>
      </c>
      <c r="F549" s="13" t="s">
        <v>10893</v>
      </c>
      <c r="G549" s="13" t="s">
        <v>297</v>
      </c>
      <c r="H549" s="13">
        <v>32.442</v>
      </c>
      <c r="I549" s="13">
        <v>0.25</v>
      </c>
      <c r="J549" s="13">
        <v>3</v>
      </c>
      <c r="K549" s="13">
        <v>1</v>
      </c>
      <c r="L549" s="13" t="s">
        <v>292</v>
      </c>
      <c r="M549" s="13">
        <v>4</v>
      </c>
      <c r="N549" s="13">
        <v>1</v>
      </c>
      <c r="O549" s="13" t="s">
        <v>294</v>
      </c>
      <c r="P549" s="13">
        <f>IFERROR(VLOOKUP(BC549, BA:BA:BB:BB, 2, 0),)</f>
        <v>0</v>
      </c>
      <c r="Q549" s="13">
        <f>IFERROR(VLOOKUP(BC549, BA:BA:BD:BD, 4, 0),1)</f>
        <v>1</v>
      </c>
      <c r="R549" s="13">
        <v>7</v>
      </c>
      <c r="S549" s="13">
        <v>9.25</v>
      </c>
      <c r="T549" s="13">
        <v>0</v>
      </c>
      <c r="V549" s="13" t="s">
        <v>13779</v>
      </c>
      <c r="W549" s="13">
        <v>100</v>
      </c>
      <c r="X549" s="13" t="s">
        <v>295</v>
      </c>
      <c r="Y549" s="13" t="s">
        <v>10899</v>
      </c>
      <c r="Z549" s="13" t="s">
        <v>10898</v>
      </c>
      <c r="AA549" s="13">
        <v>1</v>
      </c>
      <c r="AB549" s="13">
        <f>ROUND(H549*I549*AA549, 3)</f>
        <v>8.1110000000000007</v>
      </c>
      <c r="AC549" s="13">
        <f>ROUND(VLOOKUP(X549,'Base de dados'!A:B, 2, 0)*AB549, 2)</f>
        <v>0.81</v>
      </c>
      <c r="AD549" s="13">
        <f>ROUND((AB549*(Destino!AG$550/100))*(W549/100),2)</f>
        <v>0.56999999999999995</v>
      </c>
      <c r="AE549" s="13">
        <f>ROUND(AB549*(Destino!AH$550/100),2)</f>
        <v>0</v>
      </c>
      <c r="AF549" s="13">
        <f>ROUND((((AB549+AC549)*(1 + VLOOKUP(X549,'Base de dados'!A:N, 14, 0) ))*(Destino!AI$550/100))-AD549, 2)</f>
        <v>1.67</v>
      </c>
      <c r="AG549" s="13">
        <f>ROUND((AB549+AC549+AF549)*(J549/100),2)</f>
        <v>0.32</v>
      </c>
      <c r="AH549" s="13">
        <f>ROUND(AB549*T549,2)</f>
        <v>0</v>
      </c>
      <c r="AI549" s="13">
        <f>ROUND(AB549+AC549-AE549+AF549+AG549+AH549, 3)</f>
        <v>10.911</v>
      </c>
      <c r="AJ549" s="13">
        <f>AI549*M549</f>
        <v>43.643999999999998</v>
      </c>
      <c r="AK549" s="13">
        <f>AJ549*K549</f>
        <v>43.643999999999998</v>
      </c>
      <c r="AL549" s="13" t="str">
        <f t="shared" si="24"/>
        <v>17006000115272200001421</v>
      </c>
      <c r="AM549" s="13">
        <f>VLOOKUP(AL549,Destino!A:AE,31,0)</f>
        <v>43.683999999999997</v>
      </c>
      <c r="AN549" s="13">
        <f>VLOOKUP(AL549,Destino!A:O,15,0)</f>
        <v>27.17</v>
      </c>
      <c r="AO549" s="13">
        <f>VLOOKUP(AL549,Destino!A:P,16,0)</f>
        <v>1</v>
      </c>
      <c r="AP549" s="14">
        <f t="shared" si="25"/>
        <v>1</v>
      </c>
      <c r="AQ549" s="13" t="str">
        <f t="shared" si="26"/>
        <v>OK</v>
      </c>
      <c r="BA549" s="13" t="s">
        <v>14247</v>
      </c>
      <c r="BB549" s="13">
        <f>AK549</f>
        <v>43.643999999999998</v>
      </c>
      <c r="BC549" s="13" t="s">
        <v>15272</v>
      </c>
      <c r="BD549" s="13">
        <f>N549</f>
        <v>1</v>
      </c>
    </row>
    <row r="550" spans="1:56" hidden="1" x14ac:dyDescent="0.25">
      <c r="A550" s="13">
        <v>600011530</v>
      </c>
      <c r="B550" s="13">
        <v>1700</v>
      </c>
      <c r="C550" s="13">
        <v>2200001421</v>
      </c>
      <c r="D550" s="13" t="s">
        <v>298</v>
      </c>
      <c r="E550" s="13">
        <f>IF(AND(B550&lt;&gt;1110,B550&lt;&gt;1210,B550&lt;&gt;1510,B550&lt;&gt;1710),B550,IF(B550=1110,"1100",IF(B550=1210,"1200",IF(B550=1510,"1500",IF(B550=1710,"1700","X")))))</f>
        <v>1700</v>
      </c>
      <c r="F550" s="13" t="s">
        <v>10893</v>
      </c>
      <c r="G550" s="13" t="s">
        <v>297</v>
      </c>
      <c r="H550" s="13">
        <v>78.459999999999994</v>
      </c>
      <c r="I550" s="13">
        <v>0.25</v>
      </c>
      <c r="J550" s="13">
        <v>3</v>
      </c>
      <c r="K550" s="13">
        <v>1</v>
      </c>
      <c r="L550" s="13" t="s">
        <v>292</v>
      </c>
      <c r="M550" s="13">
        <v>4</v>
      </c>
      <c r="N550" s="13">
        <v>1</v>
      </c>
      <c r="O550" s="13" t="s">
        <v>294</v>
      </c>
      <c r="P550" s="13">
        <f>IFERROR(VLOOKUP(BC550, BA:BA:BB:BB, 2, 0),)</f>
        <v>0</v>
      </c>
      <c r="Q550" s="13">
        <f>IFERROR(VLOOKUP(BC550, BA:BA:BD:BD, 4, 0),1)</f>
        <v>1</v>
      </c>
      <c r="R550" s="13">
        <v>7</v>
      </c>
      <c r="S550" s="13">
        <v>9.25</v>
      </c>
      <c r="T550" s="13">
        <v>0</v>
      </c>
      <c r="V550" s="13" t="s">
        <v>13779</v>
      </c>
      <c r="W550" s="13">
        <v>100</v>
      </c>
      <c r="X550" s="13" t="s">
        <v>295</v>
      </c>
      <c r="Y550" s="13" t="s">
        <v>10899</v>
      </c>
      <c r="Z550" s="13" t="s">
        <v>10898</v>
      </c>
      <c r="AA550" s="13">
        <v>1</v>
      </c>
      <c r="AB550" s="13">
        <f>ROUND(H550*I550*AA550, 3)</f>
        <v>19.614999999999998</v>
      </c>
      <c r="AC550" s="13">
        <f>ROUND(VLOOKUP(X550,'Base de dados'!A:B, 2, 0)*AB550, 2)</f>
        <v>1.96</v>
      </c>
      <c r="AD550" s="13">
        <f>ROUND((AB550*(Destino!AG$551/100))*(W550/100),2)</f>
        <v>1.37</v>
      </c>
      <c r="AE550" s="13">
        <f>ROUND(AB550*(Destino!AH$551/100),2)</f>
        <v>0</v>
      </c>
      <c r="AF550" s="13">
        <f>ROUND((((AB550+AC550)*(1 + VLOOKUP(X550,'Base de dados'!A:N, 14, 0) ))*(Destino!AI$551/100))-AD550, 2)</f>
        <v>4.0599999999999996</v>
      </c>
      <c r="AG550" s="13">
        <f>ROUND((AB550+AC550+AF550)*(J550/100),2)</f>
        <v>0.77</v>
      </c>
      <c r="AH550" s="13">
        <f>ROUND(AB550*T550,2)</f>
        <v>0</v>
      </c>
      <c r="AI550" s="13">
        <f>ROUND(AB550+AC550-AE550+AF550+AG550+AH550, 3)</f>
        <v>26.405000000000001</v>
      </c>
      <c r="AJ550" s="13">
        <f>AI550*M550</f>
        <v>105.62</v>
      </c>
      <c r="AK550" s="13">
        <f>AJ550*K550</f>
        <v>105.62</v>
      </c>
      <c r="AL550" s="13" t="str">
        <f t="shared" si="24"/>
        <v>17006000115302200001421</v>
      </c>
      <c r="AM550" s="13">
        <f>VLOOKUP(AL550,Destino!A:AE,31,0)</f>
        <v>105.62</v>
      </c>
      <c r="AN550" s="13">
        <f>VLOOKUP(AL550,Destino!A:O,15,0)</f>
        <v>65.709999999999994</v>
      </c>
      <c r="AO550" s="13">
        <f>VLOOKUP(AL550,Destino!A:P,16,0)</f>
        <v>1</v>
      </c>
      <c r="AP550" s="14">
        <f t="shared" si="25"/>
        <v>1</v>
      </c>
      <c r="AQ550" s="13" t="str">
        <f t="shared" si="26"/>
        <v>OK</v>
      </c>
      <c r="BA550" s="13" t="s">
        <v>14248</v>
      </c>
      <c r="BB550" s="13">
        <f>AK550</f>
        <v>105.62</v>
      </c>
      <c r="BC550" s="13" t="s">
        <v>15273</v>
      </c>
      <c r="BD550" s="13">
        <f>N550</f>
        <v>1</v>
      </c>
    </row>
    <row r="551" spans="1:56" hidden="1" x14ac:dyDescent="0.25">
      <c r="A551" s="13">
        <v>600011532</v>
      </c>
      <c r="B551" s="13">
        <v>1700</v>
      </c>
      <c r="C551" s="13">
        <v>2200001421</v>
      </c>
      <c r="D551" s="13" t="s">
        <v>298</v>
      </c>
      <c r="E551" s="13">
        <f>IF(AND(B551&lt;&gt;1110,B551&lt;&gt;1210,B551&lt;&gt;1510,B551&lt;&gt;1710),B551,IF(B551=1110,"1100",IF(B551=1210,"1200",IF(B551=1510,"1500",IF(B551=1710,"1700","X")))))</f>
        <v>1700</v>
      </c>
      <c r="F551" s="13" t="s">
        <v>10893</v>
      </c>
      <c r="G551" s="13" t="s">
        <v>297</v>
      </c>
      <c r="H551" s="13">
        <v>121.27800000000001</v>
      </c>
      <c r="I551" s="13">
        <v>0.25</v>
      </c>
      <c r="J551" s="13">
        <v>3</v>
      </c>
      <c r="K551" s="13">
        <v>1</v>
      </c>
      <c r="L551" s="13" t="s">
        <v>292</v>
      </c>
      <c r="M551" s="13">
        <v>4</v>
      </c>
      <c r="N551" s="13">
        <v>1</v>
      </c>
      <c r="O551" s="13" t="s">
        <v>294</v>
      </c>
      <c r="P551" s="13">
        <f>IFERROR(VLOOKUP(BC551, BA:BA:BB:BB, 2, 0),)</f>
        <v>0</v>
      </c>
      <c r="Q551" s="13">
        <f>IFERROR(VLOOKUP(BC551, BA:BA:BD:BD, 4, 0),1)</f>
        <v>1</v>
      </c>
      <c r="R551" s="13">
        <v>7</v>
      </c>
      <c r="S551" s="13">
        <v>9.25</v>
      </c>
      <c r="T551" s="13">
        <v>0</v>
      </c>
      <c r="V551" s="13" t="s">
        <v>13779</v>
      </c>
      <c r="W551" s="13">
        <v>100</v>
      </c>
      <c r="X551" s="13" t="s">
        <v>295</v>
      </c>
      <c r="Y551" s="13" t="s">
        <v>10899</v>
      </c>
      <c r="Z551" s="13" t="s">
        <v>10886</v>
      </c>
      <c r="AA551" s="13">
        <v>1</v>
      </c>
      <c r="AB551" s="13">
        <f>ROUND(H551*I551*AA551, 3)</f>
        <v>30.32</v>
      </c>
      <c r="AC551" s="13">
        <f>ROUND(VLOOKUP(X551,'Base de dados'!A:B, 2, 0)*AB551, 2)</f>
        <v>3.03</v>
      </c>
      <c r="AD551" s="13">
        <f>ROUND((AB551*(Destino!AG$552/100))*(W551/100),2)</f>
        <v>2.12</v>
      </c>
      <c r="AE551" s="13">
        <f>ROUND(AB551*(Destino!AH$552/100),2)</f>
        <v>0</v>
      </c>
      <c r="AF551" s="13">
        <f>ROUND((((AB551+AC551)*(1 + VLOOKUP(X551,'Base de dados'!A:N, 14, 0) ))*(Destino!AI$552/100))-AD551, 2)</f>
        <v>6.27</v>
      </c>
      <c r="AG551" s="13">
        <f>ROUND((AB551+AC551+AF551)*(J551/100),2)</f>
        <v>1.19</v>
      </c>
      <c r="AH551" s="13">
        <f>ROUND(AB551*T551,2)</f>
        <v>0</v>
      </c>
      <c r="AI551" s="13">
        <f>ROUND(AB551+AC551-AE551+AF551+AG551+AH551, 3)</f>
        <v>40.81</v>
      </c>
      <c r="AJ551" s="13">
        <f>AI551*M551</f>
        <v>163.24</v>
      </c>
      <c r="AK551" s="13">
        <f>AJ551*K551</f>
        <v>163.24</v>
      </c>
      <c r="AL551" s="13" t="str">
        <f t="shared" si="24"/>
        <v>17006000115322200001421</v>
      </c>
      <c r="AM551" s="13">
        <f>VLOOKUP(AL551,Destino!A:AE,31,0)</f>
        <v>163.24</v>
      </c>
      <c r="AN551" s="13">
        <f>VLOOKUP(AL551,Destino!A:O,15,0)</f>
        <v>101.57</v>
      </c>
      <c r="AO551" s="13">
        <f>VLOOKUP(AL551,Destino!A:P,16,0)</f>
        <v>1</v>
      </c>
      <c r="AP551" s="14">
        <f t="shared" si="25"/>
        <v>1</v>
      </c>
      <c r="AQ551" s="13" t="str">
        <f t="shared" si="26"/>
        <v>OK</v>
      </c>
      <c r="BA551" s="13" t="s">
        <v>14249</v>
      </c>
      <c r="BB551" s="13">
        <f>AK551</f>
        <v>163.24</v>
      </c>
      <c r="BC551" s="13" t="s">
        <v>15274</v>
      </c>
      <c r="BD551" s="13">
        <f>N551</f>
        <v>1</v>
      </c>
    </row>
    <row r="552" spans="1:56" hidden="1" x14ac:dyDescent="0.25">
      <c r="A552" s="13">
        <v>600011536</v>
      </c>
      <c r="B552" s="13">
        <v>1700</v>
      </c>
      <c r="C552" s="13">
        <v>2200001421</v>
      </c>
      <c r="D552" s="13" t="s">
        <v>298</v>
      </c>
      <c r="E552" s="13">
        <f>IF(AND(B552&lt;&gt;1110,B552&lt;&gt;1210,B552&lt;&gt;1510,B552&lt;&gt;1710),B552,IF(B552=1110,"1100",IF(B552=1210,"1200",IF(B552=1510,"1500",IF(B552=1710,"1700","X")))))</f>
        <v>1700</v>
      </c>
      <c r="F552" s="13" t="s">
        <v>10893</v>
      </c>
      <c r="G552" s="13" t="s">
        <v>297</v>
      </c>
      <c r="H552" s="13">
        <v>43.713000000000001</v>
      </c>
      <c r="I552" s="13">
        <v>0.25</v>
      </c>
      <c r="J552" s="13">
        <v>3</v>
      </c>
      <c r="K552" s="13">
        <v>1</v>
      </c>
      <c r="L552" s="13" t="s">
        <v>292</v>
      </c>
      <c r="M552" s="13">
        <v>4</v>
      </c>
      <c r="N552" s="13">
        <v>1</v>
      </c>
      <c r="O552" s="13" t="s">
        <v>294</v>
      </c>
      <c r="P552" s="13">
        <f>IFERROR(VLOOKUP(BC552, BA:BA:BB:BB, 2, 0),)</f>
        <v>0</v>
      </c>
      <c r="Q552" s="13">
        <f>IFERROR(VLOOKUP(BC552, BA:BA:BD:BD, 4, 0),1)</f>
        <v>1</v>
      </c>
      <c r="R552" s="13">
        <v>7</v>
      </c>
      <c r="S552" s="13">
        <v>9.25</v>
      </c>
      <c r="T552" s="13">
        <v>0</v>
      </c>
      <c r="V552" s="13" t="s">
        <v>13779</v>
      </c>
      <c r="W552" s="13">
        <v>100</v>
      </c>
      <c r="X552" s="13" t="s">
        <v>295</v>
      </c>
      <c r="Y552" s="13" t="s">
        <v>10899</v>
      </c>
      <c r="Z552" s="13" t="s">
        <v>10898</v>
      </c>
      <c r="AA552" s="13">
        <v>1</v>
      </c>
      <c r="AB552" s="13">
        <f>ROUND(H552*I552*AA552, 3)</f>
        <v>10.928000000000001</v>
      </c>
      <c r="AC552" s="13">
        <f>ROUND(VLOOKUP(X552,'Base de dados'!A:B, 2, 0)*AB552, 2)</f>
        <v>1.0900000000000001</v>
      </c>
      <c r="AD552" s="13">
        <f>ROUND((AB552*(Destino!AG$553/100))*(W552/100),2)</f>
        <v>0.76</v>
      </c>
      <c r="AE552" s="13">
        <f>ROUND(AB552*(Destino!AH$553/100),2)</f>
        <v>0</v>
      </c>
      <c r="AF552" s="13">
        <f>ROUND((((AB552+AC552)*(1 + VLOOKUP(X552,'Base de dados'!A:N, 14, 0) ))*(Destino!AI$553/100))-AD552, 2)</f>
        <v>2.2599999999999998</v>
      </c>
      <c r="AG552" s="13">
        <f>ROUND((AB552+AC552+AF552)*(J552/100),2)</f>
        <v>0.43</v>
      </c>
      <c r="AH552" s="13">
        <f>ROUND(AB552*T552,2)</f>
        <v>0</v>
      </c>
      <c r="AI552" s="13">
        <f>ROUND(AB552+AC552-AE552+AF552+AG552+AH552, 3)</f>
        <v>14.708</v>
      </c>
      <c r="AJ552" s="13">
        <f>AI552*M552</f>
        <v>58.832000000000001</v>
      </c>
      <c r="AK552" s="13">
        <f>AJ552*K552</f>
        <v>58.832000000000001</v>
      </c>
      <c r="AL552" s="13" t="str">
        <f t="shared" si="24"/>
        <v>17006000115362200001421</v>
      </c>
      <c r="AM552" s="13">
        <f>VLOOKUP(AL552,Destino!A:AE,31,0)</f>
        <v>58.832000000000001</v>
      </c>
      <c r="AN552" s="13">
        <f>VLOOKUP(AL552,Destino!A:O,15,0)</f>
        <v>36.61</v>
      </c>
      <c r="AO552" s="13">
        <f>VLOOKUP(AL552,Destino!A:P,16,0)</f>
        <v>1</v>
      </c>
      <c r="AP552" s="14">
        <f t="shared" si="25"/>
        <v>1</v>
      </c>
      <c r="AQ552" s="13" t="str">
        <f t="shared" si="26"/>
        <v>OK</v>
      </c>
      <c r="BA552" s="13" t="s">
        <v>14250</v>
      </c>
      <c r="BB552" s="13">
        <f>AK552</f>
        <v>58.832000000000001</v>
      </c>
      <c r="BC552" s="13" t="s">
        <v>15275</v>
      </c>
      <c r="BD552" s="13">
        <f>N552</f>
        <v>1</v>
      </c>
    </row>
    <row r="553" spans="1:56" hidden="1" x14ac:dyDescent="0.25">
      <c r="A553" s="13">
        <v>600011538</v>
      </c>
      <c r="B553" s="13">
        <v>1700</v>
      </c>
      <c r="C553" s="13">
        <v>2200001421</v>
      </c>
      <c r="D553" s="13" t="s">
        <v>298</v>
      </c>
      <c r="E553" s="13">
        <f>IF(AND(B553&lt;&gt;1110,B553&lt;&gt;1210,B553&lt;&gt;1510,B553&lt;&gt;1710),B553,IF(B553=1110,"1100",IF(B553=1210,"1200",IF(B553=1510,"1500",IF(B553=1710,"1700","X")))))</f>
        <v>1700</v>
      </c>
      <c r="F553" s="13" t="s">
        <v>10893</v>
      </c>
      <c r="G553" s="13" t="s">
        <v>297</v>
      </c>
      <c r="H553" s="13">
        <v>40.036000000000001</v>
      </c>
      <c r="I553" s="13">
        <v>0.25</v>
      </c>
      <c r="J553" s="13">
        <v>3</v>
      </c>
      <c r="K553" s="13">
        <v>1</v>
      </c>
      <c r="L553" s="13" t="s">
        <v>292</v>
      </c>
      <c r="M553" s="13">
        <v>4</v>
      </c>
      <c r="N553" s="13">
        <v>1</v>
      </c>
      <c r="O553" s="13" t="s">
        <v>294</v>
      </c>
      <c r="P553" s="13">
        <f>IFERROR(VLOOKUP(BC553, BA:BA:BB:BB, 2, 0),)</f>
        <v>0</v>
      </c>
      <c r="Q553" s="13">
        <f>IFERROR(VLOOKUP(BC553, BA:BA:BD:BD, 4, 0),1)</f>
        <v>1</v>
      </c>
      <c r="R553" s="13">
        <v>7</v>
      </c>
      <c r="S553" s="13">
        <v>9.25</v>
      </c>
      <c r="T553" s="13">
        <v>0</v>
      </c>
      <c r="V553" s="13" t="s">
        <v>13779</v>
      </c>
      <c r="W553" s="13">
        <v>100</v>
      </c>
      <c r="X553" s="13" t="s">
        <v>295</v>
      </c>
      <c r="Y553" s="13" t="s">
        <v>10899</v>
      </c>
      <c r="Z553" s="13" t="s">
        <v>10898</v>
      </c>
      <c r="AA553" s="13">
        <v>1</v>
      </c>
      <c r="AB553" s="13">
        <f>ROUND(H553*I553*AA553, 3)</f>
        <v>10.009</v>
      </c>
      <c r="AC553" s="13">
        <f>ROUND(VLOOKUP(X553,'Base de dados'!A:B, 2, 0)*AB553, 2)</f>
        <v>1</v>
      </c>
      <c r="AD553" s="13">
        <f>ROUND((AB553*(Destino!AG$554/100))*(W553/100),2)</f>
        <v>0.7</v>
      </c>
      <c r="AE553" s="13">
        <f>ROUND(AB553*(Destino!AH$554/100),2)</f>
        <v>0</v>
      </c>
      <c r="AF553" s="13">
        <f>ROUND((((AB553+AC553)*(1 + VLOOKUP(X553,'Base de dados'!A:N, 14, 0) ))*(Destino!AI$554/100))-AD553, 2)</f>
        <v>2.0699999999999998</v>
      </c>
      <c r="AG553" s="13">
        <f>ROUND((AB553+AC553+AF553)*(J553/100),2)</f>
        <v>0.39</v>
      </c>
      <c r="AH553" s="13">
        <f>ROUND(AB553*T553,2)</f>
        <v>0</v>
      </c>
      <c r="AI553" s="13">
        <f>ROUND(AB553+AC553-AE553+AF553+AG553+AH553, 3)</f>
        <v>13.468999999999999</v>
      </c>
      <c r="AJ553" s="13">
        <f>AI553*M553</f>
        <v>53.875999999999998</v>
      </c>
      <c r="AK553" s="13">
        <f>AJ553*K553</f>
        <v>53.875999999999998</v>
      </c>
      <c r="AL553" s="13" t="str">
        <f t="shared" si="24"/>
        <v>17006000115382200001421</v>
      </c>
      <c r="AM553" s="13">
        <f>VLOOKUP(AL553,Destino!A:AE,31,0)</f>
        <v>53.875999999999998</v>
      </c>
      <c r="AN553" s="13">
        <f>VLOOKUP(AL553,Destino!A:O,15,0)</f>
        <v>33.53</v>
      </c>
      <c r="AO553" s="13">
        <f>VLOOKUP(AL553,Destino!A:P,16,0)</f>
        <v>1</v>
      </c>
      <c r="AP553" s="14">
        <f t="shared" si="25"/>
        <v>1</v>
      </c>
      <c r="AQ553" s="13" t="str">
        <f t="shared" si="26"/>
        <v>OK</v>
      </c>
      <c r="BA553" s="13" t="s">
        <v>14251</v>
      </c>
      <c r="BB553" s="13">
        <f>AK553</f>
        <v>53.875999999999998</v>
      </c>
      <c r="BC553" s="13" t="s">
        <v>15276</v>
      </c>
      <c r="BD553" s="13">
        <f>N553</f>
        <v>1</v>
      </c>
    </row>
    <row r="554" spans="1:56" hidden="1" x14ac:dyDescent="0.25">
      <c r="A554" s="13">
        <v>600011539</v>
      </c>
      <c r="B554" s="13">
        <v>1700</v>
      </c>
      <c r="C554" s="13">
        <v>2200001421</v>
      </c>
      <c r="D554" s="13" t="s">
        <v>298</v>
      </c>
      <c r="E554" s="13">
        <f>IF(AND(B554&lt;&gt;1110,B554&lt;&gt;1210,B554&lt;&gt;1510,B554&lt;&gt;1710),B554,IF(B554=1110,"1100",IF(B554=1210,"1200",IF(B554=1510,"1500",IF(B554=1710,"1700","X")))))</f>
        <v>1700</v>
      </c>
      <c r="F554" s="13" t="s">
        <v>10893</v>
      </c>
      <c r="G554" s="13" t="s">
        <v>297</v>
      </c>
      <c r="H554" s="13">
        <v>62.518999999999998</v>
      </c>
      <c r="I554" s="13">
        <v>0.25</v>
      </c>
      <c r="J554" s="13">
        <v>3</v>
      </c>
      <c r="K554" s="13">
        <v>1</v>
      </c>
      <c r="L554" s="13" t="s">
        <v>292</v>
      </c>
      <c r="M554" s="13">
        <v>4</v>
      </c>
      <c r="N554" s="13">
        <v>1</v>
      </c>
      <c r="O554" s="13" t="s">
        <v>294</v>
      </c>
      <c r="P554" s="13">
        <f>IFERROR(VLOOKUP(BC554, BA:BA:BB:BB, 2, 0),)</f>
        <v>0</v>
      </c>
      <c r="Q554" s="13">
        <f>IFERROR(VLOOKUP(BC554, BA:BA:BD:BD, 4, 0),1)</f>
        <v>1</v>
      </c>
      <c r="R554" s="13">
        <v>7</v>
      </c>
      <c r="S554" s="13">
        <v>9.25</v>
      </c>
      <c r="T554" s="13">
        <v>0</v>
      </c>
      <c r="V554" s="13" t="s">
        <v>13779</v>
      </c>
      <c r="W554" s="13">
        <v>100</v>
      </c>
      <c r="X554" s="13" t="s">
        <v>295</v>
      </c>
      <c r="Y554" s="13" t="s">
        <v>10899</v>
      </c>
      <c r="Z554" s="13" t="s">
        <v>10898</v>
      </c>
      <c r="AA554" s="13">
        <v>1</v>
      </c>
      <c r="AB554" s="13">
        <f>ROUND(H554*I554*AA554, 3)</f>
        <v>15.63</v>
      </c>
      <c r="AC554" s="13">
        <f>ROUND(VLOOKUP(X554,'Base de dados'!A:B, 2, 0)*AB554, 2)</f>
        <v>1.56</v>
      </c>
      <c r="AD554" s="13">
        <f>ROUND((AB554*(Destino!AG$555/100))*(W554/100),2)</f>
        <v>1.0900000000000001</v>
      </c>
      <c r="AE554" s="13">
        <f>ROUND(AB554*(Destino!AH$555/100),2)</f>
        <v>0</v>
      </c>
      <c r="AF554" s="13">
        <f>ROUND((((AB554+AC554)*(1 + VLOOKUP(X554,'Base de dados'!A:N, 14, 0) ))*(Destino!AI$555/100))-AD554, 2)</f>
        <v>3.24</v>
      </c>
      <c r="AG554" s="13">
        <f>ROUND((AB554+AC554+AF554)*(J554/100),2)</f>
        <v>0.61</v>
      </c>
      <c r="AH554" s="13">
        <f>ROUND(AB554*T554,2)</f>
        <v>0</v>
      </c>
      <c r="AI554" s="13">
        <f>ROUND(AB554+AC554-AE554+AF554+AG554+AH554, 3)</f>
        <v>21.04</v>
      </c>
      <c r="AJ554" s="13">
        <f>AI554*M554</f>
        <v>84.16</v>
      </c>
      <c r="AK554" s="13">
        <f>AJ554*K554</f>
        <v>84.16</v>
      </c>
      <c r="AL554" s="13" t="str">
        <f t="shared" si="24"/>
        <v>17006000115392200001421</v>
      </c>
      <c r="AM554" s="13">
        <f>VLOOKUP(AL554,Destino!A:AE,31,0)</f>
        <v>84.12</v>
      </c>
      <c r="AN554" s="13">
        <f>VLOOKUP(AL554,Destino!A:O,15,0)</f>
        <v>52.36</v>
      </c>
      <c r="AO554" s="13">
        <f>VLOOKUP(AL554,Destino!A:P,16,0)</f>
        <v>1</v>
      </c>
      <c r="AP554" s="14">
        <f t="shared" si="25"/>
        <v>1</v>
      </c>
      <c r="AQ554" s="13" t="str">
        <f t="shared" si="26"/>
        <v>OK</v>
      </c>
      <c r="BA554" s="13" t="s">
        <v>14252</v>
      </c>
      <c r="BB554" s="13">
        <f>AK554</f>
        <v>84.16</v>
      </c>
      <c r="BC554" s="13" t="s">
        <v>15277</v>
      </c>
      <c r="BD554" s="13">
        <f>N554</f>
        <v>1</v>
      </c>
    </row>
    <row r="555" spans="1:56" hidden="1" x14ac:dyDescent="0.25">
      <c r="A555" s="13">
        <v>600011542</v>
      </c>
      <c r="B555" s="13">
        <v>1700</v>
      </c>
      <c r="C555" s="13">
        <v>2200001421</v>
      </c>
      <c r="D555" s="13" t="s">
        <v>298</v>
      </c>
      <c r="E555" s="13">
        <f>IF(AND(B555&lt;&gt;1110,B555&lt;&gt;1210,B555&lt;&gt;1510,B555&lt;&gt;1710),B555,IF(B555=1110,"1100",IF(B555=1210,"1200",IF(B555=1510,"1500",IF(B555=1710,"1700","X")))))</f>
        <v>1700</v>
      </c>
      <c r="F555" s="13" t="s">
        <v>10893</v>
      </c>
      <c r="G555" s="13" t="s">
        <v>297</v>
      </c>
      <c r="H555" s="13">
        <v>166.4</v>
      </c>
      <c r="I555" s="13">
        <v>0.25</v>
      </c>
      <c r="J555" s="13">
        <v>3</v>
      </c>
      <c r="K555" s="13">
        <v>1</v>
      </c>
      <c r="L555" s="13" t="s">
        <v>292</v>
      </c>
      <c r="M555" s="13">
        <v>4</v>
      </c>
      <c r="N555" s="13">
        <v>1</v>
      </c>
      <c r="O555" s="13" t="s">
        <v>294</v>
      </c>
      <c r="P555" s="13">
        <f>IFERROR(VLOOKUP(BC555, BA:BA:BB:BB, 2, 0),)</f>
        <v>0</v>
      </c>
      <c r="Q555" s="13">
        <f>IFERROR(VLOOKUP(BC555, BA:BA:BD:BD, 4, 0),1)</f>
        <v>1</v>
      </c>
      <c r="R555" s="13">
        <v>7</v>
      </c>
      <c r="S555" s="13">
        <v>9.25</v>
      </c>
      <c r="T555" s="13">
        <v>0</v>
      </c>
      <c r="V555" s="13" t="s">
        <v>13779</v>
      </c>
      <c r="W555" s="13">
        <v>100</v>
      </c>
      <c r="X555" s="13" t="s">
        <v>295</v>
      </c>
      <c r="Y555" s="13" t="s">
        <v>10899</v>
      </c>
      <c r="Z555" s="13" t="s">
        <v>10898</v>
      </c>
      <c r="AA555" s="13">
        <v>1</v>
      </c>
      <c r="AB555" s="13">
        <f>ROUND(H555*I555*AA555, 3)</f>
        <v>41.6</v>
      </c>
      <c r="AC555" s="13">
        <f>ROUND(VLOOKUP(X555,'Base de dados'!A:B, 2, 0)*AB555, 2)</f>
        <v>4.16</v>
      </c>
      <c r="AD555" s="13">
        <f>ROUND((AB555*(Destino!AG$556/100))*(W555/100),2)</f>
        <v>2.91</v>
      </c>
      <c r="AE555" s="13">
        <f>ROUND(AB555*(Destino!AH$556/100),2)</f>
        <v>0</v>
      </c>
      <c r="AF555" s="13">
        <f>ROUND((((AB555+AC555)*(1 + VLOOKUP(X555,'Base de dados'!A:N, 14, 0) ))*(Destino!AI$556/100))-AD555, 2)</f>
        <v>8.6</v>
      </c>
      <c r="AG555" s="13">
        <f>ROUND((AB555+AC555+AF555)*(J555/100),2)</f>
        <v>1.63</v>
      </c>
      <c r="AH555" s="13">
        <f>ROUND(AB555*T555,2)</f>
        <v>0</v>
      </c>
      <c r="AI555" s="13">
        <f>ROUND(AB555+AC555-AE555+AF555+AG555+AH555, 3)</f>
        <v>55.99</v>
      </c>
      <c r="AJ555" s="13">
        <f>AI555*M555</f>
        <v>223.96</v>
      </c>
      <c r="AK555" s="13">
        <f>AJ555*K555</f>
        <v>223.96</v>
      </c>
      <c r="AL555" s="13" t="str">
        <f t="shared" si="24"/>
        <v>17006000115422200001421</v>
      </c>
      <c r="AM555" s="13">
        <f>VLOOKUP(AL555,Destino!A:AE,31,0)</f>
        <v>223.96</v>
      </c>
      <c r="AN555" s="13">
        <f>VLOOKUP(AL555,Destino!A:O,15,0)</f>
        <v>139.36000000000001</v>
      </c>
      <c r="AO555" s="13">
        <f>VLOOKUP(AL555,Destino!A:P,16,0)</f>
        <v>1</v>
      </c>
      <c r="AP555" s="14">
        <f t="shared" si="25"/>
        <v>1</v>
      </c>
      <c r="AQ555" s="13" t="str">
        <f t="shared" si="26"/>
        <v>OK</v>
      </c>
      <c r="BA555" s="13" t="s">
        <v>14253</v>
      </c>
      <c r="BB555" s="13">
        <f>AK555</f>
        <v>223.96</v>
      </c>
      <c r="BC555" s="13" t="s">
        <v>15278</v>
      </c>
      <c r="BD555" s="13">
        <f>N555</f>
        <v>1</v>
      </c>
    </row>
    <row r="556" spans="1:56" hidden="1" x14ac:dyDescent="0.25">
      <c r="A556" s="13">
        <v>600011547</v>
      </c>
      <c r="B556" s="13">
        <v>1700</v>
      </c>
      <c r="C556" s="13">
        <v>2200001421</v>
      </c>
      <c r="D556" s="13" t="s">
        <v>298</v>
      </c>
      <c r="E556" s="13">
        <f>IF(AND(B556&lt;&gt;1110,B556&lt;&gt;1210,B556&lt;&gt;1510,B556&lt;&gt;1710),B556,IF(B556=1110,"1100",IF(B556=1210,"1200",IF(B556=1510,"1500",IF(B556=1710,"1700","X")))))</f>
        <v>1700</v>
      </c>
      <c r="F556" s="13" t="s">
        <v>10893</v>
      </c>
      <c r="G556" s="13" t="s">
        <v>297</v>
      </c>
      <c r="H556" s="13">
        <v>35.116</v>
      </c>
      <c r="I556" s="13">
        <v>0.25</v>
      </c>
      <c r="J556" s="13">
        <v>3</v>
      </c>
      <c r="K556" s="13">
        <v>1</v>
      </c>
      <c r="L556" s="13" t="s">
        <v>292</v>
      </c>
      <c r="M556" s="13">
        <v>4</v>
      </c>
      <c r="N556" s="13">
        <v>1</v>
      </c>
      <c r="O556" s="13" t="s">
        <v>294</v>
      </c>
      <c r="P556" s="13">
        <f>IFERROR(VLOOKUP(BC556, BA:BA:BB:BB, 2, 0),)</f>
        <v>0</v>
      </c>
      <c r="Q556" s="13">
        <f>IFERROR(VLOOKUP(BC556, BA:BA:BD:BD, 4, 0),1)</f>
        <v>1</v>
      </c>
      <c r="R556" s="13">
        <v>7</v>
      </c>
      <c r="S556" s="13">
        <v>9.25</v>
      </c>
      <c r="T556" s="13">
        <v>0</v>
      </c>
      <c r="V556" s="13" t="s">
        <v>13779</v>
      </c>
      <c r="W556" s="13">
        <v>100</v>
      </c>
      <c r="X556" s="13" t="s">
        <v>295</v>
      </c>
      <c r="Y556" s="13" t="s">
        <v>10899</v>
      </c>
      <c r="Z556" s="13" t="s">
        <v>10898</v>
      </c>
      <c r="AA556" s="13">
        <v>1</v>
      </c>
      <c r="AB556" s="13">
        <f>ROUND(H556*I556*AA556, 3)</f>
        <v>8.7789999999999999</v>
      </c>
      <c r="AC556" s="13">
        <f>ROUND(VLOOKUP(X556,'Base de dados'!A:B, 2, 0)*AB556, 2)</f>
        <v>0.88</v>
      </c>
      <c r="AD556" s="13">
        <f>ROUND((AB556*(Destino!AG$557/100))*(W556/100),2)</f>
        <v>0.61</v>
      </c>
      <c r="AE556" s="13">
        <f>ROUND(AB556*(Destino!AH$557/100),2)</f>
        <v>0</v>
      </c>
      <c r="AF556" s="13">
        <f>ROUND((((AB556+AC556)*(1 + VLOOKUP(X556,'Base de dados'!A:N, 14, 0) ))*(Destino!AI$557/100))-AD556, 2)</f>
        <v>1.82</v>
      </c>
      <c r="AG556" s="13">
        <f>ROUND((AB556+AC556+AF556)*(J556/100),2)</f>
        <v>0.34</v>
      </c>
      <c r="AH556" s="13">
        <f>ROUND(AB556*T556,2)</f>
        <v>0</v>
      </c>
      <c r="AI556" s="13">
        <f>ROUND(AB556+AC556-AE556+AF556+AG556+AH556, 3)</f>
        <v>11.819000000000001</v>
      </c>
      <c r="AJ556" s="13">
        <f>AI556*M556</f>
        <v>47.276000000000003</v>
      </c>
      <c r="AK556" s="13">
        <f>AJ556*K556</f>
        <v>47.276000000000003</v>
      </c>
      <c r="AL556" s="13" t="str">
        <f t="shared" si="24"/>
        <v>17006000115472200001421</v>
      </c>
      <c r="AM556" s="13">
        <f>VLOOKUP(AL556,Destino!A:AE,31,0)</f>
        <v>47.276000000000003</v>
      </c>
      <c r="AN556" s="13">
        <f>VLOOKUP(AL556,Destino!A:O,15,0)</f>
        <v>29.41</v>
      </c>
      <c r="AO556" s="13">
        <f>VLOOKUP(AL556,Destino!A:P,16,0)</f>
        <v>1</v>
      </c>
      <c r="AP556" s="14">
        <f t="shared" si="25"/>
        <v>1</v>
      </c>
      <c r="AQ556" s="13" t="str">
        <f t="shared" si="26"/>
        <v>OK</v>
      </c>
      <c r="BA556" s="13" t="s">
        <v>14254</v>
      </c>
      <c r="BB556" s="13">
        <f>AK556</f>
        <v>47.276000000000003</v>
      </c>
      <c r="BC556" s="13" t="s">
        <v>15279</v>
      </c>
      <c r="BD556" s="13">
        <f>N556</f>
        <v>1</v>
      </c>
    </row>
    <row r="557" spans="1:56" hidden="1" x14ac:dyDescent="0.25">
      <c r="A557" s="13">
        <v>600011548</v>
      </c>
      <c r="B557" s="13">
        <v>1700</v>
      </c>
      <c r="C557" s="13">
        <v>2200001421</v>
      </c>
      <c r="D557" s="13" t="s">
        <v>298</v>
      </c>
      <c r="E557" s="13">
        <f>IF(AND(B557&lt;&gt;1110,B557&lt;&gt;1210,B557&lt;&gt;1510,B557&lt;&gt;1710),B557,IF(B557=1110,"1100",IF(B557=1210,"1200",IF(B557=1510,"1500",IF(B557=1710,"1700","X")))))</f>
        <v>1700</v>
      </c>
      <c r="F557" s="13" t="s">
        <v>10893</v>
      </c>
      <c r="G557" s="13" t="s">
        <v>297</v>
      </c>
      <c r="H557" s="13">
        <v>32.442</v>
      </c>
      <c r="I557" s="13">
        <v>0.25</v>
      </c>
      <c r="J557" s="13">
        <v>3</v>
      </c>
      <c r="K557" s="13">
        <v>1</v>
      </c>
      <c r="L557" s="13" t="s">
        <v>292</v>
      </c>
      <c r="M557" s="13">
        <v>4</v>
      </c>
      <c r="N557" s="13">
        <v>1</v>
      </c>
      <c r="O557" s="13" t="s">
        <v>294</v>
      </c>
      <c r="P557" s="13">
        <f>IFERROR(VLOOKUP(BC557, BA:BA:BB:BB, 2, 0),)</f>
        <v>0</v>
      </c>
      <c r="Q557" s="13">
        <f>IFERROR(VLOOKUP(BC557, BA:BA:BD:BD, 4, 0),1)</f>
        <v>1</v>
      </c>
      <c r="R557" s="13">
        <v>7</v>
      </c>
      <c r="S557" s="13">
        <v>9.25</v>
      </c>
      <c r="T557" s="13">
        <v>0</v>
      </c>
      <c r="V557" s="13" t="s">
        <v>13779</v>
      </c>
      <c r="W557" s="13">
        <v>100</v>
      </c>
      <c r="X557" s="13" t="s">
        <v>295</v>
      </c>
      <c r="Y557" s="13" t="s">
        <v>10899</v>
      </c>
      <c r="Z557" s="13" t="s">
        <v>10898</v>
      </c>
      <c r="AA557" s="13">
        <v>1</v>
      </c>
      <c r="AB557" s="13">
        <f>ROUND(H557*I557*AA557, 3)</f>
        <v>8.1110000000000007</v>
      </c>
      <c r="AC557" s="13">
        <f>ROUND(VLOOKUP(X557,'Base de dados'!A:B, 2, 0)*AB557, 2)</f>
        <v>0.81</v>
      </c>
      <c r="AD557" s="13">
        <f>ROUND((AB557*(Destino!AG$558/100))*(W557/100),2)</f>
        <v>0.56999999999999995</v>
      </c>
      <c r="AE557" s="13">
        <f>ROUND(AB557*(Destino!AH$558/100),2)</f>
        <v>0</v>
      </c>
      <c r="AF557" s="13">
        <f>ROUND((((AB557+AC557)*(1 + VLOOKUP(X557,'Base de dados'!A:N, 14, 0) ))*(Destino!AI$558/100))-AD557, 2)</f>
        <v>1.67</v>
      </c>
      <c r="AG557" s="13">
        <f>ROUND((AB557+AC557+AF557)*(J557/100),2)</f>
        <v>0.32</v>
      </c>
      <c r="AH557" s="13">
        <f>ROUND(AB557*T557,2)</f>
        <v>0</v>
      </c>
      <c r="AI557" s="13">
        <f>ROUND(AB557+AC557-AE557+AF557+AG557+AH557, 3)</f>
        <v>10.911</v>
      </c>
      <c r="AJ557" s="13">
        <f>AI557*M557</f>
        <v>43.643999999999998</v>
      </c>
      <c r="AK557" s="13">
        <f>AJ557*K557</f>
        <v>43.643999999999998</v>
      </c>
      <c r="AL557" s="13" t="str">
        <f t="shared" si="24"/>
        <v>17006000115482200001421</v>
      </c>
      <c r="AM557" s="13">
        <f>VLOOKUP(AL557,Destino!A:AE,31,0)</f>
        <v>43.683999999999997</v>
      </c>
      <c r="AN557" s="13">
        <f>VLOOKUP(AL557,Destino!A:O,15,0)</f>
        <v>27.17</v>
      </c>
      <c r="AO557" s="13">
        <f>VLOOKUP(AL557,Destino!A:P,16,0)</f>
        <v>1</v>
      </c>
      <c r="AP557" s="14">
        <f t="shared" si="25"/>
        <v>1</v>
      </c>
      <c r="AQ557" s="13" t="str">
        <f t="shared" si="26"/>
        <v>OK</v>
      </c>
      <c r="BA557" s="13" t="s">
        <v>14255</v>
      </c>
      <c r="BB557" s="13">
        <f>AK557</f>
        <v>43.643999999999998</v>
      </c>
      <c r="BC557" s="13" t="s">
        <v>15280</v>
      </c>
      <c r="BD557" s="13">
        <f>N557</f>
        <v>1</v>
      </c>
    </row>
    <row r="558" spans="1:56" hidden="1" x14ac:dyDescent="0.25">
      <c r="A558" s="13">
        <v>600011549</v>
      </c>
      <c r="B558" s="13">
        <v>1700</v>
      </c>
      <c r="C558" s="13">
        <v>2200001421</v>
      </c>
      <c r="D558" s="13" t="s">
        <v>298</v>
      </c>
      <c r="E558" s="13">
        <f>IF(AND(B558&lt;&gt;1110,B558&lt;&gt;1210,B558&lt;&gt;1510,B558&lt;&gt;1710),B558,IF(B558=1110,"1100",IF(B558=1210,"1200",IF(B558=1510,"1500",IF(B558=1710,"1700","X")))))</f>
        <v>1700</v>
      </c>
      <c r="F558" s="13" t="s">
        <v>10893</v>
      </c>
      <c r="G558" s="13" t="s">
        <v>297</v>
      </c>
      <c r="H558" s="13">
        <v>44.250999999999998</v>
      </c>
      <c r="I558" s="13">
        <v>0.25</v>
      </c>
      <c r="J558" s="13">
        <v>3</v>
      </c>
      <c r="K558" s="13">
        <v>1</v>
      </c>
      <c r="L558" s="13" t="s">
        <v>292</v>
      </c>
      <c r="M558" s="13">
        <v>4</v>
      </c>
      <c r="N558" s="13">
        <v>1</v>
      </c>
      <c r="O558" s="13" t="s">
        <v>294</v>
      </c>
      <c r="P558" s="13">
        <f>IFERROR(VLOOKUP(BC558, BA:BA:BB:BB, 2, 0),)</f>
        <v>0</v>
      </c>
      <c r="Q558" s="13">
        <f>IFERROR(VLOOKUP(BC558, BA:BA:BD:BD, 4, 0),1)</f>
        <v>1</v>
      </c>
      <c r="R558" s="13">
        <v>7</v>
      </c>
      <c r="S558" s="13">
        <v>9.25</v>
      </c>
      <c r="T558" s="13">
        <v>0</v>
      </c>
      <c r="V558" s="13" t="s">
        <v>13779</v>
      </c>
      <c r="W558" s="13">
        <v>100</v>
      </c>
      <c r="X558" s="13" t="s">
        <v>295</v>
      </c>
      <c r="Y558" s="13" t="s">
        <v>10899</v>
      </c>
      <c r="Z558" s="13" t="s">
        <v>10898</v>
      </c>
      <c r="AA558" s="13">
        <v>1</v>
      </c>
      <c r="AB558" s="13">
        <f>ROUND(H558*I558*AA558, 3)</f>
        <v>11.063000000000001</v>
      </c>
      <c r="AC558" s="13">
        <f>ROUND(VLOOKUP(X558,'Base de dados'!A:B, 2, 0)*AB558, 2)</f>
        <v>1.1100000000000001</v>
      </c>
      <c r="AD558" s="13">
        <f>ROUND((AB558*(Destino!AG$559/100))*(W558/100),2)</f>
        <v>0.77</v>
      </c>
      <c r="AE558" s="13">
        <f>ROUND(AB558*(Destino!AH$559/100),2)</f>
        <v>0</v>
      </c>
      <c r="AF558" s="13">
        <f>ROUND((((AB558+AC558)*(1 + VLOOKUP(X558,'Base de dados'!A:N, 14, 0) ))*(Destino!AI$559/100))-AD558, 2)</f>
        <v>2.29</v>
      </c>
      <c r="AG558" s="13">
        <f>ROUND((AB558+AC558+AF558)*(J558/100),2)</f>
        <v>0.43</v>
      </c>
      <c r="AH558" s="13">
        <f>ROUND(AB558*T558,2)</f>
        <v>0</v>
      </c>
      <c r="AI558" s="13">
        <f>ROUND(AB558+AC558-AE558+AF558+AG558+AH558, 3)</f>
        <v>14.893000000000001</v>
      </c>
      <c r="AJ558" s="13">
        <f>AI558*M558</f>
        <v>59.572000000000003</v>
      </c>
      <c r="AK558" s="13">
        <f>AJ558*K558</f>
        <v>59.572000000000003</v>
      </c>
      <c r="AL558" s="13" t="str">
        <f t="shared" si="24"/>
        <v>17006000115492200001421</v>
      </c>
      <c r="AM558" s="13">
        <f>VLOOKUP(AL558,Destino!A:AE,31,0)</f>
        <v>59.572000000000003</v>
      </c>
      <c r="AN558" s="13">
        <f>VLOOKUP(AL558,Destino!A:O,15,0)</f>
        <v>37.06</v>
      </c>
      <c r="AO558" s="13">
        <f>VLOOKUP(AL558,Destino!A:P,16,0)</f>
        <v>1</v>
      </c>
      <c r="AP558" s="14">
        <f t="shared" si="25"/>
        <v>1</v>
      </c>
      <c r="AQ558" s="13" t="str">
        <f t="shared" si="26"/>
        <v>OK</v>
      </c>
      <c r="BA558" s="13" t="s">
        <v>14256</v>
      </c>
      <c r="BB558" s="13">
        <f>AK558</f>
        <v>59.572000000000003</v>
      </c>
      <c r="BC558" s="13" t="s">
        <v>15281</v>
      </c>
      <c r="BD558" s="13">
        <f>N558</f>
        <v>1</v>
      </c>
    </row>
    <row r="559" spans="1:56" hidden="1" x14ac:dyDescent="0.25">
      <c r="A559" s="13">
        <v>600011550</v>
      </c>
      <c r="B559" s="13">
        <v>1700</v>
      </c>
      <c r="C559" s="13">
        <v>2200001421</v>
      </c>
      <c r="D559" s="13" t="s">
        <v>298</v>
      </c>
      <c r="E559" s="13">
        <f>IF(AND(B559&lt;&gt;1110,B559&lt;&gt;1210,B559&lt;&gt;1510,B559&lt;&gt;1710),B559,IF(B559=1110,"1100",IF(B559=1210,"1200",IF(B559=1510,"1500",IF(B559=1710,"1700","X")))))</f>
        <v>1700</v>
      </c>
      <c r="F559" s="13" t="s">
        <v>10893</v>
      </c>
      <c r="G559" s="13" t="s">
        <v>297</v>
      </c>
      <c r="H559" s="13">
        <v>56.585000000000001</v>
      </c>
      <c r="I559" s="13">
        <v>0.25</v>
      </c>
      <c r="J559" s="13">
        <v>3</v>
      </c>
      <c r="K559" s="13">
        <v>1</v>
      </c>
      <c r="L559" s="13" t="s">
        <v>292</v>
      </c>
      <c r="M559" s="13">
        <v>4</v>
      </c>
      <c r="N559" s="13">
        <v>1</v>
      </c>
      <c r="O559" s="13" t="s">
        <v>294</v>
      </c>
      <c r="P559" s="13">
        <f>IFERROR(VLOOKUP(BC559, BA:BA:BB:BB, 2, 0),)</f>
        <v>0</v>
      </c>
      <c r="Q559" s="13">
        <f>IFERROR(VLOOKUP(BC559, BA:BA:BD:BD, 4, 0),1)</f>
        <v>1</v>
      </c>
      <c r="R559" s="13">
        <v>7</v>
      </c>
      <c r="S559" s="13">
        <v>9.25</v>
      </c>
      <c r="T559" s="13">
        <v>0</v>
      </c>
      <c r="V559" s="13" t="s">
        <v>13779</v>
      </c>
      <c r="W559" s="13">
        <v>100</v>
      </c>
      <c r="X559" s="13" t="s">
        <v>295</v>
      </c>
      <c r="Y559" s="13" t="s">
        <v>10899</v>
      </c>
      <c r="Z559" s="13" t="s">
        <v>10886</v>
      </c>
      <c r="AA559" s="13">
        <v>1</v>
      </c>
      <c r="AB559" s="13">
        <f>ROUND(H559*I559*AA559, 3)</f>
        <v>14.146000000000001</v>
      </c>
      <c r="AC559" s="13">
        <f>ROUND(VLOOKUP(X559,'Base de dados'!A:B, 2, 0)*AB559, 2)</f>
        <v>1.41</v>
      </c>
      <c r="AD559" s="13">
        <f>ROUND((AB559*(Destino!AG$560/100))*(W559/100),2)</f>
        <v>0.99</v>
      </c>
      <c r="AE559" s="13">
        <f>ROUND(AB559*(Destino!AH$560/100),2)</f>
        <v>0</v>
      </c>
      <c r="AF559" s="13">
        <f>ROUND((((AB559+AC559)*(1 + VLOOKUP(X559,'Base de dados'!A:N, 14, 0) ))*(Destino!AI$560/100))-AD559, 2)</f>
        <v>2.92</v>
      </c>
      <c r="AG559" s="13">
        <f>ROUND((AB559+AC559+AF559)*(J559/100),2)</f>
        <v>0.55000000000000004</v>
      </c>
      <c r="AH559" s="13">
        <f>ROUND(AB559*T559,2)</f>
        <v>0</v>
      </c>
      <c r="AI559" s="13">
        <f>ROUND(AB559+AC559-AE559+AF559+AG559+AH559, 3)</f>
        <v>19.026</v>
      </c>
      <c r="AJ559" s="13">
        <f>AI559*M559</f>
        <v>76.103999999999999</v>
      </c>
      <c r="AK559" s="13">
        <f>AJ559*K559</f>
        <v>76.103999999999999</v>
      </c>
      <c r="AL559" s="13" t="str">
        <f t="shared" si="24"/>
        <v>17006000115502200001421</v>
      </c>
      <c r="AM559" s="13">
        <f>VLOOKUP(AL559,Destino!A:AE,31,0)</f>
        <v>76.183999999999997</v>
      </c>
      <c r="AN559" s="13">
        <f>VLOOKUP(AL559,Destino!A:O,15,0)</f>
        <v>47.39</v>
      </c>
      <c r="AO559" s="13">
        <f>VLOOKUP(AL559,Destino!A:P,16,0)</f>
        <v>1</v>
      </c>
      <c r="AP559" s="14">
        <f t="shared" si="25"/>
        <v>1</v>
      </c>
      <c r="AQ559" s="13" t="str">
        <f t="shared" si="26"/>
        <v>OK</v>
      </c>
      <c r="BA559" s="13" t="s">
        <v>14257</v>
      </c>
      <c r="BB559" s="13">
        <f>AK559</f>
        <v>76.103999999999999</v>
      </c>
      <c r="BC559" s="13" t="s">
        <v>15282</v>
      </c>
      <c r="BD559" s="13">
        <f>N559</f>
        <v>1</v>
      </c>
    </row>
    <row r="560" spans="1:56" hidden="1" x14ac:dyDescent="0.25">
      <c r="A560" s="13">
        <v>600011563</v>
      </c>
      <c r="B560" s="13">
        <v>1700</v>
      </c>
      <c r="C560" s="13">
        <v>2200001421</v>
      </c>
      <c r="D560" s="13" t="s">
        <v>298</v>
      </c>
      <c r="E560" s="13">
        <f>IF(AND(B560&lt;&gt;1110,B560&lt;&gt;1210,B560&lt;&gt;1510,B560&lt;&gt;1710),B560,IF(B560=1110,"1100",IF(B560=1210,"1200",IF(B560=1510,"1500",IF(B560=1710,"1700","X")))))</f>
        <v>1700</v>
      </c>
      <c r="F560" s="13" t="s">
        <v>10893</v>
      </c>
      <c r="G560" s="13" t="s">
        <v>297</v>
      </c>
      <c r="H560" s="13">
        <v>8.4179999999999993</v>
      </c>
      <c r="I560" s="13">
        <v>0.25</v>
      </c>
      <c r="J560" s="13">
        <v>3</v>
      </c>
      <c r="K560" s="13">
        <v>1</v>
      </c>
      <c r="L560" s="13" t="s">
        <v>292</v>
      </c>
      <c r="M560" s="13">
        <v>4</v>
      </c>
      <c r="N560" s="13">
        <v>1</v>
      </c>
      <c r="O560" s="13" t="s">
        <v>294</v>
      </c>
      <c r="P560" s="13">
        <f>IFERROR(VLOOKUP(BC560, BA:BA:BB:BB, 2, 0),)</f>
        <v>0</v>
      </c>
      <c r="Q560" s="13">
        <f>IFERROR(VLOOKUP(BC560, BA:BA:BD:BD, 4, 0),1)</f>
        <v>1</v>
      </c>
      <c r="R560" s="13">
        <v>7</v>
      </c>
      <c r="S560" s="13">
        <v>9.25</v>
      </c>
      <c r="T560" s="13">
        <v>0</v>
      </c>
      <c r="V560" s="13" t="s">
        <v>13779</v>
      </c>
      <c r="W560" s="13">
        <v>100</v>
      </c>
      <c r="X560" s="13" t="s">
        <v>300</v>
      </c>
      <c r="Y560" s="13" t="s">
        <v>10899</v>
      </c>
      <c r="Z560" s="13" t="s">
        <v>10886</v>
      </c>
      <c r="AA560" s="13">
        <v>1</v>
      </c>
      <c r="AB560" s="13">
        <f>ROUND(H560*I560*AA560, 3)</f>
        <v>2.105</v>
      </c>
      <c r="AC560" s="13">
        <f>ROUND(VLOOKUP(X560,'Base de dados'!A:B, 2, 0)*AB560, 2)</f>
        <v>0.21</v>
      </c>
      <c r="AD560" s="13">
        <f>ROUND((AB560*(Destino!AG$561/100))*(W560/100),2)</f>
        <v>0.15</v>
      </c>
      <c r="AE560" s="13">
        <f>ROUND(AB560*(Destino!AH$561/100),2)</f>
        <v>0</v>
      </c>
      <c r="AF560" s="13">
        <f>ROUND((((AB560+AC560)*(1 + VLOOKUP(X560,'Base de dados'!A:N, 14, 0) ))*(Destino!AI$561/100))-AD560, 2)</f>
        <v>0.43</v>
      </c>
      <c r="AG560" s="13">
        <f>ROUND((AB560+AC560+AF560)*(J560/100),2)</f>
        <v>0.08</v>
      </c>
      <c r="AH560" s="13">
        <f>ROUND(AB560*T560,2)</f>
        <v>0</v>
      </c>
      <c r="AI560" s="13">
        <f>ROUND(AB560+AC560-AE560+AF560+AG560+AH560, 3)</f>
        <v>2.8250000000000002</v>
      </c>
      <c r="AJ560" s="13">
        <f>AI560*M560</f>
        <v>11.3</v>
      </c>
      <c r="AK560" s="13">
        <f>AJ560*K560</f>
        <v>11.3</v>
      </c>
      <c r="AL560" s="13" t="str">
        <f t="shared" si="24"/>
        <v>17006000115632200001421</v>
      </c>
      <c r="AM560" s="13">
        <f>VLOOKUP(AL560,Destino!A:AE,31,0)</f>
        <v>11.34</v>
      </c>
      <c r="AN560" s="13">
        <f>VLOOKUP(AL560,Destino!A:O,15,0)</f>
        <v>7.05</v>
      </c>
      <c r="AO560" s="13">
        <f>VLOOKUP(AL560,Destino!A:P,16,0)</f>
        <v>1</v>
      </c>
      <c r="AP560" s="14">
        <f t="shared" si="25"/>
        <v>1</v>
      </c>
      <c r="AQ560" s="13" t="str">
        <f t="shared" si="26"/>
        <v>OK</v>
      </c>
      <c r="BA560" s="13" t="s">
        <v>14258</v>
      </c>
      <c r="BB560" s="13">
        <f>AK560</f>
        <v>11.3</v>
      </c>
      <c r="BC560" s="13" t="s">
        <v>15283</v>
      </c>
      <c r="BD560" s="13">
        <f>N560</f>
        <v>1</v>
      </c>
    </row>
    <row r="561" spans="1:56" hidden="1" x14ac:dyDescent="0.25">
      <c r="A561" s="13">
        <v>600011670</v>
      </c>
      <c r="B561" s="13">
        <v>1700</v>
      </c>
      <c r="C561" s="13">
        <v>2200001421</v>
      </c>
      <c r="D561" s="13" t="s">
        <v>298</v>
      </c>
      <c r="E561" s="13">
        <f>IF(AND(B561&lt;&gt;1110,B561&lt;&gt;1210,B561&lt;&gt;1510,B561&lt;&gt;1710),B561,IF(B561=1110,"1100",IF(B561=1210,"1200",IF(B561=1510,"1500",IF(B561=1710,"1700","X")))))</f>
        <v>1700</v>
      </c>
      <c r="F561" s="13" t="s">
        <v>10893</v>
      </c>
      <c r="G561" s="13" t="s">
        <v>297</v>
      </c>
      <c r="H561" s="13">
        <v>71.355000000000004</v>
      </c>
      <c r="I561" s="13">
        <v>0.25</v>
      </c>
      <c r="J561" s="13">
        <v>3</v>
      </c>
      <c r="K561" s="13">
        <v>1</v>
      </c>
      <c r="L561" s="13" t="s">
        <v>292</v>
      </c>
      <c r="M561" s="13">
        <v>4</v>
      </c>
      <c r="N561" s="13">
        <v>1</v>
      </c>
      <c r="O561" s="13" t="s">
        <v>294</v>
      </c>
      <c r="P561" s="13">
        <f>IFERROR(VLOOKUP(BC561, BA:BA:BB:BB, 2, 0),)</f>
        <v>0</v>
      </c>
      <c r="Q561" s="13">
        <f>IFERROR(VLOOKUP(BC561, BA:BA:BD:BD, 4, 0),1)</f>
        <v>1</v>
      </c>
      <c r="R561" s="13">
        <v>7</v>
      </c>
      <c r="S561" s="13">
        <v>9.25</v>
      </c>
      <c r="T561" s="13">
        <v>0</v>
      </c>
      <c r="V561" s="13" t="s">
        <v>13779</v>
      </c>
      <c r="W561" s="13">
        <v>100</v>
      </c>
      <c r="X561" s="13" t="s">
        <v>295</v>
      </c>
      <c r="Y561" s="13" t="s">
        <v>10899</v>
      </c>
      <c r="Z561" s="13" t="s">
        <v>10898</v>
      </c>
      <c r="AA561" s="13">
        <v>1</v>
      </c>
      <c r="AB561" s="13">
        <f>ROUND(H561*I561*AA561, 3)</f>
        <v>17.838999999999999</v>
      </c>
      <c r="AC561" s="13">
        <f>ROUND(VLOOKUP(X561,'Base de dados'!A:B, 2, 0)*AB561, 2)</f>
        <v>1.78</v>
      </c>
      <c r="AD561" s="13">
        <f>ROUND((AB561*(Destino!AG$562/100))*(W561/100),2)</f>
        <v>1.25</v>
      </c>
      <c r="AE561" s="13">
        <f>ROUND(AB561*(Destino!AH$562/100),2)</f>
        <v>0</v>
      </c>
      <c r="AF561" s="13">
        <f>ROUND((((AB561+AC561)*(1 + VLOOKUP(X561,'Base de dados'!A:N, 14, 0) ))*(Destino!AI$562/100))-AD561, 2)</f>
        <v>3.69</v>
      </c>
      <c r="AG561" s="13">
        <f>ROUND((AB561+AC561+AF561)*(J561/100),2)</f>
        <v>0.7</v>
      </c>
      <c r="AH561" s="13">
        <f>ROUND(AB561*T561,2)</f>
        <v>0</v>
      </c>
      <c r="AI561" s="13">
        <f>ROUND(AB561+AC561-AE561+AF561+AG561+AH561, 3)</f>
        <v>24.009</v>
      </c>
      <c r="AJ561" s="13">
        <f>AI561*M561</f>
        <v>96.036000000000001</v>
      </c>
      <c r="AK561" s="13">
        <f>AJ561*K561</f>
        <v>96.036000000000001</v>
      </c>
      <c r="AL561" s="13" t="str">
        <f t="shared" si="24"/>
        <v>17006000116702200001421</v>
      </c>
      <c r="AM561" s="13">
        <f>VLOOKUP(AL561,Destino!A:AE,31,0)</f>
        <v>96.036000000000001</v>
      </c>
      <c r="AN561" s="13">
        <f>VLOOKUP(AL561,Destino!A:O,15,0)</f>
        <v>59.76</v>
      </c>
      <c r="AO561" s="13">
        <f>VLOOKUP(AL561,Destino!A:P,16,0)</f>
        <v>1</v>
      </c>
      <c r="AP561" s="14">
        <f t="shared" si="25"/>
        <v>1</v>
      </c>
      <c r="AQ561" s="13" t="str">
        <f t="shared" si="26"/>
        <v>OK</v>
      </c>
      <c r="BA561" s="13" t="s">
        <v>14259</v>
      </c>
      <c r="BB561" s="13">
        <f>AK561</f>
        <v>96.036000000000001</v>
      </c>
      <c r="BC561" s="13" t="s">
        <v>15284</v>
      </c>
      <c r="BD561" s="13">
        <f>N561</f>
        <v>1</v>
      </c>
    </row>
    <row r="562" spans="1:56" hidden="1" x14ac:dyDescent="0.25">
      <c r="A562" s="13">
        <v>600011671</v>
      </c>
      <c r="B562" s="13">
        <v>1700</v>
      </c>
      <c r="C562" s="13">
        <v>2200001421</v>
      </c>
      <c r="D562" s="13" t="s">
        <v>298</v>
      </c>
      <c r="E562" s="13">
        <f>IF(AND(B562&lt;&gt;1110,B562&lt;&gt;1210,B562&lt;&gt;1510,B562&lt;&gt;1710),B562,IF(B562=1110,"1100",IF(B562=1210,"1200",IF(B562=1510,"1500",IF(B562=1710,"1700","X")))))</f>
        <v>1700</v>
      </c>
      <c r="F562" s="13" t="s">
        <v>10893</v>
      </c>
      <c r="G562" s="13" t="s">
        <v>297</v>
      </c>
      <c r="H562" s="13">
        <v>59.677999999999997</v>
      </c>
      <c r="I562" s="13">
        <v>0.25</v>
      </c>
      <c r="J562" s="13">
        <v>3</v>
      </c>
      <c r="K562" s="13">
        <v>1</v>
      </c>
      <c r="L562" s="13" t="s">
        <v>292</v>
      </c>
      <c r="M562" s="13">
        <v>4</v>
      </c>
      <c r="N562" s="13">
        <v>1</v>
      </c>
      <c r="O562" s="13" t="s">
        <v>294</v>
      </c>
      <c r="P562" s="13">
        <f>IFERROR(VLOOKUP(BC562, BA:BA:BB:BB, 2, 0),)</f>
        <v>0</v>
      </c>
      <c r="Q562" s="13">
        <f>IFERROR(VLOOKUP(BC562, BA:BA:BD:BD, 4, 0),1)</f>
        <v>1</v>
      </c>
      <c r="R562" s="13">
        <v>7</v>
      </c>
      <c r="S562" s="13">
        <v>9.25</v>
      </c>
      <c r="T562" s="13">
        <v>0</v>
      </c>
      <c r="V562" s="13" t="s">
        <v>13779</v>
      </c>
      <c r="W562" s="13">
        <v>100</v>
      </c>
      <c r="X562" s="13" t="s">
        <v>295</v>
      </c>
      <c r="Y562" s="13" t="s">
        <v>10899</v>
      </c>
      <c r="Z562" s="13" t="s">
        <v>10898</v>
      </c>
      <c r="AA562" s="13">
        <v>1</v>
      </c>
      <c r="AB562" s="13">
        <f>ROUND(H562*I562*AA562, 3)</f>
        <v>14.92</v>
      </c>
      <c r="AC562" s="13">
        <f>ROUND(VLOOKUP(X562,'Base de dados'!A:B, 2, 0)*AB562, 2)</f>
        <v>1.49</v>
      </c>
      <c r="AD562" s="13">
        <f>ROUND((AB562*(Destino!AG$563/100))*(W562/100),2)</f>
        <v>1.04</v>
      </c>
      <c r="AE562" s="13">
        <f>ROUND(AB562*(Destino!AH$563/100),2)</f>
        <v>0</v>
      </c>
      <c r="AF562" s="13">
        <f>ROUND((((AB562+AC562)*(1 + VLOOKUP(X562,'Base de dados'!A:N, 14, 0) ))*(Destino!AI$563/100))-AD562, 2)</f>
        <v>3.09</v>
      </c>
      <c r="AG562" s="13">
        <f>ROUND((AB562+AC562+AF562)*(J562/100),2)</f>
        <v>0.59</v>
      </c>
      <c r="AH562" s="13">
        <f>ROUND(AB562*T562,2)</f>
        <v>0</v>
      </c>
      <c r="AI562" s="13">
        <f>ROUND(AB562+AC562-AE562+AF562+AG562+AH562, 3)</f>
        <v>20.09</v>
      </c>
      <c r="AJ562" s="13">
        <f>AI562*M562</f>
        <v>80.36</v>
      </c>
      <c r="AK562" s="13">
        <f>AJ562*K562</f>
        <v>80.36</v>
      </c>
      <c r="AL562" s="13" t="str">
        <f t="shared" si="24"/>
        <v>17006000116712200001421</v>
      </c>
      <c r="AM562" s="13">
        <f>VLOOKUP(AL562,Destino!A:AE,31,0)</f>
        <v>80.28</v>
      </c>
      <c r="AN562" s="13">
        <f>VLOOKUP(AL562,Destino!A:O,15,0)</f>
        <v>49.98</v>
      </c>
      <c r="AO562" s="13">
        <f>VLOOKUP(AL562,Destino!A:P,16,0)</f>
        <v>1</v>
      </c>
      <c r="AP562" s="14">
        <f t="shared" si="25"/>
        <v>1</v>
      </c>
      <c r="AQ562" s="13" t="str">
        <f t="shared" si="26"/>
        <v>OK</v>
      </c>
      <c r="BA562" s="13" t="s">
        <v>14260</v>
      </c>
      <c r="BB562" s="13">
        <f>AK562</f>
        <v>80.36</v>
      </c>
      <c r="BC562" s="13" t="s">
        <v>15285</v>
      </c>
      <c r="BD562" s="13">
        <f>N562</f>
        <v>1</v>
      </c>
    </row>
    <row r="563" spans="1:56" hidden="1" x14ac:dyDescent="0.25">
      <c r="A563" s="13">
        <v>600011673</v>
      </c>
      <c r="B563" s="13">
        <v>1700</v>
      </c>
      <c r="C563" s="13">
        <v>2200001421</v>
      </c>
      <c r="D563" s="13" t="s">
        <v>298</v>
      </c>
      <c r="E563" s="13">
        <f>IF(AND(B563&lt;&gt;1110,B563&lt;&gt;1210,B563&lt;&gt;1510,B563&lt;&gt;1710),B563,IF(B563=1110,"1100",IF(B563=1210,"1200",IF(B563=1510,"1500",IF(B563=1710,"1700","X")))))</f>
        <v>1700</v>
      </c>
      <c r="F563" s="13" t="s">
        <v>10893</v>
      </c>
      <c r="G563" s="13" t="s">
        <v>297</v>
      </c>
      <c r="H563" s="13">
        <v>72.537000000000006</v>
      </c>
      <c r="I563" s="13">
        <v>0.25</v>
      </c>
      <c r="J563" s="13">
        <v>3</v>
      </c>
      <c r="K563" s="13">
        <v>1</v>
      </c>
      <c r="L563" s="13" t="s">
        <v>292</v>
      </c>
      <c r="M563" s="13">
        <v>4</v>
      </c>
      <c r="N563" s="13">
        <v>1</v>
      </c>
      <c r="O563" s="13" t="s">
        <v>294</v>
      </c>
      <c r="P563" s="13">
        <f>IFERROR(VLOOKUP(BC563, BA:BA:BB:BB, 2, 0),)</f>
        <v>0</v>
      </c>
      <c r="Q563" s="13">
        <f>IFERROR(VLOOKUP(BC563, BA:BA:BD:BD, 4, 0),1)</f>
        <v>1</v>
      </c>
      <c r="R563" s="13">
        <v>7</v>
      </c>
      <c r="S563" s="13">
        <v>9.25</v>
      </c>
      <c r="T563" s="13">
        <v>0</v>
      </c>
      <c r="V563" s="13" t="s">
        <v>13779</v>
      </c>
      <c r="W563" s="13">
        <v>100</v>
      </c>
      <c r="X563" s="13" t="s">
        <v>295</v>
      </c>
      <c r="Y563" s="13" t="s">
        <v>10899</v>
      </c>
      <c r="Z563" s="13" t="s">
        <v>10898</v>
      </c>
      <c r="AA563" s="13">
        <v>1</v>
      </c>
      <c r="AB563" s="13">
        <f>ROUND(H563*I563*AA563, 3)</f>
        <v>18.134</v>
      </c>
      <c r="AC563" s="13">
        <f>ROUND(VLOOKUP(X563,'Base de dados'!A:B, 2, 0)*AB563, 2)</f>
        <v>1.81</v>
      </c>
      <c r="AD563" s="13">
        <f>ROUND((AB563*(Destino!AG$564/100))*(W563/100),2)</f>
        <v>1.27</v>
      </c>
      <c r="AE563" s="13">
        <f>ROUND(AB563*(Destino!AH$564/100),2)</f>
        <v>0</v>
      </c>
      <c r="AF563" s="13">
        <f>ROUND((((AB563+AC563)*(1 + VLOOKUP(X563,'Base de dados'!A:N, 14, 0) ))*(Destino!AI$564/100))-AD563, 2)</f>
        <v>3.75</v>
      </c>
      <c r="AG563" s="13">
        <f>ROUND((AB563+AC563+AF563)*(J563/100),2)</f>
        <v>0.71</v>
      </c>
      <c r="AH563" s="13">
        <f>ROUND(AB563*T563,2)</f>
        <v>0</v>
      </c>
      <c r="AI563" s="13">
        <f>ROUND(AB563+AC563-AE563+AF563+AG563+AH563, 3)</f>
        <v>24.404</v>
      </c>
      <c r="AJ563" s="13">
        <f>AI563*M563</f>
        <v>97.616</v>
      </c>
      <c r="AK563" s="13">
        <f>AJ563*K563</f>
        <v>97.616</v>
      </c>
      <c r="AL563" s="13" t="str">
        <f t="shared" si="24"/>
        <v>17006000116732200001421</v>
      </c>
      <c r="AM563" s="13">
        <f>VLOOKUP(AL563,Destino!A:AE,31,0)</f>
        <v>97.616</v>
      </c>
      <c r="AN563" s="13">
        <f>VLOOKUP(AL563,Destino!A:O,15,0)</f>
        <v>60.75</v>
      </c>
      <c r="AO563" s="13">
        <f>VLOOKUP(AL563,Destino!A:P,16,0)</f>
        <v>1</v>
      </c>
      <c r="AP563" s="14">
        <f t="shared" si="25"/>
        <v>1</v>
      </c>
      <c r="AQ563" s="13" t="str">
        <f t="shared" si="26"/>
        <v>OK</v>
      </c>
      <c r="BA563" s="13" t="s">
        <v>14261</v>
      </c>
      <c r="BB563" s="13">
        <f>AK563</f>
        <v>97.616</v>
      </c>
      <c r="BC563" s="13" t="s">
        <v>15286</v>
      </c>
      <c r="BD563" s="13">
        <f>N563</f>
        <v>1</v>
      </c>
    </row>
    <row r="564" spans="1:56" hidden="1" x14ac:dyDescent="0.25">
      <c r="A564" s="13">
        <v>600011691</v>
      </c>
      <c r="B564" s="13">
        <v>1700</v>
      </c>
      <c r="C564" s="13">
        <v>2200001421</v>
      </c>
      <c r="D564" s="13" t="s">
        <v>298</v>
      </c>
      <c r="E564" s="13">
        <f>IF(AND(B564&lt;&gt;1110,B564&lt;&gt;1210,B564&lt;&gt;1510,B564&lt;&gt;1710),B564,IF(B564=1110,"1100",IF(B564=1210,"1200",IF(B564=1510,"1500",IF(B564=1710,"1700","X")))))</f>
        <v>1700</v>
      </c>
      <c r="F564" s="13" t="s">
        <v>10893</v>
      </c>
      <c r="G564" s="13" t="s">
        <v>297</v>
      </c>
      <c r="H564" s="13">
        <v>76.334000000000003</v>
      </c>
      <c r="I564" s="13">
        <v>0.25</v>
      </c>
      <c r="J564" s="13">
        <v>3</v>
      </c>
      <c r="K564" s="13">
        <v>1</v>
      </c>
      <c r="L564" s="13" t="s">
        <v>292</v>
      </c>
      <c r="M564" s="13">
        <v>4</v>
      </c>
      <c r="N564" s="13">
        <v>1</v>
      </c>
      <c r="O564" s="13" t="s">
        <v>294</v>
      </c>
      <c r="P564" s="13">
        <f>IFERROR(VLOOKUP(BC564, BA:BA:BB:BB, 2, 0),)</f>
        <v>0</v>
      </c>
      <c r="Q564" s="13">
        <f>IFERROR(VLOOKUP(BC564, BA:BA:BD:BD, 4, 0),1)</f>
        <v>1</v>
      </c>
      <c r="R564" s="13">
        <v>7</v>
      </c>
      <c r="S564" s="13">
        <v>9.25</v>
      </c>
      <c r="T564" s="13">
        <v>0</v>
      </c>
      <c r="V564" s="13" t="s">
        <v>13779</v>
      </c>
      <c r="W564" s="13">
        <v>100</v>
      </c>
      <c r="X564" s="13" t="s">
        <v>295</v>
      </c>
      <c r="Y564" s="13" t="s">
        <v>10899</v>
      </c>
      <c r="Z564" s="13" t="s">
        <v>10886</v>
      </c>
      <c r="AA564" s="13">
        <v>1</v>
      </c>
      <c r="AB564" s="13">
        <f>ROUND(H564*I564*AA564, 3)</f>
        <v>19.084</v>
      </c>
      <c r="AC564" s="13">
        <f>ROUND(VLOOKUP(X564,'Base de dados'!A:B, 2, 0)*AB564, 2)</f>
        <v>1.91</v>
      </c>
      <c r="AD564" s="13">
        <f>ROUND((AB564*(Destino!AG$565/100))*(W564/100),2)</f>
        <v>1.34</v>
      </c>
      <c r="AE564" s="13">
        <f>ROUND(AB564*(Destino!AH$565/100),2)</f>
        <v>0</v>
      </c>
      <c r="AF564" s="13">
        <f>ROUND((((AB564+AC564)*(1 + VLOOKUP(X564,'Base de dados'!A:N, 14, 0) ))*(Destino!AI$565/100))-AD564, 2)</f>
        <v>3.94</v>
      </c>
      <c r="AG564" s="13">
        <f>ROUND((AB564+AC564+AF564)*(J564/100),2)</f>
        <v>0.75</v>
      </c>
      <c r="AH564" s="13">
        <f>ROUND(AB564*T564,2)</f>
        <v>0</v>
      </c>
      <c r="AI564" s="13">
        <f>ROUND(AB564+AC564-AE564+AF564+AG564+AH564, 3)</f>
        <v>25.684000000000001</v>
      </c>
      <c r="AJ564" s="13">
        <f>AI564*M564</f>
        <v>102.736</v>
      </c>
      <c r="AK564" s="13">
        <f>AJ564*K564</f>
        <v>102.736</v>
      </c>
      <c r="AL564" s="13" t="str">
        <f t="shared" si="24"/>
        <v>17006000116912200001421</v>
      </c>
      <c r="AM564" s="13">
        <f>VLOOKUP(AL564,Destino!A:AE,31,0)</f>
        <v>102.736</v>
      </c>
      <c r="AN564" s="13">
        <f>VLOOKUP(AL564,Destino!A:O,15,0)</f>
        <v>63.93</v>
      </c>
      <c r="AO564" s="13">
        <f>VLOOKUP(AL564,Destino!A:P,16,0)</f>
        <v>1</v>
      </c>
      <c r="AP564" s="14">
        <f t="shared" si="25"/>
        <v>1</v>
      </c>
      <c r="AQ564" s="13" t="str">
        <f t="shared" si="26"/>
        <v>OK</v>
      </c>
      <c r="BA564" s="13" t="s">
        <v>14262</v>
      </c>
      <c r="BB564" s="13">
        <f>AK564</f>
        <v>102.736</v>
      </c>
      <c r="BC564" s="13" t="s">
        <v>15287</v>
      </c>
      <c r="BD564" s="13">
        <f>N564</f>
        <v>1</v>
      </c>
    </row>
    <row r="565" spans="1:56" hidden="1" x14ac:dyDescent="0.25">
      <c r="A565" s="13">
        <v>600011692</v>
      </c>
      <c r="B565" s="13">
        <v>1700</v>
      </c>
      <c r="C565" s="13">
        <v>2200001421</v>
      </c>
      <c r="D565" s="13" t="s">
        <v>298</v>
      </c>
      <c r="E565" s="13">
        <f>IF(AND(B565&lt;&gt;1110,B565&lt;&gt;1210,B565&lt;&gt;1510,B565&lt;&gt;1710),B565,IF(B565=1110,"1100",IF(B565=1210,"1200",IF(B565=1510,"1500",IF(B565=1710,"1700","X")))))</f>
        <v>1700</v>
      </c>
      <c r="F565" s="13" t="s">
        <v>10893</v>
      </c>
      <c r="G565" s="13" t="s">
        <v>297</v>
      </c>
      <c r="H565" s="13">
        <v>303.88099999999997</v>
      </c>
      <c r="I565" s="13">
        <v>0.25</v>
      </c>
      <c r="J565" s="13">
        <v>3</v>
      </c>
      <c r="K565" s="13">
        <v>1</v>
      </c>
      <c r="L565" s="13" t="s">
        <v>292</v>
      </c>
      <c r="M565" s="13">
        <v>4</v>
      </c>
      <c r="N565" s="13">
        <v>1</v>
      </c>
      <c r="O565" s="13" t="s">
        <v>294</v>
      </c>
      <c r="P565" s="13">
        <f>IFERROR(VLOOKUP(BC565, BA:BA:BB:BB, 2, 0),)</f>
        <v>0</v>
      </c>
      <c r="Q565" s="13">
        <f>IFERROR(VLOOKUP(BC565, BA:BA:BD:BD, 4, 0),1)</f>
        <v>1</v>
      </c>
      <c r="R565" s="13">
        <v>7</v>
      </c>
      <c r="S565" s="13">
        <v>9.25</v>
      </c>
      <c r="T565" s="13">
        <v>0</v>
      </c>
      <c r="V565" s="13" t="s">
        <v>13779</v>
      </c>
      <c r="W565" s="13">
        <v>100</v>
      </c>
      <c r="X565" s="13" t="s">
        <v>295</v>
      </c>
      <c r="Y565" s="13" t="s">
        <v>10899</v>
      </c>
      <c r="Z565" s="13" t="s">
        <v>10898</v>
      </c>
      <c r="AA565" s="13">
        <v>1</v>
      </c>
      <c r="AB565" s="13">
        <f>ROUND(H565*I565*AA565, 3)</f>
        <v>75.97</v>
      </c>
      <c r="AC565" s="13">
        <f>ROUND(VLOOKUP(X565,'Base de dados'!A:B, 2, 0)*AB565, 2)</f>
        <v>7.6</v>
      </c>
      <c r="AD565" s="13">
        <f>ROUND((AB565*(Destino!AG$566/100))*(W565/100),2)</f>
        <v>5.32</v>
      </c>
      <c r="AE565" s="13">
        <f>ROUND(AB565*(Destino!AH$566/100),2)</f>
        <v>0</v>
      </c>
      <c r="AF565" s="13">
        <f>ROUND((((AB565+AC565)*(1 + VLOOKUP(X565,'Base de dados'!A:N, 14, 0) ))*(Destino!AI$566/100))-AD565, 2)</f>
        <v>15.71</v>
      </c>
      <c r="AG565" s="13">
        <f>ROUND((AB565+AC565+AF565)*(J565/100),2)</f>
        <v>2.98</v>
      </c>
      <c r="AH565" s="13">
        <f>ROUND(AB565*T565,2)</f>
        <v>0</v>
      </c>
      <c r="AI565" s="13">
        <f>ROUND(AB565+AC565-AE565+AF565+AG565+AH565, 3)</f>
        <v>102.26</v>
      </c>
      <c r="AJ565" s="13">
        <f>AI565*M565</f>
        <v>409.04</v>
      </c>
      <c r="AK565" s="13">
        <f>AJ565*K565</f>
        <v>409.04</v>
      </c>
      <c r="AL565" s="13" t="str">
        <f t="shared" si="24"/>
        <v>17006000116922200001421</v>
      </c>
      <c r="AM565" s="13">
        <f>VLOOKUP(AL565,Destino!A:AE,31,0)</f>
        <v>409.04</v>
      </c>
      <c r="AN565" s="13">
        <f>VLOOKUP(AL565,Destino!A:O,15,0)</f>
        <v>254.5</v>
      </c>
      <c r="AO565" s="13">
        <f>VLOOKUP(AL565,Destino!A:P,16,0)</f>
        <v>1</v>
      </c>
      <c r="AP565" s="14">
        <f t="shared" si="25"/>
        <v>1</v>
      </c>
      <c r="AQ565" s="13" t="str">
        <f t="shared" si="26"/>
        <v>OK</v>
      </c>
      <c r="BA565" s="13" t="s">
        <v>14263</v>
      </c>
      <c r="BB565" s="13">
        <f>AK565</f>
        <v>409.04</v>
      </c>
      <c r="BC565" s="13" t="s">
        <v>15288</v>
      </c>
      <c r="BD565" s="13">
        <f>N565</f>
        <v>1</v>
      </c>
    </row>
    <row r="566" spans="1:56" hidden="1" x14ac:dyDescent="0.25">
      <c r="A566" s="13">
        <v>600011693</v>
      </c>
      <c r="B566" s="13">
        <v>1700</v>
      </c>
      <c r="C566" s="13">
        <v>2200001421</v>
      </c>
      <c r="D566" s="13" t="s">
        <v>298</v>
      </c>
      <c r="E566" s="13">
        <f>IF(AND(B566&lt;&gt;1110,B566&lt;&gt;1210,B566&lt;&gt;1510,B566&lt;&gt;1710),B566,IF(B566=1110,"1100",IF(B566=1210,"1200",IF(B566=1510,"1500",IF(B566=1710,"1700","X")))))</f>
        <v>1700</v>
      </c>
      <c r="F566" s="13" t="s">
        <v>10893</v>
      </c>
      <c r="G566" s="13" t="s">
        <v>297</v>
      </c>
      <c r="H566" s="13">
        <v>401.00299999999999</v>
      </c>
      <c r="I566" s="13">
        <v>0.25</v>
      </c>
      <c r="J566" s="13">
        <v>3</v>
      </c>
      <c r="K566" s="13">
        <v>1</v>
      </c>
      <c r="L566" s="13" t="s">
        <v>292</v>
      </c>
      <c r="M566" s="13">
        <v>4</v>
      </c>
      <c r="N566" s="13">
        <v>1</v>
      </c>
      <c r="O566" s="13" t="s">
        <v>294</v>
      </c>
      <c r="P566" s="13">
        <f>IFERROR(VLOOKUP(BC566, BA:BA:BB:BB, 2, 0),)</f>
        <v>0</v>
      </c>
      <c r="Q566" s="13">
        <f>IFERROR(VLOOKUP(BC566, BA:BA:BD:BD, 4, 0),1)</f>
        <v>1</v>
      </c>
      <c r="R566" s="13">
        <v>7</v>
      </c>
      <c r="S566" s="13">
        <v>9.25</v>
      </c>
      <c r="T566" s="13">
        <v>0</v>
      </c>
      <c r="V566" s="13" t="s">
        <v>13779</v>
      </c>
      <c r="W566" s="13">
        <v>100</v>
      </c>
      <c r="X566" s="13" t="s">
        <v>295</v>
      </c>
      <c r="Y566" s="13" t="s">
        <v>10899</v>
      </c>
      <c r="Z566" s="13" t="s">
        <v>10898</v>
      </c>
      <c r="AA566" s="13">
        <v>1</v>
      </c>
      <c r="AB566" s="13">
        <f>ROUND(H566*I566*AA566, 3)</f>
        <v>100.251</v>
      </c>
      <c r="AC566" s="13">
        <f>ROUND(VLOOKUP(X566,'Base de dados'!A:B, 2, 0)*AB566, 2)</f>
        <v>10.029999999999999</v>
      </c>
      <c r="AD566" s="13">
        <f>ROUND((AB566*(Destino!AG$567/100))*(W566/100),2)</f>
        <v>7.02</v>
      </c>
      <c r="AE566" s="13">
        <f>ROUND(AB566*(Destino!AH$567/100),2)</f>
        <v>0</v>
      </c>
      <c r="AF566" s="13">
        <f>ROUND((((AB566+AC566)*(1 + VLOOKUP(X566,'Base de dados'!A:N, 14, 0) ))*(Destino!AI$567/100))-AD566, 2)</f>
        <v>20.73</v>
      </c>
      <c r="AG566" s="13">
        <f>ROUND((AB566+AC566+AF566)*(J566/100),2)</f>
        <v>3.93</v>
      </c>
      <c r="AH566" s="13">
        <f>ROUND(AB566*T566,2)</f>
        <v>0</v>
      </c>
      <c r="AI566" s="13">
        <f>ROUND(AB566+AC566-AE566+AF566+AG566+AH566, 3)</f>
        <v>134.941</v>
      </c>
      <c r="AJ566" s="13">
        <f>AI566*M566</f>
        <v>539.76400000000001</v>
      </c>
      <c r="AK566" s="13">
        <f>AJ566*K566</f>
        <v>539.76400000000001</v>
      </c>
      <c r="AL566" s="13" t="str">
        <f t="shared" si="24"/>
        <v>17006000116932200001421</v>
      </c>
      <c r="AM566" s="13">
        <f>VLOOKUP(AL566,Destino!A:AE,31,0)</f>
        <v>539.76400000000001</v>
      </c>
      <c r="AN566" s="13">
        <f>VLOOKUP(AL566,Destino!A:O,15,0)</f>
        <v>335.84</v>
      </c>
      <c r="AO566" s="13">
        <f>VLOOKUP(AL566,Destino!A:P,16,0)</f>
        <v>1</v>
      </c>
      <c r="AP566" s="14">
        <f t="shared" si="25"/>
        <v>1</v>
      </c>
      <c r="AQ566" s="13" t="str">
        <f t="shared" si="26"/>
        <v>OK</v>
      </c>
      <c r="BA566" s="13" t="s">
        <v>14264</v>
      </c>
      <c r="BB566" s="13">
        <f>AK566</f>
        <v>539.76400000000001</v>
      </c>
      <c r="BC566" s="13" t="s">
        <v>15289</v>
      </c>
      <c r="BD566" s="13">
        <f>N566</f>
        <v>1</v>
      </c>
    </row>
    <row r="567" spans="1:56" hidden="1" x14ac:dyDescent="0.25">
      <c r="A567" s="13">
        <v>600011727</v>
      </c>
      <c r="B567" s="13">
        <v>1700</v>
      </c>
      <c r="C567" s="13">
        <v>2200001421</v>
      </c>
      <c r="D567" s="13" t="s">
        <v>298</v>
      </c>
      <c r="E567" s="13">
        <f>IF(AND(B567&lt;&gt;1110,B567&lt;&gt;1210,B567&lt;&gt;1510,B567&lt;&gt;1710),B567,IF(B567=1110,"1100",IF(B567=1210,"1200",IF(B567=1510,"1500",IF(B567=1710,"1700","X")))))</f>
        <v>1700</v>
      </c>
      <c r="F567" s="13" t="s">
        <v>10893</v>
      </c>
      <c r="G567" s="13" t="s">
        <v>297</v>
      </c>
      <c r="H567" s="13">
        <v>28.74</v>
      </c>
      <c r="I567" s="13">
        <v>0.25</v>
      </c>
      <c r="J567" s="13">
        <v>3</v>
      </c>
      <c r="K567" s="13">
        <v>1</v>
      </c>
      <c r="L567" s="13" t="s">
        <v>292</v>
      </c>
      <c r="M567" s="13">
        <v>4</v>
      </c>
      <c r="N567" s="13">
        <v>1</v>
      </c>
      <c r="O567" s="13" t="s">
        <v>294</v>
      </c>
      <c r="P567" s="13">
        <f>IFERROR(VLOOKUP(BC567, BA:BA:BB:BB, 2, 0),)</f>
        <v>0</v>
      </c>
      <c r="Q567" s="13">
        <f>IFERROR(VLOOKUP(BC567, BA:BA:BD:BD, 4, 0),1)</f>
        <v>1</v>
      </c>
      <c r="R567" s="13">
        <v>7</v>
      </c>
      <c r="S567" s="13">
        <v>9.25</v>
      </c>
      <c r="T567" s="13">
        <v>0</v>
      </c>
      <c r="V567" s="13" t="s">
        <v>13779</v>
      </c>
      <c r="W567" s="13">
        <v>100</v>
      </c>
      <c r="X567" s="13" t="s">
        <v>301</v>
      </c>
      <c r="Y567" s="13" t="s">
        <v>10899</v>
      </c>
      <c r="Z567" s="13" t="s">
        <v>10898</v>
      </c>
      <c r="AA567" s="13">
        <v>1</v>
      </c>
      <c r="AB567" s="13">
        <f>ROUND(H567*I567*AA567, 3)</f>
        <v>7.1849999999999996</v>
      </c>
      <c r="AC567" s="13">
        <f>ROUND(VLOOKUP(X567,'Base de dados'!A:B, 2, 0)*AB567, 2)</f>
        <v>0.72</v>
      </c>
      <c r="AD567" s="13">
        <f>ROUND((AB567*(Destino!AG$568/100))*(W567/100),2)</f>
        <v>0.5</v>
      </c>
      <c r="AE567" s="13">
        <f>ROUND(AB567*(Destino!AH$568/100),2)</f>
        <v>0</v>
      </c>
      <c r="AF567" s="13">
        <f>ROUND((((AB567+AC567)*(1 + VLOOKUP(X567,'Base de dados'!A:N, 14, 0) ))*(Destino!AI$568/100))-AD567, 2)</f>
        <v>1.49</v>
      </c>
      <c r="AG567" s="13">
        <f>ROUND((AB567+AC567+AF567)*(J567/100),2)</f>
        <v>0.28000000000000003</v>
      </c>
      <c r="AH567" s="13">
        <f>ROUND(AB567*T567,2)</f>
        <v>0</v>
      </c>
      <c r="AI567" s="13">
        <f>ROUND(AB567+AC567-AE567+AF567+AG567+AH567, 3)</f>
        <v>9.6750000000000007</v>
      </c>
      <c r="AJ567" s="13">
        <f>AI567*M567</f>
        <v>38.700000000000003</v>
      </c>
      <c r="AK567" s="13">
        <f>AJ567*K567</f>
        <v>38.700000000000003</v>
      </c>
      <c r="AL567" s="13" t="str">
        <f t="shared" si="24"/>
        <v>17006000117272200001421</v>
      </c>
      <c r="AM567" s="13">
        <f>VLOOKUP(AL567,Destino!A:AE,31,0)</f>
        <v>38.700000000000003</v>
      </c>
      <c r="AN567" s="13">
        <f>VLOOKUP(AL567,Destino!A:O,15,0)</f>
        <v>24.07</v>
      </c>
      <c r="AO567" s="13">
        <f>VLOOKUP(AL567,Destino!A:P,16,0)</f>
        <v>1</v>
      </c>
      <c r="AP567" s="14">
        <f t="shared" si="25"/>
        <v>1</v>
      </c>
      <c r="AQ567" s="13" t="str">
        <f t="shared" si="26"/>
        <v>OK</v>
      </c>
      <c r="BA567" s="13" t="s">
        <v>14265</v>
      </c>
      <c r="BB567" s="13">
        <f>AK567</f>
        <v>38.700000000000003</v>
      </c>
      <c r="BC567" s="13" t="s">
        <v>15290</v>
      </c>
      <c r="BD567" s="13">
        <f>N567</f>
        <v>1</v>
      </c>
    </row>
    <row r="568" spans="1:56" hidden="1" x14ac:dyDescent="0.25">
      <c r="A568" s="13">
        <v>600011738</v>
      </c>
      <c r="B568" s="13">
        <v>1110</v>
      </c>
      <c r="C568" s="13">
        <v>2200001421</v>
      </c>
      <c r="D568" s="13" t="s">
        <v>298</v>
      </c>
      <c r="E568" s="13" t="str">
        <f>IF(AND(B568&lt;&gt;1110,B568&lt;&gt;1210,B568&lt;&gt;1510,B568&lt;&gt;1710),B568,IF(B568=1110,"1100",IF(B568=1210,"1200",IF(B568=1510,"1500",IF(B568=1710,"1700","X")))))</f>
        <v>1100</v>
      </c>
      <c r="F568" s="13" t="s">
        <v>304</v>
      </c>
      <c r="G568" s="13" t="s">
        <v>297</v>
      </c>
      <c r="H568" s="13">
        <v>33.767000000000003</v>
      </c>
      <c r="I568" s="13">
        <v>1</v>
      </c>
      <c r="J568" s="13">
        <v>4</v>
      </c>
      <c r="K568" s="13">
        <v>1</v>
      </c>
      <c r="L568" s="13" t="s">
        <v>292</v>
      </c>
      <c r="M568" s="13">
        <v>1</v>
      </c>
      <c r="N568" s="13">
        <v>0.75288999999999995</v>
      </c>
      <c r="O568" s="13" t="s">
        <v>294</v>
      </c>
      <c r="P568" s="13">
        <f>IFERROR(VLOOKUP(BC568, BA:BA:BB:BB, 2, 0),)</f>
        <v>0</v>
      </c>
      <c r="Q568" s="13">
        <f>IFERROR(VLOOKUP(BC568, BA:BA:BD:BD, 4, 0),1)</f>
        <v>1</v>
      </c>
      <c r="R568" s="13">
        <v>7</v>
      </c>
      <c r="S568" s="13">
        <v>9.25</v>
      </c>
      <c r="T568" s="13">
        <v>0</v>
      </c>
      <c r="V568" s="13" t="s">
        <v>13779</v>
      </c>
      <c r="W568" s="13">
        <v>100</v>
      </c>
      <c r="X568" s="13" t="s">
        <v>302</v>
      </c>
      <c r="Y568" s="13" t="s">
        <v>10899</v>
      </c>
      <c r="Z568" s="13" t="s">
        <v>10898</v>
      </c>
      <c r="AA568" s="13">
        <v>1</v>
      </c>
      <c r="AB568" s="13">
        <f>ROUND(H568*I568*AA568, 3)</f>
        <v>33.767000000000003</v>
      </c>
      <c r="AC568" s="13">
        <f>ROUND(VLOOKUP(X568,'Base de dados'!A:B, 2, 0)*AB568, 2)</f>
        <v>3.38</v>
      </c>
      <c r="AD568" s="13">
        <f>ROUND((AB568*(Destino!AG$569/100))*(W568/100),2)</f>
        <v>2.36</v>
      </c>
      <c r="AE568" s="13">
        <f>ROUND(AB568*(Destino!AH$569/100),2)</f>
        <v>3.12</v>
      </c>
      <c r="AF568" s="13">
        <f>ROUND((((AB568+AC568)*(1 + VLOOKUP(X568,'Base de dados'!A:P, 16, 0) ))*(Destino!AI$569/100))-AD568, 2)</f>
        <v>7.14</v>
      </c>
      <c r="AG568" s="13">
        <f>ROUND((AB568+AC568+AF568)*(J568/100),2)</f>
        <v>1.77</v>
      </c>
      <c r="AH568" s="13">
        <f>ROUND(AB568*T568,2)</f>
        <v>0</v>
      </c>
      <c r="AI568" s="13">
        <f>ROUND(AB568+AF568-AE568+AG568+AH568, 3)</f>
        <v>39.557000000000002</v>
      </c>
      <c r="AJ568" s="13">
        <f>AI568*M568</f>
        <v>39.557000000000002</v>
      </c>
      <c r="AK568" s="13">
        <f>AJ568*K568</f>
        <v>39.557000000000002</v>
      </c>
      <c r="AL568" s="13" t="str">
        <f t="shared" si="24"/>
        <v>11106000117382200001421</v>
      </c>
      <c r="AM568" s="13">
        <f>VLOOKUP(AL568,Destino!A:AE,31,0)</f>
        <v>39.536999999999999</v>
      </c>
      <c r="AN568" s="13">
        <f>VLOOKUP(AL568,Destino!A:O,15,0)</f>
        <v>28.28</v>
      </c>
      <c r="AO568" s="13">
        <f>VLOOKUP(AL568,Destino!A:P,16,0)</f>
        <v>1</v>
      </c>
      <c r="AP568" s="14">
        <f t="shared" si="25"/>
        <v>1</v>
      </c>
      <c r="AQ568" s="13" t="str">
        <f t="shared" si="26"/>
        <v>OK</v>
      </c>
      <c r="BA568" s="13" t="s">
        <v>14266</v>
      </c>
      <c r="BB568" s="13">
        <f>AK568</f>
        <v>39.557000000000002</v>
      </c>
      <c r="BC568" s="13" t="s">
        <v>15291</v>
      </c>
      <c r="BD568" s="13">
        <f>N568</f>
        <v>0.75288999999999995</v>
      </c>
    </row>
    <row r="569" spans="1:56" hidden="1" x14ac:dyDescent="0.25">
      <c r="A569" s="13">
        <v>600011747</v>
      </c>
      <c r="B569" s="13">
        <v>1700</v>
      </c>
      <c r="C569" s="13">
        <v>2200001421</v>
      </c>
      <c r="D569" s="13" t="s">
        <v>298</v>
      </c>
      <c r="E569" s="13">
        <f>IF(AND(B569&lt;&gt;1110,B569&lt;&gt;1210,B569&lt;&gt;1510,B569&lt;&gt;1710),B569,IF(B569=1110,"1100",IF(B569=1210,"1200",IF(B569=1510,"1500",IF(B569=1710,"1700","X")))))</f>
        <v>1700</v>
      </c>
      <c r="F569" s="13" t="s">
        <v>10893</v>
      </c>
      <c r="G569" s="13" t="s">
        <v>297</v>
      </c>
      <c r="H569" s="13">
        <v>21.003</v>
      </c>
      <c r="I569" s="13">
        <v>0.25</v>
      </c>
      <c r="J569" s="13">
        <v>3</v>
      </c>
      <c r="K569" s="13">
        <v>1</v>
      </c>
      <c r="L569" s="13" t="s">
        <v>292</v>
      </c>
      <c r="M569" s="13">
        <v>4</v>
      </c>
      <c r="N569" s="13">
        <v>1</v>
      </c>
      <c r="O569" s="13" t="s">
        <v>294</v>
      </c>
      <c r="P569" s="13">
        <f>IFERROR(VLOOKUP(BC569, BA:BA:BB:BB, 2, 0),)</f>
        <v>0</v>
      </c>
      <c r="Q569" s="13">
        <f>IFERROR(VLOOKUP(BC569, BA:BA:BD:BD, 4, 0),1)</f>
        <v>1</v>
      </c>
      <c r="R569" s="13">
        <v>7</v>
      </c>
      <c r="S569" s="13">
        <v>9.25</v>
      </c>
      <c r="T569" s="13">
        <v>0</v>
      </c>
      <c r="V569" s="13" t="s">
        <v>13779</v>
      </c>
      <c r="W569" s="13">
        <v>100</v>
      </c>
      <c r="X569" s="13" t="s">
        <v>295</v>
      </c>
      <c r="Y569" s="13" t="s">
        <v>10899</v>
      </c>
      <c r="Z569" s="13" t="s">
        <v>10898</v>
      </c>
      <c r="AA569" s="13">
        <v>1</v>
      </c>
      <c r="AB569" s="13">
        <f>ROUND(H569*I569*AA569, 3)</f>
        <v>5.2510000000000003</v>
      </c>
      <c r="AC569" s="13">
        <f>ROUND(VLOOKUP(X569,'Base de dados'!A:B, 2, 0)*AB569, 2)</f>
        <v>0.53</v>
      </c>
      <c r="AD569" s="13">
        <f>ROUND((AB569*(Destino!AG$570/100))*(W569/100),2)</f>
        <v>0.37</v>
      </c>
      <c r="AE569" s="13">
        <f>ROUND(AB569*(Destino!AH$570/100),2)</f>
        <v>0</v>
      </c>
      <c r="AF569" s="13">
        <f>ROUND((((AB569+AC569)*(1 + VLOOKUP(X569,'Base de dados'!A:N, 14, 0) ))*(Destino!AI$570/100))-AD569, 2)</f>
        <v>1.08</v>
      </c>
      <c r="AG569" s="13">
        <f>ROUND((AB569+AC569+AF569)*(J569/100),2)</f>
        <v>0.21</v>
      </c>
      <c r="AH569" s="13">
        <f>ROUND(AB569*T569,2)</f>
        <v>0</v>
      </c>
      <c r="AI569" s="13">
        <f>ROUND(AB569+AC569-AE569+AF569+AG569+AH569, 3)</f>
        <v>7.0709999999999997</v>
      </c>
      <c r="AJ569" s="13">
        <f>AI569*M569</f>
        <v>28.283999999999999</v>
      </c>
      <c r="AK569" s="13">
        <f>AJ569*K569</f>
        <v>28.283999999999999</v>
      </c>
      <c r="AL569" s="13" t="str">
        <f t="shared" si="24"/>
        <v>17006000117472200001421</v>
      </c>
      <c r="AM569" s="13">
        <f>VLOOKUP(AL569,Destino!A:AE,31,0)</f>
        <v>28.324000000000002</v>
      </c>
      <c r="AN569" s="13">
        <f>VLOOKUP(AL569,Destino!A:O,15,0)</f>
        <v>17.59</v>
      </c>
      <c r="AO569" s="13">
        <f>VLOOKUP(AL569,Destino!A:P,16,0)</f>
        <v>1</v>
      </c>
      <c r="AP569" s="14">
        <f t="shared" si="25"/>
        <v>1</v>
      </c>
      <c r="AQ569" s="13" t="str">
        <f t="shared" si="26"/>
        <v>OK</v>
      </c>
      <c r="BA569" s="13" t="s">
        <v>14267</v>
      </c>
      <c r="BB569" s="13">
        <f>AK569</f>
        <v>28.283999999999999</v>
      </c>
      <c r="BC569" s="13" t="s">
        <v>15292</v>
      </c>
      <c r="BD569" s="13">
        <f>N569</f>
        <v>1</v>
      </c>
    </row>
    <row r="570" spans="1:56" hidden="1" x14ac:dyDescent="0.25">
      <c r="A570" s="13">
        <v>600011748</v>
      </c>
      <c r="B570" s="13">
        <v>1000</v>
      </c>
      <c r="C570" s="13">
        <v>2200001421</v>
      </c>
      <c r="D570" s="13" t="s">
        <v>298</v>
      </c>
      <c r="E570" s="13">
        <f>IF(AND(B570&lt;&gt;1110,B570&lt;&gt;1210,B570&lt;&gt;1510,B570&lt;&gt;1710),B570,IF(B570=1110,"1100",IF(B570=1210,"1200",IF(B570=1510,"1500",IF(B570=1710,"1700","X")))))</f>
        <v>1000</v>
      </c>
      <c r="F570" s="13" t="s">
        <v>10873</v>
      </c>
      <c r="G570" s="13" t="s">
        <v>297</v>
      </c>
      <c r="H570" s="13">
        <v>24.637</v>
      </c>
      <c r="I570" s="13">
        <v>1</v>
      </c>
      <c r="J570" s="13">
        <v>4</v>
      </c>
      <c r="K570" s="13">
        <v>1</v>
      </c>
      <c r="L570" s="13" t="s">
        <v>292</v>
      </c>
      <c r="M570" s="13">
        <v>1</v>
      </c>
      <c r="N570" s="13">
        <v>1</v>
      </c>
      <c r="O570" s="13" t="s">
        <v>292</v>
      </c>
      <c r="P570" s="13">
        <f>IFERROR(VLOOKUP(BC570, BA:BA:BB:BB, 2, 0),)</f>
        <v>0</v>
      </c>
      <c r="Q570" s="13">
        <f>IFERROR(VLOOKUP(BC570, BA:BA:BD:BD, 4, 0),1)</f>
        <v>1</v>
      </c>
      <c r="R570" s="13">
        <v>12</v>
      </c>
      <c r="S570" s="13">
        <v>9.25</v>
      </c>
      <c r="T570" s="13">
        <v>0</v>
      </c>
      <c r="V570" s="13" t="s">
        <v>13779</v>
      </c>
      <c r="W570" s="13">
        <v>100</v>
      </c>
      <c r="X570" s="13" t="s">
        <v>295</v>
      </c>
      <c r="Y570" s="13" t="s">
        <v>10899</v>
      </c>
      <c r="Z570" s="13" t="s">
        <v>10898</v>
      </c>
      <c r="AA570" s="13">
        <v>1</v>
      </c>
      <c r="AB570" s="13">
        <f>ROUND(H570*I570*AA570, 3)</f>
        <v>24.637</v>
      </c>
      <c r="AC570" s="13">
        <f>ROUND(VLOOKUP(X570,'Base de dados'!A:B, 2, 0)*AB570, 2)</f>
        <v>2.46</v>
      </c>
      <c r="AD570" s="13">
        <f>ROUND((AB570*(Destino!AG$571/100))*(W570/100),2)</f>
        <v>2.96</v>
      </c>
      <c r="AE570" s="13">
        <f>ROUND(AB570*(Destino!AH$571/100),2)</f>
        <v>2.2799999999999998</v>
      </c>
      <c r="AG570" s="13">
        <f>ROUND((AB570+ AC570)*(J570/100),2)</f>
        <v>1.08</v>
      </c>
      <c r="AH570" s="13">
        <f>ROUND(AB570*T570,2)</f>
        <v>0</v>
      </c>
      <c r="AI570" s="13">
        <f>ROUND(AB570-(AD570+AE570)+AG570+AH570, 3)</f>
        <v>20.477</v>
      </c>
      <c r="AJ570" s="13">
        <f>AI570*M570</f>
        <v>20.477</v>
      </c>
      <c r="AK570" s="13">
        <f>AJ570*K570</f>
        <v>20.477</v>
      </c>
      <c r="AL570" s="13" t="str">
        <f t="shared" si="24"/>
        <v>10006000117482200001421</v>
      </c>
      <c r="AM570" s="13">
        <f>VLOOKUP(AL570,Destino!A:AE,31,0)</f>
        <v>20.477</v>
      </c>
      <c r="AN570" s="13">
        <f>VLOOKUP(AL570,Destino!A:O,15,0)</f>
        <v>19.402000000000001</v>
      </c>
      <c r="AO570" s="13">
        <f>VLOOKUP(AL570,Destino!A:P,16,0)</f>
        <v>1</v>
      </c>
      <c r="AP570" s="14">
        <f t="shared" si="25"/>
        <v>1</v>
      </c>
      <c r="AQ570" s="13" t="str">
        <f t="shared" si="26"/>
        <v>OK</v>
      </c>
      <c r="BB570" s="13">
        <f>AK570</f>
        <v>20.477</v>
      </c>
      <c r="BC570" s="13" t="s">
        <v>15293</v>
      </c>
      <c r="BD570" s="13">
        <f>N570</f>
        <v>1</v>
      </c>
    </row>
    <row r="571" spans="1:56" hidden="1" x14ac:dyDescent="0.25">
      <c r="A571" s="13">
        <v>600011748</v>
      </c>
      <c r="B571" s="13">
        <v>1700</v>
      </c>
      <c r="C571" s="13">
        <v>2200001421</v>
      </c>
      <c r="D571" s="13" t="s">
        <v>298</v>
      </c>
      <c r="E571" s="13">
        <f>IF(AND(B571&lt;&gt;1110,B571&lt;&gt;1210,B571&lt;&gt;1510,B571&lt;&gt;1710),B571,IF(B571=1110,"1100",IF(B571=1210,"1200",IF(B571=1510,"1500",IF(B571=1710,"1700","X")))))</f>
        <v>1700</v>
      </c>
      <c r="F571" s="13" t="s">
        <v>10893</v>
      </c>
      <c r="G571" s="13" t="s">
        <v>297</v>
      </c>
      <c r="H571" s="13">
        <v>23.164000000000001</v>
      </c>
      <c r="I571" s="13">
        <v>0.25</v>
      </c>
      <c r="J571" s="13">
        <v>3</v>
      </c>
      <c r="K571" s="13">
        <v>1</v>
      </c>
      <c r="L571" s="13" t="s">
        <v>292</v>
      </c>
      <c r="M571" s="13">
        <v>4</v>
      </c>
      <c r="N571" s="13">
        <v>1</v>
      </c>
      <c r="O571" s="13" t="s">
        <v>294</v>
      </c>
      <c r="P571" s="13">
        <f>IFERROR(VLOOKUP(BC571, BA:BA:BB:BB, 2, 0),)</f>
        <v>0</v>
      </c>
      <c r="Q571" s="13">
        <f>IFERROR(VLOOKUP(BC571, BA:BA:BD:BD, 4, 0),1)</f>
        <v>1</v>
      </c>
      <c r="R571" s="13">
        <v>7</v>
      </c>
      <c r="S571" s="13">
        <v>9.25</v>
      </c>
      <c r="T571" s="13">
        <v>0</v>
      </c>
      <c r="V571" s="13" t="s">
        <v>13779</v>
      </c>
      <c r="W571" s="13">
        <v>100</v>
      </c>
      <c r="X571" s="13" t="s">
        <v>295</v>
      </c>
      <c r="Y571" s="13" t="s">
        <v>10899</v>
      </c>
      <c r="Z571" s="13" t="s">
        <v>10898</v>
      </c>
      <c r="AA571" s="13">
        <v>1</v>
      </c>
      <c r="AB571" s="13">
        <f>ROUND(H571*I571*AA571, 3)</f>
        <v>5.7910000000000004</v>
      </c>
      <c r="AC571" s="13">
        <f>ROUND(VLOOKUP(X571,'Base de dados'!A:B, 2, 0)*AB571, 2)</f>
        <v>0.57999999999999996</v>
      </c>
      <c r="AD571" s="13">
        <f>ROUND((AB571*(Destino!AG$572/100))*(W571/100),2)</f>
        <v>0.41</v>
      </c>
      <c r="AE571" s="13">
        <f>ROUND(AB571*(Destino!AH$572/100),2)</f>
        <v>0</v>
      </c>
      <c r="AF571" s="13">
        <f>ROUND((((AB571+AC571)*(1 + VLOOKUP(X571,'Base de dados'!A:N, 14, 0) ))*(Destino!AI$572/100))-AD571, 2)</f>
        <v>1.19</v>
      </c>
      <c r="AG571" s="13">
        <f>ROUND((AB571+AC571+AF571)*(J571/100),2)</f>
        <v>0.23</v>
      </c>
      <c r="AH571" s="13">
        <f>ROUND(AB571*T571,2)</f>
        <v>0</v>
      </c>
      <c r="AI571" s="13">
        <f>ROUND(AB571+AC571-AE571+AF571+AG571+AH571, 3)</f>
        <v>7.7910000000000004</v>
      </c>
      <c r="AJ571" s="13">
        <f>AI571*M571</f>
        <v>31.164000000000001</v>
      </c>
      <c r="AK571" s="13">
        <f>AJ571*K571</f>
        <v>31.164000000000001</v>
      </c>
      <c r="AL571" s="13" t="str">
        <f t="shared" si="24"/>
        <v>17006000117482200001421</v>
      </c>
      <c r="AM571" s="13">
        <f>VLOOKUP(AL571,Destino!A:AE,31,0)</f>
        <v>31.204000000000001</v>
      </c>
      <c r="AN571" s="13">
        <f>VLOOKUP(AL571,Destino!A:O,15,0)</f>
        <v>19.399999999999999</v>
      </c>
      <c r="AO571" s="13">
        <f>VLOOKUP(AL571,Destino!A:P,16,0)</f>
        <v>1</v>
      </c>
      <c r="AP571" s="14">
        <f t="shared" si="25"/>
        <v>1</v>
      </c>
      <c r="AQ571" s="13" t="str">
        <f t="shared" si="26"/>
        <v>OK</v>
      </c>
      <c r="BA571" s="13" t="s">
        <v>14268</v>
      </c>
      <c r="BB571" s="13">
        <f>AK571</f>
        <v>31.164000000000001</v>
      </c>
      <c r="BC571" s="13" t="s">
        <v>15293</v>
      </c>
      <c r="BD571" s="13">
        <f>N571</f>
        <v>1</v>
      </c>
    </row>
    <row r="572" spans="1:56" hidden="1" x14ac:dyDescent="0.25">
      <c r="A572" s="13">
        <v>600011751</v>
      </c>
      <c r="B572" s="13">
        <v>1700</v>
      </c>
      <c r="C572" s="13">
        <v>2200001421</v>
      </c>
      <c r="D572" s="13" t="s">
        <v>298</v>
      </c>
      <c r="E572" s="13">
        <f>IF(AND(B572&lt;&gt;1110,B572&lt;&gt;1210,B572&lt;&gt;1510,B572&lt;&gt;1710),B572,IF(B572=1110,"1100",IF(B572=1210,"1200",IF(B572=1510,"1500",IF(B572=1710,"1700","X")))))</f>
        <v>1700</v>
      </c>
      <c r="F572" s="13" t="s">
        <v>10893</v>
      </c>
      <c r="G572" s="13" t="s">
        <v>297</v>
      </c>
      <c r="H572" s="13">
        <v>9.5519999999999996</v>
      </c>
      <c r="I572" s="13">
        <v>0.25</v>
      </c>
      <c r="J572" s="13">
        <v>3</v>
      </c>
      <c r="K572" s="13">
        <v>1</v>
      </c>
      <c r="L572" s="13" t="s">
        <v>292</v>
      </c>
      <c r="M572" s="13">
        <v>4</v>
      </c>
      <c r="N572" s="13">
        <v>1</v>
      </c>
      <c r="O572" s="13" t="s">
        <v>294</v>
      </c>
      <c r="P572" s="13">
        <f>IFERROR(VLOOKUP(BC572, BA:BA:BB:BB, 2, 0),)</f>
        <v>0</v>
      </c>
      <c r="Q572" s="13">
        <f>IFERROR(VLOOKUP(BC572, BA:BA:BD:BD, 4, 0),1)</f>
        <v>1</v>
      </c>
      <c r="R572" s="13">
        <v>7</v>
      </c>
      <c r="S572" s="13">
        <v>9.25</v>
      </c>
      <c r="T572" s="13">
        <v>0</v>
      </c>
      <c r="V572" s="13" t="s">
        <v>13779</v>
      </c>
      <c r="W572" s="13">
        <v>100</v>
      </c>
      <c r="X572" s="13" t="s">
        <v>301</v>
      </c>
      <c r="Y572" s="13" t="s">
        <v>10899</v>
      </c>
      <c r="Z572" s="13" t="s">
        <v>10898</v>
      </c>
      <c r="AA572" s="13">
        <v>1</v>
      </c>
      <c r="AB572" s="13">
        <f>ROUND(H572*I572*AA572, 3)</f>
        <v>2.3879999999999999</v>
      </c>
      <c r="AC572" s="13">
        <f>ROUND(VLOOKUP(X572,'Base de dados'!A:B, 2, 0)*AB572, 2)</f>
        <v>0.24</v>
      </c>
      <c r="AD572" s="13">
        <f>ROUND((AB572*(Destino!AG$573/100))*(W572/100),2)</f>
        <v>0.17</v>
      </c>
      <c r="AE572" s="13">
        <f>ROUND(AB572*(Destino!AH$573/100),2)</f>
        <v>0</v>
      </c>
      <c r="AF572" s="13">
        <f>ROUND((((AB572+AC572)*(1 + VLOOKUP(X572,'Base de dados'!A:N, 14, 0) ))*(Destino!AI$573/100))-AD572, 2)</f>
        <v>0.49</v>
      </c>
      <c r="AG572" s="13">
        <f>ROUND((AB572+AC572+AF572)*(J572/100),2)</f>
        <v>0.09</v>
      </c>
      <c r="AH572" s="13">
        <f>ROUND(AB572*T572,2)</f>
        <v>0</v>
      </c>
      <c r="AI572" s="13">
        <f>ROUND(AB572+AC572-AE572+AF572+AG572+AH572, 3)</f>
        <v>3.2080000000000002</v>
      </c>
      <c r="AJ572" s="13">
        <f>AI572*M572</f>
        <v>12.832000000000001</v>
      </c>
      <c r="AK572" s="13">
        <f>AJ572*K572</f>
        <v>12.832000000000001</v>
      </c>
      <c r="AL572" s="13" t="str">
        <f t="shared" si="24"/>
        <v>17006000117512200001421</v>
      </c>
      <c r="AM572" s="13">
        <f>VLOOKUP(AL572,Destino!A:AE,31,0)</f>
        <v>12.832000000000001</v>
      </c>
      <c r="AN572" s="13">
        <f>VLOOKUP(AL572,Destino!A:O,15,0)</f>
        <v>8</v>
      </c>
      <c r="AO572" s="13">
        <f>VLOOKUP(AL572,Destino!A:P,16,0)</f>
        <v>1</v>
      </c>
      <c r="AP572" s="14">
        <f t="shared" si="25"/>
        <v>1</v>
      </c>
      <c r="AQ572" s="13" t="str">
        <f t="shared" si="26"/>
        <v>OK</v>
      </c>
      <c r="BA572" s="13" t="s">
        <v>14269</v>
      </c>
      <c r="BB572" s="13">
        <f>AK572</f>
        <v>12.832000000000001</v>
      </c>
      <c r="BC572" s="13" t="s">
        <v>15294</v>
      </c>
      <c r="BD572" s="13">
        <f>N572</f>
        <v>1</v>
      </c>
    </row>
    <row r="573" spans="1:56" hidden="1" x14ac:dyDescent="0.25">
      <c r="A573" s="13">
        <v>600011765</v>
      </c>
      <c r="B573" s="13">
        <v>1700</v>
      </c>
      <c r="C573" s="13">
        <v>2200001421</v>
      </c>
      <c r="D573" s="13" t="s">
        <v>298</v>
      </c>
      <c r="E573" s="13">
        <f>IF(AND(B573&lt;&gt;1110,B573&lt;&gt;1210,B573&lt;&gt;1510,B573&lt;&gt;1710),B573,IF(B573=1110,"1100",IF(B573=1210,"1200",IF(B573=1510,"1500",IF(B573=1710,"1700","X")))))</f>
        <v>1700</v>
      </c>
      <c r="F573" s="13" t="s">
        <v>10893</v>
      </c>
      <c r="G573" s="13" t="s">
        <v>297</v>
      </c>
      <c r="H573" s="13">
        <v>71.152000000000001</v>
      </c>
      <c r="I573" s="13">
        <v>0.25</v>
      </c>
      <c r="J573" s="13">
        <v>3</v>
      </c>
      <c r="K573" s="13">
        <v>1</v>
      </c>
      <c r="L573" s="13" t="s">
        <v>292</v>
      </c>
      <c r="M573" s="13">
        <v>4</v>
      </c>
      <c r="N573" s="13">
        <v>1</v>
      </c>
      <c r="O573" s="13" t="s">
        <v>294</v>
      </c>
      <c r="P573" s="13">
        <f>IFERROR(VLOOKUP(BC573, BA:BA:BB:BB, 2, 0),)</f>
        <v>0</v>
      </c>
      <c r="Q573" s="13">
        <f>IFERROR(VLOOKUP(BC573, BA:BA:BD:BD, 4, 0),1)</f>
        <v>1</v>
      </c>
      <c r="R573" s="13">
        <v>7</v>
      </c>
      <c r="S573" s="13">
        <v>9.25</v>
      </c>
      <c r="T573" s="13">
        <v>0</v>
      </c>
      <c r="V573" s="13" t="s">
        <v>13779</v>
      </c>
      <c r="W573" s="13">
        <v>100</v>
      </c>
      <c r="X573" s="13" t="s">
        <v>295</v>
      </c>
      <c r="Y573" s="13" t="s">
        <v>10899</v>
      </c>
      <c r="Z573" s="13" t="s">
        <v>10898</v>
      </c>
      <c r="AA573" s="13">
        <v>1</v>
      </c>
      <c r="AB573" s="13">
        <f>ROUND(H573*I573*AA573, 3)</f>
        <v>17.788</v>
      </c>
      <c r="AC573" s="13">
        <f>ROUND(VLOOKUP(X573,'Base de dados'!A:B, 2, 0)*AB573, 2)</f>
        <v>1.78</v>
      </c>
      <c r="AD573" s="13">
        <f>ROUND((AB573*(Destino!AG$574/100))*(W573/100),2)</f>
        <v>1.25</v>
      </c>
      <c r="AE573" s="13">
        <f>ROUND(AB573*(Destino!AH$574/100),2)</f>
        <v>0</v>
      </c>
      <c r="AF573" s="13">
        <f>ROUND((((AB573+AC573)*(1 + VLOOKUP(X573,'Base de dados'!A:N, 14, 0) ))*(Destino!AI$574/100))-AD573, 2)</f>
        <v>3.67</v>
      </c>
      <c r="AG573" s="13">
        <f>ROUND((AB573+AC573+AF573)*(J573/100),2)</f>
        <v>0.7</v>
      </c>
      <c r="AH573" s="13">
        <f>ROUND(AB573*T573,2)</f>
        <v>0</v>
      </c>
      <c r="AI573" s="13">
        <f>ROUND(AB573+AC573-AE573+AF573+AG573+AH573, 3)</f>
        <v>23.937999999999999</v>
      </c>
      <c r="AJ573" s="13">
        <f>AI573*M573</f>
        <v>95.751999999999995</v>
      </c>
      <c r="AK573" s="13">
        <f>AJ573*K573</f>
        <v>95.751999999999995</v>
      </c>
      <c r="AL573" s="13" t="str">
        <f t="shared" si="24"/>
        <v>17006000117652200001421</v>
      </c>
      <c r="AM573" s="13">
        <f>VLOOKUP(AL573,Destino!A:AE,31,0)</f>
        <v>95.792000000000002</v>
      </c>
      <c r="AN573" s="13">
        <f>VLOOKUP(AL573,Destino!A:O,15,0)</f>
        <v>59.59</v>
      </c>
      <c r="AO573" s="13">
        <f>VLOOKUP(AL573,Destino!A:P,16,0)</f>
        <v>1</v>
      </c>
      <c r="AP573" s="14">
        <f t="shared" si="25"/>
        <v>1</v>
      </c>
      <c r="AQ573" s="13" t="str">
        <f t="shared" si="26"/>
        <v>OK</v>
      </c>
      <c r="BA573" s="13" t="s">
        <v>14270</v>
      </c>
      <c r="BB573" s="13">
        <f>AK573</f>
        <v>95.751999999999995</v>
      </c>
      <c r="BC573" s="13" t="s">
        <v>15295</v>
      </c>
      <c r="BD573" s="13">
        <f>N573</f>
        <v>1</v>
      </c>
    </row>
    <row r="574" spans="1:56" hidden="1" x14ac:dyDescent="0.25">
      <c r="A574" s="13">
        <v>600011838</v>
      </c>
      <c r="B574" s="13">
        <v>1700</v>
      </c>
      <c r="C574" s="13">
        <v>2200001421</v>
      </c>
      <c r="D574" s="13" t="s">
        <v>298</v>
      </c>
      <c r="E574" s="13">
        <f>IF(AND(B574&lt;&gt;1110,B574&lt;&gt;1210,B574&lt;&gt;1510,B574&lt;&gt;1710),B574,IF(B574=1110,"1100",IF(B574=1210,"1200",IF(B574=1510,"1500",IF(B574=1710,"1700","X")))))</f>
        <v>1700</v>
      </c>
      <c r="F574" s="13" t="s">
        <v>10893</v>
      </c>
      <c r="G574" s="13" t="s">
        <v>297</v>
      </c>
      <c r="H574" s="13">
        <v>80.680999999999997</v>
      </c>
      <c r="I574" s="13">
        <v>0.25</v>
      </c>
      <c r="J574" s="13">
        <v>3</v>
      </c>
      <c r="K574" s="13">
        <v>1</v>
      </c>
      <c r="L574" s="13" t="s">
        <v>292</v>
      </c>
      <c r="M574" s="13">
        <v>4</v>
      </c>
      <c r="N574" s="13">
        <v>1</v>
      </c>
      <c r="O574" s="13" t="s">
        <v>294</v>
      </c>
      <c r="P574" s="13">
        <f>IFERROR(VLOOKUP(BC574, BA:BA:BB:BB, 2, 0),)</f>
        <v>0</v>
      </c>
      <c r="Q574" s="13">
        <f>IFERROR(VLOOKUP(BC574, BA:BA:BD:BD, 4, 0),1)</f>
        <v>1</v>
      </c>
      <c r="R574" s="13">
        <v>7</v>
      </c>
      <c r="S574" s="13">
        <v>9.25</v>
      </c>
      <c r="T574" s="13">
        <v>0</v>
      </c>
      <c r="V574" s="13" t="s">
        <v>13779</v>
      </c>
      <c r="W574" s="13">
        <v>100</v>
      </c>
      <c r="X574" s="13" t="s">
        <v>295</v>
      </c>
      <c r="Y574" s="13" t="s">
        <v>10899</v>
      </c>
      <c r="Z574" s="13" t="s">
        <v>10898</v>
      </c>
      <c r="AA574" s="13">
        <v>1</v>
      </c>
      <c r="AB574" s="13">
        <f>ROUND(H574*I574*AA574, 3)</f>
        <v>20.170000000000002</v>
      </c>
      <c r="AC574" s="13">
        <f>ROUND(VLOOKUP(X574,'Base de dados'!A:B, 2, 0)*AB574, 2)</f>
        <v>2.02</v>
      </c>
      <c r="AD574" s="13">
        <f>ROUND((AB574*(Destino!AG$575/100))*(W574/100),2)</f>
        <v>1.41</v>
      </c>
      <c r="AE574" s="13">
        <f>ROUND(AB574*(Destino!AH$575/100),2)</f>
        <v>0</v>
      </c>
      <c r="AF574" s="13">
        <f>ROUND((((AB574+AC574)*(1 + VLOOKUP(X574,'Base de dados'!A:N, 14, 0) ))*(Destino!AI$575/100))-AD574, 2)</f>
        <v>4.17</v>
      </c>
      <c r="AG574" s="13">
        <f>ROUND((AB574+AC574+AF574)*(J574/100),2)</f>
        <v>0.79</v>
      </c>
      <c r="AH574" s="13">
        <f>ROUND(AB574*T574,2)</f>
        <v>0</v>
      </c>
      <c r="AI574" s="13">
        <f>ROUND(AB574+AC574-AE574+AF574+AG574+AH574, 3)</f>
        <v>27.15</v>
      </c>
      <c r="AJ574" s="13">
        <f>AI574*M574</f>
        <v>108.6</v>
      </c>
      <c r="AK574" s="13">
        <f>AJ574*K574</f>
        <v>108.6</v>
      </c>
      <c r="AL574" s="13" t="str">
        <f t="shared" si="24"/>
        <v>17006000118382200001421</v>
      </c>
      <c r="AM574" s="13">
        <f>VLOOKUP(AL574,Destino!A:AE,31,0)</f>
        <v>108.6</v>
      </c>
      <c r="AN574" s="13">
        <f>VLOOKUP(AL574,Destino!A:O,15,0)</f>
        <v>67.569999999999993</v>
      </c>
      <c r="AO574" s="13">
        <f>VLOOKUP(AL574,Destino!A:P,16,0)</f>
        <v>1</v>
      </c>
      <c r="AP574" s="14">
        <f t="shared" si="25"/>
        <v>1</v>
      </c>
      <c r="AQ574" s="13" t="str">
        <f t="shared" si="26"/>
        <v>OK</v>
      </c>
      <c r="BA574" s="13" t="s">
        <v>14271</v>
      </c>
      <c r="BB574" s="13">
        <f>AK574</f>
        <v>108.6</v>
      </c>
      <c r="BC574" s="13" t="s">
        <v>15296</v>
      </c>
      <c r="BD574" s="13">
        <f>N574</f>
        <v>1</v>
      </c>
    </row>
    <row r="575" spans="1:56" hidden="1" x14ac:dyDescent="0.25">
      <c r="A575" s="13">
        <v>600011848</v>
      </c>
      <c r="B575" s="13">
        <v>1700</v>
      </c>
      <c r="C575" s="13">
        <v>2200001421</v>
      </c>
      <c r="D575" s="13" t="s">
        <v>298</v>
      </c>
      <c r="E575" s="13">
        <f>IF(AND(B575&lt;&gt;1110,B575&lt;&gt;1210,B575&lt;&gt;1510,B575&lt;&gt;1710),B575,IF(B575=1110,"1100",IF(B575=1210,"1200",IF(B575=1510,"1500",IF(B575=1710,"1700","X")))))</f>
        <v>1700</v>
      </c>
      <c r="F575" s="13" t="s">
        <v>10893</v>
      </c>
      <c r="G575" s="13" t="s">
        <v>297</v>
      </c>
      <c r="H575" s="13">
        <v>77.087000000000003</v>
      </c>
      <c r="I575" s="13">
        <v>0.25</v>
      </c>
      <c r="J575" s="13">
        <v>3</v>
      </c>
      <c r="K575" s="13">
        <v>1</v>
      </c>
      <c r="L575" s="13" t="s">
        <v>292</v>
      </c>
      <c r="M575" s="13">
        <v>4</v>
      </c>
      <c r="N575" s="13">
        <v>1</v>
      </c>
      <c r="O575" s="13" t="s">
        <v>294</v>
      </c>
      <c r="P575" s="13">
        <f>IFERROR(VLOOKUP(BC575, BA:BA:BB:BB, 2, 0),)</f>
        <v>0</v>
      </c>
      <c r="Q575" s="13">
        <f>IFERROR(VLOOKUP(BC575, BA:BA:BD:BD, 4, 0),1)</f>
        <v>1</v>
      </c>
      <c r="R575" s="13">
        <v>7</v>
      </c>
      <c r="S575" s="13">
        <v>9.25</v>
      </c>
      <c r="T575" s="13">
        <v>0</v>
      </c>
      <c r="V575" s="13" t="s">
        <v>13779</v>
      </c>
      <c r="W575" s="13">
        <v>100</v>
      </c>
      <c r="X575" s="13" t="s">
        <v>295</v>
      </c>
      <c r="Y575" s="13" t="s">
        <v>10899</v>
      </c>
      <c r="Z575" s="13" t="s">
        <v>10898</v>
      </c>
      <c r="AA575" s="13">
        <v>1</v>
      </c>
      <c r="AB575" s="13">
        <f>ROUND(H575*I575*AA575, 3)</f>
        <v>19.271999999999998</v>
      </c>
      <c r="AC575" s="13">
        <f>ROUND(VLOOKUP(X575,'Base de dados'!A:B, 2, 0)*AB575, 2)</f>
        <v>1.93</v>
      </c>
      <c r="AD575" s="13">
        <f>ROUND((AB575*(Destino!AG$576/100))*(W575/100),2)</f>
        <v>1.35</v>
      </c>
      <c r="AE575" s="13">
        <f>ROUND(AB575*(Destino!AH$576/100),2)</f>
        <v>0</v>
      </c>
      <c r="AF575" s="13">
        <f>ROUND((((AB575+AC575)*(1 + VLOOKUP(X575,'Base de dados'!A:N, 14, 0) ))*(Destino!AI$576/100))-AD575, 2)</f>
        <v>3.98</v>
      </c>
      <c r="AG575" s="13">
        <f>ROUND((AB575+AC575+AF575)*(J575/100),2)</f>
        <v>0.76</v>
      </c>
      <c r="AH575" s="13">
        <f>ROUND(AB575*T575,2)</f>
        <v>0</v>
      </c>
      <c r="AI575" s="13">
        <f>ROUND(AB575+AC575-AE575+AF575+AG575+AH575, 3)</f>
        <v>25.942</v>
      </c>
      <c r="AJ575" s="13">
        <f>AI575*M575</f>
        <v>103.768</v>
      </c>
      <c r="AK575" s="13">
        <f>AJ575*K575</f>
        <v>103.768</v>
      </c>
      <c r="AL575" s="13" t="str">
        <f t="shared" si="24"/>
        <v>17006000118482200001421</v>
      </c>
      <c r="AM575" s="13">
        <f>VLOOKUP(AL575,Destino!A:AE,31,0)</f>
        <v>103.768</v>
      </c>
      <c r="AN575" s="13">
        <f>VLOOKUP(AL575,Destino!A:O,15,0)</f>
        <v>64.56</v>
      </c>
      <c r="AO575" s="13">
        <f>VLOOKUP(AL575,Destino!A:P,16,0)</f>
        <v>1</v>
      </c>
      <c r="AP575" s="14">
        <f t="shared" si="25"/>
        <v>1</v>
      </c>
      <c r="AQ575" s="13" t="str">
        <f t="shared" si="26"/>
        <v>OK</v>
      </c>
      <c r="BA575" s="13" t="s">
        <v>14272</v>
      </c>
      <c r="BB575" s="13">
        <f>AK575</f>
        <v>103.768</v>
      </c>
      <c r="BC575" s="13" t="s">
        <v>15297</v>
      </c>
      <c r="BD575" s="13">
        <f>N575</f>
        <v>1</v>
      </c>
    </row>
    <row r="576" spans="1:56" hidden="1" x14ac:dyDescent="0.25">
      <c r="A576" s="13">
        <v>600011849</v>
      </c>
      <c r="B576" s="13">
        <v>1700</v>
      </c>
      <c r="C576" s="13">
        <v>2200001421</v>
      </c>
      <c r="D576" s="13" t="s">
        <v>298</v>
      </c>
      <c r="E576" s="13">
        <f>IF(AND(B576&lt;&gt;1110,B576&lt;&gt;1210,B576&lt;&gt;1510,B576&lt;&gt;1710),B576,IF(B576=1110,"1100",IF(B576=1210,"1200",IF(B576=1510,"1500",IF(B576=1710,"1700","X")))))</f>
        <v>1700</v>
      </c>
      <c r="F576" s="13" t="s">
        <v>10893</v>
      </c>
      <c r="G576" s="13" t="s">
        <v>297</v>
      </c>
      <c r="H576" s="13">
        <v>78.078000000000003</v>
      </c>
      <c r="I576" s="13">
        <v>0.25</v>
      </c>
      <c r="J576" s="13">
        <v>3</v>
      </c>
      <c r="K576" s="13">
        <v>1</v>
      </c>
      <c r="L576" s="13" t="s">
        <v>292</v>
      </c>
      <c r="M576" s="13">
        <v>4</v>
      </c>
      <c r="N576" s="13">
        <v>1</v>
      </c>
      <c r="O576" s="13" t="s">
        <v>294</v>
      </c>
      <c r="P576" s="13">
        <f>IFERROR(VLOOKUP(BC576, BA:BA:BB:BB, 2, 0),)</f>
        <v>0</v>
      </c>
      <c r="Q576" s="13">
        <f>IFERROR(VLOOKUP(BC576, BA:BA:BD:BD, 4, 0),1)</f>
        <v>1</v>
      </c>
      <c r="R576" s="13">
        <v>7</v>
      </c>
      <c r="S576" s="13">
        <v>9.25</v>
      </c>
      <c r="T576" s="13">
        <v>0</v>
      </c>
      <c r="V576" s="13" t="s">
        <v>13779</v>
      </c>
      <c r="W576" s="13">
        <v>100</v>
      </c>
      <c r="X576" s="13" t="s">
        <v>295</v>
      </c>
      <c r="Y576" s="13" t="s">
        <v>10899</v>
      </c>
      <c r="Z576" s="13" t="s">
        <v>10898</v>
      </c>
      <c r="AA576" s="13">
        <v>1</v>
      </c>
      <c r="AB576" s="13">
        <f>ROUND(H576*I576*AA576, 3)</f>
        <v>19.52</v>
      </c>
      <c r="AC576" s="13">
        <f>ROUND(VLOOKUP(X576,'Base de dados'!A:B, 2, 0)*AB576, 2)</f>
        <v>1.95</v>
      </c>
      <c r="AD576" s="13">
        <f>ROUND((AB576*(Destino!AG$577/100))*(W576/100),2)</f>
        <v>1.37</v>
      </c>
      <c r="AE576" s="13">
        <f>ROUND(AB576*(Destino!AH$577/100),2)</f>
        <v>0</v>
      </c>
      <c r="AF576" s="13">
        <f>ROUND((((AB576+AC576)*(1 + VLOOKUP(X576,'Base de dados'!A:N, 14, 0) ))*(Destino!AI$577/100))-AD576, 2)</f>
        <v>4.03</v>
      </c>
      <c r="AG576" s="13">
        <f>ROUND((AB576+AC576+AF576)*(J576/100),2)</f>
        <v>0.77</v>
      </c>
      <c r="AH576" s="13">
        <f>ROUND(AB576*T576,2)</f>
        <v>0</v>
      </c>
      <c r="AI576" s="13">
        <f>ROUND(AB576+AC576-AE576+AF576+AG576+AH576, 3)</f>
        <v>26.27</v>
      </c>
      <c r="AJ576" s="13">
        <f>AI576*M576</f>
        <v>105.08</v>
      </c>
      <c r="AK576" s="13">
        <f>AJ576*K576</f>
        <v>105.08</v>
      </c>
      <c r="AL576" s="13" t="str">
        <f t="shared" si="24"/>
        <v>17006000118492200001421</v>
      </c>
      <c r="AM576" s="13">
        <f>VLOOKUP(AL576,Destino!A:AE,31,0)</f>
        <v>105.12</v>
      </c>
      <c r="AN576" s="13">
        <f>VLOOKUP(AL576,Destino!A:O,15,0)</f>
        <v>65.39</v>
      </c>
      <c r="AO576" s="13">
        <f>VLOOKUP(AL576,Destino!A:P,16,0)</f>
        <v>1</v>
      </c>
      <c r="AP576" s="14">
        <f t="shared" si="25"/>
        <v>1</v>
      </c>
      <c r="AQ576" s="13" t="str">
        <f t="shared" si="26"/>
        <v>OK</v>
      </c>
      <c r="BA576" s="13" t="s">
        <v>14273</v>
      </c>
      <c r="BB576" s="13">
        <f>AK576</f>
        <v>105.08</v>
      </c>
      <c r="BC576" s="13" t="s">
        <v>15298</v>
      </c>
      <c r="BD576" s="13">
        <f>N576</f>
        <v>1</v>
      </c>
    </row>
    <row r="577" spans="1:56" hidden="1" x14ac:dyDescent="0.25">
      <c r="A577" s="13">
        <v>600011850</v>
      </c>
      <c r="B577" s="13">
        <v>1700</v>
      </c>
      <c r="C577" s="13">
        <v>2200001421</v>
      </c>
      <c r="D577" s="13" t="s">
        <v>298</v>
      </c>
      <c r="E577" s="13">
        <f>IF(AND(B577&lt;&gt;1110,B577&lt;&gt;1210,B577&lt;&gt;1510,B577&lt;&gt;1710),B577,IF(B577=1110,"1100",IF(B577=1210,"1200",IF(B577=1510,"1500",IF(B577=1710,"1700","X")))))</f>
        <v>1700</v>
      </c>
      <c r="F577" s="13" t="s">
        <v>10893</v>
      </c>
      <c r="G577" s="13" t="s">
        <v>297</v>
      </c>
      <c r="H577" s="13">
        <v>90.412000000000006</v>
      </c>
      <c r="I577" s="13">
        <v>0.25</v>
      </c>
      <c r="J577" s="13">
        <v>3</v>
      </c>
      <c r="K577" s="13">
        <v>1</v>
      </c>
      <c r="L577" s="13" t="s">
        <v>292</v>
      </c>
      <c r="M577" s="13">
        <v>4</v>
      </c>
      <c r="N577" s="13">
        <v>1</v>
      </c>
      <c r="O577" s="13" t="s">
        <v>294</v>
      </c>
      <c r="P577" s="13">
        <f>IFERROR(VLOOKUP(BC577, BA:BA:BB:BB, 2, 0),)</f>
        <v>0</v>
      </c>
      <c r="Q577" s="13">
        <f>IFERROR(VLOOKUP(BC577, BA:BA:BD:BD, 4, 0),1)</f>
        <v>1</v>
      </c>
      <c r="R577" s="13">
        <v>7</v>
      </c>
      <c r="S577" s="13">
        <v>9.25</v>
      </c>
      <c r="T577" s="13">
        <v>0</v>
      </c>
      <c r="V577" s="13" t="s">
        <v>13779</v>
      </c>
      <c r="W577" s="13">
        <v>100</v>
      </c>
      <c r="X577" s="13" t="s">
        <v>295</v>
      </c>
      <c r="Y577" s="13" t="s">
        <v>10899</v>
      </c>
      <c r="Z577" s="13" t="s">
        <v>10898</v>
      </c>
      <c r="AA577" s="13">
        <v>1</v>
      </c>
      <c r="AB577" s="13">
        <f>ROUND(H577*I577*AA577, 3)</f>
        <v>22.603000000000002</v>
      </c>
      <c r="AC577" s="13">
        <f>ROUND(VLOOKUP(X577,'Base de dados'!A:B, 2, 0)*AB577, 2)</f>
        <v>2.2599999999999998</v>
      </c>
      <c r="AD577" s="13">
        <f>ROUND((AB577*(Destino!AG$578/100))*(W577/100),2)</f>
        <v>1.58</v>
      </c>
      <c r="AE577" s="13">
        <f>ROUND(AB577*(Destino!AH$578/100),2)</f>
        <v>0</v>
      </c>
      <c r="AF577" s="13">
        <f>ROUND((((AB577+AC577)*(1 + VLOOKUP(X577,'Base de dados'!A:N, 14, 0) ))*(Destino!AI$578/100))-AD577, 2)</f>
        <v>4.68</v>
      </c>
      <c r="AG577" s="13">
        <f>ROUND((AB577+AC577+AF577)*(J577/100),2)</f>
        <v>0.89</v>
      </c>
      <c r="AH577" s="13">
        <f>ROUND(AB577*T577,2)</f>
        <v>0</v>
      </c>
      <c r="AI577" s="13">
        <f>ROUND(AB577+AC577-AE577+AF577+AG577+AH577, 3)</f>
        <v>30.433</v>
      </c>
      <c r="AJ577" s="13">
        <f>AI577*M577</f>
        <v>121.732</v>
      </c>
      <c r="AK577" s="13">
        <f>AJ577*K577</f>
        <v>121.732</v>
      </c>
      <c r="AL577" s="13" t="str">
        <f t="shared" si="24"/>
        <v>17006000118502200001421</v>
      </c>
      <c r="AM577" s="13">
        <f>VLOOKUP(AL577,Destino!A:AE,31,0)</f>
        <v>121.69199999999999</v>
      </c>
      <c r="AN577" s="13">
        <f>VLOOKUP(AL577,Destino!A:O,15,0)</f>
        <v>75.72</v>
      </c>
      <c r="AO577" s="13">
        <f>VLOOKUP(AL577,Destino!A:P,16,0)</f>
        <v>1</v>
      </c>
      <c r="AP577" s="14">
        <f t="shared" si="25"/>
        <v>1</v>
      </c>
      <c r="AQ577" s="13" t="str">
        <f t="shared" si="26"/>
        <v>OK</v>
      </c>
      <c r="BA577" s="13" t="s">
        <v>14274</v>
      </c>
      <c r="BB577" s="13">
        <f>AK577</f>
        <v>121.732</v>
      </c>
      <c r="BC577" s="13" t="s">
        <v>15299</v>
      </c>
      <c r="BD577" s="13">
        <f>N577</f>
        <v>1</v>
      </c>
    </row>
    <row r="578" spans="1:56" hidden="1" x14ac:dyDescent="0.25">
      <c r="A578" s="13">
        <v>600011862</v>
      </c>
      <c r="B578" s="13">
        <v>1700</v>
      </c>
      <c r="C578" s="13">
        <v>2200001421</v>
      </c>
      <c r="D578" s="13" t="s">
        <v>298</v>
      </c>
      <c r="E578" s="13">
        <f>IF(AND(B578&lt;&gt;1110,B578&lt;&gt;1210,B578&lt;&gt;1510,B578&lt;&gt;1710),B578,IF(B578=1110,"1100",IF(B578=1210,"1200",IF(B578=1510,"1500",IF(B578=1710,"1700","X")))))</f>
        <v>1700</v>
      </c>
      <c r="F578" s="13" t="s">
        <v>10893</v>
      </c>
      <c r="G578" s="13" t="s">
        <v>297</v>
      </c>
      <c r="H578" s="13">
        <v>135.23599999999999</v>
      </c>
      <c r="I578" s="13">
        <v>0.25</v>
      </c>
      <c r="J578" s="13">
        <v>3</v>
      </c>
      <c r="K578" s="13">
        <v>1</v>
      </c>
      <c r="L578" s="13" t="s">
        <v>292</v>
      </c>
      <c r="M578" s="13">
        <v>4</v>
      </c>
      <c r="N578" s="13">
        <v>1</v>
      </c>
      <c r="O578" s="13" t="s">
        <v>294</v>
      </c>
      <c r="P578" s="13">
        <f>IFERROR(VLOOKUP(BC578, BA:BA:BB:BB, 2, 0),)</f>
        <v>0</v>
      </c>
      <c r="Q578" s="13">
        <f>IFERROR(VLOOKUP(BC578, BA:BA:BD:BD, 4, 0),1)</f>
        <v>1</v>
      </c>
      <c r="R578" s="13">
        <v>7</v>
      </c>
      <c r="S578" s="13">
        <v>9.25</v>
      </c>
      <c r="T578" s="13">
        <v>0</v>
      </c>
      <c r="V578" s="13" t="s">
        <v>13779</v>
      </c>
      <c r="W578" s="13">
        <v>100</v>
      </c>
      <c r="X578" s="13" t="s">
        <v>295</v>
      </c>
      <c r="Y578" s="13" t="s">
        <v>10899</v>
      </c>
      <c r="Z578" s="13" t="s">
        <v>10886</v>
      </c>
      <c r="AA578" s="13">
        <v>1</v>
      </c>
      <c r="AB578" s="13">
        <f>ROUND(H578*I578*AA578, 3)</f>
        <v>33.808999999999997</v>
      </c>
      <c r="AC578" s="13">
        <f>ROUND(VLOOKUP(X578,'Base de dados'!A:B, 2, 0)*AB578, 2)</f>
        <v>3.38</v>
      </c>
      <c r="AD578" s="13">
        <f>ROUND((AB578*(Destino!AG$579/100))*(W578/100),2)</f>
        <v>2.37</v>
      </c>
      <c r="AE578" s="13">
        <f>ROUND(AB578*(Destino!AH$579/100),2)</f>
        <v>0</v>
      </c>
      <c r="AF578" s="13">
        <f>ROUND((((AB578+AC578)*(1 + VLOOKUP(X578,'Base de dados'!A:N, 14, 0) ))*(Destino!AI$579/100))-AD578, 2)</f>
        <v>6.99</v>
      </c>
      <c r="AG578" s="13">
        <f>ROUND((AB578+AC578+AF578)*(J578/100),2)</f>
        <v>1.33</v>
      </c>
      <c r="AH578" s="13">
        <f>ROUND(AB578*T578,2)</f>
        <v>0</v>
      </c>
      <c r="AI578" s="13">
        <f>ROUND(AB578+AC578-AE578+AF578+AG578+AH578, 3)</f>
        <v>45.509</v>
      </c>
      <c r="AJ578" s="13">
        <f>AI578*M578</f>
        <v>182.036</v>
      </c>
      <c r="AK578" s="13">
        <f>AJ578*K578</f>
        <v>182.036</v>
      </c>
      <c r="AL578" s="13" t="str">
        <f t="shared" ref="AL578:AL641" si="27">_xlfn.CONCAT(B578,A578,C578)</f>
        <v>17006000118622200001421</v>
      </c>
      <c r="AM578" s="13">
        <f>VLOOKUP(AL578,Destino!A:AE,31,0)</f>
        <v>182.036</v>
      </c>
      <c r="AN578" s="13">
        <f>VLOOKUP(AL578,Destino!A:O,15,0)</f>
        <v>113.26</v>
      </c>
      <c r="AO578" s="13">
        <f>VLOOKUP(AL578,Destino!A:P,16,0)</f>
        <v>1</v>
      </c>
      <c r="AP578" s="14">
        <f t="shared" ref="AP578:AP641" si="28">ROUND(AM578/AK578,2)</f>
        <v>1</v>
      </c>
      <c r="AQ578" s="13" t="str">
        <f t="shared" ref="AQ578:AQ641" si="29">IF(AP578=1,"OK","X")</f>
        <v>OK</v>
      </c>
      <c r="BA578" s="13" t="s">
        <v>14275</v>
      </c>
      <c r="BB578" s="13">
        <f>AK578</f>
        <v>182.036</v>
      </c>
      <c r="BC578" s="13" t="s">
        <v>15300</v>
      </c>
      <c r="BD578" s="13">
        <f>N578</f>
        <v>1</v>
      </c>
    </row>
    <row r="579" spans="1:56" hidden="1" x14ac:dyDescent="0.25">
      <c r="A579" s="13">
        <v>600011865</v>
      </c>
      <c r="B579" s="13">
        <v>1700</v>
      </c>
      <c r="C579" s="13">
        <v>2200001421</v>
      </c>
      <c r="D579" s="13" t="s">
        <v>298</v>
      </c>
      <c r="E579" s="13">
        <f>IF(AND(B579&lt;&gt;1110,B579&lt;&gt;1210,B579&lt;&gt;1510,B579&lt;&gt;1710),B579,IF(B579=1110,"1100",IF(B579=1210,"1200",IF(B579=1510,"1500",IF(B579=1710,"1700","X")))))</f>
        <v>1700</v>
      </c>
      <c r="F579" s="13" t="s">
        <v>10893</v>
      </c>
      <c r="G579" s="13" t="s">
        <v>297</v>
      </c>
      <c r="H579" s="13">
        <v>13.074999999999999</v>
      </c>
      <c r="I579" s="13">
        <v>0.25</v>
      </c>
      <c r="J579" s="13">
        <v>3</v>
      </c>
      <c r="K579" s="13">
        <v>1</v>
      </c>
      <c r="L579" s="13" t="s">
        <v>292</v>
      </c>
      <c r="M579" s="13">
        <v>4</v>
      </c>
      <c r="N579" s="13">
        <v>1</v>
      </c>
      <c r="O579" s="13" t="s">
        <v>294</v>
      </c>
      <c r="P579" s="13">
        <f>IFERROR(VLOOKUP(BC579, BA:BA:BB:BB, 2, 0),)</f>
        <v>0</v>
      </c>
      <c r="Q579" s="13">
        <f>IFERROR(VLOOKUP(BC579, BA:BA:BD:BD, 4, 0),1)</f>
        <v>1</v>
      </c>
      <c r="R579" s="13">
        <v>7</v>
      </c>
      <c r="S579" s="13">
        <v>9.25</v>
      </c>
      <c r="T579" s="13">
        <v>0</v>
      </c>
      <c r="V579" s="13" t="s">
        <v>13779</v>
      </c>
      <c r="W579" s="13">
        <v>100</v>
      </c>
      <c r="X579" s="13" t="s">
        <v>301</v>
      </c>
      <c r="Y579" s="13" t="s">
        <v>10899</v>
      </c>
      <c r="Z579" s="13" t="s">
        <v>10898</v>
      </c>
      <c r="AA579" s="13">
        <v>1</v>
      </c>
      <c r="AB579" s="13">
        <f>ROUND(H579*I579*AA579, 3)</f>
        <v>3.2690000000000001</v>
      </c>
      <c r="AC579" s="13">
        <f>ROUND(VLOOKUP(X579,'Base de dados'!A:B, 2, 0)*AB579, 2)</f>
        <v>0.33</v>
      </c>
      <c r="AD579" s="13">
        <f>ROUND((AB579*(Destino!AG$580/100))*(W579/100),2)</f>
        <v>0.23</v>
      </c>
      <c r="AE579" s="13">
        <f>ROUND(AB579*(Destino!AH$580/100),2)</f>
        <v>0</v>
      </c>
      <c r="AF579" s="13">
        <f>ROUND((((AB579+AC579)*(1 + VLOOKUP(X579,'Base de dados'!A:N, 14, 0) ))*(Destino!AI$580/100))-AD579, 2)</f>
        <v>0.68</v>
      </c>
      <c r="AG579" s="13">
        <f>ROUND((AB579+AC579+AF579)*(J579/100),2)</f>
        <v>0.13</v>
      </c>
      <c r="AH579" s="13">
        <f>ROUND(AB579*T579,2)</f>
        <v>0</v>
      </c>
      <c r="AI579" s="13">
        <f>ROUND(AB579+AC579-AE579+AF579+AG579+AH579, 3)</f>
        <v>4.4089999999999998</v>
      </c>
      <c r="AJ579" s="13">
        <f>AI579*M579</f>
        <v>17.635999999999999</v>
      </c>
      <c r="AK579" s="13">
        <f>AJ579*K579</f>
        <v>17.635999999999999</v>
      </c>
      <c r="AL579" s="13" t="str">
        <f t="shared" si="27"/>
        <v>17006000118652200001421</v>
      </c>
      <c r="AM579" s="13">
        <f>VLOOKUP(AL579,Destino!A:AE,31,0)</f>
        <v>17.635999999999999</v>
      </c>
      <c r="AN579" s="13">
        <f>VLOOKUP(AL579,Destino!A:O,15,0)</f>
        <v>10.95</v>
      </c>
      <c r="AO579" s="13">
        <f>VLOOKUP(AL579,Destino!A:P,16,0)</f>
        <v>1</v>
      </c>
      <c r="AP579" s="14">
        <f t="shared" si="28"/>
        <v>1</v>
      </c>
      <c r="AQ579" s="13" t="str">
        <f t="shared" si="29"/>
        <v>OK</v>
      </c>
      <c r="BA579" s="13" t="s">
        <v>14276</v>
      </c>
      <c r="BB579" s="13">
        <f>AK579</f>
        <v>17.635999999999999</v>
      </c>
      <c r="BC579" s="13" t="s">
        <v>15301</v>
      </c>
      <c r="BD579" s="13">
        <f>N579</f>
        <v>1</v>
      </c>
    </row>
    <row r="580" spans="1:56" hidden="1" x14ac:dyDescent="0.25">
      <c r="A580" s="13">
        <v>600011874</v>
      </c>
      <c r="B580" s="13">
        <v>1700</v>
      </c>
      <c r="C580" s="13">
        <v>2200001421</v>
      </c>
      <c r="D580" s="13" t="s">
        <v>298</v>
      </c>
      <c r="E580" s="13">
        <f>IF(AND(B580&lt;&gt;1110,B580&lt;&gt;1210,B580&lt;&gt;1510,B580&lt;&gt;1710),B580,IF(B580=1110,"1100",IF(B580=1210,"1200",IF(B580=1510,"1500",IF(B580=1710,"1700","X")))))</f>
        <v>1700</v>
      </c>
      <c r="F580" s="13" t="s">
        <v>10893</v>
      </c>
      <c r="G580" s="13" t="s">
        <v>297</v>
      </c>
      <c r="H580" s="13">
        <v>14.327999999999999</v>
      </c>
      <c r="I580" s="13">
        <v>0.25</v>
      </c>
      <c r="J580" s="13">
        <v>3</v>
      </c>
      <c r="K580" s="13">
        <v>1</v>
      </c>
      <c r="L580" s="13" t="s">
        <v>292</v>
      </c>
      <c r="M580" s="13">
        <v>4</v>
      </c>
      <c r="N580" s="13">
        <v>1</v>
      </c>
      <c r="O580" s="13" t="s">
        <v>294</v>
      </c>
      <c r="P580" s="13">
        <f>IFERROR(VLOOKUP(BC580, BA:BA:BB:BB, 2, 0),)</f>
        <v>0</v>
      </c>
      <c r="Q580" s="13">
        <f>IFERROR(VLOOKUP(BC580, BA:BA:BD:BD, 4, 0),1)</f>
        <v>1</v>
      </c>
      <c r="R580" s="13">
        <v>7</v>
      </c>
      <c r="S580" s="13">
        <v>9.25</v>
      </c>
      <c r="T580" s="13">
        <v>0</v>
      </c>
      <c r="V580" s="13" t="s">
        <v>13779</v>
      </c>
      <c r="W580" s="13">
        <v>100</v>
      </c>
      <c r="X580" s="13" t="s">
        <v>301</v>
      </c>
      <c r="Y580" s="13" t="s">
        <v>10899</v>
      </c>
      <c r="Z580" s="13" t="s">
        <v>10898</v>
      </c>
      <c r="AA580" s="13">
        <v>1</v>
      </c>
      <c r="AB580" s="13">
        <f>ROUND(H580*I580*AA580, 3)</f>
        <v>3.5819999999999999</v>
      </c>
      <c r="AC580" s="13">
        <f>ROUND(VLOOKUP(X580,'Base de dados'!A:B, 2, 0)*AB580, 2)</f>
        <v>0.36</v>
      </c>
      <c r="AD580" s="13">
        <f>ROUND((AB580*(Destino!AG$581/100))*(W580/100),2)</f>
        <v>0.25</v>
      </c>
      <c r="AE580" s="13">
        <f>ROUND(AB580*(Destino!AH$581/100),2)</f>
        <v>0</v>
      </c>
      <c r="AF580" s="13">
        <f>ROUND((((AB580+AC580)*(1 + VLOOKUP(X580,'Base de dados'!A:N, 14, 0) ))*(Destino!AI$581/100))-AD580, 2)</f>
        <v>0.74</v>
      </c>
      <c r="AG580" s="13">
        <f>ROUND((AB580+AC580+AF580)*(J580/100),2)</f>
        <v>0.14000000000000001</v>
      </c>
      <c r="AH580" s="13">
        <f>ROUND(AB580*T580,2)</f>
        <v>0</v>
      </c>
      <c r="AI580" s="13">
        <f>ROUND(AB580+AC580-AE580+AF580+AG580+AH580, 3)</f>
        <v>4.8220000000000001</v>
      </c>
      <c r="AJ580" s="13">
        <f>AI580*M580</f>
        <v>19.288</v>
      </c>
      <c r="AK580" s="13">
        <f>AJ580*K580</f>
        <v>19.288</v>
      </c>
      <c r="AL580" s="13" t="str">
        <f t="shared" si="27"/>
        <v>17006000118742200001421</v>
      </c>
      <c r="AM580" s="13">
        <f>VLOOKUP(AL580,Destino!A:AE,31,0)</f>
        <v>19.288</v>
      </c>
      <c r="AN580" s="13">
        <f>VLOOKUP(AL580,Destino!A:O,15,0)</f>
        <v>12</v>
      </c>
      <c r="AO580" s="13">
        <f>VLOOKUP(AL580,Destino!A:P,16,0)</f>
        <v>1</v>
      </c>
      <c r="AP580" s="14">
        <f t="shared" si="28"/>
        <v>1</v>
      </c>
      <c r="AQ580" s="13" t="str">
        <f t="shared" si="29"/>
        <v>OK</v>
      </c>
      <c r="BA580" s="13" t="s">
        <v>14277</v>
      </c>
      <c r="BB580" s="13">
        <f>AK580</f>
        <v>19.288</v>
      </c>
      <c r="BC580" s="13" t="s">
        <v>15302</v>
      </c>
      <c r="BD580" s="13">
        <f>N580</f>
        <v>1</v>
      </c>
    </row>
    <row r="581" spans="1:56" hidden="1" x14ac:dyDescent="0.25">
      <c r="A581" s="13">
        <v>600011875</v>
      </c>
      <c r="B581" s="13">
        <v>1700</v>
      </c>
      <c r="C581" s="13">
        <v>2200001421</v>
      </c>
      <c r="D581" s="13" t="s">
        <v>298</v>
      </c>
      <c r="E581" s="13">
        <f>IF(AND(B581&lt;&gt;1110,B581&lt;&gt;1210,B581&lt;&gt;1510,B581&lt;&gt;1710),B581,IF(B581=1110,"1100",IF(B581=1210,"1200",IF(B581=1510,"1500",IF(B581=1710,"1700","X")))))</f>
        <v>1700</v>
      </c>
      <c r="F581" s="13" t="s">
        <v>10893</v>
      </c>
      <c r="G581" s="13" t="s">
        <v>297</v>
      </c>
      <c r="H581" s="13">
        <v>14.878</v>
      </c>
      <c r="I581" s="13">
        <v>0.25</v>
      </c>
      <c r="J581" s="13">
        <v>3</v>
      </c>
      <c r="K581" s="13">
        <v>1</v>
      </c>
      <c r="L581" s="13" t="s">
        <v>292</v>
      </c>
      <c r="M581" s="13">
        <v>4</v>
      </c>
      <c r="N581" s="13">
        <v>1</v>
      </c>
      <c r="O581" s="13" t="s">
        <v>294</v>
      </c>
      <c r="P581" s="13">
        <f>IFERROR(VLOOKUP(BC581, BA:BA:BB:BB, 2, 0),)</f>
        <v>0</v>
      </c>
      <c r="Q581" s="13">
        <f>IFERROR(VLOOKUP(BC581, BA:BA:BD:BD, 4, 0),1)</f>
        <v>1</v>
      </c>
      <c r="R581" s="13">
        <v>7</v>
      </c>
      <c r="S581" s="13">
        <v>9.25</v>
      </c>
      <c r="T581" s="13">
        <v>0</v>
      </c>
      <c r="V581" s="13" t="s">
        <v>13779</v>
      </c>
      <c r="W581" s="13">
        <v>100</v>
      </c>
      <c r="X581" s="13" t="s">
        <v>301</v>
      </c>
      <c r="Y581" s="13" t="s">
        <v>10899</v>
      </c>
      <c r="Z581" s="13" t="s">
        <v>10898</v>
      </c>
      <c r="AA581" s="13">
        <v>1</v>
      </c>
      <c r="AB581" s="13">
        <f>ROUND(H581*I581*AA581, 3)</f>
        <v>3.72</v>
      </c>
      <c r="AC581" s="13">
        <f>ROUND(VLOOKUP(X581,'Base de dados'!A:B, 2, 0)*AB581, 2)</f>
        <v>0.37</v>
      </c>
      <c r="AD581" s="13">
        <f>ROUND((AB581*(Destino!AG$582/100))*(W581/100),2)</f>
        <v>0.26</v>
      </c>
      <c r="AE581" s="13">
        <f>ROUND(AB581*(Destino!AH$582/100),2)</f>
        <v>0</v>
      </c>
      <c r="AF581" s="13">
        <f>ROUND((((AB581+AC581)*(1 + VLOOKUP(X581,'Base de dados'!A:N, 14, 0) ))*(Destino!AI$582/100))-AD581, 2)</f>
        <v>0.77</v>
      </c>
      <c r="AG581" s="13">
        <f>ROUND((AB581+AC581+AF581)*(J581/100),2)</f>
        <v>0.15</v>
      </c>
      <c r="AH581" s="13">
        <f>ROUND(AB581*T581,2)</f>
        <v>0</v>
      </c>
      <c r="AI581" s="13">
        <f>ROUND(AB581+AC581-AE581+AF581+AG581+AH581, 3)</f>
        <v>5.01</v>
      </c>
      <c r="AJ581" s="13">
        <f>AI581*M581</f>
        <v>20.04</v>
      </c>
      <c r="AK581" s="13">
        <f>AJ581*K581</f>
        <v>20.04</v>
      </c>
      <c r="AL581" s="13" t="str">
        <f t="shared" si="27"/>
        <v>17006000118752200001421</v>
      </c>
      <c r="AM581" s="13">
        <f>VLOOKUP(AL581,Destino!A:AE,31,0)</f>
        <v>20.04</v>
      </c>
      <c r="AN581" s="13">
        <f>VLOOKUP(AL581,Destino!A:O,15,0)</f>
        <v>12.46</v>
      </c>
      <c r="AO581" s="13">
        <f>VLOOKUP(AL581,Destino!A:P,16,0)</f>
        <v>1</v>
      </c>
      <c r="AP581" s="14">
        <f t="shared" si="28"/>
        <v>1</v>
      </c>
      <c r="AQ581" s="13" t="str">
        <f t="shared" si="29"/>
        <v>OK</v>
      </c>
      <c r="BA581" s="13" t="s">
        <v>14278</v>
      </c>
      <c r="BB581" s="13">
        <f>AK581</f>
        <v>20.04</v>
      </c>
      <c r="BC581" s="13" t="s">
        <v>15303</v>
      </c>
      <c r="BD581" s="13">
        <f>N581</f>
        <v>1</v>
      </c>
    </row>
    <row r="582" spans="1:56" hidden="1" x14ac:dyDescent="0.25">
      <c r="A582" s="13">
        <v>600011876</v>
      </c>
      <c r="B582" s="13">
        <v>1700</v>
      </c>
      <c r="C582" s="13">
        <v>2200001421</v>
      </c>
      <c r="D582" s="13" t="s">
        <v>298</v>
      </c>
      <c r="E582" s="13">
        <f>IF(AND(B582&lt;&gt;1110,B582&lt;&gt;1210,B582&lt;&gt;1510,B582&lt;&gt;1710),B582,IF(B582=1110,"1100",IF(B582=1210,"1200",IF(B582=1510,"1500",IF(B582=1710,"1700","X")))))</f>
        <v>1700</v>
      </c>
      <c r="F582" s="13" t="s">
        <v>10893</v>
      </c>
      <c r="G582" s="13" t="s">
        <v>297</v>
      </c>
      <c r="H582" s="13">
        <v>15.247999999999999</v>
      </c>
      <c r="I582" s="13">
        <v>0.25</v>
      </c>
      <c r="J582" s="13">
        <v>3</v>
      </c>
      <c r="K582" s="13">
        <v>1</v>
      </c>
      <c r="L582" s="13" t="s">
        <v>292</v>
      </c>
      <c r="M582" s="13">
        <v>4</v>
      </c>
      <c r="N582" s="13">
        <v>1</v>
      </c>
      <c r="O582" s="13" t="s">
        <v>294</v>
      </c>
      <c r="P582" s="13">
        <f>IFERROR(VLOOKUP(BC582, BA:BA:BB:BB, 2, 0),)</f>
        <v>0</v>
      </c>
      <c r="Q582" s="13">
        <f>IFERROR(VLOOKUP(BC582, BA:BA:BD:BD, 4, 0),1)</f>
        <v>1</v>
      </c>
      <c r="R582" s="13">
        <v>7</v>
      </c>
      <c r="S582" s="13">
        <v>9.25</v>
      </c>
      <c r="T582" s="13">
        <v>0</v>
      </c>
      <c r="V582" s="13" t="s">
        <v>13779</v>
      </c>
      <c r="W582" s="13">
        <v>100</v>
      </c>
      <c r="X582" s="13" t="s">
        <v>301</v>
      </c>
      <c r="Y582" s="13" t="s">
        <v>10899</v>
      </c>
      <c r="Z582" s="13" t="s">
        <v>10898</v>
      </c>
      <c r="AA582" s="13">
        <v>1</v>
      </c>
      <c r="AB582" s="13">
        <f>ROUND(H582*I582*AA582, 3)</f>
        <v>3.8119999999999998</v>
      </c>
      <c r="AC582" s="13">
        <f>ROUND(VLOOKUP(X582,'Base de dados'!A:B, 2, 0)*AB582, 2)</f>
        <v>0.38</v>
      </c>
      <c r="AD582" s="13">
        <f>ROUND((AB582*(Destino!AG$583/100))*(W582/100),2)</f>
        <v>0.27</v>
      </c>
      <c r="AE582" s="13">
        <f>ROUND(AB582*(Destino!AH$583/100),2)</f>
        <v>0</v>
      </c>
      <c r="AF582" s="13">
        <f>ROUND((((AB582+AC582)*(1 + VLOOKUP(X582,'Base de dados'!A:N, 14, 0) ))*(Destino!AI$583/100))-AD582, 2)</f>
        <v>0.78</v>
      </c>
      <c r="AG582" s="13">
        <f>ROUND((AB582+AC582+AF582)*(J582/100),2)</f>
        <v>0.15</v>
      </c>
      <c r="AH582" s="13">
        <f>ROUND(AB582*T582,2)</f>
        <v>0</v>
      </c>
      <c r="AI582" s="13">
        <f>ROUND(AB582+AC582-AE582+AF582+AG582+AH582, 3)</f>
        <v>5.1219999999999999</v>
      </c>
      <c r="AJ582" s="13">
        <f>AI582*M582</f>
        <v>20.488</v>
      </c>
      <c r="AK582" s="13">
        <f>AJ582*K582</f>
        <v>20.488</v>
      </c>
      <c r="AL582" s="13" t="str">
        <f t="shared" si="27"/>
        <v>17006000118762200001421</v>
      </c>
      <c r="AM582" s="13">
        <f>VLOOKUP(AL582,Destino!A:AE,31,0)</f>
        <v>20.527999999999999</v>
      </c>
      <c r="AN582" s="13">
        <f>VLOOKUP(AL582,Destino!A:O,15,0)</f>
        <v>12.77</v>
      </c>
      <c r="AO582" s="13">
        <f>VLOOKUP(AL582,Destino!A:P,16,0)</f>
        <v>1</v>
      </c>
      <c r="AP582" s="14">
        <f t="shared" si="28"/>
        <v>1</v>
      </c>
      <c r="AQ582" s="13" t="str">
        <f t="shared" si="29"/>
        <v>OK</v>
      </c>
      <c r="BA582" s="13" t="s">
        <v>14279</v>
      </c>
      <c r="BB582" s="13">
        <f>AK582</f>
        <v>20.488</v>
      </c>
      <c r="BC582" s="13" t="s">
        <v>15304</v>
      </c>
      <c r="BD582" s="13">
        <f>N582</f>
        <v>1</v>
      </c>
    </row>
    <row r="583" spans="1:56" hidden="1" x14ac:dyDescent="0.25">
      <c r="A583" s="13">
        <v>600011885</v>
      </c>
      <c r="B583" s="13">
        <v>1700</v>
      </c>
      <c r="C583" s="13">
        <v>2200001421</v>
      </c>
      <c r="D583" s="13" t="s">
        <v>298</v>
      </c>
      <c r="E583" s="13">
        <f>IF(AND(B583&lt;&gt;1110,B583&lt;&gt;1210,B583&lt;&gt;1510,B583&lt;&gt;1710),B583,IF(B583=1110,"1100",IF(B583=1210,"1200",IF(B583=1510,"1500",IF(B583=1710,"1700","X")))))</f>
        <v>1700</v>
      </c>
      <c r="F583" s="13" t="s">
        <v>10893</v>
      </c>
      <c r="G583" s="13" t="s">
        <v>297</v>
      </c>
      <c r="H583" s="13">
        <v>11.57</v>
      </c>
      <c r="I583" s="13">
        <v>0.25</v>
      </c>
      <c r="J583" s="13">
        <v>3</v>
      </c>
      <c r="K583" s="13">
        <v>1</v>
      </c>
      <c r="L583" s="13" t="s">
        <v>292</v>
      </c>
      <c r="M583" s="13">
        <v>4</v>
      </c>
      <c r="N583" s="13">
        <v>1</v>
      </c>
      <c r="O583" s="13" t="s">
        <v>294</v>
      </c>
      <c r="P583" s="13">
        <f>IFERROR(VLOOKUP(BC583, BA:BA:BB:BB, 2, 0),)</f>
        <v>0</v>
      </c>
      <c r="Q583" s="13">
        <f>IFERROR(VLOOKUP(BC583, BA:BA:BD:BD, 4, 0),1)</f>
        <v>1</v>
      </c>
      <c r="R583" s="13">
        <v>7</v>
      </c>
      <c r="S583" s="13">
        <v>9.25</v>
      </c>
      <c r="T583" s="13">
        <v>0</v>
      </c>
      <c r="V583" s="13" t="s">
        <v>13779</v>
      </c>
      <c r="W583" s="13">
        <v>100</v>
      </c>
      <c r="X583" s="13" t="s">
        <v>301</v>
      </c>
      <c r="Y583" s="13" t="s">
        <v>10899</v>
      </c>
      <c r="Z583" s="13" t="s">
        <v>10898</v>
      </c>
      <c r="AA583" s="13">
        <v>1</v>
      </c>
      <c r="AB583" s="13">
        <f>ROUND(H583*I583*AA583, 3)</f>
        <v>2.8929999999999998</v>
      </c>
      <c r="AC583" s="13">
        <f>ROUND(VLOOKUP(X583,'Base de dados'!A:B, 2, 0)*AB583, 2)</f>
        <v>0.28999999999999998</v>
      </c>
      <c r="AD583" s="13">
        <f>ROUND((AB583*(Destino!AG$584/100))*(W583/100),2)</f>
        <v>0.2</v>
      </c>
      <c r="AE583" s="13">
        <f>ROUND(AB583*(Destino!AH$584/100),2)</f>
        <v>0</v>
      </c>
      <c r="AF583" s="13">
        <f>ROUND((((AB583+AC583)*(1 + VLOOKUP(X583,'Base de dados'!A:N, 14, 0) ))*(Destino!AI$584/100))-AD583, 2)</f>
        <v>0.6</v>
      </c>
      <c r="AG583" s="13">
        <f>ROUND((AB583+AC583+AF583)*(J583/100),2)</f>
        <v>0.11</v>
      </c>
      <c r="AH583" s="13">
        <f>ROUND(AB583*T583,2)</f>
        <v>0</v>
      </c>
      <c r="AI583" s="13">
        <f>ROUND(AB583+AC583-AE583+AF583+AG583+AH583, 3)</f>
        <v>3.8929999999999998</v>
      </c>
      <c r="AJ583" s="13">
        <f>AI583*M583</f>
        <v>15.571999999999999</v>
      </c>
      <c r="AK583" s="13">
        <f>AJ583*K583</f>
        <v>15.571999999999999</v>
      </c>
      <c r="AL583" s="13" t="str">
        <f t="shared" si="27"/>
        <v>17006000118852200001421</v>
      </c>
      <c r="AM583" s="13">
        <f>VLOOKUP(AL583,Destino!A:AE,31,0)</f>
        <v>15.571999999999999</v>
      </c>
      <c r="AN583" s="13">
        <f>VLOOKUP(AL583,Destino!A:O,15,0)</f>
        <v>9.69</v>
      </c>
      <c r="AO583" s="13">
        <f>VLOOKUP(AL583,Destino!A:P,16,0)</f>
        <v>1</v>
      </c>
      <c r="AP583" s="14">
        <f t="shared" si="28"/>
        <v>1</v>
      </c>
      <c r="AQ583" s="13" t="str">
        <f t="shared" si="29"/>
        <v>OK</v>
      </c>
      <c r="BA583" s="13" t="s">
        <v>14280</v>
      </c>
      <c r="BB583" s="13">
        <f>AK583</f>
        <v>15.571999999999999</v>
      </c>
      <c r="BC583" s="13" t="s">
        <v>15305</v>
      </c>
      <c r="BD583" s="13">
        <f>N583</f>
        <v>1</v>
      </c>
    </row>
    <row r="584" spans="1:56" hidden="1" x14ac:dyDescent="0.25">
      <c r="A584" s="13">
        <v>600011887</v>
      </c>
      <c r="B584" s="13">
        <v>1700</v>
      </c>
      <c r="C584" s="13">
        <v>2200001421</v>
      </c>
      <c r="D584" s="13" t="s">
        <v>298</v>
      </c>
      <c r="E584" s="13">
        <f>IF(AND(B584&lt;&gt;1110,B584&lt;&gt;1210,B584&lt;&gt;1510,B584&lt;&gt;1710),B584,IF(B584=1110,"1100",IF(B584=1210,"1200",IF(B584=1510,"1500",IF(B584=1710,"1700","X")))))</f>
        <v>1700</v>
      </c>
      <c r="F584" s="13" t="s">
        <v>10893</v>
      </c>
      <c r="G584" s="13" t="s">
        <v>297</v>
      </c>
      <c r="H584" s="13">
        <v>18.997</v>
      </c>
      <c r="I584" s="13">
        <v>0.25</v>
      </c>
      <c r="J584" s="13">
        <v>3</v>
      </c>
      <c r="K584" s="13">
        <v>1</v>
      </c>
      <c r="L584" s="13" t="s">
        <v>292</v>
      </c>
      <c r="M584" s="13">
        <v>4</v>
      </c>
      <c r="N584" s="13">
        <v>1</v>
      </c>
      <c r="O584" s="13" t="s">
        <v>294</v>
      </c>
      <c r="P584" s="13">
        <f>IFERROR(VLOOKUP(BC584, BA:BA:BB:BB, 2, 0),)</f>
        <v>0</v>
      </c>
      <c r="Q584" s="13">
        <f>IFERROR(VLOOKUP(BC584, BA:BA:BD:BD, 4, 0),1)</f>
        <v>1</v>
      </c>
      <c r="R584" s="13">
        <v>7</v>
      </c>
      <c r="S584" s="13">
        <v>9.25</v>
      </c>
      <c r="T584" s="13">
        <v>0</v>
      </c>
      <c r="V584" s="13" t="s">
        <v>13779</v>
      </c>
      <c r="W584" s="13">
        <v>100</v>
      </c>
      <c r="X584" s="13" t="s">
        <v>295</v>
      </c>
      <c r="Y584" s="13" t="s">
        <v>10899</v>
      </c>
      <c r="Z584" s="13" t="s">
        <v>10886</v>
      </c>
      <c r="AA584" s="13">
        <v>1</v>
      </c>
      <c r="AB584" s="13">
        <f>ROUND(H584*I584*AA584, 3)</f>
        <v>4.7489999999999997</v>
      </c>
      <c r="AC584" s="13">
        <f>ROUND(VLOOKUP(X584,'Base de dados'!A:B, 2, 0)*AB584, 2)</f>
        <v>0.47</v>
      </c>
      <c r="AD584" s="13">
        <f>ROUND((AB584*(Destino!AG$585/100))*(W584/100),2)</f>
        <v>0.33</v>
      </c>
      <c r="AE584" s="13">
        <f>ROUND(AB584*(Destino!AH$585/100),2)</f>
        <v>0</v>
      </c>
      <c r="AF584" s="13">
        <f>ROUND((((AB584+AC584)*(1 + VLOOKUP(X584,'Base de dados'!A:N, 14, 0) ))*(Destino!AI$585/100))-AD584, 2)</f>
        <v>0.98</v>
      </c>
      <c r="AG584" s="13">
        <f>ROUND((AB584+AC584+AF584)*(J584/100),2)</f>
        <v>0.19</v>
      </c>
      <c r="AH584" s="13">
        <f>ROUND(AB584*T584,2)</f>
        <v>0</v>
      </c>
      <c r="AI584" s="13">
        <f>ROUND(AB584+AC584-AE584+AF584+AG584+AH584, 3)</f>
        <v>6.3890000000000002</v>
      </c>
      <c r="AJ584" s="13">
        <f>AI584*M584</f>
        <v>25.556000000000001</v>
      </c>
      <c r="AK584" s="13">
        <f>AJ584*K584</f>
        <v>25.556000000000001</v>
      </c>
      <c r="AL584" s="13" t="str">
        <f t="shared" si="27"/>
        <v>17006000118872200001421</v>
      </c>
      <c r="AM584" s="13">
        <f>VLOOKUP(AL584,Destino!A:AE,31,0)</f>
        <v>25.596</v>
      </c>
      <c r="AN584" s="13">
        <f>VLOOKUP(AL584,Destino!A:O,15,0)</f>
        <v>15.91</v>
      </c>
      <c r="AO584" s="13">
        <f>VLOOKUP(AL584,Destino!A:P,16,0)</f>
        <v>1</v>
      </c>
      <c r="AP584" s="14">
        <f t="shared" si="28"/>
        <v>1</v>
      </c>
      <c r="AQ584" s="13" t="str">
        <f t="shared" si="29"/>
        <v>OK</v>
      </c>
      <c r="BA584" s="13" t="s">
        <v>14281</v>
      </c>
      <c r="BB584" s="13">
        <f>AK584</f>
        <v>25.556000000000001</v>
      </c>
      <c r="BC584" s="13" t="s">
        <v>15306</v>
      </c>
      <c r="BD584" s="13">
        <f>N584</f>
        <v>1</v>
      </c>
    </row>
    <row r="585" spans="1:56" hidden="1" x14ac:dyDescent="0.25">
      <c r="A585" s="13">
        <v>600011897</v>
      </c>
      <c r="B585" s="13">
        <v>1210</v>
      </c>
      <c r="C585" s="13">
        <v>2200000102</v>
      </c>
      <c r="D585" s="13" t="s">
        <v>298</v>
      </c>
      <c r="E585" s="13" t="str">
        <f>IF(AND(B585&lt;&gt;1110,B585&lt;&gt;1210,B585&lt;&gt;1510,B585&lt;&gt;1710),B585,IF(B585=1110,"1100",IF(B585=1210,"1200",IF(B585=1510,"1500",IF(B585=1710,"1700","X")))))</f>
        <v>1200</v>
      </c>
      <c r="F585" s="13" t="s">
        <v>10873</v>
      </c>
      <c r="G585" s="13" t="s">
        <v>297</v>
      </c>
      <c r="H585" s="13">
        <v>19.62</v>
      </c>
      <c r="I585" s="13">
        <v>1</v>
      </c>
      <c r="J585" s="13">
        <v>0</v>
      </c>
      <c r="K585" s="13">
        <v>1</v>
      </c>
      <c r="L585" s="13" t="s">
        <v>292</v>
      </c>
      <c r="M585" s="13">
        <v>1</v>
      </c>
      <c r="N585" s="13">
        <v>1</v>
      </c>
      <c r="O585" s="13" t="s">
        <v>294</v>
      </c>
      <c r="P585" s="13">
        <f>IFERROR(VLOOKUP(BC585, BA:BA:BB:BB, 2, 0),)</f>
        <v>0</v>
      </c>
      <c r="Q585" s="13">
        <f>IFERROR(VLOOKUP(BC585, BA:BA:BD:BD, 4, 0),1)</f>
        <v>1</v>
      </c>
      <c r="R585" s="13">
        <v>12</v>
      </c>
      <c r="S585" s="13">
        <v>9.25</v>
      </c>
      <c r="T585" s="13">
        <v>0</v>
      </c>
      <c r="V585" s="13" t="s">
        <v>13779</v>
      </c>
      <c r="W585" s="13">
        <v>100</v>
      </c>
      <c r="X585" s="13" t="s">
        <v>295</v>
      </c>
      <c r="Y585" s="13" t="s">
        <v>10899</v>
      </c>
      <c r="Z585" s="13" t="s">
        <v>10898</v>
      </c>
      <c r="AA585" s="13">
        <v>1</v>
      </c>
      <c r="AB585" s="13">
        <f>ROUND(H585*I585*AA585, 3)</f>
        <v>19.62</v>
      </c>
      <c r="AC585" s="13">
        <f>ROUND(VLOOKUP(X585,'Base de dados'!A:B, 2, 0)*AB585, 2)</f>
        <v>1.96</v>
      </c>
      <c r="AD585" s="13">
        <f>ROUND((AB585*(Destino!AG$586/100))*(W585/100),2)</f>
        <v>2.35</v>
      </c>
      <c r="AE585" s="13">
        <f>ROUND(AB585*(Destino!AH$586/100),2)</f>
        <v>1.81</v>
      </c>
      <c r="AG585" s="13">
        <f>ROUND((AB585+ AC585)*(J585/100),2)</f>
        <v>0</v>
      </c>
      <c r="AH585" s="13">
        <f>ROUND(AB585*T585,2)</f>
        <v>0</v>
      </c>
      <c r="AI585" s="13">
        <f>ROUND(AB585-(AD585+AE585)+AG585+AH585, 3)</f>
        <v>15.46</v>
      </c>
      <c r="AJ585" s="13">
        <f>AI585*M585</f>
        <v>15.46</v>
      </c>
      <c r="AK585" s="13">
        <f>AJ585*K585</f>
        <v>15.46</v>
      </c>
      <c r="AL585" s="13" t="str">
        <f t="shared" si="27"/>
        <v>12106000118972200000102</v>
      </c>
      <c r="AM585" s="13">
        <f>VLOOKUP(AL585,Destino!A:AE,31,0)</f>
        <v>15.45</v>
      </c>
      <c r="AN585" s="13">
        <f>VLOOKUP(AL585,Destino!A:O,15,0)</f>
        <v>15.451000000000001</v>
      </c>
      <c r="AO585" s="13">
        <f>VLOOKUP(AL585,Destino!A:P,16,0)</f>
        <v>1</v>
      </c>
      <c r="AP585" s="14">
        <f t="shared" si="28"/>
        <v>1</v>
      </c>
      <c r="AQ585" s="13" t="str">
        <f t="shared" si="29"/>
        <v>OK</v>
      </c>
      <c r="BA585" s="13" t="s">
        <v>14282</v>
      </c>
      <c r="BB585" s="13">
        <f>AK585</f>
        <v>15.46</v>
      </c>
      <c r="BC585" s="13" t="s">
        <v>15307</v>
      </c>
      <c r="BD585" s="13">
        <f>N585</f>
        <v>1</v>
      </c>
    </row>
    <row r="586" spans="1:56" hidden="1" x14ac:dyDescent="0.25">
      <c r="A586" s="13">
        <v>600011897</v>
      </c>
      <c r="B586" s="13">
        <v>1210</v>
      </c>
      <c r="C586" s="13">
        <v>2200001371</v>
      </c>
      <c r="D586" s="13" t="s">
        <v>298</v>
      </c>
      <c r="E586" s="13" t="str">
        <f>IF(AND(B586&lt;&gt;1110,B586&lt;&gt;1210,B586&lt;&gt;1510,B586&lt;&gt;1710),B586,IF(B586=1110,"1100",IF(B586=1210,"1200",IF(B586=1510,"1500",IF(B586=1710,"1700","X")))))</f>
        <v>1200</v>
      </c>
      <c r="F586" s="13" t="s">
        <v>11014</v>
      </c>
      <c r="G586" s="13" t="s">
        <v>297</v>
      </c>
      <c r="H586" s="13">
        <v>10</v>
      </c>
      <c r="I586" s="13">
        <v>1</v>
      </c>
      <c r="J586" s="13">
        <v>0</v>
      </c>
      <c r="K586" s="13">
        <v>1</v>
      </c>
      <c r="L586" s="13" t="s">
        <v>292</v>
      </c>
      <c r="M586" s="13">
        <v>1</v>
      </c>
      <c r="N586" s="13">
        <f>IFERROR(VLOOKUP(BC586, BA:BA:BD:BD, 4, 0),1)</f>
        <v>1</v>
      </c>
      <c r="O586" s="13" t="s">
        <v>292</v>
      </c>
      <c r="P586" s="13">
        <f>IFERROR(VLOOKUP(BC586, BA:BA:BB:BB, 2, 0),)</f>
        <v>0</v>
      </c>
      <c r="Q586" s="13">
        <v>1</v>
      </c>
      <c r="R586" s="13">
        <v>0</v>
      </c>
      <c r="S586" s="13">
        <v>0</v>
      </c>
      <c r="T586" s="13">
        <v>0</v>
      </c>
      <c r="V586" s="13" t="s">
        <v>13779</v>
      </c>
      <c r="W586" s="13">
        <v>100</v>
      </c>
      <c r="X586" s="13" t="s">
        <v>295</v>
      </c>
      <c r="Y586" s="13" t="s">
        <v>10899</v>
      </c>
      <c r="Z586" s="13" t="s">
        <v>10898</v>
      </c>
      <c r="AA586" s="13">
        <v>1</v>
      </c>
      <c r="AB586" s="13">
        <f>ROUND(H586*I586*AA586, 3)</f>
        <v>10</v>
      </c>
      <c r="AC586" s="13">
        <f>ROUND(VLOOKUP(X586,'Base de dados'!A:B, 2, 0)*AB586, 2)</f>
        <v>1</v>
      </c>
      <c r="AD586" s="13">
        <f>ROUND((AB586*(Destino!AG$587/100))*(W586/100),2)</f>
        <v>0</v>
      </c>
      <c r="AE586" s="13">
        <f>ROUND(AB586*(Destino!AH$587/100),2)</f>
        <v>0</v>
      </c>
      <c r="AG586" s="13">
        <f>ROUND((AB586+ AC586)*(J586/100),2)</f>
        <v>0</v>
      </c>
      <c r="AH586" s="13">
        <f>ROUND(AB586*T586,2)</f>
        <v>0</v>
      </c>
      <c r="AI586" s="13">
        <f>ROUND(AB586+AG586+AH586, 3)</f>
        <v>10</v>
      </c>
      <c r="AJ586" s="13">
        <f>AI586*M586</f>
        <v>10</v>
      </c>
      <c r="AK586" s="13">
        <f>AJ586*K586</f>
        <v>10</v>
      </c>
      <c r="AL586" s="13" t="str">
        <f t="shared" si="27"/>
        <v>12106000118972200001371</v>
      </c>
      <c r="AM586" s="13">
        <f>VLOOKUP(AL586,Destino!A:AE,31,0)</f>
        <v>10</v>
      </c>
      <c r="AN586" s="13">
        <f>VLOOKUP(AL586,Destino!A:O,15,0)</f>
        <v>0</v>
      </c>
      <c r="AO586" s="13">
        <f>VLOOKUP(AL586,Destino!A:P,16,0)</f>
        <v>1</v>
      </c>
      <c r="AP586" s="14">
        <f t="shared" si="28"/>
        <v>1</v>
      </c>
      <c r="AQ586" s="13" t="str">
        <f t="shared" si="29"/>
        <v>OK</v>
      </c>
      <c r="BB586" s="13">
        <f>AK586</f>
        <v>10</v>
      </c>
      <c r="BC586" s="13" t="s">
        <v>15308</v>
      </c>
      <c r="BD586" s="13">
        <f>N586</f>
        <v>1</v>
      </c>
    </row>
    <row r="587" spans="1:56" hidden="1" x14ac:dyDescent="0.25">
      <c r="A587" s="13">
        <v>600011897</v>
      </c>
      <c r="B587" s="13">
        <v>1700</v>
      </c>
      <c r="C587" s="13">
        <v>2200001421</v>
      </c>
      <c r="D587" s="13" t="s">
        <v>298</v>
      </c>
      <c r="E587" s="13">
        <f>IF(AND(B587&lt;&gt;1110,B587&lt;&gt;1210,B587&lt;&gt;1510,B587&lt;&gt;1710),B587,IF(B587=1110,"1100",IF(B587=1210,"1200",IF(B587=1510,"1500",IF(B587=1710,"1700","X")))))</f>
        <v>1700</v>
      </c>
      <c r="F587" s="13" t="s">
        <v>10893</v>
      </c>
      <c r="G587" s="13" t="s">
        <v>297</v>
      </c>
      <c r="H587" s="13">
        <v>18.388000000000002</v>
      </c>
      <c r="I587" s="13">
        <v>0.25</v>
      </c>
      <c r="J587" s="13">
        <v>3</v>
      </c>
      <c r="K587" s="13">
        <v>1</v>
      </c>
      <c r="L587" s="13" t="s">
        <v>292</v>
      </c>
      <c r="M587" s="13">
        <v>4</v>
      </c>
      <c r="N587" s="13">
        <v>1</v>
      </c>
      <c r="O587" s="13" t="s">
        <v>294</v>
      </c>
      <c r="P587" s="13">
        <f>IFERROR(VLOOKUP(BC587, BA:BA:BB:BB, 2, 0),)</f>
        <v>0</v>
      </c>
      <c r="Q587" s="13">
        <f>IFERROR(VLOOKUP(BC587, BA:BA:BD:BD, 4, 0),1)</f>
        <v>1</v>
      </c>
      <c r="R587" s="13">
        <v>7</v>
      </c>
      <c r="S587" s="13">
        <v>9.25</v>
      </c>
      <c r="T587" s="13">
        <v>0</v>
      </c>
      <c r="V587" s="13" t="s">
        <v>13779</v>
      </c>
      <c r="W587" s="13">
        <v>100</v>
      </c>
      <c r="X587" s="13" t="s">
        <v>301</v>
      </c>
      <c r="Y587" s="13" t="s">
        <v>10899</v>
      </c>
      <c r="Z587" s="13" t="s">
        <v>10898</v>
      </c>
      <c r="AA587" s="13">
        <v>1</v>
      </c>
      <c r="AB587" s="13">
        <f>ROUND(H587*I587*AA587, 3)</f>
        <v>4.5970000000000004</v>
      </c>
      <c r="AC587" s="13">
        <f>ROUND(VLOOKUP(X587,'Base de dados'!A:B, 2, 0)*AB587, 2)</f>
        <v>0.46</v>
      </c>
      <c r="AD587" s="13">
        <f>ROUND((AB587*(Destino!AG$588/100))*(W587/100),2)</f>
        <v>0.32</v>
      </c>
      <c r="AE587" s="13">
        <f>ROUND(AB587*(Destino!AH$588/100),2)</f>
        <v>0</v>
      </c>
      <c r="AF587" s="13">
        <f>ROUND((((AB587+AC587)*(1 + VLOOKUP(X587,'Base de dados'!A:N, 14, 0) ))*(Destino!AI$588/100))-AD587, 2)</f>
        <v>0.95</v>
      </c>
      <c r="AG587" s="13">
        <f>ROUND((AB587+AC587+AF587)*(J587/100),2)</f>
        <v>0.18</v>
      </c>
      <c r="AH587" s="13">
        <f>ROUND(AB587*T587,2)</f>
        <v>0</v>
      </c>
      <c r="AI587" s="13">
        <f>ROUND(AB587+AC587-AE587+AF587+AG587+AH587, 3)</f>
        <v>6.1870000000000003</v>
      </c>
      <c r="AJ587" s="13">
        <f>AI587*M587</f>
        <v>24.748000000000001</v>
      </c>
      <c r="AK587" s="13">
        <f>AJ587*K587</f>
        <v>24.748000000000001</v>
      </c>
      <c r="AL587" s="13" t="str">
        <f t="shared" si="27"/>
        <v>17006000118972200001421</v>
      </c>
      <c r="AM587" s="13">
        <f>VLOOKUP(AL587,Destino!A:AE,31,0)</f>
        <v>24.748000000000001</v>
      </c>
      <c r="AN587" s="13">
        <f>VLOOKUP(AL587,Destino!A:O,15,0)</f>
        <v>15.4</v>
      </c>
      <c r="AO587" s="13">
        <f>VLOOKUP(AL587,Destino!A:P,16,0)</f>
        <v>1</v>
      </c>
      <c r="AP587" s="14">
        <f t="shared" si="28"/>
        <v>1</v>
      </c>
      <c r="AQ587" s="13" t="str">
        <f t="shared" si="29"/>
        <v>OK</v>
      </c>
      <c r="BA587" s="13" t="s">
        <v>14283</v>
      </c>
      <c r="BB587" s="13">
        <f>AK587</f>
        <v>24.748000000000001</v>
      </c>
      <c r="BC587" s="13" t="s">
        <v>15309</v>
      </c>
      <c r="BD587" s="13">
        <f>N587</f>
        <v>1</v>
      </c>
    </row>
    <row r="588" spans="1:56" hidden="1" x14ac:dyDescent="0.25">
      <c r="A588" s="13">
        <v>600011898</v>
      </c>
      <c r="B588" s="13">
        <v>1700</v>
      </c>
      <c r="C588" s="13">
        <v>2200001421</v>
      </c>
      <c r="D588" s="13" t="s">
        <v>298</v>
      </c>
      <c r="E588" s="13">
        <f>IF(AND(B588&lt;&gt;1110,B588&lt;&gt;1210,B588&lt;&gt;1510,B588&lt;&gt;1710),B588,IF(B588=1110,"1100",IF(B588=1210,"1200",IF(B588=1510,"1500",IF(B588=1710,"1700","X")))))</f>
        <v>1700</v>
      </c>
      <c r="F588" s="13" t="s">
        <v>10893</v>
      </c>
      <c r="G588" s="13" t="s">
        <v>297</v>
      </c>
      <c r="H588" s="13">
        <v>21.218</v>
      </c>
      <c r="I588" s="13">
        <v>0.25</v>
      </c>
      <c r="J588" s="13">
        <v>3</v>
      </c>
      <c r="K588" s="13">
        <v>1</v>
      </c>
      <c r="L588" s="13" t="s">
        <v>292</v>
      </c>
      <c r="M588" s="13">
        <v>4</v>
      </c>
      <c r="N588" s="13">
        <v>1</v>
      </c>
      <c r="O588" s="13" t="s">
        <v>294</v>
      </c>
      <c r="P588" s="13">
        <f>IFERROR(VLOOKUP(BC588, BA:BA:BB:BB, 2, 0),)</f>
        <v>0</v>
      </c>
      <c r="Q588" s="13">
        <f>IFERROR(VLOOKUP(BC588, BA:BA:BD:BD, 4, 0),1)</f>
        <v>1</v>
      </c>
      <c r="R588" s="13">
        <v>7</v>
      </c>
      <c r="S588" s="13">
        <v>9.25</v>
      </c>
      <c r="T588" s="13">
        <v>0</v>
      </c>
      <c r="V588" s="13" t="s">
        <v>13779</v>
      </c>
      <c r="W588" s="13">
        <v>100</v>
      </c>
      <c r="X588" s="13" t="s">
        <v>302</v>
      </c>
      <c r="Y588" s="13" t="s">
        <v>10899</v>
      </c>
      <c r="Z588" s="13" t="s">
        <v>10898</v>
      </c>
      <c r="AA588" s="13">
        <v>1</v>
      </c>
      <c r="AB588" s="13">
        <f>ROUND(H588*I588*AA588, 3)</f>
        <v>5.3049999999999997</v>
      </c>
      <c r="AC588" s="13">
        <f>ROUND(VLOOKUP(X588,'Base de dados'!A:B, 2, 0)*AB588, 2)</f>
        <v>0.53</v>
      </c>
      <c r="AD588" s="13">
        <f>ROUND((AB588*(Destino!AG$589/100))*(W588/100),2)</f>
        <v>0.37</v>
      </c>
      <c r="AE588" s="13">
        <f>ROUND(AB588*(Destino!AH$589/100),2)</f>
        <v>0</v>
      </c>
      <c r="AF588" s="13">
        <f>ROUND((((AB588+AC588)*(1 + VLOOKUP(X588,'Base de dados'!A:N, 14, 0) ))*(Destino!AI$589/100))-AD588, 2)</f>
        <v>1.1000000000000001</v>
      </c>
      <c r="AG588" s="13">
        <f>ROUND((AB588+AC588+AF588)*(J588/100),2)</f>
        <v>0.21</v>
      </c>
      <c r="AH588" s="13">
        <f>ROUND(AB588*T588,2)</f>
        <v>0</v>
      </c>
      <c r="AI588" s="13">
        <f>ROUND(AB588+AC588-AE588+AF588+AG588+AH588, 3)</f>
        <v>7.1449999999999996</v>
      </c>
      <c r="AJ588" s="13">
        <f>AI588*M588</f>
        <v>28.58</v>
      </c>
      <c r="AK588" s="13">
        <f>AJ588*K588</f>
        <v>28.58</v>
      </c>
      <c r="AL588" s="13" t="str">
        <f t="shared" si="27"/>
        <v>17006000118982200001421</v>
      </c>
      <c r="AM588" s="13">
        <f>VLOOKUP(AL588,Destino!A:AE,31,0)</f>
        <v>28.58</v>
      </c>
      <c r="AN588" s="13">
        <f>VLOOKUP(AL588,Destino!A:O,15,0)</f>
        <v>17.77</v>
      </c>
      <c r="AO588" s="13">
        <f>VLOOKUP(AL588,Destino!A:P,16,0)</f>
        <v>1</v>
      </c>
      <c r="AP588" s="14">
        <f t="shared" si="28"/>
        <v>1</v>
      </c>
      <c r="AQ588" s="13" t="str">
        <f t="shared" si="29"/>
        <v>OK</v>
      </c>
      <c r="BA588" s="13" t="s">
        <v>14284</v>
      </c>
      <c r="BB588" s="13">
        <f>AK588</f>
        <v>28.58</v>
      </c>
      <c r="BC588" s="13" t="s">
        <v>15310</v>
      </c>
      <c r="BD588" s="13">
        <f>N588</f>
        <v>1</v>
      </c>
    </row>
    <row r="589" spans="1:56" hidden="1" x14ac:dyDescent="0.25">
      <c r="A589" s="13">
        <v>600011899</v>
      </c>
      <c r="B589" s="13">
        <v>1700</v>
      </c>
      <c r="C589" s="13">
        <v>2200001421</v>
      </c>
      <c r="D589" s="13" t="s">
        <v>298</v>
      </c>
      <c r="E589" s="13">
        <f>IF(AND(B589&lt;&gt;1110,B589&lt;&gt;1210,B589&lt;&gt;1510,B589&lt;&gt;1710),B589,IF(B589=1110,"1100",IF(B589=1210,"1200",IF(B589=1510,"1500",IF(B589=1710,"1700","X")))))</f>
        <v>1700</v>
      </c>
      <c r="F589" s="13" t="s">
        <v>10893</v>
      </c>
      <c r="G589" s="13" t="s">
        <v>297</v>
      </c>
      <c r="H589" s="13">
        <v>22.555</v>
      </c>
      <c r="I589" s="13">
        <v>0.25</v>
      </c>
      <c r="J589" s="13">
        <v>3</v>
      </c>
      <c r="K589" s="13">
        <v>1</v>
      </c>
      <c r="L589" s="13" t="s">
        <v>292</v>
      </c>
      <c r="M589" s="13">
        <v>4</v>
      </c>
      <c r="N589" s="13">
        <v>1</v>
      </c>
      <c r="O589" s="13" t="s">
        <v>294</v>
      </c>
      <c r="P589" s="13">
        <f>IFERROR(VLOOKUP(BC589, BA:BA:BB:BB, 2, 0),)</f>
        <v>0</v>
      </c>
      <c r="Q589" s="13">
        <f>IFERROR(VLOOKUP(BC589, BA:BA:BD:BD, 4, 0),1)</f>
        <v>1</v>
      </c>
      <c r="R589" s="13">
        <v>7</v>
      </c>
      <c r="S589" s="13">
        <v>9.25</v>
      </c>
      <c r="T589" s="13">
        <v>0</v>
      </c>
      <c r="V589" s="13" t="s">
        <v>13779</v>
      </c>
      <c r="W589" s="13">
        <v>100</v>
      </c>
      <c r="X589" s="13" t="s">
        <v>302</v>
      </c>
      <c r="Y589" s="13" t="s">
        <v>10899</v>
      </c>
      <c r="Z589" s="13" t="s">
        <v>10898</v>
      </c>
      <c r="AA589" s="13">
        <v>1</v>
      </c>
      <c r="AB589" s="13">
        <f>ROUND(H589*I589*AA589, 3)</f>
        <v>5.6390000000000002</v>
      </c>
      <c r="AC589" s="13">
        <f>ROUND(VLOOKUP(X589,'Base de dados'!A:B, 2, 0)*AB589, 2)</f>
        <v>0.56000000000000005</v>
      </c>
      <c r="AD589" s="13">
        <f>ROUND((AB589*(Destino!AG$590/100))*(W589/100),2)</f>
        <v>0.39</v>
      </c>
      <c r="AE589" s="13">
        <f>ROUND(AB589*(Destino!AH$590/100),2)</f>
        <v>0</v>
      </c>
      <c r="AF589" s="13">
        <f>ROUND((((AB589+AC589)*(1 + VLOOKUP(X589,'Base de dados'!A:N, 14, 0) ))*(Destino!AI$590/100))-AD589, 2)</f>
        <v>1.17</v>
      </c>
      <c r="AG589" s="13">
        <f>ROUND((AB589+AC589+AF589)*(J589/100),2)</f>
        <v>0.22</v>
      </c>
      <c r="AH589" s="13">
        <f>ROUND(AB589*T589,2)</f>
        <v>0</v>
      </c>
      <c r="AI589" s="13">
        <f>ROUND(AB589+AC589-AE589+AF589+AG589+AH589, 3)</f>
        <v>7.5890000000000004</v>
      </c>
      <c r="AJ589" s="13">
        <f>AI589*M589</f>
        <v>30.356000000000002</v>
      </c>
      <c r="AK589" s="13">
        <f>AJ589*K589</f>
        <v>30.356000000000002</v>
      </c>
      <c r="AL589" s="13" t="str">
        <f t="shared" si="27"/>
        <v>17006000118992200001421</v>
      </c>
      <c r="AM589" s="13">
        <f>VLOOKUP(AL589,Destino!A:AE,31,0)</f>
        <v>30.396000000000001</v>
      </c>
      <c r="AN589" s="13">
        <f>VLOOKUP(AL589,Destino!A:O,15,0)</f>
        <v>18.89</v>
      </c>
      <c r="AO589" s="13">
        <f>VLOOKUP(AL589,Destino!A:P,16,0)</f>
        <v>1</v>
      </c>
      <c r="AP589" s="14">
        <f t="shared" si="28"/>
        <v>1</v>
      </c>
      <c r="AQ589" s="13" t="str">
        <f t="shared" si="29"/>
        <v>OK</v>
      </c>
      <c r="BA589" s="13" t="s">
        <v>14285</v>
      </c>
      <c r="BB589" s="13">
        <f>AK589</f>
        <v>30.356000000000002</v>
      </c>
      <c r="BC589" s="13" t="s">
        <v>15311</v>
      </c>
      <c r="BD589" s="13">
        <f>N589</f>
        <v>1</v>
      </c>
    </row>
    <row r="590" spans="1:56" hidden="1" x14ac:dyDescent="0.25">
      <c r="A590" s="13">
        <v>600011901</v>
      </c>
      <c r="B590" s="13">
        <v>1700</v>
      </c>
      <c r="C590" s="13">
        <v>2200001421</v>
      </c>
      <c r="D590" s="13" t="s">
        <v>298</v>
      </c>
      <c r="E590" s="13">
        <f>IF(AND(B590&lt;&gt;1110,B590&lt;&gt;1210,B590&lt;&gt;1510,B590&lt;&gt;1710),B590,IF(B590=1110,"1100",IF(B590=1210,"1200",IF(B590=1510,"1500",IF(B590=1710,"1700","X")))))</f>
        <v>1700</v>
      </c>
      <c r="F590" s="13" t="s">
        <v>10893</v>
      </c>
      <c r="G590" s="13" t="s">
        <v>297</v>
      </c>
      <c r="H590" s="13">
        <v>32.454000000000001</v>
      </c>
      <c r="I590" s="13">
        <v>0.25</v>
      </c>
      <c r="J590" s="13">
        <v>3</v>
      </c>
      <c r="K590" s="13">
        <v>1</v>
      </c>
      <c r="L590" s="13" t="s">
        <v>292</v>
      </c>
      <c r="M590" s="13">
        <v>4</v>
      </c>
      <c r="N590" s="13">
        <v>1</v>
      </c>
      <c r="O590" s="13" t="s">
        <v>294</v>
      </c>
      <c r="P590" s="13">
        <f>IFERROR(VLOOKUP(BC590, BA:BA:BB:BB, 2, 0),)</f>
        <v>0</v>
      </c>
      <c r="Q590" s="13">
        <f>IFERROR(VLOOKUP(BC590, BA:BA:BD:BD, 4, 0),1)</f>
        <v>1</v>
      </c>
      <c r="R590" s="13">
        <v>7</v>
      </c>
      <c r="S590" s="13">
        <v>9.25</v>
      </c>
      <c r="T590" s="13">
        <v>0</v>
      </c>
      <c r="V590" s="13" t="s">
        <v>13779</v>
      </c>
      <c r="W590" s="13">
        <v>100</v>
      </c>
      <c r="X590" s="13" t="s">
        <v>301</v>
      </c>
      <c r="Y590" s="13" t="s">
        <v>10899</v>
      </c>
      <c r="Z590" s="13" t="s">
        <v>10898</v>
      </c>
      <c r="AA590" s="13">
        <v>1</v>
      </c>
      <c r="AB590" s="13">
        <f>ROUND(H590*I590*AA590, 3)</f>
        <v>8.1140000000000008</v>
      </c>
      <c r="AC590" s="13">
        <f>ROUND(VLOOKUP(X590,'Base de dados'!A:B, 2, 0)*AB590, 2)</f>
        <v>0.81</v>
      </c>
      <c r="AD590" s="13">
        <f>ROUND((AB590*(Destino!AG$591/100))*(W590/100),2)</f>
        <v>0.56999999999999995</v>
      </c>
      <c r="AE590" s="13">
        <f>ROUND(AB590*(Destino!AH$591/100),2)</f>
        <v>0</v>
      </c>
      <c r="AF590" s="13">
        <f>ROUND((((AB590+AC590)*(1 + VLOOKUP(X590,'Base de dados'!A:N, 14, 0) ))*(Destino!AI$591/100))-AD590, 2)</f>
        <v>1.68</v>
      </c>
      <c r="AG590" s="13">
        <f>ROUND((AB590+AC590+AF590)*(J590/100),2)</f>
        <v>0.32</v>
      </c>
      <c r="AH590" s="13">
        <f>ROUND(AB590*T590,2)</f>
        <v>0</v>
      </c>
      <c r="AI590" s="13">
        <f>ROUND(AB590+AC590-AE590+AF590+AG590+AH590, 3)</f>
        <v>10.923999999999999</v>
      </c>
      <c r="AJ590" s="13">
        <f>AI590*M590</f>
        <v>43.695999999999998</v>
      </c>
      <c r="AK590" s="13">
        <f>AJ590*K590</f>
        <v>43.695999999999998</v>
      </c>
      <c r="AL590" s="13" t="str">
        <f t="shared" si="27"/>
        <v>17006000119012200001421</v>
      </c>
      <c r="AM590" s="13">
        <f>VLOOKUP(AL590,Destino!A:AE,31,0)</f>
        <v>43.695999999999998</v>
      </c>
      <c r="AN590" s="13">
        <f>VLOOKUP(AL590,Destino!A:O,15,0)</f>
        <v>27.18</v>
      </c>
      <c r="AO590" s="13">
        <f>VLOOKUP(AL590,Destino!A:P,16,0)</f>
        <v>1</v>
      </c>
      <c r="AP590" s="14">
        <f t="shared" si="28"/>
        <v>1</v>
      </c>
      <c r="AQ590" s="13" t="str">
        <f t="shared" si="29"/>
        <v>OK</v>
      </c>
      <c r="BA590" s="13" t="s">
        <v>14286</v>
      </c>
      <c r="BB590" s="13">
        <f>AK590</f>
        <v>43.695999999999998</v>
      </c>
      <c r="BC590" s="13" t="s">
        <v>15312</v>
      </c>
      <c r="BD590" s="13">
        <f>N590</f>
        <v>1</v>
      </c>
    </row>
    <row r="591" spans="1:56" hidden="1" x14ac:dyDescent="0.25">
      <c r="A591" s="13">
        <v>600011922</v>
      </c>
      <c r="B591" s="13">
        <v>1700</v>
      </c>
      <c r="C591" s="13">
        <v>2200001421</v>
      </c>
      <c r="D591" s="13" t="s">
        <v>298</v>
      </c>
      <c r="E591" s="13">
        <f>IF(AND(B591&lt;&gt;1110,B591&lt;&gt;1210,B591&lt;&gt;1510,B591&lt;&gt;1710),B591,IF(B591=1110,"1100",IF(B591=1210,"1200",IF(B591=1510,"1500",IF(B591=1710,"1700","X")))))</f>
        <v>1700</v>
      </c>
      <c r="F591" s="13" t="s">
        <v>10893</v>
      </c>
      <c r="G591" s="13" t="s">
        <v>297</v>
      </c>
      <c r="H591" s="13">
        <v>119.009</v>
      </c>
      <c r="I591" s="13">
        <v>0.25</v>
      </c>
      <c r="J591" s="13">
        <v>3</v>
      </c>
      <c r="K591" s="13">
        <v>1</v>
      </c>
      <c r="L591" s="13" t="s">
        <v>292</v>
      </c>
      <c r="M591" s="13">
        <v>4</v>
      </c>
      <c r="N591" s="13">
        <v>1</v>
      </c>
      <c r="O591" s="13" t="s">
        <v>294</v>
      </c>
      <c r="P591" s="13">
        <f>IFERROR(VLOOKUP(BC591, BA:BA:BB:BB, 2, 0),)</f>
        <v>0</v>
      </c>
      <c r="Q591" s="13">
        <f>IFERROR(VLOOKUP(BC591, BA:BA:BD:BD, 4, 0),1)</f>
        <v>1</v>
      </c>
      <c r="R591" s="13">
        <v>7</v>
      </c>
      <c r="S591" s="13">
        <v>9.25</v>
      </c>
      <c r="T591" s="13">
        <v>0</v>
      </c>
      <c r="V591" s="13" t="s">
        <v>13779</v>
      </c>
      <c r="W591" s="13">
        <v>100</v>
      </c>
      <c r="X591" s="13" t="s">
        <v>295</v>
      </c>
      <c r="Y591" s="13" t="s">
        <v>10899</v>
      </c>
      <c r="Z591" s="13" t="s">
        <v>10886</v>
      </c>
      <c r="AA591" s="13">
        <v>1</v>
      </c>
      <c r="AB591" s="13">
        <f>ROUND(H591*I591*AA591, 3)</f>
        <v>29.751999999999999</v>
      </c>
      <c r="AC591" s="13">
        <f>ROUND(VLOOKUP(X591,'Base de dados'!A:B, 2, 0)*AB591, 2)</f>
        <v>2.98</v>
      </c>
      <c r="AD591" s="13">
        <f>ROUND((AB591*(Destino!AG$592/100))*(W591/100),2)</f>
        <v>2.08</v>
      </c>
      <c r="AE591" s="13">
        <f>ROUND(AB591*(Destino!AH$592/100),2)</f>
        <v>0</v>
      </c>
      <c r="AF591" s="13">
        <f>ROUND((((AB591+AC591)*(1 + VLOOKUP(X591,'Base de dados'!A:N, 14, 0) ))*(Destino!AI$592/100))-AD591, 2)</f>
        <v>6.16</v>
      </c>
      <c r="AG591" s="13">
        <f>ROUND((AB591+AC591+AF591)*(J591/100),2)</f>
        <v>1.17</v>
      </c>
      <c r="AH591" s="13">
        <f>ROUND(AB591*T591,2)</f>
        <v>0</v>
      </c>
      <c r="AI591" s="13">
        <f>ROUND(AB591+AC591-AE591+AF591+AG591+AH591, 3)</f>
        <v>40.061999999999998</v>
      </c>
      <c r="AJ591" s="13">
        <f>AI591*M591</f>
        <v>160.24799999999999</v>
      </c>
      <c r="AK591" s="13">
        <f>AJ591*K591</f>
        <v>160.24799999999999</v>
      </c>
      <c r="AL591" s="13" t="str">
        <f t="shared" si="27"/>
        <v>17006000119222200001421</v>
      </c>
      <c r="AM591" s="13">
        <f>VLOOKUP(AL591,Destino!A:AE,31,0)</f>
        <v>160.208</v>
      </c>
      <c r="AN591" s="13">
        <f>VLOOKUP(AL591,Destino!A:O,15,0)</f>
        <v>99.67</v>
      </c>
      <c r="AO591" s="13">
        <f>VLOOKUP(AL591,Destino!A:P,16,0)</f>
        <v>1</v>
      </c>
      <c r="AP591" s="14">
        <f t="shared" si="28"/>
        <v>1</v>
      </c>
      <c r="AQ591" s="13" t="str">
        <f t="shared" si="29"/>
        <v>OK</v>
      </c>
      <c r="BA591" s="13" t="s">
        <v>14287</v>
      </c>
      <c r="BB591" s="13">
        <f>AK591</f>
        <v>160.24799999999999</v>
      </c>
      <c r="BC591" s="13" t="s">
        <v>15313</v>
      </c>
      <c r="BD591" s="13">
        <f>N591</f>
        <v>1</v>
      </c>
    </row>
    <row r="592" spans="1:56" hidden="1" x14ac:dyDescent="0.25">
      <c r="A592" s="13">
        <v>600011930</v>
      </c>
      <c r="B592" s="13">
        <v>1700</v>
      </c>
      <c r="C592" s="13">
        <v>2200001421</v>
      </c>
      <c r="D592" s="13" t="s">
        <v>298</v>
      </c>
      <c r="E592" s="13">
        <f>IF(AND(B592&lt;&gt;1110,B592&lt;&gt;1210,B592&lt;&gt;1510,B592&lt;&gt;1710),B592,IF(B592=1110,"1100",IF(B592=1210,"1200",IF(B592=1510,"1500",IF(B592=1710,"1700","X")))))</f>
        <v>1700</v>
      </c>
      <c r="F592" s="13" t="s">
        <v>10893</v>
      </c>
      <c r="G592" s="13" t="s">
        <v>297</v>
      </c>
      <c r="H592" s="13">
        <v>125.636</v>
      </c>
      <c r="I592" s="13">
        <v>0.25</v>
      </c>
      <c r="J592" s="13">
        <v>3</v>
      </c>
      <c r="K592" s="13">
        <v>1</v>
      </c>
      <c r="L592" s="13" t="s">
        <v>292</v>
      </c>
      <c r="M592" s="13">
        <v>4</v>
      </c>
      <c r="N592" s="13">
        <v>1</v>
      </c>
      <c r="O592" s="13" t="s">
        <v>294</v>
      </c>
      <c r="P592" s="13">
        <f>IFERROR(VLOOKUP(BC592, BA:BA:BB:BB, 2, 0),)</f>
        <v>0</v>
      </c>
      <c r="Q592" s="13">
        <f>IFERROR(VLOOKUP(BC592, BA:BA:BD:BD, 4, 0),1)</f>
        <v>1</v>
      </c>
      <c r="R592" s="13">
        <v>7</v>
      </c>
      <c r="S592" s="13">
        <v>9.25</v>
      </c>
      <c r="T592" s="13">
        <v>0</v>
      </c>
      <c r="V592" s="13" t="s">
        <v>13779</v>
      </c>
      <c r="W592" s="13">
        <v>100</v>
      </c>
      <c r="X592" s="13" t="s">
        <v>295</v>
      </c>
      <c r="Y592" s="13" t="s">
        <v>10899</v>
      </c>
      <c r="Z592" s="13" t="s">
        <v>10898</v>
      </c>
      <c r="AA592" s="13">
        <v>1</v>
      </c>
      <c r="AB592" s="13">
        <f>ROUND(H592*I592*AA592, 3)</f>
        <v>31.408999999999999</v>
      </c>
      <c r="AC592" s="13">
        <f>ROUND(VLOOKUP(X592,'Base de dados'!A:B, 2, 0)*AB592, 2)</f>
        <v>3.14</v>
      </c>
      <c r="AD592" s="13">
        <f>ROUND((AB592*(Destino!AG$593/100))*(W592/100),2)</f>
        <v>2.2000000000000002</v>
      </c>
      <c r="AE592" s="13">
        <f>ROUND(AB592*(Destino!AH$593/100),2)</f>
        <v>0</v>
      </c>
      <c r="AF592" s="13">
        <f>ROUND((((AB592+AC592)*(1 + VLOOKUP(X592,'Base de dados'!A:N, 14, 0) ))*(Destino!AI$593/100))-AD592, 2)</f>
        <v>6.49</v>
      </c>
      <c r="AG592" s="13">
        <f>ROUND((AB592+AC592+AF592)*(J592/100),2)</f>
        <v>1.23</v>
      </c>
      <c r="AH592" s="13">
        <f>ROUND(AB592*T592,2)</f>
        <v>0</v>
      </c>
      <c r="AI592" s="13">
        <f>ROUND(AB592+AC592-AE592+AF592+AG592+AH592, 3)</f>
        <v>42.268999999999998</v>
      </c>
      <c r="AJ592" s="13">
        <f>AI592*M592</f>
        <v>169.07599999999999</v>
      </c>
      <c r="AK592" s="13">
        <f>AJ592*K592</f>
        <v>169.07599999999999</v>
      </c>
      <c r="AL592" s="13" t="str">
        <f t="shared" si="27"/>
        <v>17006000119302200001421</v>
      </c>
      <c r="AM592" s="13">
        <f>VLOOKUP(AL592,Destino!A:AE,31,0)</f>
        <v>169.07599999999999</v>
      </c>
      <c r="AN592" s="13">
        <f>VLOOKUP(AL592,Destino!A:O,15,0)</f>
        <v>105.22</v>
      </c>
      <c r="AO592" s="13">
        <f>VLOOKUP(AL592,Destino!A:P,16,0)</f>
        <v>1</v>
      </c>
      <c r="AP592" s="14">
        <f t="shared" si="28"/>
        <v>1</v>
      </c>
      <c r="AQ592" s="13" t="str">
        <f t="shared" si="29"/>
        <v>OK</v>
      </c>
      <c r="BA592" s="13" t="s">
        <v>14288</v>
      </c>
      <c r="BB592" s="13">
        <f>AK592</f>
        <v>169.07599999999999</v>
      </c>
      <c r="BC592" s="13" t="s">
        <v>15314</v>
      </c>
      <c r="BD592" s="13">
        <f>N592</f>
        <v>1</v>
      </c>
    </row>
    <row r="593" spans="1:56" hidden="1" x14ac:dyDescent="0.25">
      <c r="A593" s="13">
        <v>600011932</v>
      </c>
      <c r="B593" s="13">
        <v>1700</v>
      </c>
      <c r="C593" s="13">
        <v>2200001421</v>
      </c>
      <c r="D593" s="13" t="s">
        <v>298</v>
      </c>
      <c r="E593" s="13">
        <f>IF(AND(B593&lt;&gt;1110,B593&lt;&gt;1210,B593&lt;&gt;1510,B593&lt;&gt;1710),B593,IF(B593=1110,"1100",IF(B593=1210,"1200",IF(B593=1510,"1500",IF(B593=1710,"1700","X")))))</f>
        <v>1700</v>
      </c>
      <c r="F593" s="13" t="s">
        <v>10893</v>
      </c>
      <c r="G593" s="13" t="s">
        <v>297</v>
      </c>
      <c r="H593" s="13">
        <v>9.6839999999999993</v>
      </c>
      <c r="I593" s="13">
        <v>0.25</v>
      </c>
      <c r="J593" s="13">
        <v>3</v>
      </c>
      <c r="K593" s="13">
        <v>1</v>
      </c>
      <c r="L593" s="13" t="s">
        <v>292</v>
      </c>
      <c r="M593" s="13">
        <v>4</v>
      </c>
      <c r="N593" s="13">
        <v>1</v>
      </c>
      <c r="O593" s="13" t="s">
        <v>294</v>
      </c>
      <c r="P593" s="13">
        <f>IFERROR(VLOOKUP(BC593, BA:BA:BB:BB, 2, 0),)</f>
        <v>0</v>
      </c>
      <c r="Q593" s="13">
        <f>IFERROR(VLOOKUP(BC593, BA:BA:BD:BD, 4, 0),1)</f>
        <v>1</v>
      </c>
      <c r="R593" s="13">
        <v>7</v>
      </c>
      <c r="S593" s="13">
        <v>9.25</v>
      </c>
      <c r="T593" s="13">
        <v>0</v>
      </c>
      <c r="V593" s="13" t="s">
        <v>13779</v>
      </c>
      <c r="W593" s="13">
        <v>100</v>
      </c>
      <c r="X593" s="13" t="s">
        <v>295</v>
      </c>
      <c r="Y593" s="13" t="s">
        <v>10899</v>
      </c>
      <c r="Z593" s="13" t="s">
        <v>10898</v>
      </c>
      <c r="AA593" s="13">
        <v>1</v>
      </c>
      <c r="AB593" s="13">
        <f>ROUND(H593*I593*AA593, 3)</f>
        <v>2.4209999999999998</v>
      </c>
      <c r="AC593" s="13">
        <f>ROUND(VLOOKUP(X593,'Base de dados'!A:B, 2, 0)*AB593, 2)</f>
        <v>0.24</v>
      </c>
      <c r="AD593" s="13">
        <f>ROUND((AB593*(Destino!AG$594/100))*(W593/100),2)</f>
        <v>0.17</v>
      </c>
      <c r="AE593" s="13">
        <f>ROUND(AB593*(Destino!AH$594/100),2)</f>
        <v>0</v>
      </c>
      <c r="AF593" s="13">
        <f>ROUND((((AB593+AC593)*(1 + VLOOKUP(X593,'Base de dados'!A:N, 14, 0) ))*(Destino!AI$594/100))-AD593, 2)</f>
        <v>0.5</v>
      </c>
      <c r="AG593" s="13">
        <f>ROUND((AB593+AC593+AF593)*(J593/100),2)</f>
        <v>0.09</v>
      </c>
      <c r="AH593" s="13">
        <f>ROUND(AB593*T593,2)</f>
        <v>0</v>
      </c>
      <c r="AI593" s="13">
        <f>ROUND(AB593+AC593-AE593+AF593+AG593+AH593, 3)</f>
        <v>3.2509999999999999</v>
      </c>
      <c r="AJ593" s="13">
        <f>AI593*M593</f>
        <v>13.004</v>
      </c>
      <c r="AK593" s="13">
        <f>AJ593*K593</f>
        <v>13.004</v>
      </c>
      <c r="AL593" s="13" t="str">
        <f t="shared" si="27"/>
        <v>17006000119322200001421</v>
      </c>
      <c r="AM593" s="13">
        <f>VLOOKUP(AL593,Destino!A:AE,31,0)</f>
        <v>13.004</v>
      </c>
      <c r="AN593" s="13">
        <f>VLOOKUP(AL593,Destino!A:O,15,0)</f>
        <v>8.11</v>
      </c>
      <c r="AO593" s="13">
        <f>VLOOKUP(AL593,Destino!A:P,16,0)</f>
        <v>1</v>
      </c>
      <c r="AP593" s="14">
        <f t="shared" si="28"/>
        <v>1</v>
      </c>
      <c r="AQ593" s="13" t="str">
        <f t="shared" si="29"/>
        <v>OK</v>
      </c>
      <c r="BA593" s="13" t="s">
        <v>14289</v>
      </c>
      <c r="BB593" s="13">
        <f>AK593</f>
        <v>13.004</v>
      </c>
      <c r="BC593" s="13" t="s">
        <v>15315</v>
      </c>
      <c r="BD593" s="13">
        <f>N593</f>
        <v>1</v>
      </c>
    </row>
    <row r="594" spans="1:56" hidden="1" x14ac:dyDescent="0.25">
      <c r="A594" s="13">
        <v>600011933</v>
      </c>
      <c r="B594" s="13">
        <v>1700</v>
      </c>
      <c r="C594" s="13">
        <v>2200001421</v>
      </c>
      <c r="D594" s="13" t="s">
        <v>298</v>
      </c>
      <c r="E594" s="13">
        <f>IF(AND(B594&lt;&gt;1110,B594&lt;&gt;1210,B594&lt;&gt;1510,B594&lt;&gt;1710),B594,IF(B594=1110,"1100",IF(B594=1210,"1200",IF(B594=1510,"1500",IF(B594=1710,"1700","X")))))</f>
        <v>1700</v>
      </c>
      <c r="F594" s="13" t="s">
        <v>10893</v>
      </c>
      <c r="G594" s="13" t="s">
        <v>297</v>
      </c>
      <c r="H594" s="13">
        <v>9.7070000000000007</v>
      </c>
      <c r="I594" s="13">
        <v>0.25</v>
      </c>
      <c r="J594" s="13">
        <v>3</v>
      </c>
      <c r="K594" s="13">
        <v>1</v>
      </c>
      <c r="L594" s="13" t="s">
        <v>292</v>
      </c>
      <c r="M594" s="13">
        <v>4</v>
      </c>
      <c r="N594" s="13">
        <v>1</v>
      </c>
      <c r="O594" s="13" t="s">
        <v>294</v>
      </c>
      <c r="P594" s="13">
        <f>IFERROR(VLOOKUP(BC594, BA:BA:BB:BB, 2, 0),)</f>
        <v>0</v>
      </c>
      <c r="Q594" s="13">
        <f>IFERROR(VLOOKUP(BC594, BA:BA:BD:BD, 4, 0),1)</f>
        <v>1</v>
      </c>
      <c r="R594" s="13">
        <v>7</v>
      </c>
      <c r="S594" s="13">
        <v>9.25</v>
      </c>
      <c r="T594" s="13">
        <v>0</v>
      </c>
      <c r="V594" s="13" t="s">
        <v>13779</v>
      </c>
      <c r="W594" s="13">
        <v>100</v>
      </c>
      <c r="X594" s="13" t="s">
        <v>301</v>
      </c>
      <c r="Y594" s="13" t="s">
        <v>10899</v>
      </c>
      <c r="Z594" s="13" t="s">
        <v>10898</v>
      </c>
      <c r="AA594" s="13">
        <v>1</v>
      </c>
      <c r="AB594" s="13">
        <f>ROUND(H594*I594*AA594, 3)</f>
        <v>2.427</v>
      </c>
      <c r="AC594" s="13">
        <f>ROUND(VLOOKUP(X594,'Base de dados'!A:B, 2, 0)*AB594, 2)</f>
        <v>0.24</v>
      </c>
      <c r="AD594" s="13">
        <f>ROUND((AB594*(Destino!AG$595/100))*(W594/100),2)</f>
        <v>0.17</v>
      </c>
      <c r="AE594" s="13">
        <f>ROUND(AB594*(Destino!AH$595/100),2)</f>
        <v>0</v>
      </c>
      <c r="AF594" s="13">
        <f>ROUND((((AB594+AC594)*(1 + VLOOKUP(X594,'Base de dados'!A:N, 14, 0) ))*(Destino!AI$595/100))-AD594, 2)</f>
        <v>0.5</v>
      </c>
      <c r="AG594" s="13">
        <f>ROUND((AB594+AC594+AF594)*(J594/100),2)</f>
        <v>0.1</v>
      </c>
      <c r="AH594" s="13">
        <f>ROUND(AB594*T594,2)</f>
        <v>0</v>
      </c>
      <c r="AI594" s="13">
        <f>ROUND(AB594+AC594-AE594+AF594+AG594+AH594, 3)</f>
        <v>3.2669999999999999</v>
      </c>
      <c r="AJ594" s="13">
        <f>AI594*M594</f>
        <v>13.068</v>
      </c>
      <c r="AK594" s="13">
        <f>AJ594*K594</f>
        <v>13.068</v>
      </c>
      <c r="AL594" s="13" t="str">
        <f t="shared" si="27"/>
        <v>17006000119332200001421</v>
      </c>
      <c r="AM594" s="13">
        <f>VLOOKUP(AL594,Destino!A:AE,31,0)</f>
        <v>13.068</v>
      </c>
      <c r="AN594" s="13">
        <f>VLOOKUP(AL594,Destino!A:O,15,0)</f>
        <v>8.1300000000000008</v>
      </c>
      <c r="AO594" s="13">
        <f>VLOOKUP(AL594,Destino!A:P,16,0)</f>
        <v>1</v>
      </c>
      <c r="AP594" s="14">
        <f t="shared" si="28"/>
        <v>1</v>
      </c>
      <c r="AQ594" s="13" t="str">
        <f t="shared" si="29"/>
        <v>OK</v>
      </c>
      <c r="BA594" s="13" t="s">
        <v>14290</v>
      </c>
      <c r="BB594" s="13">
        <f>AK594</f>
        <v>13.068</v>
      </c>
      <c r="BC594" s="13" t="s">
        <v>15316</v>
      </c>
      <c r="BD594" s="13">
        <f>N594</f>
        <v>1</v>
      </c>
    </row>
    <row r="595" spans="1:56" hidden="1" x14ac:dyDescent="0.25">
      <c r="A595" s="13">
        <v>600011943</v>
      </c>
      <c r="B595" s="13">
        <v>1700</v>
      </c>
      <c r="C595" s="13">
        <v>2200001421</v>
      </c>
      <c r="D595" s="13" t="s">
        <v>298</v>
      </c>
      <c r="E595" s="13">
        <f>IF(AND(B595&lt;&gt;1110,B595&lt;&gt;1210,B595&lt;&gt;1510,B595&lt;&gt;1710),B595,IF(B595=1110,"1100",IF(B595=1210,"1200",IF(B595=1510,"1500",IF(B595=1710,"1700","X")))))</f>
        <v>1700</v>
      </c>
      <c r="F595" s="13" t="s">
        <v>10893</v>
      </c>
      <c r="G595" s="13" t="s">
        <v>297</v>
      </c>
      <c r="H595" s="13">
        <v>10.281000000000001</v>
      </c>
      <c r="I595" s="13">
        <v>0.25</v>
      </c>
      <c r="J595" s="13">
        <v>3</v>
      </c>
      <c r="K595" s="13">
        <v>1</v>
      </c>
      <c r="L595" s="13" t="s">
        <v>292</v>
      </c>
      <c r="M595" s="13">
        <v>4</v>
      </c>
      <c r="N595" s="13">
        <v>1</v>
      </c>
      <c r="O595" s="13" t="s">
        <v>294</v>
      </c>
      <c r="P595" s="13">
        <f>IFERROR(VLOOKUP(BC595, BA:BA:BB:BB, 2, 0),)</f>
        <v>0</v>
      </c>
      <c r="Q595" s="13">
        <f>IFERROR(VLOOKUP(BC595, BA:BA:BD:BD, 4, 0),1)</f>
        <v>1</v>
      </c>
      <c r="R595" s="13">
        <v>7</v>
      </c>
      <c r="S595" s="13">
        <v>9.25</v>
      </c>
      <c r="T595" s="13">
        <v>0</v>
      </c>
      <c r="V595" s="13" t="s">
        <v>13779</v>
      </c>
      <c r="W595" s="13">
        <v>100</v>
      </c>
      <c r="X595" s="13" t="s">
        <v>301</v>
      </c>
      <c r="Y595" s="13" t="s">
        <v>10899</v>
      </c>
      <c r="Z595" s="13" t="s">
        <v>10898</v>
      </c>
      <c r="AA595" s="13">
        <v>1</v>
      </c>
      <c r="AB595" s="13">
        <f>ROUND(H595*I595*AA595, 3)</f>
        <v>2.57</v>
      </c>
      <c r="AC595" s="13">
        <f>ROUND(VLOOKUP(X595,'Base de dados'!A:B, 2, 0)*AB595, 2)</f>
        <v>0.26</v>
      </c>
      <c r="AD595" s="13">
        <f>ROUND((AB595*(Destino!AG$596/100))*(W595/100),2)</f>
        <v>0.18</v>
      </c>
      <c r="AE595" s="13">
        <f>ROUND(AB595*(Destino!AH$596/100),2)</f>
        <v>0</v>
      </c>
      <c r="AF595" s="13">
        <f>ROUND((((AB595+AC595)*(1 + VLOOKUP(X595,'Base de dados'!A:N, 14, 0) ))*(Destino!AI$596/100))-AD595, 2)</f>
        <v>0.53</v>
      </c>
      <c r="AG595" s="13">
        <f>ROUND((AB595+AC595+AF595)*(J595/100),2)</f>
        <v>0.1</v>
      </c>
      <c r="AH595" s="13">
        <f>ROUND(AB595*T595,2)</f>
        <v>0</v>
      </c>
      <c r="AI595" s="13">
        <f>ROUND(AB595+AC595-AE595+AF595+AG595+AH595, 3)</f>
        <v>3.46</v>
      </c>
      <c r="AJ595" s="13">
        <f>AI595*M595</f>
        <v>13.84</v>
      </c>
      <c r="AK595" s="13">
        <f>AJ595*K595</f>
        <v>13.84</v>
      </c>
      <c r="AL595" s="13" t="str">
        <f t="shared" si="27"/>
        <v>17006000119432200001421</v>
      </c>
      <c r="AM595" s="13">
        <f>VLOOKUP(AL595,Destino!A:AE,31,0)</f>
        <v>13.84</v>
      </c>
      <c r="AN595" s="13">
        <f>VLOOKUP(AL595,Destino!A:O,15,0)</f>
        <v>8.61</v>
      </c>
      <c r="AO595" s="13">
        <f>VLOOKUP(AL595,Destino!A:P,16,0)</f>
        <v>1</v>
      </c>
      <c r="AP595" s="14">
        <f t="shared" si="28"/>
        <v>1</v>
      </c>
      <c r="AQ595" s="13" t="str">
        <f t="shared" si="29"/>
        <v>OK</v>
      </c>
      <c r="BA595" s="13" t="s">
        <v>14291</v>
      </c>
      <c r="BB595" s="13">
        <f>AK595</f>
        <v>13.84</v>
      </c>
      <c r="BC595" s="13" t="s">
        <v>15317</v>
      </c>
      <c r="BD595" s="13">
        <f>N595</f>
        <v>1</v>
      </c>
    </row>
    <row r="596" spans="1:56" hidden="1" x14ac:dyDescent="0.25">
      <c r="A596" s="13">
        <v>600012051</v>
      </c>
      <c r="B596" s="13">
        <v>1000</v>
      </c>
      <c r="C596" s="13">
        <v>2200001421</v>
      </c>
      <c r="D596" s="13" t="s">
        <v>298</v>
      </c>
      <c r="E596" s="13">
        <f>IF(AND(B596&lt;&gt;1110,B596&lt;&gt;1210,B596&lt;&gt;1510,B596&lt;&gt;1710),B596,IF(B596=1110,"1100",IF(B596=1210,"1200",IF(B596=1510,"1500",IF(B596=1710,"1700","X")))))</f>
        <v>1000</v>
      </c>
      <c r="F596" s="13" t="s">
        <v>10873</v>
      </c>
      <c r="G596" s="13" t="s">
        <v>297</v>
      </c>
      <c r="H596" s="13">
        <v>30.634</v>
      </c>
      <c r="I596" s="13">
        <v>1</v>
      </c>
      <c r="J596" s="13">
        <v>4</v>
      </c>
      <c r="K596" s="13">
        <v>1</v>
      </c>
      <c r="L596" s="13" t="s">
        <v>292</v>
      </c>
      <c r="M596" s="13">
        <v>1</v>
      </c>
      <c r="N596" s="13">
        <v>1</v>
      </c>
      <c r="O596" s="13" t="s">
        <v>292</v>
      </c>
      <c r="P596" s="13">
        <f>IFERROR(VLOOKUP(BC596, BA:BA:BB:BB, 2, 0),)</f>
        <v>0</v>
      </c>
      <c r="Q596" s="13">
        <f>IFERROR(VLOOKUP(BC596, BA:BA:BD:BD, 4, 0),1)</f>
        <v>1</v>
      </c>
      <c r="R596" s="13">
        <v>12</v>
      </c>
      <c r="S596" s="13">
        <v>9.25</v>
      </c>
      <c r="T596" s="13">
        <v>0</v>
      </c>
      <c r="V596" s="13" t="s">
        <v>13779</v>
      </c>
      <c r="W596" s="13">
        <v>100</v>
      </c>
      <c r="X596" s="13" t="s">
        <v>302</v>
      </c>
      <c r="Y596" s="13" t="s">
        <v>10899</v>
      </c>
      <c r="Z596" s="13" t="s">
        <v>10898</v>
      </c>
      <c r="AA596" s="13">
        <v>1</v>
      </c>
      <c r="AB596" s="13">
        <f>ROUND(H596*I596*AA596, 3)</f>
        <v>30.634</v>
      </c>
      <c r="AC596" s="13">
        <f>ROUND(VLOOKUP(X596,'Base de dados'!A:B, 2, 0)*AB596, 2)</f>
        <v>3.06</v>
      </c>
      <c r="AD596" s="13">
        <f>ROUND((AB596*(Destino!AG$597/100))*(W596/100),2)</f>
        <v>3.68</v>
      </c>
      <c r="AE596" s="13">
        <f>ROUND(AB596*(Destino!AH$597/100),2)</f>
        <v>2.83</v>
      </c>
      <c r="AG596" s="13">
        <f>ROUND((AB596+ AC596)*(J596/100),2)</f>
        <v>1.35</v>
      </c>
      <c r="AH596" s="13">
        <f>ROUND(AB596*T596,2)</f>
        <v>0</v>
      </c>
      <c r="AI596" s="13">
        <f>ROUND(AB596-(AD596+AE596)+AG596+AH596, 3)</f>
        <v>25.474</v>
      </c>
      <c r="AJ596" s="13">
        <f>AI596*M596</f>
        <v>25.474</v>
      </c>
      <c r="AK596" s="13">
        <f>AJ596*K596</f>
        <v>25.474</v>
      </c>
      <c r="AL596" s="13" t="str">
        <f t="shared" si="27"/>
        <v>10006000120512200001421</v>
      </c>
      <c r="AM596" s="13">
        <f>VLOOKUP(AL596,Destino!A:AE,31,0)</f>
        <v>25.463999999999999</v>
      </c>
      <c r="AN596" s="13">
        <f>VLOOKUP(AL596,Destino!A:O,15,0)</f>
        <v>24.123999999999999</v>
      </c>
      <c r="AO596" s="13">
        <f>VLOOKUP(AL596,Destino!A:P,16,0)</f>
        <v>1</v>
      </c>
      <c r="AP596" s="14">
        <f t="shared" si="28"/>
        <v>1</v>
      </c>
      <c r="AQ596" s="13" t="str">
        <f t="shared" si="29"/>
        <v>OK</v>
      </c>
      <c r="BB596" s="13">
        <f>AK596</f>
        <v>25.474</v>
      </c>
      <c r="BC596" s="13" t="s">
        <v>15318</v>
      </c>
      <c r="BD596" s="13">
        <f>N596</f>
        <v>1</v>
      </c>
    </row>
    <row r="597" spans="1:56" hidden="1" x14ac:dyDescent="0.25">
      <c r="A597" s="13">
        <v>600012051</v>
      </c>
      <c r="B597" s="13">
        <v>1700</v>
      </c>
      <c r="C597" s="13">
        <v>2200001421</v>
      </c>
      <c r="D597" s="13" t="s">
        <v>298</v>
      </c>
      <c r="E597" s="13">
        <f>IF(AND(B597&lt;&gt;1110,B597&lt;&gt;1210,B597&lt;&gt;1510,B597&lt;&gt;1710),B597,IF(B597=1110,"1100",IF(B597=1210,"1200",IF(B597=1510,"1500",IF(B597=1710,"1700","X")))))</f>
        <v>1700</v>
      </c>
      <c r="F597" s="13" t="s">
        <v>10893</v>
      </c>
      <c r="G597" s="13" t="s">
        <v>297</v>
      </c>
      <c r="H597" s="13">
        <v>28.8</v>
      </c>
      <c r="I597" s="13">
        <v>0.25</v>
      </c>
      <c r="J597" s="13">
        <v>3</v>
      </c>
      <c r="K597" s="13">
        <v>1</v>
      </c>
      <c r="L597" s="13" t="s">
        <v>292</v>
      </c>
      <c r="M597" s="13">
        <v>4</v>
      </c>
      <c r="N597" s="13">
        <v>1</v>
      </c>
      <c r="O597" s="13" t="s">
        <v>294</v>
      </c>
      <c r="P597" s="13">
        <f>IFERROR(VLOOKUP(BC597, BA:BA:BB:BB, 2, 0),)</f>
        <v>0</v>
      </c>
      <c r="Q597" s="13">
        <f>IFERROR(VLOOKUP(BC597, BA:BA:BD:BD, 4, 0),1)</f>
        <v>1</v>
      </c>
      <c r="R597" s="13">
        <v>7</v>
      </c>
      <c r="S597" s="13">
        <v>9.25</v>
      </c>
      <c r="T597" s="13">
        <v>0</v>
      </c>
      <c r="V597" s="13" t="s">
        <v>13779</v>
      </c>
      <c r="W597" s="13">
        <v>100</v>
      </c>
      <c r="X597" s="13" t="s">
        <v>302</v>
      </c>
      <c r="Y597" s="13" t="s">
        <v>10899</v>
      </c>
      <c r="Z597" s="13" t="s">
        <v>10898</v>
      </c>
      <c r="AA597" s="13">
        <v>1</v>
      </c>
      <c r="AB597" s="13">
        <f>ROUND(H597*I597*AA597, 3)</f>
        <v>7.2</v>
      </c>
      <c r="AC597" s="13">
        <f>ROUND(VLOOKUP(X597,'Base de dados'!A:B, 2, 0)*AB597, 2)</f>
        <v>0.72</v>
      </c>
      <c r="AD597" s="13">
        <f>ROUND((AB597*(Destino!AG$598/100))*(W597/100),2)</f>
        <v>0.5</v>
      </c>
      <c r="AE597" s="13">
        <f>ROUND(AB597*(Destino!AH$598/100),2)</f>
        <v>0</v>
      </c>
      <c r="AF597" s="13">
        <f>ROUND((((AB597+AC597)*(1 + VLOOKUP(X597,'Base de dados'!A:N, 14, 0) ))*(Destino!AI$598/100))-AD597, 2)</f>
        <v>1.49</v>
      </c>
      <c r="AG597" s="13">
        <f>ROUND((AB597+AC597+AF597)*(J597/100),2)</f>
        <v>0.28000000000000003</v>
      </c>
      <c r="AH597" s="13">
        <f>ROUND(AB597*T597,2)</f>
        <v>0</v>
      </c>
      <c r="AI597" s="13">
        <f>ROUND(AB597+AC597-AE597+AF597+AG597+AH597, 3)</f>
        <v>9.69</v>
      </c>
      <c r="AJ597" s="13">
        <f>AI597*M597</f>
        <v>38.76</v>
      </c>
      <c r="AK597" s="13">
        <f>AJ597*K597</f>
        <v>38.76</v>
      </c>
      <c r="AL597" s="13" t="str">
        <f t="shared" si="27"/>
        <v>17006000120512200001421</v>
      </c>
      <c r="AM597" s="13">
        <f>VLOOKUP(AL597,Destino!A:AE,31,0)</f>
        <v>38.76</v>
      </c>
      <c r="AN597" s="13">
        <f>VLOOKUP(AL597,Destino!A:O,15,0)</f>
        <v>24.12</v>
      </c>
      <c r="AO597" s="13">
        <f>VLOOKUP(AL597,Destino!A:P,16,0)</f>
        <v>1</v>
      </c>
      <c r="AP597" s="14">
        <f t="shared" si="28"/>
        <v>1</v>
      </c>
      <c r="AQ597" s="13" t="str">
        <f t="shared" si="29"/>
        <v>OK</v>
      </c>
      <c r="BA597" s="13" t="s">
        <v>14292</v>
      </c>
      <c r="BB597" s="13">
        <f>AK597</f>
        <v>38.76</v>
      </c>
      <c r="BC597" s="13" t="s">
        <v>15318</v>
      </c>
      <c r="BD597" s="13">
        <f>N597</f>
        <v>1</v>
      </c>
    </row>
    <row r="598" spans="1:56" hidden="1" x14ac:dyDescent="0.25">
      <c r="A598" s="13">
        <v>600012062</v>
      </c>
      <c r="B598" s="13">
        <v>1700</v>
      </c>
      <c r="C598" s="13">
        <v>2200001421</v>
      </c>
      <c r="D598" s="13" t="s">
        <v>298</v>
      </c>
      <c r="E598" s="13">
        <f>IF(AND(B598&lt;&gt;1110,B598&lt;&gt;1210,B598&lt;&gt;1510,B598&lt;&gt;1710),B598,IF(B598=1110,"1100",IF(B598=1210,"1200",IF(B598=1510,"1500",IF(B598=1710,"1700","X")))))</f>
        <v>1700</v>
      </c>
      <c r="F598" s="13" t="s">
        <v>10893</v>
      </c>
      <c r="G598" s="13" t="s">
        <v>297</v>
      </c>
      <c r="H598" s="13">
        <v>23.033000000000001</v>
      </c>
      <c r="I598" s="13">
        <v>0.25</v>
      </c>
      <c r="J598" s="13">
        <v>3</v>
      </c>
      <c r="K598" s="13">
        <v>1</v>
      </c>
      <c r="L598" s="13" t="s">
        <v>292</v>
      </c>
      <c r="M598" s="13">
        <v>4</v>
      </c>
      <c r="N598" s="13">
        <v>1</v>
      </c>
      <c r="O598" s="13" t="s">
        <v>294</v>
      </c>
      <c r="P598" s="13">
        <f>IFERROR(VLOOKUP(BC598, BA:BA:BB:BB, 2, 0),)</f>
        <v>0</v>
      </c>
      <c r="Q598" s="13">
        <f>IFERROR(VLOOKUP(BC598, BA:BA:BD:BD, 4, 0),1)</f>
        <v>1</v>
      </c>
      <c r="R598" s="13">
        <v>7</v>
      </c>
      <c r="S598" s="13">
        <v>9.25</v>
      </c>
      <c r="T598" s="13">
        <v>0</v>
      </c>
      <c r="V598" s="13" t="s">
        <v>13779</v>
      </c>
      <c r="W598" s="13">
        <v>100</v>
      </c>
      <c r="X598" s="13" t="s">
        <v>301</v>
      </c>
      <c r="Y598" s="13" t="s">
        <v>10899</v>
      </c>
      <c r="Z598" s="13" t="s">
        <v>10898</v>
      </c>
      <c r="AA598" s="13">
        <v>1</v>
      </c>
      <c r="AB598" s="13">
        <f>ROUND(H598*I598*AA598, 3)</f>
        <v>5.758</v>
      </c>
      <c r="AC598" s="13">
        <f>ROUND(VLOOKUP(X598,'Base de dados'!A:B, 2, 0)*AB598, 2)</f>
        <v>0.57999999999999996</v>
      </c>
      <c r="AD598" s="13">
        <f>ROUND((AB598*(Destino!AG$599/100))*(W598/100),2)</f>
        <v>0.4</v>
      </c>
      <c r="AE598" s="13">
        <f>ROUND(AB598*(Destino!AH$599/100),2)</f>
        <v>0</v>
      </c>
      <c r="AF598" s="13">
        <f>ROUND((((AB598+AC598)*(1 + VLOOKUP(X598,'Base de dados'!A:N, 14, 0) ))*(Destino!AI$599/100))-AD598, 2)</f>
        <v>1.19</v>
      </c>
      <c r="AG598" s="13">
        <f>ROUND((AB598+AC598+AF598)*(J598/100),2)</f>
        <v>0.23</v>
      </c>
      <c r="AH598" s="13">
        <f>ROUND(AB598*T598,2)</f>
        <v>0</v>
      </c>
      <c r="AI598" s="13">
        <f>ROUND(AB598+AC598-AE598+AF598+AG598+AH598, 3)</f>
        <v>7.758</v>
      </c>
      <c r="AJ598" s="13">
        <f>AI598*M598</f>
        <v>31.032</v>
      </c>
      <c r="AK598" s="13">
        <f>AJ598*K598</f>
        <v>31.032</v>
      </c>
      <c r="AL598" s="13" t="str">
        <f t="shared" si="27"/>
        <v>17006000120622200001421</v>
      </c>
      <c r="AM598" s="13">
        <f>VLOOKUP(AL598,Destino!A:AE,31,0)</f>
        <v>31.032</v>
      </c>
      <c r="AN598" s="13">
        <f>VLOOKUP(AL598,Destino!A:O,15,0)</f>
        <v>19.29</v>
      </c>
      <c r="AO598" s="13">
        <f>VLOOKUP(AL598,Destino!A:P,16,0)</f>
        <v>1</v>
      </c>
      <c r="AP598" s="14">
        <f t="shared" si="28"/>
        <v>1</v>
      </c>
      <c r="AQ598" s="13" t="str">
        <f t="shared" si="29"/>
        <v>OK</v>
      </c>
      <c r="BA598" s="13" t="s">
        <v>14293</v>
      </c>
      <c r="BB598" s="13">
        <f>AK598</f>
        <v>31.032</v>
      </c>
      <c r="BC598" s="13" t="s">
        <v>15319</v>
      </c>
      <c r="BD598" s="13">
        <f>N598</f>
        <v>1</v>
      </c>
    </row>
    <row r="599" spans="1:56" hidden="1" x14ac:dyDescent="0.25">
      <c r="A599" s="13">
        <v>600012063</v>
      </c>
      <c r="B599" s="13">
        <v>1700</v>
      </c>
      <c r="C599" s="13">
        <v>2200001421</v>
      </c>
      <c r="D599" s="13" t="s">
        <v>298</v>
      </c>
      <c r="E599" s="13">
        <f>IF(AND(B599&lt;&gt;1110,B599&lt;&gt;1210,B599&lt;&gt;1510,B599&lt;&gt;1710),B599,IF(B599=1110,"1100",IF(B599=1210,"1200",IF(B599=1510,"1500",IF(B599=1710,"1700","X")))))</f>
        <v>1700</v>
      </c>
      <c r="F599" s="13" t="s">
        <v>10893</v>
      </c>
      <c r="G599" s="13" t="s">
        <v>297</v>
      </c>
      <c r="H599" s="13">
        <v>37.875</v>
      </c>
      <c r="I599" s="13">
        <v>0.25</v>
      </c>
      <c r="J599" s="13">
        <v>3</v>
      </c>
      <c r="K599" s="13">
        <v>1</v>
      </c>
      <c r="L599" s="13" t="s">
        <v>292</v>
      </c>
      <c r="M599" s="13">
        <v>4</v>
      </c>
      <c r="N599" s="13">
        <v>1</v>
      </c>
      <c r="O599" s="13" t="s">
        <v>294</v>
      </c>
      <c r="P599" s="13">
        <f>IFERROR(VLOOKUP(BC599, BA:BA:BB:BB, 2, 0),)</f>
        <v>0</v>
      </c>
      <c r="Q599" s="13">
        <f>IFERROR(VLOOKUP(BC599, BA:BA:BD:BD, 4, 0),1)</f>
        <v>1</v>
      </c>
      <c r="R599" s="13">
        <v>7</v>
      </c>
      <c r="S599" s="13">
        <v>9.25</v>
      </c>
      <c r="T599" s="13">
        <v>0</v>
      </c>
      <c r="V599" s="13" t="s">
        <v>13779</v>
      </c>
      <c r="W599" s="13">
        <v>100</v>
      </c>
      <c r="X599" s="13" t="s">
        <v>301</v>
      </c>
      <c r="Y599" s="13" t="s">
        <v>10899</v>
      </c>
      <c r="Z599" s="13" t="s">
        <v>10898</v>
      </c>
      <c r="AA599" s="13">
        <v>1</v>
      </c>
      <c r="AB599" s="13">
        <f>ROUND(H599*I599*AA599, 3)</f>
        <v>9.4689999999999994</v>
      </c>
      <c r="AC599" s="13">
        <f>ROUND(VLOOKUP(X599,'Base de dados'!A:B, 2, 0)*AB599, 2)</f>
        <v>0.95</v>
      </c>
      <c r="AD599" s="13">
        <f>ROUND((AB599*(Destino!AG$600/100))*(W599/100),2)</f>
        <v>0.66</v>
      </c>
      <c r="AE599" s="13">
        <f>ROUND(AB599*(Destino!AH$600/100),2)</f>
        <v>0</v>
      </c>
      <c r="AF599" s="13">
        <f>ROUND((((AB599+AC599)*(1 + VLOOKUP(X599,'Base de dados'!A:N, 14, 0) ))*(Destino!AI$600/100))-AD599, 2)</f>
        <v>1.96</v>
      </c>
      <c r="AG599" s="13">
        <f>ROUND((AB599+AC599+AF599)*(J599/100),2)</f>
        <v>0.37</v>
      </c>
      <c r="AH599" s="13">
        <f>ROUND(AB599*T599,2)</f>
        <v>0</v>
      </c>
      <c r="AI599" s="13">
        <f>ROUND(AB599+AC599-AE599+AF599+AG599+AH599, 3)</f>
        <v>12.749000000000001</v>
      </c>
      <c r="AJ599" s="13">
        <f>AI599*M599</f>
        <v>50.996000000000002</v>
      </c>
      <c r="AK599" s="13">
        <f>AJ599*K599</f>
        <v>50.996000000000002</v>
      </c>
      <c r="AL599" s="13" t="str">
        <f t="shared" si="27"/>
        <v>17006000120632200001421</v>
      </c>
      <c r="AM599" s="13">
        <f>VLOOKUP(AL599,Destino!A:AE,31,0)</f>
        <v>50.996000000000002</v>
      </c>
      <c r="AN599" s="13">
        <f>VLOOKUP(AL599,Destino!A:O,15,0)</f>
        <v>31.72</v>
      </c>
      <c r="AO599" s="13">
        <f>VLOOKUP(AL599,Destino!A:P,16,0)</f>
        <v>1</v>
      </c>
      <c r="AP599" s="14">
        <f t="shared" si="28"/>
        <v>1</v>
      </c>
      <c r="AQ599" s="13" t="str">
        <f t="shared" si="29"/>
        <v>OK</v>
      </c>
      <c r="BA599" s="13" t="s">
        <v>14294</v>
      </c>
      <c r="BB599" s="13">
        <f>AK599</f>
        <v>50.996000000000002</v>
      </c>
      <c r="BC599" s="13" t="s">
        <v>15320</v>
      </c>
      <c r="BD599" s="13">
        <f>N599</f>
        <v>1</v>
      </c>
    </row>
    <row r="600" spans="1:56" hidden="1" x14ac:dyDescent="0.25">
      <c r="A600" s="13">
        <v>600012064</v>
      </c>
      <c r="B600" s="13">
        <v>1000</v>
      </c>
      <c r="C600" s="13">
        <v>2200000102</v>
      </c>
      <c r="D600" s="13" t="s">
        <v>298</v>
      </c>
      <c r="E600" s="13">
        <f>IF(AND(B600&lt;&gt;1110,B600&lt;&gt;1210,B600&lt;&gt;1510,B600&lt;&gt;1710),B600,IF(B600=1110,"1100",IF(B600=1210,"1200",IF(B600=1510,"1500",IF(B600=1710,"1700","X")))))</f>
        <v>1000</v>
      </c>
      <c r="F600" s="13" t="s">
        <v>10873</v>
      </c>
      <c r="G600" s="13" t="s">
        <v>297</v>
      </c>
      <c r="H600" s="13">
        <v>34.899000000000001</v>
      </c>
      <c r="I600" s="13">
        <v>1</v>
      </c>
      <c r="J600" s="13">
        <v>4.5</v>
      </c>
      <c r="K600" s="13">
        <v>1</v>
      </c>
      <c r="L600" s="13" t="s">
        <v>292</v>
      </c>
      <c r="M600" s="13">
        <v>1</v>
      </c>
      <c r="N600" s="13">
        <v>1</v>
      </c>
      <c r="O600" s="13" t="s">
        <v>292</v>
      </c>
      <c r="P600" s="13">
        <f>IFERROR(VLOOKUP(BC600, BA:BA:BB:BB, 2, 0),)</f>
        <v>0</v>
      </c>
      <c r="Q600" s="13">
        <f>IFERROR(VLOOKUP(BC600, BA:BA:BD:BD, 4, 0),1)</f>
        <v>1</v>
      </c>
      <c r="R600" s="13">
        <v>12</v>
      </c>
      <c r="S600" s="13">
        <v>9.25</v>
      </c>
      <c r="T600" s="13">
        <v>0</v>
      </c>
      <c r="V600" s="13" t="s">
        <v>13779</v>
      </c>
      <c r="W600" s="13">
        <v>100</v>
      </c>
      <c r="X600" s="13" t="s">
        <v>301</v>
      </c>
      <c r="Y600" s="13" t="s">
        <v>10899</v>
      </c>
      <c r="Z600" s="13" t="s">
        <v>10898</v>
      </c>
      <c r="AA600" s="13">
        <v>1</v>
      </c>
      <c r="AB600" s="13">
        <f>ROUND(H600*I600*AA600, 3)</f>
        <v>34.899000000000001</v>
      </c>
      <c r="AC600" s="13">
        <f>ROUND(VLOOKUP(X600,'Base de dados'!A:B, 2, 0)*AB600, 2)</f>
        <v>3.49</v>
      </c>
      <c r="AD600" s="13">
        <f>ROUND((AB600*(Destino!AG$601/100))*(W600/100),2)</f>
        <v>4.1900000000000004</v>
      </c>
      <c r="AE600" s="13">
        <f>ROUND(AB600*(Destino!AH$601/100),2)</f>
        <v>3.23</v>
      </c>
      <c r="AG600" s="13">
        <f>ROUND((AB600+ AC600)*(J600/100),2)</f>
        <v>1.73</v>
      </c>
      <c r="AH600" s="13">
        <f>ROUND(AB600*T600,2)</f>
        <v>0</v>
      </c>
      <c r="AI600" s="13">
        <f>ROUND(AB600-(AD600+AE600)+AG600+AH600, 3)</f>
        <v>29.209</v>
      </c>
      <c r="AJ600" s="13">
        <f>AI600*M600</f>
        <v>29.209</v>
      </c>
      <c r="AK600" s="13">
        <f>AJ600*K600</f>
        <v>29.209</v>
      </c>
      <c r="AL600" s="13" t="str">
        <f t="shared" si="27"/>
        <v>10006000120642200000102</v>
      </c>
      <c r="AM600" s="13">
        <f>VLOOKUP(AL600,Destino!A:AE,31,0)</f>
        <v>29.209</v>
      </c>
      <c r="AN600" s="13">
        <f>VLOOKUP(AL600,Destino!A:O,15,0)</f>
        <v>27.483000000000001</v>
      </c>
      <c r="AO600" s="13">
        <f>VLOOKUP(AL600,Destino!A:P,16,0)</f>
        <v>1</v>
      </c>
      <c r="AP600" s="14">
        <f t="shared" si="28"/>
        <v>1</v>
      </c>
      <c r="AQ600" s="13" t="str">
        <f t="shared" si="29"/>
        <v>OK</v>
      </c>
      <c r="BB600" s="13">
        <f>AK600</f>
        <v>29.209</v>
      </c>
      <c r="BC600" s="13" t="s">
        <v>15321</v>
      </c>
      <c r="BD600" s="13">
        <f>N600</f>
        <v>1</v>
      </c>
    </row>
    <row r="601" spans="1:56" hidden="1" x14ac:dyDescent="0.25">
      <c r="A601" s="13">
        <v>600012064</v>
      </c>
      <c r="B601" s="13">
        <v>1100</v>
      </c>
      <c r="C601" s="13">
        <v>2000005105</v>
      </c>
      <c r="D601" s="13" t="s">
        <v>298</v>
      </c>
      <c r="E601" s="13">
        <f>IF(AND(B601&lt;&gt;1110,B601&lt;&gt;1210,B601&lt;&gt;1510,B601&lt;&gt;1710),B601,IF(B601=1110,"1100",IF(B601=1210,"1200",IF(B601=1510,"1500",IF(B601=1710,"1700","X")))))</f>
        <v>1100</v>
      </c>
      <c r="F601" s="13" t="s">
        <v>10873</v>
      </c>
      <c r="G601" s="13" t="s">
        <v>297</v>
      </c>
      <c r="H601" s="13">
        <v>32.658999999999999</v>
      </c>
      <c r="I601" s="13">
        <v>1</v>
      </c>
      <c r="J601" s="13">
        <v>4</v>
      </c>
      <c r="K601" s="13">
        <v>1</v>
      </c>
      <c r="L601" s="13" t="s">
        <v>292</v>
      </c>
      <c r="M601" s="13">
        <v>1</v>
      </c>
      <c r="N601" s="13">
        <v>1</v>
      </c>
      <c r="O601" s="13" t="s">
        <v>292</v>
      </c>
      <c r="P601" s="13">
        <f>IFERROR(VLOOKUP(BC601, BA:BA:BB:BB, 2, 0),)</f>
        <v>0</v>
      </c>
      <c r="Q601" s="13">
        <f>IFERROR(VLOOKUP(BC601, BA:BA:BD:BD, 4, 0),1)</f>
        <v>1</v>
      </c>
      <c r="R601" s="13">
        <v>7</v>
      </c>
      <c r="S601" s="13">
        <v>9.25</v>
      </c>
      <c r="T601" s="13">
        <v>0</v>
      </c>
      <c r="V601" s="13" t="s">
        <v>13779</v>
      </c>
      <c r="W601" s="13">
        <v>100</v>
      </c>
      <c r="X601" s="13" t="s">
        <v>301</v>
      </c>
      <c r="Y601" s="13" t="s">
        <v>10899</v>
      </c>
      <c r="Z601" s="13" t="s">
        <v>10898</v>
      </c>
      <c r="AA601" s="13">
        <v>1</v>
      </c>
      <c r="AB601" s="13">
        <f>ROUND(H601*I601*AA601, 3)</f>
        <v>32.658999999999999</v>
      </c>
      <c r="AC601" s="13">
        <f>ROUND(VLOOKUP(X601,'Base de dados'!A:B, 2, 0)*AB601, 2)</f>
        <v>3.27</v>
      </c>
      <c r="AD601" s="13">
        <f>ROUND((AB601*(Destino!AG$602/100))*(W601/100),2)</f>
        <v>2.29</v>
      </c>
      <c r="AE601" s="13">
        <f>ROUND(AB601*(Destino!AH$602/100),2)</f>
        <v>3.02</v>
      </c>
      <c r="AG601" s="13">
        <f>ROUND((AB601+ AC601)*(J601/100),2)</f>
        <v>1.44</v>
      </c>
      <c r="AH601" s="13">
        <f>ROUND(AB601*T601,2)</f>
        <v>0</v>
      </c>
      <c r="AI601" s="13">
        <f>ROUND(AB601-(AD601+AE601)+AG601+AH601, 3)</f>
        <v>28.789000000000001</v>
      </c>
      <c r="AJ601" s="13">
        <f>AI601*M601</f>
        <v>28.789000000000001</v>
      </c>
      <c r="AK601" s="13">
        <f>AJ601*K601</f>
        <v>28.789000000000001</v>
      </c>
      <c r="AL601" s="13" t="str">
        <f t="shared" si="27"/>
        <v>11006000120642000005105</v>
      </c>
      <c r="AM601" s="13">
        <f>VLOOKUP(AL601,Destino!A:AE,31,0)</f>
        <v>28.789000000000001</v>
      </c>
      <c r="AN601" s="13">
        <f>VLOOKUP(AL601,Destino!A:O,15,0)</f>
        <v>27.352</v>
      </c>
      <c r="AO601" s="13">
        <f>VLOOKUP(AL601,Destino!A:P,16,0)</f>
        <v>1</v>
      </c>
      <c r="AP601" s="14">
        <f t="shared" si="28"/>
        <v>1</v>
      </c>
      <c r="AQ601" s="13" t="str">
        <f t="shared" si="29"/>
        <v>OK</v>
      </c>
      <c r="BB601" s="13">
        <f>AK601</f>
        <v>28.789000000000001</v>
      </c>
      <c r="BC601" s="13" t="s">
        <v>15322</v>
      </c>
      <c r="BD601" s="13">
        <f>N601</f>
        <v>1</v>
      </c>
    </row>
    <row r="602" spans="1:56" hidden="1" x14ac:dyDescent="0.25">
      <c r="A602" s="13">
        <v>600012064</v>
      </c>
      <c r="B602" s="13">
        <v>1700</v>
      </c>
      <c r="C602" s="13">
        <v>2200001421</v>
      </c>
      <c r="D602" s="13" t="s">
        <v>298</v>
      </c>
      <c r="E602" s="13">
        <f>IF(AND(B602&lt;&gt;1110,B602&lt;&gt;1210,B602&lt;&gt;1510,B602&lt;&gt;1710),B602,IF(B602=1110,"1100",IF(B602=1210,"1200",IF(B602=1510,"1500",IF(B602=1710,"1700","X")))))</f>
        <v>1700</v>
      </c>
      <c r="F602" s="13" t="s">
        <v>10893</v>
      </c>
      <c r="G602" s="13" t="s">
        <v>297</v>
      </c>
      <c r="H602" s="13">
        <v>32.704000000000001</v>
      </c>
      <c r="I602" s="13">
        <v>0.25</v>
      </c>
      <c r="J602" s="13">
        <v>3</v>
      </c>
      <c r="K602" s="13">
        <v>1</v>
      </c>
      <c r="L602" s="13" t="s">
        <v>292</v>
      </c>
      <c r="M602" s="13">
        <v>4</v>
      </c>
      <c r="N602" s="13">
        <v>1</v>
      </c>
      <c r="O602" s="13" t="s">
        <v>294</v>
      </c>
      <c r="P602" s="13">
        <f>IFERROR(VLOOKUP(BC602, BA:BA:BB:BB, 2, 0),)</f>
        <v>0</v>
      </c>
      <c r="Q602" s="13">
        <f>IFERROR(VLOOKUP(BC602, BA:BA:BD:BD, 4, 0),1)</f>
        <v>1</v>
      </c>
      <c r="R602" s="13">
        <v>7</v>
      </c>
      <c r="S602" s="13">
        <v>9.25</v>
      </c>
      <c r="T602" s="13">
        <v>0</v>
      </c>
      <c r="V602" s="13" t="s">
        <v>13779</v>
      </c>
      <c r="W602" s="13">
        <v>100</v>
      </c>
      <c r="X602" s="13" t="s">
        <v>301</v>
      </c>
      <c r="Y602" s="13" t="s">
        <v>10899</v>
      </c>
      <c r="Z602" s="13" t="s">
        <v>10898</v>
      </c>
      <c r="AA602" s="13">
        <v>1</v>
      </c>
      <c r="AB602" s="13">
        <f>ROUND(H602*I602*AA602, 3)</f>
        <v>8.1760000000000002</v>
      </c>
      <c r="AC602" s="13">
        <f>ROUND(VLOOKUP(X602,'Base de dados'!A:B, 2, 0)*AB602, 2)</f>
        <v>0.82</v>
      </c>
      <c r="AD602" s="13">
        <f>ROUND((AB602*(Destino!AG$603/100))*(W602/100),2)</f>
        <v>0.56999999999999995</v>
      </c>
      <c r="AE602" s="13">
        <f>ROUND(AB602*(Destino!AH$603/100),2)</f>
        <v>0</v>
      </c>
      <c r="AF602" s="13">
        <f>ROUND((((AB602+AC602)*(1 + VLOOKUP(X602,'Base de dados'!A:N, 14, 0) ))*(Destino!AI$603/100))-AD602, 2)</f>
        <v>1.69</v>
      </c>
      <c r="AG602" s="13">
        <f>ROUND((AB602+AC602+AF602)*(J602/100),2)</f>
        <v>0.32</v>
      </c>
      <c r="AH602" s="13">
        <f>ROUND(AB602*T602,2)</f>
        <v>0</v>
      </c>
      <c r="AI602" s="13">
        <f>ROUND(AB602+AC602-AE602+AF602+AG602+AH602, 3)</f>
        <v>11.006</v>
      </c>
      <c r="AJ602" s="13">
        <f>AI602*M602</f>
        <v>44.024000000000001</v>
      </c>
      <c r="AK602" s="13">
        <f>AJ602*K602</f>
        <v>44.024000000000001</v>
      </c>
      <c r="AL602" s="13" t="str">
        <f t="shared" si="27"/>
        <v>17006000120642200001421</v>
      </c>
      <c r="AM602" s="13">
        <f>VLOOKUP(AL602,Destino!A:AE,31,0)</f>
        <v>44.024000000000001</v>
      </c>
      <c r="AN602" s="13">
        <f>VLOOKUP(AL602,Destino!A:O,15,0)</f>
        <v>27.39</v>
      </c>
      <c r="AO602" s="13">
        <f>VLOOKUP(AL602,Destino!A:P,16,0)</f>
        <v>1</v>
      </c>
      <c r="AP602" s="14">
        <f t="shared" si="28"/>
        <v>1</v>
      </c>
      <c r="AQ602" s="13" t="str">
        <f t="shared" si="29"/>
        <v>OK</v>
      </c>
      <c r="BA602" s="13" t="s">
        <v>14295</v>
      </c>
      <c r="BB602" s="13">
        <f>AK602</f>
        <v>44.024000000000001</v>
      </c>
      <c r="BC602" s="13" t="s">
        <v>15323</v>
      </c>
      <c r="BD602" s="13">
        <f>N602</f>
        <v>1</v>
      </c>
    </row>
    <row r="603" spans="1:56" hidden="1" x14ac:dyDescent="0.25">
      <c r="A603" s="13">
        <v>600012065</v>
      </c>
      <c r="B603" s="13">
        <v>1700</v>
      </c>
      <c r="C603" s="13">
        <v>2200001421</v>
      </c>
      <c r="D603" s="13" t="s">
        <v>298</v>
      </c>
      <c r="E603" s="13">
        <f>IF(AND(B603&lt;&gt;1110,B603&lt;&gt;1210,B603&lt;&gt;1510,B603&lt;&gt;1710),B603,IF(B603=1110,"1100",IF(B603=1210,"1200",IF(B603=1510,"1500",IF(B603=1710,"1700","X")))))</f>
        <v>1700</v>
      </c>
      <c r="F603" s="13" t="s">
        <v>10893</v>
      </c>
      <c r="G603" s="13" t="s">
        <v>297</v>
      </c>
      <c r="H603" s="13">
        <v>35.737000000000002</v>
      </c>
      <c r="I603" s="13">
        <v>0.25</v>
      </c>
      <c r="J603" s="13">
        <v>3</v>
      </c>
      <c r="K603" s="13">
        <v>1</v>
      </c>
      <c r="L603" s="13" t="s">
        <v>292</v>
      </c>
      <c r="M603" s="13">
        <v>4</v>
      </c>
      <c r="N603" s="13">
        <v>1</v>
      </c>
      <c r="O603" s="13" t="s">
        <v>294</v>
      </c>
      <c r="P603" s="13">
        <f>IFERROR(VLOOKUP(BC603, BA:BA:BB:BB, 2, 0),)</f>
        <v>0</v>
      </c>
      <c r="Q603" s="13">
        <f>IFERROR(VLOOKUP(BC603, BA:BA:BD:BD, 4, 0),1)</f>
        <v>1</v>
      </c>
      <c r="R603" s="13">
        <v>7</v>
      </c>
      <c r="S603" s="13">
        <v>9.25</v>
      </c>
      <c r="T603" s="13">
        <v>0</v>
      </c>
      <c r="V603" s="13" t="s">
        <v>13779</v>
      </c>
      <c r="W603" s="13">
        <v>100</v>
      </c>
      <c r="X603" s="13" t="s">
        <v>301</v>
      </c>
      <c r="Y603" s="13" t="s">
        <v>10899</v>
      </c>
      <c r="Z603" s="13" t="s">
        <v>10898</v>
      </c>
      <c r="AA603" s="13">
        <v>1</v>
      </c>
      <c r="AB603" s="13">
        <f>ROUND(H603*I603*AA603, 3)</f>
        <v>8.9339999999999993</v>
      </c>
      <c r="AC603" s="13">
        <f>ROUND(VLOOKUP(X603,'Base de dados'!A:B, 2, 0)*AB603, 2)</f>
        <v>0.89</v>
      </c>
      <c r="AD603" s="13">
        <f>ROUND((AB603*(Destino!AG$604/100))*(W603/100),2)</f>
        <v>0.63</v>
      </c>
      <c r="AE603" s="13">
        <f>ROUND(AB603*(Destino!AH$604/100),2)</f>
        <v>0</v>
      </c>
      <c r="AF603" s="13">
        <f>ROUND((((AB603+AC603)*(1 + VLOOKUP(X603,'Base de dados'!A:N, 14, 0) ))*(Destino!AI$604/100))-AD603, 2)</f>
        <v>1.84</v>
      </c>
      <c r="AG603" s="13">
        <f>ROUND((AB603+AC603+AF603)*(J603/100),2)</f>
        <v>0.35</v>
      </c>
      <c r="AH603" s="13">
        <f>ROUND(AB603*T603,2)</f>
        <v>0</v>
      </c>
      <c r="AI603" s="13">
        <f>ROUND(AB603+AC603-AE603+AF603+AG603+AH603, 3)</f>
        <v>12.013999999999999</v>
      </c>
      <c r="AJ603" s="13">
        <f>AI603*M603</f>
        <v>48.055999999999997</v>
      </c>
      <c r="AK603" s="13">
        <f>AJ603*K603</f>
        <v>48.055999999999997</v>
      </c>
      <c r="AL603" s="13" t="str">
        <f t="shared" si="27"/>
        <v>17006000120652200001421</v>
      </c>
      <c r="AM603" s="13">
        <f>VLOOKUP(AL603,Destino!A:AE,31,0)</f>
        <v>48.055999999999997</v>
      </c>
      <c r="AN603" s="13">
        <f>VLOOKUP(AL603,Destino!A:O,15,0)</f>
        <v>29.93</v>
      </c>
      <c r="AO603" s="13">
        <f>VLOOKUP(AL603,Destino!A:P,16,0)</f>
        <v>1</v>
      </c>
      <c r="AP603" s="14">
        <f t="shared" si="28"/>
        <v>1</v>
      </c>
      <c r="AQ603" s="13" t="str">
        <f t="shared" si="29"/>
        <v>OK</v>
      </c>
      <c r="BA603" s="13" t="s">
        <v>14296</v>
      </c>
      <c r="BB603" s="13">
        <f>AK603</f>
        <v>48.055999999999997</v>
      </c>
      <c r="BC603" s="13" t="s">
        <v>15324</v>
      </c>
      <c r="BD603" s="13">
        <f>N603</f>
        <v>1</v>
      </c>
    </row>
    <row r="604" spans="1:56" hidden="1" x14ac:dyDescent="0.25">
      <c r="A604" s="13">
        <v>600012075</v>
      </c>
      <c r="B604" s="13">
        <v>1700</v>
      </c>
      <c r="C604" s="13">
        <v>2200001421</v>
      </c>
      <c r="D604" s="13" t="s">
        <v>298</v>
      </c>
      <c r="E604" s="13">
        <f>IF(AND(B604&lt;&gt;1110,B604&lt;&gt;1210,B604&lt;&gt;1510,B604&lt;&gt;1710),B604,IF(B604=1110,"1100",IF(B604=1210,"1200",IF(B604=1510,"1500",IF(B604=1710,"1700","X")))))</f>
        <v>1700</v>
      </c>
      <c r="F604" s="13" t="s">
        <v>10893</v>
      </c>
      <c r="G604" s="13" t="s">
        <v>297</v>
      </c>
      <c r="H604" s="13">
        <v>38.363999999999997</v>
      </c>
      <c r="I604" s="13">
        <v>0.25</v>
      </c>
      <c r="J604" s="13">
        <v>3</v>
      </c>
      <c r="K604" s="13">
        <v>1</v>
      </c>
      <c r="L604" s="13" t="s">
        <v>292</v>
      </c>
      <c r="M604" s="13">
        <v>4</v>
      </c>
      <c r="N604" s="13">
        <v>1</v>
      </c>
      <c r="O604" s="13" t="s">
        <v>294</v>
      </c>
      <c r="P604" s="13">
        <f>IFERROR(VLOOKUP(BC604, BA:BA:BB:BB, 2, 0),)</f>
        <v>0</v>
      </c>
      <c r="Q604" s="13">
        <f>IFERROR(VLOOKUP(BC604, BA:BA:BD:BD, 4, 0),1)</f>
        <v>1</v>
      </c>
      <c r="R604" s="13">
        <v>7</v>
      </c>
      <c r="S604" s="13">
        <v>9.25</v>
      </c>
      <c r="T604" s="13">
        <v>0</v>
      </c>
      <c r="V604" s="13" t="s">
        <v>13779</v>
      </c>
      <c r="W604" s="13">
        <v>100</v>
      </c>
      <c r="X604" s="13" t="s">
        <v>301</v>
      </c>
      <c r="Y604" s="13" t="s">
        <v>10899</v>
      </c>
      <c r="Z604" s="13" t="s">
        <v>10898</v>
      </c>
      <c r="AA604" s="13">
        <v>1</v>
      </c>
      <c r="AB604" s="13">
        <f>ROUND(H604*I604*AA604, 3)</f>
        <v>9.5909999999999993</v>
      </c>
      <c r="AC604" s="13">
        <f>ROUND(VLOOKUP(X604,'Base de dados'!A:B, 2, 0)*AB604, 2)</f>
        <v>0.96</v>
      </c>
      <c r="AD604" s="13">
        <f>ROUND((AB604*(Destino!AG$605/100))*(W604/100),2)</f>
        <v>0.67</v>
      </c>
      <c r="AE604" s="13">
        <f>ROUND(AB604*(Destino!AH$605/100),2)</f>
        <v>0</v>
      </c>
      <c r="AF604" s="13">
        <f>ROUND((((AB604+AC604)*(1 + VLOOKUP(X604,'Base de dados'!A:N, 14, 0) ))*(Destino!AI$605/100))-AD604, 2)</f>
        <v>1.98</v>
      </c>
      <c r="AG604" s="13">
        <f>ROUND((AB604+AC604+AF604)*(J604/100),2)</f>
        <v>0.38</v>
      </c>
      <c r="AH604" s="13">
        <f>ROUND(AB604*T604,2)</f>
        <v>0</v>
      </c>
      <c r="AI604" s="13">
        <f>ROUND(AB604+AC604-AE604+AF604+AG604+AH604, 3)</f>
        <v>12.911</v>
      </c>
      <c r="AJ604" s="13">
        <f>AI604*M604</f>
        <v>51.643999999999998</v>
      </c>
      <c r="AK604" s="13">
        <f>AJ604*K604</f>
        <v>51.643999999999998</v>
      </c>
      <c r="AL604" s="13" t="str">
        <f t="shared" si="27"/>
        <v>17006000120752200001421</v>
      </c>
      <c r="AM604" s="13">
        <f>VLOOKUP(AL604,Destino!A:AE,31,0)</f>
        <v>51.643999999999998</v>
      </c>
      <c r="AN604" s="13">
        <f>VLOOKUP(AL604,Destino!A:O,15,0)</f>
        <v>32.130000000000003</v>
      </c>
      <c r="AO604" s="13">
        <f>VLOOKUP(AL604,Destino!A:P,16,0)</f>
        <v>1</v>
      </c>
      <c r="AP604" s="14">
        <f t="shared" si="28"/>
        <v>1</v>
      </c>
      <c r="AQ604" s="13" t="str">
        <f t="shared" si="29"/>
        <v>OK</v>
      </c>
      <c r="BA604" s="13" t="s">
        <v>14297</v>
      </c>
      <c r="BB604" s="13">
        <f>AK604</f>
        <v>51.643999999999998</v>
      </c>
      <c r="BC604" s="13" t="s">
        <v>15325</v>
      </c>
      <c r="BD604" s="13">
        <f>N604</f>
        <v>1</v>
      </c>
    </row>
    <row r="605" spans="1:56" hidden="1" x14ac:dyDescent="0.25">
      <c r="A605" s="13">
        <v>600012076</v>
      </c>
      <c r="B605" s="13">
        <v>1700</v>
      </c>
      <c r="C605" s="13">
        <v>2200001421</v>
      </c>
      <c r="D605" s="13" t="s">
        <v>298</v>
      </c>
      <c r="E605" s="13">
        <f>IF(AND(B605&lt;&gt;1110,B605&lt;&gt;1210,B605&lt;&gt;1510,B605&lt;&gt;1710),B605,IF(B605=1110,"1100",IF(B605=1210,"1200",IF(B605=1510,"1500",IF(B605=1710,"1700","X")))))</f>
        <v>1700</v>
      </c>
      <c r="F605" s="13" t="s">
        <v>10893</v>
      </c>
      <c r="G605" s="13" t="s">
        <v>297</v>
      </c>
      <c r="H605" s="13">
        <v>40.500999999999998</v>
      </c>
      <c r="I605" s="13">
        <v>0.25</v>
      </c>
      <c r="J605" s="13">
        <v>3</v>
      </c>
      <c r="K605" s="13">
        <v>1</v>
      </c>
      <c r="L605" s="13" t="s">
        <v>292</v>
      </c>
      <c r="M605" s="13">
        <v>4</v>
      </c>
      <c r="N605" s="13">
        <v>1</v>
      </c>
      <c r="O605" s="13" t="s">
        <v>294</v>
      </c>
      <c r="P605" s="13">
        <f>IFERROR(VLOOKUP(BC605, BA:BA:BB:BB, 2, 0),)</f>
        <v>0</v>
      </c>
      <c r="Q605" s="13">
        <f>IFERROR(VLOOKUP(BC605, BA:BA:BD:BD, 4, 0),1)</f>
        <v>1</v>
      </c>
      <c r="R605" s="13">
        <v>7</v>
      </c>
      <c r="S605" s="13">
        <v>9.25</v>
      </c>
      <c r="T605" s="13">
        <v>0</v>
      </c>
      <c r="V605" s="13" t="s">
        <v>13779</v>
      </c>
      <c r="W605" s="13">
        <v>100</v>
      </c>
      <c r="X605" s="13" t="s">
        <v>301</v>
      </c>
      <c r="Y605" s="13" t="s">
        <v>10899</v>
      </c>
      <c r="Z605" s="13" t="s">
        <v>10898</v>
      </c>
      <c r="AA605" s="13">
        <v>1</v>
      </c>
      <c r="AB605" s="13">
        <f>ROUND(H605*I605*AA605, 3)</f>
        <v>10.125</v>
      </c>
      <c r="AC605" s="13">
        <f>ROUND(VLOOKUP(X605,'Base de dados'!A:B, 2, 0)*AB605, 2)</f>
        <v>1.01</v>
      </c>
      <c r="AD605" s="13">
        <f>ROUND((AB605*(Destino!AG$606/100))*(W605/100),2)</f>
        <v>0.71</v>
      </c>
      <c r="AE605" s="13">
        <f>ROUND(AB605*(Destino!AH$606/100),2)</f>
        <v>0</v>
      </c>
      <c r="AF605" s="13">
        <f>ROUND((((AB605+AC605)*(1 + VLOOKUP(X605,'Base de dados'!A:N, 14, 0) ))*(Destino!AI$606/100))-AD605, 2)</f>
        <v>2.09</v>
      </c>
      <c r="AG605" s="13">
        <f>ROUND((AB605+AC605+AF605)*(J605/100),2)</f>
        <v>0.4</v>
      </c>
      <c r="AH605" s="13">
        <f>ROUND(AB605*T605,2)</f>
        <v>0</v>
      </c>
      <c r="AI605" s="13">
        <f>ROUND(AB605+AC605-AE605+AF605+AG605+AH605, 3)</f>
        <v>13.625</v>
      </c>
      <c r="AJ605" s="13">
        <f>AI605*M605</f>
        <v>54.5</v>
      </c>
      <c r="AK605" s="13">
        <f>AJ605*K605</f>
        <v>54.5</v>
      </c>
      <c r="AL605" s="13" t="str">
        <f t="shared" si="27"/>
        <v>17006000120762200001421</v>
      </c>
      <c r="AM605" s="13">
        <f>VLOOKUP(AL605,Destino!A:AE,31,0)</f>
        <v>54.5</v>
      </c>
      <c r="AN605" s="13">
        <f>VLOOKUP(AL605,Destino!A:O,15,0)</f>
        <v>33.92</v>
      </c>
      <c r="AO605" s="13">
        <f>VLOOKUP(AL605,Destino!A:P,16,0)</f>
        <v>1</v>
      </c>
      <c r="AP605" s="14">
        <f t="shared" si="28"/>
        <v>1</v>
      </c>
      <c r="AQ605" s="13" t="str">
        <f t="shared" si="29"/>
        <v>OK</v>
      </c>
      <c r="BA605" s="13" t="s">
        <v>14298</v>
      </c>
      <c r="BB605" s="13">
        <f>AK605</f>
        <v>54.5</v>
      </c>
      <c r="BC605" s="13" t="s">
        <v>15326</v>
      </c>
      <c r="BD605" s="13">
        <f>N605</f>
        <v>1</v>
      </c>
    </row>
    <row r="606" spans="1:56" hidden="1" x14ac:dyDescent="0.25">
      <c r="A606" s="13">
        <v>600012077</v>
      </c>
      <c r="B606" s="13">
        <v>1700</v>
      </c>
      <c r="C606" s="13">
        <v>2200001421</v>
      </c>
      <c r="D606" s="13" t="s">
        <v>298</v>
      </c>
      <c r="E606" s="13">
        <f>IF(AND(B606&lt;&gt;1110,B606&lt;&gt;1210,B606&lt;&gt;1510,B606&lt;&gt;1710),B606,IF(B606=1110,"1100",IF(B606=1210,"1200",IF(B606=1510,"1500",IF(B606=1710,"1700","X")))))</f>
        <v>1700</v>
      </c>
      <c r="F606" s="13" t="s">
        <v>10893</v>
      </c>
      <c r="G606" s="13" t="s">
        <v>297</v>
      </c>
      <c r="H606" s="13">
        <v>35.463000000000001</v>
      </c>
      <c r="I606" s="13">
        <v>0.25</v>
      </c>
      <c r="J606" s="13">
        <v>3</v>
      </c>
      <c r="K606" s="13">
        <v>1</v>
      </c>
      <c r="L606" s="13" t="s">
        <v>292</v>
      </c>
      <c r="M606" s="13">
        <v>4</v>
      </c>
      <c r="N606" s="13">
        <v>1</v>
      </c>
      <c r="O606" s="13" t="s">
        <v>294</v>
      </c>
      <c r="P606" s="13">
        <f>IFERROR(VLOOKUP(BC606, BA:BA:BB:BB, 2, 0),)</f>
        <v>0</v>
      </c>
      <c r="Q606" s="13">
        <f>IFERROR(VLOOKUP(BC606, BA:BA:BD:BD, 4, 0),1)</f>
        <v>1</v>
      </c>
      <c r="R606" s="13">
        <v>7</v>
      </c>
      <c r="S606" s="13">
        <v>9.25</v>
      </c>
      <c r="T606" s="13">
        <v>0</v>
      </c>
      <c r="V606" s="13" t="s">
        <v>13779</v>
      </c>
      <c r="W606" s="13">
        <v>100</v>
      </c>
      <c r="X606" s="13" t="s">
        <v>301</v>
      </c>
      <c r="Y606" s="13" t="s">
        <v>10899</v>
      </c>
      <c r="Z606" s="13" t="s">
        <v>10898</v>
      </c>
      <c r="AA606" s="13">
        <v>1</v>
      </c>
      <c r="AB606" s="13">
        <f>ROUND(H606*I606*AA606, 3)</f>
        <v>8.8659999999999997</v>
      </c>
      <c r="AC606" s="13">
        <f>ROUND(VLOOKUP(X606,'Base de dados'!A:B, 2, 0)*AB606, 2)</f>
        <v>0.89</v>
      </c>
      <c r="AD606" s="13">
        <f>ROUND((AB606*(Destino!AG$607/100))*(W606/100),2)</f>
        <v>0.62</v>
      </c>
      <c r="AE606" s="13">
        <f>ROUND(AB606*(Destino!AH$607/100),2)</f>
        <v>0</v>
      </c>
      <c r="AF606" s="13">
        <f>ROUND((((AB606+AC606)*(1 + VLOOKUP(X606,'Base de dados'!A:N, 14, 0) ))*(Destino!AI$607/100))-AD606, 2)</f>
        <v>1.83</v>
      </c>
      <c r="AG606" s="13">
        <f>ROUND((AB606+AC606+AF606)*(J606/100),2)</f>
        <v>0.35</v>
      </c>
      <c r="AH606" s="13">
        <f>ROUND(AB606*T606,2)</f>
        <v>0</v>
      </c>
      <c r="AI606" s="13">
        <f>ROUND(AB606+AC606-AE606+AF606+AG606+AH606, 3)</f>
        <v>11.936</v>
      </c>
      <c r="AJ606" s="13">
        <f>AI606*M606</f>
        <v>47.744</v>
      </c>
      <c r="AK606" s="13">
        <f>AJ606*K606</f>
        <v>47.744</v>
      </c>
      <c r="AL606" s="13" t="str">
        <f t="shared" si="27"/>
        <v>17006000120772200001421</v>
      </c>
      <c r="AM606" s="13">
        <f>VLOOKUP(AL606,Destino!A:AE,31,0)</f>
        <v>47.744</v>
      </c>
      <c r="AN606" s="13">
        <f>VLOOKUP(AL606,Destino!A:O,15,0)</f>
        <v>29.7</v>
      </c>
      <c r="AO606" s="13">
        <f>VLOOKUP(AL606,Destino!A:P,16,0)</f>
        <v>1</v>
      </c>
      <c r="AP606" s="14">
        <f t="shared" si="28"/>
        <v>1</v>
      </c>
      <c r="AQ606" s="13" t="str">
        <f t="shared" si="29"/>
        <v>OK</v>
      </c>
      <c r="BA606" s="13" t="s">
        <v>14299</v>
      </c>
      <c r="BB606" s="13">
        <f>AK606</f>
        <v>47.744</v>
      </c>
      <c r="BC606" s="13" t="s">
        <v>15327</v>
      </c>
      <c r="BD606" s="13">
        <f>N606</f>
        <v>1</v>
      </c>
    </row>
    <row r="607" spans="1:56" hidden="1" x14ac:dyDescent="0.25">
      <c r="A607" s="13">
        <v>600012078</v>
      </c>
      <c r="B607" s="13">
        <v>1700</v>
      </c>
      <c r="C607" s="13">
        <v>2200001421</v>
      </c>
      <c r="D607" s="13" t="s">
        <v>298</v>
      </c>
      <c r="E607" s="13">
        <f>IF(AND(B607&lt;&gt;1110,B607&lt;&gt;1210,B607&lt;&gt;1510,B607&lt;&gt;1710),B607,IF(B607=1110,"1100",IF(B607=1210,"1200",IF(B607=1510,"1500",IF(B607=1710,"1700","X")))))</f>
        <v>1700</v>
      </c>
      <c r="F607" s="13" t="s">
        <v>10893</v>
      </c>
      <c r="G607" s="13" t="s">
        <v>297</v>
      </c>
      <c r="H607" s="13">
        <v>37.945999999999998</v>
      </c>
      <c r="I607" s="13">
        <v>0.25</v>
      </c>
      <c r="J607" s="13">
        <v>3</v>
      </c>
      <c r="K607" s="13">
        <v>1</v>
      </c>
      <c r="L607" s="13" t="s">
        <v>292</v>
      </c>
      <c r="M607" s="13">
        <v>4</v>
      </c>
      <c r="N607" s="13">
        <v>1</v>
      </c>
      <c r="O607" s="13" t="s">
        <v>294</v>
      </c>
      <c r="P607" s="13">
        <f>IFERROR(VLOOKUP(BC607, BA:BA:BB:BB, 2, 0),)</f>
        <v>0</v>
      </c>
      <c r="Q607" s="13">
        <f>IFERROR(VLOOKUP(BC607, BA:BA:BD:BD, 4, 0),1)</f>
        <v>1</v>
      </c>
      <c r="R607" s="13">
        <v>7</v>
      </c>
      <c r="S607" s="13">
        <v>9.25</v>
      </c>
      <c r="T607" s="13">
        <v>0</v>
      </c>
      <c r="V607" s="13" t="s">
        <v>13779</v>
      </c>
      <c r="W607" s="13">
        <v>100</v>
      </c>
      <c r="X607" s="13" t="s">
        <v>302</v>
      </c>
      <c r="Y607" s="13" t="s">
        <v>10899</v>
      </c>
      <c r="Z607" s="13" t="s">
        <v>10886</v>
      </c>
      <c r="AA607" s="13">
        <v>1</v>
      </c>
      <c r="AB607" s="13">
        <f>ROUND(H607*I607*AA607, 3)</f>
        <v>9.4870000000000001</v>
      </c>
      <c r="AC607" s="13">
        <f>ROUND(VLOOKUP(X607,'Base de dados'!A:B, 2, 0)*AB607, 2)</f>
        <v>0.95</v>
      </c>
      <c r="AD607" s="13">
        <f>ROUND((AB607*(Destino!AG$608/100))*(W607/100),2)</f>
        <v>0.66</v>
      </c>
      <c r="AE607" s="13">
        <f>ROUND(AB607*(Destino!AH$608/100),2)</f>
        <v>0</v>
      </c>
      <c r="AF607" s="13">
        <f>ROUND((((AB607+AC607)*(1 + VLOOKUP(X607,'Base de dados'!A:N, 14, 0) ))*(Destino!AI$608/100))-AD607, 2)</f>
        <v>1.97</v>
      </c>
      <c r="AG607" s="13">
        <f>ROUND((AB607+AC607+AF607)*(J607/100),2)</f>
        <v>0.37</v>
      </c>
      <c r="AH607" s="13">
        <f>ROUND(AB607*T607,2)</f>
        <v>0</v>
      </c>
      <c r="AI607" s="13">
        <f>ROUND(AB607+AC607-AE607+AF607+AG607+AH607, 3)</f>
        <v>12.776999999999999</v>
      </c>
      <c r="AJ607" s="13">
        <f>AI607*M607</f>
        <v>51.107999999999997</v>
      </c>
      <c r="AK607" s="13">
        <f>AJ607*K607</f>
        <v>51.107999999999997</v>
      </c>
      <c r="AL607" s="13" t="str">
        <f t="shared" si="27"/>
        <v>17006000120782200001421</v>
      </c>
      <c r="AM607" s="13">
        <f>VLOOKUP(AL607,Destino!A:AE,31,0)</f>
        <v>51.067999999999998</v>
      </c>
      <c r="AN607" s="13">
        <f>VLOOKUP(AL607,Destino!A:O,15,0)</f>
        <v>31.78</v>
      </c>
      <c r="AO607" s="13">
        <f>VLOOKUP(AL607,Destino!A:P,16,0)</f>
        <v>1</v>
      </c>
      <c r="AP607" s="14">
        <f t="shared" si="28"/>
        <v>1</v>
      </c>
      <c r="AQ607" s="13" t="str">
        <f t="shared" si="29"/>
        <v>OK</v>
      </c>
      <c r="BA607" s="13" t="s">
        <v>14300</v>
      </c>
      <c r="BB607" s="13">
        <f>AK607</f>
        <v>51.107999999999997</v>
      </c>
      <c r="BC607" s="13" t="s">
        <v>15328</v>
      </c>
      <c r="BD607" s="13">
        <f>N607</f>
        <v>1</v>
      </c>
    </row>
    <row r="608" spans="1:56" hidden="1" x14ac:dyDescent="0.25">
      <c r="A608" s="13">
        <v>600012117</v>
      </c>
      <c r="B608" s="13">
        <v>1700</v>
      </c>
      <c r="C608" s="13">
        <v>2200001421</v>
      </c>
      <c r="D608" s="13" t="s">
        <v>298</v>
      </c>
      <c r="E608" s="13">
        <f>IF(AND(B608&lt;&gt;1110,B608&lt;&gt;1210,B608&lt;&gt;1510,B608&lt;&gt;1710),B608,IF(B608=1110,"1100",IF(B608=1210,"1200",IF(B608=1510,"1500",IF(B608=1710,"1700","X")))))</f>
        <v>1700</v>
      </c>
      <c r="F608" s="13" t="s">
        <v>10893</v>
      </c>
      <c r="G608" s="13" t="s">
        <v>297</v>
      </c>
      <c r="H608" s="13">
        <v>35.499000000000002</v>
      </c>
      <c r="I608" s="13">
        <v>0.25</v>
      </c>
      <c r="J608" s="13">
        <v>3</v>
      </c>
      <c r="K608" s="13">
        <v>1</v>
      </c>
      <c r="L608" s="13" t="s">
        <v>292</v>
      </c>
      <c r="M608" s="13">
        <v>4</v>
      </c>
      <c r="N608" s="13">
        <v>1</v>
      </c>
      <c r="O608" s="13" t="s">
        <v>294</v>
      </c>
      <c r="P608" s="13">
        <f>IFERROR(VLOOKUP(BC608, BA:BA:BB:BB, 2, 0),)</f>
        <v>0</v>
      </c>
      <c r="Q608" s="13">
        <f>IFERROR(VLOOKUP(BC608, BA:BA:BD:BD, 4, 0),1)</f>
        <v>1</v>
      </c>
      <c r="R608" s="13">
        <v>7</v>
      </c>
      <c r="S608" s="13">
        <v>9.25</v>
      </c>
      <c r="T608" s="13">
        <v>0</v>
      </c>
      <c r="V608" s="13" t="s">
        <v>13779</v>
      </c>
      <c r="W608" s="13">
        <v>100</v>
      </c>
      <c r="X608" s="13" t="s">
        <v>295</v>
      </c>
      <c r="Y608" s="13" t="s">
        <v>10899</v>
      </c>
      <c r="Z608" s="13" t="s">
        <v>10898</v>
      </c>
      <c r="AA608" s="13">
        <v>1</v>
      </c>
      <c r="AB608" s="13">
        <f>ROUND(H608*I608*AA608, 3)</f>
        <v>8.875</v>
      </c>
      <c r="AC608" s="13">
        <f>ROUND(VLOOKUP(X608,'Base de dados'!A:B, 2, 0)*AB608, 2)</f>
        <v>0.89</v>
      </c>
      <c r="AD608" s="13">
        <f>ROUND((AB608*(Destino!AG$609/100))*(W608/100),2)</f>
        <v>0.62</v>
      </c>
      <c r="AE608" s="13">
        <f>ROUND(AB608*(Destino!AH$609/100),2)</f>
        <v>0</v>
      </c>
      <c r="AF608" s="13">
        <f>ROUND((((AB608+AC608)*(1 + VLOOKUP(X608,'Base de dados'!A:N, 14, 0) ))*(Destino!AI$609/100))-AD608, 2)</f>
        <v>1.84</v>
      </c>
      <c r="AG608" s="13">
        <f>ROUND((AB608+AC608+AF608)*(J608/100),2)</f>
        <v>0.35</v>
      </c>
      <c r="AH608" s="13">
        <f>ROUND(AB608*T608,2)</f>
        <v>0</v>
      </c>
      <c r="AI608" s="13">
        <f>ROUND(AB608+AC608-AE608+AF608+AG608+AH608, 3)</f>
        <v>11.955</v>
      </c>
      <c r="AJ608" s="13">
        <f>AI608*M608</f>
        <v>47.82</v>
      </c>
      <c r="AK608" s="13">
        <f>AJ608*K608</f>
        <v>47.82</v>
      </c>
      <c r="AL608" s="13" t="str">
        <f t="shared" si="27"/>
        <v>17006000121172200001421</v>
      </c>
      <c r="AM608" s="13">
        <f>VLOOKUP(AL608,Destino!A:AE,31,0)</f>
        <v>47.82</v>
      </c>
      <c r="AN608" s="13">
        <f>VLOOKUP(AL608,Destino!A:O,15,0)</f>
        <v>29.73</v>
      </c>
      <c r="AO608" s="13">
        <f>VLOOKUP(AL608,Destino!A:P,16,0)</f>
        <v>1</v>
      </c>
      <c r="AP608" s="14">
        <f t="shared" si="28"/>
        <v>1</v>
      </c>
      <c r="AQ608" s="13" t="str">
        <f t="shared" si="29"/>
        <v>OK</v>
      </c>
      <c r="BA608" s="13" t="s">
        <v>14301</v>
      </c>
      <c r="BB608" s="13">
        <f>AK608</f>
        <v>47.82</v>
      </c>
      <c r="BC608" s="13" t="s">
        <v>15329</v>
      </c>
      <c r="BD608" s="13">
        <f>N608</f>
        <v>1</v>
      </c>
    </row>
    <row r="609" spans="1:56" x14ac:dyDescent="0.25">
      <c r="A609" s="13">
        <v>600012118</v>
      </c>
      <c r="B609" s="13">
        <v>1700</v>
      </c>
      <c r="C609" s="13">
        <v>2200001421</v>
      </c>
      <c r="D609" s="13" t="s">
        <v>298</v>
      </c>
      <c r="E609" s="13">
        <f>IF(AND(B609&lt;&gt;1110,B609&lt;&gt;1210,B609&lt;&gt;1510,B609&lt;&gt;1710),B609,IF(B609=1110,"1100",IF(B609=1210,"1200",IF(B609=1510,"1500",IF(B609=1710,"1700","X")))))</f>
        <v>1700</v>
      </c>
      <c r="F609" s="13" t="s">
        <v>10893</v>
      </c>
      <c r="G609" s="13" t="s">
        <v>297</v>
      </c>
      <c r="H609" s="13">
        <v>11.797000000000001</v>
      </c>
      <c r="I609" s="13">
        <v>0.25</v>
      </c>
      <c r="J609" s="13">
        <v>3</v>
      </c>
      <c r="K609" s="13">
        <v>1</v>
      </c>
      <c r="L609" s="13" t="s">
        <v>292</v>
      </c>
      <c r="M609" s="13">
        <v>4</v>
      </c>
      <c r="N609" s="13">
        <v>1</v>
      </c>
      <c r="O609" s="13" t="s">
        <v>294</v>
      </c>
      <c r="P609" s="13">
        <f>IFERROR(VLOOKUP(BC609, BA:BA:BB:BB, 2, 0),)</f>
        <v>0</v>
      </c>
      <c r="Q609" s="13">
        <f>IFERROR(VLOOKUP(BC609, BA:BA:BD:BD, 4, 0),1)</f>
        <v>1</v>
      </c>
      <c r="R609" s="13">
        <v>7</v>
      </c>
      <c r="S609" s="13">
        <v>9.25</v>
      </c>
      <c r="T609" s="13">
        <v>0</v>
      </c>
      <c r="V609" s="13" t="s">
        <v>13779</v>
      </c>
      <c r="W609" s="13">
        <v>100</v>
      </c>
      <c r="X609" s="13" t="s">
        <v>301</v>
      </c>
      <c r="Y609" s="13" t="s">
        <v>10899</v>
      </c>
      <c r="Z609" s="13" t="s">
        <v>10898</v>
      </c>
      <c r="AA609" s="13">
        <v>1</v>
      </c>
      <c r="AB609" s="13">
        <f>ROUND(H609*I609*AA609, 3)</f>
        <v>2.9489999999999998</v>
      </c>
      <c r="AC609" s="13">
        <f>ROUND(VLOOKUP(X609,'Base de dados'!A:B, 2, 0)*AB609, 2)</f>
        <v>0.28999999999999998</v>
      </c>
      <c r="AD609" s="13">
        <f>ROUND((AB609*(Destino!AG$610/100))*(W609/100),2)</f>
        <v>0.21</v>
      </c>
      <c r="AE609" s="13">
        <f>ROUND(AB609*(Destino!AH$610/100),2)</f>
        <v>0</v>
      </c>
      <c r="AF609" s="13">
        <f>ROUND((((AB609+AC609)*(1 + VLOOKUP(X609,'Base de dados'!A:N, 14, 0) ))*(Destino!AI$610/100))-AD609, 2)</f>
        <v>0.6</v>
      </c>
      <c r="AG609" s="13">
        <f>ROUND((AB609+AC609+AF609)*(J609/100),2)</f>
        <v>0.12</v>
      </c>
      <c r="AH609" s="13">
        <f>ROUND(AB609*T609,2)</f>
        <v>0</v>
      </c>
      <c r="AI609" s="13">
        <f>ROUND(AB609+AC609-AE609+AF609+AG609+AH609, 3)</f>
        <v>3.9590000000000001</v>
      </c>
      <c r="AJ609" s="13">
        <f>AI609*M609</f>
        <v>15.836</v>
      </c>
      <c r="AK609" s="13">
        <f>AJ609*K609</f>
        <v>15.836</v>
      </c>
      <c r="AL609" s="13" t="str">
        <f t="shared" si="27"/>
        <v>17006000121182200001421</v>
      </c>
      <c r="AM609" s="13">
        <f>VLOOKUP(AL609,Destino!A:AE,31,0)</f>
        <v>15.916</v>
      </c>
      <c r="AN609" s="13">
        <f>VLOOKUP(AL609,Destino!A:O,15,0)</f>
        <v>9.8800000000000008</v>
      </c>
      <c r="AO609" s="13">
        <f>VLOOKUP(AL609,Destino!A:P,16,0)</f>
        <v>1</v>
      </c>
      <c r="AP609" s="14">
        <f t="shared" si="28"/>
        <v>1.01</v>
      </c>
      <c r="AQ609" s="13" t="str">
        <f t="shared" si="29"/>
        <v>X</v>
      </c>
      <c r="BA609" s="13" t="s">
        <v>14302</v>
      </c>
      <c r="BB609" s="13">
        <f>AK609</f>
        <v>15.836</v>
      </c>
      <c r="BC609" s="13" t="s">
        <v>15330</v>
      </c>
      <c r="BD609" s="13">
        <f>N609</f>
        <v>1</v>
      </c>
    </row>
    <row r="610" spans="1:56" hidden="1" x14ac:dyDescent="0.25">
      <c r="A610" s="13">
        <v>600012124</v>
      </c>
      <c r="B610" s="13">
        <v>1000</v>
      </c>
      <c r="C610" s="13">
        <v>2200001421</v>
      </c>
      <c r="D610" s="13" t="s">
        <v>298</v>
      </c>
      <c r="E610" s="13">
        <f>IF(AND(B610&lt;&gt;1110,B610&lt;&gt;1210,B610&lt;&gt;1510,B610&lt;&gt;1710),B610,IF(B610=1110,"1100",IF(B610=1210,"1200",IF(B610=1510,"1500",IF(B610=1710,"1700","X")))))</f>
        <v>1000</v>
      </c>
      <c r="F610" s="13" t="s">
        <v>10873</v>
      </c>
      <c r="G610" s="13" t="s">
        <v>297</v>
      </c>
      <c r="H610" s="13">
        <v>51.033999999999999</v>
      </c>
      <c r="I610" s="13">
        <v>1</v>
      </c>
      <c r="J610" s="13">
        <v>4</v>
      </c>
      <c r="K610" s="13">
        <v>1</v>
      </c>
      <c r="L610" s="13" t="s">
        <v>292</v>
      </c>
      <c r="M610" s="13">
        <v>1</v>
      </c>
      <c r="N610" s="13">
        <v>1</v>
      </c>
      <c r="O610" s="13" t="s">
        <v>292</v>
      </c>
      <c r="P610" s="13">
        <f>IFERROR(VLOOKUP(BC610, BA:BA:BB:BB, 2, 0),)</f>
        <v>0</v>
      </c>
      <c r="Q610" s="13">
        <f>IFERROR(VLOOKUP(BC610, BA:BA:BD:BD, 4, 0),1)</f>
        <v>1</v>
      </c>
      <c r="R610" s="13">
        <v>12</v>
      </c>
      <c r="S610" s="13">
        <v>9.25</v>
      </c>
      <c r="T610" s="13">
        <v>0</v>
      </c>
      <c r="V610" s="13" t="s">
        <v>13779</v>
      </c>
      <c r="W610" s="13">
        <v>100</v>
      </c>
      <c r="X610" s="13" t="s">
        <v>302</v>
      </c>
      <c r="Y610" s="13" t="s">
        <v>10899</v>
      </c>
      <c r="Z610" s="13" t="s">
        <v>10898</v>
      </c>
      <c r="AA610" s="13">
        <v>1</v>
      </c>
      <c r="AB610" s="13">
        <f>ROUND(H610*I610*AA610, 3)</f>
        <v>51.033999999999999</v>
      </c>
      <c r="AC610" s="13">
        <f>ROUND(VLOOKUP(X610,'Base de dados'!A:B, 2, 0)*AB610, 2)</f>
        <v>5.0999999999999996</v>
      </c>
      <c r="AD610" s="13">
        <f>ROUND((AB610*(Destino!AG$611/100))*(W610/100),2)</f>
        <v>6.12</v>
      </c>
      <c r="AE610" s="13">
        <f>ROUND(AB610*(Destino!AH$611/100),2)</f>
        <v>4.72</v>
      </c>
      <c r="AG610" s="13">
        <f>ROUND((AB610+ AC610)*(J610/100),2)</f>
        <v>2.25</v>
      </c>
      <c r="AH610" s="13">
        <f>ROUND(AB610*T610,2)</f>
        <v>0</v>
      </c>
      <c r="AI610" s="13">
        <f>ROUND(AB610-(AD610+AE610)+AG610+AH610, 3)</f>
        <v>42.444000000000003</v>
      </c>
      <c r="AJ610" s="13">
        <f>AI610*M610</f>
        <v>42.444000000000003</v>
      </c>
      <c r="AK610" s="13">
        <f>AJ610*K610</f>
        <v>42.444000000000003</v>
      </c>
      <c r="AL610" s="13" t="str">
        <f t="shared" si="27"/>
        <v>10006000121242200001421</v>
      </c>
      <c r="AM610" s="13">
        <f>VLOOKUP(AL610,Destino!A:AE,31,0)</f>
        <v>42.444000000000003</v>
      </c>
      <c r="AN610" s="13">
        <f>VLOOKUP(AL610,Destino!A:O,15,0)</f>
        <v>40.189</v>
      </c>
      <c r="AO610" s="13">
        <f>VLOOKUP(AL610,Destino!A:P,16,0)</f>
        <v>1</v>
      </c>
      <c r="AP610" s="14">
        <f t="shared" si="28"/>
        <v>1</v>
      </c>
      <c r="AQ610" s="13" t="str">
        <f t="shared" si="29"/>
        <v>OK</v>
      </c>
      <c r="BB610" s="13">
        <f>AK610</f>
        <v>42.444000000000003</v>
      </c>
      <c r="BC610" s="13" t="s">
        <v>15331</v>
      </c>
      <c r="BD610" s="13">
        <f>N610</f>
        <v>1</v>
      </c>
    </row>
    <row r="611" spans="1:56" hidden="1" x14ac:dyDescent="0.25">
      <c r="A611" s="13">
        <v>600012124</v>
      </c>
      <c r="B611" s="13">
        <v>1100</v>
      </c>
      <c r="C611" s="13">
        <v>2200001421</v>
      </c>
      <c r="D611" s="13" t="s">
        <v>298</v>
      </c>
      <c r="E611" s="13">
        <f>IF(AND(B611&lt;&gt;1110,B611&lt;&gt;1210,B611&lt;&gt;1510,B611&lt;&gt;1710),B611,IF(B611=1110,"1100",IF(B611=1210,"1200",IF(B611=1510,"1500",IF(B611=1710,"1700","X")))))</f>
        <v>1100</v>
      </c>
      <c r="F611" s="13" t="s">
        <v>10873</v>
      </c>
      <c r="G611" s="13" t="s">
        <v>297</v>
      </c>
      <c r="H611" s="13">
        <v>47.987000000000002</v>
      </c>
      <c r="I611" s="13">
        <v>1</v>
      </c>
      <c r="J611" s="13">
        <v>3</v>
      </c>
      <c r="K611" s="13">
        <v>1</v>
      </c>
      <c r="L611" s="13" t="s">
        <v>292</v>
      </c>
      <c r="M611" s="13">
        <v>1</v>
      </c>
      <c r="N611" s="13">
        <v>1</v>
      </c>
      <c r="O611" s="13" t="s">
        <v>292</v>
      </c>
      <c r="P611" s="13">
        <f>IFERROR(VLOOKUP(BC611, BA:BA:BB:BB, 2, 0),)</f>
        <v>0</v>
      </c>
      <c r="Q611" s="13">
        <f>IFERROR(VLOOKUP(BC611, BA:BA:BD:BD, 4, 0),1)</f>
        <v>1</v>
      </c>
      <c r="R611" s="13">
        <v>7</v>
      </c>
      <c r="S611" s="13">
        <v>9.25</v>
      </c>
      <c r="T611" s="13">
        <v>0</v>
      </c>
      <c r="V611" s="13" t="s">
        <v>13779</v>
      </c>
      <c r="W611" s="13">
        <v>100</v>
      </c>
      <c r="X611" s="13" t="s">
        <v>302</v>
      </c>
      <c r="Y611" s="13" t="s">
        <v>10899</v>
      </c>
      <c r="Z611" s="13" t="s">
        <v>10898</v>
      </c>
      <c r="AA611" s="13">
        <v>1</v>
      </c>
      <c r="AB611" s="13">
        <f>ROUND(H611*I611*AA611, 3)</f>
        <v>47.987000000000002</v>
      </c>
      <c r="AC611" s="13">
        <f>ROUND(VLOOKUP(X611,'Base de dados'!A:B, 2, 0)*AB611, 2)</f>
        <v>4.8</v>
      </c>
      <c r="AD611" s="13">
        <f>ROUND((AB611*(Destino!AG$612/100))*(W611/100),2)</f>
        <v>3.36</v>
      </c>
      <c r="AE611" s="13">
        <f>ROUND(AB611*(Destino!AH$612/100),2)</f>
        <v>4.4400000000000004</v>
      </c>
      <c r="AG611" s="13">
        <f>ROUND((AB611+ AC611)*(J611/100),2)</f>
        <v>1.58</v>
      </c>
      <c r="AH611" s="13">
        <f>ROUND(AB611*T611,2)</f>
        <v>0</v>
      </c>
      <c r="AI611" s="13">
        <f>ROUND(AB611-(AD611+AE611)+AG611+AH611, 3)</f>
        <v>41.767000000000003</v>
      </c>
      <c r="AJ611" s="13">
        <f>AI611*M611</f>
        <v>41.767000000000003</v>
      </c>
      <c r="AK611" s="13">
        <f>AJ611*K611</f>
        <v>41.767000000000003</v>
      </c>
      <c r="AL611" s="13" t="str">
        <f t="shared" si="27"/>
        <v>11006000121242200001421</v>
      </c>
      <c r="AM611" s="13">
        <f>VLOOKUP(AL611,Destino!A:AE,31,0)</f>
        <v>41.767000000000003</v>
      </c>
      <c r="AN611" s="13">
        <f>VLOOKUP(AL611,Destino!A:O,15,0)</f>
        <v>40.189</v>
      </c>
      <c r="AO611" s="13">
        <f>VLOOKUP(AL611,Destino!A:P,16,0)</f>
        <v>1</v>
      </c>
      <c r="AP611" s="14">
        <f t="shared" si="28"/>
        <v>1</v>
      </c>
      <c r="AQ611" s="13" t="str">
        <f t="shared" si="29"/>
        <v>OK</v>
      </c>
      <c r="BB611" s="13">
        <f>AK611</f>
        <v>41.767000000000003</v>
      </c>
      <c r="BC611" s="13" t="s">
        <v>15331</v>
      </c>
      <c r="BD611" s="13">
        <f>N611</f>
        <v>1</v>
      </c>
    </row>
    <row r="612" spans="1:56" hidden="1" x14ac:dyDescent="0.25">
      <c r="A612" s="13">
        <v>600012124</v>
      </c>
      <c r="B612" s="13">
        <v>1700</v>
      </c>
      <c r="C612" s="13">
        <v>2200001421</v>
      </c>
      <c r="D612" s="13" t="s">
        <v>298</v>
      </c>
      <c r="E612" s="13">
        <f>IF(AND(B612&lt;&gt;1110,B612&lt;&gt;1210,B612&lt;&gt;1510,B612&lt;&gt;1710),B612,IF(B612=1110,"1100",IF(B612=1210,"1200",IF(B612=1510,"1500",IF(B612=1710,"1700","X")))))</f>
        <v>1700</v>
      </c>
      <c r="F612" s="13" t="s">
        <v>10893</v>
      </c>
      <c r="G612" s="13" t="s">
        <v>297</v>
      </c>
      <c r="H612" s="13">
        <v>47.988</v>
      </c>
      <c r="I612" s="13">
        <v>0.25</v>
      </c>
      <c r="J612" s="13">
        <v>3</v>
      </c>
      <c r="K612" s="13">
        <v>1</v>
      </c>
      <c r="L612" s="13" t="s">
        <v>292</v>
      </c>
      <c r="M612" s="13">
        <v>4</v>
      </c>
      <c r="N612" s="13">
        <v>1</v>
      </c>
      <c r="O612" s="13" t="s">
        <v>294</v>
      </c>
      <c r="P612" s="13">
        <f>IFERROR(VLOOKUP(BC612, BA:BA:BB:BB, 2, 0),)</f>
        <v>0</v>
      </c>
      <c r="Q612" s="13">
        <f>IFERROR(VLOOKUP(BC612, BA:BA:BD:BD, 4, 0),1)</f>
        <v>1</v>
      </c>
      <c r="R612" s="13">
        <v>7</v>
      </c>
      <c r="S612" s="13">
        <v>9.25</v>
      </c>
      <c r="T612" s="13">
        <v>0</v>
      </c>
      <c r="V612" s="13" t="s">
        <v>13779</v>
      </c>
      <c r="W612" s="13">
        <v>100</v>
      </c>
      <c r="X612" s="13" t="s">
        <v>302</v>
      </c>
      <c r="Y612" s="13" t="s">
        <v>10899</v>
      </c>
      <c r="Z612" s="13" t="s">
        <v>10898</v>
      </c>
      <c r="AA612" s="13">
        <v>1</v>
      </c>
      <c r="AB612" s="13">
        <f>ROUND(H612*I612*AA612, 3)</f>
        <v>11.997</v>
      </c>
      <c r="AC612" s="13">
        <f>ROUND(VLOOKUP(X612,'Base de dados'!A:B, 2, 0)*AB612, 2)</f>
        <v>1.2</v>
      </c>
      <c r="AD612" s="13">
        <f>ROUND((AB612*(Destino!AG$613/100))*(W612/100),2)</f>
        <v>0.84</v>
      </c>
      <c r="AE612" s="13">
        <f>ROUND(AB612*(Destino!AH$613/100),2)</f>
        <v>0</v>
      </c>
      <c r="AF612" s="13">
        <f>ROUND((((AB612+AC612)*(1 + VLOOKUP(X612,'Base de dados'!A:N, 14, 0) ))*(Destino!AI$613/100))-AD612, 2)</f>
        <v>2.48</v>
      </c>
      <c r="AG612" s="13">
        <f>ROUND((AB612+AC612+AF612)*(J612/100),2)</f>
        <v>0.47</v>
      </c>
      <c r="AH612" s="13">
        <f>ROUND(AB612*T612,2)</f>
        <v>0</v>
      </c>
      <c r="AI612" s="13">
        <f>ROUND(AB612+AC612-AE612+AF612+AG612+AH612, 3)</f>
        <v>16.146999999999998</v>
      </c>
      <c r="AJ612" s="13">
        <f>AI612*M612</f>
        <v>64.587999999999994</v>
      </c>
      <c r="AK612" s="13">
        <f>AJ612*K612</f>
        <v>64.587999999999994</v>
      </c>
      <c r="AL612" s="13" t="str">
        <f t="shared" si="27"/>
        <v>17006000121242200001421</v>
      </c>
      <c r="AM612" s="13">
        <f>VLOOKUP(AL612,Destino!A:AE,31,0)</f>
        <v>64.587999999999994</v>
      </c>
      <c r="AN612" s="13">
        <f>VLOOKUP(AL612,Destino!A:O,15,0)</f>
        <v>40.19</v>
      </c>
      <c r="AO612" s="13">
        <f>VLOOKUP(AL612,Destino!A:P,16,0)</f>
        <v>1</v>
      </c>
      <c r="AP612" s="14">
        <f t="shared" si="28"/>
        <v>1</v>
      </c>
      <c r="AQ612" s="13" t="str">
        <f t="shared" si="29"/>
        <v>OK</v>
      </c>
      <c r="BA612" s="13" t="s">
        <v>14303</v>
      </c>
      <c r="BB612" s="13">
        <f>AK612</f>
        <v>64.587999999999994</v>
      </c>
      <c r="BC612" s="13" t="s">
        <v>15331</v>
      </c>
      <c r="BD612" s="13">
        <f>N612</f>
        <v>1</v>
      </c>
    </row>
    <row r="613" spans="1:56" hidden="1" x14ac:dyDescent="0.25">
      <c r="A613" s="13">
        <v>600012125</v>
      </c>
      <c r="B613" s="13">
        <v>1700</v>
      </c>
      <c r="C613" s="13">
        <v>2200001421</v>
      </c>
      <c r="D613" s="13" t="s">
        <v>298</v>
      </c>
      <c r="E613" s="13">
        <f>IF(AND(B613&lt;&gt;1110,B613&lt;&gt;1210,B613&lt;&gt;1510,B613&lt;&gt;1710),B613,IF(B613=1110,"1100",IF(B613=1210,"1200",IF(B613=1510,"1500",IF(B613=1710,"1700","X")))))</f>
        <v>1700</v>
      </c>
      <c r="F613" s="13" t="s">
        <v>10893</v>
      </c>
      <c r="G613" s="13" t="s">
        <v>297</v>
      </c>
      <c r="H613" s="13">
        <v>34.304000000000002</v>
      </c>
      <c r="I613" s="13">
        <v>0.25</v>
      </c>
      <c r="J613" s="13">
        <v>3</v>
      </c>
      <c r="K613" s="13">
        <v>1</v>
      </c>
      <c r="L613" s="13" t="s">
        <v>292</v>
      </c>
      <c r="M613" s="13">
        <v>4</v>
      </c>
      <c r="N613" s="13">
        <v>1</v>
      </c>
      <c r="O613" s="13" t="s">
        <v>294</v>
      </c>
      <c r="P613" s="13">
        <f>IFERROR(VLOOKUP(BC613, BA:BA:BB:BB, 2, 0),)</f>
        <v>0</v>
      </c>
      <c r="Q613" s="13">
        <f>IFERROR(VLOOKUP(BC613, BA:BA:BD:BD, 4, 0),1)</f>
        <v>1</v>
      </c>
      <c r="R613" s="13">
        <v>7</v>
      </c>
      <c r="S613" s="13">
        <v>9.25</v>
      </c>
      <c r="T613" s="13">
        <v>0</v>
      </c>
      <c r="V613" s="13" t="s">
        <v>13779</v>
      </c>
      <c r="W613" s="13">
        <v>100</v>
      </c>
      <c r="X613" s="13" t="s">
        <v>302</v>
      </c>
      <c r="Y613" s="13" t="s">
        <v>10899</v>
      </c>
      <c r="Z613" s="13" t="s">
        <v>10898</v>
      </c>
      <c r="AA613" s="13">
        <v>1</v>
      </c>
      <c r="AB613" s="13">
        <f>ROUND(H613*I613*AA613, 3)</f>
        <v>8.5760000000000005</v>
      </c>
      <c r="AC613" s="13">
        <f>ROUND(VLOOKUP(X613,'Base de dados'!A:B, 2, 0)*AB613, 2)</f>
        <v>0.86</v>
      </c>
      <c r="AD613" s="13">
        <f>ROUND((AB613*(Destino!AG$614/100))*(W613/100),2)</f>
        <v>0.6</v>
      </c>
      <c r="AE613" s="13">
        <f>ROUND(AB613*(Destino!AH$614/100),2)</f>
        <v>0</v>
      </c>
      <c r="AF613" s="13">
        <f>ROUND((((AB613+AC613)*(1 + VLOOKUP(X613,'Base de dados'!A:N, 14, 0) ))*(Destino!AI$614/100))-AD613, 2)</f>
        <v>1.77</v>
      </c>
      <c r="AG613" s="13">
        <f>ROUND((AB613+AC613+AF613)*(J613/100),2)</f>
        <v>0.34</v>
      </c>
      <c r="AH613" s="13">
        <f>ROUND(AB613*T613,2)</f>
        <v>0</v>
      </c>
      <c r="AI613" s="13">
        <f>ROUND(AB613+AC613-AE613+AF613+AG613+AH613, 3)</f>
        <v>11.545999999999999</v>
      </c>
      <c r="AJ613" s="13">
        <f>AI613*M613</f>
        <v>46.183999999999997</v>
      </c>
      <c r="AK613" s="13">
        <f>AJ613*K613</f>
        <v>46.183999999999997</v>
      </c>
      <c r="AL613" s="13" t="str">
        <f t="shared" si="27"/>
        <v>17006000121252200001421</v>
      </c>
      <c r="AM613" s="13">
        <f>VLOOKUP(AL613,Destino!A:AE,31,0)</f>
        <v>46.183999999999997</v>
      </c>
      <c r="AN613" s="13">
        <f>VLOOKUP(AL613,Destino!A:O,15,0)</f>
        <v>28.73</v>
      </c>
      <c r="AO613" s="13">
        <f>VLOOKUP(AL613,Destino!A:P,16,0)</f>
        <v>1</v>
      </c>
      <c r="AP613" s="14">
        <f t="shared" si="28"/>
        <v>1</v>
      </c>
      <c r="AQ613" s="13" t="str">
        <f t="shared" si="29"/>
        <v>OK</v>
      </c>
      <c r="BA613" s="13" t="s">
        <v>14304</v>
      </c>
      <c r="BB613" s="13">
        <f>AK613</f>
        <v>46.183999999999997</v>
      </c>
      <c r="BC613" s="13" t="s">
        <v>15332</v>
      </c>
      <c r="BD613" s="13">
        <f>N613</f>
        <v>1</v>
      </c>
    </row>
    <row r="614" spans="1:56" hidden="1" x14ac:dyDescent="0.25">
      <c r="A614" s="13">
        <v>600012126</v>
      </c>
      <c r="B614" s="13">
        <v>1700</v>
      </c>
      <c r="C614" s="13">
        <v>2200001421</v>
      </c>
      <c r="D614" s="13" t="s">
        <v>298</v>
      </c>
      <c r="E614" s="13">
        <f>IF(AND(B614&lt;&gt;1110,B614&lt;&gt;1210,B614&lt;&gt;1510,B614&lt;&gt;1710),B614,IF(B614=1110,"1100",IF(B614=1210,"1200",IF(B614=1510,"1500",IF(B614=1710,"1700","X")))))</f>
        <v>1700</v>
      </c>
      <c r="F614" s="13" t="s">
        <v>10893</v>
      </c>
      <c r="G614" s="13" t="s">
        <v>297</v>
      </c>
      <c r="H614" s="13">
        <v>19.355</v>
      </c>
      <c r="I614" s="13">
        <v>0.25</v>
      </c>
      <c r="J614" s="13">
        <v>3</v>
      </c>
      <c r="K614" s="13">
        <v>1</v>
      </c>
      <c r="L614" s="13" t="s">
        <v>292</v>
      </c>
      <c r="M614" s="13">
        <v>4</v>
      </c>
      <c r="N614" s="13">
        <v>1</v>
      </c>
      <c r="O614" s="13" t="s">
        <v>294</v>
      </c>
      <c r="P614" s="13">
        <f>IFERROR(VLOOKUP(BC614, BA:BA:BB:BB, 2, 0),)</f>
        <v>0</v>
      </c>
      <c r="Q614" s="13">
        <f>IFERROR(VLOOKUP(BC614, BA:BA:BD:BD, 4, 0),1)</f>
        <v>1</v>
      </c>
      <c r="R614" s="13">
        <v>7</v>
      </c>
      <c r="S614" s="13">
        <v>9.25</v>
      </c>
      <c r="T614" s="13">
        <v>0</v>
      </c>
      <c r="V614" s="13" t="s">
        <v>13779</v>
      </c>
      <c r="W614" s="13">
        <v>100</v>
      </c>
      <c r="X614" s="13" t="s">
        <v>301</v>
      </c>
      <c r="Y614" s="13" t="s">
        <v>10899</v>
      </c>
      <c r="Z614" s="13" t="s">
        <v>10898</v>
      </c>
      <c r="AA614" s="13">
        <v>1</v>
      </c>
      <c r="AB614" s="13">
        <f>ROUND(H614*I614*AA614, 3)</f>
        <v>4.8390000000000004</v>
      </c>
      <c r="AC614" s="13">
        <f>ROUND(VLOOKUP(X614,'Base de dados'!A:B, 2, 0)*AB614, 2)</f>
        <v>0.48</v>
      </c>
      <c r="AD614" s="13">
        <f>ROUND((AB614*(Destino!AG$615/100))*(W614/100),2)</f>
        <v>0.34</v>
      </c>
      <c r="AE614" s="13">
        <f>ROUND(AB614*(Destino!AH$615/100),2)</f>
        <v>0</v>
      </c>
      <c r="AF614" s="13">
        <f>ROUND((((AB614+AC614)*(1 + VLOOKUP(X614,'Base de dados'!A:N, 14, 0) ))*(Destino!AI$615/100))-AD614, 2)</f>
        <v>1</v>
      </c>
      <c r="AG614" s="13">
        <f>ROUND((AB614+AC614+AF614)*(J614/100),2)</f>
        <v>0.19</v>
      </c>
      <c r="AH614" s="13">
        <f>ROUND(AB614*T614,2)</f>
        <v>0</v>
      </c>
      <c r="AI614" s="13">
        <f>ROUND(AB614+AC614-AE614+AF614+AG614+AH614, 3)</f>
        <v>6.5090000000000003</v>
      </c>
      <c r="AJ614" s="13">
        <f>AI614*M614</f>
        <v>26.036000000000001</v>
      </c>
      <c r="AK614" s="13">
        <f>AJ614*K614</f>
        <v>26.036000000000001</v>
      </c>
      <c r="AL614" s="13" t="str">
        <f t="shared" si="27"/>
        <v>17006000121262200001421</v>
      </c>
      <c r="AM614" s="13">
        <f>VLOOKUP(AL614,Destino!A:AE,31,0)</f>
        <v>26.036000000000001</v>
      </c>
      <c r="AN614" s="13">
        <f>VLOOKUP(AL614,Destino!A:O,15,0)</f>
        <v>16.21</v>
      </c>
      <c r="AO614" s="13">
        <f>VLOOKUP(AL614,Destino!A:P,16,0)</f>
        <v>1</v>
      </c>
      <c r="AP614" s="14">
        <f t="shared" si="28"/>
        <v>1</v>
      </c>
      <c r="AQ614" s="13" t="str">
        <f t="shared" si="29"/>
        <v>OK</v>
      </c>
      <c r="BA614" s="13" t="s">
        <v>14305</v>
      </c>
      <c r="BB614" s="13">
        <f>AK614</f>
        <v>26.036000000000001</v>
      </c>
      <c r="BC614" s="13" t="s">
        <v>15333</v>
      </c>
      <c r="BD614" s="13">
        <f>N614</f>
        <v>1</v>
      </c>
    </row>
    <row r="615" spans="1:56" hidden="1" x14ac:dyDescent="0.25">
      <c r="A615" s="13">
        <v>600012127</v>
      </c>
      <c r="B615" s="13">
        <v>1210</v>
      </c>
      <c r="C615" s="13">
        <v>2200000102</v>
      </c>
      <c r="D615" s="13" t="s">
        <v>298</v>
      </c>
      <c r="E615" s="13" t="str">
        <f>IF(AND(B615&lt;&gt;1110,B615&lt;&gt;1210,B615&lt;&gt;1510,B615&lt;&gt;1710),B615,IF(B615=1110,"1100",IF(B615=1210,"1200",IF(B615=1510,"1500",IF(B615=1710,"1700","X")))))</f>
        <v>1200</v>
      </c>
      <c r="F615" s="13" t="s">
        <v>10873</v>
      </c>
      <c r="G615" s="13" t="s">
        <v>297</v>
      </c>
      <c r="H615" s="13">
        <v>21.376999999999999</v>
      </c>
      <c r="I615" s="13">
        <v>1</v>
      </c>
      <c r="J615" s="13">
        <v>0</v>
      </c>
      <c r="K615" s="13">
        <v>1</v>
      </c>
      <c r="L615" s="13" t="s">
        <v>292</v>
      </c>
      <c r="M615" s="13">
        <v>1</v>
      </c>
      <c r="N615" s="13">
        <v>1</v>
      </c>
      <c r="O615" s="13" t="s">
        <v>294</v>
      </c>
      <c r="P615" s="13">
        <f>IFERROR(VLOOKUP(BC615, BA:BA:BB:BB, 2, 0),)</f>
        <v>0</v>
      </c>
      <c r="Q615" s="13">
        <f>IFERROR(VLOOKUP(BC615, BA:BA:BD:BD, 4, 0),1)</f>
        <v>1</v>
      </c>
      <c r="R615" s="13">
        <v>12</v>
      </c>
      <c r="S615" s="13">
        <v>9.25</v>
      </c>
      <c r="T615" s="13">
        <v>0</v>
      </c>
      <c r="V615" s="13" t="s">
        <v>13779</v>
      </c>
      <c r="W615" s="13">
        <v>100</v>
      </c>
      <c r="X615" s="13" t="s">
        <v>295</v>
      </c>
      <c r="Y615" s="13" t="s">
        <v>10899</v>
      </c>
      <c r="Z615" s="13" t="s">
        <v>10898</v>
      </c>
      <c r="AA615" s="13">
        <v>1</v>
      </c>
      <c r="AB615" s="13">
        <f>ROUND(H615*I615*AA615, 3)</f>
        <v>21.376999999999999</v>
      </c>
      <c r="AC615" s="13">
        <f>ROUND(VLOOKUP(X615,'Base de dados'!A:B, 2, 0)*AB615, 2)</f>
        <v>2.14</v>
      </c>
      <c r="AD615" s="13">
        <f>ROUND((AB615*(Destino!AG$616/100))*(W615/100),2)</f>
        <v>2.57</v>
      </c>
      <c r="AE615" s="13">
        <f>ROUND(AB615*(Destino!AH$616/100),2)</f>
        <v>1.98</v>
      </c>
      <c r="AG615" s="13">
        <f>ROUND((AB615+ AC615)*(J615/100),2)</f>
        <v>0</v>
      </c>
      <c r="AH615" s="13">
        <f>ROUND(AB615*T615,2)</f>
        <v>0</v>
      </c>
      <c r="AI615" s="13">
        <f>ROUND(AB615-(AD615+AE615)+AG615+AH615, 3)</f>
        <v>16.827000000000002</v>
      </c>
      <c r="AJ615" s="13">
        <f>AI615*M615</f>
        <v>16.827000000000002</v>
      </c>
      <c r="AK615" s="13">
        <f>AJ615*K615</f>
        <v>16.827000000000002</v>
      </c>
      <c r="AL615" s="13" t="str">
        <f t="shared" si="27"/>
        <v>12106000121272200000102</v>
      </c>
      <c r="AM615" s="13">
        <f>VLOOKUP(AL615,Destino!A:AE,31,0)</f>
        <v>16.837</v>
      </c>
      <c r="AN615" s="13">
        <f>VLOOKUP(AL615,Destino!A:O,15,0)</f>
        <v>16.834</v>
      </c>
      <c r="AO615" s="13">
        <f>VLOOKUP(AL615,Destino!A:P,16,0)</f>
        <v>1</v>
      </c>
      <c r="AP615" s="14">
        <f t="shared" si="28"/>
        <v>1</v>
      </c>
      <c r="AQ615" s="13" t="str">
        <f t="shared" si="29"/>
        <v>OK</v>
      </c>
      <c r="BA615" s="13" t="s">
        <v>14306</v>
      </c>
      <c r="BB615" s="13">
        <f>AK615</f>
        <v>16.827000000000002</v>
      </c>
      <c r="BC615" s="13" t="s">
        <v>15334</v>
      </c>
      <c r="BD615" s="13">
        <f>N615</f>
        <v>1</v>
      </c>
    </row>
    <row r="616" spans="1:56" hidden="1" x14ac:dyDescent="0.25">
      <c r="A616" s="13">
        <v>600012127</v>
      </c>
      <c r="B616" s="13">
        <v>1210</v>
      </c>
      <c r="C616" s="13">
        <v>2200001371</v>
      </c>
      <c r="D616" s="13" t="s">
        <v>298</v>
      </c>
      <c r="E616" s="13" t="str">
        <f>IF(AND(B616&lt;&gt;1110,B616&lt;&gt;1210,B616&lt;&gt;1510,B616&lt;&gt;1710),B616,IF(B616=1110,"1100",IF(B616=1210,"1200",IF(B616=1510,"1500",IF(B616=1710,"1700","X")))))</f>
        <v>1200</v>
      </c>
      <c r="F616" s="13" t="s">
        <v>11014</v>
      </c>
      <c r="G616" s="13" t="s">
        <v>297</v>
      </c>
      <c r="H616" s="13">
        <v>4.28</v>
      </c>
      <c r="I616" s="13">
        <v>1</v>
      </c>
      <c r="J616" s="13">
        <v>0</v>
      </c>
      <c r="K616" s="13">
        <v>1</v>
      </c>
      <c r="L616" s="13" t="s">
        <v>292</v>
      </c>
      <c r="M616" s="13">
        <v>1</v>
      </c>
      <c r="N616" s="13">
        <f>IFERROR(VLOOKUP(BC616, BA:BA:BD:BD, 4, 0),1)</f>
        <v>1</v>
      </c>
      <c r="O616" s="13" t="s">
        <v>292</v>
      </c>
      <c r="P616" s="13">
        <f>IFERROR(VLOOKUP(BC616, BA:BA:BB:BB, 2, 0),)</f>
        <v>0</v>
      </c>
      <c r="Q616" s="13">
        <v>1</v>
      </c>
      <c r="R616" s="13">
        <v>0</v>
      </c>
      <c r="S616" s="13">
        <v>0</v>
      </c>
      <c r="T616" s="13">
        <v>0</v>
      </c>
      <c r="V616" s="13" t="s">
        <v>13779</v>
      </c>
      <c r="W616" s="13">
        <v>100</v>
      </c>
      <c r="X616" s="13" t="s">
        <v>295</v>
      </c>
      <c r="Y616" s="13" t="s">
        <v>10899</v>
      </c>
      <c r="Z616" s="13" t="s">
        <v>10898</v>
      </c>
      <c r="AA616" s="13">
        <v>1</v>
      </c>
      <c r="AB616" s="13">
        <f>ROUND(H616*I616*AA616, 3)</f>
        <v>4.28</v>
      </c>
      <c r="AC616" s="13">
        <f>ROUND(VLOOKUP(X616,'Base de dados'!A:B, 2, 0)*AB616, 2)</f>
        <v>0.43</v>
      </c>
      <c r="AD616" s="13">
        <f>ROUND((AB616*(Destino!AG$617/100))*(W616/100),2)</f>
        <v>0</v>
      </c>
      <c r="AE616" s="13">
        <f>ROUND(AB616*(Destino!AH$617/100),2)</f>
        <v>0</v>
      </c>
      <c r="AG616" s="13">
        <f>ROUND((AB616+ AC616)*(J616/100),2)</f>
        <v>0</v>
      </c>
      <c r="AH616" s="13">
        <f>ROUND(AB616*T616,2)</f>
        <v>0</v>
      </c>
      <c r="AI616" s="13">
        <f>ROUND(AB616+AG616+AH616, 3)</f>
        <v>4.28</v>
      </c>
      <c r="AJ616" s="13">
        <f>AI616*M616</f>
        <v>4.28</v>
      </c>
      <c r="AK616" s="13">
        <f>AJ616*K616</f>
        <v>4.28</v>
      </c>
      <c r="AL616" s="13" t="str">
        <f t="shared" si="27"/>
        <v>12106000121272200001371</v>
      </c>
      <c r="AM616" s="13">
        <f>VLOOKUP(AL616,Destino!A:AE,31,0)</f>
        <v>4.28</v>
      </c>
      <c r="AN616" s="13">
        <f>VLOOKUP(AL616,Destino!A:O,15,0)</f>
        <v>0</v>
      </c>
      <c r="AO616" s="13">
        <f>VLOOKUP(AL616,Destino!A:P,16,0)</f>
        <v>1</v>
      </c>
      <c r="AP616" s="14">
        <f t="shared" si="28"/>
        <v>1</v>
      </c>
      <c r="AQ616" s="13" t="str">
        <f t="shared" si="29"/>
        <v>OK</v>
      </c>
      <c r="BB616" s="13">
        <f>AK616</f>
        <v>4.28</v>
      </c>
      <c r="BC616" s="13" t="s">
        <v>15335</v>
      </c>
      <c r="BD616" s="13">
        <f>N616</f>
        <v>1</v>
      </c>
    </row>
    <row r="617" spans="1:56" x14ac:dyDescent="0.25">
      <c r="A617" s="13">
        <v>600012127</v>
      </c>
      <c r="B617" s="13">
        <v>1300</v>
      </c>
      <c r="C617" s="13">
        <v>2000005105</v>
      </c>
      <c r="D617" s="13" t="s">
        <v>298</v>
      </c>
      <c r="E617" s="13">
        <f>IF(AND(B617&lt;&gt;1110,B617&lt;&gt;1210,B617&lt;&gt;1510,B617&lt;&gt;1710),B617,IF(B617=1110,"1100",IF(B617=1210,"1200",IF(B617=1510,"1500",IF(B617=1710,"1700","X")))))</f>
        <v>1300</v>
      </c>
      <c r="F617" s="13" t="s">
        <v>10881</v>
      </c>
      <c r="G617" s="13" t="s">
        <v>297</v>
      </c>
      <c r="H617" s="13">
        <v>19.994</v>
      </c>
      <c r="I617" s="13">
        <v>1</v>
      </c>
      <c r="J617" s="13">
        <v>6</v>
      </c>
      <c r="K617" s="13">
        <v>1</v>
      </c>
      <c r="L617" s="13" t="s">
        <v>292</v>
      </c>
      <c r="M617" s="13">
        <v>1</v>
      </c>
      <c r="N617" s="13">
        <v>1</v>
      </c>
      <c r="O617" s="13" t="s">
        <v>292</v>
      </c>
      <c r="P617" s="13">
        <f>IFERROR(VLOOKUP(BC617, BA:BA:BB:BB, 2, 0),)</f>
        <v>0</v>
      </c>
      <c r="Q617" s="13">
        <f>IFERROR(VLOOKUP(BC617, BA:BA:BD:BD, 4, 0),1)</f>
        <v>1</v>
      </c>
      <c r="R617" s="13">
        <v>7</v>
      </c>
      <c r="S617" s="13">
        <v>9.25</v>
      </c>
      <c r="T617" s="13">
        <v>0</v>
      </c>
      <c r="V617" s="13" t="s">
        <v>13779</v>
      </c>
      <c r="W617" s="13">
        <v>100</v>
      </c>
      <c r="X617" s="13" t="s">
        <v>301</v>
      </c>
      <c r="Y617" s="13" t="s">
        <v>10899</v>
      </c>
      <c r="Z617" s="13" t="s">
        <v>10898</v>
      </c>
      <c r="AA617" s="13">
        <v>1</v>
      </c>
      <c r="AB617" s="13">
        <f>ROUND(H617*I617*AA617, 3)</f>
        <v>19.994</v>
      </c>
      <c r="AC617" s="13">
        <f>ROUND(VLOOKUP(X617,'Base de dados'!A:B, 2, 0)*AB617, 2)</f>
        <v>2</v>
      </c>
      <c r="AD617" s="13">
        <f>ROUND((AB617*(Destino!AG$618/100))*(W617/100),2)</f>
        <v>0</v>
      </c>
      <c r="AG617" s="13">
        <f>ROUND((AB617+ AC617)*(J617/100),2)</f>
        <v>1.32</v>
      </c>
      <c r="AH617" s="13">
        <f>ROUND(AB617*T617,2)</f>
        <v>0</v>
      </c>
      <c r="AI617" s="13">
        <f>ROUND((AB617+AC617)-(AD617+AE617)+AG617+AH617, 3)</f>
        <v>23.314</v>
      </c>
      <c r="AJ617" s="13">
        <f>AI617*M617</f>
        <v>23.314</v>
      </c>
      <c r="AK617" s="13">
        <f>AJ617*K617</f>
        <v>23.314</v>
      </c>
      <c r="AL617" s="13" t="str">
        <f t="shared" si="27"/>
        <v>13006000121272000005105</v>
      </c>
      <c r="AM617" s="13">
        <f>VLOOKUP(AL617,Destino!A:AE,31,0)</f>
        <v>21.283999999999999</v>
      </c>
      <c r="AN617" s="13">
        <f>VLOOKUP(AL617,Destino!A:O,15,0)</f>
        <v>16.745000000000001</v>
      </c>
      <c r="AO617" s="13">
        <f>VLOOKUP(AL617,Destino!A:P,16,0)</f>
        <v>1</v>
      </c>
      <c r="AP617" s="14">
        <f t="shared" si="28"/>
        <v>0.91</v>
      </c>
      <c r="AQ617" s="13" t="str">
        <f t="shared" si="29"/>
        <v>X</v>
      </c>
      <c r="BB617" s="13">
        <f>AK617</f>
        <v>23.314</v>
      </c>
      <c r="BC617" s="13" t="s">
        <v>15336</v>
      </c>
      <c r="BD617" s="13">
        <f>N617</f>
        <v>1</v>
      </c>
    </row>
    <row r="618" spans="1:56" hidden="1" x14ac:dyDescent="0.25">
      <c r="A618" s="13">
        <v>600012127</v>
      </c>
      <c r="B618" s="13">
        <v>1700</v>
      </c>
      <c r="C618" s="13">
        <v>2200001421</v>
      </c>
      <c r="D618" s="13" t="s">
        <v>298</v>
      </c>
      <c r="E618" s="13">
        <f>IF(AND(B618&lt;&gt;1110,B618&lt;&gt;1210,B618&lt;&gt;1510,B618&lt;&gt;1710),B618,IF(B618=1110,"1100",IF(B618=1210,"1200",IF(B618=1510,"1500",IF(B618=1710,"1700","X")))))</f>
        <v>1700</v>
      </c>
      <c r="F618" s="13" t="s">
        <v>10893</v>
      </c>
      <c r="G618" s="13" t="s">
        <v>297</v>
      </c>
      <c r="H618" s="13">
        <v>20.036000000000001</v>
      </c>
      <c r="I618" s="13">
        <v>0.25</v>
      </c>
      <c r="J618" s="13">
        <v>3</v>
      </c>
      <c r="K618" s="13">
        <v>1</v>
      </c>
      <c r="L618" s="13" t="s">
        <v>292</v>
      </c>
      <c r="M618" s="13">
        <v>4</v>
      </c>
      <c r="N618" s="13">
        <v>1</v>
      </c>
      <c r="O618" s="13" t="s">
        <v>294</v>
      </c>
      <c r="P618" s="13">
        <f>IFERROR(VLOOKUP(BC618, BA:BA:BB:BB, 2, 0),)</f>
        <v>0</v>
      </c>
      <c r="Q618" s="13">
        <f>IFERROR(VLOOKUP(BC618, BA:BA:BD:BD, 4, 0),1)</f>
        <v>1</v>
      </c>
      <c r="R618" s="13">
        <v>7</v>
      </c>
      <c r="S618" s="13">
        <v>9.25</v>
      </c>
      <c r="T618" s="13">
        <v>0</v>
      </c>
      <c r="V618" s="13" t="s">
        <v>13779</v>
      </c>
      <c r="W618" s="13">
        <v>100</v>
      </c>
      <c r="X618" s="13" t="s">
        <v>301</v>
      </c>
      <c r="Y618" s="13" t="s">
        <v>10899</v>
      </c>
      <c r="Z618" s="13" t="s">
        <v>10898</v>
      </c>
      <c r="AA618" s="13">
        <v>1</v>
      </c>
      <c r="AB618" s="13">
        <f>ROUND(H618*I618*AA618, 3)</f>
        <v>5.0090000000000003</v>
      </c>
      <c r="AC618" s="13">
        <f>ROUND(VLOOKUP(X618,'Base de dados'!A:B, 2, 0)*AB618, 2)</f>
        <v>0.5</v>
      </c>
      <c r="AD618" s="13">
        <f>ROUND((AB618*(Destino!AG$619/100))*(W618/100),2)</f>
        <v>0.35</v>
      </c>
      <c r="AE618" s="13">
        <f>ROUND(AB618*(Destino!AH$619/100),2)</f>
        <v>0</v>
      </c>
      <c r="AF618" s="13">
        <f>ROUND((((AB618+AC618)*(1 + VLOOKUP(X618,'Base de dados'!A:N, 14, 0) ))*(Destino!AI$619/100))-AD618, 2)</f>
        <v>1.04</v>
      </c>
      <c r="AG618" s="13">
        <f>ROUND((AB618+AC618+AF618)*(J618/100),2)</f>
        <v>0.2</v>
      </c>
      <c r="AH618" s="13">
        <f>ROUND(AB618*T618,2)</f>
        <v>0</v>
      </c>
      <c r="AI618" s="13">
        <f>ROUND(AB618+AC618-AE618+AF618+AG618+AH618, 3)</f>
        <v>6.7489999999999997</v>
      </c>
      <c r="AJ618" s="13">
        <f>AI618*M618</f>
        <v>26.995999999999999</v>
      </c>
      <c r="AK618" s="13">
        <f>AJ618*K618</f>
        <v>26.995999999999999</v>
      </c>
      <c r="AL618" s="13" t="str">
        <f t="shared" si="27"/>
        <v>17006000121272200001421</v>
      </c>
      <c r="AM618" s="13">
        <f>VLOOKUP(AL618,Destino!A:AE,31,0)</f>
        <v>26.995999999999999</v>
      </c>
      <c r="AN618" s="13">
        <f>VLOOKUP(AL618,Destino!A:O,15,0)</f>
        <v>16.78</v>
      </c>
      <c r="AO618" s="13">
        <f>VLOOKUP(AL618,Destino!A:P,16,0)</f>
        <v>1</v>
      </c>
      <c r="AP618" s="14">
        <f t="shared" si="28"/>
        <v>1</v>
      </c>
      <c r="AQ618" s="13" t="str">
        <f t="shared" si="29"/>
        <v>OK</v>
      </c>
      <c r="BA618" s="13" t="s">
        <v>14307</v>
      </c>
      <c r="BB618" s="13">
        <f>AK618</f>
        <v>26.995999999999999</v>
      </c>
      <c r="BC618" s="13" t="s">
        <v>15337</v>
      </c>
      <c r="BD618" s="13">
        <f>N618</f>
        <v>1</v>
      </c>
    </row>
    <row r="619" spans="1:56" hidden="1" x14ac:dyDescent="0.25">
      <c r="A619" s="13">
        <v>600012128</v>
      </c>
      <c r="B619" s="13">
        <v>1700</v>
      </c>
      <c r="C619" s="13">
        <v>2200001421</v>
      </c>
      <c r="D619" s="13" t="s">
        <v>298</v>
      </c>
      <c r="E619" s="13">
        <f>IF(AND(B619&lt;&gt;1110,B619&lt;&gt;1210,B619&lt;&gt;1510,B619&lt;&gt;1710),B619,IF(B619=1110,"1100",IF(B619=1210,"1200",IF(B619=1510,"1500",IF(B619=1710,"1700","X")))))</f>
        <v>1700</v>
      </c>
      <c r="F619" s="13" t="s">
        <v>10893</v>
      </c>
      <c r="G619" s="13" t="s">
        <v>297</v>
      </c>
      <c r="H619" s="13">
        <v>20.215</v>
      </c>
      <c r="I619" s="13">
        <v>0.25</v>
      </c>
      <c r="J619" s="13">
        <v>3</v>
      </c>
      <c r="K619" s="13">
        <v>1</v>
      </c>
      <c r="L619" s="13" t="s">
        <v>292</v>
      </c>
      <c r="M619" s="13">
        <v>4</v>
      </c>
      <c r="N619" s="13">
        <v>1</v>
      </c>
      <c r="O619" s="13" t="s">
        <v>294</v>
      </c>
      <c r="P619" s="13">
        <f>IFERROR(VLOOKUP(BC619, BA:BA:BB:BB, 2, 0),)</f>
        <v>0</v>
      </c>
      <c r="Q619" s="13">
        <f>IFERROR(VLOOKUP(BC619, BA:BA:BD:BD, 4, 0),1)</f>
        <v>1</v>
      </c>
      <c r="R619" s="13">
        <v>7</v>
      </c>
      <c r="S619" s="13">
        <v>9.25</v>
      </c>
      <c r="T619" s="13">
        <v>0</v>
      </c>
      <c r="V619" s="13" t="s">
        <v>13779</v>
      </c>
      <c r="W619" s="13">
        <v>100</v>
      </c>
      <c r="X619" s="13" t="s">
        <v>301</v>
      </c>
      <c r="Y619" s="13" t="s">
        <v>10899</v>
      </c>
      <c r="Z619" s="13" t="s">
        <v>10898</v>
      </c>
      <c r="AA619" s="13">
        <v>1</v>
      </c>
      <c r="AB619" s="13">
        <f>ROUND(H619*I619*AA619, 3)</f>
        <v>5.0540000000000003</v>
      </c>
      <c r="AC619" s="13">
        <f>ROUND(VLOOKUP(X619,'Base de dados'!A:B, 2, 0)*AB619, 2)</f>
        <v>0.51</v>
      </c>
      <c r="AD619" s="13">
        <f>ROUND((AB619*(Destino!AG$620/100))*(W619/100),2)</f>
        <v>0.35</v>
      </c>
      <c r="AE619" s="13">
        <f>ROUND(AB619*(Destino!AH$620/100),2)</f>
        <v>0</v>
      </c>
      <c r="AF619" s="13">
        <f>ROUND((((AB619+AC619)*(1 + VLOOKUP(X619,'Base de dados'!A:N, 14, 0) ))*(Destino!AI$620/100))-AD619, 2)</f>
        <v>1.05</v>
      </c>
      <c r="AG619" s="13">
        <f>ROUND((AB619+AC619+AF619)*(J619/100),2)</f>
        <v>0.2</v>
      </c>
      <c r="AH619" s="13">
        <f>ROUND(AB619*T619,2)</f>
        <v>0</v>
      </c>
      <c r="AI619" s="13">
        <f>ROUND(AB619+AC619-AE619+AF619+AG619+AH619, 3)</f>
        <v>6.8140000000000001</v>
      </c>
      <c r="AJ619" s="13">
        <f>AI619*M619</f>
        <v>27.256</v>
      </c>
      <c r="AK619" s="13">
        <f>AJ619*K619</f>
        <v>27.256</v>
      </c>
      <c r="AL619" s="13" t="str">
        <f t="shared" si="27"/>
        <v>17006000121282200001421</v>
      </c>
      <c r="AM619" s="13">
        <f>VLOOKUP(AL619,Destino!A:AE,31,0)</f>
        <v>27.216000000000001</v>
      </c>
      <c r="AN619" s="13">
        <f>VLOOKUP(AL619,Destino!A:O,15,0)</f>
        <v>16.93</v>
      </c>
      <c r="AO619" s="13">
        <f>VLOOKUP(AL619,Destino!A:P,16,0)</f>
        <v>1</v>
      </c>
      <c r="AP619" s="14">
        <f t="shared" si="28"/>
        <v>1</v>
      </c>
      <c r="AQ619" s="13" t="str">
        <f t="shared" si="29"/>
        <v>OK</v>
      </c>
      <c r="BA619" s="13" t="s">
        <v>14308</v>
      </c>
      <c r="BB619" s="13">
        <f>AK619</f>
        <v>27.256</v>
      </c>
      <c r="BC619" s="13" t="s">
        <v>15338</v>
      </c>
      <c r="BD619" s="13">
        <f>N619</f>
        <v>1</v>
      </c>
    </row>
    <row r="620" spans="1:56" hidden="1" x14ac:dyDescent="0.25">
      <c r="A620" s="13">
        <v>600012129</v>
      </c>
      <c r="B620" s="13">
        <v>1700</v>
      </c>
      <c r="C620" s="13">
        <v>2200001421</v>
      </c>
      <c r="D620" s="13" t="s">
        <v>298</v>
      </c>
      <c r="E620" s="13">
        <f>IF(AND(B620&lt;&gt;1110,B620&lt;&gt;1210,B620&lt;&gt;1510,B620&lt;&gt;1710),B620,IF(B620=1110,"1100",IF(B620=1210,"1200",IF(B620=1510,"1500",IF(B620=1710,"1700","X")))))</f>
        <v>1700</v>
      </c>
      <c r="F620" s="13" t="s">
        <v>10893</v>
      </c>
      <c r="G620" s="13" t="s">
        <v>297</v>
      </c>
      <c r="H620" s="13">
        <v>21.003</v>
      </c>
      <c r="I620" s="13">
        <v>0.25</v>
      </c>
      <c r="J620" s="13">
        <v>3</v>
      </c>
      <c r="K620" s="13">
        <v>1</v>
      </c>
      <c r="L620" s="13" t="s">
        <v>292</v>
      </c>
      <c r="M620" s="13">
        <v>4</v>
      </c>
      <c r="N620" s="13">
        <v>1</v>
      </c>
      <c r="O620" s="13" t="s">
        <v>294</v>
      </c>
      <c r="P620" s="13">
        <f>IFERROR(VLOOKUP(BC620, BA:BA:BB:BB, 2, 0),)</f>
        <v>0</v>
      </c>
      <c r="Q620" s="13">
        <f>IFERROR(VLOOKUP(BC620, BA:BA:BD:BD, 4, 0),1)</f>
        <v>1</v>
      </c>
      <c r="R620" s="13">
        <v>7</v>
      </c>
      <c r="S620" s="13">
        <v>9.25</v>
      </c>
      <c r="T620" s="13">
        <v>0</v>
      </c>
      <c r="V620" s="13" t="s">
        <v>13779</v>
      </c>
      <c r="W620" s="13">
        <v>100</v>
      </c>
      <c r="X620" s="13" t="s">
        <v>301</v>
      </c>
      <c r="Y620" s="13" t="s">
        <v>10899</v>
      </c>
      <c r="Z620" s="13" t="s">
        <v>10898</v>
      </c>
      <c r="AA620" s="13">
        <v>1</v>
      </c>
      <c r="AB620" s="13">
        <f>ROUND(H620*I620*AA620, 3)</f>
        <v>5.2510000000000003</v>
      </c>
      <c r="AC620" s="13">
        <f>ROUND(VLOOKUP(X620,'Base de dados'!A:B, 2, 0)*AB620, 2)</f>
        <v>0.53</v>
      </c>
      <c r="AD620" s="13">
        <f>ROUND((AB620*(Destino!AG$621/100))*(W620/100),2)</f>
        <v>0.37</v>
      </c>
      <c r="AE620" s="13">
        <f>ROUND(AB620*(Destino!AH$621/100),2)</f>
        <v>0</v>
      </c>
      <c r="AF620" s="13">
        <f>ROUND((((AB620+AC620)*(1 + VLOOKUP(X620,'Base de dados'!A:N, 14, 0) ))*(Destino!AI$621/100))-AD620, 2)</f>
        <v>1.08</v>
      </c>
      <c r="AG620" s="13">
        <f>ROUND((AB620+AC620+AF620)*(J620/100),2)</f>
        <v>0.21</v>
      </c>
      <c r="AH620" s="13">
        <f>ROUND(AB620*T620,2)</f>
        <v>0</v>
      </c>
      <c r="AI620" s="13">
        <f>ROUND(AB620+AC620-AE620+AF620+AG620+AH620, 3)</f>
        <v>7.0709999999999997</v>
      </c>
      <c r="AJ620" s="13">
        <f>AI620*M620</f>
        <v>28.283999999999999</v>
      </c>
      <c r="AK620" s="13">
        <f>AJ620*K620</f>
        <v>28.283999999999999</v>
      </c>
      <c r="AL620" s="13" t="str">
        <f t="shared" si="27"/>
        <v>17006000121292200001421</v>
      </c>
      <c r="AM620" s="13">
        <f>VLOOKUP(AL620,Destino!A:AE,31,0)</f>
        <v>28.324000000000002</v>
      </c>
      <c r="AN620" s="13">
        <f>VLOOKUP(AL620,Destino!A:O,15,0)</f>
        <v>17.59</v>
      </c>
      <c r="AO620" s="13">
        <f>VLOOKUP(AL620,Destino!A:P,16,0)</f>
        <v>1</v>
      </c>
      <c r="AP620" s="14">
        <f t="shared" si="28"/>
        <v>1</v>
      </c>
      <c r="AQ620" s="13" t="str">
        <f t="shared" si="29"/>
        <v>OK</v>
      </c>
      <c r="BA620" s="13" t="s">
        <v>14309</v>
      </c>
      <c r="BB620" s="13">
        <f>AK620</f>
        <v>28.283999999999999</v>
      </c>
      <c r="BC620" s="13" t="s">
        <v>15339</v>
      </c>
      <c r="BD620" s="13">
        <f>N620</f>
        <v>1</v>
      </c>
    </row>
    <row r="621" spans="1:56" hidden="1" x14ac:dyDescent="0.25">
      <c r="A621" s="13">
        <v>600012136</v>
      </c>
      <c r="B621" s="13">
        <v>1110</v>
      </c>
      <c r="C621" s="13">
        <v>2200001327</v>
      </c>
      <c r="D621" s="13" t="s">
        <v>298</v>
      </c>
      <c r="E621" s="13" t="str">
        <f>IF(AND(B621&lt;&gt;1110,B621&lt;&gt;1210,B621&lt;&gt;1510,B621&lt;&gt;1710),B621,IF(B621=1110,"1100",IF(B621=1210,"1200",IF(B621=1510,"1500",IF(B621=1710,"1700","X")))))</f>
        <v>1100</v>
      </c>
      <c r="F621" s="13" t="s">
        <v>11014</v>
      </c>
      <c r="G621" s="13" t="s">
        <v>297</v>
      </c>
      <c r="H621" s="13">
        <v>287.96699999999998</v>
      </c>
      <c r="I621" s="13">
        <v>1</v>
      </c>
      <c r="J621" s="13">
        <v>0</v>
      </c>
      <c r="K621" s="13">
        <v>1</v>
      </c>
      <c r="L621" s="13" t="s">
        <v>292</v>
      </c>
      <c r="M621" s="13">
        <v>1</v>
      </c>
      <c r="N621" s="13">
        <f>IFERROR(VLOOKUP(BC621, BA:BA:BD:BD, 4, 0),1)</f>
        <v>1</v>
      </c>
      <c r="O621" s="13" t="s">
        <v>292</v>
      </c>
      <c r="P621" s="13">
        <f>IFERROR(VLOOKUP(BC621, BA:BA:BB:BB, 2, 0),)</f>
        <v>0</v>
      </c>
      <c r="Q621" s="13">
        <v>1</v>
      </c>
      <c r="R621" s="13">
        <v>0</v>
      </c>
      <c r="S621" s="13">
        <v>0</v>
      </c>
      <c r="T621" s="13">
        <v>0</v>
      </c>
      <c r="V621" s="13" t="s">
        <v>13779</v>
      </c>
      <c r="W621" s="13">
        <v>100</v>
      </c>
      <c r="X621" s="13" t="s">
        <v>302</v>
      </c>
      <c r="Y621" s="13" t="s">
        <v>10899</v>
      </c>
      <c r="Z621" s="13" t="s">
        <v>10886</v>
      </c>
      <c r="AA621" s="13">
        <v>1</v>
      </c>
      <c r="AB621" s="13">
        <f>ROUND(H621*I621*AA621, 3)</f>
        <v>287.96699999999998</v>
      </c>
      <c r="AC621" s="13">
        <f>ROUND(VLOOKUP(X621,'Base de dados'!A:B, 2, 0)*AB621, 2)</f>
        <v>28.8</v>
      </c>
      <c r="AD621" s="13">
        <f>ROUND((AB621*(Destino!AG$622/100))*(W621/100),2)</f>
        <v>0</v>
      </c>
      <c r="AE621" s="13">
        <f>ROUND(AB621*(Destino!AH$622/100),2)</f>
        <v>0</v>
      </c>
      <c r="AG621" s="13">
        <f>ROUND((AB621+ AC621)*(J621/100),2)</f>
        <v>0</v>
      </c>
      <c r="AH621" s="13">
        <f>ROUND(AB621*T621,2)</f>
        <v>0</v>
      </c>
      <c r="AI621" s="13">
        <f>ROUND(AB621+AG621+AH621, 3)</f>
        <v>287.96699999999998</v>
      </c>
      <c r="AJ621" s="13">
        <f>AI621*M621</f>
        <v>287.96699999999998</v>
      </c>
      <c r="AK621" s="13">
        <f>AJ621*K621</f>
        <v>287.96699999999998</v>
      </c>
      <c r="AL621" s="13" t="str">
        <f t="shared" si="27"/>
        <v>11106000121362200001327</v>
      </c>
      <c r="AM621" s="13">
        <f>VLOOKUP(AL621,Destino!A:AE,31,0)</f>
        <v>287.96699999999998</v>
      </c>
      <c r="AN621" s="13">
        <f>VLOOKUP(AL621,Destino!A:O,15,0)</f>
        <v>0</v>
      </c>
      <c r="AO621" s="13">
        <f>VLOOKUP(AL621,Destino!A:P,16,0)</f>
        <v>1</v>
      </c>
      <c r="AP621" s="14">
        <f t="shared" si="28"/>
        <v>1</v>
      </c>
      <c r="AQ621" s="13" t="str">
        <f t="shared" si="29"/>
        <v>OK</v>
      </c>
      <c r="BB621" s="13">
        <f>AK621</f>
        <v>287.96699999999998</v>
      </c>
      <c r="BC621" s="13" t="s">
        <v>15340</v>
      </c>
      <c r="BD621" s="13">
        <f>N621</f>
        <v>1</v>
      </c>
    </row>
    <row r="622" spans="1:56" hidden="1" x14ac:dyDescent="0.25">
      <c r="A622" s="13">
        <v>600012136</v>
      </c>
      <c r="B622" s="13">
        <v>1300</v>
      </c>
      <c r="C622" s="13">
        <v>2200001286</v>
      </c>
      <c r="D622" s="13" t="s">
        <v>298</v>
      </c>
      <c r="E622" s="13">
        <f>IF(AND(B622&lt;&gt;1110,B622&lt;&gt;1210,B622&lt;&gt;1510,B622&lt;&gt;1710),B622,IF(B622=1110,"1100",IF(B622=1210,"1200",IF(B622=1510,"1500",IF(B622=1710,"1700","X")))))</f>
        <v>1300</v>
      </c>
      <c r="F622" s="13" t="s">
        <v>11014</v>
      </c>
      <c r="G622" s="13" t="s">
        <v>297</v>
      </c>
      <c r="H622" s="13">
        <v>1</v>
      </c>
      <c r="I622" s="13">
        <v>1</v>
      </c>
      <c r="J622" s="13">
        <v>0</v>
      </c>
      <c r="K622" s="13">
        <v>1</v>
      </c>
      <c r="L622" s="13" t="s">
        <v>292</v>
      </c>
      <c r="M622" s="13">
        <v>1</v>
      </c>
      <c r="N622" s="13">
        <f ca="1">IFERROR(VLOOKUP(BC622, BA:BA:BD:BD, 4, 0),1)</f>
        <v>0</v>
      </c>
      <c r="O622" s="13" t="s">
        <v>294</v>
      </c>
      <c r="P622" s="13">
        <f>IFERROR(VLOOKUP(BC622, BA:BA:BB:BB, 2, 0),)</f>
        <v>1</v>
      </c>
      <c r="Q622" s="13">
        <v>1</v>
      </c>
      <c r="R622" s="13">
        <v>0</v>
      </c>
      <c r="S622" s="13">
        <v>0</v>
      </c>
      <c r="T622" s="13">
        <v>0</v>
      </c>
      <c r="V622" s="13" t="s">
        <v>13779</v>
      </c>
      <c r="W622" s="13">
        <v>100</v>
      </c>
      <c r="X622" s="13" t="s">
        <v>295</v>
      </c>
      <c r="Y622" s="13" t="s">
        <v>10899</v>
      </c>
      <c r="Z622" s="13" t="s">
        <v>10886</v>
      </c>
      <c r="AA622" s="13">
        <v>1</v>
      </c>
      <c r="AB622" s="13">
        <f>ROUND(H622*I622*AA622, 3)</f>
        <v>1</v>
      </c>
      <c r="AC622" s="13">
        <f>ROUND(VLOOKUP(X622,'Base de dados'!A:B, 2, 0)*AB622, 2)</f>
        <v>0.1</v>
      </c>
      <c r="AD622" s="13">
        <f>ROUND((AB622*(Destino!AG$623/100))*(W622/100),2)</f>
        <v>0</v>
      </c>
      <c r="AE622" s="13">
        <f>ROUND(AB622*(Destino!AH$623/100),2)</f>
        <v>0</v>
      </c>
      <c r="AG622" s="13">
        <f>ROUND((AB622+ AC622)*(J622/100),2)</f>
        <v>0</v>
      </c>
      <c r="AH622" s="13">
        <f>ROUND(AB622*T622,2)</f>
        <v>0</v>
      </c>
      <c r="AI622" s="13">
        <f>ROUND(AB622+AG622+AH622, 3)</f>
        <v>1</v>
      </c>
      <c r="AJ622" s="13">
        <f>AI622*M622</f>
        <v>1</v>
      </c>
      <c r="AK622" s="13">
        <f>AJ622*K622</f>
        <v>1</v>
      </c>
      <c r="AL622" s="13" t="str">
        <f t="shared" si="27"/>
        <v>13006000121362200001286</v>
      </c>
      <c r="AM622" s="13">
        <f>VLOOKUP(AL622,Destino!A:AE,31,0)</f>
        <v>1</v>
      </c>
      <c r="AN622" s="13">
        <f>VLOOKUP(AL622,Destino!A:O,15,0)</f>
        <v>0</v>
      </c>
      <c r="AO622" s="13">
        <f>VLOOKUP(AL622,Destino!A:P,16,0)</f>
        <v>1</v>
      </c>
      <c r="AP622" s="14">
        <f t="shared" si="28"/>
        <v>1</v>
      </c>
      <c r="AQ622" s="13" t="str">
        <f t="shared" si="29"/>
        <v>OK</v>
      </c>
      <c r="BA622" s="13" t="s">
        <v>14310</v>
      </c>
      <c r="BB622" s="13">
        <f>AK622</f>
        <v>1</v>
      </c>
      <c r="BC622" s="13" t="s">
        <v>14310</v>
      </c>
      <c r="BD622" s="13">
        <f ca="1">N622</f>
        <v>1</v>
      </c>
    </row>
    <row r="623" spans="1:56" hidden="1" x14ac:dyDescent="0.25">
      <c r="A623" s="13">
        <v>600012137</v>
      </c>
      <c r="B623" s="13">
        <v>1110</v>
      </c>
      <c r="C623" s="13">
        <v>2200001327</v>
      </c>
      <c r="D623" s="13" t="s">
        <v>298</v>
      </c>
      <c r="E623" s="13" t="str">
        <f>IF(AND(B623&lt;&gt;1110,B623&lt;&gt;1210,B623&lt;&gt;1510,B623&lt;&gt;1710),B623,IF(B623=1110,"1100",IF(B623=1210,"1200",IF(B623=1510,"1500",IF(B623=1710,"1700","X")))))</f>
        <v>1100</v>
      </c>
      <c r="F623" s="13" t="s">
        <v>11014</v>
      </c>
      <c r="G623" s="13" t="s">
        <v>297</v>
      </c>
      <c r="H623" s="13">
        <v>295.76600000000002</v>
      </c>
      <c r="I623" s="13">
        <v>1</v>
      </c>
      <c r="J623" s="13">
        <v>0</v>
      </c>
      <c r="K623" s="13">
        <v>1</v>
      </c>
      <c r="L623" s="13" t="s">
        <v>292</v>
      </c>
      <c r="M623" s="13">
        <v>1</v>
      </c>
      <c r="N623" s="13">
        <f ca="1">IFERROR(VLOOKUP(BC623, BA:BA:BD:BD, 4, 0),1)</f>
        <v>0</v>
      </c>
      <c r="O623" s="13" t="s">
        <v>294</v>
      </c>
      <c r="P623" s="13">
        <f>IFERROR(VLOOKUP(BC623, BA:BA:BB:BB, 2, 0),)</f>
        <v>295.76600000000002</v>
      </c>
      <c r="Q623" s="13">
        <v>1</v>
      </c>
      <c r="R623" s="13">
        <v>0</v>
      </c>
      <c r="S623" s="13">
        <v>0</v>
      </c>
      <c r="T623" s="13">
        <v>0</v>
      </c>
      <c r="V623" s="13" t="s">
        <v>13779</v>
      </c>
      <c r="W623" s="13">
        <v>100</v>
      </c>
      <c r="X623" s="13" t="s">
        <v>302</v>
      </c>
      <c r="Y623" s="13" t="s">
        <v>10899</v>
      </c>
      <c r="Z623" s="13" t="s">
        <v>10898</v>
      </c>
      <c r="AA623" s="13">
        <v>1</v>
      </c>
      <c r="AB623" s="13">
        <f>ROUND(H623*I623*AA623, 3)</f>
        <v>295.76600000000002</v>
      </c>
      <c r="AC623" s="13">
        <f>ROUND(VLOOKUP(X623,'Base de dados'!A:B, 2, 0)*AB623, 2)</f>
        <v>29.58</v>
      </c>
      <c r="AD623" s="13">
        <f>ROUND((AB623*(Destino!AG$624/100))*(W623/100),2)</f>
        <v>0</v>
      </c>
      <c r="AE623" s="13">
        <f>ROUND(AB623*(Destino!AH$624/100),2)</f>
        <v>0</v>
      </c>
      <c r="AG623" s="13">
        <f>ROUND((AB623+ AC623)*(J623/100),2)</f>
        <v>0</v>
      </c>
      <c r="AH623" s="13">
        <f>ROUND(AB623*T623,2)</f>
        <v>0</v>
      </c>
      <c r="AI623" s="13">
        <f>ROUND(AB623+AG623+AH623, 3)</f>
        <v>295.76600000000002</v>
      </c>
      <c r="AJ623" s="13">
        <f>AI623*M623</f>
        <v>295.76600000000002</v>
      </c>
      <c r="AK623" s="13">
        <f>AJ623*K623</f>
        <v>295.76600000000002</v>
      </c>
      <c r="AL623" s="13" t="str">
        <f t="shared" si="27"/>
        <v>11106000121372200001327</v>
      </c>
      <c r="AM623" s="13">
        <f>VLOOKUP(AL623,Destino!A:AE,31,0)</f>
        <v>295.76600000000002</v>
      </c>
      <c r="AN623" s="13">
        <f>VLOOKUP(AL623,Destino!A:O,15,0)</f>
        <v>0</v>
      </c>
      <c r="AO623" s="13">
        <f>VLOOKUP(AL623,Destino!A:P,16,0)</f>
        <v>1</v>
      </c>
      <c r="AP623" s="14">
        <f t="shared" si="28"/>
        <v>1</v>
      </c>
      <c r="AQ623" s="13" t="str">
        <f t="shared" si="29"/>
        <v>OK</v>
      </c>
      <c r="BA623" s="13" t="s">
        <v>14311</v>
      </c>
      <c r="BB623" s="13">
        <f>AK623</f>
        <v>295.76600000000002</v>
      </c>
      <c r="BC623" s="13" t="s">
        <v>14311</v>
      </c>
      <c r="BD623" s="13">
        <f ca="1">N623</f>
        <v>1</v>
      </c>
    </row>
    <row r="624" spans="1:56" hidden="1" x14ac:dyDescent="0.25">
      <c r="A624" s="13">
        <v>600012137</v>
      </c>
      <c r="B624" s="13">
        <v>1300</v>
      </c>
      <c r="C624" s="13">
        <v>2200001286</v>
      </c>
      <c r="D624" s="13" t="s">
        <v>298</v>
      </c>
      <c r="E624" s="13">
        <f>IF(AND(B624&lt;&gt;1110,B624&lt;&gt;1210,B624&lt;&gt;1510,B624&lt;&gt;1710),B624,IF(B624=1110,"1100",IF(B624=1210,"1200",IF(B624=1510,"1500",IF(B624=1710,"1700","X")))))</f>
        <v>1300</v>
      </c>
      <c r="F624" s="13" t="s">
        <v>11014</v>
      </c>
      <c r="G624" s="13" t="s">
        <v>297</v>
      </c>
      <c r="H624" s="13">
        <v>1</v>
      </c>
      <c r="I624" s="13">
        <v>1</v>
      </c>
      <c r="J624" s="13">
        <v>0</v>
      </c>
      <c r="K624" s="13">
        <v>1</v>
      </c>
      <c r="L624" s="13" t="s">
        <v>292</v>
      </c>
      <c r="M624" s="13">
        <v>1</v>
      </c>
      <c r="N624" s="13">
        <f ca="1">IFERROR(VLOOKUP(BC624, BA:BA:BD:BD, 4, 0),1)</f>
        <v>0</v>
      </c>
      <c r="O624" s="13" t="s">
        <v>294</v>
      </c>
      <c r="P624" s="13">
        <f>IFERROR(VLOOKUP(BC624, BA:BA:BB:BB, 2, 0),)</f>
        <v>1</v>
      </c>
      <c r="Q624" s="13">
        <v>1</v>
      </c>
      <c r="R624" s="13">
        <v>0</v>
      </c>
      <c r="S624" s="13">
        <v>0</v>
      </c>
      <c r="T624" s="13">
        <v>0</v>
      </c>
      <c r="V624" s="13" t="s">
        <v>13779</v>
      </c>
      <c r="W624" s="13">
        <v>100</v>
      </c>
      <c r="X624" s="13" t="s">
        <v>302</v>
      </c>
      <c r="Y624" s="13" t="s">
        <v>10899</v>
      </c>
      <c r="Z624" s="13" t="s">
        <v>10898</v>
      </c>
      <c r="AA624" s="13">
        <v>1</v>
      </c>
      <c r="AB624" s="13">
        <f>ROUND(H624*I624*AA624, 3)</f>
        <v>1</v>
      </c>
      <c r="AC624" s="13">
        <f>ROUND(VLOOKUP(X624,'Base de dados'!A:B, 2, 0)*AB624, 2)</f>
        <v>0.1</v>
      </c>
      <c r="AD624" s="13">
        <f>ROUND((AB624*(Destino!AG$625/100))*(W624/100),2)</f>
        <v>0</v>
      </c>
      <c r="AE624" s="13">
        <f>ROUND(AB624*(Destino!AH$625/100),2)</f>
        <v>0</v>
      </c>
      <c r="AG624" s="13">
        <f>ROUND((AB624+ AC624)*(J624/100),2)</f>
        <v>0</v>
      </c>
      <c r="AH624" s="13">
        <f>ROUND(AB624*T624,2)</f>
        <v>0</v>
      </c>
      <c r="AI624" s="13">
        <f>ROUND(AB624+AG624+AH624, 3)</f>
        <v>1</v>
      </c>
      <c r="AJ624" s="13">
        <f>AI624*M624</f>
        <v>1</v>
      </c>
      <c r="AK624" s="13">
        <f>AJ624*K624</f>
        <v>1</v>
      </c>
      <c r="AL624" s="13" t="str">
        <f t="shared" si="27"/>
        <v>13006000121372200001286</v>
      </c>
      <c r="AM624" s="13">
        <f>VLOOKUP(AL624,Destino!A:AE,31,0)</f>
        <v>1</v>
      </c>
      <c r="AN624" s="13">
        <f>VLOOKUP(AL624,Destino!A:O,15,0)</f>
        <v>0</v>
      </c>
      <c r="AO624" s="13">
        <f>VLOOKUP(AL624,Destino!A:P,16,0)</f>
        <v>1</v>
      </c>
      <c r="AP624" s="14">
        <f t="shared" si="28"/>
        <v>1</v>
      </c>
      <c r="AQ624" s="13" t="str">
        <f t="shared" si="29"/>
        <v>OK</v>
      </c>
      <c r="BA624" s="13" t="s">
        <v>14312</v>
      </c>
      <c r="BB624" s="13">
        <f>AK624</f>
        <v>1</v>
      </c>
      <c r="BC624" s="13" t="s">
        <v>14312</v>
      </c>
      <c r="BD624" s="13">
        <f ca="1">N624</f>
        <v>1</v>
      </c>
    </row>
    <row r="625" spans="1:56" hidden="1" x14ac:dyDescent="0.25">
      <c r="A625" s="13">
        <v>600012138</v>
      </c>
      <c r="B625" s="13">
        <v>1000</v>
      </c>
      <c r="C625" s="13">
        <v>2000005105</v>
      </c>
      <c r="D625" s="13" t="s">
        <v>298</v>
      </c>
      <c r="E625" s="13">
        <f>IF(AND(B625&lt;&gt;1110,B625&lt;&gt;1210,B625&lt;&gt;1510,B625&lt;&gt;1710),B625,IF(B625=1110,"1100",IF(B625=1210,"1200",IF(B625=1510,"1500",IF(B625=1710,"1700","X")))))</f>
        <v>1000</v>
      </c>
      <c r="F625" s="13" t="s">
        <v>11014</v>
      </c>
      <c r="G625" s="13" t="s">
        <v>297</v>
      </c>
      <c r="H625" s="13">
        <v>13.925000000000001</v>
      </c>
      <c r="I625" s="13">
        <v>1</v>
      </c>
      <c r="J625" s="13">
        <v>0</v>
      </c>
      <c r="K625" s="13">
        <v>1</v>
      </c>
      <c r="L625" s="13" t="s">
        <v>292</v>
      </c>
      <c r="M625" s="13">
        <v>1</v>
      </c>
      <c r="N625" s="13">
        <f ca="1">IFERROR(VLOOKUP(BC625, BA:BA:BD:BD, 4, 0),1)</f>
        <v>0</v>
      </c>
      <c r="O625" s="13" t="s">
        <v>294</v>
      </c>
      <c r="P625" s="13">
        <f>IFERROR(VLOOKUP(BC625, BA:BA:BB:BB, 2, 0),)</f>
        <v>13.925000000000001</v>
      </c>
      <c r="Q625" s="13">
        <v>1</v>
      </c>
      <c r="R625" s="13">
        <v>0</v>
      </c>
      <c r="S625" s="13">
        <v>0</v>
      </c>
      <c r="T625" s="13">
        <v>0</v>
      </c>
      <c r="V625" s="13" t="s">
        <v>13779</v>
      </c>
      <c r="W625" s="13">
        <v>100</v>
      </c>
      <c r="X625" s="13" t="s">
        <v>295</v>
      </c>
      <c r="Y625" s="13" t="s">
        <v>10899</v>
      </c>
      <c r="Z625" s="13" t="s">
        <v>10886</v>
      </c>
      <c r="AA625" s="13">
        <v>1</v>
      </c>
      <c r="AB625" s="13">
        <f>ROUND(H625*I625*AA625, 3)</f>
        <v>13.925000000000001</v>
      </c>
      <c r="AC625" s="13">
        <f>ROUND(VLOOKUP(X625,'Base de dados'!A:B, 2, 0)*AB625, 2)</f>
        <v>1.39</v>
      </c>
      <c r="AD625" s="13">
        <f>ROUND((AB625*(Destino!AG$626/100))*(W625/100),2)</f>
        <v>0</v>
      </c>
      <c r="AE625" s="13">
        <f>ROUND(AB625*(Destino!AH$626/100),2)</f>
        <v>0</v>
      </c>
      <c r="AG625" s="13">
        <f>ROUND((AB625+ AC625)*(J625/100),2)</f>
        <v>0</v>
      </c>
      <c r="AH625" s="13">
        <f>ROUND(AB625*T625,2)</f>
        <v>0</v>
      </c>
      <c r="AI625" s="13">
        <f>ROUND(AB625+AG625+AH625, 3)</f>
        <v>13.925000000000001</v>
      </c>
      <c r="AJ625" s="13">
        <f>AI625*M625</f>
        <v>13.925000000000001</v>
      </c>
      <c r="AK625" s="13">
        <f>AJ625*K625</f>
        <v>13.925000000000001</v>
      </c>
      <c r="AL625" s="13" t="str">
        <f t="shared" si="27"/>
        <v>10006000121382000005105</v>
      </c>
      <c r="AM625" s="13">
        <f>VLOOKUP(AL625,Destino!A:AE,31,0)</f>
        <v>13.925000000000001</v>
      </c>
      <c r="AN625" s="13">
        <f>VLOOKUP(AL625,Destino!A:O,15,0)</f>
        <v>0</v>
      </c>
      <c r="AO625" s="13">
        <f>VLOOKUP(AL625,Destino!A:P,16,0)</f>
        <v>1</v>
      </c>
      <c r="AP625" s="14">
        <f t="shared" si="28"/>
        <v>1</v>
      </c>
      <c r="AQ625" s="13" t="str">
        <f t="shared" si="29"/>
        <v>OK</v>
      </c>
      <c r="BA625" s="13" t="s">
        <v>14313</v>
      </c>
      <c r="BB625" s="13">
        <f>AK625</f>
        <v>13.925000000000001</v>
      </c>
      <c r="BC625" s="13" t="s">
        <v>14313</v>
      </c>
      <c r="BD625" s="13">
        <f ca="1">N625</f>
        <v>1</v>
      </c>
    </row>
    <row r="626" spans="1:56" hidden="1" x14ac:dyDescent="0.25">
      <c r="A626" s="13">
        <v>600012138</v>
      </c>
      <c r="B626" s="13">
        <v>1100</v>
      </c>
      <c r="C626" s="13">
        <v>2200000102</v>
      </c>
      <c r="D626" s="13" t="s">
        <v>298</v>
      </c>
      <c r="E626" s="13">
        <f>IF(AND(B626&lt;&gt;1110,B626&lt;&gt;1210,B626&lt;&gt;1510,B626&lt;&gt;1710),B626,IF(B626=1110,"1100",IF(B626=1210,"1200",IF(B626=1510,"1500",IF(B626=1710,"1700","X")))))</f>
        <v>1100</v>
      </c>
      <c r="F626" s="13" t="s">
        <v>11014</v>
      </c>
      <c r="G626" s="13" t="s">
        <v>297</v>
      </c>
      <c r="H626" s="13">
        <v>1</v>
      </c>
      <c r="I626" s="13">
        <v>1</v>
      </c>
      <c r="J626" s="13">
        <v>0</v>
      </c>
      <c r="K626" s="13">
        <v>1</v>
      </c>
      <c r="L626" s="13" t="s">
        <v>292</v>
      </c>
      <c r="M626" s="13">
        <v>1</v>
      </c>
      <c r="N626" s="13">
        <f ca="1">IFERROR(VLOOKUP(BC626, BA:BA:BD:BD, 4, 0),1)</f>
        <v>0</v>
      </c>
      <c r="O626" s="13" t="s">
        <v>294</v>
      </c>
      <c r="P626" s="13">
        <f>IFERROR(VLOOKUP(BC626, BA:BA:BB:BB, 2, 0),)</f>
        <v>1</v>
      </c>
      <c r="Q626" s="13">
        <v>1</v>
      </c>
      <c r="R626" s="13">
        <v>0</v>
      </c>
      <c r="S626" s="13">
        <v>0</v>
      </c>
      <c r="T626" s="13">
        <v>0</v>
      </c>
      <c r="V626" s="13" t="s">
        <v>13779</v>
      </c>
      <c r="W626" s="13">
        <v>100</v>
      </c>
      <c r="X626" s="13" t="s">
        <v>295</v>
      </c>
      <c r="Y626" s="13" t="s">
        <v>10899</v>
      </c>
      <c r="Z626" s="13" t="s">
        <v>10886</v>
      </c>
      <c r="AA626" s="13">
        <v>1</v>
      </c>
      <c r="AB626" s="13">
        <f>ROUND(H626*I626*AA626, 3)</f>
        <v>1</v>
      </c>
      <c r="AC626" s="13">
        <f>ROUND(VLOOKUP(X626,'Base de dados'!A:B, 2, 0)*AB626, 2)</f>
        <v>0.1</v>
      </c>
      <c r="AD626" s="13">
        <f>ROUND((AB626*(Destino!AG$627/100))*(W626/100),2)</f>
        <v>0</v>
      </c>
      <c r="AE626" s="13">
        <f>ROUND(AB626*(Destino!AH$627/100),2)</f>
        <v>0</v>
      </c>
      <c r="AG626" s="13">
        <f>ROUND((AB626+ AC626)*(J626/100),2)</f>
        <v>0</v>
      </c>
      <c r="AH626" s="13">
        <f>ROUND(AB626*T626,2)</f>
        <v>0</v>
      </c>
      <c r="AI626" s="13">
        <f>ROUND(AB626+AG626+AH626, 3)</f>
        <v>1</v>
      </c>
      <c r="AJ626" s="13">
        <f>AI626*M626</f>
        <v>1</v>
      </c>
      <c r="AK626" s="13">
        <f>AJ626*K626</f>
        <v>1</v>
      </c>
      <c r="AL626" s="13" t="str">
        <f t="shared" si="27"/>
        <v>11006000121382200000102</v>
      </c>
      <c r="AM626" s="13">
        <f>VLOOKUP(AL626,Destino!A:AE,31,0)</f>
        <v>1</v>
      </c>
      <c r="AN626" s="13">
        <f>VLOOKUP(AL626,Destino!A:O,15,0)</f>
        <v>0</v>
      </c>
      <c r="AO626" s="13">
        <f>VLOOKUP(AL626,Destino!A:P,16,0)</f>
        <v>1</v>
      </c>
      <c r="AP626" s="14">
        <f t="shared" si="28"/>
        <v>1</v>
      </c>
      <c r="AQ626" s="13" t="str">
        <f t="shared" si="29"/>
        <v>OK</v>
      </c>
      <c r="BA626" s="13" t="s">
        <v>14314</v>
      </c>
      <c r="BB626" s="13">
        <f>AK626</f>
        <v>1</v>
      </c>
      <c r="BC626" s="13" t="s">
        <v>14314</v>
      </c>
      <c r="BD626" s="13">
        <f ca="1">N626</f>
        <v>1</v>
      </c>
    </row>
    <row r="627" spans="1:56" hidden="1" x14ac:dyDescent="0.25">
      <c r="A627" s="13">
        <v>600012138</v>
      </c>
      <c r="B627" s="13">
        <v>1110</v>
      </c>
      <c r="C627" s="13">
        <v>2200001327</v>
      </c>
      <c r="D627" s="13" t="s">
        <v>298</v>
      </c>
      <c r="E627" s="13" t="str">
        <f>IF(AND(B627&lt;&gt;1110,B627&lt;&gt;1210,B627&lt;&gt;1510,B627&lt;&gt;1710),B627,IF(B627=1110,"1100",IF(B627=1210,"1200",IF(B627=1510,"1500",IF(B627=1710,"1700","X")))))</f>
        <v>1100</v>
      </c>
      <c r="F627" s="13" t="s">
        <v>11014</v>
      </c>
      <c r="G627" s="13" t="s">
        <v>297</v>
      </c>
      <c r="H627" s="13">
        <v>1</v>
      </c>
      <c r="I627" s="13">
        <v>1</v>
      </c>
      <c r="J627" s="13">
        <v>0</v>
      </c>
      <c r="K627" s="13">
        <v>1</v>
      </c>
      <c r="L627" s="13" t="s">
        <v>292</v>
      </c>
      <c r="M627" s="13">
        <v>1</v>
      </c>
      <c r="N627" s="13">
        <f ca="1">IFERROR(VLOOKUP(BC627, BA:BA:BD:BD, 4, 0),1)</f>
        <v>0</v>
      </c>
      <c r="O627" s="13" t="s">
        <v>294</v>
      </c>
      <c r="P627" s="13">
        <f>IFERROR(VLOOKUP(BC627, BA:BA:BB:BB, 2, 0),)</f>
        <v>1</v>
      </c>
      <c r="Q627" s="13">
        <v>1</v>
      </c>
      <c r="R627" s="13">
        <v>0</v>
      </c>
      <c r="S627" s="13">
        <v>0</v>
      </c>
      <c r="T627" s="13">
        <v>0</v>
      </c>
      <c r="V627" s="13" t="s">
        <v>13779</v>
      </c>
      <c r="W627" s="13">
        <v>100</v>
      </c>
      <c r="X627" s="13" t="s">
        <v>295</v>
      </c>
      <c r="Y627" s="13" t="s">
        <v>10899</v>
      </c>
      <c r="Z627" s="13" t="s">
        <v>10886</v>
      </c>
      <c r="AA627" s="13">
        <v>1</v>
      </c>
      <c r="AB627" s="13">
        <f>ROUND(H627*I627*AA627, 3)</f>
        <v>1</v>
      </c>
      <c r="AC627" s="13">
        <f>ROUND(VLOOKUP(X627,'Base de dados'!A:B, 2, 0)*AB627, 2)</f>
        <v>0.1</v>
      </c>
      <c r="AD627" s="13">
        <f>ROUND((AB627*(Destino!AG$628/100))*(W627/100),2)</f>
        <v>0</v>
      </c>
      <c r="AE627" s="13">
        <f>ROUND(AB627*(Destino!AH$628/100),2)</f>
        <v>0</v>
      </c>
      <c r="AG627" s="13">
        <f>ROUND((AB627+ AC627)*(J627/100),2)</f>
        <v>0</v>
      </c>
      <c r="AH627" s="13">
        <f>ROUND(AB627*T627,2)</f>
        <v>0</v>
      </c>
      <c r="AI627" s="13">
        <f>ROUND(AB627+AG627+AH627, 3)</f>
        <v>1</v>
      </c>
      <c r="AJ627" s="13">
        <f>AI627*M627</f>
        <v>1</v>
      </c>
      <c r="AK627" s="13">
        <f>AJ627*K627</f>
        <v>1</v>
      </c>
      <c r="AL627" s="13" t="str">
        <f t="shared" si="27"/>
        <v>11106000121382200001327</v>
      </c>
      <c r="AM627" s="13">
        <f>VLOOKUP(AL627,Destino!A:AE,31,0)</f>
        <v>1</v>
      </c>
      <c r="AN627" s="13">
        <f>VLOOKUP(AL627,Destino!A:O,15,0)</f>
        <v>0</v>
      </c>
      <c r="AO627" s="13">
        <f>VLOOKUP(AL627,Destino!A:P,16,0)</f>
        <v>1</v>
      </c>
      <c r="AP627" s="14">
        <f t="shared" si="28"/>
        <v>1</v>
      </c>
      <c r="AQ627" s="13" t="str">
        <f t="shared" si="29"/>
        <v>OK</v>
      </c>
      <c r="BA627" s="13" t="s">
        <v>14315</v>
      </c>
      <c r="BB627" s="13">
        <f>AK627</f>
        <v>1</v>
      </c>
      <c r="BC627" s="13" t="s">
        <v>14315</v>
      </c>
      <c r="BD627" s="13">
        <f ca="1">N627</f>
        <v>1</v>
      </c>
    </row>
    <row r="628" spans="1:56" hidden="1" x14ac:dyDescent="0.25">
      <c r="A628" s="13">
        <v>600012138</v>
      </c>
      <c r="B628" s="13">
        <v>1300</v>
      </c>
      <c r="C628" s="13">
        <v>2200001286</v>
      </c>
      <c r="D628" s="13" t="s">
        <v>298</v>
      </c>
      <c r="E628" s="13">
        <f>IF(AND(B628&lt;&gt;1110,B628&lt;&gt;1210,B628&lt;&gt;1510,B628&lt;&gt;1710),B628,IF(B628=1110,"1100",IF(B628=1210,"1200",IF(B628=1510,"1500",IF(B628=1710,"1700","X")))))</f>
        <v>1300</v>
      </c>
      <c r="F628" s="13" t="s">
        <v>11014</v>
      </c>
      <c r="G628" s="13" t="s">
        <v>297</v>
      </c>
      <c r="H628" s="13">
        <v>1</v>
      </c>
      <c r="I628" s="13">
        <v>1</v>
      </c>
      <c r="J628" s="13">
        <v>0</v>
      </c>
      <c r="K628" s="13">
        <v>1</v>
      </c>
      <c r="L628" s="13" t="s">
        <v>292</v>
      </c>
      <c r="M628" s="13">
        <v>1</v>
      </c>
      <c r="N628" s="13">
        <f ca="1">IFERROR(VLOOKUP(BC628, BA:BA:BD:BD, 4, 0),1)</f>
        <v>0</v>
      </c>
      <c r="O628" s="13" t="s">
        <v>294</v>
      </c>
      <c r="P628" s="13">
        <f>IFERROR(VLOOKUP(BC628, BA:BA:BB:BB, 2, 0),)</f>
        <v>1</v>
      </c>
      <c r="Q628" s="13">
        <v>1</v>
      </c>
      <c r="R628" s="13">
        <v>0</v>
      </c>
      <c r="S628" s="13">
        <v>0</v>
      </c>
      <c r="T628" s="13">
        <v>0</v>
      </c>
      <c r="V628" s="13" t="s">
        <v>13779</v>
      </c>
      <c r="W628" s="13">
        <v>100</v>
      </c>
      <c r="X628" s="13" t="s">
        <v>295</v>
      </c>
      <c r="Y628" s="13" t="s">
        <v>10899</v>
      </c>
      <c r="Z628" s="13" t="s">
        <v>10886</v>
      </c>
      <c r="AA628" s="13">
        <v>1</v>
      </c>
      <c r="AB628" s="13">
        <f>ROUND(H628*I628*AA628, 3)</f>
        <v>1</v>
      </c>
      <c r="AC628" s="13">
        <f>ROUND(VLOOKUP(X628,'Base de dados'!A:B, 2, 0)*AB628, 2)</f>
        <v>0.1</v>
      </c>
      <c r="AD628" s="13">
        <f>ROUND((AB628*(Destino!AG$629/100))*(W628/100),2)</f>
        <v>0</v>
      </c>
      <c r="AE628" s="13">
        <f>ROUND(AB628*(Destino!AH$629/100),2)</f>
        <v>0</v>
      </c>
      <c r="AG628" s="13">
        <f>ROUND((AB628+ AC628)*(J628/100),2)</f>
        <v>0</v>
      </c>
      <c r="AH628" s="13">
        <f>ROUND(AB628*T628,2)</f>
        <v>0</v>
      </c>
      <c r="AI628" s="13">
        <f>ROUND(AB628+AG628+AH628, 3)</f>
        <v>1</v>
      </c>
      <c r="AJ628" s="13">
        <f>AI628*M628</f>
        <v>1</v>
      </c>
      <c r="AK628" s="13">
        <f>AJ628*K628</f>
        <v>1</v>
      </c>
      <c r="AL628" s="13" t="str">
        <f t="shared" si="27"/>
        <v>13006000121382200001286</v>
      </c>
      <c r="AM628" s="13">
        <f>VLOOKUP(AL628,Destino!A:AE,31,0)</f>
        <v>1</v>
      </c>
      <c r="AN628" s="13">
        <f>VLOOKUP(AL628,Destino!A:O,15,0)</f>
        <v>0</v>
      </c>
      <c r="AO628" s="13">
        <f>VLOOKUP(AL628,Destino!A:P,16,0)</f>
        <v>1</v>
      </c>
      <c r="AP628" s="14">
        <f t="shared" si="28"/>
        <v>1</v>
      </c>
      <c r="AQ628" s="13" t="str">
        <f t="shared" si="29"/>
        <v>OK</v>
      </c>
      <c r="BA628" s="13" t="s">
        <v>14316</v>
      </c>
      <c r="BB628" s="13">
        <f>AK628</f>
        <v>1</v>
      </c>
      <c r="BC628" s="13" t="s">
        <v>14316</v>
      </c>
      <c r="BD628" s="13">
        <f ca="1">N628</f>
        <v>1</v>
      </c>
    </row>
    <row r="629" spans="1:56" hidden="1" x14ac:dyDescent="0.25">
      <c r="A629" s="13">
        <v>600012140</v>
      </c>
      <c r="B629" s="13">
        <v>1700</v>
      </c>
      <c r="C629" s="13">
        <v>2200001421</v>
      </c>
      <c r="D629" s="13" t="s">
        <v>298</v>
      </c>
      <c r="E629" s="13">
        <f>IF(AND(B629&lt;&gt;1110,B629&lt;&gt;1210,B629&lt;&gt;1510,B629&lt;&gt;1710),B629,IF(B629=1110,"1100",IF(B629=1210,"1200",IF(B629=1510,"1500",IF(B629=1710,"1700","X")))))</f>
        <v>1700</v>
      </c>
      <c r="F629" s="13" t="s">
        <v>10893</v>
      </c>
      <c r="G629" s="13" t="s">
        <v>297</v>
      </c>
      <c r="H629" s="13">
        <v>21.337</v>
      </c>
      <c r="I629" s="13">
        <v>0.25</v>
      </c>
      <c r="J629" s="13">
        <v>3</v>
      </c>
      <c r="K629" s="13">
        <v>1</v>
      </c>
      <c r="L629" s="13" t="s">
        <v>292</v>
      </c>
      <c r="M629" s="13">
        <v>4</v>
      </c>
      <c r="N629" s="13">
        <v>1</v>
      </c>
      <c r="O629" s="13" t="s">
        <v>294</v>
      </c>
      <c r="P629" s="13">
        <f>IFERROR(VLOOKUP(BC629, BA:BA:BB:BB, 2, 0),)</f>
        <v>0</v>
      </c>
      <c r="Q629" s="13">
        <f>IFERROR(VLOOKUP(BC629, BA:BA:BD:BD, 4, 0),1)</f>
        <v>1</v>
      </c>
      <c r="R629" s="13">
        <v>7</v>
      </c>
      <c r="S629" s="13">
        <v>9.25</v>
      </c>
      <c r="T629" s="13">
        <v>0</v>
      </c>
      <c r="V629" s="13" t="s">
        <v>13779</v>
      </c>
      <c r="W629" s="13">
        <v>100</v>
      </c>
      <c r="X629" s="13" t="s">
        <v>301</v>
      </c>
      <c r="Y629" s="13" t="s">
        <v>10899</v>
      </c>
      <c r="Z629" s="13" t="s">
        <v>10898</v>
      </c>
      <c r="AA629" s="13">
        <v>1</v>
      </c>
      <c r="AB629" s="13">
        <f>ROUND(H629*I629*AA629, 3)</f>
        <v>5.3339999999999996</v>
      </c>
      <c r="AC629" s="13">
        <f>ROUND(VLOOKUP(X629,'Base de dados'!A:B, 2, 0)*AB629, 2)</f>
        <v>0.53</v>
      </c>
      <c r="AD629" s="13">
        <f>ROUND((AB629*(Destino!AG$630/100))*(W629/100),2)</f>
        <v>0.37</v>
      </c>
      <c r="AE629" s="13">
        <f>ROUND(AB629*(Destino!AH$630/100),2)</f>
        <v>0</v>
      </c>
      <c r="AF629" s="13">
        <f>ROUND((((AB629+AC629)*(1 + VLOOKUP(X629,'Base de dados'!A:N, 14, 0) ))*(Destino!AI$630/100))-AD629, 2)</f>
        <v>1.1100000000000001</v>
      </c>
      <c r="AG629" s="13">
        <f>ROUND((AB629+AC629+AF629)*(J629/100),2)</f>
        <v>0.21</v>
      </c>
      <c r="AH629" s="13">
        <f>ROUND(AB629*T629,2)</f>
        <v>0</v>
      </c>
      <c r="AI629" s="13">
        <f>ROUND(AB629+AC629-AE629+AF629+AG629+AH629, 3)</f>
        <v>7.1840000000000002</v>
      </c>
      <c r="AJ629" s="13">
        <f>AI629*M629</f>
        <v>28.736000000000001</v>
      </c>
      <c r="AK629" s="13">
        <f>AJ629*K629</f>
        <v>28.736000000000001</v>
      </c>
      <c r="AL629" s="13" t="str">
        <f t="shared" si="27"/>
        <v>17006000121402200001421</v>
      </c>
      <c r="AM629" s="13">
        <f>VLOOKUP(AL629,Destino!A:AE,31,0)</f>
        <v>28.696000000000002</v>
      </c>
      <c r="AN629" s="13">
        <f>VLOOKUP(AL629,Destino!A:O,15,0)</f>
        <v>17.87</v>
      </c>
      <c r="AO629" s="13">
        <f>VLOOKUP(AL629,Destino!A:P,16,0)</f>
        <v>1</v>
      </c>
      <c r="AP629" s="14">
        <f t="shared" si="28"/>
        <v>1</v>
      </c>
      <c r="AQ629" s="13" t="str">
        <f t="shared" si="29"/>
        <v>OK</v>
      </c>
      <c r="BA629" s="13" t="s">
        <v>14317</v>
      </c>
      <c r="BB629" s="13">
        <f>AK629</f>
        <v>28.736000000000001</v>
      </c>
      <c r="BC629" s="13" t="s">
        <v>15341</v>
      </c>
      <c r="BD629" s="13">
        <f>N629</f>
        <v>1</v>
      </c>
    </row>
    <row r="630" spans="1:56" hidden="1" x14ac:dyDescent="0.25">
      <c r="A630" s="13">
        <v>600012142</v>
      </c>
      <c r="B630" s="13">
        <v>1700</v>
      </c>
      <c r="C630" s="13">
        <v>2200001421</v>
      </c>
      <c r="D630" s="13" t="s">
        <v>298</v>
      </c>
      <c r="E630" s="13">
        <f>IF(AND(B630&lt;&gt;1110,B630&lt;&gt;1210,B630&lt;&gt;1510,B630&lt;&gt;1710),B630,IF(B630=1110,"1100",IF(B630=1210,"1200",IF(B630=1510,"1500",IF(B630=1710,"1700","X")))))</f>
        <v>1700</v>
      </c>
      <c r="F630" s="13" t="s">
        <v>10893</v>
      </c>
      <c r="G630" s="13" t="s">
        <v>297</v>
      </c>
      <c r="H630" s="13">
        <v>22.984999999999999</v>
      </c>
      <c r="I630" s="13">
        <v>0.25</v>
      </c>
      <c r="J630" s="13">
        <v>3</v>
      </c>
      <c r="K630" s="13">
        <v>1</v>
      </c>
      <c r="L630" s="13" t="s">
        <v>292</v>
      </c>
      <c r="M630" s="13">
        <v>4</v>
      </c>
      <c r="N630" s="13">
        <v>1</v>
      </c>
      <c r="O630" s="13" t="s">
        <v>294</v>
      </c>
      <c r="P630" s="13">
        <f>IFERROR(VLOOKUP(BC630, BA:BA:BB:BB, 2, 0),)</f>
        <v>0</v>
      </c>
      <c r="Q630" s="13">
        <f>IFERROR(VLOOKUP(BC630, BA:BA:BD:BD, 4, 0),1)</f>
        <v>1</v>
      </c>
      <c r="R630" s="13">
        <v>7</v>
      </c>
      <c r="S630" s="13">
        <v>9.25</v>
      </c>
      <c r="T630" s="13">
        <v>0</v>
      </c>
      <c r="V630" s="13" t="s">
        <v>13779</v>
      </c>
      <c r="W630" s="13">
        <v>100</v>
      </c>
      <c r="X630" s="13" t="s">
        <v>301</v>
      </c>
      <c r="Y630" s="13" t="s">
        <v>10899</v>
      </c>
      <c r="Z630" s="13" t="s">
        <v>10898</v>
      </c>
      <c r="AA630" s="13">
        <v>1</v>
      </c>
      <c r="AB630" s="13">
        <f>ROUND(H630*I630*AA630, 3)</f>
        <v>5.7460000000000004</v>
      </c>
      <c r="AC630" s="13">
        <f>ROUND(VLOOKUP(X630,'Base de dados'!A:B, 2, 0)*AB630, 2)</f>
        <v>0.56999999999999995</v>
      </c>
      <c r="AD630" s="13">
        <f>ROUND((AB630*(Destino!AG$631/100))*(W630/100),2)</f>
        <v>0.4</v>
      </c>
      <c r="AE630" s="13">
        <f>ROUND(AB630*(Destino!AH$631/100),2)</f>
        <v>0</v>
      </c>
      <c r="AF630" s="13">
        <f>ROUND((((AB630+AC630)*(1 + VLOOKUP(X630,'Base de dados'!A:N, 14, 0) ))*(Destino!AI$631/100))-AD630, 2)</f>
        <v>1.19</v>
      </c>
      <c r="AG630" s="13">
        <f>ROUND((AB630+AC630+AF630)*(J630/100),2)</f>
        <v>0.23</v>
      </c>
      <c r="AH630" s="13">
        <f>ROUND(AB630*T630,2)</f>
        <v>0</v>
      </c>
      <c r="AI630" s="13">
        <f>ROUND(AB630+AC630-AE630+AF630+AG630+AH630, 3)</f>
        <v>7.7359999999999998</v>
      </c>
      <c r="AJ630" s="13">
        <f>AI630*M630</f>
        <v>30.943999999999999</v>
      </c>
      <c r="AK630" s="13">
        <f>AJ630*K630</f>
        <v>30.943999999999999</v>
      </c>
      <c r="AL630" s="13" t="str">
        <f t="shared" si="27"/>
        <v>17006000121422200001421</v>
      </c>
      <c r="AM630" s="13">
        <f>VLOOKUP(AL630,Destino!A:AE,31,0)</f>
        <v>30.984000000000002</v>
      </c>
      <c r="AN630" s="13">
        <f>VLOOKUP(AL630,Destino!A:O,15,0)</f>
        <v>19.25</v>
      </c>
      <c r="AO630" s="13">
        <f>VLOOKUP(AL630,Destino!A:P,16,0)</f>
        <v>1</v>
      </c>
      <c r="AP630" s="14">
        <f t="shared" si="28"/>
        <v>1</v>
      </c>
      <c r="AQ630" s="13" t="str">
        <f t="shared" si="29"/>
        <v>OK</v>
      </c>
      <c r="BA630" s="13" t="s">
        <v>14318</v>
      </c>
      <c r="BB630" s="13">
        <f>AK630</f>
        <v>30.943999999999999</v>
      </c>
      <c r="BC630" s="13" t="s">
        <v>15342</v>
      </c>
      <c r="BD630" s="13">
        <f>N630</f>
        <v>1</v>
      </c>
    </row>
    <row r="631" spans="1:56" hidden="1" x14ac:dyDescent="0.25">
      <c r="A631" s="13">
        <v>600012532</v>
      </c>
      <c r="B631" s="13">
        <v>1700</v>
      </c>
      <c r="C631" s="13">
        <v>2200001421</v>
      </c>
      <c r="D631" s="13" t="s">
        <v>298</v>
      </c>
      <c r="E631" s="13">
        <f>IF(AND(B631&lt;&gt;1110,B631&lt;&gt;1210,B631&lt;&gt;1510,B631&lt;&gt;1710),B631,IF(B631=1110,"1100",IF(B631=1210,"1200",IF(B631=1510,"1500",IF(B631=1710,"1700","X")))))</f>
        <v>1700</v>
      </c>
      <c r="F631" s="13" t="s">
        <v>10893</v>
      </c>
      <c r="G631" s="13" t="s">
        <v>297</v>
      </c>
      <c r="H631" s="13">
        <v>48.106999999999999</v>
      </c>
      <c r="I631" s="13">
        <v>0.25</v>
      </c>
      <c r="J631" s="13">
        <v>3</v>
      </c>
      <c r="K631" s="13">
        <v>1</v>
      </c>
      <c r="L631" s="13" t="s">
        <v>292</v>
      </c>
      <c r="M631" s="13">
        <v>4</v>
      </c>
      <c r="N631" s="13">
        <v>1</v>
      </c>
      <c r="O631" s="13" t="s">
        <v>294</v>
      </c>
      <c r="P631" s="13">
        <f>IFERROR(VLOOKUP(BC631, BA:BA:BB:BB, 2, 0),)</f>
        <v>0</v>
      </c>
      <c r="Q631" s="13">
        <f>IFERROR(VLOOKUP(BC631, BA:BA:BD:BD, 4, 0),1)</f>
        <v>1</v>
      </c>
      <c r="R631" s="13">
        <v>7</v>
      </c>
      <c r="S631" s="13">
        <v>9.25</v>
      </c>
      <c r="T631" s="13">
        <v>0</v>
      </c>
      <c r="V631" s="13" t="s">
        <v>13779</v>
      </c>
      <c r="W631" s="13">
        <v>100</v>
      </c>
      <c r="X631" s="13" t="s">
        <v>295</v>
      </c>
      <c r="Y631" s="13" t="s">
        <v>10899</v>
      </c>
      <c r="Z631" s="13" t="s">
        <v>10898</v>
      </c>
      <c r="AA631" s="13">
        <v>1</v>
      </c>
      <c r="AB631" s="13">
        <f>ROUND(H631*I631*AA631, 3)</f>
        <v>12.026999999999999</v>
      </c>
      <c r="AC631" s="13">
        <f>ROUND(VLOOKUP(X631,'Base de dados'!A:B, 2, 0)*AB631, 2)</f>
        <v>1.2</v>
      </c>
      <c r="AD631" s="13">
        <f>ROUND((AB631*(Destino!AG$632/100))*(W631/100),2)</f>
        <v>0.84</v>
      </c>
      <c r="AE631" s="13">
        <f>ROUND(AB631*(Destino!AH$632/100),2)</f>
        <v>0</v>
      </c>
      <c r="AF631" s="13">
        <f>ROUND((((AB631+AC631)*(1 + VLOOKUP(X631,'Base de dados'!A:N, 14, 0) ))*(Destino!AI$632/100))-AD631, 2)</f>
        <v>2.4900000000000002</v>
      </c>
      <c r="AG631" s="13">
        <f>ROUND((AB631+AC631+AF631)*(J631/100),2)</f>
        <v>0.47</v>
      </c>
      <c r="AH631" s="13">
        <f>ROUND(AB631*T631,2)</f>
        <v>0</v>
      </c>
      <c r="AI631" s="13">
        <f>ROUND(AB631+AC631-AE631+AF631+AG631+AH631, 3)</f>
        <v>16.187000000000001</v>
      </c>
      <c r="AJ631" s="13">
        <f>AI631*M631</f>
        <v>64.748000000000005</v>
      </c>
      <c r="AK631" s="13">
        <f>AJ631*K631</f>
        <v>64.748000000000005</v>
      </c>
      <c r="AL631" s="13" t="str">
        <f t="shared" si="27"/>
        <v>17006000125322200001421</v>
      </c>
      <c r="AM631" s="13">
        <f>VLOOKUP(AL631,Destino!A:AE,31,0)</f>
        <v>64.748000000000005</v>
      </c>
      <c r="AN631" s="13">
        <f>VLOOKUP(AL631,Destino!A:O,15,0)</f>
        <v>40.29</v>
      </c>
      <c r="AO631" s="13">
        <f>VLOOKUP(AL631,Destino!A:P,16,0)</f>
        <v>1</v>
      </c>
      <c r="AP631" s="14">
        <f t="shared" si="28"/>
        <v>1</v>
      </c>
      <c r="AQ631" s="13" t="str">
        <f t="shared" si="29"/>
        <v>OK</v>
      </c>
      <c r="BA631" s="13" t="s">
        <v>14319</v>
      </c>
      <c r="BB631" s="13">
        <f>AK631</f>
        <v>64.748000000000005</v>
      </c>
      <c r="BC631" s="13" t="s">
        <v>15343</v>
      </c>
      <c r="BD631" s="13">
        <f>N631</f>
        <v>1</v>
      </c>
    </row>
    <row r="632" spans="1:56" hidden="1" x14ac:dyDescent="0.25">
      <c r="A632" s="13">
        <v>600012533</v>
      </c>
      <c r="B632" s="13">
        <v>1700</v>
      </c>
      <c r="C632" s="13">
        <v>2200001421</v>
      </c>
      <c r="D632" s="13" t="s">
        <v>298</v>
      </c>
      <c r="E632" s="13">
        <f>IF(AND(B632&lt;&gt;1110,B632&lt;&gt;1210,B632&lt;&gt;1510,B632&lt;&gt;1710),B632,IF(B632=1110,"1100",IF(B632=1210,"1200",IF(B632=1510,"1500",IF(B632=1710,"1700","X")))))</f>
        <v>1700</v>
      </c>
      <c r="F632" s="13" t="s">
        <v>10893</v>
      </c>
      <c r="G632" s="13" t="s">
        <v>297</v>
      </c>
      <c r="H632" s="13">
        <v>23.343</v>
      </c>
      <c r="I632" s="13">
        <v>0.25</v>
      </c>
      <c r="J632" s="13">
        <v>3</v>
      </c>
      <c r="K632" s="13">
        <v>1</v>
      </c>
      <c r="L632" s="13" t="s">
        <v>292</v>
      </c>
      <c r="M632" s="13">
        <v>4</v>
      </c>
      <c r="N632" s="13">
        <v>1</v>
      </c>
      <c r="O632" s="13" t="s">
        <v>294</v>
      </c>
      <c r="P632" s="13">
        <f>IFERROR(VLOOKUP(BC632, BA:BA:BB:BB, 2, 0),)</f>
        <v>0</v>
      </c>
      <c r="Q632" s="13">
        <f>IFERROR(VLOOKUP(BC632, BA:BA:BD:BD, 4, 0),1)</f>
        <v>1</v>
      </c>
      <c r="R632" s="13">
        <v>7</v>
      </c>
      <c r="S632" s="13">
        <v>9.25</v>
      </c>
      <c r="T632" s="13">
        <v>0</v>
      </c>
      <c r="V632" s="13" t="s">
        <v>13779</v>
      </c>
      <c r="W632" s="13">
        <v>100</v>
      </c>
      <c r="X632" s="13" t="s">
        <v>295</v>
      </c>
      <c r="Y632" s="13" t="s">
        <v>10899</v>
      </c>
      <c r="Z632" s="13" t="s">
        <v>10886</v>
      </c>
      <c r="AA632" s="13">
        <v>1</v>
      </c>
      <c r="AB632" s="13">
        <f>ROUND(H632*I632*AA632, 3)</f>
        <v>5.8360000000000003</v>
      </c>
      <c r="AC632" s="13">
        <f>ROUND(VLOOKUP(X632,'Base de dados'!A:B, 2, 0)*AB632, 2)</f>
        <v>0.57999999999999996</v>
      </c>
      <c r="AD632" s="13">
        <f>ROUND((AB632*(Destino!AG$633/100))*(W632/100),2)</f>
        <v>0.41</v>
      </c>
      <c r="AE632" s="13">
        <f>ROUND(AB632*(Destino!AH$633/100),2)</f>
        <v>0</v>
      </c>
      <c r="AF632" s="13">
        <f>ROUND((((AB632+AC632)*(1 + VLOOKUP(X632,'Base de dados'!A:N, 14, 0) ))*(Destino!AI$633/100))-AD632, 2)</f>
        <v>1.2</v>
      </c>
      <c r="AG632" s="13">
        <f>ROUND((AB632+AC632+AF632)*(J632/100),2)</f>
        <v>0.23</v>
      </c>
      <c r="AH632" s="13">
        <f>ROUND(AB632*T632,2)</f>
        <v>0</v>
      </c>
      <c r="AI632" s="13">
        <f>ROUND(AB632+AC632-AE632+AF632+AG632+AH632, 3)</f>
        <v>7.8460000000000001</v>
      </c>
      <c r="AJ632" s="13">
        <f>AI632*M632</f>
        <v>31.384</v>
      </c>
      <c r="AK632" s="13">
        <f>AJ632*K632</f>
        <v>31.384</v>
      </c>
      <c r="AL632" s="13" t="str">
        <f t="shared" si="27"/>
        <v>17006000125332200001421</v>
      </c>
      <c r="AM632" s="13">
        <f>VLOOKUP(AL632,Destino!A:AE,31,0)</f>
        <v>31.423999999999999</v>
      </c>
      <c r="AN632" s="13">
        <f>VLOOKUP(AL632,Destino!A:O,15,0)</f>
        <v>19.55</v>
      </c>
      <c r="AO632" s="13">
        <f>VLOOKUP(AL632,Destino!A:P,16,0)</f>
        <v>1</v>
      </c>
      <c r="AP632" s="14">
        <f t="shared" si="28"/>
        <v>1</v>
      </c>
      <c r="AQ632" s="13" t="str">
        <f t="shared" si="29"/>
        <v>OK</v>
      </c>
      <c r="BA632" s="13" t="s">
        <v>14320</v>
      </c>
      <c r="BB632" s="13">
        <f>AK632</f>
        <v>31.384</v>
      </c>
      <c r="BC632" s="13" t="s">
        <v>15344</v>
      </c>
      <c r="BD632" s="13">
        <f>N632</f>
        <v>1</v>
      </c>
    </row>
    <row r="633" spans="1:56" hidden="1" x14ac:dyDescent="0.25">
      <c r="A633" s="13">
        <v>600012591</v>
      </c>
      <c r="B633" s="13">
        <v>1000</v>
      </c>
      <c r="C633" s="13">
        <v>2200001421</v>
      </c>
      <c r="D633" s="13" t="s">
        <v>298</v>
      </c>
      <c r="E633" s="13">
        <f>IF(AND(B633&lt;&gt;1110,B633&lt;&gt;1210,B633&lt;&gt;1510,B633&lt;&gt;1710),B633,IF(B633=1110,"1100",IF(B633=1210,"1200",IF(B633=1510,"1500",IF(B633=1710,"1700","X")))))</f>
        <v>1000</v>
      </c>
      <c r="F633" s="13" t="s">
        <v>10873</v>
      </c>
      <c r="G633" s="13" t="s">
        <v>297</v>
      </c>
      <c r="H633" s="13">
        <v>31.986000000000001</v>
      </c>
      <c r="I633" s="13">
        <v>1</v>
      </c>
      <c r="J633" s="13">
        <v>4</v>
      </c>
      <c r="K633" s="13">
        <v>1</v>
      </c>
      <c r="L633" s="13" t="s">
        <v>292</v>
      </c>
      <c r="M633" s="13">
        <v>1</v>
      </c>
      <c r="N633" s="13">
        <v>1</v>
      </c>
      <c r="O633" s="13" t="s">
        <v>292</v>
      </c>
      <c r="P633" s="13">
        <f>IFERROR(VLOOKUP(BC633, BA:BA:BB:BB, 2, 0),)</f>
        <v>0</v>
      </c>
      <c r="Q633" s="13">
        <f>IFERROR(VLOOKUP(BC633, BA:BA:BD:BD, 4, 0),1)</f>
        <v>1</v>
      </c>
      <c r="R633" s="13">
        <v>12</v>
      </c>
      <c r="S633" s="13">
        <v>9.25</v>
      </c>
      <c r="T633" s="13">
        <v>0</v>
      </c>
      <c r="V633" s="13" t="s">
        <v>13779</v>
      </c>
      <c r="W633" s="13">
        <v>100</v>
      </c>
      <c r="X633" s="13" t="s">
        <v>295</v>
      </c>
      <c r="Y633" s="13" t="s">
        <v>10899</v>
      </c>
      <c r="Z633" s="13" t="s">
        <v>10898</v>
      </c>
      <c r="AA633" s="13">
        <v>1</v>
      </c>
      <c r="AB633" s="13">
        <f>ROUND(H633*I633*AA633, 3)</f>
        <v>31.986000000000001</v>
      </c>
      <c r="AC633" s="13">
        <f>ROUND(VLOOKUP(X633,'Base de dados'!A:B, 2, 0)*AB633, 2)</f>
        <v>3.2</v>
      </c>
      <c r="AD633" s="13">
        <f>ROUND((AB633*(Destino!AG$634/100))*(W633/100),2)</f>
        <v>3.84</v>
      </c>
      <c r="AE633" s="13">
        <f>ROUND(AB633*(Destino!AH$634/100),2)</f>
        <v>2.96</v>
      </c>
      <c r="AG633" s="13">
        <f>ROUND((AB633+ AC633)*(J633/100),2)</f>
        <v>1.41</v>
      </c>
      <c r="AH633" s="13">
        <f>ROUND(AB633*T633,2)</f>
        <v>0</v>
      </c>
      <c r="AI633" s="13">
        <f>ROUND(AB633-(AD633+AE633)+AG633+AH633, 3)</f>
        <v>26.596</v>
      </c>
      <c r="AJ633" s="13">
        <f>AI633*M633</f>
        <v>26.596</v>
      </c>
      <c r="AK633" s="13">
        <f>AJ633*K633</f>
        <v>26.596</v>
      </c>
      <c r="AL633" s="13" t="str">
        <f t="shared" si="27"/>
        <v>10006000125912200001421</v>
      </c>
      <c r="AM633" s="13">
        <f>VLOOKUP(AL633,Destino!A:AE,31,0)</f>
        <v>26.596</v>
      </c>
      <c r="AN633" s="13">
        <f>VLOOKUP(AL633,Destino!A:O,15,0)</f>
        <v>25.189</v>
      </c>
      <c r="AO633" s="13">
        <f>VLOOKUP(AL633,Destino!A:P,16,0)</f>
        <v>1</v>
      </c>
      <c r="AP633" s="14">
        <f t="shared" si="28"/>
        <v>1</v>
      </c>
      <c r="AQ633" s="13" t="str">
        <f t="shared" si="29"/>
        <v>OK</v>
      </c>
      <c r="BB633" s="13">
        <f>AK633</f>
        <v>26.596</v>
      </c>
      <c r="BC633" s="13" t="s">
        <v>15345</v>
      </c>
      <c r="BD633" s="13">
        <f>N633</f>
        <v>1</v>
      </c>
    </row>
    <row r="634" spans="1:56" hidden="1" x14ac:dyDescent="0.25">
      <c r="A634" s="13">
        <v>600012591</v>
      </c>
      <c r="B634" s="13">
        <v>1700</v>
      </c>
      <c r="C634" s="13">
        <v>2200001421</v>
      </c>
      <c r="D634" s="13" t="s">
        <v>298</v>
      </c>
      <c r="E634" s="13">
        <f>IF(AND(B634&lt;&gt;1110,B634&lt;&gt;1210,B634&lt;&gt;1510,B634&lt;&gt;1710),B634,IF(B634=1110,"1100",IF(B634=1210,"1200",IF(B634=1510,"1500",IF(B634=1710,"1700","X")))))</f>
        <v>1700</v>
      </c>
      <c r="F634" s="13" t="s">
        <v>10893</v>
      </c>
      <c r="G634" s="13" t="s">
        <v>297</v>
      </c>
      <c r="H634" s="13">
        <v>30.077999999999999</v>
      </c>
      <c r="I634" s="13">
        <v>0.25</v>
      </c>
      <c r="J634" s="13">
        <v>3</v>
      </c>
      <c r="K634" s="13">
        <v>1</v>
      </c>
      <c r="L634" s="13" t="s">
        <v>292</v>
      </c>
      <c r="M634" s="13">
        <v>4</v>
      </c>
      <c r="N634" s="13">
        <v>1</v>
      </c>
      <c r="O634" s="13" t="s">
        <v>294</v>
      </c>
      <c r="P634" s="13">
        <f>IFERROR(VLOOKUP(BC634, BA:BA:BB:BB, 2, 0),)</f>
        <v>0</v>
      </c>
      <c r="Q634" s="13">
        <f>IFERROR(VLOOKUP(BC634, BA:BA:BD:BD, 4, 0),1)</f>
        <v>1</v>
      </c>
      <c r="R634" s="13">
        <v>7</v>
      </c>
      <c r="S634" s="13">
        <v>9.25</v>
      </c>
      <c r="T634" s="13">
        <v>0</v>
      </c>
      <c r="V634" s="13" t="s">
        <v>13779</v>
      </c>
      <c r="W634" s="13">
        <v>100</v>
      </c>
      <c r="X634" s="13" t="s">
        <v>295</v>
      </c>
      <c r="Y634" s="13" t="s">
        <v>10899</v>
      </c>
      <c r="Z634" s="13" t="s">
        <v>10898</v>
      </c>
      <c r="AA634" s="13">
        <v>1</v>
      </c>
      <c r="AB634" s="13">
        <f>ROUND(H634*I634*AA634, 3)</f>
        <v>7.52</v>
      </c>
      <c r="AC634" s="13">
        <f>ROUND(VLOOKUP(X634,'Base de dados'!A:B, 2, 0)*AB634, 2)</f>
        <v>0.75</v>
      </c>
      <c r="AD634" s="13">
        <f>ROUND((AB634*(Destino!AG$635/100))*(W634/100),2)</f>
        <v>0.53</v>
      </c>
      <c r="AE634" s="13">
        <f>ROUND(AB634*(Destino!AH$635/100),2)</f>
        <v>0</v>
      </c>
      <c r="AF634" s="13">
        <f>ROUND((((AB634+AC634)*(1 + VLOOKUP(X634,'Base de dados'!A:N, 14, 0) ))*(Destino!AI$635/100))-AD634, 2)</f>
        <v>1.55</v>
      </c>
      <c r="AG634" s="13">
        <f>ROUND((AB634+AC634+AF634)*(J634/100),2)</f>
        <v>0.28999999999999998</v>
      </c>
      <c r="AH634" s="13">
        <f>ROUND(AB634*T634,2)</f>
        <v>0</v>
      </c>
      <c r="AI634" s="13">
        <f>ROUND(AB634+AC634-AE634+AF634+AG634+AH634, 3)</f>
        <v>10.11</v>
      </c>
      <c r="AJ634" s="13">
        <f>AI634*M634</f>
        <v>40.44</v>
      </c>
      <c r="AK634" s="13">
        <f>AJ634*K634</f>
        <v>40.44</v>
      </c>
      <c r="AL634" s="13" t="str">
        <f t="shared" si="27"/>
        <v>17006000125912200001421</v>
      </c>
      <c r="AM634" s="13">
        <f>VLOOKUP(AL634,Destino!A:AE,31,0)</f>
        <v>40.44</v>
      </c>
      <c r="AN634" s="13">
        <f>VLOOKUP(AL634,Destino!A:O,15,0)</f>
        <v>25.19</v>
      </c>
      <c r="AO634" s="13">
        <f>VLOOKUP(AL634,Destino!A:P,16,0)</f>
        <v>1</v>
      </c>
      <c r="AP634" s="14">
        <f t="shared" si="28"/>
        <v>1</v>
      </c>
      <c r="AQ634" s="13" t="str">
        <f t="shared" si="29"/>
        <v>OK</v>
      </c>
      <c r="BA634" s="13" t="s">
        <v>14321</v>
      </c>
      <c r="BB634" s="13">
        <f>AK634</f>
        <v>40.44</v>
      </c>
      <c r="BC634" s="13" t="s">
        <v>15345</v>
      </c>
      <c r="BD634" s="13">
        <f>N634</f>
        <v>1</v>
      </c>
    </row>
    <row r="635" spans="1:56" hidden="1" x14ac:dyDescent="0.25">
      <c r="A635" s="13">
        <v>600012593</v>
      </c>
      <c r="B635" s="13">
        <v>1700</v>
      </c>
      <c r="C635" s="13">
        <v>2200001421</v>
      </c>
      <c r="D635" s="13" t="s">
        <v>298</v>
      </c>
      <c r="E635" s="13">
        <f>IF(AND(B635&lt;&gt;1110,B635&lt;&gt;1210,B635&lt;&gt;1510,B635&lt;&gt;1710),B635,IF(B635=1110,"1100",IF(B635=1210,"1200",IF(B635=1510,"1500",IF(B635=1710,"1700","X")))))</f>
        <v>1700</v>
      </c>
      <c r="F635" s="13" t="s">
        <v>10893</v>
      </c>
      <c r="G635" s="13" t="s">
        <v>297</v>
      </c>
      <c r="H635" s="13">
        <v>63.176000000000002</v>
      </c>
      <c r="I635" s="13">
        <v>0.25</v>
      </c>
      <c r="J635" s="13">
        <v>3</v>
      </c>
      <c r="K635" s="13">
        <v>1</v>
      </c>
      <c r="L635" s="13" t="s">
        <v>292</v>
      </c>
      <c r="M635" s="13">
        <v>4</v>
      </c>
      <c r="N635" s="13">
        <v>1</v>
      </c>
      <c r="O635" s="13" t="s">
        <v>294</v>
      </c>
      <c r="P635" s="13">
        <f>IFERROR(VLOOKUP(BC635, BA:BA:BB:BB, 2, 0),)</f>
        <v>0</v>
      </c>
      <c r="Q635" s="13">
        <f>IFERROR(VLOOKUP(BC635, BA:BA:BD:BD, 4, 0),1)</f>
        <v>1</v>
      </c>
      <c r="R635" s="13">
        <v>7</v>
      </c>
      <c r="S635" s="13">
        <v>9.25</v>
      </c>
      <c r="T635" s="13">
        <v>0</v>
      </c>
      <c r="V635" s="13" t="s">
        <v>13779</v>
      </c>
      <c r="W635" s="13">
        <v>100</v>
      </c>
      <c r="X635" s="13" t="s">
        <v>295</v>
      </c>
      <c r="Y635" s="13" t="s">
        <v>10899</v>
      </c>
      <c r="Z635" s="13" t="s">
        <v>10898</v>
      </c>
      <c r="AA635" s="13">
        <v>1</v>
      </c>
      <c r="AB635" s="13">
        <f>ROUND(H635*I635*AA635, 3)</f>
        <v>15.794</v>
      </c>
      <c r="AC635" s="13">
        <f>ROUND(VLOOKUP(X635,'Base de dados'!A:B, 2, 0)*AB635, 2)</f>
        <v>1.58</v>
      </c>
      <c r="AD635" s="13">
        <f>ROUND((AB635*(Destino!AG$636/100))*(W635/100),2)</f>
        <v>1.1100000000000001</v>
      </c>
      <c r="AE635" s="13">
        <f>ROUND(AB635*(Destino!AH$636/100),2)</f>
        <v>0</v>
      </c>
      <c r="AF635" s="13">
        <f>ROUND((((AB635+AC635)*(1 + VLOOKUP(X635,'Base de dados'!A:N, 14, 0) ))*(Destino!AI$636/100))-AD635, 2)</f>
        <v>3.26</v>
      </c>
      <c r="AG635" s="13">
        <f>ROUND((AB635+AC635+AF635)*(J635/100),2)</f>
        <v>0.62</v>
      </c>
      <c r="AH635" s="13">
        <f>ROUND(AB635*T635,2)</f>
        <v>0</v>
      </c>
      <c r="AI635" s="13">
        <f>ROUND(AB635+AC635-AE635+AF635+AG635+AH635, 3)</f>
        <v>21.254000000000001</v>
      </c>
      <c r="AJ635" s="13">
        <f>AI635*M635</f>
        <v>85.016000000000005</v>
      </c>
      <c r="AK635" s="13">
        <f>AJ635*K635</f>
        <v>85.016000000000005</v>
      </c>
      <c r="AL635" s="13" t="str">
        <f t="shared" si="27"/>
        <v>17006000125932200001421</v>
      </c>
      <c r="AM635" s="13">
        <f>VLOOKUP(AL635,Destino!A:AE,31,0)</f>
        <v>85.016000000000005</v>
      </c>
      <c r="AN635" s="13">
        <f>VLOOKUP(AL635,Destino!A:O,15,0)</f>
        <v>52.91</v>
      </c>
      <c r="AO635" s="13">
        <f>VLOOKUP(AL635,Destino!A:P,16,0)</f>
        <v>1</v>
      </c>
      <c r="AP635" s="14">
        <f t="shared" si="28"/>
        <v>1</v>
      </c>
      <c r="AQ635" s="13" t="str">
        <f t="shared" si="29"/>
        <v>OK</v>
      </c>
      <c r="BA635" s="13" t="s">
        <v>14322</v>
      </c>
      <c r="BB635" s="13">
        <f>AK635</f>
        <v>85.016000000000005</v>
      </c>
      <c r="BC635" s="13" t="s">
        <v>15346</v>
      </c>
      <c r="BD635" s="13">
        <f>N635</f>
        <v>1</v>
      </c>
    </row>
    <row r="636" spans="1:56" hidden="1" x14ac:dyDescent="0.25">
      <c r="A636" s="13">
        <v>600012604</v>
      </c>
      <c r="B636" s="13">
        <v>1700</v>
      </c>
      <c r="C636" s="13">
        <v>2200001421</v>
      </c>
      <c r="D636" s="13" t="s">
        <v>298</v>
      </c>
      <c r="E636" s="13">
        <f>IF(AND(B636&lt;&gt;1110,B636&lt;&gt;1210,B636&lt;&gt;1510,B636&lt;&gt;1710),B636,IF(B636=1110,"1100",IF(B636=1210,"1200",IF(B636=1510,"1500",IF(B636=1710,"1700","X")))))</f>
        <v>1700</v>
      </c>
      <c r="F636" s="13" t="s">
        <v>10893</v>
      </c>
      <c r="G636" s="13" t="s">
        <v>297</v>
      </c>
      <c r="H636" s="13">
        <v>68.918999999999997</v>
      </c>
      <c r="I636" s="13">
        <v>0.25</v>
      </c>
      <c r="J636" s="13">
        <v>3</v>
      </c>
      <c r="K636" s="13">
        <v>1</v>
      </c>
      <c r="L636" s="13" t="s">
        <v>292</v>
      </c>
      <c r="M636" s="13">
        <v>4</v>
      </c>
      <c r="N636" s="13">
        <v>1</v>
      </c>
      <c r="O636" s="13" t="s">
        <v>294</v>
      </c>
      <c r="P636" s="13">
        <f>IFERROR(VLOOKUP(BC636, BA:BA:BB:BB, 2, 0),)</f>
        <v>0</v>
      </c>
      <c r="Q636" s="13">
        <f>IFERROR(VLOOKUP(BC636, BA:BA:BD:BD, 4, 0),1)</f>
        <v>1</v>
      </c>
      <c r="R636" s="13">
        <v>7</v>
      </c>
      <c r="S636" s="13">
        <v>9.25</v>
      </c>
      <c r="T636" s="13">
        <v>0</v>
      </c>
      <c r="V636" s="13" t="s">
        <v>13779</v>
      </c>
      <c r="W636" s="13">
        <v>100</v>
      </c>
      <c r="X636" s="13" t="s">
        <v>295</v>
      </c>
      <c r="Y636" s="13" t="s">
        <v>10899</v>
      </c>
      <c r="Z636" s="13" t="s">
        <v>10898</v>
      </c>
      <c r="AA636" s="13">
        <v>1</v>
      </c>
      <c r="AB636" s="13">
        <f>ROUND(H636*I636*AA636, 3)</f>
        <v>17.23</v>
      </c>
      <c r="AC636" s="13">
        <f>ROUND(VLOOKUP(X636,'Base de dados'!A:B, 2, 0)*AB636, 2)</f>
        <v>1.72</v>
      </c>
      <c r="AD636" s="13">
        <f>ROUND((AB636*(Destino!AG$637/100))*(W636/100),2)</f>
        <v>1.21</v>
      </c>
      <c r="AE636" s="13">
        <f>ROUND(AB636*(Destino!AH$637/100),2)</f>
        <v>0</v>
      </c>
      <c r="AF636" s="13">
        <f>ROUND((((AB636+AC636)*(1 + VLOOKUP(X636,'Base de dados'!A:N, 14, 0) ))*(Destino!AI$637/100))-AD636, 2)</f>
        <v>3.56</v>
      </c>
      <c r="AG636" s="13">
        <f>ROUND((AB636+AC636+AF636)*(J636/100),2)</f>
        <v>0.68</v>
      </c>
      <c r="AH636" s="13">
        <f>ROUND(AB636*T636,2)</f>
        <v>0</v>
      </c>
      <c r="AI636" s="13">
        <f>ROUND(AB636+AC636-AE636+AF636+AG636+AH636, 3)</f>
        <v>23.19</v>
      </c>
      <c r="AJ636" s="13">
        <f>AI636*M636</f>
        <v>92.76</v>
      </c>
      <c r="AK636" s="13">
        <f>AJ636*K636</f>
        <v>92.76</v>
      </c>
      <c r="AL636" s="13" t="str">
        <f t="shared" si="27"/>
        <v>17006000126042200001421</v>
      </c>
      <c r="AM636" s="13">
        <f>VLOOKUP(AL636,Destino!A:AE,31,0)</f>
        <v>92.76</v>
      </c>
      <c r="AN636" s="13">
        <f>VLOOKUP(AL636,Destino!A:O,15,0)</f>
        <v>57.72</v>
      </c>
      <c r="AO636" s="13">
        <f>VLOOKUP(AL636,Destino!A:P,16,0)</f>
        <v>1</v>
      </c>
      <c r="AP636" s="14">
        <f t="shared" si="28"/>
        <v>1</v>
      </c>
      <c r="AQ636" s="13" t="str">
        <f t="shared" si="29"/>
        <v>OK</v>
      </c>
      <c r="BA636" s="13" t="s">
        <v>14323</v>
      </c>
      <c r="BB636" s="13">
        <f>AK636</f>
        <v>92.76</v>
      </c>
      <c r="BC636" s="13" t="s">
        <v>15347</v>
      </c>
      <c r="BD636" s="13">
        <f>N636</f>
        <v>1</v>
      </c>
    </row>
    <row r="637" spans="1:56" hidden="1" x14ac:dyDescent="0.25">
      <c r="A637" s="13">
        <v>600012606</v>
      </c>
      <c r="B637" s="13">
        <v>1700</v>
      </c>
      <c r="C637" s="13">
        <v>2200001421</v>
      </c>
      <c r="D637" s="13" t="s">
        <v>298</v>
      </c>
      <c r="E637" s="13">
        <f>IF(AND(B637&lt;&gt;1110,B637&lt;&gt;1210,B637&lt;&gt;1510,B637&lt;&gt;1710),B637,IF(B637=1110,"1100",IF(B637=1210,"1200",IF(B637=1510,"1500",IF(B637=1710,"1700","X")))))</f>
        <v>1700</v>
      </c>
      <c r="F637" s="13" t="s">
        <v>10893</v>
      </c>
      <c r="G637" s="13" t="s">
        <v>297</v>
      </c>
      <c r="H637" s="13">
        <v>88.143000000000001</v>
      </c>
      <c r="I637" s="13">
        <v>0.25</v>
      </c>
      <c r="J637" s="13">
        <v>3</v>
      </c>
      <c r="K637" s="13">
        <v>1</v>
      </c>
      <c r="L637" s="13" t="s">
        <v>292</v>
      </c>
      <c r="M637" s="13">
        <v>4</v>
      </c>
      <c r="N637" s="13">
        <v>1</v>
      </c>
      <c r="O637" s="13" t="s">
        <v>294</v>
      </c>
      <c r="P637" s="13">
        <f>IFERROR(VLOOKUP(BC637, BA:BA:BB:BB, 2, 0),)</f>
        <v>0</v>
      </c>
      <c r="Q637" s="13">
        <f>IFERROR(VLOOKUP(BC637, BA:BA:BD:BD, 4, 0),1)</f>
        <v>1</v>
      </c>
      <c r="R637" s="13">
        <v>7</v>
      </c>
      <c r="S637" s="13">
        <v>9.25</v>
      </c>
      <c r="T637" s="13">
        <v>0</v>
      </c>
      <c r="V637" s="13" t="s">
        <v>13779</v>
      </c>
      <c r="W637" s="13">
        <v>100</v>
      </c>
      <c r="X637" s="13" t="s">
        <v>295</v>
      </c>
      <c r="Y637" s="13" t="s">
        <v>10899</v>
      </c>
      <c r="Z637" s="13" t="s">
        <v>10898</v>
      </c>
      <c r="AA637" s="13">
        <v>1</v>
      </c>
      <c r="AB637" s="13">
        <f>ROUND(H637*I637*AA637, 3)</f>
        <v>22.036000000000001</v>
      </c>
      <c r="AC637" s="13">
        <f>ROUND(VLOOKUP(X637,'Base de dados'!A:B, 2, 0)*AB637, 2)</f>
        <v>2.2000000000000002</v>
      </c>
      <c r="AD637" s="13">
        <f>ROUND((AB637*(Destino!AG$638/100))*(W637/100),2)</f>
        <v>1.54</v>
      </c>
      <c r="AE637" s="13">
        <f>ROUND(AB637*(Destino!AH$638/100),2)</f>
        <v>0</v>
      </c>
      <c r="AF637" s="13">
        <f>ROUND((((AB637+AC637)*(1 + VLOOKUP(X637,'Base de dados'!A:N, 14, 0) ))*(Destino!AI$638/100))-AD637, 2)</f>
        <v>4.5599999999999996</v>
      </c>
      <c r="AG637" s="13">
        <f>ROUND((AB637+AC637+AF637)*(J637/100),2)</f>
        <v>0.86</v>
      </c>
      <c r="AH637" s="13">
        <f>ROUND(AB637*T637,2)</f>
        <v>0</v>
      </c>
      <c r="AI637" s="13">
        <f>ROUND(AB637+AC637-AE637+AF637+AG637+AH637, 3)</f>
        <v>29.655999999999999</v>
      </c>
      <c r="AJ637" s="13">
        <f>AI637*M637</f>
        <v>118.624</v>
      </c>
      <c r="AK637" s="13">
        <f>AJ637*K637</f>
        <v>118.624</v>
      </c>
      <c r="AL637" s="13" t="str">
        <f t="shared" si="27"/>
        <v>17006000126062200001421</v>
      </c>
      <c r="AM637" s="13">
        <f>VLOOKUP(AL637,Destino!A:AE,31,0)</f>
        <v>118.624</v>
      </c>
      <c r="AN637" s="13">
        <f>VLOOKUP(AL637,Destino!A:O,15,0)</f>
        <v>73.819999999999993</v>
      </c>
      <c r="AO637" s="13">
        <f>VLOOKUP(AL637,Destino!A:P,16,0)</f>
        <v>1</v>
      </c>
      <c r="AP637" s="14">
        <f t="shared" si="28"/>
        <v>1</v>
      </c>
      <c r="AQ637" s="13" t="str">
        <f t="shared" si="29"/>
        <v>OK</v>
      </c>
      <c r="BA637" s="13" t="s">
        <v>14324</v>
      </c>
      <c r="BB637" s="13">
        <f>AK637</f>
        <v>118.624</v>
      </c>
      <c r="BC637" s="13" t="s">
        <v>15348</v>
      </c>
      <c r="BD637" s="13">
        <f>N637</f>
        <v>1</v>
      </c>
    </row>
    <row r="638" spans="1:56" hidden="1" x14ac:dyDescent="0.25">
      <c r="A638" s="13">
        <v>600012607</v>
      </c>
      <c r="B638" s="13">
        <v>1400</v>
      </c>
      <c r="C638" s="13">
        <v>2200001286</v>
      </c>
      <c r="D638" s="13" t="s">
        <v>298</v>
      </c>
      <c r="E638" s="13">
        <f>IF(AND(B638&lt;&gt;1110,B638&lt;&gt;1210,B638&lt;&gt;1510,B638&lt;&gt;1710),B638,IF(B638=1110,"1100",IF(B638=1210,"1200",IF(B638=1510,"1500",IF(B638=1710,"1700","X")))))</f>
        <v>1400</v>
      </c>
      <c r="F638" s="13" t="s">
        <v>10875</v>
      </c>
      <c r="G638" s="13" t="s">
        <v>297</v>
      </c>
      <c r="H638" s="13">
        <v>107.175</v>
      </c>
      <c r="I638" s="13">
        <v>1</v>
      </c>
      <c r="J638" s="13">
        <v>3</v>
      </c>
      <c r="K638" s="13">
        <v>1</v>
      </c>
      <c r="L638" s="13" t="s">
        <v>292</v>
      </c>
      <c r="M638" s="13">
        <v>1</v>
      </c>
      <c r="N638" s="13">
        <v>1</v>
      </c>
      <c r="O638" s="13" t="s">
        <v>292</v>
      </c>
      <c r="P638" s="13">
        <f>IFERROR(VLOOKUP(BC638, BA:BA:BB:BB, 2, 0),)</f>
        <v>0</v>
      </c>
      <c r="Q638" s="13">
        <f>IFERROR(VLOOKUP(BC638, BA:BA:BD:BD, 4, 0),1)</f>
        <v>1</v>
      </c>
      <c r="R638" s="13">
        <v>1</v>
      </c>
      <c r="S638" s="13">
        <v>9.25</v>
      </c>
      <c r="T638" s="13">
        <v>0</v>
      </c>
      <c r="V638" s="13" t="s">
        <v>13779</v>
      </c>
      <c r="W638" s="13">
        <v>100</v>
      </c>
      <c r="X638" s="13" t="s">
        <v>295</v>
      </c>
      <c r="Y638" s="13" t="s">
        <v>10899</v>
      </c>
      <c r="Z638" s="13" t="s">
        <v>10898</v>
      </c>
      <c r="AA638" s="13">
        <v>1</v>
      </c>
      <c r="AB638" s="13">
        <f>ROUND(H638*I638*AA638, 3)</f>
        <v>107.175</v>
      </c>
      <c r="AC638" s="13">
        <f>ROUND(VLOOKUP(X638,'Base de dados'!A:B, 2, 0)*AB638, 2)</f>
        <v>10.72</v>
      </c>
      <c r="AD638" s="13">
        <f>ROUND((AB638*(Destino!AG$639/100))*(W638/100),2)</f>
        <v>12.86</v>
      </c>
      <c r="AE638" s="13">
        <f>ROUND(AB638*(Destino!AH$639/100),2)</f>
        <v>9.91</v>
      </c>
      <c r="AG638" s="13">
        <f>ROUND(AB638 *(J638/100),2)</f>
        <v>3.22</v>
      </c>
      <c r="AH638" s="13">
        <f>ROUND(AB638*T638,2)</f>
        <v>0</v>
      </c>
      <c r="AI638" s="13">
        <f>ROUND(AB638-(AD638+AE638)+AG638+AH638, 3)</f>
        <v>87.625</v>
      </c>
      <c r="AJ638" s="13">
        <f>AI638*M638</f>
        <v>87.625</v>
      </c>
      <c r="AK638" s="13">
        <f>AJ638*K638</f>
        <v>87.625</v>
      </c>
      <c r="AL638" s="13" t="str">
        <f t="shared" si="27"/>
        <v>14006000126072200001286</v>
      </c>
      <c r="AM638" s="13">
        <f>VLOOKUP(AL638,Destino!A:AE,31,0)</f>
        <v>87.614999999999995</v>
      </c>
      <c r="AN638" s="13">
        <f>VLOOKUP(AL638,Destino!A:O,15,0)</f>
        <v>96.19</v>
      </c>
      <c r="AO638" s="13">
        <f>VLOOKUP(AL638,Destino!A:P,16,0)</f>
        <v>1</v>
      </c>
      <c r="AP638" s="14">
        <f t="shared" si="28"/>
        <v>1</v>
      </c>
      <c r="AQ638" s="13" t="str">
        <f t="shared" si="29"/>
        <v>OK</v>
      </c>
      <c r="BB638" s="13">
        <f>AK638</f>
        <v>87.625</v>
      </c>
      <c r="BC638" s="13" t="s">
        <v>15349</v>
      </c>
      <c r="BD638" s="13">
        <f>N638</f>
        <v>1</v>
      </c>
    </row>
    <row r="639" spans="1:56" hidden="1" x14ac:dyDescent="0.25">
      <c r="A639" s="13">
        <v>600012607</v>
      </c>
      <c r="B639" s="13">
        <v>1700</v>
      </c>
      <c r="C639" s="13">
        <v>2200001421</v>
      </c>
      <c r="D639" s="13" t="s">
        <v>298</v>
      </c>
      <c r="E639" s="13">
        <f>IF(AND(B639&lt;&gt;1110,B639&lt;&gt;1210,B639&lt;&gt;1510,B639&lt;&gt;1710),B639,IF(B639=1110,"1100",IF(B639=1210,"1200",IF(B639=1510,"1500",IF(B639=1710,"1700","X")))))</f>
        <v>1700</v>
      </c>
      <c r="F639" s="13" t="s">
        <v>10893</v>
      </c>
      <c r="G639" s="13" t="s">
        <v>297</v>
      </c>
      <c r="H639" s="13">
        <v>96.418000000000006</v>
      </c>
      <c r="I639" s="13">
        <v>0.25</v>
      </c>
      <c r="J639" s="13">
        <v>3</v>
      </c>
      <c r="K639" s="13">
        <v>1</v>
      </c>
      <c r="L639" s="13" t="s">
        <v>292</v>
      </c>
      <c r="M639" s="13">
        <v>4</v>
      </c>
      <c r="N639" s="13">
        <v>1</v>
      </c>
      <c r="O639" s="13" t="s">
        <v>294</v>
      </c>
      <c r="P639" s="13">
        <f>IFERROR(VLOOKUP(BC639, BA:BA:BB:BB, 2, 0),)</f>
        <v>0</v>
      </c>
      <c r="Q639" s="13">
        <f>IFERROR(VLOOKUP(BC639, BA:BA:BD:BD, 4, 0),1)</f>
        <v>1</v>
      </c>
      <c r="R639" s="13">
        <v>7</v>
      </c>
      <c r="S639" s="13">
        <v>9.25</v>
      </c>
      <c r="T639" s="13">
        <v>0</v>
      </c>
      <c r="V639" s="13" t="s">
        <v>13779</v>
      </c>
      <c r="W639" s="13">
        <v>100</v>
      </c>
      <c r="X639" s="13" t="s">
        <v>295</v>
      </c>
      <c r="Y639" s="13" t="s">
        <v>10899</v>
      </c>
      <c r="Z639" s="13" t="s">
        <v>10898</v>
      </c>
      <c r="AA639" s="13">
        <v>1</v>
      </c>
      <c r="AB639" s="13">
        <f>ROUND(H639*I639*AA639, 3)</f>
        <v>24.105</v>
      </c>
      <c r="AC639" s="13">
        <f>ROUND(VLOOKUP(X639,'Base de dados'!A:B, 2, 0)*AB639, 2)</f>
        <v>2.41</v>
      </c>
      <c r="AD639" s="13">
        <f>ROUND((AB639*(Destino!AG$640/100))*(W639/100),2)</f>
        <v>1.69</v>
      </c>
      <c r="AE639" s="13">
        <f>ROUND(AB639*(Destino!AH$640/100),2)</f>
        <v>0</v>
      </c>
      <c r="AF639" s="13">
        <f>ROUND((((AB639+AC639)*(1 + VLOOKUP(X639,'Base de dados'!A:N, 14, 0) ))*(Destino!AI$640/100))-AD639, 2)</f>
        <v>4.9800000000000004</v>
      </c>
      <c r="AG639" s="13">
        <f>ROUND((AB639+AC639+AF639)*(J639/100),2)</f>
        <v>0.94</v>
      </c>
      <c r="AH639" s="13">
        <f>ROUND(AB639*T639,2)</f>
        <v>0</v>
      </c>
      <c r="AI639" s="13">
        <f>ROUND(AB639+AC639-AE639+AF639+AG639+AH639, 3)</f>
        <v>32.435000000000002</v>
      </c>
      <c r="AJ639" s="13">
        <f>AI639*M639</f>
        <v>129.74</v>
      </c>
      <c r="AK639" s="13">
        <f>AJ639*K639</f>
        <v>129.74</v>
      </c>
      <c r="AL639" s="13" t="str">
        <f t="shared" si="27"/>
        <v>17006000126072200001421</v>
      </c>
      <c r="AM639" s="13">
        <f>VLOOKUP(AL639,Destino!A:AE,31,0)</f>
        <v>129.74</v>
      </c>
      <c r="AN639" s="13">
        <f>VLOOKUP(AL639,Destino!A:O,15,0)</f>
        <v>80.75</v>
      </c>
      <c r="AO639" s="13">
        <f>VLOOKUP(AL639,Destino!A:P,16,0)</f>
        <v>1</v>
      </c>
      <c r="AP639" s="14">
        <f t="shared" si="28"/>
        <v>1</v>
      </c>
      <c r="AQ639" s="13" t="str">
        <f t="shared" si="29"/>
        <v>OK</v>
      </c>
      <c r="BA639" s="13" t="s">
        <v>14325</v>
      </c>
      <c r="BB639" s="13">
        <f>AK639</f>
        <v>129.74</v>
      </c>
      <c r="BC639" s="13" t="s">
        <v>15350</v>
      </c>
      <c r="BD639" s="13">
        <f>N639</f>
        <v>1</v>
      </c>
    </row>
    <row r="640" spans="1:56" hidden="1" x14ac:dyDescent="0.25">
      <c r="A640" s="13">
        <v>600012619</v>
      </c>
      <c r="B640" s="13">
        <v>1700</v>
      </c>
      <c r="C640" s="13">
        <v>2200001421</v>
      </c>
      <c r="D640" s="13" t="s">
        <v>298</v>
      </c>
      <c r="E640" s="13">
        <f>IF(AND(B640&lt;&gt;1110,B640&lt;&gt;1210,B640&lt;&gt;1510,B640&lt;&gt;1710),B640,IF(B640=1110,"1100",IF(B640=1210,"1200",IF(B640=1510,"1500",IF(B640=1710,"1700","X")))))</f>
        <v>1700</v>
      </c>
      <c r="F640" s="13" t="s">
        <v>10893</v>
      </c>
      <c r="G640" s="13" t="s">
        <v>297</v>
      </c>
      <c r="H640" s="13">
        <v>92.525000000000006</v>
      </c>
      <c r="I640" s="13">
        <v>0.25</v>
      </c>
      <c r="J640" s="13">
        <v>3</v>
      </c>
      <c r="K640" s="13">
        <v>1</v>
      </c>
      <c r="L640" s="13" t="s">
        <v>292</v>
      </c>
      <c r="M640" s="13">
        <v>4</v>
      </c>
      <c r="N640" s="13">
        <v>1</v>
      </c>
      <c r="O640" s="13" t="s">
        <v>294</v>
      </c>
      <c r="P640" s="13">
        <f>IFERROR(VLOOKUP(BC640, BA:BA:BB:BB, 2, 0),)</f>
        <v>0</v>
      </c>
      <c r="Q640" s="13">
        <f>IFERROR(VLOOKUP(BC640, BA:BA:BD:BD, 4, 0),1)</f>
        <v>1</v>
      </c>
      <c r="R640" s="13">
        <v>7</v>
      </c>
      <c r="S640" s="13">
        <v>9.25</v>
      </c>
      <c r="T640" s="13">
        <v>0</v>
      </c>
      <c r="V640" s="13" t="s">
        <v>13779</v>
      </c>
      <c r="W640" s="13">
        <v>100</v>
      </c>
      <c r="X640" s="13" t="s">
        <v>295</v>
      </c>
      <c r="Y640" s="13" t="s">
        <v>10899</v>
      </c>
      <c r="Z640" s="13" t="s">
        <v>10898</v>
      </c>
      <c r="AA640" s="13">
        <v>1</v>
      </c>
      <c r="AB640" s="13">
        <f>ROUND(H640*I640*AA640, 3)</f>
        <v>23.131</v>
      </c>
      <c r="AC640" s="13">
        <f>ROUND(VLOOKUP(X640,'Base de dados'!A:B, 2, 0)*AB640, 2)</f>
        <v>2.31</v>
      </c>
      <c r="AD640" s="13">
        <f>ROUND((AB640*(Destino!AG$641/100))*(W640/100),2)</f>
        <v>1.62</v>
      </c>
      <c r="AE640" s="13">
        <f>ROUND(AB640*(Destino!AH$641/100),2)</f>
        <v>0</v>
      </c>
      <c r="AF640" s="13">
        <f>ROUND((((AB640+AC640)*(1 + VLOOKUP(X640,'Base de dados'!A:N, 14, 0) ))*(Destino!AI$641/100))-AD640, 2)</f>
        <v>4.78</v>
      </c>
      <c r="AG640" s="13">
        <f>ROUND((AB640+AC640+AF640)*(J640/100),2)</f>
        <v>0.91</v>
      </c>
      <c r="AH640" s="13">
        <f>ROUND(AB640*T640,2)</f>
        <v>0</v>
      </c>
      <c r="AI640" s="13">
        <f>ROUND(AB640+AC640-AE640+AF640+AG640+AH640, 3)</f>
        <v>31.131</v>
      </c>
      <c r="AJ640" s="13">
        <f>AI640*M640</f>
        <v>124.524</v>
      </c>
      <c r="AK640" s="13">
        <f>AJ640*K640</f>
        <v>124.524</v>
      </c>
      <c r="AL640" s="13" t="str">
        <f t="shared" si="27"/>
        <v>17006000126192200001421</v>
      </c>
      <c r="AM640" s="13">
        <f>VLOOKUP(AL640,Destino!A:AE,31,0)</f>
        <v>124.524</v>
      </c>
      <c r="AN640" s="13">
        <f>VLOOKUP(AL640,Destino!A:O,15,0)</f>
        <v>77.489999999999995</v>
      </c>
      <c r="AO640" s="13">
        <f>VLOOKUP(AL640,Destino!A:P,16,0)</f>
        <v>1</v>
      </c>
      <c r="AP640" s="14">
        <f t="shared" si="28"/>
        <v>1</v>
      </c>
      <c r="AQ640" s="13" t="str">
        <f t="shared" si="29"/>
        <v>OK</v>
      </c>
      <c r="BA640" s="13" t="s">
        <v>14326</v>
      </c>
      <c r="BB640" s="13">
        <f>AK640</f>
        <v>124.524</v>
      </c>
      <c r="BC640" s="13" t="s">
        <v>15351</v>
      </c>
      <c r="BD640" s="13">
        <f>N640</f>
        <v>1</v>
      </c>
    </row>
    <row r="641" spans="1:56" hidden="1" x14ac:dyDescent="0.25">
      <c r="A641" s="13">
        <v>600012650</v>
      </c>
      <c r="B641" s="13">
        <v>1700</v>
      </c>
      <c r="C641" s="13">
        <v>2200001421</v>
      </c>
      <c r="D641" s="13" t="s">
        <v>298</v>
      </c>
      <c r="E641" s="13">
        <f>IF(AND(B641&lt;&gt;1110,B641&lt;&gt;1210,B641&lt;&gt;1510,B641&lt;&gt;1710),B641,IF(B641=1110,"1100",IF(B641=1210,"1200",IF(B641=1510,"1500",IF(B641=1710,"1700","X")))))</f>
        <v>1700</v>
      </c>
      <c r="F641" s="13" t="s">
        <v>10893</v>
      </c>
      <c r="G641" s="13" t="s">
        <v>297</v>
      </c>
      <c r="H641" s="13">
        <v>6.734</v>
      </c>
      <c r="I641" s="13">
        <v>0.25</v>
      </c>
      <c r="J641" s="13">
        <v>3</v>
      </c>
      <c r="K641" s="13">
        <v>1</v>
      </c>
      <c r="L641" s="13" t="s">
        <v>292</v>
      </c>
      <c r="M641" s="13">
        <v>4</v>
      </c>
      <c r="N641" s="13">
        <v>1</v>
      </c>
      <c r="O641" s="13" t="s">
        <v>294</v>
      </c>
      <c r="P641" s="13">
        <f>IFERROR(VLOOKUP(BC641, BA:BA:BB:BB, 2, 0),)</f>
        <v>0</v>
      </c>
      <c r="Q641" s="13">
        <f>IFERROR(VLOOKUP(BC641, BA:BA:BD:BD, 4, 0),1)</f>
        <v>1</v>
      </c>
      <c r="R641" s="13">
        <v>7</v>
      </c>
      <c r="S641" s="13">
        <v>9.25</v>
      </c>
      <c r="T641" s="13">
        <v>0</v>
      </c>
      <c r="V641" s="13" t="s">
        <v>13779</v>
      </c>
      <c r="W641" s="13">
        <v>100</v>
      </c>
      <c r="X641" s="13" t="s">
        <v>300</v>
      </c>
      <c r="Y641" s="13" t="s">
        <v>10899</v>
      </c>
      <c r="Z641" s="13" t="s">
        <v>10886</v>
      </c>
      <c r="AA641" s="13">
        <v>1</v>
      </c>
      <c r="AB641" s="13">
        <f>ROUND(H641*I641*AA641, 3)</f>
        <v>1.6839999999999999</v>
      </c>
      <c r="AC641" s="13">
        <f>ROUND(VLOOKUP(X641,'Base de dados'!A:B, 2, 0)*AB641, 2)</f>
        <v>0.17</v>
      </c>
      <c r="AD641" s="13">
        <f>ROUND((AB641*(Destino!AG$642/100))*(W641/100),2)</f>
        <v>0.12</v>
      </c>
      <c r="AE641" s="13">
        <f>ROUND(AB641*(Destino!AH$642/100),2)</f>
        <v>0</v>
      </c>
      <c r="AF641" s="13">
        <f>ROUND((((AB641+AC641)*(1 + VLOOKUP(X641,'Base de dados'!A:N, 14, 0) ))*(Destino!AI$642/100))-AD641, 2)</f>
        <v>0.35</v>
      </c>
      <c r="AG641" s="13">
        <f>ROUND((AB641+AC641+AF641)*(J641/100),2)</f>
        <v>7.0000000000000007E-2</v>
      </c>
      <c r="AH641" s="13">
        <f>ROUND(AB641*T641,2)</f>
        <v>0</v>
      </c>
      <c r="AI641" s="13">
        <f>ROUND(AB641+AC641-AE641+AF641+AG641+AH641, 3)</f>
        <v>2.274</v>
      </c>
      <c r="AJ641" s="13">
        <f>AI641*M641</f>
        <v>9.0960000000000001</v>
      </c>
      <c r="AK641" s="13">
        <f>AJ641*K641</f>
        <v>9.0960000000000001</v>
      </c>
      <c r="AL641" s="13" t="str">
        <f t="shared" si="27"/>
        <v>17006000126502200001421</v>
      </c>
      <c r="AM641" s="13">
        <f>VLOOKUP(AL641,Destino!A:AE,31,0)</f>
        <v>9.0960000000000001</v>
      </c>
      <c r="AN641" s="13">
        <f>VLOOKUP(AL641,Destino!A:O,15,0)</f>
        <v>5.64</v>
      </c>
      <c r="AO641" s="13">
        <f>VLOOKUP(AL641,Destino!A:P,16,0)</f>
        <v>1</v>
      </c>
      <c r="AP641" s="14">
        <f t="shared" si="28"/>
        <v>1</v>
      </c>
      <c r="AQ641" s="13" t="str">
        <f t="shared" si="29"/>
        <v>OK</v>
      </c>
      <c r="BA641" s="13" t="s">
        <v>14327</v>
      </c>
      <c r="BB641" s="13">
        <f>AK641</f>
        <v>9.0960000000000001</v>
      </c>
      <c r="BC641" s="13" t="s">
        <v>15352</v>
      </c>
      <c r="BD641" s="13">
        <f>N641</f>
        <v>1</v>
      </c>
    </row>
    <row r="642" spans="1:56" hidden="1" x14ac:dyDescent="0.25">
      <c r="A642" s="13">
        <v>600012663</v>
      </c>
      <c r="B642" s="13">
        <v>1700</v>
      </c>
      <c r="C642" s="13">
        <v>2200001421</v>
      </c>
      <c r="D642" s="13" t="s">
        <v>298</v>
      </c>
      <c r="E642" s="13">
        <f>IF(AND(B642&lt;&gt;1110,B642&lt;&gt;1210,B642&lt;&gt;1510,B642&lt;&gt;1710),B642,IF(B642=1110,"1100",IF(B642=1210,"1200",IF(B642=1510,"1500",IF(B642=1710,"1700","X")))))</f>
        <v>1700</v>
      </c>
      <c r="F642" s="13" t="s">
        <v>10893</v>
      </c>
      <c r="G642" s="13" t="s">
        <v>297</v>
      </c>
      <c r="H642" s="13">
        <v>6.7220000000000004</v>
      </c>
      <c r="I642" s="13">
        <v>0.25</v>
      </c>
      <c r="J642" s="13">
        <v>3</v>
      </c>
      <c r="K642" s="13">
        <v>1</v>
      </c>
      <c r="L642" s="13" t="s">
        <v>292</v>
      </c>
      <c r="M642" s="13">
        <v>4</v>
      </c>
      <c r="N642" s="13">
        <v>1</v>
      </c>
      <c r="O642" s="13" t="s">
        <v>294</v>
      </c>
      <c r="P642" s="13">
        <f>IFERROR(VLOOKUP(BC642, BA:BA:BB:BB, 2, 0),)</f>
        <v>0</v>
      </c>
      <c r="Q642" s="13">
        <f>IFERROR(VLOOKUP(BC642, BA:BA:BD:BD, 4, 0),1)</f>
        <v>1</v>
      </c>
      <c r="R642" s="13">
        <v>7</v>
      </c>
      <c r="S642" s="13">
        <v>9.25</v>
      </c>
      <c r="T642" s="13">
        <v>0</v>
      </c>
      <c r="V642" s="13" t="s">
        <v>13779</v>
      </c>
      <c r="W642" s="13">
        <v>100</v>
      </c>
      <c r="X642" s="13" t="s">
        <v>300</v>
      </c>
      <c r="Y642" s="13" t="s">
        <v>10899</v>
      </c>
      <c r="Z642" s="13" t="s">
        <v>10886</v>
      </c>
      <c r="AA642" s="13">
        <v>1</v>
      </c>
      <c r="AB642" s="13">
        <f>ROUND(H642*I642*AA642, 3)</f>
        <v>1.681</v>
      </c>
      <c r="AC642" s="13">
        <f>ROUND(VLOOKUP(X642,'Base de dados'!A:B, 2, 0)*AB642, 2)</f>
        <v>0.17</v>
      </c>
      <c r="AD642" s="13">
        <f>ROUND((AB642*(Destino!AG$643/100))*(W642/100),2)</f>
        <v>0.12</v>
      </c>
      <c r="AE642" s="13">
        <f>ROUND(AB642*(Destino!AH$643/100),2)</f>
        <v>0</v>
      </c>
      <c r="AF642" s="13">
        <f>ROUND((((AB642+AC642)*(1 + VLOOKUP(X642,'Base de dados'!A:N, 14, 0) ))*(Destino!AI$643/100))-AD642, 2)</f>
        <v>0.35</v>
      </c>
      <c r="AG642" s="13">
        <f>ROUND((AB642+AC642+AF642)*(J642/100),2)</f>
        <v>7.0000000000000007E-2</v>
      </c>
      <c r="AH642" s="13">
        <f>ROUND(AB642*T642,2)</f>
        <v>0</v>
      </c>
      <c r="AI642" s="13">
        <f>ROUND(AB642+AC642-AE642+AF642+AG642+AH642, 3)</f>
        <v>2.2709999999999999</v>
      </c>
      <c r="AJ642" s="13">
        <f>AI642*M642</f>
        <v>9.0839999999999996</v>
      </c>
      <c r="AK642" s="13">
        <f>AJ642*K642</f>
        <v>9.0839999999999996</v>
      </c>
      <c r="AL642" s="13" t="str">
        <f t="shared" ref="AL642:AL705" si="30">_xlfn.CONCAT(B642,A642,C642)</f>
        <v>17006000126632200001421</v>
      </c>
      <c r="AM642" s="13">
        <f>VLOOKUP(AL642,Destino!A:AE,31,0)</f>
        <v>9.0839999999999996</v>
      </c>
      <c r="AN642" s="13">
        <f>VLOOKUP(AL642,Destino!A:O,15,0)</f>
        <v>5.63</v>
      </c>
      <c r="AO642" s="13">
        <f>VLOOKUP(AL642,Destino!A:P,16,0)</f>
        <v>1</v>
      </c>
      <c r="AP642" s="14">
        <f t="shared" ref="AP642:AP705" si="31">ROUND(AM642/AK642,2)</f>
        <v>1</v>
      </c>
      <c r="AQ642" s="13" t="str">
        <f t="shared" ref="AQ642:AQ705" si="32">IF(AP642=1,"OK","X")</f>
        <v>OK</v>
      </c>
      <c r="BA642" s="13" t="s">
        <v>14328</v>
      </c>
      <c r="BB642" s="13">
        <f>AK642</f>
        <v>9.0839999999999996</v>
      </c>
      <c r="BC642" s="13" t="s">
        <v>15353</v>
      </c>
      <c r="BD642" s="13">
        <f>N642</f>
        <v>1</v>
      </c>
    </row>
    <row r="643" spans="1:56" hidden="1" x14ac:dyDescent="0.25">
      <c r="A643" s="13">
        <v>600012677</v>
      </c>
      <c r="B643" s="13">
        <v>1700</v>
      </c>
      <c r="C643" s="13">
        <v>2200001421</v>
      </c>
      <c r="D643" s="13" t="s">
        <v>298</v>
      </c>
      <c r="E643" s="13">
        <f>IF(AND(B643&lt;&gt;1110,B643&lt;&gt;1210,B643&lt;&gt;1510,B643&lt;&gt;1710),B643,IF(B643=1110,"1100",IF(B643=1210,"1200",IF(B643=1510,"1500",IF(B643=1710,"1700","X")))))</f>
        <v>1700</v>
      </c>
      <c r="F643" s="13" t="s">
        <v>10893</v>
      </c>
      <c r="G643" s="13" t="s">
        <v>297</v>
      </c>
      <c r="H643" s="13">
        <v>221.03899999999999</v>
      </c>
      <c r="I643" s="13">
        <v>0.25</v>
      </c>
      <c r="J643" s="13">
        <v>3</v>
      </c>
      <c r="K643" s="13">
        <v>1</v>
      </c>
      <c r="L643" s="13" t="s">
        <v>292</v>
      </c>
      <c r="M643" s="13">
        <v>4</v>
      </c>
      <c r="N643" s="13">
        <v>1</v>
      </c>
      <c r="O643" s="13" t="s">
        <v>294</v>
      </c>
      <c r="P643" s="13">
        <f>IFERROR(VLOOKUP(BC643, BA:BA:BB:BB, 2, 0),)</f>
        <v>0</v>
      </c>
      <c r="Q643" s="13">
        <f>IFERROR(VLOOKUP(BC643, BA:BA:BD:BD, 4, 0),1)</f>
        <v>1</v>
      </c>
      <c r="R643" s="13">
        <v>7</v>
      </c>
      <c r="S643" s="13">
        <v>9.25</v>
      </c>
      <c r="T643" s="13">
        <v>0</v>
      </c>
      <c r="V643" s="13" t="s">
        <v>13779</v>
      </c>
      <c r="W643" s="13">
        <v>100</v>
      </c>
      <c r="X643" s="13" t="s">
        <v>295</v>
      </c>
      <c r="Y643" s="13" t="s">
        <v>10899</v>
      </c>
      <c r="Z643" s="13" t="s">
        <v>10898</v>
      </c>
      <c r="AA643" s="13">
        <v>1</v>
      </c>
      <c r="AB643" s="13">
        <f>ROUND(H643*I643*AA643, 3)</f>
        <v>55.26</v>
      </c>
      <c r="AC643" s="13">
        <f>ROUND(VLOOKUP(X643,'Base de dados'!A:B, 2, 0)*AB643, 2)</f>
        <v>5.53</v>
      </c>
      <c r="AD643" s="13">
        <f>ROUND((AB643*(Destino!AG$644/100))*(W643/100),2)</f>
        <v>3.87</v>
      </c>
      <c r="AE643" s="13">
        <f>ROUND(AB643*(Destino!AH$644/100),2)</f>
        <v>0</v>
      </c>
      <c r="AF643" s="13">
        <f>ROUND((((AB643+AC643)*(1 + VLOOKUP(X643,'Base de dados'!A:N, 14, 0) ))*(Destino!AI$644/100))-AD643, 2)</f>
        <v>11.42</v>
      </c>
      <c r="AG643" s="13">
        <f>ROUND((AB643+AC643+AF643)*(J643/100),2)</f>
        <v>2.17</v>
      </c>
      <c r="AH643" s="13">
        <f>ROUND(AB643*T643,2)</f>
        <v>0</v>
      </c>
      <c r="AI643" s="13">
        <f>ROUND(AB643+AC643-AE643+AF643+AG643+AH643, 3)</f>
        <v>74.38</v>
      </c>
      <c r="AJ643" s="13">
        <f>AI643*M643</f>
        <v>297.52</v>
      </c>
      <c r="AK643" s="13">
        <f>AJ643*K643</f>
        <v>297.52</v>
      </c>
      <c r="AL643" s="13" t="str">
        <f t="shared" si="30"/>
        <v>17006000126772200001421</v>
      </c>
      <c r="AM643" s="13">
        <f>VLOOKUP(AL643,Destino!A:AE,31,0)</f>
        <v>297.56</v>
      </c>
      <c r="AN643" s="13">
        <f>VLOOKUP(AL643,Destino!A:O,15,0)</f>
        <v>185.12</v>
      </c>
      <c r="AO643" s="13">
        <f>VLOOKUP(AL643,Destino!A:P,16,0)</f>
        <v>1</v>
      </c>
      <c r="AP643" s="14">
        <f t="shared" si="31"/>
        <v>1</v>
      </c>
      <c r="AQ643" s="13" t="str">
        <f t="shared" si="32"/>
        <v>OK</v>
      </c>
      <c r="BA643" s="13" t="s">
        <v>14329</v>
      </c>
      <c r="BB643" s="13">
        <f>AK643</f>
        <v>297.52</v>
      </c>
      <c r="BC643" s="13" t="s">
        <v>15354</v>
      </c>
      <c r="BD643" s="13">
        <f>N643</f>
        <v>1</v>
      </c>
    </row>
    <row r="644" spans="1:56" hidden="1" x14ac:dyDescent="0.25">
      <c r="A644" s="13">
        <v>600012687</v>
      </c>
      <c r="B644" s="13">
        <v>1700</v>
      </c>
      <c r="C644" s="13">
        <v>2200001421</v>
      </c>
      <c r="D644" s="13" t="s">
        <v>298</v>
      </c>
      <c r="E644" s="13">
        <f>IF(AND(B644&lt;&gt;1110,B644&lt;&gt;1210,B644&lt;&gt;1510,B644&lt;&gt;1710),B644,IF(B644=1110,"1100",IF(B644=1210,"1200",IF(B644=1510,"1500",IF(B644=1710,"1700","X")))))</f>
        <v>1700</v>
      </c>
      <c r="F644" s="13" t="s">
        <v>10893</v>
      </c>
      <c r="G644" s="13" t="s">
        <v>297</v>
      </c>
      <c r="H644" s="13">
        <v>232.68100000000001</v>
      </c>
      <c r="I644" s="13">
        <v>0.25</v>
      </c>
      <c r="J644" s="13">
        <v>3</v>
      </c>
      <c r="K644" s="13">
        <v>1</v>
      </c>
      <c r="L644" s="13" t="s">
        <v>292</v>
      </c>
      <c r="M644" s="13">
        <v>4</v>
      </c>
      <c r="N644" s="13">
        <v>1</v>
      </c>
      <c r="O644" s="13" t="s">
        <v>294</v>
      </c>
      <c r="P644" s="13">
        <f>IFERROR(VLOOKUP(BC644, BA:BA:BB:BB, 2, 0),)</f>
        <v>0</v>
      </c>
      <c r="Q644" s="13">
        <f>IFERROR(VLOOKUP(BC644, BA:BA:BD:BD, 4, 0),1)</f>
        <v>1</v>
      </c>
      <c r="R644" s="13">
        <v>7</v>
      </c>
      <c r="S644" s="13">
        <v>9.25</v>
      </c>
      <c r="T644" s="13">
        <v>0</v>
      </c>
      <c r="V644" s="13" t="s">
        <v>13779</v>
      </c>
      <c r="W644" s="13">
        <v>100</v>
      </c>
      <c r="X644" s="13" t="s">
        <v>295</v>
      </c>
      <c r="Y644" s="13" t="s">
        <v>10899</v>
      </c>
      <c r="Z644" s="13" t="s">
        <v>10898</v>
      </c>
      <c r="AA644" s="13">
        <v>1</v>
      </c>
      <c r="AB644" s="13">
        <f>ROUND(H644*I644*AA644, 3)</f>
        <v>58.17</v>
      </c>
      <c r="AC644" s="13">
        <f>ROUND(VLOOKUP(X644,'Base de dados'!A:B, 2, 0)*AB644, 2)</f>
        <v>5.82</v>
      </c>
      <c r="AD644" s="13">
        <f>ROUND((AB644*(Destino!AG$645/100))*(W644/100),2)</f>
        <v>4.07</v>
      </c>
      <c r="AE644" s="13">
        <f>ROUND(AB644*(Destino!AH$645/100),2)</f>
        <v>0</v>
      </c>
      <c r="AF644" s="13">
        <f>ROUND((((AB644+AC644)*(1 + VLOOKUP(X644,'Base de dados'!A:N, 14, 0) ))*(Destino!AI$645/100))-AD644, 2)</f>
        <v>12.03</v>
      </c>
      <c r="AG644" s="13">
        <f>ROUND((AB644+AC644+AF644)*(J644/100),2)</f>
        <v>2.2799999999999998</v>
      </c>
      <c r="AH644" s="13">
        <f>ROUND(AB644*T644,2)</f>
        <v>0</v>
      </c>
      <c r="AI644" s="13">
        <f>ROUND(AB644+AC644-AE644+AF644+AG644+AH644, 3)</f>
        <v>78.3</v>
      </c>
      <c r="AJ644" s="13">
        <f>AI644*M644</f>
        <v>313.2</v>
      </c>
      <c r="AK644" s="13">
        <f>AJ644*K644</f>
        <v>313.2</v>
      </c>
      <c r="AL644" s="13" t="str">
        <f t="shared" si="30"/>
        <v>17006000126872200001421</v>
      </c>
      <c r="AM644" s="13">
        <f>VLOOKUP(AL644,Destino!A:AE,31,0)</f>
        <v>313.2</v>
      </c>
      <c r="AN644" s="13">
        <f>VLOOKUP(AL644,Destino!A:O,15,0)</f>
        <v>194.87</v>
      </c>
      <c r="AO644" s="13">
        <f>VLOOKUP(AL644,Destino!A:P,16,0)</f>
        <v>1</v>
      </c>
      <c r="AP644" s="14">
        <f t="shared" si="31"/>
        <v>1</v>
      </c>
      <c r="AQ644" s="13" t="str">
        <f t="shared" si="32"/>
        <v>OK</v>
      </c>
      <c r="BA644" s="13" t="s">
        <v>14330</v>
      </c>
      <c r="BB644" s="13">
        <f>AK644</f>
        <v>313.2</v>
      </c>
      <c r="BC644" s="13" t="s">
        <v>15355</v>
      </c>
      <c r="BD644" s="13">
        <f>N644</f>
        <v>1</v>
      </c>
    </row>
    <row r="645" spans="1:56" hidden="1" x14ac:dyDescent="0.25">
      <c r="A645" s="13">
        <v>600013268</v>
      </c>
      <c r="B645" s="13">
        <v>1700</v>
      </c>
      <c r="C645" s="13">
        <v>2200001421</v>
      </c>
      <c r="D645" s="13" t="s">
        <v>298</v>
      </c>
      <c r="E645" s="13">
        <f>IF(AND(B645&lt;&gt;1110,B645&lt;&gt;1210,B645&lt;&gt;1510,B645&lt;&gt;1710),B645,IF(B645=1110,"1100",IF(B645=1210,"1200",IF(B645=1510,"1500",IF(B645=1710,"1700","X")))))</f>
        <v>1700</v>
      </c>
      <c r="F645" s="13" t="s">
        <v>10893</v>
      </c>
      <c r="G645" s="13" t="s">
        <v>297</v>
      </c>
      <c r="H645" s="13">
        <v>20.119</v>
      </c>
      <c r="I645" s="13">
        <v>0.25</v>
      </c>
      <c r="J645" s="13">
        <v>3</v>
      </c>
      <c r="K645" s="13">
        <v>1</v>
      </c>
      <c r="L645" s="13" t="s">
        <v>292</v>
      </c>
      <c r="M645" s="13">
        <v>4</v>
      </c>
      <c r="N645" s="13">
        <v>1</v>
      </c>
      <c r="O645" s="13" t="s">
        <v>294</v>
      </c>
      <c r="P645" s="13">
        <f>IFERROR(VLOOKUP(BC645, BA:BA:BB:BB, 2, 0),)</f>
        <v>0</v>
      </c>
      <c r="Q645" s="13">
        <f>IFERROR(VLOOKUP(BC645, BA:BA:BD:BD, 4, 0),1)</f>
        <v>1</v>
      </c>
      <c r="R645" s="13">
        <v>7</v>
      </c>
      <c r="S645" s="13">
        <v>9.25</v>
      </c>
      <c r="T645" s="13">
        <v>0</v>
      </c>
      <c r="V645" s="13" t="s">
        <v>13779</v>
      </c>
      <c r="W645" s="13">
        <v>100</v>
      </c>
      <c r="X645" s="13" t="s">
        <v>302</v>
      </c>
      <c r="Y645" s="13" t="s">
        <v>10899</v>
      </c>
      <c r="Z645" s="13" t="s">
        <v>10898</v>
      </c>
      <c r="AA645" s="13">
        <v>1</v>
      </c>
      <c r="AB645" s="13">
        <f>ROUND(H645*I645*AA645, 3)</f>
        <v>5.03</v>
      </c>
      <c r="AC645" s="13">
        <f>ROUND(VLOOKUP(X645,'Base de dados'!A:B, 2, 0)*AB645, 2)</f>
        <v>0.5</v>
      </c>
      <c r="AD645" s="13">
        <f>ROUND((AB645*(Destino!AG$646/100))*(W645/100),2)</f>
        <v>0.35</v>
      </c>
      <c r="AE645" s="13">
        <f>ROUND(AB645*(Destino!AH$646/100),2)</f>
        <v>0</v>
      </c>
      <c r="AF645" s="13">
        <f>ROUND((((AB645+AC645)*(1 + VLOOKUP(X645,'Base de dados'!A:N, 14, 0) ))*(Destino!AI$646/100))-AD645, 2)</f>
        <v>1.04</v>
      </c>
      <c r="AG645" s="13">
        <f>ROUND((AB645+AC645+AF645)*(J645/100),2)</f>
        <v>0.2</v>
      </c>
      <c r="AH645" s="13">
        <f>ROUND(AB645*T645,2)</f>
        <v>0</v>
      </c>
      <c r="AI645" s="13">
        <f>ROUND(AB645+AC645-AE645+AF645+AG645+AH645, 3)</f>
        <v>6.77</v>
      </c>
      <c r="AJ645" s="13">
        <f>AI645*M645</f>
        <v>27.08</v>
      </c>
      <c r="AK645" s="13">
        <f>AJ645*K645</f>
        <v>27.08</v>
      </c>
      <c r="AL645" s="13" t="str">
        <f t="shared" si="30"/>
        <v>17006000132682200001421</v>
      </c>
      <c r="AM645" s="13">
        <f>VLOOKUP(AL645,Destino!A:AE,31,0)</f>
        <v>27.08</v>
      </c>
      <c r="AN645" s="13">
        <f>VLOOKUP(AL645,Destino!A:O,15,0)</f>
        <v>16.850000000000001</v>
      </c>
      <c r="AO645" s="13">
        <f>VLOOKUP(AL645,Destino!A:P,16,0)</f>
        <v>1</v>
      </c>
      <c r="AP645" s="14">
        <f t="shared" si="31"/>
        <v>1</v>
      </c>
      <c r="AQ645" s="13" t="str">
        <f t="shared" si="32"/>
        <v>OK</v>
      </c>
      <c r="BA645" s="13" t="s">
        <v>14331</v>
      </c>
      <c r="BB645" s="13">
        <f>AK645</f>
        <v>27.08</v>
      </c>
      <c r="BC645" s="13" t="s">
        <v>15356</v>
      </c>
      <c r="BD645" s="13">
        <f>N645</f>
        <v>1</v>
      </c>
    </row>
    <row r="646" spans="1:56" hidden="1" x14ac:dyDescent="0.25">
      <c r="A646" s="13">
        <v>600013269</v>
      </c>
      <c r="B646" s="13">
        <v>1000</v>
      </c>
      <c r="C646" s="13">
        <v>2200000102</v>
      </c>
      <c r="D646" s="13" t="s">
        <v>298</v>
      </c>
      <c r="E646" s="13">
        <f>IF(AND(B646&lt;&gt;1110,B646&lt;&gt;1210,B646&lt;&gt;1510,B646&lt;&gt;1710),B646,IF(B646=1110,"1100",IF(B646=1210,"1200",IF(B646=1510,"1500",IF(B646=1710,"1700","X")))))</f>
        <v>1000</v>
      </c>
      <c r="F646" s="13" t="s">
        <v>10873</v>
      </c>
      <c r="G646" s="13" t="s">
        <v>297</v>
      </c>
      <c r="H646" s="13">
        <v>22.542999999999999</v>
      </c>
      <c r="I646" s="13">
        <v>1</v>
      </c>
      <c r="J646" s="13">
        <v>4.5</v>
      </c>
      <c r="K646" s="13">
        <v>1</v>
      </c>
      <c r="L646" s="13" t="s">
        <v>292</v>
      </c>
      <c r="M646" s="13">
        <v>1</v>
      </c>
      <c r="N646" s="13">
        <v>1</v>
      </c>
      <c r="O646" s="13" t="s">
        <v>292</v>
      </c>
      <c r="P646" s="13">
        <f>IFERROR(VLOOKUP(BC646, BA:BA:BB:BB, 2, 0),)</f>
        <v>0</v>
      </c>
      <c r="Q646" s="13">
        <f>IFERROR(VLOOKUP(BC646, BA:BA:BD:BD, 4, 0),1)</f>
        <v>1</v>
      </c>
      <c r="R646" s="13">
        <v>12</v>
      </c>
      <c r="S646" s="13">
        <v>9.25</v>
      </c>
      <c r="T646" s="13">
        <v>0</v>
      </c>
      <c r="V646" s="13" t="s">
        <v>13779</v>
      </c>
      <c r="W646" s="13">
        <v>100</v>
      </c>
      <c r="X646" s="13" t="s">
        <v>302</v>
      </c>
      <c r="Y646" s="13" t="s">
        <v>10899</v>
      </c>
      <c r="Z646" s="13" t="s">
        <v>10898</v>
      </c>
      <c r="AA646" s="13">
        <v>1</v>
      </c>
      <c r="AB646" s="13">
        <f>ROUND(H646*I646*AA646, 3)</f>
        <v>22.542999999999999</v>
      </c>
      <c r="AC646" s="13">
        <f>ROUND(VLOOKUP(X646,'Base de dados'!A:B, 2, 0)*AB646, 2)</f>
        <v>2.25</v>
      </c>
      <c r="AD646" s="13">
        <f>ROUND((AB646*(Destino!AG$647/100))*(W646/100),2)</f>
        <v>2.71</v>
      </c>
      <c r="AE646" s="13">
        <f>ROUND(AB646*(Destino!AH$647/100),2)</f>
        <v>2.09</v>
      </c>
      <c r="AG646" s="13">
        <f>ROUND((AB646+ AC646)*(J646/100),2)</f>
        <v>1.1200000000000001</v>
      </c>
      <c r="AH646" s="13">
        <f>ROUND(AB646*T646,2)</f>
        <v>0</v>
      </c>
      <c r="AI646" s="13">
        <f>ROUND(AB646-(AD646+AE646)+AG646+AH646, 3)</f>
        <v>18.863</v>
      </c>
      <c r="AJ646" s="13">
        <f>AI646*M646</f>
        <v>18.863</v>
      </c>
      <c r="AK646" s="13">
        <f>AJ646*K646</f>
        <v>18.863</v>
      </c>
      <c r="AL646" s="13" t="str">
        <f t="shared" si="30"/>
        <v>10006000132692200000102</v>
      </c>
      <c r="AM646" s="13">
        <f>VLOOKUP(AL646,Destino!A:AE,31,0)</f>
        <v>18.882999999999999</v>
      </c>
      <c r="AN646" s="13">
        <f>VLOOKUP(AL646,Destino!A:O,15,0)</f>
        <v>17.753</v>
      </c>
      <c r="AO646" s="13">
        <f>VLOOKUP(AL646,Destino!A:P,16,0)</f>
        <v>1</v>
      </c>
      <c r="AP646" s="14">
        <f t="shared" si="31"/>
        <v>1</v>
      </c>
      <c r="AQ646" s="13" t="str">
        <f t="shared" si="32"/>
        <v>OK</v>
      </c>
      <c r="BB646" s="13">
        <f>AK646</f>
        <v>18.863</v>
      </c>
      <c r="BC646" s="13" t="s">
        <v>15357</v>
      </c>
      <c r="BD646" s="13">
        <f>N646</f>
        <v>1</v>
      </c>
    </row>
    <row r="647" spans="1:56" hidden="1" x14ac:dyDescent="0.25">
      <c r="A647" s="13">
        <v>600013269</v>
      </c>
      <c r="B647" s="13">
        <v>1700</v>
      </c>
      <c r="C647" s="13">
        <v>2200001421</v>
      </c>
      <c r="D647" s="13" t="s">
        <v>298</v>
      </c>
      <c r="E647" s="13">
        <f>IF(AND(B647&lt;&gt;1110,B647&lt;&gt;1210,B647&lt;&gt;1510,B647&lt;&gt;1710),B647,IF(B647=1110,"1100",IF(B647=1210,"1200",IF(B647=1510,"1500",IF(B647=1710,"1700","X")))))</f>
        <v>1700</v>
      </c>
      <c r="F647" s="13" t="s">
        <v>10893</v>
      </c>
      <c r="G647" s="13" t="s">
        <v>297</v>
      </c>
      <c r="H647" s="13">
        <v>21.134</v>
      </c>
      <c r="I647" s="13">
        <v>0.25</v>
      </c>
      <c r="J647" s="13">
        <v>3</v>
      </c>
      <c r="K647" s="13">
        <v>1</v>
      </c>
      <c r="L647" s="13" t="s">
        <v>292</v>
      </c>
      <c r="M647" s="13">
        <v>4</v>
      </c>
      <c r="N647" s="13">
        <v>1</v>
      </c>
      <c r="O647" s="13" t="s">
        <v>294</v>
      </c>
      <c r="P647" s="13">
        <f>IFERROR(VLOOKUP(BC647, BA:BA:BB:BB, 2, 0),)</f>
        <v>0</v>
      </c>
      <c r="Q647" s="13">
        <f>IFERROR(VLOOKUP(BC647, BA:BA:BD:BD, 4, 0),1)</f>
        <v>1</v>
      </c>
      <c r="R647" s="13">
        <v>7</v>
      </c>
      <c r="S647" s="13">
        <v>9.25</v>
      </c>
      <c r="T647" s="13">
        <v>0</v>
      </c>
      <c r="V647" s="13" t="s">
        <v>13779</v>
      </c>
      <c r="W647" s="13">
        <v>100</v>
      </c>
      <c r="X647" s="13" t="s">
        <v>302</v>
      </c>
      <c r="Y647" s="13" t="s">
        <v>10899</v>
      </c>
      <c r="Z647" s="13" t="s">
        <v>10898</v>
      </c>
      <c r="AA647" s="13">
        <v>1</v>
      </c>
      <c r="AB647" s="13">
        <f>ROUND(H647*I647*AA647, 3)</f>
        <v>5.2839999999999998</v>
      </c>
      <c r="AC647" s="13">
        <f>ROUND(VLOOKUP(X647,'Base de dados'!A:B, 2, 0)*AB647, 2)</f>
        <v>0.53</v>
      </c>
      <c r="AD647" s="13">
        <f>ROUND((AB647*(Destino!AG$648/100))*(W647/100),2)</f>
        <v>0.37</v>
      </c>
      <c r="AE647" s="13">
        <f>ROUND(AB647*(Destino!AH$648/100),2)</f>
        <v>0</v>
      </c>
      <c r="AF647" s="13">
        <f>ROUND((((AB647+AC647)*(1 + VLOOKUP(X647,'Base de dados'!A:N, 14, 0) ))*(Destino!AI$648/100))-AD647, 2)</f>
        <v>1.0900000000000001</v>
      </c>
      <c r="AG647" s="13">
        <f>ROUND((AB647+AC647+AF647)*(J647/100),2)</f>
        <v>0.21</v>
      </c>
      <c r="AH647" s="13">
        <f>ROUND(AB647*T647,2)</f>
        <v>0</v>
      </c>
      <c r="AI647" s="13">
        <f>ROUND(AB647+AC647-AE647+AF647+AG647+AH647, 3)</f>
        <v>7.1139999999999999</v>
      </c>
      <c r="AJ647" s="13">
        <f>AI647*M647</f>
        <v>28.456</v>
      </c>
      <c r="AK647" s="13">
        <f>AJ647*K647</f>
        <v>28.456</v>
      </c>
      <c r="AL647" s="13" t="str">
        <f t="shared" si="30"/>
        <v>17006000132692200001421</v>
      </c>
      <c r="AM647" s="13">
        <f>VLOOKUP(AL647,Destino!A:AE,31,0)</f>
        <v>28.456</v>
      </c>
      <c r="AN647" s="13">
        <f>VLOOKUP(AL647,Destino!A:O,15,0)</f>
        <v>17.7</v>
      </c>
      <c r="AO647" s="13">
        <f>VLOOKUP(AL647,Destino!A:P,16,0)</f>
        <v>1</v>
      </c>
      <c r="AP647" s="14">
        <f t="shared" si="31"/>
        <v>1</v>
      </c>
      <c r="AQ647" s="13" t="str">
        <f t="shared" si="32"/>
        <v>OK</v>
      </c>
      <c r="BA647" s="13" t="s">
        <v>14332</v>
      </c>
      <c r="BB647" s="13">
        <f>AK647</f>
        <v>28.456</v>
      </c>
      <c r="BC647" s="13" t="s">
        <v>15358</v>
      </c>
      <c r="BD647" s="13">
        <f>N647</f>
        <v>1</v>
      </c>
    </row>
    <row r="648" spans="1:56" hidden="1" x14ac:dyDescent="0.25">
      <c r="A648" s="13">
        <v>600013441</v>
      </c>
      <c r="B648" s="13">
        <v>1700</v>
      </c>
      <c r="C648" s="13">
        <v>2200001421</v>
      </c>
      <c r="D648" s="13" t="s">
        <v>298</v>
      </c>
      <c r="E648" s="13">
        <f>IF(AND(B648&lt;&gt;1110,B648&lt;&gt;1210,B648&lt;&gt;1510,B648&lt;&gt;1710),B648,IF(B648=1110,"1100",IF(B648=1210,"1200",IF(B648=1510,"1500",IF(B648=1710,"1700","X")))))</f>
        <v>1700</v>
      </c>
      <c r="F648" s="13" t="s">
        <v>10893</v>
      </c>
      <c r="G648" s="13" t="s">
        <v>297</v>
      </c>
      <c r="H648" s="13">
        <v>34.506999999999998</v>
      </c>
      <c r="I648" s="13">
        <v>0.25</v>
      </c>
      <c r="J648" s="13">
        <v>3</v>
      </c>
      <c r="K648" s="13">
        <v>1</v>
      </c>
      <c r="L648" s="13" t="s">
        <v>292</v>
      </c>
      <c r="M648" s="13">
        <v>4</v>
      </c>
      <c r="N648" s="13">
        <v>1</v>
      </c>
      <c r="O648" s="13" t="s">
        <v>294</v>
      </c>
      <c r="P648" s="13">
        <f>IFERROR(VLOOKUP(BC648, BA:BA:BB:BB, 2, 0),)</f>
        <v>0</v>
      </c>
      <c r="Q648" s="13">
        <f>IFERROR(VLOOKUP(BC648, BA:BA:BD:BD, 4, 0),1)</f>
        <v>1</v>
      </c>
      <c r="R648" s="13">
        <v>7</v>
      </c>
      <c r="S648" s="13">
        <v>9.25</v>
      </c>
      <c r="T648" s="13">
        <v>0</v>
      </c>
      <c r="V648" s="13" t="s">
        <v>13779</v>
      </c>
      <c r="W648" s="13">
        <v>100</v>
      </c>
      <c r="X648" s="13" t="s">
        <v>295</v>
      </c>
      <c r="Y648" s="13" t="s">
        <v>10899</v>
      </c>
      <c r="Z648" s="13" t="s">
        <v>10898</v>
      </c>
      <c r="AA648" s="13">
        <v>1</v>
      </c>
      <c r="AB648" s="13">
        <f>ROUND(H648*I648*AA648, 3)</f>
        <v>8.6270000000000007</v>
      </c>
      <c r="AC648" s="13">
        <f>ROUND(VLOOKUP(X648,'Base de dados'!A:B, 2, 0)*AB648, 2)</f>
        <v>0.86</v>
      </c>
      <c r="AD648" s="13">
        <f>ROUND((AB648*(Destino!AG$649/100))*(W648/100),2)</f>
        <v>0.6</v>
      </c>
      <c r="AE648" s="13">
        <f>ROUND(AB648*(Destino!AH$649/100),2)</f>
        <v>0</v>
      </c>
      <c r="AF648" s="13">
        <f>ROUND((((AB648+AC648)*(1 + VLOOKUP(X648,'Base de dados'!A:N, 14, 0) ))*(Destino!AI$649/100))-AD648, 2)</f>
        <v>1.79</v>
      </c>
      <c r="AG648" s="13">
        <f>ROUND((AB648+AC648+AF648)*(J648/100),2)</f>
        <v>0.34</v>
      </c>
      <c r="AH648" s="13">
        <f>ROUND(AB648*T648,2)</f>
        <v>0</v>
      </c>
      <c r="AI648" s="13">
        <f>ROUND(AB648+AC648-AE648+AF648+AG648+AH648, 3)</f>
        <v>11.617000000000001</v>
      </c>
      <c r="AJ648" s="13">
        <f>AI648*M648</f>
        <v>46.468000000000004</v>
      </c>
      <c r="AK648" s="13">
        <f>AJ648*K648</f>
        <v>46.468000000000004</v>
      </c>
      <c r="AL648" s="13" t="str">
        <f t="shared" si="30"/>
        <v>17006000134412200001421</v>
      </c>
      <c r="AM648" s="13">
        <f>VLOOKUP(AL648,Destino!A:AE,31,0)</f>
        <v>46.427999999999997</v>
      </c>
      <c r="AN648" s="13">
        <f>VLOOKUP(AL648,Destino!A:O,15,0)</f>
        <v>28.9</v>
      </c>
      <c r="AO648" s="13">
        <f>VLOOKUP(AL648,Destino!A:P,16,0)</f>
        <v>1</v>
      </c>
      <c r="AP648" s="14">
        <f t="shared" si="31"/>
        <v>1</v>
      </c>
      <c r="AQ648" s="13" t="str">
        <f t="shared" si="32"/>
        <v>OK</v>
      </c>
      <c r="BA648" s="13" t="s">
        <v>14333</v>
      </c>
      <c r="BB648" s="13">
        <f>AK648</f>
        <v>46.468000000000004</v>
      </c>
      <c r="BC648" s="13" t="s">
        <v>15359</v>
      </c>
      <c r="BD648" s="13">
        <f>N648</f>
        <v>1</v>
      </c>
    </row>
    <row r="649" spans="1:56" hidden="1" x14ac:dyDescent="0.25">
      <c r="A649" s="13">
        <v>600013442</v>
      </c>
      <c r="B649" s="13">
        <v>1700</v>
      </c>
      <c r="C649" s="13">
        <v>2200001421</v>
      </c>
      <c r="D649" s="13" t="s">
        <v>298</v>
      </c>
      <c r="E649" s="13">
        <f>IF(AND(B649&lt;&gt;1110,B649&lt;&gt;1210,B649&lt;&gt;1510,B649&lt;&gt;1710),B649,IF(B649=1110,"1100",IF(B649=1210,"1200",IF(B649=1510,"1500",IF(B649=1710,"1700","X")))))</f>
        <v>1700</v>
      </c>
      <c r="F649" s="13" t="s">
        <v>10893</v>
      </c>
      <c r="G649" s="13" t="s">
        <v>297</v>
      </c>
      <c r="H649" s="13">
        <v>34.924999999999997</v>
      </c>
      <c r="I649" s="13">
        <v>0.25</v>
      </c>
      <c r="J649" s="13">
        <v>3</v>
      </c>
      <c r="K649" s="13">
        <v>1</v>
      </c>
      <c r="L649" s="13" t="s">
        <v>292</v>
      </c>
      <c r="M649" s="13">
        <v>4</v>
      </c>
      <c r="N649" s="13">
        <v>1</v>
      </c>
      <c r="O649" s="13" t="s">
        <v>294</v>
      </c>
      <c r="P649" s="13">
        <f>IFERROR(VLOOKUP(BC649, BA:BA:BB:BB, 2, 0),)</f>
        <v>0</v>
      </c>
      <c r="Q649" s="13">
        <f>IFERROR(VLOOKUP(BC649, BA:BA:BD:BD, 4, 0),1)</f>
        <v>1</v>
      </c>
      <c r="R649" s="13">
        <v>7</v>
      </c>
      <c r="S649" s="13">
        <v>9.25</v>
      </c>
      <c r="T649" s="13">
        <v>0</v>
      </c>
      <c r="V649" s="13" t="s">
        <v>13779</v>
      </c>
      <c r="W649" s="13">
        <v>100</v>
      </c>
      <c r="X649" s="13" t="s">
        <v>295</v>
      </c>
      <c r="Y649" s="13" t="s">
        <v>10899</v>
      </c>
      <c r="Z649" s="13" t="s">
        <v>10898</v>
      </c>
      <c r="AA649" s="13">
        <v>1</v>
      </c>
      <c r="AB649" s="13">
        <f>ROUND(H649*I649*AA649, 3)</f>
        <v>8.7309999999999999</v>
      </c>
      <c r="AC649" s="13">
        <f>ROUND(VLOOKUP(X649,'Base de dados'!A:B, 2, 0)*AB649, 2)</f>
        <v>0.87</v>
      </c>
      <c r="AD649" s="13">
        <f>ROUND((AB649*(Destino!AG$650/100))*(W649/100),2)</f>
        <v>0.61</v>
      </c>
      <c r="AE649" s="13">
        <f>ROUND(AB649*(Destino!AH$650/100),2)</f>
        <v>0</v>
      </c>
      <c r="AF649" s="13">
        <f>ROUND((((AB649+AC649)*(1 + VLOOKUP(X649,'Base de dados'!A:N, 14, 0) ))*(Destino!AI$650/100))-AD649, 2)</f>
        <v>1.81</v>
      </c>
      <c r="AG649" s="13">
        <f>ROUND((AB649+AC649+AF649)*(J649/100),2)</f>
        <v>0.34</v>
      </c>
      <c r="AH649" s="13">
        <f>ROUND(AB649*T649,2)</f>
        <v>0</v>
      </c>
      <c r="AI649" s="13">
        <f>ROUND(AB649+AC649-AE649+AF649+AG649+AH649, 3)</f>
        <v>11.750999999999999</v>
      </c>
      <c r="AJ649" s="13">
        <f>AI649*M649</f>
        <v>47.003999999999998</v>
      </c>
      <c r="AK649" s="13">
        <f>AJ649*K649</f>
        <v>47.003999999999998</v>
      </c>
      <c r="AL649" s="13" t="str">
        <f t="shared" si="30"/>
        <v>17006000134422200001421</v>
      </c>
      <c r="AM649" s="13">
        <f>VLOOKUP(AL649,Destino!A:AE,31,0)</f>
        <v>47.003999999999998</v>
      </c>
      <c r="AN649" s="13">
        <f>VLOOKUP(AL649,Destino!A:O,15,0)</f>
        <v>29.25</v>
      </c>
      <c r="AO649" s="13">
        <f>VLOOKUP(AL649,Destino!A:P,16,0)</f>
        <v>1</v>
      </c>
      <c r="AP649" s="14">
        <f t="shared" si="31"/>
        <v>1</v>
      </c>
      <c r="AQ649" s="13" t="str">
        <f t="shared" si="32"/>
        <v>OK</v>
      </c>
      <c r="BA649" s="13" t="s">
        <v>14334</v>
      </c>
      <c r="BB649" s="13">
        <f>AK649</f>
        <v>47.003999999999998</v>
      </c>
      <c r="BC649" s="13" t="s">
        <v>15360</v>
      </c>
      <c r="BD649" s="13">
        <f>N649</f>
        <v>1</v>
      </c>
    </row>
    <row r="650" spans="1:56" hidden="1" x14ac:dyDescent="0.25">
      <c r="A650" s="13">
        <v>600013443</v>
      </c>
      <c r="B650" s="13">
        <v>1700</v>
      </c>
      <c r="C650" s="13">
        <v>2200001421</v>
      </c>
      <c r="D650" s="13" t="s">
        <v>298</v>
      </c>
      <c r="E650" s="13">
        <f>IF(AND(B650&lt;&gt;1110,B650&lt;&gt;1210,B650&lt;&gt;1510,B650&lt;&gt;1710),B650,IF(B650=1110,"1100",IF(B650=1210,"1200",IF(B650=1510,"1500",IF(B650=1710,"1700","X")))))</f>
        <v>1700</v>
      </c>
      <c r="F650" s="13" t="s">
        <v>10893</v>
      </c>
      <c r="G650" s="13" t="s">
        <v>297</v>
      </c>
      <c r="H650" s="13">
        <v>55.869</v>
      </c>
      <c r="I650" s="13">
        <v>0.25</v>
      </c>
      <c r="J650" s="13">
        <v>3</v>
      </c>
      <c r="K650" s="13">
        <v>1</v>
      </c>
      <c r="L650" s="13" t="s">
        <v>292</v>
      </c>
      <c r="M650" s="13">
        <v>4</v>
      </c>
      <c r="N650" s="13">
        <v>1</v>
      </c>
      <c r="O650" s="13" t="s">
        <v>294</v>
      </c>
      <c r="P650" s="13">
        <f>IFERROR(VLOOKUP(BC650, BA:BA:BB:BB, 2, 0),)</f>
        <v>0</v>
      </c>
      <c r="Q650" s="13">
        <f>IFERROR(VLOOKUP(BC650, BA:BA:BD:BD, 4, 0),1)</f>
        <v>1</v>
      </c>
      <c r="R650" s="13">
        <v>7</v>
      </c>
      <c r="S650" s="13">
        <v>9.25</v>
      </c>
      <c r="T650" s="13">
        <v>0</v>
      </c>
      <c r="V650" s="13" t="s">
        <v>13779</v>
      </c>
      <c r="W650" s="13">
        <v>100</v>
      </c>
      <c r="X650" s="13" t="s">
        <v>295</v>
      </c>
      <c r="Y650" s="13" t="s">
        <v>10899</v>
      </c>
      <c r="Z650" s="13" t="s">
        <v>10898</v>
      </c>
      <c r="AA650" s="13">
        <v>1</v>
      </c>
      <c r="AB650" s="13">
        <f>ROUND(H650*I650*AA650, 3)</f>
        <v>13.967000000000001</v>
      </c>
      <c r="AC650" s="13">
        <f>ROUND(VLOOKUP(X650,'Base de dados'!A:B, 2, 0)*AB650, 2)</f>
        <v>1.4</v>
      </c>
      <c r="AD650" s="13">
        <f>ROUND((AB650*(Destino!AG$651/100))*(W650/100),2)</f>
        <v>0.98</v>
      </c>
      <c r="AE650" s="13">
        <f>ROUND(AB650*(Destino!AH$651/100),2)</f>
        <v>0</v>
      </c>
      <c r="AF650" s="13">
        <f>ROUND((((AB650+AC650)*(1 + VLOOKUP(X650,'Base de dados'!A:N, 14, 0) ))*(Destino!AI$651/100))-AD650, 2)</f>
        <v>2.89</v>
      </c>
      <c r="AG650" s="13">
        <f>ROUND((AB650+AC650+AF650)*(J650/100),2)</f>
        <v>0.55000000000000004</v>
      </c>
      <c r="AH650" s="13">
        <f>ROUND(AB650*T650,2)</f>
        <v>0</v>
      </c>
      <c r="AI650" s="13">
        <f>ROUND(AB650+AC650-AE650+AF650+AG650+AH650, 3)</f>
        <v>18.806999999999999</v>
      </c>
      <c r="AJ650" s="13">
        <f>AI650*M650</f>
        <v>75.227999999999994</v>
      </c>
      <c r="AK650" s="13">
        <f>AJ650*K650</f>
        <v>75.227999999999994</v>
      </c>
      <c r="AL650" s="13" t="str">
        <f t="shared" si="30"/>
        <v>17006000134432200001421</v>
      </c>
      <c r="AM650" s="13">
        <f>VLOOKUP(AL650,Destino!A:AE,31,0)</f>
        <v>75.227999999999994</v>
      </c>
      <c r="AN650" s="13">
        <f>VLOOKUP(AL650,Destino!A:O,15,0)</f>
        <v>46.79</v>
      </c>
      <c r="AO650" s="13">
        <f>VLOOKUP(AL650,Destino!A:P,16,0)</f>
        <v>1</v>
      </c>
      <c r="AP650" s="14">
        <f t="shared" si="31"/>
        <v>1</v>
      </c>
      <c r="AQ650" s="13" t="str">
        <f t="shared" si="32"/>
        <v>OK</v>
      </c>
      <c r="BA650" s="13" t="s">
        <v>14335</v>
      </c>
      <c r="BB650" s="13">
        <f>AK650</f>
        <v>75.227999999999994</v>
      </c>
      <c r="BC650" s="13" t="s">
        <v>15361</v>
      </c>
      <c r="BD650" s="13">
        <f>N650</f>
        <v>1</v>
      </c>
    </row>
    <row r="651" spans="1:56" hidden="1" x14ac:dyDescent="0.25">
      <c r="A651" s="13">
        <v>600013454</v>
      </c>
      <c r="B651" s="13">
        <v>1700</v>
      </c>
      <c r="C651" s="13">
        <v>2200001421</v>
      </c>
      <c r="D651" s="13" t="s">
        <v>298</v>
      </c>
      <c r="E651" s="13">
        <f>IF(AND(B651&lt;&gt;1110,B651&lt;&gt;1210,B651&lt;&gt;1510,B651&lt;&gt;1710),B651,IF(B651=1110,"1100",IF(B651=1210,"1200",IF(B651=1510,"1500",IF(B651=1710,"1700","X")))))</f>
        <v>1700</v>
      </c>
      <c r="F651" s="13" t="s">
        <v>10893</v>
      </c>
      <c r="G651" s="13" t="s">
        <v>297</v>
      </c>
      <c r="H651" s="13">
        <v>61.576000000000001</v>
      </c>
      <c r="I651" s="13">
        <v>0.25</v>
      </c>
      <c r="J651" s="13">
        <v>3</v>
      </c>
      <c r="K651" s="13">
        <v>1</v>
      </c>
      <c r="L651" s="13" t="s">
        <v>292</v>
      </c>
      <c r="M651" s="13">
        <v>4</v>
      </c>
      <c r="N651" s="13">
        <v>1</v>
      </c>
      <c r="O651" s="13" t="s">
        <v>294</v>
      </c>
      <c r="P651" s="13">
        <f>IFERROR(VLOOKUP(BC651, BA:BA:BB:BB, 2, 0),)</f>
        <v>0</v>
      </c>
      <c r="Q651" s="13">
        <f>IFERROR(VLOOKUP(BC651, BA:BA:BD:BD, 4, 0),1)</f>
        <v>1</v>
      </c>
      <c r="R651" s="13">
        <v>7</v>
      </c>
      <c r="S651" s="13">
        <v>9.25</v>
      </c>
      <c r="T651" s="13">
        <v>0</v>
      </c>
      <c r="V651" s="13" t="s">
        <v>13779</v>
      </c>
      <c r="W651" s="13">
        <v>100</v>
      </c>
      <c r="X651" s="13" t="s">
        <v>295</v>
      </c>
      <c r="Y651" s="13" t="s">
        <v>10899</v>
      </c>
      <c r="Z651" s="13" t="s">
        <v>10898</v>
      </c>
      <c r="AA651" s="13">
        <v>1</v>
      </c>
      <c r="AB651" s="13">
        <f>ROUND(H651*I651*AA651, 3)</f>
        <v>15.394</v>
      </c>
      <c r="AC651" s="13">
        <f>ROUND(VLOOKUP(X651,'Base de dados'!A:B, 2, 0)*AB651, 2)</f>
        <v>1.54</v>
      </c>
      <c r="AD651" s="13">
        <f>ROUND((AB651*(Destino!AG$652/100))*(W651/100),2)</f>
        <v>1.08</v>
      </c>
      <c r="AE651" s="13">
        <f>ROUND(AB651*(Destino!AH$652/100),2)</f>
        <v>0</v>
      </c>
      <c r="AF651" s="13">
        <f>ROUND((((AB651+AC651)*(1 + VLOOKUP(X651,'Base de dados'!A:N, 14, 0) ))*(Destino!AI$652/100))-AD651, 2)</f>
        <v>3.18</v>
      </c>
      <c r="AG651" s="13">
        <f>ROUND((AB651+AC651+AF651)*(J651/100),2)</f>
        <v>0.6</v>
      </c>
      <c r="AH651" s="13">
        <f>ROUND(AB651*T651,2)</f>
        <v>0</v>
      </c>
      <c r="AI651" s="13">
        <f>ROUND(AB651+AC651-AE651+AF651+AG651+AH651, 3)</f>
        <v>20.713999999999999</v>
      </c>
      <c r="AJ651" s="13">
        <f>AI651*M651</f>
        <v>82.855999999999995</v>
      </c>
      <c r="AK651" s="13">
        <f>AJ651*K651</f>
        <v>82.855999999999995</v>
      </c>
      <c r="AL651" s="13" t="str">
        <f t="shared" si="30"/>
        <v>17006000134542200001421</v>
      </c>
      <c r="AM651" s="13">
        <f>VLOOKUP(AL651,Destino!A:AE,31,0)</f>
        <v>82.855999999999995</v>
      </c>
      <c r="AN651" s="13">
        <f>VLOOKUP(AL651,Destino!A:O,15,0)</f>
        <v>51.57</v>
      </c>
      <c r="AO651" s="13">
        <f>VLOOKUP(AL651,Destino!A:P,16,0)</f>
        <v>1</v>
      </c>
      <c r="AP651" s="14">
        <f t="shared" si="31"/>
        <v>1</v>
      </c>
      <c r="AQ651" s="13" t="str">
        <f t="shared" si="32"/>
        <v>OK</v>
      </c>
      <c r="BA651" s="13" t="s">
        <v>14336</v>
      </c>
      <c r="BB651" s="13">
        <f>AK651</f>
        <v>82.855999999999995</v>
      </c>
      <c r="BC651" s="13" t="s">
        <v>15362</v>
      </c>
      <c r="BD651" s="13">
        <f>N651</f>
        <v>1</v>
      </c>
    </row>
    <row r="652" spans="1:56" hidden="1" x14ac:dyDescent="0.25">
      <c r="A652" s="13">
        <v>600013529</v>
      </c>
      <c r="B652" s="13">
        <v>1400</v>
      </c>
      <c r="C652" s="13">
        <v>2000005105</v>
      </c>
      <c r="D652" s="13" t="s">
        <v>298</v>
      </c>
      <c r="E652" s="13">
        <f>IF(AND(B652&lt;&gt;1110,B652&lt;&gt;1210,B652&lt;&gt;1510,B652&lt;&gt;1710),B652,IF(B652=1110,"1100",IF(B652=1210,"1200",IF(B652=1510,"1500",IF(B652=1710,"1700","X")))))</f>
        <v>1400</v>
      </c>
      <c r="F652" s="13" t="s">
        <v>10873</v>
      </c>
      <c r="G652" s="13" t="s">
        <v>297</v>
      </c>
      <c r="H652" s="13">
        <v>18.893000000000001</v>
      </c>
      <c r="I652" s="13">
        <v>1</v>
      </c>
      <c r="J652" s="13">
        <v>2</v>
      </c>
      <c r="K652" s="13">
        <v>1</v>
      </c>
      <c r="L652" s="13" t="s">
        <v>292</v>
      </c>
      <c r="M652" s="13">
        <v>1</v>
      </c>
      <c r="N652" s="13">
        <v>1</v>
      </c>
      <c r="O652" s="13" t="s">
        <v>294</v>
      </c>
      <c r="P652" s="13">
        <f>IFERROR(VLOOKUP(BC652, BA:BA:BB:BB, 2, 0),)</f>
        <v>0</v>
      </c>
      <c r="Q652" s="13">
        <f>IFERROR(VLOOKUP(BC652, BA:BA:BD:BD, 4, 0),1)</f>
        <v>1</v>
      </c>
      <c r="R652" s="13">
        <v>4</v>
      </c>
      <c r="S652" s="13">
        <v>9.25</v>
      </c>
      <c r="T652" s="13">
        <v>0</v>
      </c>
      <c r="V652" s="13" t="s">
        <v>13779</v>
      </c>
      <c r="W652" s="13">
        <v>100</v>
      </c>
      <c r="X652" s="13" t="s">
        <v>301</v>
      </c>
      <c r="Y652" s="13" t="s">
        <v>10899</v>
      </c>
      <c r="Z652" s="13" t="s">
        <v>11027</v>
      </c>
      <c r="AA652" s="13">
        <v>1</v>
      </c>
      <c r="AB652" s="13">
        <f>ROUND(H652*I652*AA652, 3)</f>
        <v>18.893000000000001</v>
      </c>
      <c r="AC652" s="13">
        <f>ROUND(VLOOKUP(X652,'Base de dados'!A:B, 2, 0)*AB652, 2)</f>
        <v>1.89</v>
      </c>
      <c r="AD652" s="13">
        <f>ROUND((AB652*(Destino!AG$653/100))*(W652/100),2)</f>
        <v>0.76</v>
      </c>
      <c r="AE652" s="13">
        <f>ROUND(AB652*(Destino!AH$653/100),2)</f>
        <v>1.75</v>
      </c>
      <c r="AG652" s="13">
        <f>ROUND((AB652+ AC652)*(J652/100),2)</f>
        <v>0.42</v>
      </c>
      <c r="AH652" s="13">
        <f>ROUND(AB652*T652,2)</f>
        <v>0</v>
      </c>
      <c r="AI652" s="13">
        <f>ROUND(AB652-(AD652+AE652)+AG652+AH652, 3)</f>
        <v>16.803000000000001</v>
      </c>
      <c r="AJ652" s="13">
        <f>AI652*M652</f>
        <v>16.803000000000001</v>
      </c>
      <c r="AK652" s="13">
        <f>AJ652*K652</f>
        <v>16.803000000000001</v>
      </c>
      <c r="AL652" s="13" t="str">
        <f t="shared" si="30"/>
        <v>14006000135292000005105</v>
      </c>
      <c r="AM652" s="13">
        <f>VLOOKUP(AL652,Destino!A:AE,31,0)</f>
        <v>16.803000000000001</v>
      </c>
      <c r="AN652" s="13">
        <f>VLOOKUP(AL652,Destino!A:O,15,0)</f>
        <v>16.39</v>
      </c>
      <c r="AO652" s="13">
        <f>VLOOKUP(AL652,Destino!A:P,16,0)</f>
        <v>1</v>
      </c>
      <c r="AP652" s="14">
        <f t="shared" si="31"/>
        <v>1</v>
      </c>
      <c r="AQ652" s="13" t="str">
        <f t="shared" si="32"/>
        <v>OK</v>
      </c>
      <c r="BA652" s="13" t="s">
        <v>14337</v>
      </c>
      <c r="BB652" s="13">
        <f>AK652</f>
        <v>16.803000000000001</v>
      </c>
      <c r="BC652" s="13" t="s">
        <v>15363</v>
      </c>
      <c r="BD652" s="13">
        <f>N652</f>
        <v>1</v>
      </c>
    </row>
    <row r="653" spans="1:56" hidden="1" x14ac:dyDescent="0.25">
      <c r="A653" s="13">
        <v>600013544</v>
      </c>
      <c r="B653" s="13">
        <v>1700</v>
      </c>
      <c r="C653" s="13">
        <v>2200001421</v>
      </c>
      <c r="D653" s="13" t="s">
        <v>298</v>
      </c>
      <c r="E653" s="13">
        <f>IF(AND(B653&lt;&gt;1110,B653&lt;&gt;1210,B653&lt;&gt;1510,B653&lt;&gt;1710),B653,IF(B653=1110,"1100",IF(B653=1210,"1200",IF(B653=1510,"1500",IF(B653=1710,"1700","X")))))</f>
        <v>1700</v>
      </c>
      <c r="F653" s="13" t="s">
        <v>10893</v>
      </c>
      <c r="G653" s="13" t="s">
        <v>297</v>
      </c>
      <c r="H653" s="13">
        <v>36.764000000000003</v>
      </c>
      <c r="I653" s="13">
        <v>0.25</v>
      </c>
      <c r="J653" s="13">
        <v>3</v>
      </c>
      <c r="K653" s="13">
        <v>1</v>
      </c>
      <c r="L653" s="13" t="s">
        <v>292</v>
      </c>
      <c r="M653" s="13">
        <v>4</v>
      </c>
      <c r="N653" s="13">
        <v>1</v>
      </c>
      <c r="O653" s="13" t="s">
        <v>294</v>
      </c>
      <c r="P653" s="13">
        <f>IFERROR(VLOOKUP(BC653, BA:BA:BB:BB, 2, 0),)</f>
        <v>0</v>
      </c>
      <c r="Q653" s="13">
        <f>IFERROR(VLOOKUP(BC653, BA:BA:BD:BD, 4, 0),1)</f>
        <v>1</v>
      </c>
      <c r="R653" s="13">
        <v>7</v>
      </c>
      <c r="S653" s="13">
        <v>9.25</v>
      </c>
      <c r="T653" s="13">
        <v>0</v>
      </c>
      <c r="V653" s="13" t="s">
        <v>13779</v>
      </c>
      <c r="W653" s="13">
        <v>100</v>
      </c>
      <c r="X653" s="13" t="s">
        <v>302</v>
      </c>
      <c r="Y653" s="13" t="s">
        <v>10899</v>
      </c>
      <c r="Z653" s="13" t="s">
        <v>10898</v>
      </c>
      <c r="AA653" s="13">
        <v>1</v>
      </c>
      <c r="AB653" s="13">
        <f>ROUND(H653*I653*AA653, 3)</f>
        <v>9.1910000000000007</v>
      </c>
      <c r="AC653" s="13">
        <f>ROUND(VLOOKUP(X653,'Base de dados'!A:B, 2, 0)*AB653, 2)</f>
        <v>0.92</v>
      </c>
      <c r="AD653" s="13">
        <f>ROUND((AB653*(Destino!AG$654/100))*(W653/100),2)</f>
        <v>0.64</v>
      </c>
      <c r="AE653" s="13">
        <f>ROUND(AB653*(Destino!AH$654/100),2)</f>
        <v>0</v>
      </c>
      <c r="AF653" s="13">
        <f>ROUND((((AB653+AC653)*(1 + VLOOKUP(X653,'Base de dados'!A:N, 14, 0) ))*(Destino!AI$654/100))-AD653, 2)</f>
        <v>1.9</v>
      </c>
      <c r="AG653" s="13">
        <f>ROUND((AB653+AC653+AF653)*(J653/100),2)</f>
        <v>0.36</v>
      </c>
      <c r="AH653" s="13">
        <f>ROUND(AB653*T653,2)</f>
        <v>0</v>
      </c>
      <c r="AI653" s="13">
        <f>ROUND(AB653+AC653-AE653+AF653+AG653+AH653, 3)</f>
        <v>12.371</v>
      </c>
      <c r="AJ653" s="13">
        <f>AI653*M653</f>
        <v>49.484000000000002</v>
      </c>
      <c r="AK653" s="13">
        <f>AJ653*K653</f>
        <v>49.484000000000002</v>
      </c>
      <c r="AL653" s="13" t="str">
        <f t="shared" si="30"/>
        <v>17006000135442200001421</v>
      </c>
      <c r="AM653" s="13">
        <f>VLOOKUP(AL653,Destino!A:AE,31,0)</f>
        <v>49.484000000000002</v>
      </c>
      <c r="AN653" s="13">
        <f>VLOOKUP(AL653,Destino!A:O,15,0)</f>
        <v>30.79</v>
      </c>
      <c r="AO653" s="13">
        <f>VLOOKUP(AL653,Destino!A:P,16,0)</f>
        <v>1</v>
      </c>
      <c r="AP653" s="14">
        <f t="shared" si="31"/>
        <v>1</v>
      </c>
      <c r="AQ653" s="13" t="str">
        <f t="shared" si="32"/>
        <v>OK</v>
      </c>
      <c r="BA653" s="13" t="s">
        <v>14338</v>
      </c>
      <c r="BB653" s="13">
        <f>AK653</f>
        <v>49.484000000000002</v>
      </c>
      <c r="BC653" s="13" t="s">
        <v>15364</v>
      </c>
      <c r="BD653" s="13">
        <f>N653</f>
        <v>1</v>
      </c>
    </row>
    <row r="654" spans="1:56" hidden="1" x14ac:dyDescent="0.25">
      <c r="A654" s="13">
        <v>600013557</v>
      </c>
      <c r="B654" s="13">
        <v>1700</v>
      </c>
      <c r="C654" s="13">
        <v>2200001421</v>
      </c>
      <c r="D654" s="13" t="s">
        <v>298</v>
      </c>
      <c r="E654" s="13">
        <f>IF(AND(B654&lt;&gt;1110,B654&lt;&gt;1210,B654&lt;&gt;1510,B654&lt;&gt;1710),B654,IF(B654=1110,"1100",IF(B654=1210,"1200",IF(B654=1510,"1500",IF(B654=1710,"1700","X")))))</f>
        <v>1700</v>
      </c>
      <c r="F654" s="13" t="s">
        <v>10893</v>
      </c>
      <c r="G654" s="13" t="s">
        <v>297</v>
      </c>
      <c r="H654" s="13">
        <v>21.050999999999998</v>
      </c>
      <c r="I654" s="13">
        <v>0.25</v>
      </c>
      <c r="J654" s="13">
        <v>3</v>
      </c>
      <c r="K654" s="13">
        <v>1</v>
      </c>
      <c r="L654" s="13" t="s">
        <v>292</v>
      </c>
      <c r="M654" s="13">
        <v>4</v>
      </c>
      <c r="N654" s="13">
        <v>1</v>
      </c>
      <c r="O654" s="13" t="s">
        <v>294</v>
      </c>
      <c r="P654" s="13">
        <f>IFERROR(VLOOKUP(BC654, BA:BA:BB:BB, 2, 0),)</f>
        <v>0</v>
      </c>
      <c r="Q654" s="13">
        <f>IFERROR(VLOOKUP(BC654, BA:BA:BD:BD, 4, 0),1)</f>
        <v>1</v>
      </c>
      <c r="R654" s="13">
        <v>7</v>
      </c>
      <c r="S654" s="13">
        <v>9.25</v>
      </c>
      <c r="T654" s="13">
        <v>0</v>
      </c>
      <c r="V654" s="13" t="s">
        <v>13779</v>
      </c>
      <c r="W654" s="13">
        <v>100</v>
      </c>
      <c r="X654" s="13" t="s">
        <v>301</v>
      </c>
      <c r="Y654" s="13" t="s">
        <v>10899</v>
      </c>
      <c r="Z654" s="13" t="s">
        <v>10898</v>
      </c>
      <c r="AA654" s="13">
        <v>1</v>
      </c>
      <c r="AB654" s="13">
        <f>ROUND(H654*I654*AA654, 3)</f>
        <v>5.2629999999999999</v>
      </c>
      <c r="AC654" s="13">
        <f>ROUND(VLOOKUP(X654,'Base de dados'!A:B, 2, 0)*AB654, 2)</f>
        <v>0.53</v>
      </c>
      <c r="AD654" s="13">
        <f>ROUND((AB654*(Destino!AG$655/100))*(W654/100),2)</f>
        <v>0.37</v>
      </c>
      <c r="AE654" s="13">
        <f>ROUND(AB654*(Destino!AH$655/100),2)</f>
        <v>0</v>
      </c>
      <c r="AF654" s="13">
        <f>ROUND((((AB654+AC654)*(1 + VLOOKUP(X654,'Base de dados'!A:N, 14, 0) ))*(Destino!AI$655/100))-AD654, 2)</f>
        <v>1.0900000000000001</v>
      </c>
      <c r="AG654" s="13">
        <f>ROUND((AB654+AC654+AF654)*(J654/100),2)</f>
        <v>0.21</v>
      </c>
      <c r="AH654" s="13">
        <f>ROUND(AB654*T654,2)</f>
        <v>0</v>
      </c>
      <c r="AI654" s="13">
        <f>ROUND(AB654+AC654-AE654+AF654+AG654+AH654, 3)</f>
        <v>7.093</v>
      </c>
      <c r="AJ654" s="13">
        <f>AI654*M654</f>
        <v>28.372</v>
      </c>
      <c r="AK654" s="13">
        <f>AJ654*K654</f>
        <v>28.372</v>
      </c>
      <c r="AL654" s="13" t="str">
        <f t="shared" si="30"/>
        <v>17006000135572200001421</v>
      </c>
      <c r="AM654" s="13">
        <f>VLOOKUP(AL654,Destino!A:AE,31,0)</f>
        <v>28.372</v>
      </c>
      <c r="AN654" s="13">
        <f>VLOOKUP(AL654,Destino!A:O,15,0)</f>
        <v>17.63</v>
      </c>
      <c r="AO654" s="13">
        <f>VLOOKUP(AL654,Destino!A:P,16,0)</f>
        <v>1</v>
      </c>
      <c r="AP654" s="14">
        <f t="shared" si="31"/>
        <v>1</v>
      </c>
      <c r="AQ654" s="13" t="str">
        <f t="shared" si="32"/>
        <v>OK</v>
      </c>
      <c r="BA654" s="13" t="s">
        <v>14339</v>
      </c>
      <c r="BB654" s="13">
        <f>AK654</f>
        <v>28.372</v>
      </c>
      <c r="BC654" s="13" t="s">
        <v>15365</v>
      </c>
      <c r="BD654" s="13">
        <f>N654</f>
        <v>1</v>
      </c>
    </row>
    <row r="655" spans="1:56" hidden="1" x14ac:dyDescent="0.25">
      <c r="A655" s="13">
        <v>600013558</v>
      </c>
      <c r="B655" s="13">
        <v>1700</v>
      </c>
      <c r="C655" s="13">
        <v>2200001421</v>
      </c>
      <c r="D655" s="13" t="s">
        <v>298</v>
      </c>
      <c r="E655" s="13">
        <f>IF(AND(B655&lt;&gt;1110,B655&lt;&gt;1210,B655&lt;&gt;1510,B655&lt;&gt;1710),B655,IF(B655=1110,"1100",IF(B655=1210,"1200",IF(B655=1510,"1500",IF(B655=1710,"1700","X")))))</f>
        <v>1700</v>
      </c>
      <c r="F655" s="13" t="s">
        <v>10893</v>
      </c>
      <c r="G655" s="13" t="s">
        <v>297</v>
      </c>
      <c r="H655" s="13">
        <v>8.907</v>
      </c>
      <c r="I655" s="13">
        <v>0.25</v>
      </c>
      <c r="J655" s="13">
        <v>3</v>
      </c>
      <c r="K655" s="13">
        <v>1</v>
      </c>
      <c r="L655" s="13" t="s">
        <v>292</v>
      </c>
      <c r="M655" s="13">
        <v>4</v>
      </c>
      <c r="N655" s="13">
        <v>1</v>
      </c>
      <c r="O655" s="13" t="s">
        <v>294</v>
      </c>
      <c r="P655" s="13">
        <f>IFERROR(VLOOKUP(BC655, BA:BA:BB:BB, 2, 0),)</f>
        <v>0</v>
      </c>
      <c r="Q655" s="13">
        <f>IFERROR(VLOOKUP(BC655, BA:BA:BD:BD, 4, 0),1)</f>
        <v>1</v>
      </c>
      <c r="R655" s="13">
        <v>7</v>
      </c>
      <c r="S655" s="13">
        <v>9.25</v>
      </c>
      <c r="T655" s="13">
        <v>0</v>
      </c>
      <c r="V655" s="13" t="s">
        <v>13779</v>
      </c>
      <c r="W655" s="13">
        <v>100</v>
      </c>
      <c r="X655" s="13" t="s">
        <v>301</v>
      </c>
      <c r="Y655" s="13" t="s">
        <v>10899</v>
      </c>
      <c r="Z655" s="13" t="s">
        <v>10898</v>
      </c>
      <c r="AA655" s="13">
        <v>1</v>
      </c>
      <c r="AB655" s="13">
        <f>ROUND(H655*I655*AA655, 3)</f>
        <v>2.2269999999999999</v>
      </c>
      <c r="AC655" s="13">
        <f>ROUND(VLOOKUP(X655,'Base de dados'!A:B, 2, 0)*AB655, 2)</f>
        <v>0.22</v>
      </c>
      <c r="AD655" s="13">
        <f>ROUND((AB655*(Destino!AG$656/100))*(W655/100),2)</f>
        <v>0.16</v>
      </c>
      <c r="AE655" s="13">
        <f>ROUND(AB655*(Destino!AH$656/100),2)</f>
        <v>0</v>
      </c>
      <c r="AF655" s="13">
        <f>ROUND((((AB655+AC655)*(1 + VLOOKUP(X655,'Base de dados'!A:N, 14, 0) ))*(Destino!AI$656/100))-AD655, 2)</f>
        <v>0.46</v>
      </c>
      <c r="AG655" s="13">
        <f>ROUND((AB655+AC655+AF655)*(J655/100),2)</f>
        <v>0.09</v>
      </c>
      <c r="AH655" s="13">
        <f>ROUND(AB655*T655,2)</f>
        <v>0</v>
      </c>
      <c r="AI655" s="13">
        <f>ROUND(AB655+AC655-AE655+AF655+AG655+AH655, 3)</f>
        <v>2.9969999999999999</v>
      </c>
      <c r="AJ655" s="13">
        <f>AI655*M655</f>
        <v>11.988</v>
      </c>
      <c r="AK655" s="13">
        <f>AJ655*K655</f>
        <v>11.988</v>
      </c>
      <c r="AL655" s="13" t="str">
        <f t="shared" si="30"/>
        <v>17006000135582200001421</v>
      </c>
      <c r="AM655" s="13">
        <f>VLOOKUP(AL655,Destino!A:AE,31,0)</f>
        <v>11.988</v>
      </c>
      <c r="AN655" s="13">
        <f>VLOOKUP(AL655,Destino!A:O,15,0)</f>
        <v>7.46</v>
      </c>
      <c r="AO655" s="13">
        <f>VLOOKUP(AL655,Destino!A:P,16,0)</f>
        <v>1</v>
      </c>
      <c r="AP655" s="14">
        <f t="shared" si="31"/>
        <v>1</v>
      </c>
      <c r="AQ655" s="13" t="str">
        <f t="shared" si="32"/>
        <v>OK</v>
      </c>
      <c r="BA655" s="13" t="s">
        <v>14340</v>
      </c>
      <c r="BB655" s="13">
        <f>AK655</f>
        <v>11.988</v>
      </c>
      <c r="BC655" s="13" t="s">
        <v>15366</v>
      </c>
      <c r="BD655" s="13">
        <f>N655</f>
        <v>1</v>
      </c>
    </row>
    <row r="656" spans="1:56" hidden="1" x14ac:dyDescent="0.25">
      <c r="A656" s="13">
        <v>600013559</v>
      </c>
      <c r="B656" s="13">
        <v>1700</v>
      </c>
      <c r="C656" s="13">
        <v>2200001421</v>
      </c>
      <c r="D656" s="13" t="s">
        <v>298</v>
      </c>
      <c r="E656" s="13">
        <f>IF(AND(B656&lt;&gt;1110,B656&lt;&gt;1210,B656&lt;&gt;1510,B656&lt;&gt;1710),B656,IF(B656=1110,"1100",IF(B656=1210,"1200",IF(B656=1510,"1500",IF(B656=1710,"1700","X")))))</f>
        <v>1700</v>
      </c>
      <c r="F656" s="13" t="s">
        <v>10893</v>
      </c>
      <c r="G656" s="13" t="s">
        <v>297</v>
      </c>
      <c r="H656" s="13">
        <v>10.519</v>
      </c>
      <c r="I656" s="13">
        <v>0.25</v>
      </c>
      <c r="J656" s="13">
        <v>3</v>
      </c>
      <c r="K656" s="13">
        <v>1</v>
      </c>
      <c r="L656" s="13" t="s">
        <v>292</v>
      </c>
      <c r="M656" s="13">
        <v>4</v>
      </c>
      <c r="N656" s="13">
        <v>1</v>
      </c>
      <c r="O656" s="13" t="s">
        <v>294</v>
      </c>
      <c r="P656" s="13">
        <f>IFERROR(VLOOKUP(BC656, BA:BA:BB:BB, 2, 0),)</f>
        <v>0</v>
      </c>
      <c r="Q656" s="13">
        <f>IFERROR(VLOOKUP(BC656, BA:BA:BD:BD, 4, 0),1)</f>
        <v>1</v>
      </c>
      <c r="R656" s="13">
        <v>7</v>
      </c>
      <c r="S656" s="13">
        <v>9.25</v>
      </c>
      <c r="T656" s="13">
        <v>0</v>
      </c>
      <c r="V656" s="13" t="s">
        <v>13779</v>
      </c>
      <c r="W656" s="13">
        <v>100</v>
      </c>
      <c r="X656" s="13" t="s">
        <v>301</v>
      </c>
      <c r="Y656" s="13" t="s">
        <v>10899</v>
      </c>
      <c r="Z656" s="13" t="s">
        <v>10898</v>
      </c>
      <c r="AA656" s="13">
        <v>1</v>
      </c>
      <c r="AB656" s="13">
        <f>ROUND(H656*I656*AA656, 3)</f>
        <v>2.63</v>
      </c>
      <c r="AC656" s="13">
        <f>ROUND(VLOOKUP(X656,'Base de dados'!A:B, 2, 0)*AB656, 2)</f>
        <v>0.26</v>
      </c>
      <c r="AD656" s="13">
        <f>ROUND((AB656*(Destino!AG$657/100))*(W656/100),2)</f>
        <v>0.18</v>
      </c>
      <c r="AE656" s="13">
        <f>ROUND(AB656*(Destino!AH$657/100),2)</f>
        <v>0</v>
      </c>
      <c r="AF656" s="13">
        <f>ROUND((((AB656+AC656)*(1 + VLOOKUP(X656,'Base de dados'!A:N, 14, 0) ))*(Destino!AI$657/100))-AD656, 2)</f>
        <v>0.55000000000000004</v>
      </c>
      <c r="AG656" s="13">
        <f>ROUND((AB656+AC656+AF656)*(J656/100),2)</f>
        <v>0.1</v>
      </c>
      <c r="AH656" s="13">
        <f>ROUND(AB656*T656,2)</f>
        <v>0</v>
      </c>
      <c r="AI656" s="13">
        <f>ROUND(AB656+AC656-AE656+AF656+AG656+AH656, 3)</f>
        <v>3.54</v>
      </c>
      <c r="AJ656" s="13">
        <f>AI656*M656</f>
        <v>14.16</v>
      </c>
      <c r="AK656" s="13">
        <f>AJ656*K656</f>
        <v>14.16</v>
      </c>
      <c r="AL656" s="13" t="str">
        <f t="shared" si="30"/>
        <v>17006000135592200001421</v>
      </c>
      <c r="AM656" s="13">
        <f>VLOOKUP(AL656,Destino!A:AE,31,0)</f>
        <v>14.12</v>
      </c>
      <c r="AN656" s="13">
        <f>VLOOKUP(AL656,Destino!A:O,15,0)</f>
        <v>8.81</v>
      </c>
      <c r="AO656" s="13">
        <f>VLOOKUP(AL656,Destino!A:P,16,0)</f>
        <v>1</v>
      </c>
      <c r="AP656" s="14">
        <f t="shared" si="31"/>
        <v>1</v>
      </c>
      <c r="AQ656" s="13" t="str">
        <f t="shared" si="32"/>
        <v>OK</v>
      </c>
      <c r="BA656" s="13" t="s">
        <v>14341</v>
      </c>
      <c r="BB656" s="13">
        <f>AK656</f>
        <v>14.16</v>
      </c>
      <c r="BC656" s="13" t="s">
        <v>15367</v>
      </c>
      <c r="BD656" s="13">
        <f>N656</f>
        <v>1</v>
      </c>
    </row>
    <row r="657" spans="1:56" hidden="1" x14ac:dyDescent="0.25">
      <c r="A657" s="13">
        <v>600013563</v>
      </c>
      <c r="B657" s="13">
        <v>1700</v>
      </c>
      <c r="C657" s="13">
        <v>2200001421</v>
      </c>
      <c r="D657" s="13" t="s">
        <v>298</v>
      </c>
      <c r="E657" s="13">
        <f>IF(AND(B657&lt;&gt;1110,B657&lt;&gt;1210,B657&lt;&gt;1510,B657&lt;&gt;1710),B657,IF(B657=1110,"1100",IF(B657=1210,"1200",IF(B657=1510,"1500",IF(B657=1710,"1700","X")))))</f>
        <v>1700</v>
      </c>
      <c r="F657" s="13" t="s">
        <v>10893</v>
      </c>
      <c r="G657" s="13" t="s">
        <v>297</v>
      </c>
      <c r="H657" s="13">
        <v>34.316000000000003</v>
      </c>
      <c r="I657" s="13">
        <v>0.25</v>
      </c>
      <c r="J657" s="13">
        <v>3</v>
      </c>
      <c r="K657" s="13">
        <v>1</v>
      </c>
      <c r="L657" s="13" t="s">
        <v>292</v>
      </c>
      <c r="M657" s="13">
        <v>4</v>
      </c>
      <c r="N657" s="13">
        <v>1</v>
      </c>
      <c r="O657" s="13" t="s">
        <v>294</v>
      </c>
      <c r="P657" s="13">
        <f>IFERROR(VLOOKUP(BC657, BA:BA:BB:BB, 2, 0),)</f>
        <v>0</v>
      </c>
      <c r="Q657" s="13">
        <f>IFERROR(VLOOKUP(BC657, BA:BA:BD:BD, 4, 0),1)</f>
        <v>1</v>
      </c>
      <c r="R657" s="13">
        <v>7</v>
      </c>
      <c r="S657" s="13">
        <v>9.25</v>
      </c>
      <c r="T657" s="13">
        <v>0</v>
      </c>
      <c r="V657" s="13" t="s">
        <v>13779</v>
      </c>
      <c r="W657" s="13">
        <v>100</v>
      </c>
      <c r="X657" s="13" t="s">
        <v>295</v>
      </c>
      <c r="Y657" s="13" t="s">
        <v>10899</v>
      </c>
      <c r="Z657" s="13" t="s">
        <v>10898</v>
      </c>
      <c r="AA657" s="13">
        <v>1</v>
      </c>
      <c r="AB657" s="13">
        <f>ROUND(H657*I657*AA657, 3)</f>
        <v>8.5790000000000006</v>
      </c>
      <c r="AC657" s="13">
        <f>ROUND(VLOOKUP(X657,'Base de dados'!A:B, 2, 0)*AB657, 2)</f>
        <v>0.86</v>
      </c>
      <c r="AD657" s="13">
        <f>ROUND((AB657*(Destino!AG$658/100))*(W657/100),2)</f>
        <v>0.6</v>
      </c>
      <c r="AE657" s="13">
        <f>ROUND(AB657*(Destino!AH$658/100),2)</f>
        <v>0</v>
      </c>
      <c r="AF657" s="13">
        <f>ROUND((((AB657+AC657)*(1 + VLOOKUP(X657,'Base de dados'!A:N, 14, 0) ))*(Destino!AI$658/100))-AD657, 2)</f>
        <v>1.77</v>
      </c>
      <c r="AG657" s="13">
        <f>ROUND((AB657+AC657+AF657)*(J657/100),2)</f>
        <v>0.34</v>
      </c>
      <c r="AH657" s="13">
        <f>ROUND(AB657*T657,2)</f>
        <v>0</v>
      </c>
      <c r="AI657" s="13">
        <f>ROUND(AB657+AC657-AE657+AF657+AG657+AH657, 3)</f>
        <v>11.548999999999999</v>
      </c>
      <c r="AJ657" s="13">
        <f>AI657*M657</f>
        <v>46.195999999999998</v>
      </c>
      <c r="AK657" s="13">
        <f>AJ657*K657</f>
        <v>46.195999999999998</v>
      </c>
      <c r="AL657" s="13" t="str">
        <f t="shared" si="30"/>
        <v>17006000135632200001421</v>
      </c>
      <c r="AM657" s="13">
        <f>VLOOKUP(AL657,Destino!A:AE,31,0)</f>
        <v>46.195999999999998</v>
      </c>
      <c r="AN657" s="13">
        <f>VLOOKUP(AL657,Destino!A:O,15,0)</f>
        <v>28.74</v>
      </c>
      <c r="AO657" s="13">
        <f>VLOOKUP(AL657,Destino!A:P,16,0)</f>
        <v>1</v>
      </c>
      <c r="AP657" s="14">
        <f t="shared" si="31"/>
        <v>1</v>
      </c>
      <c r="AQ657" s="13" t="str">
        <f t="shared" si="32"/>
        <v>OK</v>
      </c>
      <c r="BA657" s="13" t="s">
        <v>14342</v>
      </c>
      <c r="BB657" s="13">
        <f>AK657</f>
        <v>46.195999999999998</v>
      </c>
      <c r="BC657" s="13" t="s">
        <v>15368</v>
      </c>
      <c r="BD657" s="13">
        <f>N657</f>
        <v>1</v>
      </c>
    </row>
    <row r="658" spans="1:56" hidden="1" x14ac:dyDescent="0.25">
      <c r="A658" s="13">
        <v>600013573</v>
      </c>
      <c r="B658" s="13">
        <v>1700</v>
      </c>
      <c r="C658" s="13">
        <v>2200001421</v>
      </c>
      <c r="D658" s="13" t="s">
        <v>298</v>
      </c>
      <c r="E658" s="13">
        <f>IF(AND(B658&lt;&gt;1110,B658&lt;&gt;1210,B658&lt;&gt;1510,B658&lt;&gt;1710),B658,IF(B658=1110,"1100",IF(B658=1210,"1200",IF(B658=1510,"1500",IF(B658=1710,"1700","X")))))</f>
        <v>1700</v>
      </c>
      <c r="F658" s="13" t="s">
        <v>10893</v>
      </c>
      <c r="G658" s="13" t="s">
        <v>297</v>
      </c>
      <c r="H658" s="13">
        <v>11.319000000000001</v>
      </c>
      <c r="I658" s="13">
        <v>0.25</v>
      </c>
      <c r="J658" s="13">
        <v>3</v>
      </c>
      <c r="K658" s="13">
        <v>1</v>
      </c>
      <c r="L658" s="13" t="s">
        <v>292</v>
      </c>
      <c r="M658" s="13">
        <v>4</v>
      </c>
      <c r="N658" s="13">
        <v>1</v>
      </c>
      <c r="O658" s="13" t="s">
        <v>294</v>
      </c>
      <c r="P658" s="13">
        <f>IFERROR(VLOOKUP(BC658, BA:BA:BB:BB, 2, 0),)</f>
        <v>0</v>
      </c>
      <c r="Q658" s="13">
        <f>IFERROR(VLOOKUP(BC658, BA:BA:BD:BD, 4, 0),1)</f>
        <v>1</v>
      </c>
      <c r="R658" s="13">
        <v>7</v>
      </c>
      <c r="S658" s="13">
        <v>9.25</v>
      </c>
      <c r="T658" s="13">
        <v>0</v>
      </c>
      <c r="V658" s="13" t="s">
        <v>13779</v>
      </c>
      <c r="W658" s="13">
        <v>100</v>
      </c>
      <c r="X658" s="13" t="s">
        <v>301</v>
      </c>
      <c r="Y658" s="13" t="s">
        <v>10899</v>
      </c>
      <c r="Z658" s="13" t="s">
        <v>10898</v>
      </c>
      <c r="AA658" s="13">
        <v>1</v>
      </c>
      <c r="AB658" s="13">
        <f>ROUND(H658*I658*AA658, 3)</f>
        <v>2.83</v>
      </c>
      <c r="AC658" s="13">
        <f>ROUND(VLOOKUP(X658,'Base de dados'!A:B, 2, 0)*AB658, 2)</f>
        <v>0.28000000000000003</v>
      </c>
      <c r="AD658" s="13">
        <f>ROUND((AB658*(Destino!AG$659/100))*(W658/100),2)</f>
        <v>0.2</v>
      </c>
      <c r="AE658" s="13">
        <f>ROUND(AB658*(Destino!AH$659/100),2)</f>
        <v>0</v>
      </c>
      <c r="AF658" s="13">
        <f>ROUND((((AB658+AC658)*(1 + VLOOKUP(X658,'Base de dados'!A:N, 14, 0) ))*(Destino!AI$659/100))-AD658, 2)</f>
        <v>0.57999999999999996</v>
      </c>
      <c r="AG658" s="13">
        <f>ROUND((AB658+AC658+AF658)*(J658/100),2)</f>
        <v>0.11</v>
      </c>
      <c r="AH658" s="13">
        <f>ROUND(AB658*T658,2)</f>
        <v>0</v>
      </c>
      <c r="AI658" s="13">
        <f>ROUND(AB658+AC658-AE658+AF658+AG658+AH658, 3)</f>
        <v>3.8</v>
      </c>
      <c r="AJ658" s="13">
        <f>AI658*M658</f>
        <v>15.2</v>
      </c>
      <c r="AK658" s="13">
        <f>AJ658*K658</f>
        <v>15.2</v>
      </c>
      <c r="AL658" s="13" t="str">
        <f t="shared" si="30"/>
        <v>17006000135732200001421</v>
      </c>
      <c r="AM658" s="13">
        <f>VLOOKUP(AL658,Destino!A:AE,31,0)</f>
        <v>15.24</v>
      </c>
      <c r="AN658" s="13">
        <f>VLOOKUP(AL658,Destino!A:O,15,0)</f>
        <v>9.48</v>
      </c>
      <c r="AO658" s="13">
        <f>VLOOKUP(AL658,Destino!A:P,16,0)</f>
        <v>1</v>
      </c>
      <c r="AP658" s="14">
        <f t="shared" si="31"/>
        <v>1</v>
      </c>
      <c r="AQ658" s="13" t="str">
        <f t="shared" si="32"/>
        <v>OK</v>
      </c>
      <c r="BA658" s="13" t="s">
        <v>14343</v>
      </c>
      <c r="BB658" s="13">
        <f>AK658</f>
        <v>15.2</v>
      </c>
      <c r="BC658" s="13" t="s">
        <v>15369</v>
      </c>
      <c r="BD658" s="13">
        <f>N658</f>
        <v>1</v>
      </c>
    </row>
    <row r="659" spans="1:56" hidden="1" x14ac:dyDescent="0.25">
      <c r="A659" s="13">
        <v>600013574</v>
      </c>
      <c r="B659" s="13">
        <v>1700</v>
      </c>
      <c r="C659" s="13">
        <v>2200001421</v>
      </c>
      <c r="D659" s="13" t="s">
        <v>298</v>
      </c>
      <c r="E659" s="13">
        <f>IF(AND(B659&lt;&gt;1110,B659&lt;&gt;1210,B659&lt;&gt;1510,B659&lt;&gt;1710),B659,IF(B659=1110,"1100",IF(B659=1210,"1200",IF(B659=1510,"1500",IF(B659=1710,"1700","X")))))</f>
        <v>1700</v>
      </c>
      <c r="F659" s="13" t="s">
        <v>10893</v>
      </c>
      <c r="G659" s="13" t="s">
        <v>297</v>
      </c>
      <c r="H659" s="13">
        <v>10.89</v>
      </c>
      <c r="I659" s="13">
        <v>0.25</v>
      </c>
      <c r="J659" s="13">
        <v>3</v>
      </c>
      <c r="K659" s="13">
        <v>1</v>
      </c>
      <c r="L659" s="13" t="s">
        <v>292</v>
      </c>
      <c r="M659" s="13">
        <v>4</v>
      </c>
      <c r="N659" s="13">
        <v>1</v>
      </c>
      <c r="O659" s="13" t="s">
        <v>294</v>
      </c>
      <c r="P659" s="13">
        <f>IFERROR(VLOOKUP(BC659, BA:BA:BB:BB, 2, 0),)</f>
        <v>0</v>
      </c>
      <c r="Q659" s="13">
        <f>IFERROR(VLOOKUP(BC659, BA:BA:BD:BD, 4, 0),1)</f>
        <v>1</v>
      </c>
      <c r="R659" s="13">
        <v>7</v>
      </c>
      <c r="S659" s="13">
        <v>9.25</v>
      </c>
      <c r="T659" s="13">
        <v>0</v>
      </c>
      <c r="V659" s="13" t="s">
        <v>13779</v>
      </c>
      <c r="W659" s="13">
        <v>100</v>
      </c>
      <c r="X659" s="13" t="s">
        <v>301</v>
      </c>
      <c r="Y659" s="13" t="s">
        <v>10899</v>
      </c>
      <c r="Z659" s="13" t="s">
        <v>10898</v>
      </c>
      <c r="AA659" s="13">
        <v>1</v>
      </c>
      <c r="AB659" s="13">
        <f>ROUND(H659*I659*AA659, 3)</f>
        <v>2.7229999999999999</v>
      </c>
      <c r="AC659" s="13">
        <f>ROUND(VLOOKUP(X659,'Base de dados'!A:B, 2, 0)*AB659, 2)</f>
        <v>0.27</v>
      </c>
      <c r="AD659" s="13">
        <f>ROUND((AB659*(Destino!AG$660/100))*(W659/100),2)</f>
        <v>0.19</v>
      </c>
      <c r="AE659" s="13">
        <f>ROUND(AB659*(Destino!AH$660/100),2)</f>
        <v>0</v>
      </c>
      <c r="AF659" s="13">
        <f>ROUND((((AB659+AC659)*(1 + VLOOKUP(X659,'Base de dados'!A:N, 14, 0) ))*(Destino!AI$660/100))-AD659, 2)</f>
        <v>0.56000000000000005</v>
      </c>
      <c r="AG659" s="13">
        <f>ROUND((AB659+AC659+AF659)*(J659/100),2)</f>
        <v>0.11</v>
      </c>
      <c r="AH659" s="13">
        <f>ROUND(AB659*T659,2)</f>
        <v>0</v>
      </c>
      <c r="AI659" s="13">
        <f>ROUND(AB659+AC659-AE659+AF659+AG659+AH659, 3)</f>
        <v>3.6629999999999998</v>
      </c>
      <c r="AJ659" s="13">
        <f>AI659*M659</f>
        <v>14.651999999999999</v>
      </c>
      <c r="AK659" s="13">
        <f>AJ659*K659</f>
        <v>14.651999999999999</v>
      </c>
      <c r="AL659" s="13" t="str">
        <f t="shared" si="30"/>
        <v>17006000135742200001421</v>
      </c>
      <c r="AM659" s="13">
        <f>VLOOKUP(AL659,Destino!A:AE,31,0)</f>
        <v>14.651999999999999</v>
      </c>
      <c r="AN659" s="13">
        <f>VLOOKUP(AL659,Destino!A:O,15,0)</f>
        <v>9.1199999999999992</v>
      </c>
      <c r="AO659" s="13">
        <f>VLOOKUP(AL659,Destino!A:P,16,0)</f>
        <v>1</v>
      </c>
      <c r="AP659" s="14">
        <f t="shared" si="31"/>
        <v>1</v>
      </c>
      <c r="AQ659" s="13" t="str">
        <f t="shared" si="32"/>
        <v>OK</v>
      </c>
      <c r="BA659" s="13" t="s">
        <v>14344</v>
      </c>
      <c r="BB659" s="13">
        <f>AK659</f>
        <v>14.651999999999999</v>
      </c>
      <c r="BC659" s="13" t="s">
        <v>15370</v>
      </c>
      <c r="BD659" s="13">
        <f>N659</f>
        <v>1</v>
      </c>
    </row>
    <row r="660" spans="1:56" hidden="1" x14ac:dyDescent="0.25">
      <c r="A660" s="13">
        <v>600013576</v>
      </c>
      <c r="B660" s="13">
        <v>1700</v>
      </c>
      <c r="C660" s="13">
        <v>2200001421</v>
      </c>
      <c r="D660" s="13" t="s">
        <v>298</v>
      </c>
      <c r="E660" s="13">
        <f>IF(AND(B660&lt;&gt;1110,B660&lt;&gt;1210,B660&lt;&gt;1510,B660&lt;&gt;1710),B660,IF(B660=1110,"1100",IF(B660=1210,"1200",IF(B660=1510,"1500",IF(B660=1710,"1700","X")))))</f>
        <v>1700</v>
      </c>
      <c r="F660" s="13" t="s">
        <v>10893</v>
      </c>
      <c r="G660" s="13" t="s">
        <v>297</v>
      </c>
      <c r="H660" s="13">
        <v>42.781999999999996</v>
      </c>
      <c r="I660" s="13">
        <v>0.25</v>
      </c>
      <c r="J660" s="13">
        <v>3</v>
      </c>
      <c r="K660" s="13">
        <v>1</v>
      </c>
      <c r="L660" s="13" t="s">
        <v>292</v>
      </c>
      <c r="M660" s="13">
        <v>4</v>
      </c>
      <c r="N660" s="13">
        <v>1</v>
      </c>
      <c r="O660" s="13" t="s">
        <v>294</v>
      </c>
      <c r="P660" s="13">
        <f>IFERROR(VLOOKUP(BC660, BA:BA:BB:BB, 2, 0),)</f>
        <v>0</v>
      </c>
      <c r="Q660" s="13">
        <f>IFERROR(VLOOKUP(BC660, BA:BA:BD:BD, 4, 0),1)</f>
        <v>1</v>
      </c>
      <c r="R660" s="13">
        <v>7</v>
      </c>
      <c r="S660" s="13">
        <v>9.25</v>
      </c>
      <c r="T660" s="13">
        <v>0</v>
      </c>
      <c r="V660" s="13" t="s">
        <v>13779</v>
      </c>
      <c r="W660" s="13">
        <v>100</v>
      </c>
      <c r="X660" s="13" t="s">
        <v>295</v>
      </c>
      <c r="Y660" s="13" t="s">
        <v>10899</v>
      </c>
      <c r="Z660" s="13" t="s">
        <v>10898</v>
      </c>
      <c r="AA660" s="13">
        <v>1</v>
      </c>
      <c r="AB660" s="13">
        <f>ROUND(H660*I660*AA660, 3)</f>
        <v>10.696</v>
      </c>
      <c r="AC660" s="13">
        <f>ROUND(VLOOKUP(X660,'Base de dados'!A:B, 2, 0)*AB660, 2)</f>
        <v>1.07</v>
      </c>
      <c r="AD660" s="13">
        <f>ROUND((AB660*(Destino!AG$661/100))*(W660/100),2)</f>
        <v>0.75</v>
      </c>
      <c r="AE660" s="13">
        <f>ROUND(AB660*(Destino!AH$661/100),2)</f>
        <v>0</v>
      </c>
      <c r="AF660" s="13">
        <f>ROUND((((AB660+AC660)*(1 + VLOOKUP(X660,'Base de dados'!A:N, 14, 0) ))*(Destino!AI$661/100))-AD660, 2)</f>
        <v>2.21</v>
      </c>
      <c r="AG660" s="13">
        <f>ROUND((AB660+AC660+AF660)*(J660/100),2)</f>
        <v>0.42</v>
      </c>
      <c r="AH660" s="13">
        <f>ROUND(AB660*T660,2)</f>
        <v>0</v>
      </c>
      <c r="AI660" s="13">
        <f>ROUND(AB660+AC660-AE660+AF660+AG660+AH660, 3)</f>
        <v>14.396000000000001</v>
      </c>
      <c r="AJ660" s="13">
        <f>AI660*M660</f>
        <v>57.584000000000003</v>
      </c>
      <c r="AK660" s="13">
        <f>AJ660*K660</f>
        <v>57.584000000000003</v>
      </c>
      <c r="AL660" s="13" t="str">
        <f t="shared" si="30"/>
        <v>17006000135762200001421</v>
      </c>
      <c r="AM660" s="13">
        <f>VLOOKUP(AL660,Destino!A:AE,31,0)</f>
        <v>57.584000000000003</v>
      </c>
      <c r="AN660" s="13">
        <f>VLOOKUP(AL660,Destino!A:O,15,0)</f>
        <v>35.83</v>
      </c>
      <c r="AO660" s="13">
        <f>VLOOKUP(AL660,Destino!A:P,16,0)</f>
        <v>1</v>
      </c>
      <c r="AP660" s="14">
        <f t="shared" si="31"/>
        <v>1</v>
      </c>
      <c r="AQ660" s="13" t="str">
        <f t="shared" si="32"/>
        <v>OK</v>
      </c>
      <c r="BA660" s="13" t="s">
        <v>14345</v>
      </c>
      <c r="BB660" s="13">
        <f>AK660</f>
        <v>57.584000000000003</v>
      </c>
      <c r="BC660" s="13" t="s">
        <v>15371</v>
      </c>
      <c r="BD660" s="13">
        <f>N660</f>
        <v>1</v>
      </c>
    </row>
    <row r="661" spans="1:56" hidden="1" x14ac:dyDescent="0.25">
      <c r="A661" s="13">
        <v>600013658</v>
      </c>
      <c r="B661" s="13">
        <v>1700</v>
      </c>
      <c r="C661" s="13">
        <v>2200001421</v>
      </c>
      <c r="D661" s="13" t="s">
        <v>298</v>
      </c>
      <c r="E661" s="13">
        <f>IF(AND(B661&lt;&gt;1110,B661&lt;&gt;1210,B661&lt;&gt;1510,B661&lt;&gt;1710),B661,IF(B661=1110,"1100",IF(B661=1210,"1200",IF(B661=1510,"1500",IF(B661=1710,"1700","X")))))</f>
        <v>1700</v>
      </c>
      <c r="F661" s="13" t="s">
        <v>10893</v>
      </c>
      <c r="G661" s="13" t="s">
        <v>297</v>
      </c>
      <c r="H661" s="13">
        <v>68.143000000000001</v>
      </c>
      <c r="I661" s="13">
        <v>0.25</v>
      </c>
      <c r="J661" s="13">
        <v>3</v>
      </c>
      <c r="K661" s="13">
        <v>1</v>
      </c>
      <c r="L661" s="13" t="s">
        <v>292</v>
      </c>
      <c r="M661" s="13">
        <v>4</v>
      </c>
      <c r="N661" s="13">
        <v>1</v>
      </c>
      <c r="O661" s="13" t="s">
        <v>294</v>
      </c>
      <c r="P661" s="13">
        <f>IFERROR(VLOOKUP(BC661, BA:BA:BB:BB, 2, 0),)</f>
        <v>0</v>
      </c>
      <c r="Q661" s="13">
        <f>IFERROR(VLOOKUP(BC661, BA:BA:BD:BD, 4, 0),1)</f>
        <v>1</v>
      </c>
      <c r="R661" s="13">
        <v>7</v>
      </c>
      <c r="S661" s="13">
        <v>9.25</v>
      </c>
      <c r="T661" s="13">
        <v>0</v>
      </c>
      <c r="V661" s="13" t="s">
        <v>13779</v>
      </c>
      <c r="W661" s="13">
        <v>100</v>
      </c>
      <c r="X661" s="13" t="s">
        <v>295</v>
      </c>
      <c r="Y661" s="13" t="s">
        <v>10899</v>
      </c>
      <c r="Z661" s="13" t="s">
        <v>10898</v>
      </c>
      <c r="AA661" s="13">
        <v>1</v>
      </c>
      <c r="AB661" s="13">
        <f>ROUND(H661*I661*AA661, 3)</f>
        <v>17.036000000000001</v>
      </c>
      <c r="AC661" s="13">
        <f>ROUND(VLOOKUP(X661,'Base de dados'!A:B, 2, 0)*AB661, 2)</f>
        <v>1.7</v>
      </c>
      <c r="AD661" s="13">
        <f>ROUND((AB661*(Destino!AG$662/100))*(W661/100),2)</f>
        <v>1.19</v>
      </c>
      <c r="AE661" s="13">
        <f>ROUND(AB661*(Destino!AH$662/100),2)</f>
        <v>0</v>
      </c>
      <c r="AF661" s="13">
        <f>ROUND((((AB661+AC661)*(1 + VLOOKUP(X661,'Base de dados'!A:N, 14, 0) ))*(Destino!AI$662/100))-AD661, 2)</f>
        <v>3.52</v>
      </c>
      <c r="AG661" s="13">
        <f>ROUND((AB661+AC661+AF661)*(J661/100),2)</f>
        <v>0.67</v>
      </c>
      <c r="AH661" s="13">
        <f>ROUND(AB661*T661,2)</f>
        <v>0</v>
      </c>
      <c r="AI661" s="13">
        <f>ROUND(AB661+AC661-AE661+AF661+AG661+AH661, 3)</f>
        <v>22.925999999999998</v>
      </c>
      <c r="AJ661" s="13">
        <f>AI661*M661</f>
        <v>91.703999999999994</v>
      </c>
      <c r="AK661" s="13">
        <f>AJ661*K661</f>
        <v>91.703999999999994</v>
      </c>
      <c r="AL661" s="13" t="str">
        <f t="shared" si="30"/>
        <v>17006000136582200001421</v>
      </c>
      <c r="AM661" s="13">
        <f>VLOOKUP(AL661,Destino!A:AE,31,0)</f>
        <v>91.703999999999994</v>
      </c>
      <c r="AN661" s="13">
        <f>VLOOKUP(AL661,Destino!A:O,15,0)</f>
        <v>57.07</v>
      </c>
      <c r="AO661" s="13">
        <f>VLOOKUP(AL661,Destino!A:P,16,0)</f>
        <v>1</v>
      </c>
      <c r="AP661" s="14">
        <f t="shared" si="31"/>
        <v>1</v>
      </c>
      <c r="AQ661" s="13" t="str">
        <f t="shared" si="32"/>
        <v>OK</v>
      </c>
      <c r="BA661" s="13" t="s">
        <v>14346</v>
      </c>
      <c r="BB661" s="13">
        <f>AK661</f>
        <v>91.703999999999994</v>
      </c>
      <c r="BC661" s="13" t="s">
        <v>15372</v>
      </c>
      <c r="BD661" s="13">
        <f>N661</f>
        <v>1</v>
      </c>
    </row>
    <row r="662" spans="1:56" hidden="1" x14ac:dyDescent="0.25">
      <c r="A662" s="13">
        <v>600013678</v>
      </c>
      <c r="B662" s="13">
        <v>1700</v>
      </c>
      <c r="C662" s="13">
        <v>2200001421</v>
      </c>
      <c r="D662" s="13" t="s">
        <v>298</v>
      </c>
      <c r="E662" s="13">
        <f>IF(AND(B662&lt;&gt;1110,B662&lt;&gt;1210,B662&lt;&gt;1510,B662&lt;&gt;1710),B662,IF(B662=1110,"1100",IF(B662=1210,"1200",IF(B662=1510,"1500",IF(B662=1710,"1700","X")))))</f>
        <v>1700</v>
      </c>
      <c r="F662" s="13" t="s">
        <v>10893</v>
      </c>
      <c r="G662" s="13" t="s">
        <v>297</v>
      </c>
      <c r="H662" s="13">
        <v>76.739999999999995</v>
      </c>
      <c r="I662" s="13">
        <v>0.25</v>
      </c>
      <c r="J662" s="13">
        <v>3</v>
      </c>
      <c r="K662" s="13">
        <v>1</v>
      </c>
      <c r="L662" s="13" t="s">
        <v>292</v>
      </c>
      <c r="M662" s="13">
        <v>4</v>
      </c>
      <c r="N662" s="13">
        <v>1</v>
      </c>
      <c r="O662" s="13" t="s">
        <v>294</v>
      </c>
      <c r="P662" s="13">
        <f>IFERROR(VLOOKUP(BC662, BA:BA:BB:BB, 2, 0),)</f>
        <v>0</v>
      </c>
      <c r="Q662" s="13">
        <f>IFERROR(VLOOKUP(BC662, BA:BA:BD:BD, 4, 0),1)</f>
        <v>1</v>
      </c>
      <c r="R662" s="13">
        <v>7</v>
      </c>
      <c r="S662" s="13">
        <v>9.25</v>
      </c>
      <c r="T662" s="13">
        <v>0</v>
      </c>
      <c r="V662" s="13" t="s">
        <v>13779</v>
      </c>
      <c r="W662" s="13">
        <v>100</v>
      </c>
      <c r="X662" s="13" t="s">
        <v>295</v>
      </c>
      <c r="Y662" s="13" t="s">
        <v>10899</v>
      </c>
      <c r="Z662" s="13" t="s">
        <v>10898</v>
      </c>
      <c r="AA662" s="13">
        <v>1</v>
      </c>
      <c r="AB662" s="13">
        <f>ROUND(H662*I662*AA662, 3)</f>
        <v>19.184999999999999</v>
      </c>
      <c r="AC662" s="13">
        <f>ROUND(VLOOKUP(X662,'Base de dados'!A:B, 2, 0)*AB662, 2)</f>
        <v>1.92</v>
      </c>
      <c r="AD662" s="13">
        <f>ROUND((AB662*(Destino!AG$663/100))*(W662/100),2)</f>
        <v>1.34</v>
      </c>
      <c r="AE662" s="13">
        <f>ROUND(AB662*(Destino!AH$663/100),2)</f>
        <v>0</v>
      </c>
      <c r="AF662" s="13">
        <f>ROUND((((AB662+AC662)*(1 + VLOOKUP(X662,'Base de dados'!A:N, 14, 0) ))*(Destino!AI$663/100))-AD662, 2)</f>
        <v>3.97</v>
      </c>
      <c r="AG662" s="13">
        <f>ROUND((AB662+AC662+AF662)*(J662/100),2)</f>
        <v>0.75</v>
      </c>
      <c r="AH662" s="13">
        <f>ROUND(AB662*T662,2)</f>
        <v>0</v>
      </c>
      <c r="AI662" s="13">
        <f>ROUND(AB662+AC662-AE662+AF662+AG662+AH662, 3)</f>
        <v>25.824999999999999</v>
      </c>
      <c r="AJ662" s="13">
        <f>AI662*M662</f>
        <v>103.3</v>
      </c>
      <c r="AK662" s="13">
        <f>AJ662*K662</f>
        <v>103.3</v>
      </c>
      <c r="AL662" s="13" t="str">
        <f t="shared" si="30"/>
        <v>17006000136782200001421</v>
      </c>
      <c r="AM662" s="13">
        <f>VLOOKUP(AL662,Destino!A:AE,31,0)</f>
        <v>103.3</v>
      </c>
      <c r="AN662" s="13">
        <f>VLOOKUP(AL662,Destino!A:O,15,0)</f>
        <v>64.27</v>
      </c>
      <c r="AO662" s="13">
        <f>VLOOKUP(AL662,Destino!A:P,16,0)</f>
        <v>1</v>
      </c>
      <c r="AP662" s="14">
        <f t="shared" si="31"/>
        <v>1</v>
      </c>
      <c r="AQ662" s="13" t="str">
        <f t="shared" si="32"/>
        <v>OK</v>
      </c>
      <c r="BA662" s="13" t="s">
        <v>14347</v>
      </c>
      <c r="BB662" s="13">
        <f>AK662</f>
        <v>103.3</v>
      </c>
      <c r="BC662" s="13" t="s">
        <v>15373</v>
      </c>
      <c r="BD662" s="13">
        <f>N662</f>
        <v>1</v>
      </c>
    </row>
    <row r="663" spans="1:56" hidden="1" x14ac:dyDescent="0.25">
      <c r="A663" s="13">
        <v>600013679</v>
      </c>
      <c r="B663" s="13">
        <v>1700</v>
      </c>
      <c r="C663" s="13">
        <v>2200001421</v>
      </c>
      <c r="D663" s="13" t="s">
        <v>298</v>
      </c>
      <c r="E663" s="13">
        <f>IF(AND(B663&lt;&gt;1110,B663&lt;&gt;1210,B663&lt;&gt;1510,B663&lt;&gt;1710),B663,IF(B663=1110,"1100",IF(B663=1210,"1200",IF(B663=1510,"1500",IF(B663=1710,"1700","X")))))</f>
        <v>1700</v>
      </c>
      <c r="F663" s="13" t="s">
        <v>10893</v>
      </c>
      <c r="G663" s="13" t="s">
        <v>297</v>
      </c>
      <c r="H663" s="13">
        <v>78.352000000000004</v>
      </c>
      <c r="I663" s="13">
        <v>0.25</v>
      </c>
      <c r="J663" s="13">
        <v>3</v>
      </c>
      <c r="K663" s="13">
        <v>1</v>
      </c>
      <c r="L663" s="13" t="s">
        <v>292</v>
      </c>
      <c r="M663" s="13">
        <v>4</v>
      </c>
      <c r="N663" s="13">
        <v>1</v>
      </c>
      <c r="O663" s="13" t="s">
        <v>294</v>
      </c>
      <c r="P663" s="13">
        <f>IFERROR(VLOOKUP(BC663, BA:BA:BB:BB, 2, 0),)</f>
        <v>0</v>
      </c>
      <c r="Q663" s="13">
        <f>IFERROR(VLOOKUP(BC663, BA:BA:BD:BD, 4, 0),1)</f>
        <v>1</v>
      </c>
      <c r="R663" s="13">
        <v>7</v>
      </c>
      <c r="S663" s="13">
        <v>9.25</v>
      </c>
      <c r="T663" s="13">
        <v>0</v>
      </c>
      <c r="V663" s="13" t="s">
        <v>13779</v>
      </c>
      <c r="W663" s="13">
        <v>100</v>
      </c>
      <c r="X663" s="13" t="s">
        <v>295</v>
      </c>
      <c r="Y663" s="13" t="s">
        <v>10899</v>
      </c>
      <c r="Z663" s="13" t="s">
        <v>10898</v>
      </c>
      <c r="AA663" s="13">
        <v>1</v>
      </c>
      <c r="AB663" s="13">
        <f>ROUND(H663*I663*AA663, 3)</f>
        <v>19.588000000000001</v>
      </c>
      <c r="AC663" s="13">
        <f>ROUND(VLOOKUP(X663,'Base de dados'!A:B, 2, 0)*AB663, 2)</f>
        <v>1.96</v>
      </c>
      <c r="AD663" s="13">
        <f>ROUND((AB663*(Destino!AG$664/100))*(W663/100),2)</f>
        <v>1.37</v>
      </c>
      <c r="AE663" s="13">
        <f>ROUND(AB663*(Destino!AH$664/100),2)</f>
        <v>0</v>
      </c>
      <c r="AF663" s="13">
        <f>ROUND((((AB663+AC663)*(1 + VLOOKUP(X663,'Base de dados'!A:N, 14, 0) ))*(Destino!AI$664/100))-AD663, 2)</f>
        <v>4.05</v>
      </c>
      <c r="AG663" s="13">
        <f>ROUND((AB663+AC663+AF663)*(J663/100),2)</f>
        <v>0.77</v>
      </c>
      <c r="AH663" s="13">
        <f>ROUND(AB663*T663,2)</f>
        <v>0</v>
      </c>
      <c r="AI663" s="13">
        <f>ROUND(AB663+AC663-AE663+AF663+AG663+AH663, 3)</f>
        <v>26.367999999999999</v>
      </c>
      <c r="AJ663" s="13">
        <f>AI663*M663</f>
        <v>105.47199999999999</v>
      </c>
      <c r="AK663" s="13">
        <f>AJ663*K663</f>
        <v>105.47199999999999</v>
      </c>
      <c r="AL663" s="13" t="str">
        <f t="shared" si="30"/>
        <v>17006000136792200001421</v>
      </c>
      <c r="AM663" s="13">
        <f>VLOOKUP(AL663,Destino!A:AE,31,0)</f>
        <v>105.47199999999999</v>
      </c>
      <c r="AN663" s="13">
        <f>VLOOKUP(AL663,Destino!A:O,15,0)</f>
        <v>65.62</v>
      </c>
      <c r="AO663" s="13">
        <f>VLOOKUP(AL663,Destino!A:P,16,0)</f>
        <v>1</v>
      </c>
      <c r="AP663" s="14">
        <f t="shared" si="31"/>
        <v>1</v>
      </c>
      <c r="AQ663" s="13" t="str">
        <f t="shared" si="32"/>
        <v>OK</v>
      </c>
      <c r="BA663" s="13" t="s">
        <v>14348</v>
      </c>
      <c r="BB663" s="13">
        <f>AK663</f>
        <v>105.47199999999999</v>
      </c>
      <c r="BC663" s="13" t="s">
        <v>15374</v>
      </c>
      <c r="BD663" s="13">
        <f>N663</f>
        <v>1</v>
      </c>
    </row>
    <row r="664" spans="1:56" hidden="1" x14ac:dyDescent="0.25">
      <c r="A664" s="13">
        <v>600013685</v>
      </c>
      <c r="B664" s="13">
        <v>1700</v>
      </c>
      <c r="C664" s="13">
        <v>2200001421</v>
      </c>
      <c r="D664" s="13" t="s">
        <v>298</v>
      </c>
      <c r="E664" s="13">
        <f>IF(AND(B664&lt;&gt;1110,B664&lt;&gt;1210,B664&lt;&gt;1510,B664&lt;&gt;1710),B664,IF(B664=1110,"1100",IF(B664=1210,"1200",IF(B664=1510,"1500",IF(B664=1710,"1700","X")))))</f>
        <v>1700</v>
      </c>
      <c r="F664" s="13" t="s">
        <v>10893</v>
      </c>
      <c r="G664" s="13" t="s">
        <v>297</v>
      </c>
      <c r="H664" s="13">
        <v>78.400000000000006</v>
      </c>
      <c r="I664" s="13">
        <v>0.25</v>
      </c>
      <c r="J664" s="13">
        <v>3</v>
      </c>
      <c r="K664" s="13">
        <v>1</v>
      </c>
      <c r="L664" s="13" t="s">
        <v>292</v>
      </c>
      <c r="M664" s="13">
        <v>4</v>
      </c>
      <c r="N664" s="13">
        <v>1</v>
      </c>
      <c r="O664" s="13" t="s">
        <v>294</v>
      </c>
      <c r="P664" s="13">
        <f>IFERROR(VLOOKUP(BC664, BA:BA:BB:BB, 2, 0),)</f>
        <v>0</v>
      </c>
      <c r="Q664" s="13">
        <f>IFERROR(VLOOKUP(BC664, BA:BA:BD:BD, 4, 0),1)</f>
        <v>1</v>
      </c>
      <c r="R664" s="13">
        <v>7</v>
      </c>
      <c r="S664" s="13">
        <v>9.25</v>
      </c>
      <c r="T664" s="13">
        <v>0</v>
      </c>
      <c r="V664" s="13" t="s">
        <v>13779</v>
      </c>
      <c r="W664" s="13">
        <v>100</v>
      </c>
      <c r="X664" s="13" t="s">
        <v>295</v>
      </c>
      <c r="Y664" s="13" t="s">
        <v>10899</v>
      </c>
      <c r="Z664" s="13" t="s">
        <v>10898</v>
      </c>
      <c r="AA664" s="13">
        <v>1</v>
      </c>
      <c r="AB664" s="13">
        <f>ROUND(H664*I664*AA664, 3)</f>
        <v>19.600000000000001</v>
      </c>
      <c r="AC664" s="13">
        <f>ROUND(VLOOKUP(X664,'Base de dados'!A:B, 2, 0)*AB664, 2)</f>
        <v>1.96</v>
      </c>
      <c r="AD664" s="13">
        <f>ROUND((AB664*(Destino!AG$665/100))*(W664/100),2)</f>
        <v>1.37</v>
      </c>
      <c r="AE664" s="13">
        <f>ROUND(AB664*(Destino!AH$665/100),2)</f>
        <v>0</v>
      </c>
      <c r="AF664" s="13">
        <f>ROUND((((AB664+AC664)*(1 + VLOOKUP(X664,'Base de dados'!A:N, 14, 0) ))*(Destino!AI$665/100))-AD664, 2)</f>
        <v>4.05</v>
      </c>
      <c r="AG664" s="13">
        <f>ROUND((AB664+AC664+AF664)*(J664/100),2)</f>
        <v>0.77</v>
      </c>
      <c r="AH664" s="13">
        <f>ROUND(AB664*T664,2)</f>
        <v>0</v>
      </c>
      <c r="AI664" s="13">
        <f>ROUND(AB664+AC664-AE664+AF664+AG664+AH664, 3)</f>
        <v>26.38</v>
      </c>
      <c r="AJ664" s="13">
        <f>AI664*M664</f>
        <v>105.52</v>
      </c>
      <c r="AK664" s="13">
        <f>AJ664*K664</f>
        <v>105.52</v>
      </c>
      <c r="AL664" s="13" t="str">
        <f t="shared" si="30"/>
        <v>17006000136852200001421</v>
      </c>
      <c r="AM664" s="13">
        <f>VLOOKUP(AL664,Destino!A:AE,31,0)</f>
        <v>105.52</v>
      </c>
      <c r="AN664" s="13">
        <f>VLOOKUP(AL664,Destino!A:O,15,0)</f>
        <v>65.66</v>
      </c>
      <c r="AO664" s="13">
        <f>VLOOKUP(AL664,Destino!A:P,16,0)</f>
        <v>1</v>
      </c>
      <c r="AP664" s="14">
        <f t="shared" si="31"/>
        <v>1</v>
      </c>
      <c r="AQ664" s="13" t="str">
        <f t="shared" si="32"/>
        <v>OK</v>
      </c>
      <c r="BA664" s="13" t="s">
        <v>14349</v>
      </c>
      <c r="BB664" s="13">
        <f>AK664</f>
        <v>105.52</v>
      </c>
      <c r="BC664" s="13" t="s">
        <v>15375</v>
      </c>
      <c r="BD664" s="13">
        <f>N664</f>
        <v>1</v>
      </c>
    </row>
    <row r="665" spans="1:56" hidden="1" x14ac:dyDescent="0.25">
      <c r="A665" s="13">
        <v>600013686</v>
      </c>
      <c r="B665" s="13">
        <v>1700</v>
      </c>
      <c r="C665" s="13">
        <v>2200001421</v>
      </c>
      <c r="D665" s="13" t="s">
        <v>298</v>
      </c>
      <c r="E665" s="13">
        <f>IF(AND(B665&lt;&gt;1110,B665&lt;&gt;1210,B665&lt;&gt;1510,B665&lt;&gt;1710),B665,IF(B665=1110,"1100",IF(B665=1210,"1200",IF(B665=1510,"1500",IF(B665=1710,"1700","X")))))</f>
        <v>1700</v>
      </c>
      <c r="F665" s="13" t="s">
        <v>10893</v>
      </c>
      <c r="G665" s="13" t="s">
        <v>297</v>
      </c>
      <c r="H665" s="13">
        <v>84.727999999999994</v>
      </c>
      <c r="I665" s="13">
        <v>0.25</v>
      </c>
      <c r="J665" s="13">
        <v>3</v>
      </c>
      <c r="K665" s="13">
        <v>1</v>
      </c>
      <c r="L665" s="13" t="s">
        <v>292</v>
      </c>
      <c r="M665" s="13">
        <v>4</v>
      </c>
      <c r="N665" s="13">
        <v>1</v>
      </c>
      <c r="O665" s="13" t="s">
        <v>294</v>
      </c>
      <c r="P665" s="13">
        <f>IFERROR(VLOOKUP(BC665, BA:BA:BB:BB, 2, 0),)</f>
        <v>0</v>
      </c>
      <c r="Q665" s="13">
        <f>IFERROR(VLOOKUP(BC665, BA:BA:BD:BD, 4, 0),1)</f>
        <v>1</v>
      </c>
      <c r="R665" s="13">
        <v>7</v>
      </c>
      <c r="S665" s="13">
        <v>9.25</v>
      </c>
      <c r="T665" s="13">
        <v>0</v>
      </c>
      <c r="V665" s="13" t="s">
        <v>13779</v>
      </c>
      <c r="W665" s="13">
        <v>100</v>
      </c>
      <c r="X665" s="13" t="s">
        <v>295</v>
      </c>
      <c r="Y665" s="13" t="s">
        <v>10899</v>
      </c>
      <c r="Z665" s="13" t="s">
        <v>10898</v>
      </c>
      <c r="AA665" s="13">
        <v>1</v>
      </c>
      <c r="AB665" s="13">
        <f>ROUND(H665*I665*AA665, 3)</f>
        <v>21.181999999999999</v>
      </c>
      <c r="AC665" s="13">
        <f>ROUND(VLOOKUP(X665,'Base de dados'!A:B, 2, 0)*AB665, 2)</f>
        <v>2.12</v>
      </c>
      <c r="AD665" s="13">
        <f>ROUND((AB665*(Destino!AG$666/100))*(W665/100),2)</f>
        <v>1.48</v>
      </c>
      <c r="AE665" s="13">
        <f>ROUND(AB665*(Destino!AH$666/100),2)</f>
        <v>0</v>
      </c>
      <c r="AF665" s="13">
        <f>ROUND((((AB665+AC665)*(1 + VLOOKUP(X665,'Base de dados'!A:N, 14, 0) ))*(Destino!AI$666/100))-AD665, 2)</f>
        <v>4.38</v>
      </c>
      <c r="AG665" s="13">
        <f>ROUND((AB665+AC665+AF665)*(J665/100),2)</f>
        <v>0.83</v>
      </c>
      <c r="AH665" s="13">
        <f>ROUND(AB665*T665,2)</f>
        <v>0</v>
      </c>
      <c r="AI665" s="13">
        <f>ROUND(AB665+AC665-AE665+AF665+AG665+AH665, 3)</f>
        <v>28.512</v>
      </c>
      <c r="AJ665" s="13">
        <f>AI665*M665</f>
        <v>114.048</v>
      </c>
      <c r="AK665" s="13">
        <f>AJ665*K665</f>
        <v>114.048</v>
      </c>
      <c r="AL665" s="13" t="str">
        <f t="shared" si="30"/>
        <v>17006000136862200001421</v>
      </c>
      <c r="AM665" s="13">
        <f>VLOOKUP(AL665,Destino!A:AE,31,0)</f>
        <v>114.048</v>
      </c>
      <c r="AN665" s="13">
        <f>VLOOKUP(AL665,Destino!A:O,15,0)</f>
        <v>70.959999999999994</v>
      </c>
      <c r="AO665" s="13">
        <f>VLOOKUP(AL665,Destino!A:P,16,0)</f>
        <v>1</v>
      </c>
      <c r="AP665" s="14">
        <f t="shared" si="31"/>
        <v>1</v>
      </c>
      <c r="AQ665" s="13" t="str">
        <f t="shared" si="32"/>
        <v>OK</v>
      </c>
      <c r="BA665" s="13" t="s">
        <v>14350</v>
      </c>
      <c r="BB665" s="13">
        <f>AK665</f>
        <v>114.048</v>
      </c>
      <c r="BC665" s="13" t="s">
        <v>15376</v>
      </c>
      <c r="BD665" s="13">
        <f>N665</f>
        <v>1</v>
      </c>
    </row>
    <row r="666" spans="1:56" hidden="1" x14ac:dyDescent="0.25">
      <c r="A666" s="13">
        <v>600013687</v>
      </c>
      <c r="B666" s="13">
        <v>1700</v>
      </c>
      <c r="C666" s="13">
        <v>2200001421</v>
      </c>
      <c r="D666" s="13" t="s">
        <v>298</v>
      </c>
      <c r="E666" s="13">
        <f>IF(AND(B666&lt;&gt;1110,B666&lt;&gt;1210,B666&lt;&gt;1510,B666&lt;&gt;1710),B666,IF(B666=1110,"1100",IF(B666=1210,"1200",IF(B666=1510,"1500",IF(B666=1710,"1700","X")))))</f>
        <v>1700</v>
      </c>
      <c r="F666" s="13" t="s">
        <v>10893</v>
      </c>
      <c r="G666" s="13" t="s">
        <v>297</v>
      </c>
      <c r="H666" s="13">
        <v>107.2</v>
      </c>
      <c r="I666" s="13">
        <v>0.25</v>
      </c>
      <c r="J666" s="13">
        <v>3</v>
      </c>
      <c r="K666" s="13">
        <v>1</v>
      </c>
      <c r="L666" s="13" t="s">
        <v>292</v>
      </c>
      <c r="M666" s="13">
        <v>4</v>
      </c>
      <c r="N666" s="13">
        <v>1</v>
      </c>
      <c r="O666" s="13" t="s">
        <v>294</v>
      </c>
      <c r="P666" s="13">
        <f>IFERROR(VLOOKUP(BC666, BA:BA:BB:BB, 2, 0),)</f>
        <v>0</v>
      </c>
      <c r="Q666" s="13">
        <f>IFERROR(VLOOKUP(BC666, BA:BA:BD:BD, 4, 0),1)</f>
        <v>1</v>
      </c>
      <c r="R666" s="13">
        <v>7</v>
      </c>
      <c r="S666" s="13">
        <v>9.25</v>
      </c>
      <c r="T666" s="13">
        <v>0</v>
      </c>
      <c r="V666" s="13" t="s">
        <v>13779</v>
      </c>
      <c r="W666" s="13">
        <v>100</v>
      </c>
      <c r="X666" s="13" t="s">
        <v>295</v>
      </c>
      <c r="Y666" s="13" t="s">
        <v>10899</v>
      </c>
      <c r="Z666" s="13" t="s">
        <v>10898</v>
      </c>
      <c r="AA666" s="13">
        <v>1</v>
      </c>
      <c r="AB666" s="13">
        <f>ROUND(H666*I666*AA666, 3)</f>
        <v>26.8</v>
      </c>
      <c r="AC666" s="13">
        <f>ROUND(VLOOKUP(X666,'Base de dados'!A:B, 2, 0)*AB666, 2)</f>
        <v>2.68</v>
      </c>
      <c r="AD666" s="13">
        <f>ROUND((AB666*(Destino!AG$667/100))*(W666/100),2)</f>
        <v>1.88</v>
      </c>
      <c r="AE666" s="13">
        <f>ROUND(AB666*(Destino!AH$667/100),2)</f>
        <v>0</v>
      </c>
      <c r="AF666" s="13">
        <f>ROUND((((AB666+AC666)*(1 + VLOOKUP(X666,'Base de dados'!A:N, 14, 0) ))*(Destino!AI$667/100))-AD666, 2)</f>
        <v>5.54</v>
      </c>
      <c r="AG666" s="13">
        <f>ROUND((AB666+AC666+AF666)*(J666/100),2)</f>
        <v>1.05</v>
      </c>
      <c r="AH666" s="13">
        <f>ROUND(AB666*T666,2)</f>
        <v>0</v>
      </c>
      <c r="AI666" s="13">
        <f>ROUND(AB666+AC666-AE666+AF666+AG666+AH666, 3)</f>
        <v>36.07</v>
      </c>
      <c r="AJ666" s="13">
        <f>AI666*M666</f>
        <v>144.28</v>
      </c>
      <c r="AK666" s="13">
        <f>AJ666*K666</f>
        <v>144.28</v>
      </c>
      <c r="AL666" s="13" t="str">
        <f t="shared" si="30"/>
        <v>17006000136872200001421</v>
      </c>
      <c r="AM666" s="13">
        <f>VLOOKUP(AL666,Destino!A:AE,31,0)</f>
        <v>144.28</v>
      </c>
      <c r="AN666" s="13">
        <f>VLOOKUP(AL666,Destino!A:O,15,0)</f>
        <v>89.78</v>
      </c>
      <c r="AO666" s="13">
        <f>VLOOKUP(AL666,Destino!A:P,16,0)</f>
        <v>1</v>
      </c>
      <c r="AP666" s="14">
        <f t="shared" si="31"/>
        <v>1</v>
      </c>
      <c r="AQ666" s="13" t="str">
        <f t="shared" si="32"/>
        <v>OK</v>
      </c>
      <c r="BA666" s="13" t="s">
        <v>14351</v>
      </c>
      <c r="BB666" s="13">
        <f>AK666</f>
        <v>144.28</v>
      </c>
      <c r="BC666" s="13" t="s">
        <v>15377</v>
      </c>
      <c r="BD666" s="13">
        <f>N666</f>
        <v>1</v>
      </c>
    </row>
    <row r="667" spans="1:56" hidden="1" x14ac:dyDescent="0.25">
      <c r="A667" s="13">
        <v>600013696</v>
      </c>
      <c r="B667" s="13">
        <v>1700</v>
      </c>
      <c r="C667" s="13">
        <v>2200001421</v>
      </c>
      <c r="D667" s="13" t="s">
        <v>298</v>
      </c>
      <c r="E667" s="13">
        <f>IF(AND(B667&lt;&gt;1110,B667&lt;&gt;1210,B667&lt;&gt;1510,B667&lt;&gt;1710),B667,IF(B667=1110,"1100",IF(B667=1210,"1200",IF(B667=1510,"1500",IF(B667=1710,"1700","X")))))</f>
        <v>1700</v>
      </c>
      <c r="F667" s="13" t="s">
        <v>10893</v>
      </c>
      <c r="G667" s="13" t="s">
        <v>297</v>
      </c>
      <c r="H667" s="13">
        <v>27.63</v>
      </c>
      <c r="I667" s="13">
        <v>0.25</v>
      </c>
      <c r="J667" s="13">
        <v>3</v>
      </c>
      <c r="K667" s="13">
        <v>1</v>
      </c>
      <c r="L667" s="13" t="s">
        <v>292</v>
      </c>
      <c r="M667" s="13">
        <v>4</v>
      </c>
      <c r="N667" s="13">
        <v>1</v>
      </c>
      <c r="O667" s="13" t="s">
        <v>294</v>
      </c>
      <c r="P667" s="13">
        <f>IFERROR(VLOOKUP(BC667, BA:BA:BB:BB, 2, 0),)</f>
        <v>0</v>
      </c>
      <c r="Q667" s="13">
        <f>IFERROR(VLOOKUP(BC667, BA:BA:BD:BD, 4, 0),1)</f>
        <v>1</v>
      </c>
      <c r="R667" s="13">
        <v>7</v>
      </c>
      <c r="S667" s="13">
        <v>9.25</v>
      </c>
      <c r="T667" s="13">
        <v>0</v>
      </c>
      <c r="V667" s="13" t="s">
        <v>13779</v>
      </c>
      <c r="W667" s="13">
        <v>100</v>
      </c>
      <c r="X667" s="13" t="s">
        <v>301</v>
      </c>
      <c r="Y667" s="13" t="s">
        <v>10899</v>
      </c>
      <c r="Z667" s="13" t="s">
        <v>10898</v>
      </c>
      <c r="AA667" s="13">
        <v>1</v>
      </c>
      <c r="AB667" s="13">
        <f>ROUND(H667*I667*AA667, 3)</f>
        <v>6.9080000000000004</v>
      </c>
      <c r="AC667" s="13">
        <f>ROUND(VLOOKUP(X667,'Base de dados'!A:B, 2, 0)*AB667, 2)</f>
        <v>0.69</v>
      </c>
      <c r="AD667" s="13">
        <f>ROUND((AB667*(Destino!AG$668/100))*(W667/100),2)</f>
        <v>0.48</v>
      </c>
      <c r="AE667" s="13">
        <f>ROUND(AB667*(Destino!AH$668/100),2)</f>
        <v>0</v>
      </c>
      <c r="AF667" s="13">
        <f>ROUND((((AB667+AC667)*(1 + VLOOKUP(X667,'Base de dados'!A:N, 14, 0) ))*(Destino!AI$668/100))-AD667, 2)</f>
        <v>1.43</v>
      </c>
      <c r="AG667" s="13">
        <f>ROUND((AB667+AC667+AF667)*(J667/100),2)</f>
        <v>0.27</v>
      </c>
      <c r="AH667" s="13">
        <f>ROUND(AB667*T667,2)</f>
        <v>0</v>
      </c>
      <c r="AI667" s="13">
        <f>ROUND(AB667+AC667-AE667+AF667+AG667+AH667, 3)</f>
        <v>9.298</v>
      </c>
      <c r="AJ667" s="13">
        <f>AI667*M667</f>
        <v>37.192</v>
      </c>
      <c r="AK667" s="13">
        <f>AJ667*K667</f>
        <v>37.192</v>
      </c>
      <c r="AL667" s="13" t="str">
        <f t="shared" si="30"/>
        <v>17006000136962200001421</v>
      </c>
      <c r="AM667" s="13">
        <f>VLOOKUP(AL667,Destino!A:AE,31,0)</f>
        <v>37.192</v>
      </c>
      <c r="AN667" s="13">
        <f>VLOOKUP(AL667,Destino!A:O,15,0)</f>
        <v>23.14</v>
      </c>
      <c r="AO667" s="13">
        <f>VLOOKUP(AL667,Destino!A:P,16,0)</f>
        <v>1</v>
      </c>
      <c r="AP667" s="14">
        <f t="shared" si="31"/>
        <v>1</v>
      </c>
      <c r="AQ667" s="13" t="str">
        <f t="shared" si="32"/>
        <v>OK</v>
      </c>
      <c r="BA667" s="13" t="s">
        <v>14352</v>
      </c>
      <c r="BB667" s="13">
        <f>AK667</f>
        <v>37.192</v>
      </c>
      <c r="BC667" s="13" t="s">
        <v>15378</v>
      </c>
      <c r="BD667" s="13">
        <f>N667</f>
        <v>1</v>
      </c>
    </row>
    <row r="668" spans="1:56" hidden="1" x14ac:dyDescent="0.25">
      <c r="A668" s="13">
        <v>600013703</v>
      </c>
      <c r="B668" s="13">
        <v>1700</v>
      </c>
      <c r="C668" s="13">
        <v>2200001421</v>
      </c>
      <c r="D668" s="13" t="s">
        <v>298</v>
      </c>
      <c r="E668" s="13">
        <f>IF(AND(B668&lt;&gt;1110,B668&lt;&gt;1210,B668&lt;&gt;1510,B668&lt;&gt;1710),B668,IF(B668=1110,"1100",IF(B668=1210,"1200",IF(B668=1510,"1500",IF(B668=1710,"1700","X")))))</f>
        <v>1700</v>
      </c>
      <c r="F668" s="13" t="s">
        <v>10893</v>
      </c>
      <c r="G668" s="13" t="s">
        <v>297</v>
      </c>
      <c r="H668" s="13">
        <v>34.506999999999998</v>
      </c>
      <c r="I668" s="13">
        <v>0.25</v>
      </c>
      <c r="J668" s="13">
        <v>3</v>
      </c>
      <c r="K668" s="13">
        <v>1</v>
      </c>
      <c r="L668" s="13" t="s">
        <v>292</v>
      </c>
      <c r="M668" s="13">
        <v>4</v>
      </c>
      <c r="N668" s="13">
        <v>1</v>
      </c>
      <c r="O668" s="13" t="s">
        <v>294</v>
      </c>
      <c r="P668" s="13">
        <f>IFERROR(VLOOKUP(BC668, BA:BA:BB:BB, 2, 0),)</f>
        <v>0</v>
      </c>
      <c r="Q668" s="13">
        <f>IFERROR(VLOOKUP(BC668, BA:BA:BD:BD, 4, 0),1)</f>
        <v>1</v>
      </c>
      <c r="R668" s="13">
        <v>7</v>
      </c>
      <c r="S668" s="13">
        <v>9.25</v>
      </c>
      <c r="T668" s="13">
        <v>0</v>
      </c>
      <c r="V668" s="13" t="s">
        <v>13779</v>
      </c>
      <c r="W668" s="13">
        <v>100</v>
      </c>
      <c r="X668" s="13" t="s">
        <v>301</v>
      </c>
      <c r="Y668" s="13" t="s">
        <v>10899</v>
      </c>
      <c r="Z668" s="13" t="s">
        <v>10898</v>
      </c>
      <c r="AA668" s="13">
        <v>1</v>
      </c>
      <c r="AB668" s="13">
        <f>ROUND(H668*I668*AA668, 3)</f>
        <v>8.6270000000000007</v>
      </c>
      <c r="AC668" s="13">
        <f>ROUND(VLOOKUP(X668,'Base de dados'!A:B, 2, 0)*AB668, 2)</f>
        <v>0.86</v>
      </c>
      <c r="AD668" s="13">
        <f>ROUND((AB668*(Destino!AG$669/100))*(W668/100),2)</f>
        <v>0.6</v>
      </c>
      <c r="AE668" s="13">
        <f>ROUND(AB668*(Destino!AH$669/100),2)</f>
        <v>0</v>
      </c>
      <c r="AF668" s="13">
        <f>ROUND((((AB668+AC668)*(1 + VLOOKUP(X668,'Base de dados'!A:N, 14, 0) ))*(Destino!AI$669/100))-AD668, 2)</f>
        <v>1.79</v>
      </c>
      <c r="AG668" s="13">
        <f>ROUND((AB668+AC668+AF668)*(J668/100),2)</f>
        <v>0.34</v>
      </c>
      <c r="AH668" s="13">
        <f>ROUND(AB668*T668,2)</f>
        <v>0</v>
      </c>
      <c r="AI668" s="13">
        <f>ROUND(AB668+AC668-AE668+AF668+AG668+AH668, 3)</f>
        <v>11.617000000000001</v>
      </c>
      <c r="AJ668" s="13">
        <f>AI668*M668</f>
        <v>46.468000000000004</v>
      </c>
      <c r="AK668" s="13">
        <f>AJ668*K668</f>
        <v>46.468000000000004</v>
      </c>
      <c r="AL668" s="13" t="str">
        <f t="shared" si="30"/>
        <v>17006000137032200001421</v>
      </c>
      <c r="AM668" s="13">
        <f>VLOOKUP(AL668,Destino!A:AE,31,0)</f>
        <v>46.427999999999997</v>
      </c>
      <c r="AN668" s="13">
        <f>VLOOKUP(AL668,Destino!A:O,15,0)</f>
        <v>28.9</v>
      </c>
      <c r="AO668" s="13">
        <f>VLOOKUP(AL668,Destino!A:P,16,0)</f>
        <v>1</v>
      </c>
      <c r="AP668" s="14">
        <f t="shared" si="31"/>
        <v>1</v>
      </c>
      <c r="AQ668" s="13" t="str">
        <f t="shared" si="32"/>
        <v>OK</v>
      </c>
      <c r="BA668" s="13" t="s">
        <v>14353</v>
      </c>
      <c r="BB668" s="13">
        <f>AK668</f>
        <v>46.468000000000004</v>
      </c>
      <c r="BC668" s="13" t="s">
        <v>15379</v>
      </c>
      <c r="BD668" s="13">
        <f>N668</f>
        <v>1</v>
      </c>
    </row>
    <row r="669" spans="1:56" hidden="1" x14ac:dyDescent="0.25">
      <c r="A669" s="13">
        <v>600013717</v>
      </c>
      <c r="B669" s="13">
        <v>1000</v>
      </c>
      <c r="C669" s="13">
        <v>2200001421</v>
      </c>
      <c r="D669" s="13" t="s">
        <v>298</v>
      </c>
      <c r="E669" s="13">
        <f>IF(AND(B669&lt;&gt;1110,B669&lt;&gt;1210,B669&lt;&gt;1510,B669&lt;&gt;1710),B669,IF(B669=1110,"1100",IF(B669=1210,"1200",IF(B669=1510,"1500",IF(B669=1710,"1700","X")))))</f>
        <v>1000</v>
      </c>
      <c r="F669" s="13" t="s">
        <v>10873</v>
      </c>
      <c r="G669" s="13" t="s">
        <v>297</v>
      </c>
      <c r="H669" s="13">
        <v>27.882000000000001</v>
      </c>
      <c r="I669" s="13">
        <v>1</v>
      </c>
      <c r="J669" s="13">
        <v>4</v>
      </c>
      <c r="K669" s="13">
        <v>1</v>
      </c>
      <c r="L669" s="13" t="s">
        <v>292</v>
      </c>
      <c r="M669" s="13">
        <v>1</v>
      </c>
      <c r="N669" s="13">
        <v>1</v>
      </c>
      <c r="O669" s="13" t="s">
        <v>294</v>
      </c>
      <c r="P669" s="13">
        <f>IFERROR(VLOOKUP(BC669, BA:BA:BB:BB, 2, 0),)</f>
        <v>0</v>
      </c>
      <c r="Q669" s="13">
        <f>IFERROR(VLOOKUP(BC669, BA:BA:BD:BD, 4, 0),1)</f>
        <v>1</v>
      </c>
      <c r="R669" s="13">
        <v>12</v>
      </c>
      <c r="S669" s="13">
        <v>9.25</v>
      </c>
      <c r="T669" s="13">
        <v>0</v>
      </c>
      <c r="V669" s="13" t="s">
        <v>13779</v>
      </c>
      <c r="W669" s="13">
        <v>100</v>
      </c>
      <c r="X669" s="13" t="s">
        <v>302</v>
      </c>
      <c r="Y669" s="13" t="s">
        <v>10899</v>
      </c>
      <c r="Z669" s="13" t="s">
        <v>10898</v>
      </c>
      <c r="AA669" s="13">
        <v>1</v>
      </c>
      <c r="AB669" s="13">
        <f>ROUND(H669*I669*AA669, 3)</f>
        <v>27.882000000000001</v>
      </c>
      <c r="AC669" s="13">
        <f>ROUND(VLOOKUP(X669,'Base de dados'!A:B, 2, 0)*AB669, 2)</f>
        <v>2.79</v>
      </c>
      <c r="AD669" s="13">
        <f>ROUND((AB669*(Destino!AG$670/100))*(W669/100),2)</f>
        <v>3.35</v>
      </c>
      <c r="AE669" s="13">
        <f>ROUND(AB669*(Destino!AH$670/100),2)</f>
        <v>2.58</v>
      </c>
      <c r="AG669" s="13">
        <f>ROUND((AB669+ AC669)*(J669/100),2)</f>
        <v>1.23</v>
      </c>
      <c r="AH669" s="13">
        <f>ROUND(AB669*T669,2)</f>
        <v>0</v>
      </c>
      <c r="AI669" s="13">
        <f>ROUND(AB669-(AD669+AE669)+AG669+AH669, 3)</f>
        <v>23.181999999999999</v>
      </c>
      <c r="AJ669" s="13">
        <f>AI669*M669</f>
        <v>23.181999999999999</v>
      </c>
      <c r="AK669" s="13">
        <f>AJ669*K669</f>
        <v>23.181999999999999</v>
      </c>
      <c r="AL669" s="13" t="str">
        <f t="shared" si="30"/>
        <v>10006000137172200001421</v>
      </c>
      <c r="AM669" s="13">
        <f>VLOOKUP(AL669,Destino!A:AE,31,0)</f>
        <v>23.181999999999999</v>
      </c>
      <c r="AN669" s="13">
        <f>VLOOKUP(AL669,Destino!A:O,15,0)</f>
        <v>21.957000000000001</v>
      </c>
      <c r="AO669" s="13">
        <f>VLOOKUP(AL669,Destino!A:P,16,0)</f>
        <v>1</v>
      </c>
      <c r="AP669" s="14">
        <f t="shared" si="31"/>
        <v>1</v>
      </c>
      <c r="AQ669" s="13" t="str">
        <f t="shared" si="32"/>
        <v>OK</v>
      </c>
      <c r="BA669" s="13" t="s">
        <v>14354</v>
      </c>
      <c r="BB669" s="13">
        <f>AK669</f>
        <v>23.181999999999999</v>
      </c>
      <c r="BC669" s="13" t="s">
        <v>15380</v>
      </c>
      <c r="BD669" s="13">
        <f>N669</f>
        <v>1</v>
      </c>
    </row>
    <row r="670" spans="1:56" hidden="1" x14ac:dyDescent="0.25">
      <c r="A670" s="13">
        <v>600013717</v>
      </c>
      <c r="B670" s="13">
        <v>1110</v>
      </c>
      <c r="C670" s="13">
        <v>2200000102</v>
      </c>
      <c r="D670" s="13" t="s">
        <v>298</v>
      </c>
      <c r="E670" s="13" t="str">
        <f>IF(AND(B670&lt;&gt;1110,B670&lt;&gt;1210,B670&lt;&gt;1510,B670&lt;&gt;1710),B670,IF(B670=1110,"1100",IF(B670=1210,"1200",IF(B670=1510,"1500",IF(B670=1710,"1700","X")))))</f>
        <v>1100</v>
      </c>
      <c r="F670" s="13" t="s">
        <v>10887</v>
      </c>
      <c r="G670" s="13" t="s">
        <v>297</v>
      </c>
      <c r="H670" s="13">
        <v>25.035</v>
      </c>
      <c r="I670" s="13">
        <v>1</v>
      </c>
      <c r="J670" s="13">
        <v>4</v>
      </c>
      <c r="K670" s="13">
        <v>1</v>
      </c>
      <c r="L670" s="13" t="s">
        <v>292</v>
      </c>
      <c r="M670" s="13">
        <v>1</v>
      </c>
      <c r="N670" s="13">
        <v>0.76232100000000003</v>
      </c>
      <c r="O670" s="13" t="s">
        <v>292</v>
      </c>
      <c r="P670" s="13">
        <f>IFERROR(VLOOKUP(BC670, BA:BA:BB:BB, 2, 0),)</f>
        <v>0</v>
      </c>
      <c r="Q670" s="13">
        <f>IFERROR(VLOOKUP(BC670, BA:BA:BD:BD, 4, 0),1)</f>
        <v>1</v>
      </c>
      <c r="R670" s="13">
        <v>12</v>
      </c>
      <c r="S670" s="13">
        <v>0</v>
      </c>
      <c r="T670" s="13">
        <v>0</v>
      </c>
      <c r="V670" s="13" t="s">
        <v>13779</v>
      </c>
      <c r="W670" s="13">
        <v>100</v>
      </c>
      <c r="X670" s="13" t="s">
        <v>302</v>
      </c>
      <c r="Y670" s="13" t="s">
        <v>10899</v>
      </c>
      <c r="Z670" s="13" t="s">
        <v>10898</v>
      </c>
      <c r="AA670" s="13">
        <v>1</v>
      </c>
      <c r="AB670" s="13">
        <f>ROUND(H670*I670*AA670, 3)</f>
        <v>25.035</v>
      </c>
      <c r="AC670" s="13">
        <f>ROUND(VLOOKUP(X670,'Base de dados'!A:B, 2, 0)*AB670, 2)</f>
        <v>2.5</v>
      </c>
      <c r="AD670" s="13">
        <f>ROUND((AB670*(Destino!AG$671/100))*(W670/100),2)</f>
        <v>3</v>
      </c>
      <c r="AE670" s="13">
        <f>ROUND(AB670*(Destino!AH$671/100),2)</f>
        <v>0</v>
      </c>
      <c r="AF670" s="13">
        <f>ROUND((((AB670+AC670)*(1 + VLOOKUP(X670,'Base de dados'!A:P, 16, 0) ))*(Destino!AI$671/100))-AD670, 2)</f>
        <v>4.04</v>
      </c>
      <c r="AG670" s="13">
        <f>ROUND((AB670+AC670+AF670)*(J670/100),2)</f>
        <v>1.26</v>
      </c>
      <c r="AH670" s="13">
        <f>ROUND(AB670*T670,2)</f>
        <v>0</v>
      </c>
      <c r="AI670" s="13">
        <f>ROUND(AB670+AF670+AG670+AH670, 3)</f>
        <v>30.335000000000001</v>
      </c>
      <c r="AJ670" s="13">
        <f>AI670*M670</f>
        <v>30.335000000000001</v>
      </c>
      <c r="AK670" s="13">
        <f>AJ670*K670</f>
        <v>30.335000000000001</v>
      </c>
      <c r="AL670" s="13" t="str">
        <f t="shared" si="30"/>
        <v>11106000137172200000102</v>
      </c>
      <c r="AM670" s="13">
        <f>VLOOKUP(AL670,Destino!A:AE,31,0)</f>
        <v>30.335000000000001</v>
      </c>
      <c r="AN670" s="13">
        <f>VLOOKUP(AL670,Destino!A:O,15,0)</f>
        <v>22.030999999999999</v>
      </c>
      <c r="AO670" s="13">
        <f>VLOOKUP(AL670,Destino!A:P,16,0)</f>
        <v>1</v>
      </c>
      <c r="AP670" s="14">
        <f t="shared" si="31"/>
        <v>1</v>
      </c>
      <c r="AQ670" s="13" t="str">
        <f t="shared" si="32"/>
        <v>OK</v>
      </c>
      <c r="BB670" s="13">
        <f>AK670</f>
        <v>30.335000000000001</v>
      </c>
      <c r="BC670" s="13" t="s">
        <v>15381</v>
      </c>
      <c r="BD670" s="13">
        <f>N670</f>
        <v>0.76232100000000003</v>
      </c>
    </row>
    <row r="671" spans="1:56" hidden="1" x14ac:dyDescent="0.25">
      <c r="A671" s="13">
        <v>600013718</v>
      </c>
      <c r="B671" s="13">
        <v>1700</v>
      </c>
      <c r="C671" s="13">
        <v>2200001421</v>
      </c>
      <c r="D671" s="13" t="s">
        <v>298</v>
      </c>
      <c r="E671" s="13">
        <f>IF(AND(B671&lt;&gt;1110,B671&lt;&gt;1210,B671&lt;&gt;1510,B671&lt;&gt;1710),B671,IF(B671=1110,"1100",IF(B671=1210,"1200",IF(B671=1510,"1500",IF(B671=1710,"1700","X")))))</f>
        <v>1700</v>
      </c>
      <c r="F671" s="13" t="s">
        <v>10893</v>
      </c>
      <c r="G671" s="13" t="s">
        <v>297</v>
      </c>
      <c r="H671" s="13">
        <v>56.072000000000003</v>
      </c>
      <c r="I671" s="13">
        <v>0.25</v>
      </c>
      <c r="J671" s="13">
        <v>3</v>
      </c>
      <c r="K671" s="13">
        <v>1</v>
      </c>
      <c r="L671" s="13" t="s">
        <v>292</v>
      </c>
      <c r="M671" s="13">
        <v>4</v>
      </c>
      <c r="N671" s="13">
        <v>1</v>
      </c>
      <c r="O671" s="13" t="s">
        <v>294</v>
      </c>
      <c r="P671" s="13">
        <f>IFERROR(VLOOKUP(BC671, BA:BA:BB:BB, 2, 0),)</f>
        <v>0</v>
      </c>
      <c r="Q671" s="13">
        <f>IFERROR(VLOOKUP(BC671, BA:BA:BD:BD, 4, 0),1)</f>
        <v>1</v>
      </c>
      <c r="R671" s="13">
        <v>7</v>
      </c>
      <c r="S671" s="13">
        <v>9.25</v>
      </c>
      <c r="T671" s="13">
        <v>0</v>
      </c>
      <c r="V671" s="13" t="s">
        <v>13779</v>
      </c>
      <c r="W671" s="13">
        <v>100</v>
      </c>
      <c r="X671" s="13" t="s">
        <v>295</v>
      </c>
      <c r="Y671" s="13" t="s">
        <v>10899</v>
      </c>
      <c r="Z671" s="13" t="s">
        <v>10886</v>
      </c>
      <c r="AA671" s="13">
        <v>1</v>
      </c>
      <c r="AB671" s="13">
        <f>ROUND(H671*I671*AA671, 3)</f>
        <v>14.018000000000001</v>
      </c>
      <c r="AC671" s="13">
        <f>ROUND(VLOOKUP(X671,'Base de dados'!A:B, 2, 0)*AB671, 2)</f>
        <v>1.4</v>
      </c>
      <c r="AD671" s="13">
        <f>ROUND((AB671*(Destino!AG$672/100))*(W671/100),2)</f>
        <v>0.98</v>
      </c>
      <c r="AE671" s="13">
        <f>ROUND(AB671*(Destino!AH$672/100),2)</f>
        <v>0</v>
      </c>
      <c r="AF671" s="13">
        <f>ROUND((((AB671+AC671)*(1 + VLOOKUP(X671,'Base de dados'!A:N, 14, 0) ))*(Destino!AI$672/100))-AD671, 2)</f>
        <v>2.9</v>
      </c>
      <c r="AG671" s="13">
        <f>ROUND((AB671+AC671+AF671)*(J671/100),2)</f>
        <v>0.55000000000000004</v>
      </c>
      <c r="AH671" s="13">
        <f>ROUND(AB671*T671,2)</f>
        <v>0</v>
      </c>
      <c r="AI671" s="13">
        <f>ROUND(AB671+AC671-AE671+AF671+AG671+AH671, 3)</f>
        <v>18.867999999999999</v>
      </c>
      <c r="AJ671" s="13">
        <f>AI671*M671</f>
        <v>75.471999999999994</v>
      </c>
      <c r="AK671" s="13">
        <f>AJ671*K671</f>
        <v>75.471999999999994</v>
      </c>
      <c r="AL671" s="13" t="str">
        <f t="shared" si="30"/>
        <v>17006000137182200001421</v>
      </c>
      <c r="AM671" s="13">
        <f>VLOOKUP(AL671,Destino!A:AE,31,0)</f>
        <v>75.471999999999994</v>
      </c>
      <c r="AN671" s="13">
        <f>VLOOKUP(AL671,Destino!A:O,15,0)</f>
        <v>46.96</v>
      </c>
      <c r="AO671" s="13">
        <f>VLOOKUP(AL671,Destino!A:P,16,0)</f>
        <v>1</v>
      </c>
      <c r="AP671" s="14">
        <f t="shared" si="31"/>
        <v>1</v>
      </c>
      <c r="AQ671" s="13" t="str">
        <f t="shared" si="32"/>
        <v>OK</v>
      </c>
      <c r="BA671" s="13" t="s">
        <v>14355</v>
      </c>
      <c r="BB671" s="13">
        <f>AK671</f>
        <v>75.471999999999994</v>
      </c>
      <c r="BC671" s="13" t="s">
        <v>15382</v>
      </c>
      <c r="BD671" s="13">
        <f>N671</f>
        <v>1</v>
      </c>
    </row>
    <row r="672" spans="1:56" hidden="1" x14ac:dyDescent="0.25">
      <c r="A672" s="13">
        <v>600013719</v>
      </c>
      <c r="B672" s="13">
        <v>1700</v>
      </c>
      <c r="C672" s="13">
        <v>2200001421</v>
      </c>
      <c r="D672" s="13" t="s">
        <v>298</v>
      </c>
      <c r="E672" s="13">
        <f>IF(AND(B672&lt;&gt;1110,B672&lt;&gt;1210,B672&lt;&gt;1510,B672&lt;&gt;1710),B672,IF(B672=1110,"1100",IF(B672=1210,"1200",IF(B672=1510,"1500",IF(B672=1710,"1700","X")))))</f>
        <v>1700</v>
      </c>
      <c r="F672" s="13" t="s">
        <v>10893</v>
      </c>
      <c r="G672" s="13" t="s">
        <v>297</v>
      </c>
      <c r="H672" s="13">
        <v>60.167000000000002</v>
      </c>
      <c r="I672" s="13">
        <v>0.25</v>
      </c>
      <c r="J672" s="13">
        <v>3</v>
      </c>
      <c r="K672" s="13">
        <v>1</v>
      </c>
      <c r="L672" s="13" t="s">
        <v>292</v>
      </c>
      <c r="M672" s="13">
        <v>4</v>
      </c>
      <c r="N672" s="13">
        <v>1</v>
      </c>
      <c r="O672" s="13" t="s">
        <v>294</v>
      </c>
      <c r="P672" s="13">
        <f>IFERROR(VLOOKUP(BC672, BA:BA:BB:BB, 2, 0),)</f>
        <v>0</v>
      </c>
      <c r="Q672" s="13">
        <f>IFERROR(VLOOKUP(BC672, BA:BA:BD:BD, 4, 0),1)</f>
        <v>1</v>
      </c>
      <c r="R672" s="13">
        <v>7</v>
      </c>
      <c r="S672" s="13">
        <v>9.25</v>
      </c>
      <c r="T672" s="13">
        <v>0</v>
      </c>
      <c r="V672" s="13" t="s">
        <v>13779</v>
      </c>
      <c r="W672" s="13">
        <v>100</v>
      </c>
      <c r="X672" s="13" t="s">
        <v>295</v>
      </c>
      <c r="Y672" s="13" t="s">
        <v>10899</v>
      </c>
      <c r="Z672" s="13" t="s">
        <v>10898</v>
      </c>
      <c r="AA672" s="13">
        <v>1</v>
      </c>
      <c r="AB672" s="13">
        <f>ROUND(H672*I672*AA672, 3)</f>
        <v>15.042</v>
      </c>
      <c r="AC672" s="13">
        <f>ROUND(VLOOKUP(X672,'Base de dados'!A:B, 2, 0)*AB672, 2)</f>
        <v>1.5</v>
      </c>
      <c r="AD672" s="13">
        <f>ROUND((AB672*(Destino!AG$673/100))*(W672/100),2)</f>
        <v>1.05</v>
      </c>
      <c r="AE672" s="13">
        <f>ROUND(AB672*(Destino!AH$673/100),2)</f>
        <v>0</v>
      </c>
      <c r="AF672" s="13">
        <f>ROUND((((AB672+AC672)*(1 + VLOOKUP(X672,'Base de dados'!A:N, 14, 0) ))*(Destino!AI$673/100))-AD672, 2)</f>
        <v>3.11</v>
      </c>
      <c r="AG672" s="13">
        <f>ROUND((AB672+AC672+AF672)*(J672/100),2)</f>
        <v>0.59</v>
      </c>
      <c r="AH672" s="13">
        <f>ROUND(AB672*T672,2)</f>
        <v>0</v>
      </c>
      <c r="AI672" s="13">
        <f>ROUND(AB672+AC672-AE672+AF672+AG672+AH672, 3)</f>
        <v>20.242000000000001</v>
      </c>
      <c r="AJ672" s="13">
        <f>AI672*M672</f>
        <v>80.968000000000004</v>
      </c>
      <c r="AK672" s="13">
        <f>AJ672*K672</f>
        <v>80.968000000000004</v>
      </c>
      <c r="AL672" s="13" t="str">
        <f t="shared" si="30"/>
        <v>17006000137192200001421</v>
      </c>
      <c r="AM672" s="13">
        <f>VLOOKUP(AL672,Destino!A:AE,31,0)</f>
        <v>80.968000000000004</v>
      </c>
      <c r="AN672" s="13">
        <f>VLOOKUP(AL672,Destino!A:O,15,0)</f>
        <v>50.39</v>
      </c>
      <c r="AO672" s="13">
        <f>VLOOKUP(AL672,Destino!A:P,16,0)</f>
        <v>1</v>
      </c>
      <c r="AP672" s="14">
        <f t="shared" si="31"/>
        <v>1</v>
      </c>
      <c r="AQ672" s="13" t="str">
        <f t="shared" si="32"/>
        <v>OK</v>
      </c>
      <c r="BA672" s="13" t="s">
        <v>14356</v>
      </c>
      <c r="BB672" s="13">
        <f>AK672</f>
        <v>80.968000000000004</v>
      </c>
      <c r="BC672" s="13" t="s">
        <v>15383</v>
      </c>
      <c r="BD672" s="13">
        <f>N672</f>
        <v>1</v>
      </c>
    </row>
    <row r="673" spans="1:56" hidden="1" x14ac:dyDescent="0.25">
      <c r="A673" s="13">
        <v>600013729</v>
      </c>
      <c r="B673" s="13">
        <v>1700</v>
      </c>
      <c r="C673" s="13">
        <v>2200001421</v>
      </c>
      <c r="D673" s="13" t="s">
        <v>298</v>
      </c>
      <c r="E673" s="13">
        <f>IF(AND(B673&lt;&gt;1110,B673&lt;&gt;1210,B673&lt;&gt;1510,B673&lt;&gt;1710),B673,IF(B673=1110,"1100",IF(B673=1210,"1200",IF(B673=1510,"1500",IF(B673=1710,"1700","X")))))</f>
        <v>1700</v>
      </c>
      <c r="F673" s="13" t="s">
        <v>10893</v>
      </c>
      <c r="G673" s="13" t="s">
        <v>297</v>
      </c>
      <c r="H673" s="13">
        <v>38.197000000000003</v>
      </c>
      <c r="I673" s="13">
        <v>0.25</v>
      </c>
      <c r="J673" s="13">
        <v>3</v>
      </c>
      <c r="K673" s="13">
        <v>1</v>
      </c>
      <c r="L673" s="13" t="s">
        <v>292</v>
      </c>
      <c r="M673" s="13">
        <v>4</v>
      </c>
      <c r="N673" s="13">
        <v>1</v>
      </c>
      <c r="O673" s="13" t="s">
        <v>294</v>
      </c>
      <c r="P673" s="13">
        <f>IFERROR(VLOOKUP(BC673, BA:BA:BB:BB, 2, 0),)</f>
        <v>0</v>
      </c>
      <c r="Q673" s="13">
        <f>IFERROR(VLOOKUP(BC673, BA:BA:BD:BD, 4, 0),1)</f>
        <v>1</v>
      </c>
      <c r="R673" s="13">
        <v>7</v>
      </c>
      <c r="S673" s="13">
        <v>9.25</v>
      </c>
      <c r="T673" s="13">
        <v>0</v>
      </c>
      <c r="V673" s="13" t="s">
        <v>13779</v>
      </c>
      <c r="W673" s="13">
        <v>100</v>
      </c>
      <c r="X673" s="13" t="s">
        <v>301</v>
      </c>
      <c r="Y673" s="13" t="s">
        <v>10899</v>
      </c>
      <c r="Z673" s="13" t="s">
        <v>10898</v>
      </c>
      <c r="AA673" s="13">
        <v>1</v>
      </c>
      <c r="AB673" s="13">
        <f>ROUND(H673*I673*AA673, 3)</f>
        <v>9.5489999999999995</v>
      </c>
      <c r="AC673" s="13">
        <f>ROUND(VLOOKUP(X673,'Base de dados'!A:B, 2, 0)*AB673, 2)</f>
        <v>0.95</v>
      </c>
      <c r="AD673" s="13">
        <f>ROUND((AB673*(Destino!AG$674/100))*(W673/100),2)</f>
        <v>0.67</v>
      </c>
      <c r="AE673" s="13">
        <f>ROUND(AB673*(Destino!AH$674/100),2)</f>
        <v>0</v>
      </c>
      <c r="AF673" s="13">
        <f>ROUND((((AB673+AC673)*(1 + VLOOKUP(X673,'Base de dados'!A:N, 14, 0) ))*(Destino!AI$674/100))-AD673, 2)</f>
        <v>1.97</v>
      </c>
      <c r="AG673" s="13">
        <f>ROUND((AB673+AC673+AF673)*(J673/100),2)</f>
        <v>0.37</v>
      </c>
      <c r="AH673" s="13">
        <f>ROUND(AB673*T673,2)</f>
        <v>0</v>
      </c>
      <c r="AI673" s="13">
        <f>ROUND(AB673+AC673-AE673+AF673+AG673+AH673, 3)</f>
        <v>12.839</v>
      </c>
      <c r="AJ673" s="13">
        <f>AI673*M673</f>
        <v>51.356000000000002</v>
      </c>
      <c r="AK673" s="13">
        <f>AJ673*K673</f>
        <v>51.356000000000002</v>
      </c>
      <c r="AL673" s="13" t="str">
        <f t="shared" si="30"/>
        <v>17006000137292200001421</v>
      </c>
      <c r="AM673" s="13">
        <f>VLOOKUP(AL673,Destino!A:AE,31,0)</f>
        <v>51.396000000000001</v>
      </c>
      <c r="AN673" s="13">
        <f>VLOOKUP(AL673,Destino!A:O,15,0)</f>
        <v>31.99</v>
      </c>
      <c r="AO673" s="13">
        <f>VLOOKUP(AL673,Destino!A:P,16,0)</f>
        <v>1</v>
      </c>
      <c r="AP673" s="14">
        <f t="shared" si="31"/>
        <v>1</v>
      </c>
      <c r="AQ673" s="13" t="str">
        <f t="shared" si="32"/>
        <v>OK</v>
      </c>
      <c r="BA673" s="13" t="s">
        <v>14357</v>
      </c>
      <c r="BB673" s="13">
        <f>AK673</f>
        <v>51.356000000000002</v>
      </c>
      <c r="BC673" s="13" t="s">
        <v>15384</v>
      </c>
      <c r="BD673" s="13">
        <f>N673</f>
        <v>1</v>
      </c>
    </row>
    <row r="674" spans="1:56" hidden="1" x14ac:dyDescent="0.25">
      <c r="A674" s="13">
        <v>600013730</v>
      </c>
      <c r="B674" s="13">
        <v>1700</v>
      </c>
      <c r="C674" s="13">
        <v>2200001421</v>
      </c>
      <c r="D674" s="13" t="s">
        <v>298</v>
      </c>
      <c r="E674" s="13">
        <f>IF(AND(B674&lt;&gt;1110,B674&lt;&gt;1210,B674&lt;&gt;1510,B674&lt;&gt;1710),B674,IF(B674=1110,"1100",IF(B674=1210,"1200",IF(B674=1510,"1500",IF(B674=1710,"1700","X")))))</f>
        <v>1700</v>
      </c>
      <c r="F674" s="13" t="s">
        <v>10893</v>
      </c>
      <c r="G674" s="13" t="s">
        <v>297</v>
      </c>
      <c r="H674" s="13">
        <v>38.555</v>
      </c>
      <c r="I674" s="13">
        <v>0.25</v>
      </c>
      <c r="J674" s="13">
        <v>3</v>
      </c>
      <c r="K674" s="13">
        <v>1</v>
      </c>
      <c r="L674" s="13" t="s">
        <v>292</v>
      </c>
      <c r="M674" s="13">
        <v>4</v>
      </c>
      <c r="N674" s="13">
        <v>1</v>
      </c>
      <c r="O674" s="13" t="s">
        <v>294</v>
      </c>
      <c r="P674" s="13">
        <f>IFERROR(VLOOKUP(BC674, BA:BA:BB:BB, 2, 0),)</f>
        <v>0</v>
      </c>
      <c r="Q674" s="13">
        <f>IFERROR(VLOOKUP(BC674, BA:BA:BD:BD, 4, 0),1)</f>
        <v>1</v>
      </c>
      <c r="R674" s="13">
        <v>7</v>
      </c>
      <c r="S674" s="13">
        <v>9.25</v>
      </c>
      <c r="T674" s="13">
        <v>0</v>
      </c>
      <c r="V674" s="13" t="s">
        <v>13779</v>
      </c>
      <c r="W674" s="13">
        <v>100</v>
      </c>
      <c r="X674" s="13" t="s">
        <v>301</v>
      </c>
      <c r="Y674" s="13" t="s">
        <v>10899</v>
      </c>
      <c r="Z674" s="13" t="s">
        <v>10898</v>
      </c>
      <c r="AA674" s="13">
        <v>1</v>
      </c>
      <c r="AB674" s="13">
        <f>ROUND(H674*I674*AA674, 3)</f>
        <v>9.6389999999999993</v>
      </c>
      <c r="AC674" s="13">
        <f>ROUND(VLOOKUP(X674,'Base de dados'!A:B, 2, 0)*AB674, 2)</f>
        <v>0.96</v>
      </c>
      <c r="AD674" s="13">
        <f>ROUND((AB674*(Destino!AG$675/100))*(W674/100),2)</f>
        <v>0.67</v>
      </c>
      <c r="AE674" s="13">
        <f>ROUND(AB674*(Destino!AH$675/100),2)</f>
        <v>0</v>
      </c>
      <c r="AF674" s="13">
        <f>ROUND((((AB674+AC674)*(1 + VLOOKUP(X674,'Base de dados'!A:N, 14, 0) ))*(Destino!AI$675/100))-AD674, 2)</f>
        <v>2</v>
      </c>
      <c r="AG674" s="13">
        <f>ROUND((AB674+AC674+AF674)*(J674/100),2)</f>
        <v>0.38</v>
      </c>
      <c r="AH674" s="13">
        <f>ROUND(AB674*T674,2)</f>
        <v>0</v>
      </c>
      <c r="AI674" s="13">
        <f>ROUND(AB674+AC674-AE674+AF674+AG674+AH674, 3)</f>
        <v>12.978999999999999</v>
      </c>
      <c r="AJ674" s="13">
        <f>AI674*M674</f>
        <v>51.915999999999997</v>
      </c>
      <c r="AK674" s="13">
        <f>AJ674*K674</f>
        <v>51.915999999999997</v>
      </c>
      <c r="AL674" s="13" t="str">
        <f t="shared" si="30"/>
        <v>17006000137302200001421</v>
      </c>
      <c r="AM674" s="13">
        <f>VLOOKUP(AL674,Destino!A:AE,31,0)</f>
        <v>51.956000000000003</v>
      </c>
      <c r="AN674" s="13">
        <f>VLOOKUP(AL674,Destino!A:O,15,0)</f>
        <v>32.29</v>
      </c>
      <c r="AO674" s="13">
        <f>VLOOKUP(AL674,Destino!A:P,16,0)</f>
        <v>1</v>
      </c>
      <c r="AP674" s="14">
        <f t="shared" si="31"/>
        <v>1</v>
      </c>
      <c r="AQ674" s="13" t="str">
        <f t="shared" si="32"/>
        <v>OK</v>
      </c>
      <c r="BA674" s="13" t="s">
        <v>14358</v>
      </c>
      <c r="BB674" s="13">
        <f>AK674</f>
        <v>51.915999999999997</v>
      </c>
      <c r="BC674" s="13" t="s">
        <v>15385</v>
      </c>
      <c r="BD674" s="13">
        <f>N674</f>
        <v>1</v>
      </c>
    </row>
    <row r="675" spans="1:56" hidden="1" x14ac:dyDescent="0.25">
      <c r="A675" s="13">
        <v>600013731</v>
      </c>
      <c r="B675" s="13">
        <v>1700</v>
      </c>
      <c r="C675" s="13">
        <v>2200001421</v>
      </c>
      <c r="D675" s="13" t="s">
        <v>298</v>
      </c>
      <c r="E675" s="13">
        <f>IF(AND(B675&lt;&gt;1110,B675&lt;&gt;1210,B675&lt;&gt;1510,B675&lt;&gt;1710),B675,IF(B675=1110,"1100",IF(B675=1210,"1200",IF(B675=1510,"1500",IF(B675=1710,"1700","X")))))</f>
        <v>1700</v>
      </c>
      <c r="F675" s="13" t="s">
        <v>10893</v>
      </c>
      <c r="G675" s="13" t="s">
        <v>297</v>
      </c>
      <c r="H675" s="13">
        <v>37.588000000000001</v>
      </c>
      <c r="I675" s="13">
        <v>0.25</v>
      </c>
      <c r="J675" s="13">
        <v>3</v>
      </c>
      <c r="K675" s="13">
        <v>1</v>
      </c>
      <c r="L675" s="13" t="s">
        <v>292</v>
      </c>
      <c r="M675" s="13">
        <v>4</v>
      </c>
      <c r="N675" s="13">
        <v>1</v>
      </c>
      <c r="O675" s="13" t="s">
        <v>294</v>
      </c>
      <c r="P675" s="13">
        <f>IFERROR(VLOOKUP(BC675, BA:BA:BB:BB, 2, 0),)</f>
        <v>0</v>
      </c>
      <c r="Q675" s="13">
        <f>IFERROR(VLOOKUP(BC675, BA:BA:BD:BD, 4, 0),1)</f>
        <v>1</v>
      </c>
      <c r="R675" s="13">
        <v>7</v>
      </c>
      <c r="S675" s="13">
        <v>9.25</v>
      </c>
      <c r="T675" s="13">
        <v>0</v>
      </c>
      <c r="V675" s="13" t="s">
        <v>13779</v>
      </c>
      <c r="W675" s="13">
        <v>100</v>
      </c>
      <c r="X675" s="13" t="s">
        <v>302</v>
      </c>
      <c r="Y675" s="13" t="s">
        <v>10899</v>
      </c>
      <c r="Z675" s="13" t="s">
        <v>10898</v>
      </c>
      <c r="AA675" s="13">
        <v>1</v>
      </c>
      <c r="AB675" s="13">
        <f>ROUND(H675*I675*AA675, 3)</f>
        <v>9.3970000000000002</v>
      </c>
      <c r="AC675" s="13">
        <f>ROUND(VLOOKUP(X675,'Base de dados'!A:B, 2, 0)*AB675, 2)</f>
        <v>0.94</v>
      </c>
      <c r="AD675" s="13">
        <f>ROUND((AB675*(Destino!AG$676/100))*(W675/100),2)</f>
        <v>0.66</v>
      </c>
      <c r="AE675" s="13">
        <f>ROUND(AB675*(Destino!AH$676/100),2)</f>
        <v>0</v>
      </c>
      <c r="AF675" s="13">
        <f>ROUND((((AB675+AC675)*(1 + VLOOKUP(X675,'Base de dados'!A:N, 14, 0) ))*(Destino!AI$676/100))-AD675, 2)</f>
        <v>1.94</v>
      </c>
      <c r="AG675" s="13">
        <f>ROUND((AB675+AC675+AF675)*(J675/100),2)</f>
        <v>0.37</v>
      </c>
      <c r="AH675" s="13">
        <f>ROUND(AB675*T675,2)</f>
        <v>0</v>
      </c>
      <c r="AI675" s="13">
        <f>ROUND(AB675+AC675-AE675+AF675+AG675+AH675, 3)</f>
        <v>12.647</v>
      </c>
      <c r="AJ675" s="13">
        <f>AI675*M675</f>
        <v>50.588000000000001</v>
      </c>
      <c r="AK675" s="13">
        <f>AJ675*K675</f>
        <v>50.588000000000001</v>
      </c>
      <c r="AL675" s="13" t="str">
        <f t="shared" si="30"/>
        <v>17006000137312200001421</v>
      </c>
      <c r="AM675" s="13">
        <f>VLOOKUP(AL675,Destino!A:AE,31,0)</f>
        <v>50.588000000000001</v>
      </c>
      <c r="AN675" s="13">
        <f>VLOOKUP(AL675,Destino!A:O,15,0)</f>
        <v>31.48</v>
      </c>
      <c r="AO675" s="13">
        <f>VLOOKUP(AL675,Destino!A:P,16,0)</f>
        <v>1</v>
      </c>
      <c r="AP675" s="14">
        <f t="shared" si="31"/>
        <v>1</v>
      </c>
      <c r="AQ675" s="13" t="str">
        <f t="shared" si="32"/>
        <v>OK</v>
      </c>
      <c r="BA675" s="13" t="s">
        <v>14359</v>
      </c>
      <c r="BB675" s="13">
        <f>AK675</f>
        <v>50.588000000000001</v>
      </c>
      <c r="BC675" s="13" t="s">
        <v>15386</v>
      </c>
      <c r="BD675" s="13">
        <f>N675</f>
        <v>1</v>
      </c>
    </row>
    <row r="676" spans="1:56" hidden="1" x14ac:dyDescent="0.25">
      <c r="A676" s="13">
        <v>600013732</v>
      </c>
      <c r="B676" s="13">
        <v>1700</v>
      </c>
      <c r="C676" s="13">
        <v>2200001421</v>
      </c>
      <c r="D676" s="13" t="s">
        <v>298</v>
      </c>
      <c r="E676" s="13">
        <f>IF(AND(B676&lt;&gt;1110,B676&lt;&gt;1210,B676&lt;&gt;1510,B676&lt;&gt;1710),B676,IF(B676=1110,"1100",IF(B676=1210,"1200",IF(B676=1510,"1500",IF(B676=1710,"1700","X")))))</f>
        <v>1700</v>
      </c>
      <c r="F676" s="13" t="s">
        <v>10893</v>
      </c>
      <c r="G676" s="13" t="s">
        <v>297</v>
      </c>
      <c r="H676" s="13">
        <v>36.143000000000001</v>
      </c>
      <c r="I676" s="13">
        <v>0.25</v>
      </c>
      <c r="J676" s="13">
        <v>3</v>
      </c>
      <c r="K676" s="13">
        <v>1</v>
      </c>
      <c r="L676" s="13" t="s">
        <v>292</v>
      </c>
      <c r="M676" s="13">
        <v>4</v>
      </c>
      <c r="N676" s="13">
        <v>1</v>
      </c>
      <c r="O676" s="13" t="s">
        <v>294</v>
      </c>
      <c r="P676" s="13">
        <f>IFERROR(VLOOKUP(BC676, BA:BA:BB:BB, 2, 0),)</f>
        <v>0</v>
      </c>
      <c r="Q676" s="13">
        <f>IFERROR(VLOOKUP(BC676, BA:BA:BD:BD, 4, 0),1)</f>
        <v>1</v>
      </c>
      <c r="R676" s="13">
        <v>7</v>
      </c>
      <c r="S676" s="13">
        <v>9.25</v>
      </c>
      <c r="T676" s="13">
        <v>0</v>
      </c>
      <c r="V676" s="13" t="s">
        <v>13779</v>
      </c>
      <c r="W676" s="13">
        <v>100</v>
      </c>
      <c r="X676" s="13" t="s">
        <v>302</v>
      </c>
      <c r="Y676" s="13" t="s">
        <v>10899</v>
      </c>
      <c r="Z676" s="13" t="s">
        <v>10898</v>
      </c>
      <c r="AA676" s="13">
        <v>1</v>
      </c>
      <c r="AB676" s="13">
        <f>ROUND(H676*I676*AA676, 3)</f>
        <v>9.0359999999999996</v>
      </c>
      <c r="AC676" s="13">
        <f>ROUND(VLOOKUP(X676,'Base de dados'!A:B, 2, 0)*AB676, 2)</f>
        <v>0.9</v>
      </c>
      <c r="AD676" s="13">
        <f>ROUND((AB676*(Destino!AG$677/100))*(W676/100),2)</f>
        <v>0.63</v>
      </c>
      <c r="AE676" s="13">
        <f>ROUND(AB676*(Destino!AH$677/100),2)</f>
        <v>0</v>
      </c>
      <c r="AF676" s="13">
        <f>ROUND((((AB676+AC676)*(1 + VLOOKUP(X676,'Base de dados'!A:N, 14, 0) ))*(Destino!AI$677/100))-AD676, 2)</f>
        <v>1.87</v>
      </c>
      <c r="AG676" s="13">
        <f>ROUND((AB676+AC676+AF676)*(J676/100),2)</f>
        <v>0.35</v>
      </c>
      <c r="AH676" s="13">
        <f>ROUND(AB676*T676,2)</f>
        <v>0</v>
      </c>
      <c r="AI676" s="13">
        <f>ROUND(AB676+AC676-AE676+AF676+AG676+AH676, 3)</f>
        <v>12.156000000000001</v>
      </c>
      <c r="AJ676" s="13">
        <f>AI676*M676</f>
        <v>48.624000000000002</v>
      </c>
      <c r="AK676" s="13">
        <f>AJ676*K676</f>
        <v>48.624000000000002</v>
      </c>
      <c r="AL676" s="13" t="str">
        <f t="shared" si="30"/>
        <v>17006000137322200001421</v>
      </c>
      <c r="AM676" s="13">
        <f>VLOOKUP(AL676,Destino!A:AE,31,0)</f>
        <v>48.624000000000002</v>
      </c>
      <c r="AN676" s="13">
        <f>VLOOKUP(AL676,Destino!A:O,15,0)</f>
        <v>30.27</v>
      </c>
      <c r="AO676" s="13">
        <f>VLOOKUP(AL676,Destino!A:P,16,0)</f>
        <v>1</v>
      </c>
      <c r="AP676" s="14">
        <f t="shared" si="31"/>
        <v>1</v>
      </c>
      <c r="AQ676" s="13" t="str">
        <f t="shared" si="32"/>
        <v>OK</v>
      </c>
      <c r="BA676" s="13" t="s">
        <v>14360</v>
      </c>
      <c r="BB676" s="13">
        <f>AK676</f>
        <v>48.624000000000002</v>
      </c>
      <c r="BC676" s="13" t="s">
        <v>15387</v>
      </c>
      <c r="BD676" s="13">
        <f>N676</f>
        <v>1</v>
      </c>
    </row>
    <row r="677" spans="1:56" hidden="1" x14ac:dyDescent="0.25">
      <c r="A677" s="13">
        <v>600013734</v>
      </c>
      <c r="B677" s="13">
        <v>1700</v>
      </c>
      <c r="C677" s="13">
        <v>2200001421</v>
      </c>
      <c r="D677" s="13" t="s">
        <v>298</v>
      </c>
      <c r="E677" s="13">
        <f>IF(AND(B677&lt;&gt;1110,B677&lt;&gt;1210,B677&lt;&gt;1510,B677&lt;&gt;1710),B677,IF(B677=1110,"1100",IF(B677=1210,"1200",IF(B677=1510,"1500",IF(B677=1710,"1700","X")))))</f>
        <v>1700</v>
      </c>
      <c r="F677" s="13" t="s">
        <v>10893</v>
      </c>
      <c r="G677" s="13" t="s">
        <v>297</v>
      </c>
      <c r="H677" s="13">
        <v>56.238999999999997</v>
      </c>
      <c r="I677" s="13">
        <v>0.25</v>
      </c>
      <c r="J677" s="13">
        <v>3</v>
      </c>
      <c r="K677" s="13">
        <v>1</v>
      </c>
      <c r="L677" s="13" t="s">
        <v>292</v>
      </c>
      <c r="M677" s="13">
        <v>4</v>
      </c>
      <c r="N677" s="13">
        <v>1</v>
      </c>
      <c r="O677" s="13" t="s">
        <v>294</v>
      </c>
      <c r="P677" s="13">
        <f>IFERROR(VLOOKUP(BC677, BA:BA:BB:BB, 2, 0),)</f>
        <v>0</v>
      </c>
      <c r="Q677" s="13">
        <f>IFERROR(VLOOKUP(BC677, BA:BA:BD:BD, 4, 0),1)</f>
        <v>1</v>
      </c>
      <c r="R677" s="13">
        <v>7</v>
      </c>
      <c r="S677" s="13">
        <v>9.25</v>
      </c>
      <c r="T677" s="13">
        <v>0</v>
      </c>
      <c r="V677" s="13" t="s">
        <v>13779</v>
      </c>
      <c r="W677" s="13">
        <v>100</v>
      </c>
      <c r="X677" s="13" t="s">
        <v>295</v>
      </c>
      <c r="Y677" s="13" t="s">
        <v>10899</v>
      </c>
      <c r="Z677" s="13" t="s">
        <v>10898</v>
      </c>
      <c r="AA677" s="13">
        <v>1</v>
      </c>
      <c r="AB677" s="13">
        <f>ROUND(H677*I677*AA677, 3)</f>
        <v>14.06</v>
      </c>
      <c r="AC677" s="13">
        <f>ROUND(VLOOKUP(X677,'Base de dados'!A:B, 2, 0)*AB677, 2)</f>
        <v>1.41</v>
      </c>
      <c r="AD677" s="13">
        <f>ROUND((AB677*(Destino!AG$678/100))*(W677/100),2)</f>
        <v>0.98</v>
      </c>
      <c r="AE677" s="13">
        <f>ROUND(AB677*(Destino!AH$678/100),2)</f>
        <v>0</v>
      </c>
      <c r="AF677" s="13">
        <f>ROUND((((AB677+AC677)*(1 + VLOOKUP(X677,'Base de dados'!A:N, 14, 0) ))*(Destino!AI$678/100))-AD677, 2)</f>
        <v>2.91</v>
      </c>
      <c r="AG677" s="13">
        <f>ROUND((AB677+AC677+AF677)*(J677/100),2)</f>
        <v>0.55000000000000004</v>
      </c>
      <c r="AH677" s="13">
        <f>ROUND(AB677*T677,2)</f>
        <v>0</v>
      </c>
      <c r="AI677" s="13">
        <f>ROUND(AB677+AC677-AE677+AF677+AG677+AH677, 3)</f>
        <v>18.93</v>
      </c>
      <c r="AJ677" s="13">
        <f>AI677*M677</f>
        <v>75.72</v>
      </c>
      <c r="AK677" s="13">
        <f>AJ677*K677</f>
        <v>75.72</v>
      </c>
      <c r="AL677" s="13" t="str">
        <f t="shared" si="30"/>
        <v>17006000137342200001421</v>
      </c>
      <c r="AM677" s="13">
        <f>VLOOKUP(AL677,Destino!A:AE,31,0)</f>
        <v>75.72</v>
      </c>
      <c r="AN677" s="13">
        <f>VLOOKUP(AL677,Destino!A:O,15,0)</f>
        <v>47.1</v>
      </c>
      <c r="AO677" s="13">
        <f>VLOOKUP(AL677,Destino!A:P,16,0)</f>
        <v>1</v>
      </c>
      <c r="AP677" s="14">
        <f t="shared" si="31"/>
        <v>1</v>
      </c>
      <c r="AQ677" s="13" t="str">
        <f t="shared" si="32"/>
        <v>OK</v>
      </c>
      <c r="BA677" s="13" t="s">
        <v>14361</v>
      </c>
      <c r="BB677" s="13">
        <f>AK677</f>
        <v>75.72</v>
      </c>
      <c r="BC677" s="13" t="s">
        <v>15388</v>
      </c>
      <c r="BD677" s="13">
        <f>N677</f>
        <v>1</v>
      </c>
    </row>
    <row r="678" spans="1:56" hidden="1" x14ac:dyDescent="0.25">
      <c r="A678" s="13">
        <v>600013735</v>
      </c>
      <c r="B678" s="13">
        <v>1700</v>
      </c>
      <c r="C678" s="13">
        <v>2200001421</v>
      </c>
      <c r="D678" s="13" t="s">
        <v>298</v>
      </c>
      <c r="E678" s="13">
        <f>IF(AND(B678&lt;&gt;1110,B678&lt;&gt;1210,B678&lt;&gt;1510,B678&lt;&gt;1710),B678,IF(B678=1110,"1100",IF(B678=1210,"1200",IF(B678=1510,"1500",IF(B678=1710,"1700","X")))))</f>
        <v>1700</v>
      </c>
      <c r="F678" s="13" t="s">
        <v>10893</v>
      </c>
      <c r="G678" s="13" t="s">
        <v>297</v>
      </c>
      <c r="H678" s="13">
        <v>130.4</v>
      </c>
      <c r="I678" s="13">
        <v>0.25</v>
      </c>
      <c r="J678" s="13">
        <v>3</v>
      </c>
      <c r="K678" s="13">
        <v>1</v>
      </c>
      <c r="L678" s="13" t="s">
        <v>292</v>
      </c>
      <c r="M678" s="13">
        <v>4</v>
      </c>
      <c r="N678" s="13">
        <v>1</v>
      </c>
      <c r="O678" s="13" t="s">
        <v>294</v>
      </c>
      <c r="P678" s="13">
        <f>IFERROR(VLOOKUP(BC678, BA:BA:BB:BB, 2, 0),)</f>
        <v>0</v>
      </c>
      <c r="Q678" s="13">
        <f>IFERROR(VLOOKUP(BC678, BA:BA:BD:BD, 4, 0),1)</f>
        <v>1</v>
      </c>
      <c r="R678" s="13">
        <v>7</v>
      </c>
      <c r="S678" s="13">
        <v>9.25</v>
      </c>
      <c r="T678" s="13">
        <v>0</v>
      </c>
      <c r="V678" s="13" t="s">
        <v>13779</v>
      </c>
      <c r="W678" s="13">
        <v>100</v>
      </c>
      <c r="X678" s="13" t="s">
        <v>295</v>
      </c>
      <c r="Y678" s="13" t="s">
        <v>10899</v>
      </c>
      <c r="Z678" s="13" t="s">
        <v>10898</v>
      </c>
      <c r="AA678" s="13">
        <v>1</v>
      </c>
      <c r="AB678" s="13">
        <f>ROUND(H678*I678*AA678, 3)</f>
        <v>32.6</v>
      </c>
      <c r="AC678" s="13">
        <f>ROUND(VLOOKUP(X678,'Base de dados'!A:B, 2, 0)*AB678, 2)</f>
        <v>3.26</v>
      </c>
      <c r="AD678" s="13">
        <f>ROUND((AB678*(Destino!AG$679/100))*(W678/100),2)</f>
        <v>2.2799999999999998</v>
      </c>
      <c r="AE678" s="13">
        <f>ROUND(AB678*(Destino!AH$679/100),2)</f>
        <v>0</v>
      </c>
      <c r="AF678" s="13">
        <f>ROUND((((AB678+AC678)*(1 + VLOOKUP(X678,'Base de dados'!A:N, 14, 0) ))*(Destino!AI$679/100))-AD678, 2)</f>
        <v>6.74</v>
      </c>
      <c r="AG678" s="13">
        <f>ROUND((AB678+AC678+AF678)*(J678/100),2)</f>
        <v>1.28</v>
      </c>
      <c r="AH678" s="13">
        <f>ROUND(AB678*T678,2)</f>
        <v>0</v>
      </c>
      <c r="AI678" s="13">
        <f>ROUND(AB678+AC678-AE678+AF678+AG678+AH678, 3)</f>
        <v>43.88</v>
      </c>
      <c r="AJ678" s="13">
        <f>AI678*M678</f>
        <v>175.52</v>
      </c>
      <c r="AK678" s="13">
        <f>AJ678*K678</f>
        <v>175.52</v>
      </c>
      <c r="AL678" s="13" t="str">
        <f t="shared" si="30"/>
        <v>17006000137352200001421</v>
      </c>
      <c r="AM678" s="13">
        <f>VLOOKUP(AL678,Destino!A:AE,31,0)</f>
        <v>175.52</v>
      </c>
      <c r="AN678" s="13">
        <f>VLOOKUP(AL678,Destino!A:O,15,0)</f>
        <v>109.21</v>
      </c>
      <c r="AO678" s="13">
        <f>VLOOKUP(AL678,Destino!A:P,16,0)</f>
        <v>1</v>
      </c>
      <c r="AP678" s="14">
        <f t="shared" si="31"/>
        <v>1</v>
      </c>
      <c r="AQ678" s="13" t="str">
        <f t="shared" si="32"/>
        <v>OK</v>
      </c>
      <c r="BA678" s="13" t="s">
        <v>14362</v>
      </c>
      <c r="BB678" s="13">
        <f>AK678</f>
        <v>175.52</v>
      </c>
      <c r="BC678" s="13" t="s">
        <v>15389</v>
      </c>
      <c r="BD678" s="13">
        <f>N678</f>
        <v>1</v>
      </c>
    </row>
    <row r="679" spans="1:56" hidden="1" x14ac:dyDescent="0.25">
      <c r="A679" s="13">
        <v>600013736</v>
      </c>
      <c r="B679" s="13">
        <v>1700</v>
      </c>
      <c r="C679" s="13">
        <v>2200001421</v>
      </c>
      <c r="D679" s="13" t="s">
        <v>298</v>
      </c>
      <c r="E679" s="13">
        <f>IF(AND(B679&lt;&gt;1110,B679&lt;&gt;1210,B679&lt;&gt;1510,B679&lt;&gt;1710),B679,IF(B679=1110,"1100",IF(B679=1210,"1200",IF(B679=1510,"1500",IF(B679=1710,"1700","X")))))</f>
        <v>1700</v>
      </c>
      <c r="F679" s="13" t="s">
        <v>10893</v>
      </c>
      <c r="G679" s="13" t="s">
        <v>297</v>
      </c>
      <c r="H679" s="13">
        <v>142.74600000000001</v>
      </c>
      <c r="I679" s="13">
        <v>0.25</v>
      </c>
      <c r="J679" s="13">
        <v>3</v>
      </c>
      <c r="K679" s="13">
        <v>1</v>
      </c>
      <c r="L679" s="13" t="s">
        <v>292</v>
      </c>
      <c r="M679" s="13">
        <v>4</v>
      </c>
      <c r="N679" s="13">
        <v>1</v>
      </c>
      <c r="O679" s="13" t="s">
        <v>294</v>
      </c>
      <c r="P679" s="13">
        <f>IFERROR(VLOOKUP(BC679, BA:BA:BB:BB, 2, 0),)</f>
        <v>0</v>
      </c>
      <c r="Q679" s="13">
        <f>IFERROR(VLOOKUP(BC679, BA:BA:BD:BD, 4, 0),1)</f>
        <v>1</v>
      </c>
      <c r="R679" s="13">
        <v>7</v>
      </c>
      <c r="S679" s="13">
        <v>9.25</v>
      </c>
      <c r="T679" s="13">
        <v>0</v>
      </c>
      <c r="V679" s="13" t="s">
        <v>13779</v>
      </c>
      <c r="W679" s="13">
        <v>100</v>
      </c>
      <c r="X679" s="13" t="s">
        <v>295</v>
      </c>
      <c r="Y679" s="13" t="s">
        <v>10899</v>
      </c>
      <c r="Z679" s="13" t="s">
        <v>10898</v>
      </c>
      <c r="AA679" s="13">
        <v>1</v>
      </c>
      <c r="AB679" s="13">
        <f>ROUND(H679*I679*AA679, 3)</f>
        <v>35.686999999999998</v>
      </c>
      <c r="AC679" s="13">
        <f>ROUND(VLOOKUP(X679,'Base de dados'!A:B, 2, 0)*AB679, 2)</f>
        <v>3.57</v>
      </c>
      <c r="AD679" s="13">
        <f>ROUND((AB679*(Destino!AG$680/100))*(W679/100),2)</f>
        <v>2.5</v>
      </c>
      <c r="AE679" s="13">
        <f>ROUND(AB679*(Destino!AH$680/100),2)</f>
        <v>0</v>
      </c>
      <c r="AF679" s="13">
        <f>ROUND((((AB679+AC679)*(1 + VLOOKUP(X679,'Base de dados'!A:N, 14, 0) ))*(Destino!AI$680/100))-AD679, 2)</f>
        <v>7.38</v>
      </c>
      <c r="AG679" s="13">
        <f>ROUND((AB679+AC679+AF679)*(J679/100),2)</f>
        <v>1.4</v>
      </c>
      <c r="AH679" s="13">
        <f>ROUND(AB679*T679,2)</f>
        <v>0</v>
      </c>
      <c r="AI679" s="13">
        <f>ROUND(AB679+AC679-AE679+AF679+AG679+AH679, 3)</f>
        <v>48.036999999999999</v>
      </c>
      <c r="AJ679" s="13">
        <f>AI679*M679</f>
        <v>192.148</v>
      </c>
      <c r="AK679" s="13">
        <f>AJ679*K679</f>
        <v>192.148</v>
      </c>
      <c r="AL679" s="13" t="str">
        <f t="shared" si="30"/>
        <v>17006000137362200001421</v>
      </c>
      <c r="AM679" s="13">
        <f>VLOOKUP(AL679,Destino!A:AE,31,0)</f>
        <v>192.148</v>
      </c>
      <c r="AN679" s="13">
        <f>VLOOKUP(AL679,Destino!A:O,15,0)</f>
        <v>119.55</v>
      </c>
      <c r="AO679" s="13">
        <f>VLOOKUP(AL679,Destino!A:P,16,0)</f>
        <v>1</v>
      </c>
      <c r="AP679" s="14">
        <f t="shared" si="31"/>
        <v>1</v>
      </c>
      <c r="AQ679" s="13" t="str">
        <f t="shared" si="32"/>
        <v>OK</v>
      </c>
      <c r="BA679" s="13" t="s">
        <v>14363</v>
      </c>
      <c r="BB679" s="13">
        <f>AK679</f>
        <v>192.148</v>
      </c>
      <c r="BC679" s="13" t="s">
        <v>15390</v>
      </c>
      <c r="BD679" s="13">
        <f>N679</f>
        <v>1</v>
      </c>
    </row>
    <row r="680" spans="1:56" hidden="1" x14ac:dyDescent="0.25">
      <c r="A680" s="13">
        <v>600013745</v>
      </c>
      <c r="B680" s="13">
        <v>1700</v>
      </c>
      <c r="C680" s="13">
        <v>2200001421</v>
      </c>
      <c r="D680" s="13" t="s">
        <v>298</v>
      </c>
      <c r="E680" s="13">
        <f>IF(AND(B680&lt;&gt;1110,B680&lt;&gt;1210,B680&lt;&gt;1510,B680&lt;&gt;1710),B680,IF(B680=1110,"1100",IF(B680=1210,"1200",IF(B680=1510,"1500",IF(B680=1710,"1700","X")))))</f>
        <v>1700</v>
      </c>
      <c r="F680" s="13" t="s">
        <v>10893</v>
      </c>
      <c r="G680" s="13" t="s">
        <v>297</v>
      </c>
      <c r="H680" s="13">
        <v>174.60300000000001</v>
      </c>
      <c r="I680" s="13">
        <v>0.25</v>
      </c>
      <c r="J680" s="13">
        <v>3</v>
      </c>
      <c r="K680" s="13">
        <v>1</v>
      </c>
      <c r="L680" s="13" t="s">
        <v>292</v>
      </c>
      <c r="M680" s="13">
        <v>4</v>
      </c>
      <c r="N680" s="13">
        <v>1</v>
      </c>
      <c r="O680" s="13" t="s">
        <v>294</v>
      </c>
      <c r="P680" s="13">
        <f>IFERROR(VLOOKUP(BC680, BA:BA:BB:BB, 2, 0),)</f>
        <v>0</v>
      </c>
      <c r="Q680" s="13">
        <f>IFERROR(VLOOKUP(BC680, BA:BA:BD:BD, 4, 0),1)</f>
        <v>1</v>
      </c>
      <c r="R680" s="13">
        <v>7</v>
      </c>
      <c r="S680" s="13">
        <v>9.25</v>
      </c>
      <c r="T680" s="13">
        <v>0</v>
      </c>
      <c r="V680" s="13" t="s">
        <v>13779</v>
      </c>
      <c r="W680" s="13">
        <v>100</v>
      </c>
      <c r="X680" s="13" t="s">
        <v>295</v>
      </c>
      <c r="Y680" s="13" t="s">
        <v>10899</v>
      </c>
      <c r="Z680" s="13" t="s">
        <v>12645</v>
      </c>
      <c r="AA680" s="13">
        <v>1</v>
      </c>
      <c r="AB680" s="13">
        <f>ROUND(H680*I680*AA680, 3)</f>
        <v>43.651000000000003</v>
      </c>
      <c r="AC680" s="13">
        <f>ROUND(VLOOKUP(X680,'Base de dados'!A:B, 2, 0)*AB680, 2)</f>
        <v>4.37</v>
      </c>
      <c r="AD680" s="13">
        <f>ROUND((AB680*(Destino!AG$681/100))*(W680/100),2)</f>
        <v>1.75</v>
      </c>
      <c r="AE680" s="13">
        <f>ROUND(AB680*(Destino!AH$681/100),2)</f>
        <v>0</v>
      </c>
      <c r="AF680" s="13">
        <f>ROUND((((AB680+AC680)*(1 + VLOOKUP(X680,'Base de dados'!A:M, 13, 0) ))*(Destino!AI$681/100))-AD680, 2)</f>
        <v>10.72</v>
      </c>
      <c r="AG680" s="13">
        <f>ROUND((AB680+AC680+AF680)*(J680/100),2)</f>
        <v>1.76</v>
      </c>
      <c r="AH680" s="13">
        <f>ROUND(AB680*T680,2)</f>
        <v>0</v>
      </c>
      <c r="AI680" s="13">
        <f>ROUND(AB680+AC680-AE680+AF680+AG680+AH680, 3)</f>
        <v>60.500999999999998</v>
      </c>
      <c r="AJ680" s="13">
        <f>AI680*M680</f>
        <v>242.00399999999999</v>
      </c>
      <c r="AK680" s="13">
        <f>AJ680*K680</f>
        <v>242.00399999999999</v>
      </c>
      <c r="AL680" s="13" t="str">
        <f t="shared" si="30"/>
        <v>17006000137452200001421</v>
      </c>
      <c r="AM680" s="13">
        <f>VLOOKUP(AL680,Destino!A:AE,31,0)</f>
        <v>242.00399999999999</v>
      </c>
      <c r="AN680" s="13">
        <f>VLOOKUP(AL680,Destino!A:O,15,0)</f>
        <v>146.22999999999999</v>
      </c>
      <c r="AO680" s="13">
        <f>VLOOKUP(AL680,Destino!A:P,16,0)</f>
        <v>1</v>
      </c>
      <c r="AP680" s="14">
        <f t="shared" si="31"/>
        <v>1</v>
      </c>
      <c r="AQ680" s="13" t="str">
        <f t="shared" si="32"/>
        <v>OK</v>
      </c>
      <c r="BA680" s="13" t="s">
        <v>14364</v>
      </c>
      <c r="BB680" s="13">
        <f>AK680</f>
        <v>242.00399999999999</v>
      </c>
      <c r="BC680" s="13" t="s">
        <v>15391</v>
      </c>
      <c r="BD680" s="13">
        <f>N680</f>
        <v>1</v>
      </c>
    </row>
    <row r="681" spans="1:56" hidden="1" x14ac:dyDescent="0.25">
      <c r="A681" s="13">
        <v>600013747</v>
      </c>
      <c r="B681" s="13">
        <v>1700</v>
      </c>
      <c r="C681" s="13">
        <v>2200001421</v>
      </c>
      <c r="D681" s="13" t="s">
        <v>298</v>
      </c>
      <c r="E681" s="13">
        <f>IF(AND(B681&lt;&gt;1110,B681&lt;&gt;1210,B681&lt;&gt;1510,B681&lt;&gt;1710),B681,IF(B681=1110,"1100",IF(B681=1210,"1200",IF(B681=1510,"1500",IF(B681=1710,"1700","X")))))</f>
        <v>1700</v>
      </c>
      <c r="F681" s="13" t="s">
        <v>10893</v>
      </c>
      <c r="G681" s="13" t="s">
        <v>297</v>
      </c>
      <c r="H681" s="13">
        <v>9.9339999999999993</v>
      </c>
      <c r="I681" s="13">
        <v>0.25</v>
      </c>
      <c r="J681" s="13">
        <v>3</v>
      </c>
      <c r="K681" s="13">
        <v>1</v>
      </c>
      <c r="L681" s="13" t="s">
        <v>292</v>
      </c>
      <c r="M681" s="13">
        <v>4</v>
      </c>
      <c r="N681" s="13">
        <v>1</v>
      </c>
      <c r="O681" s="13" t="s">
        <v>294</v>
      </c>
      <c r="P681" s="13">
        <f>IFERROR(VLOOKUP(BC681, BA:BA:BB:BB, 2, 0),)</f>
        <v>0</v>
      </c>
      <c r="Q681" s="13">
        <f>IFERROR(VLOOKUP(BC681, BA:BA:BD:BD, 4, 0),1)</f>
        <v>1</v>
      </c>
      <c r="R681" s="13">
        <v>7</v>
      </c>
      <c r="S681" s="13">
        <v>9.25</v>
      </c>
      <c r="T681" s="13">
        <v>0</v>
      </c>
      <c r="V681" s="13" t="s">
        <v>13779</v>
      </c>
      <c r="W681" s="13">
        <v>100</v>
      </c>
      <c r="X681" s="13" t="s">
        <v>301</v>
      </c>
      <c r="Y681" s="13" t="s">
        <v>10899</v>
      </c>
      <c r="Z681" s="13" t="s">
        <v>10898</v>
      </c>
      <c r="AA681" s="13">
        <v>1</v>
      </c>
      <c r="AB681" s="13">
        <f>ROUND(H681*I681*AA681, 3)</f>
        <v>2.484</v>
      </c>
      <c r="AC681" s="13">
        <f>ROUND(VLOOKUP(X681,'Base de dados'!A:B, 2, 0)*AB681, 2)</f>
        <v>0.25</v>
      </c>
      <c r="AD681" s="13">
        <f>ROUND((AB681*(Destino!AG$682/100))*(W681/100),2)</f>
        <v>0.17</v>
      </c>
      <c r="AE681" s="13">
        <f>ROUND(AB681*(Destino!AH$682/100),2)</f>
        <v>0</v>
      </c>
      <c r="AF681" s="13">
        <f>ROUND((((AB681+AC681)*(1 + VLOOKUP(X681,'Base de dados'!A:N, 14, 0) ))*(Destino!AI$682/100))-AD681, 2)</f>
        <v>0.52</v>
      </c>
      <c r="AG681" s="13">
        <f>ROUND((AB681+AC681+AF681)*(J681/100),2)</f>
        <v>0.1</v>
      </c>
      <c r="AH681" s="13">
        <f>ROUND(AB681*T681,2)</f>
        <v>0</v>
      </c>
      <c r="AI681" s="13">
        <f>ROUND(AB681+AC681-AE681+AF681+AG681+AH681, 3)</f>
        <v>3.3540000000000001</v>
      </c>
      <c r="AJ681" s="13">
        <f>AI681*M681</f>
        <v>13.416</v>
      </c>
      <c r="AK681" s="13">
        <f>AJ681*K681</f>
        <v>13.416</v>
      </c>
      <c r="AL681" s="13" t="str">
        <f t="shared" si="30"/>
        <v>17006000137472200001421</v>
      </c>
      <c r="AM681" s="13">
        <f>VLOOKUP(AL681,Destino!A:AE,31,0)</f>
        <v>13.375999999999999</v>
      </c>
      <c r="AN681" s="13">
        <f>VLOOKUP(AL681,Destino!A:O,15,0)</f>
        <v>8.32</v>
      </c>
      <c r="AO681" s="13">
        <f>VLOOKUP(AL681,Destino!A:P,16,0)</f>
        <v>1</v>
      </c>
      <c r="AP681" s="14">
        <f t="shared" si="31"/>
        <v>1</v>
      </c>
      <c r="AQ681" s="13" t="str">
        <f t="shared" si="32"/>
        <v>OK</v>
      </c>
      <c r="BA681" s="13" t="s">
        <v>14365</v>
      </c>
      <c r="BB681" s="13">
        <f>AK681</f>
        <v>13.416</v>
      </c>
      <c r="BC681" s="13" t="s">
        <v>15392</v>
      </c>
      <c r="BD681" s="13">
        <f>N681</f>
        <v>1</v>
      </c>
    </row>
    <row r="682" spans="1:56" hidden="1" x14ac:dyDescent="0.25">
      <c r="A682" s="13">
        <v>600013748</v>
      </c>
      <c r="B682" s="13">
        <v>1700</v>
      </c>
      <c r="C682" s="13">
        <v>2200001421</v>
      </c>
      <c r="D682" s="13" t="s">
        <v>298</v>
      </c>
      <c r="E682" s="13">
        <f>IF(AND(B682&lt;&gt;1110,B682&lt;&gt;1210,B682&lt;&gt;1510,B682&lt;&gt;1710),B682,IF(B682=1110,"1100",IF(B682=1210,"1200",IF(B682=1510,"1500",IF(B682=1710,"1700","X")))))</f>
        <v>1700</v>
      </c>
      <c r="F682" s="13" t="s">
        <v>10893</v>
      </c>
      <c r="G682" s="13" t="s">
        <v>297</v>
      </c>
      <c r="H682" s="13">
        <v>11.367000000000001</v>
      </c>
      <c r="I682" s="13">
        <v>0.25</v>
      </c>
      <c r="J682" s="13">
        <v>3</v>
      </c>
      <c r="K682" s="13">
        <v>1</v>
      </c>
      <c r="L682" s="13" t="s">
        <v>292</v>
      </c>
      <c r="M682" s="13">
        <v>4</v>
      </c>
      <c r="N682" s="13">
        <v>1</v>
      </c>
      <c r="O682" s="13" t="s">
        <v>294</v>
      </c>
      <c r="P682" s="13">
        <f>IFERROR(VLOOKUP(BC682, BA:BA:BB:BB, 2, 0),)</f>
        <v>0</v>
      </c>
      <c r="Q682" s="13">
        <f>IFERROR(VLOOKUP(BC682, BA:BA:BD:BD, 4, 0),1)</f>
        <v>1</v>
      </c>
      <c r="R682" s="13">
        <v>7</v>
      </c>
      <c r="S682" s="13">
        <v>9.25</v>
      </c>
      <c r="T682" s="13">
        <v>0</v>
      </c>
      <c r="V682" s="13" t="s">
        <v>13779</v>
      </c>
      <c r="W682" s="13">
        <v>100</v>
      </c>
      <c r="X682" s="13" t="s">
        <v>301</v>
      </c>
      <c r="Y682" s="13" t="s">
        <v>10899</v>
      </c>
      <c r="Z682" s="13" t="s">
        <v>10898</v>
      </c>
      <c r="AA682" s="13">
        <v>1</v>
      </c>
      <c r="AB682" s="13">
        <f>ROUND(H682*I682*AA682, 3)</f>
        <v>2.8420000000000001</v>
      </c>
      <c r="AC682" s="13">
        <f>ROUND(VLOOKUP(X682,'Base de dados'!A:B, 2, 0)*AB682, 2)</f>
        <v>0.28000000000000003</v>
      </c>
      <c r="AD682" s="13">
        <f>ROUND((AB682*(Destino!AG$683/100))*(W682/100),2)</f>
        <v>0.2</v>
      </c>
      <c r="AE682" s="13">
        <f>ROUND(AB682*(Destino!AH$683/100),2)</f>
        <v>0</v>
      </c>
      <c r="AF682" s="13">
        <f>ROUND((((AB682+AC682)*(1 + VLOOKUP(X682,'Base de dados'!A:N, 14, 0) ))*(Destino!AI$683/100))-AD682, 2)</f>
        <v>0.59</v>
      </c>
      <c r="AG682" s="13">
        <f>ROUND((AB682+AC682+AF682)*(J682/100),2)</f>
        <v>0.11</v>
      </c>
      <c r="AH682" s="13">
        <f>ROUND(AB682*T682,2)</f>
        <v>0</v>
      </c>
      <c r="AI682" s="13">
        <f>ROUND(AB682+AC682-AE682+AF682+AG682+AH682, 3)</f>
        <v>3.8220000000000001</v>
      </c>
      <c r="AJ682" s="13">
        <f>AI682*M682</f>
        <v>15.288</v>
      </c>
      <c r="AK682" s="13">
        <f>AJ682*K682</f>
        <v>15.288</v>
      </c>
      <c r="AL682" s="13" t="str">
        <f t="shared" si="30"/>
        <v>17006000137482200001421</v>
      </c>
      <c r="AM682" s="13">
        <f>VLOOKUP(AL682,Destino!A:AE,31,0)</f>
        <v>15.288</v>
      </c>
      <c r="AN682" s="13">
        <f>VLOOKUP(AL682,Destino!A:O,15,0)</f>
        <v>9.52</v>
      </c>
      <c r="AO682" s="13">
        <f>VLOOKUP(AL682,Destino!A:P,16,0)</f>
        <v>1</v>
      </c>
      <c r="AP682" s="14">
        <f t="shared" si="31"/>
        <v>1</v>
      </c>
      <c r="AQ682" s="13" t="str">
        <f t="shared" si="32"/>
        <v>OK</v>
      </c>
      <c r="BA682" s="13" t="s">
        <v>14366</v>
      </c>
      <c r="BB682" s="13">
        <f>AK682</f>
        <v>15.288</v>
      </c>
      <c r="BC682" s="13" t="s">
        <v>15393</v>
      </c>
      <c r="BD682" s="13">
        <f>N682</f>
        <v>1</v>
      </c>
    </row>
    <row r="683" spans="1:56" hidden="1" x14ac:dyDescent="0.25">
      <c r="A683" s="13">
        <v>600013784</v>
      </c>
      <c r="B683" s="13">
        <v>1700</v>
      </c>
      <c r="C683" s="13">
        <v>2200001421</v>
      </c>
      <c r="D683" s="13" t="s">
        <v>298</v>
      </c>
      <c r="E683" s="13">
        <f>IF(AND(B683&lt;&gt;1110,B683&lt;&gt;1210,B683&lt;&gt;1510,B683&lt;&gt;1710),B683,IF(B683=1110,"1100",IF(B683=1210,"1200",IF(B683=1510,"1500",IF(B683=1710,"1700","X")))))</f>
        <v>1700</v>
      </c>
      <c r="F683" s="13" t="s">
        <v>10893</v>
      </c>
      <c r="G683" s="13" t="s">
        <v>297</v>
      </c>
      <c r="H683" s="13">
        <v>11.14</v>
      </c>
      <c r="I683" s="13">
        <v>0.25</v>
      </c>
      <c r="J683" s="13">
        <v>3</v>
      </c>
      <c r="K683" s="13">
        <v>1</v>
      </c>
      <c r="L683" s="13" t="s">
        <v>292</v>
      </c>
      <c r="M683" s="13">
        <v>4</v>
      </c>
      <c r="N683" s="13">
        <v>1</v>
      </c>
      <c r="O683" s="13" t="s">
        <v>294</v>
      </c>
      <c r="P683" s="13">
        <f>IFERROR(VLOOKUP(BC683, BA:BA:BB:BB, 2, 0),)</f>
        <v>0</v>
      </c>
      <c r="Q683" s="13">
        <f>IFERROR(VLOOKUP(BC683, BA:BA:BD:BD, 4, 0),1)</f>
        <v>1</v>
      </c>
      <c r="R683" s="13">
        <v>7</v>
      </c>
      <c r="S683" s="13">
        <v>9.25</v>
      </c>
      <c r="T683" s="13">
        <v>0</v>
      </c>
      <c r="V683" s="13" t="s">
        <v>13779</v>
      </c>
      <c r="W683" s="13">
        <v>100</v>
      </c>
      <c r="X683" s="13" t="s">
        <v>301</v>
      </c>
      <c r="Y683" s="13" t="s">
        <v>10899</v>
      </c>
      <c r="Z683" s="13" t="s">
        <v>10898</v>
      </c>
      <c r="AA683" s="13">
        <v>1</v>
      </c>
      <c r="AB683" s="13">
        <f>ROUND(H683*I683*AA683, 3)</f>
        <v>2.7850000000000001</v>
      </c>
      <c r="AC683" s="13">
        <f>ROUND(VLOOKUP(X683,'Base de dados'!A:B, 2, 0)*AB683, 2)</f>
        <v>0.28000000000000003</v>
      </c>
      <c r="AD683" s="13">
        <f>ROUND((AB683*(Destino!AG$684/100))*(W683/100),2)</f>
        <v>0.19</v>
      </c>
      <c r="AE683" s="13">
        <f>ROUND(AB683*(Destino!AH$684/100),2)</f>
        <v>0</v>
      </c>
      <c r="AF683" s="13">
        <f>ROUND((((AB683+AC683)*(1 + VLOOKUP(X683,'Base de dados'!A:N, 14, 0) ))*(Destino!AI$684/100))-AD683, 2)</f>
        <v>0.57999999999999996</v>
      </c>
      <c r="AG683" s="13">
        <f>ROUND((AB683+AC683+AF683)*(J683/100),2)</f>
        <v>0.11</v>
      </c>
      <c r="AH683" s="13">
        <f>ROUND(AB683*T683,2)</f>
        <v>0</v>
      </c>
      <c r="AI683" s="13">
        <f>ROUND(AB683+AC683-AE683+AF683+AG683+AH683, 3)</f>
        <v>3.7549999999999999</v>
      </c>
      <c r="AJ683" s="13">
        <f>AI683*M683</f>
        <v>15.02</v>
      </c>
      <c r="AK683" s="13">
        <f>AJ683*K683</f>
        <v>15.02</v>
      </c>
      <c r="AL683" s="13" t="str">
        <f t="shared" si="30"/>
        <v>17006000137842200001421</v>
      </c>
      <c r="AM683" s="13">
        <f>VLOOKUP(AL683,Destino!A:AE,31,0)</f>
        <v>15.02</v>
      </c>
      <c r="AN683" s="13">
        <f>VLOOKUP(AL683,Destino!A:O,15,0)</f>
        <v>9.33</v>
      </c>
      <c r="AO683" s="13">
        <f>VLOOKUP(AL683,Destino!A:P,16,0)</f>
        <v>1</v>
      </c>
      <c r="AP683" s="14">
        <f t="shared" si="31"/>
        <v>1</v>
      </c>
      <c r="AQ683" s="13" t="str">
        <f t="shared" si="32"/>
        <v>OK</v>
      </c>
      <c r="BA683" s="13" t="s">
        <v>14367</v>
      </c>
      <c r="BB683" s="13">
        <f>AK683</f>
        <v>15.02</v>
      </c>
      <c r="BC683" s="13" t="s">
        <v>15394</v>
      </c>
      <c r="BD683" s="13">
        <f>N683</f>
        <v>1</v>
      </c>
    </row>
    <row r="684" spans="1:56" x14ac:dyDescent="0.25">
      <c r="A684" s="13">
        <v>600013785</v>
      </c>
      <c r="B684" s="13">
        <v>1300</v>
      </c>
      <c r="C684" s="13">
        <v>2200000102</v>
      </c>
      <c r="D684" s="13" t="s">
        <v>298</v>
      </c>
      <c r="E684" s="13">
        <f>IF(AND(B684&lt;&gt;1110,B684&lt;&gt;1210,B684&lt;&gt;1510,B684&lt;&gt;1710),B684,IF(B684=1110,"1100",IF(B684=1210,"1200",IF(B684=1510,"1500",IF(B684=1710,"1700","X")))))</f>
        <v>1300</v>
      </c>
      <c r="F684" s="13" t="s">
        <v>10881</v>
      </c>
      <c r="G684" s="13" t="s">
        <v>297</v>
      </c>
      <c r="H684" s="13">
        <v>12.718999999999999</v>
      </c>
      <c r="I684" s="13">
        <v>1</v>
      </c>
      <c r="J684" s="13">
        <v>3.5</v>
      </c>
      <c r="K684" s="13">
        <v>1</v>
      </c>
      <c r="L684" s="13" t="s">
        <v>292</v>
      </c>
      <c r="M684" s="13">
        <v>1</v>
      </c>
      <c r="N684" s="13">
        <v>1</v>
      </c>
      <c r="O684" s="13" t="s">
        <v>292</v>
      </c>
      <c r="P684" s="13">
        <f>IFERROR(VLOOKUP(BC684, BA:BA:BB:BB, 2, 0),)</f>
        <v>0</v>
      </c>
      <c r="Q684" s="13">
        <f>IFERROR(VLOOKUP(BC684, BA:BA:BD:BD, 4, 0),1)</f>
        <v>1</v>
      </c>
      <c r="R684" s="13">
        <v>7</v>
      </c>
      <c r="S684" s="13">
        <v>9.25</v>
      </c>
      <c r="T684" s="13">
        <v>0</v>
      </c>
      <c r="V684" s="13" t="s">
        <v>13779</v>
      </c>
      <c r="W684" s="13">
        <v>100</v>
      </c>
      <c r="X684" s="13" t="s">
        <v>301</v>
      </c>
      <c r="Y684" s="13" t="s">
        <v>10899</v>
      </c>
      <c r="Z684" s="13" t="s">
        <v>10898</v>
      </c>
      <c r="AA684" s="13">
        <v>1</v>
      </c>
      <c r="AB684" s="13">
        <f>ROUND(H684*I684*AA684, 3)</f>
        <v>12.718999999999999</v>
      </c>
      <c r="AC684" s="13">
        <f>ROUND(VLOOKUP(X684,'Base de dados'!A:B, 2, 0)*AB684, 2)</f>
        <v>1.27</v>
      </c>
      <c r="AD684" s="13">
        <f>ROUND((AB684*(Destino!AG$685/100))*(W684/100),2)</f>
        <v>0</v>
      </c>
      <c r="AG684" s="13">
        <f>ROUND((AB684+ AC684)*(J684/100),2)</f>
        <v>0.49</v>
      </c>
      <c r="AH684" s="13">
        <f>ROUND(AB684*T684,2)</f>
        <v>0</v>
      </c>
      <c r="AI684" s="13">
        <f>ROUND((AB684+AC684)-(AD684+AE684)+AG684+AH684, 3)</f>
        <v>14.478999999999999</v>
      </c>
      <c r="AJ684" s="13">
        <f>AI684*M684</f>
        <v>14.478999999999999</v>
      </c>
      <c r="AK684" s="13">
        <f>AJ684*K684</f>
        <v>14.478999999999999</v>
      </c>
      <c r="AL684" s="13" t="str">
        <f t="shared" si="30"/>
        <v>13006000137852200000102</v>
      </c>
      <c r="AM684" s="13">
        <f>VLOOKUP(AL684,Destino!A:AE,31,0)</f>
        <v>13.189</v>
      </c>
      <c r="AN684" s="13">
        <f>VLOOKUP(AL684,Destino!A:O,15,0)</f>
        <v>10.651999999999999</v>
      </c>
      <c r="AO684" s="13">
        <f>VLOOKUP(AL684,Destino!A:P,16,0)</f>
        <v>1</v>
      </c>
      <c r="AP684" s="14">
        <f t="shared" si="31"/>
        <v>0.91</v>
      </c>
      <c r="AQ684" s="13" t="str">
        <f t="shared" si="32"/>
        <v>X</v>
      </c>
      <c r="BB684" s="13">
        <f>AK684</f>
        <v>14.478999999999999</v>
      </c>
      <c r="BC684" s="13" t="s">
        <v>15395</v>
      </c>
      <c r="BD684" s="13">
        <f>N684</f>
        <v>1</v>
      </c>
    </row>
    <row r="685" spans="1:56" hidden="1" x14ac:dyDescent="0.25">
      <c r="A685" s="13">
        <v>600013785</v>
      </c>
      <c r="B685" s="13">
        <v>1700</v>
      </c>
      <c r="C685" s="13">
        <v>2200001421</v>
      </c>
      <c r="D685" s="13" t="s">
        <v>298</v>
      </c>
      <c r="E685" s="13">
        <f>IF(AND(B685&lt;&gt;1110,B685&lt;&gt;1210,B685&lt;&gt;1510,B685&lt;&gt;1710),B685,IF(B685=1110,"1100",IF(B685=1210,"1200",IF(B685=1510,"1500",IF(B685=1710,"1700","X")))))</f>
        <v>1700</v>
      </c>
      <c r="F685" s="13" t="s">
        <v>10893</v>
      </c>
      <c r="G685" s="13" t="s">
        <v>297</v>
      </c>
      <c r="H685" s="13">
        <v>12.680999999999999</v>
      </c>
      <c r="I685" s="13">
        <v>0.25</v>
      </c>
      <c r="J685" s="13">
        <v>3</v>
      </c>
      <c r="K685" s="13">
        <v>1</v>
      </c>
      <c r="L685" s="13" t="s">
        <v>292</v>
      </c>
      <c r="M685" s="13">
        <v>4</v>
      </c>
      <c r="N685" s="13">
        <v>1</v>
      </c>
      <c r="O685" s="13" t="s">
        <v>294</v>
      </c>
      <c r="P685" s="13">
        <f>IFERROR(VLOOKUP(BC685, BA:BA:BB:BB, 2, 0),)</f>
        <v>0</v>
      </c>
      <c r="Q685" s="13">
        <f>IFERROR(VLOOKUP(BC685, BA:BA:BD:BD, 4, 0),1)</f>
        <v>1</v>
      </c>
      <c r="R685" s="13">
        <v>7</v>
      </c>
      <c r="S685" s="13">
        <v>9.25</v>
      </c>
      <c r="T685" s="13">
        <v>0</v>
      </c>
      <c r="V685" s="13" t="s">
        <v>13779</v>
      </c>
      <c r="W685" s="13">
        <v>100</v>
      </c>
      <c r="X685" s="13" t="s">
        <v>301</v>
      </c>
      <c r="Y685" s="13" t="s">
        <v>10899</v>
      </c>
      <c r="Z685" s="13" t="s">
        <v>10898</v>
      </c>
      <c r="AA685" s="13">
        <v>1</v>
      </c>
      <c r="AB685" s="13">
        <f>ROUND(H685*I685*AA685, 3)</f>
        <v>3.17</v>
      </c>
      <c r="AC685" s="13">
        <f>ROUND(VLOOKUP(X685,'Base de dados'!A:B, 2, 0)*AB685, 2)</f>
        <v>0.32</v>
      </c>
      <c r="AD685" s="13">
        <f>ROUND((AB685*(Destino!AG$686/100))*(W685/100),2)</f>
        <v>0.22</v>
      </c>
      <c r="AE685" s="13">
        <f>ROUND(AB685*(Destino!AH$686/100),2)</f>
        <v>0</v>
      </c>
      <c r="AF685" s="13">
        <f>ROUND((((AB685+AC685)*(1 + VLOOKUP(X685,'Base de dados'!A:N, 14, 0) ))*(Destino!AI$686/100))-AD685, 2)</f>
        <v>0.66</v>
      </c>
      <c r="AG685" s="13">
        <f>ROUND((AB685+AC685+AF685)*(J685/100),2)</f>
        <v>0.12</v>
      </c>
      <c r="AH685" s="13">
        <f>ROUND(AB685*T685,2)</f>
        <v>0</v>
      </c>
      <c r="AI685" s="13">
        <f>ROUND(AB685+AC685-AE685+AF685+AG685+AH685, 3)</f>
        <v>4.2699999999999996</v>
      </c>
      <c r="AJ685" s="13">
        <f>AI685*M685</f>
        <v>17.079999999999998</v>
      </c>
      <c r="AK685" s="13">
        <f>AJ685*K685</f>
        <v>17.079999999999998</v>
      </c>
      <c r="AL685" s="13" t="str">
        <f t="shared" si="30"/>
        <v>17006000137852200001421</v>
      </c>
      <c r="AM685" s="13">
        <f>VLOOKUP(AL685,Destino!A:AE,31,0)</f>
        <v>17.079999999999998</v>
      </c>
      <c r="AN685" s="13">
        <f>VLOOKUP(AL685,Destino!A:O,15,0)</f>
        <v>10.62</v>
      </c>
      <c r="AO685" s="13">
        <f>VLOOKUP(AL685,Destino!A:P,16,0)</f>
        <v>1</v>
      </c>
      <c r="AP685" s="14">
        <f t="shared" si="31"/>
        <v>1</v>
      </c>
      <c r="AQ685" s="13" t="str">
        <f t="shared" si="32"/>
        <v>OK</v>
      </c>
      <c r="BA685" s="13" t="s">
        <v>14368</v>
      </c>
      <c r="BB685" s="13">
        <f>AK685</f>
        <v>17.079999999999998</v>
      </c>
      <c r="BC685" s="13" t="s">
        <v>15396</v>
      </c>
      <c r="BD685" s="13">
        <f>N685</f>
        <v>1</v>
      </c>
    </row>
    <row r="686" spans="1:56" hidden="1" x14ac:dyDescent="0.25">
      <c r="A686" s="13">
        <v>600013800</v>
      </c>
      <c r="B686" s="13">
        <v>1700</v>
      </c>
      <c r="C686" s="13">
        <v>2200001421</v>
      </c>
      <c r="D686" s="13" t="s">
        <v>298</v>
      </c>
      <c r="E686" s="13">
        <f>IF(AND(B686&lt;&gt;1110,B686&lt;&gt;1210,B686&lt;&gt;1510,B686&lt;&gt;1710),B686,IF(B686=1110,"1100",IF(B686=1210,"1200",IF(B686=1510,"1500",IF(B686=1710,"1700","X")))))</f>
        <v>1700</v>
      </c>
      <c r="F686" s="13" t="s">
        <v>10893</v>
      </c>
      <c r="G686" s="13" t="s">
        <v>297</v>
      </c>
      <c r="H686" s="13">
        <v>12.943</v>
      </c>
      <c r="I686" s="13">
        <v>0.25</v>
      </c>
      <c r="J686" s="13">
        <v>3</v>
      </c>
      <c r="K686" s="13">
        <v>1</v>
      </c>
      <c r="L686" s="13" t="s">
        <v>292</v>
      </c>
      <c r="M686" s="13">
        <v>4</v>
      </c>
      <c r="N686" s="13">
        <v>1</v>
      </c>
      <c r="O686" s="13" t="s">
        <v>294</v>
      </c>
      <c r="P686" s="13">
        <f>IFERROR(VLOOKUP(BC686, BA:BA:BB:BB, 2, 0),)</f>
        <v>0</v>
      </c>
      <c r="Q686" s="13">
        <f>IFERROR(VLOOKUP(BC686, BA:BA:BD:BD, 4, 0),1)</f>
        <v>1</v>
      </c>
      <c r="R686" s="13">
        <v>7</v>
      </c>
      <c r="S686" s="13">
        <v>9.25</v>
      </c>
      <c r="T686" s="13">
        <v>0</v>
      </c>
      <c r="V686" s="13" t="s">
        <v>13779</v>
      </c>
      <c r="W686" s="13">
        <v>100</v>
      </c>
      <c r="X686" s="13" t="s">
        <v>301</v>
      </c>
      <c r="Y686" s="13" t="s">
        <v>10899</v>
      </c>
      <c r="Z686" s="13" t="s">
        <v>10898</v>
      </c>
      <c r="AA686" s="13">
        <v>1</v>
      </c>
      <c r="AB686" s="13">
        <f>ROUND(H686*I686*AA686, 3)</f>
        <v>3.2360000000000002</v>
      </c>
      <c r="AC686" s="13">
        <f>ROUND(VLOOKUP(X686,'Base de dados'!A:B, 2, 0)*AB686, 2)</f>
        <v>0.32</v>
      </c>
      <c r="AD686" s="13">
        <f>ROUND((AB686*(Destino!AG$687/100))*(W686/100),2)</f>
        <v>0.23</v>
      </c>
      <c r="AE686" s="13">
        <f>ROUND(AB686*(Destino!AH$687/100),2)</f>
        <v>0</v>
      </c>
      <c r="AF686" s="13">
        <f>ROUND((((AB686+AC686)*(1 + VLOOKUP(X686,'Base de dados'!A:N, 14, 0) ))*(Destino!AI$687/100))-AD686, 2)</f>
        <v>0.66</v>
      </c>
      <c r="AG686" s="13">
        <f>ROUND((AB686+AC686+AF686)*(J686/100),2)</f>
        <v>0.13</v>
      </c>
      <c r="AH686" s="13">
        <f>ROUND(AB686*T686,2)</f>
        <v>0</v>
      </c>
      <c r="AI686" s="13">
        <f>ROUND(AB686+AC686-AE686+AF686+AG686+AH686, 3)</f>
        <v>4.3460000000000001</v>
      </c>
      <c r="AJ686" s="13">
        <f>AI686*M686</f>
        <v>17.384</v>
      </c>
      <c r="AK686" s="13">
        <f>AJ686*K686</f>
        <v>17.384</v>
      </c>
      <c r="AL686" s="13" t="str">
        <f t="shared" si="30"/>
        <v>17006000138002200001421</v>
      </c>
      <c r="AM686" s="13">
        <f>VLOOKUP(AL686,Destino!A:AE,31,0)</f>
        <v>17.423999999999999</v>
      </c>
      <c r="AN686" s="13">
        <f>VLOOKUP(AL686,Destino!A:O,15,0)</f>
        <v>10.84</v>
      </c>
      <c r="AO686" s="13">
        <f>VLOOKUP(AL686,Destino!A:P,16,0)</f>
        <v>1</v>
      </c>
      <c r="AP686" s="14">
        <f t="shared" si="31"/>
        <v>1</v>
      </c>
      <c r="AQ686" s="13" t="str">
        <f t="shared" si="32"/>
        <v>OK</v>
      </c>
      <c r="BA686" s="13" t="s">
        <v>14369</v>
      </c>
      <c r="BB686" s="13">
        <f>AK686</f>
        <v>17.384</v>
      </c>
      <c r="BC686" s="13" t="s">
        <v>15397</v>
      </c>
      <c r="BD686" s="13">
        <f>N686</f>
        <v>1</v>
      </c>
    </row>
    <row r="687" spans="1:56" hidden="1" x14ac:dyDescent="0.25">
      <c r="A687" s="13">
        <v>600013802</v>
      </c>
      <c r="B687" s="13">
        <v>1700</v>
      </c>
      <c r="C687" s="13">
        <v>2200001421</v>
      </c>
      <c r="D687" s="13" t="s">
        <v>298</v>
      </c>
      <c r="E687" s="13">
        <f>IF(AND(B687&lt;&gt;1110,B687&lt;&gt;1210,B687&lt;&gt;1510,B687&lt;&gt;1710),B687,IF(B687=1110,"1100",IF(B687=1210,"1200",IF(B687=1510,"1500",IF(B687=1710,"1700","X")))))</f>
        <v>1700</v>
      </c>
      <c r="F687" s="13" t="s">
        <v>10893</v>
      </c>
      <c r="G687" s="13" t="s">
        <v>297</v>
      </c>
      <c r="H687" s="13">
        <v>14.327999999999999</v>
      </c>
      <c r="I687" s="13">
        <v>0.25</v>
      </c>
      <c r="J687" s="13">
        <v>3</v>
      </c>
      <c r="K687" s="13">
        <v>1</v>
      </c>
      <c r="L687" s="13" t="s">
        <v>292</v>
      </c>
      <c r="M687" s="13">
        <v>4</v>
      </c>
      <c r="N687" s="13">
        <v>1</v>
      </c>
      <c r="O687" s="13" t="s">
        <v>294</v>
      </c>
      <c r="P687" s="13">
        <f>IFERROR(VLOOKUP(BC687, BA:BA:BB:BB, 2, 0),)</f>
        <v>0</v>
      </c>
      <c r="Q687" s="13">
        <f>IFERROR(VLOOKUP(BC687, BA:BA:BD:BD, 4, 0),1)</f>
        <v>1</v>
      </c>
      <c r="R687" s="13">
        <v>7</v>
      </c>
      <c r="S687" s="13">
        <v>9.25</v>
      </c>
      <c r="T687" s="13">
        <v>0</v>
      </c>
      <c r="V687" s="13" t="s">
        <v>13779</v>
      </c>
      <c r="W687" s="13">
        <v>100</v>
      </c>
      <c r="X687" s="13" t="s">
        <v>301</v>
      </c>
      <c r="Y687" s="13" t="s">
        <v>10899</v>
      </c>
      <c r="Z687" s="13" t="s">
        <v>10898</v>
      </c>
      <c r="AA687" s="13">
        <v>1</v>
      </c>
      <c r="AB687" s="13">
        <f>ROUND(H687*I687*AA687, 3)</f>
        <v>3.5819999999999999</v>
      </c>
      <c r="AC687" s="13">
        <f>ROUND(VLOOKUP(X687,'Base de dados'!A:B, 2, 0)*AB687, 2)</f>
        <v>0.36</v>
      </c>
      <c r="AD687" s="13">
        <f>ROUND((AB687*(Destino!AG$688/100))*(W687/100),2)</f>
        <v>0.25</v>
      </c>
      <c r="AE687" s="13">
        <f>ROUND(AB687*(Destino!AH$688/100),2)</f>
        <v>0</v>
      </c>
      <c r="AF687" s="13">
        <f>ROUND((((AB687+AC687)*(1 + VLOOKUP(X687,'Base de dados'!A:N, 14, 0) ))*(Destino!AI$688/100))-AD687, 2)</f>
        <v>0.74</v>
      </c>
      <c r="AG687" s="13">
        <f>ROUND((AB687+AC687+AF687)*(J687/100),2)</f>
        <v>0.14000000000000001</v>
      </c>
      <c r="AH687" s="13">
        <f>ROUND(AB687*T687,2)</f>
        <v>0</v>
      </c>
      <c r="AI687" s="13">
        <f>ROUND(AB687+AC687-AE687+AF687+AG687+AH687, 3)</f>
        <v>4.8220000000000001</v>
      </c>
      <c r="AJ687" s="13">
        <f>AI687*M687</f>
        <v>19.288</v>
      </c>
      <c r="AK687" s="13">
        <f>AJ687*K687</f>
        <v>19.288</v>
      </c>
      <c r="AL687" s="13" t="str">
        <f t="shared" si="30"/>
        <v>17006000138022200001421</v>
      </c>
      <c r="AM687" s="13">
        <f>VLOOKUP(AL687,Destino!A:AE,31,0)</f>
        <v>19.288</v>
      </c>
      <c r="AN687" s="13">
        <f>VLOOKUP(AL687,Destino!A:O,15,0)</f>
        <v>12</v>
      </c>
      <c r="AO687" s="13">
        <f>VLOOKUP(AL687,Destino!A:P,16,0)</f>
        <v>1</v>
      </c>
      <c r="AP687" s="14">
        <f t="shared" si="31"/>
        <v>1</v>
      </c>
      <c r="AQ687" s="13" t="str">
        <f t="shared" si="32"/>
        <v>OK</v>
      </c>
      <c r="BA687" s="13" t="s">
        <v>14370</v>
      </c>
      <c r="BB687" s="13">
        <f>AK687</f>
        <v>19.288</v>
      </c>
      <c r="BC687" s="13" t="s">
        <v>15398</v>
      </c>
      <c r="BD687" s="13">
        <f>N687</f>
        <v>1</v>
      </c>
    </row>
    <row r="688" spans="1:56" hidden="1" x14ac:dyDescent="0.25">
      <c r="A688" s="13">
        <v>600013803</v>
      </c>
      <c r="B688" s="13">
        <v>1700</v>
      </c>
      <c r="C688" s="13">
        <v>2200001421</v>
      </c>
      <c r="D688" s="13" t="s">
        <v>298</v>
      </c>
      <c r="E688" s="13">
        <f>IF(AND(B688&lt;&gt;1110,B688&lt;&gt;1210,B688&lt;&gt;1510,B688&lt;&gt;1710),B688,IF(B688=1110,"1100",IF(B688=1210,"1200",IF(B688=1510,"1500",IF(B688=1710,"1700","X")))))</f>
        <v>1700</v>
      </c>
      <c r="F688" s="13" t="s">
        <v>10893</v>
      </c>
      <c r="G688" s="13" t="s">
        <v>297</v>
      </c>
      <c r="H688" s="13">
        <v>15.952</v>
      </c>
      <c r="I688" s="13">
        <v>0.25</v>
      </c>
      <c r="J688" s="13">
        <v>3</v>
      </c>
      <c r="K688" s="13">
        <v>1</v>
      </c>
      <c r="L688" s="13" t="s">
        <v>292</v>
      </c>
      <c r="M688" s="13">
        <v>4</v>
      </c>
      <c r="N688" s="13">
        <v>1</v>
      </c>
      <c r="O688" s="13" t="s">
        <v>294</v>
      </c>
      <c r="P688" s="13">
        <f>IFERROR(VLOOKUP(BC688, BA:BA:BB:BB, 2, 0),)</f>
        <v>0</v>
      </c>
      <c r="Q688" s="13">
        <f>IFERROR(VLOOKUP(BC688, BA:BA:BD:BD, 4, 0),1)</f>
        <v>1</v>
      </c>
      <c r="R688" s="13">
        <v>7</v>
      </c>
      <c r="S688" s="13">
        <v>9.25</v>
      </c>
      <c r="T688" s="13">
        <v>0</v>
      </c>
      <c r="V688" s="13" t="s">
        <v>13779</v>
      </c>
      <c r="W688" s="13">
        <v>100</v>
      </c>
      <c r="X688" s="13" t="s">
        <v>301</v>
      </c>
      <c r="Y688" s="13" t="s">
        <v>10899</v>
      </c>
      <c r="Z688" s="13" t="s">
        <v>10898</v>
      </c>
      <c r="AA688" s="13">
        <v>1</v>
      </c>
      <c r="AB688" s="13">
        <f>ROUND(H688*I688*AA688, 3)</f>
        <v>3.988</v>
      </c>
      <c r="AC688" s="13">
        <f>ROUND(VLOOKUP(X688,'Base de dados'!A:B, 2, 0)*AB688, 2)</f>
        <v>0.4</v>
      </c>
      <c r="AD688" s="13">
        <f>ROUND((AB688*(Destino!AG$689/100))*(W688/100),2)</f>
        <v>0.28000000000000003</v>
      </c>
      <c r="AE688" s="13">
        <f>ROUND(AB688*(Destino!AH$689/100),2)</f>
        <v>0</v>
      </c>
      <c r="AF688" s="13">
        <f>ROUND((((AB688+AC688)*(1 + VLOOKUP(X688,'Base de dados'!A:N, 14, 0) ))*(Destino!AI$689/100))-AD688, 2)</f>
        <v>0.82</v>
      </c>
      <c r="AG688" s="13">
        <f>ROUND((AB688+AC688+AF688)*(J688/100),2)</f>
        <v>0.16</v>
      </c>
      <c r="AH688" s="13">
        <f>ROUND(AB688*T688,2)</f>
        <v>0</v>
      </c>
      <c r="AI688" s="13">
        <f>ROUND(AB688+AC688-AE688+AF688+AG688+AH688, 3)</f>
        <v>5.3680000000000003</v>
      </c>
      <c r="AJ688" s="13">
        <f>AI688*M688</f>
        <v>21.472000000000001</v>
      </c>
      <c r="AK688" s="13">
        <f>AJ688*K688</f>
        <v>21.472000000000001</v>
      </c>
      <c r="AL688" s="13" t="str">
        <f t="shared" si="30"/>
        <v>17006000138032200001421</v>
      </c>
      <c r="AM688" s="13">
        <f>VLOOKUP(AL688,Destino!A:AE,31,0)</f>
        <v>21.472000000000001</v>
      </c>
      <c r="AN688" s="13">
        <f>VLOOKUP(AL688,Destino!A:O,15,0)</f>
        <v>13.36</v>
      </c>
      <c r="AO688" s="13">
        <f>VLOOKUP(AL688,Destino!A:P,16,0)</f>
        <v>1</v>
      </c>
      <c r="AP688" s="14">
        <f t="shared" si="31"/>
        <v>1</v>
      </c>
      <c r="AQ688" s="13" t="str">
        <f t="shared" si="32"/>
        <v>OK</v>
      </c>
      <c r="BA688" s="13" t="s">
        <v>14371</v>
      </c>
      <c r="BB688" s="13">
        <f>AK688</f>
        <v>21.472000000000001</v>
      </c>
      <c r="BC688" s="13" t="s">
        <v>15399</v>
      </c>
      <c r="BD688" s="13">
        <f>N688</f>
        <v>1</v>
      </c>
    </row>
    <row r="689" spans="1:56" hidden="1" x14ac:dyDescent="0.25">
      <c r="A689" s="13">
        <v>600013814</v>
      </c>
      <c r="B689" s="13">
        <v>1700</v>
      </c>
      <c r="C689" s="13">
        <v>2200001421</v>
      </c>
      <c r="D689" s="13" t="s">
        <v>298</v>
      </c>
      <c r="E689" s="13">
        <f>IF(AND(B689&lt;&gt;1110,B689&lt;&gt;1210,B689&lt;&gt;1510,B689&lt;&gt;1710),B689,IF(B689=1110,"1100",IF(B689=1210,"1200",IF(B689=1510,"1500",IF(B689=1710,"1700","X")))))</f>
        <v>1700</v>
      </c>
      <c r="F689" s="13" t="s">
        <v>10893</v>
      </c>
      <c r="G689" s="13" t="s">
        <v>297</v>
      </c>
      <c r="H689" s="13">
        <v>18.006</v>
      </c>
      <c r="I689" s="13">
        <v>0.25</v>
      </c>
      <c r="J689" s="13">
        <v>3</v>
      </c>
      <c r="K689" s="13">
        <v>1</v>
      </c>
      <c r="L689" s="13" t="s">
        <v>292</v>
      </c>
      <c r="M689" s="13">
        <v>4</v>
      </c>
      <c r="N689" s="13">
        <v>1</v>
      </c>
      <c r="O689" s="13" t="s">
        <v>294</v>
      </c>
      <c r="P689" s="13">
        <f>IFERROR(VLOOKUP(BC689, BA:BA:BB:BB, 2, 0),)</f>
        <v>0</v>
      </c>
      <c r="Q689" s="13">
        <f>IFERROR(VLOOKUP(BC689, BA:BA:BD:BD, 4, 0),1)</f>
        <v>1</v>
      </c>
      <c r="R689" s="13">
        <v>7</v>
      </c>
      <c r="S689" s="13">
        <v>9.25</v>
      </c>
      <c r="T689" s="13">
        <v>0</v>
      </c>
      <c r="V689" s="13" t="s">
        <v>13779</v>
      </c>
      <c r="W689" s="13">
        <v>100</v>
      </c>
      <c r="X689" s="13" t="s">
        <v>301</v>
      </c>
      <c r="Y689" s="13" t="s">
        <v>10899</v>
      </c>
      <c r="Z689" s="13" t="s">
        <v>10898</v>
      </c>
      <c r="AA689" s="13">
        <v>1</v>
      </c>
      <c r="AB689" s="13">
        <f>ROUND(H689*I689*AA689, 3)</f>
        <v>4.5019999999999998</v>
      </c>
      <c r="AC689" s="13">
        <f>ROUND(VLOOKUP(X689,'Base de dados'!A:B, 2, 0)*AB689, 2)</f>
        <v>0.45</v>
      </c>
      <c r="AD689" s="13">
        <f>ROUND((AB689*(Destino!AG$690/100))*(W689/100),2)</f>
        <v>0.32</v>
      </c>
      <c r="AE689" s="13">
        <f>ROUND(AB689*(Destino!AH$690/100),2)</f>
        <v>0</v>
      </c>
      <c r="AF689" s="13">
        <f>ROUND((((AB689+AC689)*(1 + VLOOKUP(X689,'Base de dados'!A:N, 14, 0) ))*(Destino!AI$690/100))-AD689, 2)</f>
        <v>0.93</v>
      </c>
      <c r="AG689" s="13">
        <f>ROUND((AB689+AC689+AF689)*(J689/100),2)</f>
        <v>0.18</v>
      </c>
      <c r="AH689" s="13">
        <f>ROUND(AB689*T689,2)</f>
        <v>0</v>
      </c>
      <c r="AI689" s="13">
        <f>ROUND(AB689+AC689-AE689+AF689+AG689+AH689, 3)</f>
        <v>6.0620000000000003</v>
      </c>
      <c r="AJ689" s="13">
        <f>AI689*M689</f>
        <v>24.248000000000001</v>
      </c>
      <c r="AK689" s="13">
        <f>AJ689*K689</f>
        <v>24.248000000000001</v>
      </c>
      <c r="AL689" s="13" t="str">
        <f t="shared" si="30"/>
        <v>17006000138142200001421</v>
      </c>
      <c r="AM689" s="13">
        <f>VLOOKUP(AL689,Destino!A:AE,31,0)</f>
        <v>24.248000000000001</v>
      </c>
      <c r="AN689" s="13">
        <f>VLOOKUP(AL689,Destino!A:O,15,0)</f>
        <v>15.08</v>
      </c>
      <c r="AO689" s="13">
        <f>VLOOKUP(AL689,Destino!A:P,16,0)</f>
        <v>1</v>
      </c>
      <c r="AP689" s="14">
        <f t="shared" si="31"/>
        <v>1</v>
      </c>
      <c r="AQ689" s="13" t="str">
        <f t="shared" si="32"/>
        <v>OK</v>
      </c>
      <c r="BA689" s="13" t="s">
        <v>14372</v>
      </c>
      <c r="BB689" s="13">
        <f>AK689</f>
        <v>24.248000000000001</v>
      </c>
      <c r="BC689" s="13" t="s">
        <v>15400</v>
      </c>
      <c r="BD689" s="13">
        <f>N689</f>
        <v>1</v>
      </c>
    </row>
    <row r="690" spans="1:56" hidden="1" x14ac:dyDescent="0.25">
      <c r="A690" s="13">
        <v>600013815</v>
      </c>
      <c r="B690" s="13">
        <v>1000</v>
      </c>
      <c r="C690" s="13">
        <v>2200001286</v>
      </c>
      <c r="D690" s="13" t="s">
        <v>298</v>
      </c>
      <c r="E690" s="13">
        <f>IF(AND(B690&lt;&gt;1110,B690&lt;&gt;1210,B690&lt;&gt;1510,B690&lt;&gt;1710),B690,IF(B690=1110,"1100",IF(B690=1210,"1200",IF(B690=1510,"1500",IF(B690=1710,"1700","X")))))</f>
        <v>1000</v>
      </c>
      <c r="F690" s="13" t="s">
        <v>10875</v>
      </c>
      <c r="G690" s="13" t="s">
        <v>297</v>
      </c>
      <c r="H690" s="13">
        <v>21.771999999999998</v>
      </c>
      <c r="I690" s="13">
        <v>1</v>
      </c>
      <c r="J690" s="13">
        <v>6</v>
      </c>
      <c r="K690" s="13">
        <v>1</v>
      </c>
      <c r="L690" s="13" t="s">
        <v>292</v>
      </c>
      <c r="M690" s="13">
        <v>1</v>
      </c>
      <c r="N690" s="13">
        <v>1</v>
      </c>
      <c r="O690" s="13" t="s">
        <v>292</v>
      </c>
      <c r="P690" s="13">
        <f>IFERROR(VLOOKUP(BC690, BA:BA:BB:BB, 2, 0),)</f>
        <v>0</v>
      </c>
      <c r="Q690" s="13">
        <f>IFERROR(VLOOKUP(BC690, BA:BA:BD:BD, 4, 0),1)</f>
        <v>1</v>
      </c>
      <c r="R690" s="13">
        <v>1</v>
      </c>
      <c r="S690" s="13">
        <v>9.25</v>
      </c>
      <c r="T690" s="13">
        <v>0</v>
      </c>
      <c r="V690" s="13" t="s">
        <v>13779</v>
      </c>
      <c r="W690" s="13">
        <v>100</v>
      </c>
      <c r="X690" s="13" t="s">
        <v>302</v>
      </c>
      <c r="Y690" s="13" t="s">
        <v>10899</v>
      </c>
      <c r="Z690" s="13" t="s">
        <v>10898</v>
      </c>
      <c r="AA690" s="13">
        <v>1</v>
      </c>
      <c r="AB690" s="13">
        <f>ROUND(H690*I690*AA690, 3)</f>
        <v>21.771999999999998</v>
      </c>
      <c r="AC690" s="13">
        <f>ROUND(VLOOKUP(X690,'Base de dados'!A:B, 2, 0)*AB690, 2)</f>
        <v>2.1800000000000002</v>
      </c>
      <c r="AD690" s="13">
        <f>ROUND((AB690*(Destino!AG$691/100))*(W690/100),2)</f>
        <v>2.61</v>
      </c>
      <c r="AE690" s="13">
        <f>ROUND(AB690*(Destino!AH$691/100),2)</f>
        <v>2.0099999999999998</v>
      </c>
      <c r="AG690" s="13">
        <f>ROUND(AB690 *(J690/100),2)</f>
        <v>1.31</v>
      </c>
      <c r="AH690" s="13">
        <f>ROUND(AB690*T690,2)</f>
        <v>0</v>
      </c>
      <c r="AI690" s="13">
        <f>ROUND(AB690-(AD690+AE690)+AG690+AH690, 3)</f>
        <v>18.462</v>
      </c>
      <c r="AJ690" s="13">
        <f>AI690*M690</f>
        <v>18.462</v>
      </c>
      <c r="AK690" s="13">
        <f>AJ690*K690</f>
        <v>18.462</v>
      </c>
      <c r="AL690" s="13" t="str">
        <f t="shared" si="30"/>
        <v>10006000138152200001286</v>
      </c>
      <c r="AM690" s="13">
        <f>VLOOKUP(AL690,Destino!A:AE,31,0)</f>
        <v>18.462</v>
      </c>
      <c r="AN690" s="13">
        <f>VLOOKUP(AL690,Destino!A:O,15,0)</f>
        <v>19.54</v>
      </c>
      <c r="AO690" s="13">
        <f>VLOOKUP(AL690,Destino!A:P,16,0)</f>
        <v>1</v>
      </c>
      <c r="AP690" s="14">
        <f t="shared" si="31"/>
        <v>1</v>
      </c>
      <c r="AQ690" s="13" t="str">
        <f t="shared" si="32"/>
        <v>OK</v>
      </c>
      <c r="BB690" s="13">
        <f>AK690</f>
        <v>18.462</v>
      </c>
      <c r="BC690" s="13" t="s">
        <v>15401</v>
      </c>
      <c r="BD690" s="13">
        <f>N690</f>
        <v>1</v>
      </c>
    </row>
    <row r="691" spans="1:56" hidden="1" x14ac:dyDescent="0.25">
      <c r="A691" s="13">
        <v>600013815</v>
      </c>
      <c r="B691" s="13">
        <v>1110</v>
      </c>
      <c r="C691" s="13">
        <v>2200001286</v>
      </c>
      <c r="D691" s="13" t="s">
        <v>298</v>
      </c>
      <c r="E691" s="13" t="str">
        <f>IF(AND(B691&lt;&gt;1110,B691&lt;&gt;1210,B691&lt;&gt;1510,B691&lt;&gt;1710),B691,IF(B691=1110,"1100",IF(B691=1210,"1200",IF(B691=1510,"1500",IF(B691=1710,"1700","X")))))</f>
        <v>1100</v>
      </c>
      <c r="F691" s="13" t="s">
        <v>10879</v>
      </c>
      <c r="G691" s="13" t="s">
        <v>297</v>
      </c>
      <c r="H691" s="13">
        <v>21.771999999999998</v>
      </c>
      <c r="I691" s="13">
        <v>1</v>
      </c>
      <c r="J691" s="13">
        <v>5</v>
      </c>
      <c r="K691" s="13">
        <v>1</v>
      </c>
      <c r="L691" s="13" t="s">
        <v>292</v>
      </c>
      <c r="M691" s="13">
        <v>1</v>
      </c>
      <c r="N691" s="13">
        <v>0.74314000000000002</v>
      </c>
      <c r="O691" s="13" t="s">
        <v>292</v>
      </c>
      <c r="P691" s="13">
        <f>IFERROR(VLOOKUP(BC691, BA:BA:BB:BB, 2, 0),)</f>
        <v>0</v>
      </c>
      <c r="Q691" s="13">
        <f>IFERROR(VLOOKUP(BC691, BA:BA:BD:BD, 4, 0),1)</f>
        <v>1</v>
      </c>
      <c r="R691" s="13">
        <v>1</v>
      </c>
      <c r="S691" s="13">
        <v>9.25</v>
      </c>
      <c r="T691" s="13">
        <v>0</v>
      </c>
      <c r="V691" s="13" t="s">
        <v>13779</v>
      </c>
      <c r="W691" s="13">
        <v>100</v>
      </c>
      <c r="X691" s="13" t="s">
        <v>302</v>
      </c>
      <c r="Y691" s="13" t="s">
        <v>10899</v>
      </c>
      <c r="Z691" s="13" t="s">
        <v>10898</v>
      </c>
      <c r="AA691" s="13">
        <v>1</v>
      </c>
      <c r="AB691" s="13">
        <f>ROUND(H691*I691*AA691, 3)</f>
        <v>21.771999999999998</v>
      </c>
      <c r="AC691" s="13">
        <f>ROUND(VLOOKUP(X691,'Base de dados'!A:B, 2, 0)*AB691, 2)</f>
        <v>2.1800000000000002</v>
      </c>
      <c r="AD691" s="13">
        <f>ROUND((AB691*(Destino!AG$692/100))*(W691/100),2)</f>
        <v>2.61</v>
      </c>
      <c r="AE691" s="13">
        <f>ROUND(AB691*(Destino!AH$692/100),2)</f>
        <v>2.0099999999999998</v>
      </c>
      <c r="AF691" s="13">
        <f>ROUND((((AB691+AC691)*(1 + VLOOKUP(X691,'Base de dados'!A:P, 16, 0) ))*(Destino!AI$692/100))-AD691, 2)</f>
        <v>3.51</v>
      </c>
      <c r="AG691" s="13">
        <f>ROUND((AB691+AF691)*(J691/100),2)</f>
        <v>1.26</v>
      </c>
      <c r="AH691" s="13">
        <f>ROUND(AB691*T691,2)</f>
        <v>0</v>
      </c>
      <c r="AI691" s="13">
        <f>ROUND(AB691-AE691+AF691+AG691+AH691, 3)</f>
        <v>24.532</v>
      </c>
      <c r="AJ691" s="13">
        <f>AI691*M691</f>
        <v>24.532</v>
      </c>
      <c r="AK691" s="13">
        <f>AJ691*K691</f>
        <v>24.532</v>
      </c>
      <c r="AL691" s="13" t="str">
        <f t="shared" si="30"/>
        <v>11106000138152200001286</v>
      </c>
      <c r="AM691" s="13">
        <f>VLOOKUP(AL691,Destino!A:AE,31,0)</f>
        <v>24.532</v>
      </c>
      <c r="AN691" s="13">
        <f>VLOOKUP(AL691,Destino!A:O,15,0)</f>
        <v>19.54</v>
      </c>
      <c r="AO691" s="13">
        <f>VLOOKUP(AL691,Destino!A:P,16,0)</f>
        <v>1</v>
      </c>
      <c r="AP691" s="14">
        <f t="shared" si="31"/>
        <v>1</v>
      </c>
      <c r="AQ691" s="13" t="str">
        <f t="shared" si="32"/>
        <v>OK</v>
      </c>
      <c r="BB691" s="13">
        <f>AK691</f>
        <v>24.532</v>
      </c>
      <c r="BC691" s="13" t="s">
        <v>15401</v>
      </c>
      <c r="BD691" s="13">
        <f>N691</f>
        <v>0.74314000000000002</v>
      </c>
    </row>
    <row r="692" spans="1:56" hidden="1" x14ac:dyDescent="0.25">
      <c r="A692" s="13">
        <v>600013815</v>
      </c>
      <c r="B692" s="13">
        <v>1700</v>
      </c>
      <c r="C692" s="13">
        <v>2200001421</v>
      </c>
      <c r="D692" s="13" t="s">
        <v>298</v>
      </c>
      <c r="E692" s="13">
        <f>IF(AND(B692&lt;&gt;1110,B692&lt;&gt;1210,B692&lt;&gt;1510,B692&lt;&gt;1710),B692,IF(B692=1110,"1100",IF(B692=1210,"1200",IF(B692=1510,"1500",IF(B692=1710,"1700","X")))))</f>
        <v>1700</v>
      </c>
      <c r="F692" s="13" t="s">
        <v>10893</v>
      </c>
      <c r="G692" s="13" t="s">
        <v>297</v>
      </c>
      <c r="H692" s="13">
        <v>19.582000000000001</v>
      </c>
      <c r="I692" s="13">
        <v>0.25</v>
      </c>
      <c r="J692" s="13">
        <v>3</v>
      </c>
      <c r="K692" s="13">
        <v>1</v>
      </c>
      <c r="L692" s="13" t="s">
        <v>292</v>
      </c>
      <c r="M692" s="13">
        <v>4</v>
      </c>
      <c r="N692" s="13">
        <v>1</v>
      </c>
      <c r="O692" s="13" t="s">
        <v>294</v>
      </c>
      <c r="P692" s="13">
        <f>IFERROR(VLOOKUP(BC692, BA:BA:BB:BB, 2, 0),)</f>
        <v>0</v>
      </c>
      <c r="Q692" s="13">
        <f>IFERROR(VLOOKUP(BC692, BA:BA:BD:BD, 4, 0),1)</f>
        <v>1</v>
      </c>
      <c r="R692" s="13">
        <v>7</v>
      </c>
      <c r="S692" s="13">
        <v>9.25</v>
      </c>
      <c r="T692" s="13">
        <v>0</v>
      </c>
      <c r="V692" s="13" t="s">
        <v>13779</v>
      </c>
      <c r="W692" s="13">
        <v>100</v>
      </c>
      <c r="X692" s="13" t="s">
        <v>302</v>
      </c>
      <c r="Y692" s="13" t="s">
        <v>10899</v>
      </c>
      <c r="Z692" s="13" t="s">
        <v>10898</v>
      </c>
      <c r="AA692" s="13">
        <v>1</v>
      </c>
      <c r="AB692" s="13">
        <f>ROUND(H692*I692*AA692, 3)</f>
        <v>4.8959999999999999</v>
      </c>
      <c r="AC692" s="13">
        <f>ROUND(VLOOKUP(X692,'Base de dados'!A:B, 2, 0)*AB692, 2)</f>
        <v>0.49</v>
      </c>
      <c r="AD692" s="13">
        <f>ROUND((AB692*(Destino!AG$693/100))*(W692/100),2)</f>
        <v>0.34</v>
      </c>
      <c r="AE692" s="13">
        <f>ROUND(AB692*(Destino!AH$693/100),2)</f>
        <v>0</v>
      </c>
      <c r="AF692" s="13">
        <f>ROUND((((AB692+AC692)*(1 + VLOOKUP(X692,'Base de dados'!A:N, 14, 0) ))*(Destino!AI$693/100))-AD692, 2)</f>
        <v>1.02</v>
      </c>
      <c r="AG692" s="13">
        <f>ROUND((AB692+AC692+AF692)*(J692/100),2)</f>
        <v>0.19</v>
      </c>
      <c r="AH692" s="13">
        <f>ROUND(AB692*T692,2)</f>
        <v>0</v>
      </c>
      <c r="AI692" s="13">
        <f>ROUND(AB692+AC692-AE692+AF692+AG692+AH692, 3)</f>
        <v>6.5960000000000001</v>
      </c>
      <c r="AJ692" s="13">
        <f>AI692*M692</f>
        <v>26.384</v>
      </c>
      <c r="AK692" s="13">
        <f>AJ692*K692</f>
        <v>26.384</v>
      </c>
      <c r="AL692" s="13" t="str">
        <f t="shared" si="30"/>
        <v>17006000138152200001421</v>
      </c>
      <c r="AM692" s="13">
        <f>VLOOKUP(AL692,Destino!A:AE,31,0)</f>
        <v>26.344000000000001</v>
      </c>
      <c r="AN692" s="13">
        <f>VLOOKUP(AL692,Destino!A:O,15,0)</f>
        <v>16.399999999999999</v>
      </c>
      <c r="AO692" s="13">
        <f>VLOOKUP(AL692,Destino!A:P,16,0)</f>
        <v>1</v>
      </c>
      <c r="AP692" s="14">
        <f t="shared" si="31"/>
        <v>1</v>
      </c>
      <c r="AQ692" s="13" t="str">
        <f t="shared" si="32"/>
        <v>OK</v>
      </c>
      <c r="BA692" s="13" t="s">
        <v>14373</v>
      </c>
      <c r="BB692" s="13">
        <f>AK692</f>
        <v>26.384</v>
      </c>
      <c r="BC692" s="13" t="s">
        <v>15402</v>
      </c>
      <c r="BD692" s="13">
        <f>N692</f>
        <v>1</v>
      </c>
    </row>
    <row r="693" spans="1:56" hidden="1" x14ac:dyDescent="0.25">
      <c r="A693" s="13">
        <v>600013859</v>
      </c>
      <c r="B693" s="13">
        <v>1700</v>
      </c>
      <c r="C693" s="13">
        <v>2200001421</v>
      </c>
      <c r="D693" s="13" t="s">
        <v>298</v>
      </c>
      <c r="E693" s="13">
        <f>IF(AND(B693&lt;&gt;1110,B693&lt;&gt;1210,B693&lt;&gt;1510,B693&lt;&gt;1710),B693,IF(B693=1110,"1100",IF(B693=1210,"1200",IF(B693=1510,"1500",IF(B693=1710,"1700","X")))))</f>
        <v>1700</v>
      </c>
      <c r="F693" s="13" t="s">
        <v>10893</v>
      </c>
      <c r="G693" s="13" t="s">
        <v>297</v>
      </c>
      <c r="H693" s="13">
        <v>36.597000000000001</v>
      </c>
      <c r="I693" s="13">
        <v>0.25</v>
      </c>
      <c r="J693" s="13">
        <v>3</v>
      </c>
      <c r="K693" s="13">
        <v>1</v>
      </c>
      <c r="L693" s="13" t="s">
        <v>292</v>
      </c>
      <c r="M693" s="13">
        <v>4</v>
      </c>
      <c r="N693" s="13">
        <v>1</v>
      </c>
      <c r="O693" s="13" t="s">
        <v>294</v>
      </c>
      <c r="P693" s="13">
        <f>IFERROR(VLOOKUP(BC693, BA:BA:BB:BB, 2, 0),)</f>
        <v>0</v>
      </c>
      <c r="Q693" s="13">
        <f>IFERROR(VLOOKUP(BC693, BA:BA:BD:BD, 4, 0),1)</f>
        <v>1</v>
      </c>
      <c r="R693" s="13">
        <v>7</v>
      </c>
      <c r="S693" s="13">
        <v>9.25</v>
      </c>
      <c r="T693" s="13">
        <v>0</v>
      </c>
      <c r="V693" s="13" t="s">
        <v>13779</v>
      </c>
      <c r="W693" s="13">
        <v>100</v>
      </c>
      <c r="X693" s="13" t="s">
        <v>295</v>
      </c>
      <c r="Y693" s="13" t="s">
        <v>10899</v>
      </c>
      <c r="Z693" s="13" t="s">
        <v>10898</v>
      </c>
      <c r="AA693" s="13">
        <v>1</v>
      </c>
      <c r="AB693" s="13">
        <f>ROUND(H693*I693*AA693, 3)</f>
        <v>9.1489999999999991</v>
      </c>
      <c r="AC693" s="13">
        <f>ROUND(VLOOKUP(X693,'Base de dados'!A:B, 2, 0)*AB693, 2)</f>
        <v>0.91</v>
      </c>
      <c r="AD693" s="13">
        <f>ROUND((AB693*(Destino!AG$694/100))*(W693/100),2)</f>
        <v>0.64</v>
      </c>
      <c r="AE693" s="13">
        <f>ROUND(AB693*(Destino!AH$694/100),2)</f>
        <v>0</v>
      </c>
      <c r="AF693" s="13">
        <f>ROUND((((AB693+AC693)*(1 + VLOOKUP(X693,'Base de dados'!A:N, 14, 0) ))*(Destino!AI$694/100))-AD693, 2)</f>
        <v>1.89</v>
      </c>
      <c r="AG693" s="13">
        <f>ROUND((AB693+AC693+AF693)*(J693/100),2)</f>
        <v>0.36</v>
      </c>
      <c r="AH693" s="13">
        <f>ROUND(AB693*T693,2)</f>
        <v>0</v>
      </c>
      <c r="AI693" s="13">
        <f>ROUND(AB693+AC693-AE693+AF693+AG693+AH693, 3)</f>
        <v>12.308999999999999</v>
      </c>
      <c r="AJ693" s="13">
        <f>AI693*M693</f>
        <v>49.235999999999997</v>
      </c>
      <c r="AK693" s="13">
        <f>AJ693*K693</f>
        <v>49.235999999999997</v>
      </c>
      <c r="AL693" s="13" t="str">
        <f t="shared" si="30"/>
        <v>17006000138592200001421</v>
      </c>
      <c r="AM693" s="13">
        <f>VLOOKUP(AL693,Destino!A:AE,31,0)</f>
        <v>49.276000000000003</v>
      </c>
      <c r="AN693" s="13">
        <f>VLOOKUP(AL693,Destino!A:O,15,0)</f>
        <v>30.65</v>
      </c>
      <c r="AO693" s="13">
        <f>VLOOKUP(AL693,Destino!A:P,16,0)</f>
        <v>1</v>
      </c>
      <c r="AP693" s="14">
        <f t="shared" si="31"/>
        <v>1</v>
      </c>
      <c r="AQ693" s="13" t="str">
        <f t="shared" si="32"/>
        <v>OK</v>
      </c>
      <c r="BA693" s="13" t="s">
        <v>14374</v>
      </c>
      <c r="BB693" s="13">
        <f>AK693</f>
        <v>49.235999999999997</v>
      </c>
      <c r="BC693" s="13" t="s">
        <v>15403</v>
      </c>
      <c r="BD693" s="13">
        <f>N693</f>
        <v>1</v>
      </c>
    </row>
    <row r="694" spans="1:56" hidden="1" x14ac:dyDescent="0.25">
      <c r="A694" s="13">
        <v>600013860</v>
      </c>
      <c r="B694" s="13">
        <v>1700</v>
      </c>
      <c r="C694" s="13">
        <v>2200001421</v>
      </c>
      <c r="D694" s="13" t="s">
        <v>298</v>
      </c>
      <c r="E694" s="13">
        <f>IF(AND(B694&lt;&gt;1110,B694&lt;&gt;1210,B694&lt;&gt;1510,B694&lt;&gt;1710),B694,IF(B694=1110,"1100",IF(B694=1210,"1200",IF(B694=1510,"1500",IF(B694=1710,"1700","X")))))</f>
        <v>1700</v>
      </c>
      <c r="F694" s="13" t="s">
        <v>10893</v>
      </c>
      <c r="G694" s="13" t="s">
        <v>297</v>
      </c>
      <c r="H694" s="13">
        <v>21.146000000000001</v>
      </c>
      <c r="I694" s="13">
        <v>0.25</v>
      </c>
      <c r="J694" s="13">
        <v>3</v>
      </c>
      <c r="K694" s="13">
        <v>1</v>
      </c>
      <c r="L694" s="13" t="s">
        <v>292</v>
      </c>
      <c r="M694" s="13">
        <v>4</v>
      </c>
      <c r="N694" s="13">
        <v>1</v>
      </c>
      <c r="O694" s="13" t="s">
        <v>294</v>
      </c>
      <c r="P694" s="13">
        <f>IFERROR(VLOOKUP(BC694, BA:BA:BB:BB, 2, 0),)</f>
        <v>0</v>
      </c>
      <c r="Q694" s="13">
        <f>IFERROR(VLOOKUP(BC694, BA:BA:BD:BD, 4, 0),1)</f>
        <v>1</v>
      </c>
      <c r="R694" s="13">
        <v>7</v>
      </c>
      <c r="S694" s="13">
        <v>9.25</v>
      </c>
      <c r="T694" s="13">
        <v>0</v>
      </c>
      <c r="V694" s="13" t="s">
        <v>13779</v>
      </c>
      <c r="W694" s="13">
        <v>100</v>
      </c>
      <c r="X694" s="13" t="s">
        <v>295</v>
      </c>
      <c r="Y694" s="13" t="s">
        <v>10899</v>
      </c>
      <c r="Z694" s="13" t="s">
        <v>10898</v>
      </c>
      <c r="AA694" s="13">
        <v>1</v>
      </c>
      <c r="AB694" s="13">
        <f>ROUND(H694*I694*AA694, 3)</f>
        <v>5.2869999999999999</v>
      </c>
      <c r="AC694" s="13">
        <f>ROUND(VLOOKUP(X694,'Base de dados'!A:B, 2, 0)*AB694, 2)</f>
        <v>0.53</v>
      </c>
      <c r="AD694" s="13">
        <f>ROUND((AB694*(Destino!AG$695/100))*(W694/100),2)</f>
        <v>0.37</v>
      </c>
      <c r="AE694" s="13">
        <f>ROUND(AB694*(Destino!AH$695/100),2)</f>
        <v>0</v>
      </c>
      <c r="AF694" s="13">
        <f>ROUND((((AB694+AC694)*(1 + VLOOKUP(X694,'Base de dados'!A:N, 14, 0) ))*(Destino!AI$695/100))-AD694, 2)</f>
        <v>1.0900000000000001</v>
      </c>
      <c r="AG694" s="13">
        <f>ROUND((AB694+AC694+AF694)*(J694/100),2)</f>
        <v>0.21</v>
      </c>
      <c r="AH694" s="13">
        <f>ROUND(AB694*T694,2)</f>
        <v>0</v>
      </c>
      <c r="AI694" s="13">
        <f>ROUND(AB694+AC694-AE694+AF694+AG694+AH694, 3)</f>
        <v>7.117</v>
      </c>
      <c r="AJ694" s="13">
        <f>AI694*M694</f>
        <v>28.468</v>
      </c>
      <c r="AK694" s="13">
        <f>AJ694*K694</f>
        <v>28.468</v>
      </c>
      <c r="AL694" s="13" t="str">
        <f t="shared" si="30"/>
        <v>17006000138602200001421</v>
      </c>
      <c r="AM694" s="13">
        <f>VLOOKUP(AL694,Destino!A:AE,31,0)</f>
        <v>28.468</v>
      </c>
      <c r="AN694" s="13">
        <f>VLOOKUP(AL694,Destino!A:O,15,0)</f>
        <v>17.71</v>
      </c>
      <c r="AO694" s="13">
        <f>VLOOKUP(AL694,Destino!A:P,16,0)</f>
        <v>1</v>
      </c>
      <c r="AP694" s="14">
        <f t="shared" si="31"/>
        <v>1</v>
      </c>
      <c r="AQ694" s="13" t="str">
        <f t="shared" si="32"/>
        <v>OK</v>
      </c>
      <c r="BA694" s="13" t="s">
        <v>14375</v>
      </c>
      <c r="BB694" s="13">
        <f>AK694</f>
        <v>28.468</v>
      </c>
      <c r="BC694" s="13" t="s">
        <v>15404</v>
      </c>
      <c r="BD694" s="13">
        <f>N694</f>
        <v>1</v>
      </c>
    </row>
    <row r="695" spans="1:56" hidden="1" x14ac:dyDescent="0.25">
      <c r="A695" s="13">
        <v>600013861</v>
      </c>
      <c r="B695" s="13">
        <v>1700</v>
      </c>
      <c r="C695" s="13">
        <v>2200001421</v>
      </c>
      <c r="D695" s="13" t="s">
        <v>298</v>
      </c>
      <c r="E695" s="13">
        <f>IF(AND(B695&lt;&gt;1110,B695&lt;&gt;1210,B695&lt;&gt;1510,B695&lt;&gt;1710),B695,IF(B695=1110,"1100",IF(B695=1210,"1200",IF(B695=1510,"1500",IF(B695=1710,"1700","X")))))</f>
        <v>1700</v>
      </c>
      <c r="F695" s="13" t="s">
        <v>10893</v>
      </c>
      <c r="G695" s="13" t="s">
        <v>297</v>
      </c>
      <c r="H695" s="13">
        <v>32</v>
      </c>
      <c r="I695" s="13">
        <v>0.25</v>
      </c>
      <c r="J695" s="13">
        <v>3</v>
      </c>
      <c r="K695" s="13">
        <v>1</v>
      </c>
      <c r="L695" s="13" t="s">
        <v>292</v>
      </c>
      <c r="M695" s="13">
        <v>4</v>
      </c>
      <c r="N695" s="13">
        <v>1</v>
      </c>
      <c r="O695" s="13" t="s">
        <v>294</v>
      </c>
      <c r="P695" s="13">
        <f>IFERROR(VLOOKUP(BC695, BA:BA:BB:BB, 2, 0),)</f>
        <v>0</v>
      </c>
      <c r="Q695" s="13">
        <f>IFERROR(VLOOKUP(BC695, BA:BA:BD:BD, 4, 0),1)</f>
        <v>1</v>
      </c>
      <c r="R695" s="13">
        <v>7</v>
      </c>
      <c r="S695" s="13">
        <v>9.25</v>
      </c>
      <c r="T695" s="13">
        <v>0</v>
      </c>
      <c r="V695" s="13" t="s">
        <v>13779</v>
      </c>
      <c r="W695" s="13">
        <v>100</v>
      </c>
      <c r="X695" s="13" t="s">
        <v>295</v>
      </c>
      <c r="Y695" s="13" t="s">
        <v>10899</v>
      </c>
      <c r="Z695" s="13" t="s">
        <v>10898</v>
      </c>
      <c r="AA695" s="13">
        <v>1</v>
      </c>
      <c r="AB695" s="13">
        <f>ROUND(H695*I695*AA695, 3)</f>
        <v>8</v>
      </c>
      <c r="AC695" s="13">
        <f>ROUND(VLOOKUP(X695,'Base de dados'!A:B, 2, 0)*AB695, 2)</f>
        <v>0.8</v>
      </c>
      <c r="AD695" s="13">
        <f>ROUND((AB695*(Destino!AG$696/100))*(W695/100),2)</f>
        <v>0.56000000000000005</v>
      </c>
      <c r="AE695" s="13">
        <f>ROUND(AB695*(Destino!AH$696/100),2)</f>
        <v>0</v>
      </c>
      <c r="AF695" s="13">
        <f>ROUND((((AB695+AC695)*(1 + VLOOKUP(X695,'Base de dados'!A:N, 14, 0) ))*(Destino!AI$696/100))-AD695, 2)</f>
        <v>1.65</v>
      </c>
      <c r="AG695" s="13">
        <f>ROUND((AB695+AC695+AF695)*(J695/100),2)</f>
        <v>0.31</v>
      </c>
      <c r="AH695" s="13">
        <f>ROUND(AB695*T695,2)</f>
        <v>0</v>
      </c>
      <c r="AI695" s="13">
        <f>ROUND(AB695+AC695-AE695+AF695+AG695+AH695, 3)</f>
        <v>10.76</v>
      </c>
      <c r="AJ695" s="13">
        <f>AI695*M695</f>
        <v>43.04</v>
      </c>
      <c r="AK695" s="13">
        <f>AJ695*K695</f>
        <v>43.04</v>
      </c>
      <c r="AL695" s="13" t="str">
        <f t="shared" si="30"/>
        <v>17006000138612200001421</v>
      </c>
      <c r="AM695" s="13">
        <f>VLOOKUP(AL695,Destino!A:AE,31,0)</f>
        <v>43.04</v>
      </c>
      <c r="AN695" s="13">
        <f>VLOOKUP(AL695,Destino!A:O,15,0)</f>
        <v>26.8</v>
      </c>
      <c r="AO695" s="13">
        <f>VLOOKUP(AL695,Destino!A:P,16,0)</f>
        <v>1</v>
      </c>
      <c r="AP695" s="14">
        <f t="shared" si="31"/>
        <v>1</v>
      </c>
      <c r="AQ695" s="13" t="str">
        <f t="shared" si="32"/>
        <v>OK</v>
      </c>
      <c r="BA695" s="13" t="s">
        <v>14376</v>
      </c>
      <c r="BB695" s="13">
        <f>AK695</f>
        <v>43.04</v>
      </c>
      <c r="BC695" s="13" t="s">
        <v>15405</v>
      </c>
      <c r="BD695" s="13">
        <f>N695</f>
        <v>1</v>
      </c>
    </row>
    <row r="696" spans="1:56" hidden="1" x14ac:dyDescent="0.25">
      <c r="A696" s="13">
        <v>600013875</v>
      </c>
      <c r="B696" s="13">
        <v>1700</v>
      </c>
      <c r="C696" s="13">
        <v>2200001421</v>
      </c>
      <c r="D696" s="13" t="s">
        <v>298</v>
      </c>
      <c r="E696" s="13">
        <f>IF(AND(B696&lt;&gt;1110,B696&lt;&gt;1210,B696&lt;&gt;1510,B696&lt;&gt;1710),B696,IF(B696=1110,"1100",IF(B696=1210,"1200",IF(B696=1510,"1500",IF(B696=1710,"1700","X")))))</f>
        <v>1700</v>
      </c>
      <c r="F696" s="13" t="s">
        <v>10893</v>
      </c>
      <c r="G696" s="13" t="s">
        <v>297</v>
      </c>
      <c r="H696" s="13">
        <v>15.725</v>
      </c>
      <c r="I696" s="13">
        <v>0.25</v>
      </c>
      <c r="J696" s="13">
        <v>3</v>
      </c>
      <c r="K696" s="13">
        <v>1</v>
      </c>
      <c r="L696" s="13" t="s">
        <v>292</v>
      </c>
      <c r="M696" s="13">
        <v>4</v>
      </c>
      <c r="N696" s="13">
        <v>1</v>
      </c>
      <c r="O696" s="13" t="s">
        <v>294</v>
      </c>
      <c r="P696" s="13">
        <f>IFERROR(VLOOKUP(BC696, BA:BA:BB:BB, 2, 0),)</f>
        <v>0</v>
      </c>
      <c r="Q696" s="13">
        <f>IFERROR(VLOOKUP(BC696, BA:BA:BD:BD, 4, 0),1)</f>
        <v>1</v>
      </c>
      <c r="R696" s="13">
        <v>7</v>
      </c>
      <c r="S696" s="13">
        <v>9.25</v>
      </c>
      <c r="T696" s="13">
        <v>0</v>
      </c>
      <c r="V696" s="13" t="s">
        <v>13779</v>
      </c>
      <c r="W696" s="13">
        <v>100</v>
      </c>
      <c r="X696" s="13" t="s">
        <v>301</v>
      </c>
      <c r="Y696" s="13" t="s">
        <v>10899</v>
      </c>
      <c r="Z696" s="13" t="s">
        <v>10898</v>
      </c>
      <c r="AA696" s="13">
        <v>1</v>
      </c>
      <c r="AB696" s="13">
        <f>ROUND(H696*I696*AA696, 3)</f>
        <v>3.931</v>
      </c>
      <c r="AC696" s="13">
        <f>ROUND(VLOOKUP(X696,'Base de dados'!A:B, 2, 0)*AB696, 2)</f>
        <v>0.39</v>
      </c>
      <c r="AD696" s="13">
        <f>ROUND((AB696*(Destino!AG$697/100))*(W696/100),2)</f>
        <v>0.28000000000000003</v>
      </c>
      <c r="AE696" s="13">
        <f>ROUND(AB696*(Destino!AH$697/100),2)</f>
        <v>0</v>
      </c>
      <c r="AF696" s="13">
        <f>ROUND((((AB696+AC696)*(1 + VLOOKUP(X696,'Base de dados'!A:N, 14, 0) ))*(Destino!AI$697/100))-AD696, 2)</f>
        <v>0.81</v>
      </c>
      <c r="AG696" s="13">
        <f>ROUND((AB696+AC696+AF696)*(J696/100),2)</f>
        <v>0.15</v>
      </c>
      <c r="AH696" s="13">
        <f>ROUND(AB696*T696,2)</f>
        <v>0</v>
      </c>
      <c r="AI696" s="13">
        <f>ROUND(AB696+AC696-AE696+AF696+AG696+AH696, 3)</f>
        <v>5.2809999999999997</v>
      </c>
      <c r="AJ696" s="13">
        <f>AI696*M696</f>
        <v>21.123999999999999</v>
      </c>
      <c r="AK696" s="13">
        <f>AJ696*K696</f>
        <v>21.123999999999999</v>
      </c>
      <c r="AL696" s="13" t="str">
        <f t="shared" si="30"/>
        <v>17006000138752200001421</v>
      </c>
      <c r="AM696" s="13">
        <f>VLOOKUP(AL696,Destino!A:AE,31,0)</f>
        <v>21.123999999999999</v>
      </c>
      <c r="AN696" s="13">
        <f>VLOOKUP(AL696,Destino!A:O,15,0)</f>
        <v>13.17</v>
      </c>
      <c r="AO696" s="13">
        <f>VLOOKUP(AL696,Destino!A:P,16,0)</f>
        <v>1</v>
      </c>
      <c r="AP696" s="14">
        <f t="shared" si="31"/>
        <v>1</v>
      </c>
      <c r="AQ696" s="13" t="str">
        <f t="shared" si="32"/>
        <v>OK</v>
      </c>
      <c r="BA696" s="13" t="s">
        <v>14377</v>
      </c>
      <c r="BB696" s="13">
        <f>AK696</f>
        <v>21.123999999999999</v>
      </c>
      <c r="BC696" s="13" t="s">
        <v>15406</v>
      </c>
      <c r="BD696" s="13">
        <f>N696</f>
        <v>1</v>
      </c>
    </row>
    <row r="697" spans="1:56" hidden="1" x14ac:dyDescent="0.25">
      <c r="A697" s="13">
        <v>600013876</v>
      </c>
      <c r="B697" s="13">
        <v>1700</v>
      </c>
      <c r="C697" s="13">
        <v>2200001421</v>
      </c>
      <c r="D697" s="13" t="s">
        <v>298</v>
      </c>
      <c r="E697" s="13">
        <f>IF(AND(B697&lt;&gt;1110,B697&lt;&gt;1210,B697&lt;&gt;1510,B697&lt;&gt;1710),B697,IF(B697=1110,"1100",IF(B697=1210,"1200",IF(B697=1510,"1500",IF(B697=1710,"1700","X")))))</f>
        <v>1700</v>
      </c>
      <c r="F697" s="13" t="s">
        <v>10893</v>
      </c>
      <c r="G697" s="13" t="s">
        <v>297</v>
      </c>
      <c r="H697" s="13">
        <v>17.981999999999999</v>
      </c>
      <c r="I697" s="13">
        <v>0.25</v>
      </c>
      <c r="J697" s="13">
        <v>3</v>
      </c>
      <c r="K697" s="13">
        <v>1</v>
      </c>
      <c r="L697" s="13" t="s">
        <v>292</v>
      </c>
      <c r="M697" s="13">
        <v>4</v>
      </c>
      <c r="N697" s="13">
        <v>1</v>
      </c>
      <c r="O697" s="13" t="s">
        <v>294</v>
      </c>
      <c r="P697" s="13">
        <f>IFERROR(VLOOKUP(BC697, BA:BA:BB:BB, 2, 0),)</f>
        <v>0</v>
      </c>
      <c r="Q697" s="13">
        <f>IFERROR(VLOOKUP(BC697, BA:BA:BD:BD, 4, 0),1)</f>
        <v>1</v>
      </c>
      <c r="R697" s="13">
        <v>7</v>
      </c>
      <c r="S697" s="13">
        <v>9.25</v>
      </c>
      <c r="T697" s="13">
        <v>0</v>
      </c>
      <c r="V697" s="13" t="s">
        <v>13779</v>
      </c>
      <c r="W697" s="13">
        <v>100</v>
      </c>
      <c r="X697" s="13" t="s">
        <v>301</v>
      </c>
      <c r="Y697" s="13" t="s">
        <v>10899</v>
      </c>
      <c r="Z697" s="13" t="s">
        <v>10898</v>
      </c>
      <c r="AA697" s="13">
        <v>1</v>
      </c>
      <c r="AB697" s="13">
        <f>ROUND(H697*I697*AA697, 3)</f>
        <v>4.4960000000000004</v>
      </c>
      <c r="AC697" s="13">
        <f>ROUND(VLOOKUP(X697,'Base de dados'!A:B, 2, 0)*AB697, 2)</f>
        <v>0.45</v>
      </c>
      <c r="AD697" s="13">
        <f>ROUND((AB697*(Destino!AG$698/100))*(W697/100),2)</f>
        <v>0.31</v>
      </c>
      <c r="AE697" s="13">
        <f>ROUND(AB697*(Destino!AH$698/100),2)</f>
        <v>0</v>
      </c>
      <c r="AF697" s="13">
        <f>ROUND((((AB697+AC697)*(1 + VLOOKUP(X697,'Base de dados'!A:N, 14, 0) ))*(Destino!AI$698/100))-AD697, 2)</f>
        <v>0.93</v>
      </c>
      <c r="AG697" s="13">
        <f>ROUND((AB697+AC697+AF697)*(J697/100),2)</f>
        <v>0.18</v>
      </c>
      <c r="AH697" s="13">
        <f>ROUND(AB697*T697,2)</f>
        <v>0</v>
      </c>
      <c r="AI697" s="13">
        <f>ROUND(AB697+AC697-AE697+AF697+AG697+AH697, 3)</f>
        <v>6.056</v>
      </c>
      <c r="AJ697" s="13">
        <f>AI697*M697</f>
        <v>24.224</v>
      </c>
      <c r="AK697" s="13">
        <f>AJ697*K697</f>
        <v>24.224</v>
      </c>
      <c r="AL697" s="13" t="str">
        <f t="shared" si="30"/>
        <v>17006000138762200001421</v>
      </c>
      <c r="AM697" s="13">
        <f>VLOOKUP(AL697,Destino!A:AE,31,0)</f>
        <v>24.224</v>
      </c>
      <c r="AN697" s="13">
        <f>VLOOKUP(AL697,Destino!A:O,15,0)</f>
        <v>15.06</v>
      </c>
      <c r="AO697" s="13">
        <f>VLOOKUP(AL697,Destino!A:P,16,0)</f>
        <v>1</v>
      </c>
      <c r="AP697" s="14">
        <f t="shared" si="31"/>
        <v>1</v>
      </c>
      <c r="AQ697" s="13" t="str">
        <f t="shared" si="32"/>
        <v>OK</v>
      </c>
      <c r="BA697" s="13" t="s">
        <v>14378</v>
      </c>
      <c r="BB697" s="13">
        <f>AK697</f>
        <v>24.224</v>
      </c>
      <c r="BC697" s="13" t="s">
        <v>15407</v>
      </c>
      <c r="BD697" s="13">
        <f>N697</f>
        <v>1</v>
      </c>
    </row>
    <row r="698" spans="1:56" hidden="1" x14ac:dyDescent="0.25">
      <c r="A698" s="13">
        <v>600013877</v>
      </c>
      <c r="B698" s="13">
        <v>1700</v>
      </c>
      <c r="C698" s="13">
        <v>2200001421</v>
      </c>
      <c r="D698" s="13" t="s">
        <v>298</v>
      </c>
      <c r="E698" s="13">
        <f>IF(AND(B698&lt;&gt;1110,B698&lt;&gt;1210,B698&lt;&gt;1510,B698&lt;&gt;1710),B698,IF(B698=1110,"1100",IF(B698=1210,"1200",IF(B698=1510,"1500",IF(B698=1710,"1700","X")))))</f>
        <v>1700</v>
      </c>
      <c r="F698" s="13" t="s">
        <v>10893</v>
      </c>
      <c r="G698" s="13" t="s">
        <v>297</v>
      </c>
      <c r="H698" s="13">
        <v>20.143000000000001</v>
      </c>
      <c r="I698" s="13">
        <v>0.25</v>
      </c>
      <c r="J698" s="13">
        <v>3</v>
      </c>
      <c r="K698" s="13">
        <v>1</v>
      </c>
      <c r="L698" s="13" t="s">
        <v>292</v>
      </c>
      <c r="M698" s="13">
        <v>4</v>
      </c>
      <c r="N698" s="13">
        <v>1</v>
      </c>
      <c r="O698" s="13" t="s">
        <v>294</v>
      </c>
      <c r="P698" s="13">
        <f>IFERROR(VLOOKUP(BC698, BA:BA:BB:BB, 2, 0),)</f>
        <v>0</v>
      </c>
      <c r="Q698" s="13">
        <f>IFERROR(VLOOKUP(BC698, BA:BA:BD:BD, 4, 0),1)</f>
        <v>1</v>
      </c>
      <c r="R698" s="13">
        <v>7</v>
      </c>
      <c r="S698" s="13">
        <v>9.25</v>
      </c>
      <c r="T698" s="13">
        <v>0</v>
      </c>
      <c r="V698" s="13" t="s">
        <v>13779</v>
      </c>
      <c r="W698" s="13">
        <v>100</v>
      </c>
      <c r="X698" s="13" t="s">
        <v>301</v>
      </c>
      <c r="Y698" s="13" t="s">
        <v>10899</v>
      </c>
      <c r="Z698" s="13" t="s">
        <v>10898</v>
      </c>
      <c r="AA698" s="13">
        <v>1</v>
      </c>
      <c r="AB698" s="13">
        <f>ROUND(H698*I698*AA698, 3)</f>
        <v>5.0359999999999996</v>
      </c>
      <c r="AC698" s="13">
        <f>ROUND(VLOOKUP(X698,'Base de dados'!A:B, 2, 0)*AB698, 2)</f>
        <v>0.5</v>
      </c>
      <c r="AD698" s="13">
        <f>ROUND((AB698*(Destino!AG$699/100))*(W698/100),2)</f>
        <v>0.35</v>
      </c>
      <c r="AE698" s="13">
        <f>ROUND(AB698*(Destino!AH$699/100),2)</f>
        <v>0</v>
      </c>
      <c r="AF698" s="13">
        <f>ROUND((((AB698+AC698)*(1 + VLOOKUP(X698,'Base de dados'!A:N, 14, 0) ))*(Destino!AI$699/100))-AD698, 2)</f>
        <v>1.04</v>
      </c>
      <c r="AG698" s="13">
        <f>ROUND((AB698+AC698+AF698)*(J698/100),2)</f>
        <v>0.2</v>
      </c>
      <c r="AH698" s="13">
        <f>ROUND(AB698*T698,2)</f>
        <v>0</v>
      </c>
      <c r="AI698" s="13">
        <f>ROUND(AB698+AC698-AE698+AF698+AG698+AH698, 3)</f>
        <v>6.7759999999999998</v>
      </c>
      <c r="AJ698" s="13">
        <f>AI698*M698</f>
        <v>27.103999999999999</v>
      </c>
      <c r="AK698" s="13">
        <f>AJ698*K698</f>
        <v>27.103999999999999</v>
      </c>
      <c r="AL698" s="13" t="str">
        <f t="shared" si="30"/>
        <v>17006000138772200001421</v>
      </c>
      <c r="AM698" s="13">
        <f>VLOOKUP(AL698,Destino!A:AE,31,0)</f>
        <v>27.103999999999999</v>
      </c>
      <c r="AN698" s="13">
        <f>VLOOKUP(AL698,Destino!A:O,15,0)</f>
        <v>16.87</v>
      </c>
      <c r="AO698" s="13">
        <f>VLOOKUP(AL698,Destino!A:P,16,0)</f>
        <v>1</v>
      </c>
      <c r="AP698" s="14">
        <f t="shared" si="31"/>
        <v>1</v>
      </c>
      <c r="AQ698" s="13" t="str">
        <f t="shared" si="32"/>
        <v>OK</v>
      </c>
      <c r="BA698" s="13" t="s">
        <v>14379</v>
      </c>
      <c r="BB698" s="13">
        <f>AK698</f>
        <v>27.103999999999999</v>
      </c>
      <c r="BC698" s="13" t="s">
        <v>15408</v>
      </c>
      <c r="BD698" s="13">
        <f>N698</f>
        <v>1</v>
      </c>
    </row>
    <row r="699" spans="1:56" hidden="1" x14ac:dyDescent="0.25">
      <c r="A699" s="13">
        <v>600013878</v>
      </c>
      <c r="B699" s="13">
        <v>1000</v>
      </c>
      <c r="C699" s="13">
        <v>2200001421</v>
      </c>
      <c r="D699" s="13" t="s">
        <v>298</v>
      </c>
      <c r="E699" s="13">
        <f>IF(AND(B699&lt;&gt;1110,B699&lt;&gt;1210,B699&lt;&gt;1510,B699&lt;&gt;1710),B699,IF(B699=1110,"1100",IF(B699=1210,"1200",IF(B699=1510,"1500",IF(B699=1710,"1700","X")))))</f>
        <v>1000</v>
      </c>
      <c r="F699" s="13" t="s">
        <v>10873</v>
      </c>
      <c r="G699" s="13" t="s">
        <v>297</v>
      </c>
      <c r="H699" s="13">
        <v>21.164000000000001</v>
      </c>
      <c r="I699" s="13">
        <v>1</v>
      </c>
      <c r="J699" s="13">
        <v>4</v>
      </c>
      <c r="K699" s="13">
        <v>1</v>
      </c>
      <c r="L699" s="13" t="s">
        <v>292</v>
      </c>
      <c r="M699" s="13">
        <v>1</v>
      </c>
      <c r="N699" s="13">
        <v>1</v>
      </c>
      <c r="O699" s="13" t="s">
        <v>292</v>
      </c>
      <c r="P699" s="13">
        <f>IFERROR(VLOOKUP(BC699, BA:BA:BB:BB, 2, 0),)</f>
        <v>0</v>
      </c>
      <c r="Q699" s="13">
        <f>IFERROR(VLOOKUP(BC699, BA:BA:BD:BD, 4, 0),1)</f>
        <v>1</v>
      </c>
      <c r="R699" s="13">
        <v>12</v>
      </c>
      <c r="S699" s="13">
        <v>9.25</v>
      </c>
      <c r="T699" s="13">
        <v>0</v>
      </c>
      <c r="V699" s="13" t="s">
        <v>13779</v>
      </c>
      <c r="W699" s="13">
        <v>100</v>
      </c>
      <c r="X699" s="13" t="s">
        <v>301</v>
      </c>
      <c r="Y699" s="13" t="s">
        <v>10899</v>
      </c>
      <c r="Z699" s="13" t="s">
        <v>10898</v>
      </c>
      <c r="AA699" s="13">
        <v>1</v>
      </c>
      <c r="AB699" s="13">
        <f>ROUND(H699*I699*AA699, 3)</f>
        <v>21.164000000000001</v>
      </c>
      <c r="AC699" s="13">
        <f>ROUND(VLOOKUP(X699,'Base de dados'!A:B, 2, 0)*AB699, 2)</f>
        <v>2.12</v>
      </c>
      <c r="AD699" s="13">
        <f>ROUND((AB699*(Destino!AG$700/100))*(W699/100),2)</f>
        <v>2.54</v>
      </c>
      <c r="AE699" s="13">
        <f>ROUND(AB699*(Destino!AH$700/100),2)</f>
        <v>1.96</v>
      </c>
      <c r="AG699" s="13">
        <f>ROUND((AB699+ AC699)*(J699/100),2)</f>
        <v>0.93</v>
      </c>
      <c r="AH699" s="13">
        <f>ROUND(AB699*T699,2)</f>
        <v>0</v>
      </c>
      <c r="AI699" s="13">
        <f>ROUND(AB699-(AD699+AE699)+AG699+AH699, 3)</f>
        <v>17.594000000000001</v>
      </c>
      <c r="AJ699" s="13">
        <f>AI699*M699</f>
        <v>17.594000000000001</v>
      </c>
      <c r="AK699" s="13">
        <f>AJ699*K699</f>
        <v>17.594000000000001</v>
      </c>
      <c r="AL699" s="13" t="str">
        <f t="shared" si="30"/>
        <v>10006000138782200001421</v>
      </c>
      <c r="AM699" s="13">
        <f>VLOOKUP(AL699,Destino!A:AE,31,0)</f>
        <v>17.594000000000001</v>
      </c>
      <c r="AN699" s="13">
        <f>VLOOKUP(AL699,Destino!A:O,15,0)</f>
        <v>16.667000000000002</v>
      </c>
      <c r="AO699" s="13">
        <f>VLOOKUP(AL699,Destino!A:P,16,0)</f>
        <v>1</v>
      </c>
      <c r="AP699" s="14">
        <f t="shared" si="31"/>
        <v>1</v>
      </c>
      <c r="AQ699" s="13" t="str">
        <f t="shared" si="32"/>
        <v>OK</v>
      </c>
      <c r="BB699" s="13">
        <f>AK699</f>
        <v>17.594000000000001</v>
      </c>
      <c r="BC699" s="13" t="s">
        <v>15409</v>
      </c>
      <c r="BD699" s="13">
        <f>N699</f>
        <v>1</v>
      </c>
    </row>
    <row r="700" spans="1:56" x14ac:dyDescent="0.25">
      <c r="A700" s="13">
        <v>600013878</v>
      </c>
      <c r="B700" s="13">
        <v>1300</v>
      </c>
      <c r="C700" s="13">
        <v>2000005105</v>
      </c>
      <c r="D700" s="13" t="s">
        <v>298</v>
      </c>
      <c r="E700" s="13">
        <f>IF(AND(B700&lt;&gt;1110,B700&lt;&gt;1210,B700&lt;&gt;1510,B700&lt;&gt;1710),B700,IF(B700=1110,"1100",IF(B700=1210,"1200",IF(B700=1510,"1500",IF(B700=1710,"1700","X")))))</f>
        <v>1300</v>
      </c>
      <c r="F700" s="13" t="s">
        <v>10881</v>
      </c>
      <c r="G700" s="13" t="s">
        <v>297</v>
      </c>
      <c r="H700" s="13">
        <v>19.869</v>
      </c>
      <c r="I700" s="13">
        <v>1</v>
      </c>
      <c r="J700" s="13">
        <v>6</v>
      </c>
      <c r="K700" s="13">
        <v>1</v>
      </c>
      <c r="L700" s="13" t="s">
        <v>292</v>
      </c>
      <c r="M700" s="13">
        <v>1</v>
      </c>
      <c r="N700" s="13">
        <v>1</v>
      </c>
      <c r="O700" s="13" t="s">
        <v>292</v>
      </c>
      <c r="P700" s="13">
        <f>IFERROR(VLOOKUP(BC700, BA:BA:BB:BB, 2, 0),)</f>
        <v>0</v>
      </c>
      <c r="Q700" s="13">
        <f>IFERROR(VLOOKUP(BC700, BA:BA:BD:BD, 4, 0),1)</f>
        <v>1</v>
      </c>
      <c r="R700" s="13">
        <v>7</v>
      </c>
      <c r="S700" s="13">
        <v>9.25</v>
      </c>
      <c r="T700" s="13">
        <v>0</v>
      </c>
      <c r="V700" s="13" t="s">
        <v>13779</v>
      </c>
      <c r="W700" s="13">
        <v>100</v>
      </c>
      <c r="X700" s="13" t="s">
        <v>301</v>
      </c>
      <c r="Y700" s="13" t="s">
        <v>10899</v>
      </c>
      <c r="Z700" s="13" t="s">
        <v>10898</v>
      </c>
      <c r="AA700" s="13">
        <v>1</v>
      </c>
      <c r="AB700" s="13">
        <f>ROUND(H700*I700*AA700, 3)</f>
        <v>19.869</v>
      </c>
      <c r="AC700" s="13">
        <f>ROUND(VLOOKUP(X700,'Base de dados'!A:B, 2, 0)*AB700, 2)</f>
        <v>1.99</v>
      </c>
      <c r="AD700" s="13">
        <f>ROUND((AB700*(Destino!AG$701/100))*(W700/100),2)</f>
        <v>0</v>
      </c>
      <c r="AG700" s="13">
        <f>ROUND((AB700+ AC700)*(J700/100),2)</f>
        <v>1.31</v>
      </c>
      <c r="AH700" s="13">
        <f>ROUND(AB700*T700,2)</f>
        <v>0</v>
      </c>
      <c r="AI700" s="13">
        <f>ROUND((AB700+AC700)-(AD700+AE700)+AG700+AH700, 3)</f>
        <v>23.169</v>
      </c>
      <c r="AJ700" s="13">
        <f>AI700*M700</f>
        <v>23.169</v>
      </c>
      <c r="AK700" s="13">
        <f>AJ700*K700</f>
        <v>23.169</v>
      </c>
      <c r="AL700" s="13" t="str">
        <f t="shared" si="30"/>
        <v>13006000138782000005105</v>
      </c>
      <c r="AM700" s="13">
        <f>VLOOKUP(AL700,Destino!A:AE,31,0)</f>
        <v>21.149000000000001</v>
      </c>
      <c r="AN700" s="13">
        <f>VLOOKUP(AL700,Destino!A:O,15,0)</f>
        <v>16.64</v>
      </c>
      <c r="AO700" s="13">
        <f>VLOOKUP(AL700,Destino!A:P,16,0)</f>
        <v>1</v>
      </c>
      <c r="AP700" s="14">
        <f t="shared" si="31"/>
        <v>0.91</v>
      </c>
      <c r="AQ700" s="13" t="str">
        <f t="shared" si="32"/>
        <v>X</v>
      </c>
      <c r="BB700" s="13">
        <f>AK700</f>
        <v>23.169</v>
      </c>
      <c r="BC700" s="13" t="s">
        <v>15410</v>
      </c>
      <c r="BD700" s="13">
        <f>N700</f>
        <v>1</v>
      </c>
    </row>
    <row r="701" spans="1:56" hidden="1" x14ac:dyDescent="0.25">
      <c r="A701" s="13">
        <v>600013878</v>
      </c>
      <c r="B701" s="13">
        <v>1700</v>
      </c>
      <c r="C701" s="13">
        <v>2200001421</v>
      </c>
      <c r="D701" s="13" t="s">
        <v>298</v>
      </c>
      <c r="E701" s="13">
        <f>IF(AND(B701&lt;&gt;1110,B701&lt;&gt;1210,B701&lt;&gt;1510,B701&lt;&gt;1710),B701,IF(B701=1110,"1100",IF(B701=1210,"1200",IF(B701=1510,"1500",IF(B701=1710,"1700","X")))))</f>
        <v>1700</v>
      </c>
      <c r="F701" s="13" t="s">
        <v>10893</v>
      </c>
      <c r="G701" s="13" t="s">
        <v>297</v>
      </c>
      <c r="H701" s="13">
        <v>19.904</v>
      </c>
      <c r="I701" s="13">
        <v>0.25</v>
      </c>
      <c r="J701" s="13">
        <v>3</v>
      </c>
      <c r="K701" s="13">
        <v>1</v>
      </c>
      <c r="L701" s="13" t="s">
        <v>292</v>
      </c>
      <c r="M701" s="13">
        <v>4</v>
      </c>
      <c r="N701" s="13">
        <v>1</v>
      </c>
      <c r="O701" s="13" t="s">
        <v>294</v>
      </c>
      <c r="P701" s="13">
        <f>IFERROR(VLOOKUP(BC701, BA:BA:BB:BB, 2, 0),)</f>
        <v>0</v>
      </c>
      <c r="Q701" s="13">
        <f>IFERROR(VLOOKUP(BC701, BA:BA:BD:BD, 4, 0),1)</f>
        <v>1</v>
      </c>
      <c r="R701" s="13">
        <v>7</v>
      </c>
      <c r="S701" s="13">
        <v>9.25</v>
      </c>
      <c r="T701" s="13">
        <v>0</v>
      </c>
      <c r="V701" s="13" t="s">
        <v>13779</v>
      </c>
      <c r="W701" s="13">
        <v>100</v>
      </c>
      <c r="X701" s="13" t="s">
        <v>301</v>
      </c>
      <c r="Y701" s="13" t="s">
        <v>10899</v>
      </c>
      <c r="Z701" s="13" t="s">
        <v>10898</v>
      </c>
      <c r="AA701" s="13">
        <v>1</v>
      </c>
      <c r="AB701" s="13">
        <f>ROUND(H701*I701*AA701, 3)</f>
        <v>4.976</v>
      </c>
      <c r="AC701" s="13">
        <f>ROUND(VLOOKUP(X701,'Base de dados'!A:B, 2, 0)*AB701, 2)</f>
        <v>0.5</v>
      </c>
      <c r="AD701" s="13">
        <f>ROUND((AB701*(Destino!AG$702/100))*(W701/100),2)</f>
        <v>0.35</v>
      </c>
      <c r="AE701" s="13">
        <f>ROUND(AB701*(Destino!AH$702/100),2)</f>
        <v>0</v>
      </c>
      <c r="AF701" s="13">
        <f>ROUND((((AB701+AC701)*(1 + VLOOKUP(X701,'Base de dados'!A:N, 14, 0) ))*(Destino!AI$702/100))-AD701, 2)</f>
        <v>1.03</v>
      </c>
      <c r="AG701" s="13">
        <f>ROUND((AB701+AC701+AF701)*(J701/100),2)</f>
        <v>0.2</v>
      </c>
      <c r="AH701" s="13">
        <f>ROUND(AB701*T701,2)</f>
        <v>0</v>
      </c>
      <c r="AI701" s="13">
        <f>ROUND(AB701+AC701-AE701+AF701+AG701+AH701, 3)</f>
        <v>6.7060000000000004</v>
      </c>
      <c r="AJ701" s="13">
        <f>AI701*M701</f>
        <v>26.824000000000002</v>
      </c>
      <c r="AK701" s="13">
        <f>AJ701*K701</f>
        <v>26.824000000000002</v>
      </c>
      <c r="AL701" s="13" t="str">
        <f t="shared" si="30"/>
        <v>17006000138782200001421</v>
      </c>
      <c r="AM701" s="13">
        <f>VLOOKUP(AL701,Destino!A:AE,31,0)</f>
        <v>26.824000000000002</v>
      </c>
      <c r="AN701" s="13">
        <f>VLOOKUP(AL701,Destino!A:O,15,0)</f>
        <v>16.670000000000002</v>
      </c>
      <c r="AO701" s="13">
        <f>VLOOKUP(AL701,Destino!A:P,16,0)</f>
        <v>1</v>
      </c>
      <c r="AP701" s="14">
        <f t="shared" si="31"/>
        <v>1</v>
      </c>
      <c r="AQ701" s="13" t="str">
        <f t="shared" si="32"/>
        <v>OK</v>
      </c>
      <c r="BA701" s="13" t="s">
        <v>14380</v>
      </c>
      <c r="BB701" s="13">
        <f>AK701</f>
        <v>26.824000000000002</v>
      </c>
      <c r="BC701" s="13" t="s">
        <v>15409</v>
      </c>
      <c r="BD701" s="13">
        <f>N701</f>
        <v>1</v>
      </c>
    </row>
    <row r="702" spans="1:56" hidden="1" x14ac:dyDescent="0.25">
      <c r="A702" s="13">
        <v>600013891</v>
      </c>
      <c r="B702" s="13">
        <v>1000</v>
      </c>
      <c r="C702" s="13">
        <v>2200001421</v>
      </c>
      <c r="D702" s="13" t="s">
        <v>298</v>
      </c>
      <c r="E702" s="13">
        <f>IF(AND(B702&lt;&gt;1110,B702&lt;&gt;1210,B702&lt;&gt;1510,B702&lt;&gt;1710),B702,IF(B702=1110,"1100",IF(B702=1210,"1200",IF(B702=1510,"1500",IF(B702=1710,"1700","X")))))</f>
        <v>1000</v>
      </c>
      <c r="F702" s="13" t="s">
        <v>10873</v>
      </c>
      <c r="G702" s="13" t="s">
        <v>297</v>
      </c>
      <c r="H702" s="13">
        <v>23.363</v>
      </c>
      <c r="I702" s="13">
        <v>1</v>
      </c>
      <c r="J702" s="13">
        <v>4</v>
      </c>
      <c r="K702" s="13">
        <v>1</v>
      </c>
      <c r="L702" s="13" t="s">
        <v>292</v>
      </c>
      <c r="M702" s="13">
        <v>1</v>
      </c>
      <c r="N702" s="13">
        <v>1</v>
      </c>
      <c r="O702" s="13" t="s">
        <v>294</v>
      </c>
      <c r="P702" s="13">
        <f>IFERROR(VLOOKUP(BC702, BA:BA:BB:BB, 2, 0),)</f>
        <v>0</v>
      </c>
      <c r="Q702" s="13">
        <f>IFERROR(VLOOKUP(BC702, BA:BA:BD:BD, 4, 0),1)</f>
        <v>1</v>
      </c>
      <c r="R702" s="13">
        <v>12</v>
      </c>
      <c r="S702" s="13">
        <v>9.25</v>
      </c>
      <c r="T702" s="13">
        <v>0</v>
      </c>
      <c r="V702" s="13" t="s">
        <v>13779</v>
      </c>
      <c r="W702" s="13">
        <v>100</v>
      </c>
      <c r="X702" s="13" t="s">
        <v>301</v>
      </c>
      <c r="Y702" s="13" t="s">
        <v>10899</v>
      </c>
      <c r="Z702" s="13" t="s">
        <v>10898</v>
      </c>
      <c r="AA702" s="13">
        <v>1</v>
      </c>
      <c r="AB702" s="13">
        <f>ROUND(H702*I702*AA702, 3)</f>
        <v>23.363</v>
      </c>
      <c r="AC702" s="13">
        <f>ROUND(VLOOKUP(X702,'Base de dados'!A:B, 2, 0)*AB702, 2)</f>
        <v>2.34</v>
      </c>
      <c r="AD702" s="13">
        <f>ROUND((AB702*(Destino!AG$703/100))*(W702/100),2)</f>
        <v>2.8</v>
      </c>
      <c r="AE702" s="13">
        <f>ROUND(AB702*(Destino!AH$703/100),2)</f>
        <v>2.16</v>
      </c>
      <c r="AG702" s="13">
        <f>ROUND((AB702+ AC702)*(J702/100),2)</f>
        <v>1.03</v>
      </c>
      <c r="AH702" s="13">
        <f>ROUND(AB702*T702,2)</f>
        <v>0</v>
      </c>
      <c r="AI702" s="13">
        <f>ROUND(AB702-(AD702+AE702)+AG702+AH702, 3)</f>
        <v>19.433</v>
      </c>
      <c r="AJ702" s="13">
        <f>AI702*M702</f>
        <v>19.433</v>
      </c>
      <c r="AK702" s="13">
        <f>AJ702*K702</f>
        <v>19.433</v>
      </c>
      <c r="AL702" s="13" t="str">
        <f t="shared" si="30"/>
        <v>10006000138912200001421</v>
      </c>
      <c r="AM702" s="13">
        <f>VLOOKUP(AL702,Destino!A:AE,31,0)</f>
        <v>19.422999999999998</v>
      </c>
      <c r="AN702" s="13">
        <f>VLOOKUP(AL702,Destino!A:O,15,0)</f>
        <v>18.398</v>
      </c>
      <c r="AO702" s="13">
        <f>VLOOKUP(AL702,Destino!A:P,16,0)</f>
        <v>1</v>
      </c>
      <c r="AP702" s="14">
        <f t="shared" si="31"/>
        <v>1</v>
      </c>
      <c r="AQ702" s="13" t="str">
        <f t="shared" si="32"/>
        <v>OK</v>
      </c>
      <c r="BA702" s="13" t="s">
        <v>14381</v>
      </c>
      <c r="BB702" s="13">
        <f>AK702</f>
        <v>19.433</v>
      </c>
      <c r="BC702" s="13" t="s">
        <v>15411</v>
      </c>
      <c r="BD702" s="13">
        <f>N702</f>
        <v>1</v>
      </c>
    </row>
    <row r="703" spans="1:56" hidden="1" x14ac:dyDescent="0.25">
      <c r="A703" s="13">
        <v>600013891</v>
      </c>
      <c r="B703" s="13">
        <v>1700</v>
      </c>
      <c r="C703" s="13">
        <v>2200001421</v>
      </c>
      <c r="D703" s="13" t="s">
        <v>298</v>
      </c>
      <c r="E703" s="13">
        <f>IF(AND(B703&lt;&gt;1110,B703&lt;&gt;1210,B703&lt;&gt;1510,B703&lt;&gt;1710),B703,IF(B703=1110,"1100",IF(B703=1210,"1200",IF(B703=1510,"1500",IF(B703=1710,"1700","X")))))</f>
        <v>1700</v>
      </c>
      <c r="F703" s="13" t="s">
        <v>10893</v>
      </c>
      <c r="G703" s="13" t="s">
        <v>297</v>
      </c>
      <c r="H703" s="13">
        <v>21.97</v>
      </c>
      <c r="I703" s="13">
        <v>0.25</v>
      </c>
      <c r="J703" s="13">
        <v>3</v>
      </c>
      <c r="K703" s="13">
        <v>1</v>
      </c>
      <c r="L703" s="13" t="s">
        <v>292</v>
      </c>
      <c r="M703" s="13">
        <v>4</v>
      </c>
      <c r="N703" s="13">
        <v>1</v>
      </c>
      <c r="O703" s="13" t="s">
        <v>294</v>
      </c>
      <c r="P703" s="13">
        <f>IFERROR(VLOOKUP(BC703, BA:BA:BB:BB, 2, 0),)</f>
        <v>0</v>
      </c>
      <c r="Q703" s="13">
        <f>IFERROR(VLOOKUP(BC703, BA:BA:BD:BD, 4, 0),1)</f>
        <v>1</v>
      </c>
      <c r="R703" s="13">
        <v>7</v>
      </c>
      <c r="S703" s="13">
        <v>9.25</v>
      </c>
      <c r="T703" s="13">
        <v>0</v>
      </c>
      <c r="V703" s="13" t="s">
        <v>13779</v>
      </c>
      <c r="W703" s="13">
        <v>100</v>
      </c>
      <c r="X703" s="13" t="s">
        <v>301</v>
      </c>
      <c r="Y703" s="13" t="s">
        <v>10899</v>
      </c>
      <c r="Z703" s="13" t="s">
        <v>10898</v>
      </c>
      <c r="AA703" s="13">
        <v>1</v>
      </c>
      <c r="AB703" s="13">
        <f>ROUND(H703*I703*AA703, 3)</f>
        <v>5.4930000000000003</v>
      </c>
      <c r="AC703" s="13">
        <f>ROUND(VLOOKUP(X703,'Base de dados'!A:B, 2, 0)*AB703, 2)</f>
        <v>0.55000000000000004</v>
      </c>
      <c r="AD703" s="13">
        <f>ROUND((AB703*(Destino!AG$704/100))*(W703/100),2)</f>
        <v>0.38</v>
      </c>
      <c r="AE703" s="13">
        <f>ROUND(AB703*(Destino!AH$704/100),2)</f>
        <v>0</v>
      </c>
      <c r="AF703" s="13">
        <f>ROUND((((AB703+AC703)*(1 + VLOOKUP(X703,'Base de dados'!A:N, 14, 0) ))*(Destino!AI$704/100))-AD703, 2)</f>
        <v>1.1399999999999999</v>
      </c>
      <c r="AG703" s="13">
        <f>ROUND((AB703+AC703+AF703)*(J703/100),2)</f>
        <v>0.22</v>
      </c>
      <c r="AH703" s="13">
        <f>ROUND(AB703*T703,2)</f>
        <v>0</v>
      </c>
      <c r="AI703" s="13">
        <f>ROUND(AB703+AC703-AE703+AF703+AG703+AH703, 3)</f>
        <v>7.4029999999999996</v>
      </c>
      <c r="AJ703" s="13">
        <f>AI703*M703</f>
        <v>29.611999999999998</v>
      </c>
      <c r="AK703" s="13">
        <f>AJ703*K703</f>
        <v>29.611999999999998</v>
      </c>
      <c r="AL703" s="13" t="str">
        <f t="shared" si="30"/>
        <v>17006000138912200001421</v>
      </c>
      <c r="AM703" s="13">
        <f>VLOOKUP(AL703,Destino!A:AE,31,0)</f>
        <v>29.611999999999998</v>
      </c>
      <c r="AN703" s="13">
        <f>VLOOKUP(AL703,Destino!A:O,15,0)</f>
        <v>18.399999999999999</v>
      </c>
      <c r="AO703" s="13">
        <f>VLOOKUP(AL703,Destino!A:P,16,0)</f>
        <v>1</v>
      </c>
      <c r="AP703" s="14">
        <f t="shared" si="31"/>
        <v>1</v>
      </c>
      <c r="AQ703" s="13" t="str">
        <f t="shared" si="32"/>
        <v>OK</v>
      </c>
      <c r="BA703" s="13" t="s">
        <v>14382</v>
      </c>
      <c r="BB703" s="13">
        <f>AK703</f>
        <v>29.611999999999998</v>
      </c>
      <c r="BC703" s="13" t="s">
        <v>15411</v>
      </c>
      <c r="BD703" s="13">
        <f>N703</f>
        <v>1</v>
      </c>
    </row>
    <row r="704" spans="1:56" hidden="1" x14ac:dyDescent="0.25">
      <c r="A704" s="13">
        <v>600013956</v>
      </c>
      <c r="B704" s="13">
        <v>1000</v>
      </c>
      <c r="C704" s="13">
        <v>2200001421</v>
      </c>
      <c r="D704" s="13" t="s">
        <v>298</v>
      </c>
      <c r="E704" s="13">
        <f>IF(AND(B704&lt;&gt;1110,B704&lt;&gt;1210,B704&lt;&gt;1510,B704&lt;&gt;1710),B704,IF(B704=1110,"1100",IF(B704=1210,"1200",IF(B704=1510,"1500",IF(B704=1710,"1700","X")))))</f>
        <v>1000</v>
      </c>
      <c r="F704" s="13" t="s">
        <v>10873</v>
      </c>
      <c r="G704" s="13" t="s">
        <v>297</v>
      </c>
      <c r="H704" s="13">
        <v>52.249000000000002</v>
      </c>
      <c r="I704" s="13">
        <v>1</v>
      </c>
      <c r="J704" s="13">
        <v>4</v>
      </c>
      <c r="K704" s="13">
        <v>1</v>
      </c>
      <c r="L704" s="13" t="s">
        <v>292</v>
      </c>
      <c r="M704" s="13">
        <v>1</v>
      </c>
      <c r="N704" s="13">
        <v>1</v>
      </c>
      <c r="O704" s="13" t="s">
        <v>294</v>
      </c>
      <c r="P704" s="13">
        <f>IFERROR(VLOOKUP(BC704, BA:BA:BB:BB, 2, 0),)</f>
        <v>0</v>
      </c>
      <c r="Q704" s="13">
        <f>IFERROR(VLOOKUP(BC704, BA:BA:BD:BD, 4, 0),1)</f>
        <v>1</v>
      </c>
      <c r="R704" s="13">
        <v>12</v>
      </c>
      <c r="S704" s="13">
        <v>9.25</v>
      </c>
      <c r="T704" s="13">
        <v>0</v>
      </c>
      <c r="V704" s="13" t="s">
        <v>13779</v>
      </c>
      <c r="W704" s="13">
        <v>100</v>
      </c>
      <c r="X704" s="13" t="s">
        <v>302</v>
      </c>
      <c r="Y704" s="13" t="s">
        <v>10899</v>
      </c>
      <c r="Z704" s="13" t="s">
        <v>10898</v>
      </c>
      <c r="AA704" s="13">
        <v>1</v>
      </c>
      <c r="AB704" s="13">
        <f>ROUND(H704*I704*AA704, 3)</f>
        <v>52.249000000000002</v>
      </c>
      <c r="AC704" s="13">
        <f>ROUND(VLOOKUP(X704,'Base de dados'!A:B, 2, 0)*AB704, 2)</f>
        <v>5.22</v>
      </c>
      <c r="AD704" s="13">
        <f>ROUND((AB704*(Destino!AG$705/100))*(W704/100),2)</f>
        <v>6.27</v>
      </c>
      <c r="AE704" s="13">
        <f>ROUND(AB704*(Destino!AH$705/100),2)</f>
        <v>4.83</v>
      </c>
      <c r="AG704" s="13">
        <f>ROUND((AB704+ AC704)*(J704/100),2)</f>
        <v>2.2999999999999998</v>
      </c>
      <c r="AH704" s="13">
        <f>ROUND(AB704*T704,2)</f>
        <v>0</v>
      </c>
      <c r="AI704" s="13">
        <f>ROUND(AB704-(AD704+AE704)+AG704+AH704, 3)</f>
        <v>43.448999999999998</v>
      </c>
      <c r="AJ704" s="13">
        <f>AI704*M704</f>
        <v>43.448999999999998</v>
      </c>
      <c r="AK704" s="13">
        <f>AJ704*K704</f>
        <v>43.448999999999998</v>
      </c>
      <c r="AL704" s="13" t="str">
        <f t="shared" si="30"/>
        <v>10006000139562200001421</v>
      </c>
      <c r="AM704" s="13">
        <f>VLOOKUP(AL704,Destino!A:AE,31,0)</f>
        <v>43.448999999999998</v>
      </c>
      <c r="AN704" s="13">
        <f>VLOOKUP(AL704,Destino!A:O,15,0)</f>
        <v>41.146000000000001</v>
      </c>
      <c r="AO704" s="13">
        <f>VLOOKUP(AL704,Destino!A:P,16,0)</f>
        <v>1</v>
      </c>
      <c r="AP704" s="14">
        <f t="shared" si="31"/>
        <v>1</v>
      </c>
      <c r="AQ704" s="13" t="str">
        <f t="shared" si="32"/>
        <v>OK</v>
      </c>
      <c r="BA704" s="13" t="s">
        <v>14383</v>
      </c>
      <c r="BB704" s="13">
        <f>AK704</f>
        <v>43.448999999999998</v>
      </c>
      <c r="BC704" s="13" t="s">
        <v>15412</v>
      </c>
      <c r="BD704" s="13">
        <f>N704</f>
        <v>1</v>
      </c>
    </row>
    <row r="705" spans="1:56" hidden="1" x14ac:dyDescent="0.25">
      <c r="A705" s="13">
        <v>600013956</v>
      </c>
      <c r="B705" s="13">
        <v>1700</v>
      </c>
      <c r="C705" s="13">
        <v>2200001421</v>
      </c>
      <c r="D705" s="13" t="s">
        <v>298</v>
      </c>
      <c r="E705" s="13">
        <f>IF(AND(B705&lt;&gt;1110,B705&lt;&gt;1210,B705&lt;&gt;1510,B705&lt;&gt;1710),B705,IF(B705=1110,"1100",IF(B705=1210,"1200",IF(B705=1510,"1500",IF(B705=1710,"1700","X")))))</f>
        <v>1700</v>
      </c>
      <c r="F705" s="13" t="s">
        <v>10893</v>
      </c>
      <c r="G705" s="13" t="s">
        <v>297</v>
      </c>
      <c r="H705" s="13">
        <v>49.134</v>
      </c>
      <c r="I705" s="13">
        <v>0.25</v>
      </c>
      <c r="J705" s="13">
        <v>3</v>
      </c>
      <c r="K705" s="13">
        <v>1</v>
      </c>
      <c r="L705" s="13" t="s">
        <v>292</v>
      </c>
      <c r="M705" s="13">
        <v>4</v>
      </c>
      <c r="N705" s="13">
        <v>1</v>
      </c>
      <c r="O705" s="13" t="s">
        <v>294</v>
      </c>
      <c r="P705" s="13">
        <f>IFERROR(VLOOKUP(BC705, BA:BA:BB:BB, 2, 0),)</f>
        <v>0</v>
      </c>
      <c r="Q705" s="13">
        <f>IFERROR(VLOOKUP(BC705, BA:BA:BD:BD, 4, 0),1)</f>
        <v>1</v>
      </c>
      <c r="R705" s="13">
        <v>7</v>
      </c>
      <c r="S705" s="13">
        <v>9.25</v>
      </c>
      <c r="T705" s="13">
        <v>0</v>
      </c>
      <c r="V705" s="13" t="s">
        <v>13779</v>
      </c>
      <c r="W705" s="13">
        <v>100</v>
      </c>
      <c r="X705" s="13" t="s">
        <v>302</v>
      </c>
      <c r="Y705" s="13" t="s">
        <v>10899</v>
      </c>
      <c r="Z705" s="13" t="s">
        <v>10898</v>
      </c>
      <c r="AA705" s="13">
        <v>1</v>
      </c>
      <c r="AB705" s="13">
        <f>ROUND(H705*I705*AA705, 3)</f>
        <v>12.284000000000001</v>
      </c>
      <c r="AC705" s="13">
        <f>ROUND(VLOOKUP(X705,'Base de dados'!A:B, 2, 0)*AB705, 2)</f>
        <v>1.23</v>
      </c>
      <c r="AD705" s="13">
        <f>ROUND((AB705*(Destino!AG$706/100))*(W705/100),2)</f>
        <v>0.86</v>
      </c>
      <c r="AE705" s="13">
        <f>ROUND(AB705*(Destino!AH$706/100),2)</f>
        <v>0</v>
      </c>
      <c r="AF705" s="13">
        <f>ROUND((((AB705+AC705)*(1 + VLOOKUP(X705,'Base de dados'!A:N, 14, 0) ))*(Destino!AI$706/100))-AD705, 2)</f>
        <v>2.54</v>
      </c>
      <c r="AG705" s="13">
        <f>ROUND((AB705+AC705+AF705)*(J705/100),2)</f>
        <v>0.48</v>
      </c>
      <c r="AH705" s="13">
        <f>ROUND(AB705*T705,2)</f>
        <v>0</v>
      </c>
      <c r="AI705" s="13">
        <f>ROUND(AB705+AC705-AE705+AF705+AG705+AH705, 3)</f>
        <v>16.533999999999999</v>
      </c>
      <c r="AJ705" s="13">
        <f>AI705*M705</f>
        <v>66.135999999999996</v>
      </c>
      <c r="AK705" s="13">
        <f>AJ705*K705</f>
        <v>66.135999999999996</v>
      </c>
      <c r="AL705" s="13" t="str">
        <f t="shared" si="30"/>
        <v>17006000139562200001421</v>
      </c>
      <c r="AM705" s="13">
        <f>VLOOKUP(AL705,Destino!A:AE,31,0)</f>
        <v>66.135999999999996</v>
      </c>
      <c r="AN705" s="13">
        <f>VLOOKUP(AL705,Destino!A:O,15,0)</f>
        <v>41.15</v>
      </c>
      <c r="AO705" s="13">
        <f>VLOOKUP(AL705,Destino!A:P,16,0)</f>
        <v>1</v>
      </c>
      <c r="AP705" s="14">
        <f t="shared" si="31"/>
        <v>1</v>
      </c>
      <c r="AQ705" s="13" t="str">
        <f t="shared" si="32"/>
        <v>OK</v>
      </c>
      <c r="BA705" s="13" t="s">
        <v>14384</v>
      </c>
      <c r="BB705" s="13">
        <f>AK705</f>
        <v>66.135999999999996</v>
      </c>
      <c r="BC705" s="13" t="s">
        <v>15412</v>
      </c>
      <c r="BD705" s="13">
        <f>N705</f>
        <v>1</v>
      </c>
    </row>
    <row r="706" spans="1:56" hidden="1" x14ac:dyDescent="0.25">
      <c r="A706" s="13">
        <v>600013957</v>
      </c>
      <c r="B706" s="13">
        <v>1100</v>
      </c>
      <c r="C706" s="13">
        <v>2200001421</v>
      </c>
      <c r="D706" s="13" t="s">
        <v>298</v>
      </c>
      <c r="E706" s="13">
        <f>IF(AND(B706&lt;&gt;1110,B706&lt;&gt;1210,B706&lt;&gt;1510,B706&lt;&gt;1710),B706,IF(B706=1110,"1100",IF(B706=1210,"1200",IF(B706=1510,"1500",IF(B706=1710,"1700","X")))))</f>
        <v>1100</v>
      </c>
      <c r="F706" s="13" t="s">
        <v>10873</v>
      </c>
      <c r="G706" s="13" t="s">
        <v>297</v>
      </c>
      <c r="H706" s="13">
        <v>50.972999999999999</v>
      </c>
      <c r="I706" s="13">
        <v>1</v>
      </c>
      <c r="J706" s="13">
        <v>3</v>
      </c>
      <c r="K706" s="13">
        <v>1</v>
      </c>
      <c r="L706" s="13" t="s">
        <v>292</v>
      </c>
      <c r="M706" s="13">
        <v>1</v>
      </c>
      <c r="N706" s="13">
        <v>1</v>
      </c>
      <c r="O706" s="13" t="s">
        <v>292</v>
      </c>
      <c r="P706" s="13">
        <f>IFERROR(VLOOKUP(BC706, BA:BA:BB:BB, 2, 0),)</f>
        <v>0</v>
      </c>
      <c r="Q706" s="13">
        <f>IFERROR(VLOOKUP(BC706, BA:BA:BD:BD, 4, 0),1)</f>
        <v>1</v>
      </c>
      <c r="R706" s="13">
        <v>7</v>
      </c>
      <c r="S706" s="13">
        <v>9.25</v>
      </c>
      <c r="T706" s="13">
        <v>0</v>
      </c>
      <c r="V706" s="13" t="s">
        <v>13779</v>
      </c>
      <c r="W706" s="13">
        <v>100</v>
      </c>
      <c r="X706" s="13" t="s">
        <v>295</v>
      </c>
      <c r="Y706" s="13" t="s">
        <v>10899</v>
      </c>
      <c r="Z706" s="13" t="s">
        <v>10886</v>
      </c>
      <c r="AA706" s="13">
        <v>1</v>
      </c>
      <c r="AB706" s="13">
        <f>ROUND(H706*I706*AA706, 3)</f>
        <v>50.972999999999999</v>
      </c>
      <c r="AC706" s="13">
        <f>ROUND(VLOOKUP(X706,'Base de dados'!A:B, 2, 0)*AB706, 2)</f>
        <v>5.0999999999999996</v>
      </c>
      <c r="AD706" s="13">
        <f>ROUND((AB706*(Destino!AG$707/100))*(W706/100),2)</f>
        <v>3.57</v>
      </c>
      <c r="AE706" s="13">
        <f>ROUND(AB706*(Destino!AH$707/100),2)</f>
        <v>4.72</v>
      </c>
      <c r="AG706" s="13">
        <f>ROUND((AB706+ AC706)*(J706/100),2)</f>
        <v>1.68</v>
      </c>
      <c r="AH706" s="13">
        <f>ROUND(AB706*T706,2)</f>
        <v>0</v>
      </c>
      <c r="AI706" s="13">
        <f>ROUND(AB706-(AD706+AE706)+AG706+AH706, 3)</f>
        <v>44.363</v>
      </c>
      <c r="AJ706" s="13">
        <f>AI706*M706</f>
        <v>44.363</v>
      </c>
      <c r="AK706" s="13">
        <f>AJ706*K706</f>
        <v>44.363</v>
      </c>
      <c r="AL706" s="13" t="str">
        <f t="shared" ref="AL706:AL769" si="33">_xlfn.CONCAT(B706,A706,C706)</f>
        <v>11006000139572200001421</v>
      </c>
      <c r="AM706" s="13">
        <f>VLOOKUP(AL706,Destino!A:AE,31,0)</f>
        <v>44.372999999999998</v>
      </c>
      <c r="AN706" s="13">
        <f>VLOOKUP(AL706,Destino!A:O,15,0)</f>
        <v>42.69</v>
      </c>
      <c r="AO706" s="13">
        <f>VLOOKUP(AL706,Destino!A:P,16,0)</f>
        <v>1</v>
      </c>
      <c r="AP706" s="14">
        <f t="shared" ref="AP706:AP769" si="34">ROUND(AM706/AK706,2)</f>
        <v>1</v>
      </c>
      <c r="AQ706" s="13" t="str">
        <f t="shared" ref="AQ706:AQ769" si="35">IF(AP706=1,"OK","X")</f>
        <v>OK</v>
      </c>
      <c r="BB706" s="13">
        <f>AK706</f>
        <v>44.363</v>
      </c>
      <c r="BC706" s="13" t="s">
        <v>15413</v>
      </c>
      <c r="BD706" s="13">
        <f>N706</f>
        <v>1</v>
      </c>
    </row>
    <row r="707" spans="1:56" hidden="1" x14ac:dyDescent="0.25">
      <c r="A707" s="13">
        <v>600013957</v>
      </c>
      <c r="B707" s="13">
        <v>1110</v>
      </c>
      <c r="C707" s="13">
        <v>2000005105</v>
      </c>
      <c r="D707" s="13" t="s">
        <v>298</v>
      </c>
      <c r="E707" s="13" t="str">
        <f>IF(AND(B707&lt;&gt;1110,B707&lt;&gt;1210,B707&lt;&gt;1510,B707&lt;&gt;1710),B707,IF(B707=1110,"1100",IF(B707=1210,"1200",IF(B707=1510,"1500",IF(B707=1710,"1700","X")))))</f>
        <v>1100</v>
      </c>
      <c r="F707" s="13" t="s">
        <v>304</v>
      </c>
      <c r="G707" s="13" t="s">
        <v>297</v>
      </c>
      <c r="H707" s="13">
        <v>50.887999999999998</v>
      </c>
      <c r="I707" s="13">
        <v>1</v>
      </c>
      <c r="J707" s="13">
        <v>4</v>
      </c>
      <c r="K707" s="13">
        <v>1</v>
      </c>
      <c r="L707" s="13" t="s">
        <v>292</v>
      </c>
      <c r="M707" s="13">
        <v>1</v>
      </c>
      <c r="N707" s="13">
        <v>0.75267600000000001</v>
      </c>
      <c r="O707" s="13" t="s">
        <v>292</v>
      </c>
      <c r="P707" s="13">
        <f>IFERROR(VLOOKUP(BC707, BA:BA:BB:BB, 2, 0),)</f>
        <v>0</v>
      </c>
      <c r="Q707" s="13">
        <f>IFERROR(VLOOKUP(BC707, BA:BA:BD:BD, 4, 0),1)</f>
        <v>1</v>
      </c>
      <c r="R707" s="13">
        <v>7</v>
      </c>
      <c r="S707" s="13">
        <v>9.25</v>
      </c>
      <c r="T707" s="13">
        <v>0</v>
      </c>
      <c r="V707" s="13" t="s">
        <v>13779</v>
      </c>
      <c r="W707" s="13">
        <v>100</v>
      </c>
      <c r="X707" s="13" t="s">
        <v>295</v>
      </c>
      <c r="Y707" s="13" t="s">
        <v>10899</v>
      </c>
      <c r="Z707" s="13" t="s">
        <v>10886</v>
      </c>
      <c r="AA707" s="13">
        <v>1</v>
      </c>
      <c r="AB707" s="13">
        <f>ROUND(H707*I707*AA707, 3)</f>
        <v>50.887999999999998</v>
      </c>
      <c r="AC707" s="13">
        <f>ROUND(VLOOKUP(X707,'Base de dados'!A:B, 2, 0)*AB707, 2)</f>
        <v>5.09</v>
      </c>
      <c r="AD707" s="13">
        <f>ROUND((AB707*(Destino!AG$708/100))*(W707/100),2)</f>
        <v>3.56</v>
      </c>
      <c r="AE707" s="13">
        <f>ROUND(AB707*(Destino!AH$708/100),2)</f>
        <v>4.71</v>
      </c>
      <c r="AF707" s="13">
        <f>ROUND((((AB707+AC707)*(1 + VLOOKUP(X707,'Base de dados'!A:P, 16, 0) ))*(Destino!AI$708/100))-AD707, 2)</f>
        <v>10.75</v>
      </c>
      <c r="AG707" s="13">
        <f>ROUND((AB707+AC707+AF707)*(J707/100),2)</f>
        <v>2.67</v>
      </c>
      <c r="AH707" s="13">
        <f>ROUND(AB707*T707,2)</f>
        <v>0</v>
      </c>
      <c r="AI707" s="13">
        <f>ROUND(AB707+AF707-AE707+AG707+AH707, 3)</f>
        <v>59.597999999999999</v>
      </c>
      <c r="AJ707" s="13">
        <f>AI707*M707</f>
        <v>59.597999999999999</v>
      </c>
      <c r="AK707" s="13">
        <f>AJ707*K707</f>
        <v>59.597999999999999</v>
      </c>
      <c r="AL707" s="13" t="str">
        <f t="shared" si="33"/>
        <v>11106000139572000005105</v>
      </c>
      <c r="AM707" s="13">
        <f>VLOOKUP(AL707,Destino!A:AE,31,0)</f>
        <v>59.597999999999999</v>
      </c>
      <c r="AN707" s="13">
        <f>VLOOKUP(AL707,Destino!A:O,15,0)</f>
        <v>42.619</v>
      </c>
      <c r="AO707" s="13">
        <f>VLOOKUP(AL707,Destino!A:P,16,0)</f>
        <v>1</v>
      </c>
      <c r="AP707" s="14">
        <f t="shared" si="34"/>
        <v>1</v>
      </c>
      <c r="AQ707" s="13" t="str">
        <f t="shared" si="35"/>
        <v>OK</v>
      </c>
      <c r="BB707" s="13">
        <f>AK707</f>
        <v>59.597999999999999</v>
      </c>
      <c r="BC707" s="13" t="s">
        <v>15414</v>
      </c>
      <c r="BD707" s="13">
        <f>N707</f>
        <v>0.75267600000000001</v>
      </c>
    </row>
    <row r="708" spans="1:56" hidden="1" x14ac:dyDescent="0.25">
      <c r="A708" s="13">
        <v>600013957</v>
      </c>
      <c r="B708" s="13">
        <v>1110</v>
      </c>
      <c r="C708" s="13">
        <v>2200000102</v>
      </c>
      <c r="D708" s="13" t="s">
        <v>298</v>
      </c>
      <c r="E708" s="13" t="str">
        <f>IF(AND(B708&lt;&gt;1110,B708&lt;&gt;1210,B708&lt;&gt;1510,B708&lt;&gt;1710),B708,IF(B708=1110,"1100",IF(B708=1210,"1200",IF(B708=1510,"1500",IF(B708=1710,"1700","X")))))</f>
        <v>1100</v>
      </c>
      <c r="F708" s="13" t="s">
        <v>10887</v>
      </c>
      <c r="G708" s="13" t="s">
        <v>297</v>
      </c>
      <c r="H708" s="13">
        <v>48.685000000000002</v>
      </c>
      <c r="I708" s="13">
        <v>1</v>
      </c>
      <c r="J708" s="13">
        <v>4</v>
      </c>
      <c r="K708" s="13">
        <v>1</v>
      </c>
      <c r="L708" s="13" t="s">
        <v>292</v>
      </c>
      <c r="M708" s="13">
        <v>1</v>
      </c>
      <c r="N708" s="13">
        <v>0.76252200000000003</v>
      </c>
      <c r="O708" s="13" t="s">
        <v>292</v>
      </c>
      <c r="P708" s="13">
        <f>IFERROR(VLOOKUP(BC708, BA:BA:BB:BB, 2, 0),)</f>
        <v>0</v>
      </c>
      <c r="Q708" s="13">
        <f>IFERROR(VLOOKUP(BC708, BA:BA:BD:BD, 4, 0),1)</f>
        <v>1</v>
      </c>
      <c r="R708" s="13">
        <v>12</v>
      </c>
      <c r="S708" s="13">
        <v>0</v>
      </c>
      <c r="T708" s="13">
        <v>0</v>
      </c>
      <c r="V708" s="13" t="s">
        <v>13779</v>
      </c>
      <c r="W708" s="13">
        <v>100</v>
      </c>
      <c r="X708" s="13" t="s">
        <v>295</v>
      </c>
      <c r="Y708" s="13" t="s">
        <v>10899</v>
      </c>
      <c r="Z708" s="13" t="s">
        <v>10886</v>
      </c>
      <c r="AA708" s="13">
        <v>1</v>
      </c>
      <c r="AB708" s="13">
        <f>ROUND(H708*I708*AA708, 3)</f>
        <v>48.685000000000002</v>
      </c>
      <c r="AC708" s="13">
        <f>ROUND(VLOOKUP(X708,'Base de dados'!A:B, 2, 0)*AB708, 2)</f>
        <v>4.87</v>
      </c>
      <c r="AD708" s="13">
        <f>ROUND((AB708*(Destino!AG$709/100))*(W708/100),2)</f>
        <v>5.84</v>
      </c>
      <c r="AE708" s="13">
        <f>ROUND(AB708*(Destino!AH$709/100),2)</f>
        <v>0</v>
      </c>
      <c r="AF708" s="13">
        <f>ROUND((((AB708+AC708)*(1 + VLOOKUP(X708,'Base de dados'!A:P, 16, 0) ))*(Destino!AI$709/100))-AD708, 2)</f>
        <v>7.85</v>
      </c>
      <c r="AG708" s="13">
        <f>ROUND((AB708+AC708+AF708)*(J708/100),2)</f>
        <v>2.46</v>
      </c>
      <c r="AH708" s="13">
        <f>ROUND(AB708*T708,2)</f>
        <v>0</v>
      </c>
      <c r="AI708" s="13">
        <f>ROUND(AB708+AF708+AG708+AH708, 3)</f>
        <v>58.994999999999997</v>
      </c>
      <c r="AJ708" s="13">
        <f>AI708*M708</f>
        <v>58.994999999999997</v>
      </c>
      <c r="AK708" s="13">
        <f>AJ708*K708</f>
        <v>58.994999999999997</v>
      </c>
      <c r="AL708" s="13" t="str">
        <f t="shared" si="33"/>
        <v>11106000139572200000102</v>
      </c>
      <c r="AM708" s="13">
        <f>VLOOKUP(AL708,Destino!A:AE,31,0)</f>
        <v>58.994999999999997</v>
      </c>
      <c r="AN708" s="13">
        <f>VLOOKUP(AL708,Destino!A:O,15,0)</f>
        <v>42.843000000000004</v>
      </c>
      <c r="AO708" s="13">
        <f>VLOOKUP(AL708,Destino!A:P,16,0)</f>
        <v>1</v>
      </c>
      <c r="AP708" s="14">
        <f t="shared" si="34"/>
        <v>1</v>
      </c>
      <c r="AQ708" s="13" t="str">
        <f t="shared" si="35"/>
        <v>OK</v>
      </c>
      <c r="BB708" s="13">
        <f>AK708</f>
        <v>58.994999999999997</v>
      </c>
      <c r="BC708" s="13" t="s">
        <v>15415</v>
      </c>
      <c r="BD708" s="13">
        <f>N708</f>
        <v>0.76252200000000003</v>
      </c>
    </row>
    <row r="709" spans="1:56" hidden="1" x14ac:dyDescent="0.25">
      <c r="A709" s="13">
        <v>600013957</v>
      </c>
      <c r="B709" s="13">
        <v>1700</v>
      </c>
      <c r="C709" s="13">
        <v>2200001421</v>
      </c>
      <c r="D709" s="13" t="s">
        <v>298</v>
      </c>
      <c r="E709" s="13">
        <f>IF(AND(B709&lt;&gt;1110,B709&lt;&gt;1210,B709&lt;&gt;1510,B709&lt;&gt;1710),B709,IF(B709=1110,"1100",IF(B709=1210,"1200",IF(B709=1510,"1500",IF(B709=1710,"1700","X")))))</f>
        <v>1700</v>
      </c>
      <c r="F709" s="13" t="s">
        <v>10893</v>
      </c>
      <c r="G709" s="13" t="s">
        <v>297</v>
      </c>
      <c r="H709" s="13">
        <v>50.972999999999999</v>
      </c>
      <c r="I709" s="13">
        <v>0.25</v>
      </c>
      <c r="J709" s="13">
        <v>3</v>
      </c>
      <c r="K709" s="13">
        <v>1</v>
      </c>
      <c r="L709" s="13" t="s">
        <v>292</v>
      </c>
      <c r="M709" s="13">
        <v>4</v>
      </c>
      <c r="N709" s="13">
        <v>1</v>
      </c>
      <c r="O709" s="13" t="s">
        <v>294</v>
      </c>
      <c r="P709" s="13">
        <f>IFERROR(VLOOKUP(BC709, BA:BA:BB:BB, 2, 0),)</f>
        <v>0</v>
      </c>
      <c r="Q709" s="13">
        <f>IFERROR(VLOOKUP(BC709, BA:BA:BD:BD, 4, 0),1)</f>
        <v>1</v>
      </c>
      <c r="R709" s="13">
        <v>7</v>
      </c>
      <c r="S709" s="13">
        <v>9.25</v>
      </c>
      <c r="T709" s="13">
        <v>0</v>
      </c>
      <c r="V709" s="13" t="s">
        <v>13779</v>
      </c>
      <c r="W709" s="13">
        <v>100</v>
      </c>
      <c r="X709" s="13" t="s">
        <v>295</v>
      </c>
      <c r="Y709" s="13" t="s">
        <v>10899</v>
      </c>
      <c r="Z709" s="13" t="s">
        <v>10886</v>
      </c>
      <c r="AA709" s="13">
        <v>1</v>
      </c>
      <c r="AB709" s="13">
        <f>ROUND(H709*I709*AA709, 3)</f>
        <v>12.743</v>
      </c>
      <c r="AC709" s="13">
        <f>ROUND(VLOOKUP(X709,'Base de dados'!A:B, 2, 0)*AB709, 2)</f>
        <v>1.27</v>
      </c>
      <c r="AD709" s="13">
        <f>ROUND((AB709*(Destino!AG$710/100))*(W709/100),2)</f>
        <v>0.89</v>
      </c>
      <c r="AE709" s="13">
        <f>ROUND(AB709*(Destino!AH$710/100),2)</f>
        <v>0</v>
      </c>
      <c r="AF709" s="13">
        <f>ROUND((((AB709+AC709)*(1 + VLOOKUP(X709,'Base de dados'!A:N, 14, 0) ))*(Destino!AI$710/100))-AD709, 2)</f>
        <v>2.64</v>
      </c>
      <c r="AG709" s="13">
        <f>ROUND((AB709+AC709+AF709)*(J709/100),2)</f>
        <v>0.5</v>
      </c>
      <c r="AH709" s="13">
        <f>ROUND(AB709*T709,2)</f>
        <v>0</v>
      </c>
      <c r="AI709" s="13">
        <f>ROUND(AB709+AC709-AE709+AF709+AG709+AH709, 3)</f>
        <v>17.152999999999999</v>
      </c>
      <c r="AJ709" s="13">
        <f>AI709*M709</f>
        <v>68.611999999999995</v>
      </c>
      <c r="AK709" s="13">
        <f>AJ709*K709</f>
        <v>68.611999999999995</v>
      </c>
      <c r="AL709" s="13" t="str">
        <f t="shared" si="33"/>
        <v>17006000139572200001421</v>
      </c>
      <c r="AM709" s="13">
        <f>VLOOKUP(AL709,Destino!A:AE,31,0)</f>
        <v>68.572000000000003</v>
      </c>
      <c r="AN709" s="13">
        <f>VLOOKUP(AL709,Destino!A:O,15,0)</f>
        <v>42.69</v>
      </c>
      <c r="AO709" s="13">
        <f>VLOOKUP(AL709,Destino!A:P,16,0)</f>
        <v>1</v>
      </c>
      <c r="AP709" s="14">
        <f t="shared" si="34"/>
        <v>1</v>
      </c>
      <c r="AQ709" s="13" t="str">
        <f t="shared" si="35"/>
        <v>OK</v>
      </c>
      <c r="BA709" s="13" t="s">
        <v>14385</v>
      </c>
      <c r="BB709" s="13">
        <f>AK709</f>
        <v>68.611999999999995</v>
      </c>
      <c r="BC709" s="13" t="s">
        <v>15413</v>
      </c>
      <c r="BD709" s="13">
        <f>N709</f>
        <v>1</v>
      </c>
    </row>
    <row r="710" spans="1:56" hidden="1" x14ac:dyDescent="0.25">
      <c r="A710" s="13">
        <v>600019398</v>
      </c>
      <c r="B710" s="13">
        <v>1000</v>
      </c>
      <c r="C710" s="13">
        <v>2200000102</v>
      </c>
      <c r="D710" s="13" t="s">
        <v>298</v>
      </c>
      <c r="E710" s="13">
        <f>IF(AND(B710&lt;&gt;1110,B710&lt;&gt;1210,B710&lt;&gt;1510,B710&lt;&gt;1710),B710,IF(B710=1110,"1100",IF(B710=1210,"1200",IF(B710=1510,"1500",IF(B710=1710,"1700","X")))))</f>
        <v>1000</v>
      </c>
      <c r="F710" s="13" t="s">
        <v>10873</v>
      </c>
      <c r="G710" s="13" t="s">
        <v>297</v>
      </c>
      <c r="H710" s="13">
        <v>12.417999999999999</v>
      </c>
      <c r="I710" s="13">
        <v>1</v>
      </c>
      <c r="J710" s="13">
        <v>4.5</v>
      </c>
      <c r="K710" s="13">
        <v>1</v>
      </c>
      <c r="L710" s="13" t="s">
        <v>292</v>
      </c>
      <c r="M710" s="13">
        <v>1</v>
      </c>
      <c r="N710" s="13">
        <v>1</v>
      </c>
      <c r="O710" s="13" t="s">
        <v>292</v>
      </c>
      <c r="P710" s="13">
        <f>IFERROR(VLOOKUP(BC710, BA:BA:BB:BB, 2, 0),)</f>
        <v>0</v>
      </c>
      <c r="Q710" s="13">
        <f>IFERROR(VLOOKUP(BC710, BA:BA:BD:BD, 4, 0),1)</f>
        <v>1</v>
      </c>
      <c r="R710" s="13">
        <v>12</v>
      </c>
      <c r="S710" s="13">
        <v>9.25</v>
      </c>
      <c r="T710" s="13">
        <v>0</v>
      </c>
      <c r="V710" s="13" t="s">
        <v>13779</v>
      </c>
      <c r="W710" s="13">
        <v>100</v>
      </c>
      <c r="X710" s="13" t="s">
        <v>301</v>
      </c>
      <c r="Y710" s="13" t="s">
        <v>10899</v>
      </c>
      <c r="Z710" s="13" t="s">
        <v>10898</v>
      </c>
      <c r="AA710" s="13">
        <v>1</v>
      </c>
      <c r="AB710" s="13">
        <f>ROUND(H710*I710*AA710, 3)</f>
        <v>12.417999999999999</v>
      </c>
      <c r="AC710" s="13">
        <f>ROUND(VLOOKUP(X710,'Base de dados'!A:B, 2, 0)*AB710, 2)</f>
        <v>1.24</v>
      </c>
      <c r="AD710" s="13">
        <f>ROUND((AB710*(Destino!AG$711/100))*(W710/100),2)</f>
        <v>1.49</v>
      </c>
      <c r="AE710" s="13">
        <f>ROUND(AB710*(Destino!AH$711/100),2)</f>
        <v>1.1499999999999999</v>
      </c>
      <c r="AG710" s="13">
        <f>ROUND((AB710+ AC710)*(J710/100),2)</f>
        <v>0.61</v>
      </c>
      <c r="AH710" s="13">
        <f>ROUND(AB710*T710,2)</f>
        <v>0</v>
      </c>
      <c r="AI710" s="13">
        <f>ROUND(AB710-(AD710+AE710)+AG710+AH710, 3)</f>
        <v>10.388</v>
      </c>
      <c r="AJ710" s="13">
        <f>AI710*M710</f>
        <v>10.388</v>
      </c>
      <c r="AK710" s="13">
        <f>AJ710*K710</f>
        <v>10.388</v>
      </c>
      <c r="AL710" s="13" t="str">
        <f t="shared" si="33"/>
        <v>10006000193982200000102</v>
      </c>
      <c r="AM710" s="13">
        <f>VLOOKUP(AL710,Destino!A:AE,31,0)</f>
        <v>10.398</v>
      </c>
      <c r="AN710" s="13">
        <f>VLOOKUP(AL710,Destino!A:O,15,0)</f>
        <v>9.7789999999999999</v>
      </c>
      <c r="AO710" s="13">
        <f>VLOOKUP(AL710,Destino!A:P,16,0)</f>
        <v>1</v>
      </c>
      <c r="AP710" s="14">
        <f t="shared" si="34"/>
        <v>1</v>
      </c>
      <c r="AQ710" s="13" t="str">
        <f t="shared" si="35"/>
        <v>OK</v>
      </c>
      <c r="BB710" s="13">
        <f>AK710</f>
        <v>10.388</v>
      </c>
      <c r="BC710" s="13" t="s">
        <v>15416</v>
      </c>
      <c r="BD710" s="13">
        <f>N710</f>
        <v>1</v>
      </c>
    </row>
    <row r="711" spans="1:56" hidden="1" x14ac:dyDescent="0.25">
      <c r="A711" s="13">
        <v>600019594</v>
      </c>
      <c r="B711" s="13">
        <v>1700</v>
      </c>
      <c r="C711" s="13">
        <v>2200001421</v>
      </c>
      <c r="D711" s="13" t="s">
        <v>298</v>
      </c>
      <c r="E711" s="13">
        <f>IF(AND(B711&lt;&gt;1110,B711&lt;&gt;1210,B711&lt;&gt;1510,B711&lt;&gt;1710),B711,IF(B711=1110,"1100",IF(B711=1210,"1200",IF(B711=1510,"1500",IF(B711=1710,"1700","X")))))</f>
        <v>1700</v>
      </c>
      <c r="F711" s="13" t="s">
        <v>10893</v>
      </c>
      <c r="G711" s="13" t="s">
        <v>297</v>
      </c>
      <c r="H711" s="13">
        <v>100.29900000000001</v>
      </c>
      <c r="I711" s="13">
        <v>0.25</v>
      </c>
      <c r="J711" s="13">
        <v>3</v>
      </c>
      <c r="K711" s="13">
        <v>1</v>
      </c>
      <c r="L711" s="13" t="s">
        <v>292</v>
      </c>
      <c r="M711" s="13">
        <v>4</v>
      </c>
      <c r="N711" s="13">
        <v>1</v>
      </c>
      <c r="O711" s="13" t="s">
        <v>294</v>
      </c>
      <c r="P711" s="13">
        <f>IFERROR(VLOOKUP(BC711, BA:BA:BB:BB, 2, 0),)</f>
        <v>0</v>
      </c>
      <c r="Q711" s="13">
        <f>IFERROR(VLOOKUP(BC711, BA:BA:BD:BD, 4, 0),1)</f>
        <v>1</v>
      </c>
      <c r="R711" s="13">
        <v>7</v>
      </c>
      <c r="S711" s="13">
        <v>9.25</v>
      </c>
      <c r="T711" s="13">
        <v>0</v>
      </c>
      <c r="V711" s="13" t="s">
        <v>13779</v>
      </c>
      <c r="W711" s="13">
        <v>100</v>
      </c>
      <c r="X711" s="13" t="s">
        <v>295</v>
      </c>
      <c r="Y711" s="13" t="s">
        <v>10899</v>
      </c>
      <c r="Z711" s="13" t="s">
        <v>10898</v>
      </c>
      <c r="AA711" s="13">
        <v>1</v>
      </c>
      <c r="AB711" s="13">
        <f>ROUND(H711*I711*AA711, 3)</f>
        <v>25.074999999999999</v>
      </c>
      <c r="AC711" s="13">
        <f>ROUND(VLOOKUP(X711,'Base de dados'!A:B, 2, 0)*AB711, 2)</f>
        <v>2.5099999999999998</v>
      </c>
      <c r="AD711" s="13">
        <f>ROUND((AB711*(Destino!AG$712/100))*(W711/100),2)</f>
        <v>1.76</v>
      </c>
      <c r="AE711" s="13">
        <f>ROUND(AB711*(Destino!AH$712/100),2)</f>
        <v>0</v>
      </c>
      <c r="AF711" s="13">
        <f>ROUND((((AB711+AC711)*(1 + VLOOKUP(X711,'Base de dados'!A:N, 14, 0) ))*(Destino!AI$712/100))-AD711, 2)</f>
        <v>5.18</v>
      </c>
      <c r="AG711" s="13">
        <f>ROUND((AB711+AC711+AF711)*(J711/100),2)</f>
        <v>0.98</v>
      </c>
      <c r="AH711" s="13">
        <f>ROUND(AB711*T711,2)</f>
        <v>0</v>
      </c>
      <c r="AI711" s="13">
        <f>ROUND(AB711+AC711-AE711+AF711+AG711+AH711, 3)</f>
        <v>33.744999999999997</v>
      </c>
      <c r="AJ711" s="13">
        <f>AI711*M711</f>
        <v>134.97999999999999</v>
      </c>
      <c r="AK711" s="13">
        <f>AJ711*K711</f>
        <v>134.97999999999999</v>
      </c>
      <c r="AL711" s="13" t="str">
        <f t="shared" si="33"/>
        <v>17006000195942200001421</v>
      </c>
      <c r="AM711" s="13">
        <f>VLOOKUP(AL711,Destino!A:AE,31,0)</f>
        <v>135.02000000000001</v>
      </c>
      <c r="AN711" s="13">
        <f>VLOOKUP(AL711,Destino!A:O,15,0)</f>
        <v>84</v>
      </c>
      <c r="AO711" s="13">
        <f>VLOOKUP(AL711,Destino!A:P,16,0)</f>
        <v>1</v>
      </c>
      <c r="AP711" s="14">
        <f t="shared" si="34"/>
        <v>1</v>
      </c>
      <c r="AQ711" s="13" t="str">
        <f t="shared" si="35"/>
        <v>OK</v>
      </c>
      <c r="BA711" s="13" t="s">
        <v>14386</v>
      </c>
      <c r="BB711" s="13">
        <f>AK711</f>
        <v>134.97999999999999</v>
      </c>
      <c r="BC711" s="13" t="s">
        <v>15417</v>
      </c>
      <c r="BD711" s="13">
        <f>N711</f>
        <v>1</v>
      </c>
    </row>
    <row r="712" spans="1:56" hidden="1" x14ac:dyDescent="0.25">
      <c r="A712" s="13">
        <v>600022326</v>
      </c>
      <c r="B712" s="13">
        <v>1700</v>
      </c>
      <c r="C712" s="13">
        <v>2200001421</v>
      </c>
      <c r="D712" s="13" t="s">
        <v>298</v>
      </c>
      <c r="E712" s="13">
        <f>IF(AND(B712&lt;&gt;1110,B712&lt;&gt;1210,B712&lt;&gt;1510,B712&lt;&gt;1710),B712,IF(B712=1110,"1100",IF(B712=1210,"1200",IF(B712=1510,"1500",IF(B712=1710,"1700","X")))))</f>
        <v>1700</v>
      </c>
      <c r="F712" s="13" t="s">
        <v>10893</v>
      </c>
      <c r="G712" s="13" t="s">
        <v>297</v>
      </c>
      <c r="H712" s="13">
        <v>9.6240000000000006</v>
      </c>
      <c r="I712" s="13">
        <v>0.25</v>
      </c>
      <c r="J712" s="13">
        <v>3</v>
      </c>
      <c r="K712" s="13">
        <v>1</v>
      </c>
      <c r="L712" s="13" t="s">
        <v>292</v>
      </c>
      <c r="M712" s="13">
        <v>4</v>
      </c>
      <c r="N712" s="13">
        <v>1</v>
      </c>
      <c r="O712" s="13" t="s">
        <v>294</v>
      </c>
      <c r="P712" s="13">
        <f>IFERROR(VLOOKUP(BC712, BA:BA:BB:BB, 2, 0),)</f>
        <v>0</v>
      </c>
      <c r="Q712" s="13">
        <f>IFERROR(VLOOKUP(BC712, BA:BA:BD:BD, 4, 0),1)</f>
        <v>1</v>
      </c>
      <c r="R712" s="13">
        <v>7</v>
      </c>
      <c r="S712" s="13">
        <v>9.25</v>
      </c>
      <c r="T712" s="13">
        <v>0</v>
      </c>
      <c r="V712" s="13" t="s">
        <v>13779</v>
      </c>
      <c r="W712" s="13">
        <v>100</v>
      </c>
      <c r="X712" s="13" t="s">
        <v>301</v>
      </c>
      <c r="Y712" s="13" t="s">
        <v>10899</v>
      </c>
      <c r="Z712" s="13" t="s">
        <v>10898</v>
      </c>
      <c r="AA712" s="13">
        <v>1</v>
      </c>
      <c r="AB712" s="13">
        <f>ROUND(H712*I712*AA712, 3)</f>
        <v>2.4060000000000001</v>
      </c>
      <c r="AC712" s="13">
        <f>ROUND(VLOOKUP(X712,'Base de dados'!A:B, 2, 0)*AB712, 2)</f>
        <v>0.24</v>
      </c>
      <c r="AD712" s="13">
        <f>ROUND((AB712*(Destino!AG$713/100))*(W712/100),2)</f>
        <v>0.17</v>
      </c>
      <c r="AE712" s="13">
        <f>ROUND(AB712*(Destino!AH$713/100),2)</f>
        <v>0</v>
      </c>
      <c r="AF712" s="13">
        <f>ROUND((((AB712+AC712)*(1 + VLOOKUP(X712,'Base de dados'!A:N, 14, 0) ))*(Destino!AI$713/100))-AD712, 2)</f>
        <v>0.5</v>
      </c>
      <c r="AG712" s="13">
        <f>ROUND((AB712+AC712+AF712)*(J712/100),2)</f>
        <v>0.09</v>
      </c>
      <c r="AH712" s="13">
        <f>ROUND(AB712*T712,2)</f>
        <v>0</v>
      </c>
      <c r="AI712" s="13">
        <f>ROUND(AB712+AC712-AE712+AF712+AG712+AH712, 3)</f>
        <v>3.2360000000000002</v>
      </c>
      <c r="AJ712" s="13">
        <f>AI712*M712</f>
        <v>12.944000000000001</v>
      </c>
      <c r="AK712" s="13">
        <f>AJ712*K712</f>
        <v>12.944000000000001</v>
      </c>
      <c r="AL712" s="13" t="str">
        <f t="shared" si="33"/>
        <v>17006000223262200001421</v>
      </c>
      <c r="AM712" s="13">
        <f>VLOOKUP(AL712,Destino!A:AE,31,0)</f>
        <v>12.944000000000001</v>
      </c>
      <c r="AN712" s="13">
        <f>VLOOKUP(AL712,Destino!A:O,15,0)</f>
        <v>8.06</v>
      </c>
      <c r="AO712" s="13">
        <f>VLOOKUP(AL712,Destino!A:P,16,0)</f>
        <v>1</v>
      </c>
      <c r="AP712" s="14">
        <f t="shared" si="34"/>
        <v>1</v>
      </c>
      <c r="AQ712" s="13" t="str">
        <f t="shared" si="35"/>
        <v>OK</v>
      </c>
      <c r="BA712" s="13" t="s">
        <v>14387</v>
      </c>
      <c r="BB712" s="13">
        <f>AK712</f>
        <v>12.944000000000001</v>
      </c>
      <c r="BC712" s="13" t="s">
        <v>15418</v>
      </c>
      <c r="BD712" s="13">
        <f>N712</f>
        <v>1</v>
      </c>
    </row>
    <row r="713" spans="1:56" hidden="1" x14ac:dyDescent="0.25">
      <c r="A713" s="13">
        <v>600022327</v>
      </c>
      <c r="B713" s="13">
        <v>1700</v>
      </c>
      <c r="C713" s="13">
        <v>2200001421</v>
      </c>
      <c r="D713" s="13" t="s">
        <v>298</v>
      </c>
      <c r="E713" s="13">
        <f>IF(AND(B713&lt;&gt;1110,B713&lt;&gt;1210,B713&lt;&gt;1510,B713&lt;&gt;1710),B713,IF(B713=1110,"1100",IF(B713=1210,"1200",IF(B713=1510,"1500",IF(B713=1710,"1700","X")))))</f>
        <v>1700</v>
      </c>
      <c r="F713" s="13" t="s">
        <v>10893</v>
      </c>
      <c r="G713" s="13" t="s">
        <v>297</v>
      </c>
      <c r="H713" s="13">
        <v>9.8390000000000004</v>
      </c>
      <c r="I713" s="13">
        <v>0.25</v>
      </c>
      <c r="J713" s="13">
        <v>3</v>
      </c>
      <c r="K713" s="13">
        <v>1</v>
      </c>
      <c r="L713" s="13" t="s">
        <v>292</v>
      </c>
      <c r="M713" s="13">
        <v>4</v>
      </c>
      <c r="N713" s="13">
        <v>1</v>
      </c>
      <c r="O713" s="13" t="s">
        <v>294</v>
      </c>
      <c r="P713" s="13">
        <f>IFERROR(VLOOKUP(BC713, BA:BA:BB:BB, 2, 0),)</f>
        <v>0</v>
      </c>
      <c r="Q713" s="13">
        <f>IFERROR(VLOOKUP(BC713, BA:BA:BD:BD, 4, 0),1)</f>
        <v>1</v>
      </c>
      <c r="R713" s="13">
        <v>7</v>
      </c>
      <c r="S713" s="13">
        <v>9.25</v>
      </c>
      <c r="T713" s="13">
        <v>0</v>
      </c>
      <c r="V713" s="13" t="s">
        <v>13779</v>
      </c>
      <c r="W713" s="13">
        <v>100</v>
      </c>
      <c r="X713" s="13" t="s">
        <v>301</v>
      </c>
      <c r="Y713" s="13" t="s">
        <v>10899</v>
      </c>
      <c r="Z713" s="13" t="s">
        <v>10898</v>
      </c>
      <c r="AA713" s="13">
        <v>1</v>
      </c>
      <c r="AB713" s="13">
        <f>ROUND(H713*I713*AA713, 3)</f>
        <v>2.46</v>
      </c>
      <c r="AC713" s="13">
        <f>ROUND(VLOOKUP(X713,'Base de dados'!A:B, 2, 0)*AB713, 2)</f>
        <v>0.25</v>
      </c>
      <c r="AD713" s="13">
        <f>ROUND((AB713*(Destino!AG$714/100))*(W713/100),2)</f>
        <v>0.17</v>
      </c>
      <c r="AE713" s="13">
        <f>ROUND(AB713*(Destino!AH$714/100),2)</f>
        <v>0</v>
      </c>
      <c r="AF713" s="13">
        <f>ROUND((((AB713+AC713)*(1 + VLOOKUP(X713,'Base de dados'!A:N, 14, 0) ))*(Destino!AI$714/100))-AD713, 2)</f>
        <v>0.51</v>
      </c>
      <c r="AG713" s="13">
        <f>ROUND((AB713+AC713+AF713)*(J713/100),2)</f>
        <v>0.1</v>
      </c>
      <c r="AH713" s="13">
        <f>ROUND(AB713*T713,2)</f>
        <v>0</v>
      </c>
      <c r="AI713" s="13">
        <f>ROUND(AB713+AC713-AE713+AF713+AG713+AH713, 3)</f>
        <v>3.32</v>
      </c>
      <c r="AJ713" s="13">
        <f>AI713*M713</f>
        <v>13.28</v>
      </c>
      <c r="AK713" s="13">
        <f>AJ713*K713</f>
        <v>13.28</v>
      </c>
      <c r="AL713" s="13" t="str">
        <f t="shared" si="33"/>
        <v>17006000223272200001421</v>
      </c>
      <c r="AM713" s="13">
        <f>VLOOKUP(AL713,Destino!A:AE,31,0)</f>
        <v>13.28</v>
      </c>
      <c r="AN713" s="13">
        <f>VLOOKUP(AL713,Destino!A:O,15,0)</f>
        <v>8.24</v>
      </c>
      <c r="AO713" s="13">
        <f>VLOOKUP(AL713,Destino!A:P,16,0)</f>
        <v>1</v>
      </c>
      <c r="AP713" s="14">
        <f t="shared" si="34"/>
        <v>1</v>
      </c>
      <c r="AQ713" s="13" t="str">
        <f t="shared" si="35"/>
        <v>OK</v>
      </c>
      <c r="BA713" s="13" t="s">
        <v>14388</v>
      </c>
      <c r="BB713" s="13">
        <f>AK713</f>
        <v>13.28</v>
      </c>
      <c r="BC713" s="13" t="s">
        <v>15419</v>
      </c>
      <c r="BD713" s="13">
        <f>N713</f>
        <v>1</v>
      </c>
    </row>
    <row r="714" spans="1:56" hidden="1" x14ac:dyDescent="0.25">
      <c r="A714" s="13">
        <v>600022328</v>
      </c>
      <c r="B714" s="13">
        <v>1700</v>
      </c>
      <c r="C714" s="13">
        <v>2200001421</v>
      </c>
      <c r="D714" s="13" t="s">
        <v>298</v>
      </c>
      <c r="E714" s="13">
        <f>IF(AND(B714&lt;&gt;1110,B714&lt;&gt;1210,B714&lt;&gt;1510,B714&lt;&gt;1710),B714,IF(B714=1110,"1100",IF(B714=1210,"1200",IF(B714=1510,"1500",IF(B714=1710,"1700","X")))))</f>
        <v>1700</v>
      </c>
      <c r="F714" s="13" t="s">
        <v>10893</v>
      </c>
      <c r="G714" s="13" t="s">
        <v>297</v>
      </c>
      <c r="H714" s="13">
        <v>9.9220000000000006</v>
      </c>
      <c r="I714" s="13">
        <v>0.25</v>
      </c>
      <c r="J714" s="13">
        <v>3</v>
      </c>
      <c r="K714" s="13">
        <v>1</v>
      </c>
      <c r="L714" s="13" t="s">
        <v>292</v>
      </c>
      <c r="M714" s="13">
        <v>4</v>
      </c>
      <c r="N714" s="13">
        <v>1</v>
      </c>
      <c r="O714" s="13" t="s">
        <v>294</v>
      </c>
      <c r="P714" s="13">
        <f>IFERROR(VLOOKUP(BC714, BA:BA:BB:BB, 2, 0),)</f>
        <v>0</v>
      </c>
      <c r="Q714" s="13">
        <f>IFERROR(VLOOKUP(BC714, BA:BA:BD:BD, 4, 0),1)</f>
        <v>1</v>
      </c>
      <c r="R714" s="13">
        <v>7</v>
      </c>
      <c r="S714" s="13">
        <v>9.25</v>
      </c>
      <c r="T714" s="13">
        <v>0</v>
      </c>
      <c r="V714" s="13" t="s">
        <v>13779</v>
      </c>
      <c r="W714" s="13">
        <v>100</v>
      </c>
      <c r="X714" s="13" t="s">
        <v>301</v>
      </c>
      <c r="Y714" s="13" t="s">
        <v>10899</v>
      </c>
      <c r="Z714" s="13" t="s">
        <v>10898</v>
      </c>
      <c r="AA714" s="13">
        <v>1</v>
      </c>
      <c r="AB714" s="13">
        <f>ROUND(H714*I714*AA714, 3)</f>
        <v>2.4809999999999999</v>
      </c>
      <c r="AC714" s="13">
        <f>ROUND(VLOOKUP(X714,'Base de dados'!A:B, 2, 0)*AB714, 2)</f>
        <v>0.25</v>
      </c>
      <c r="AD714" s="13">
        <f>ROUND((AB714*(Destino!AG$715/100))*(W714/100),2)</f>
        <v>0.17</v>
      </c>
      <c r="AE714" s="13">
        <f>ROUND(AB714*(Destino!AH$715/100),2)</f>
        <v>0</v>
      </c>
      <c r="AF714" s="13">
        <f>ROUND((((AB714+AC714)*(1 + VLOOKUP(X714,'Base de dados'!A:N, 14, 0) ))*(Destino!AI$715/100))-AD714, 2)</f>
        <v>0.52</v>
      </c>
      <c r="AG714" s="13">
        <f>ROUND((AB714+AC714+AF714)*(J714/100),2)</f>
        <v>0.1</v>
      </c>
      <c r="AH714" s="13">
        <f>ROUND(AB714*T714,2)</f>
        <v>0</v>
      </c>
      <c r="AI714" s="13">
        <f>ROUND(AB714+AC714-AE714+AF714+AG714+AH714, 3)</f>
        <v>3.351</v>
      </c>
      <c r="AJ714" s="13">
        <f>AI714*M714</f>
        <v>13.404</v>
      </c>
      <c r="AK714" s="13">
        <f>AJ714*K714</f>
        <v>13.404</v>
      </c>
      <c r="AL714" s="13" t="str">
        <f t="shared" si="33"/>
        <v>17006000223282200001421</v>
      </c>
      <c r="AM714" s="13">
        <f>VLOOKUP(AL714,Destino!A:AE,31,0)</f>
        <v>13.364000000000001</v>
      </c>
      <c r="AN714" s="13">
        <f>VLOOKUP(AL714,Destino!A:O,15,0)</f>
        <v>8.31</v>
      </c>
      <c r="AO714" s="13">
        <f>VLOOKUP(AL714,Destino!A:P,16,0)</f>
        <v>1</v>
      </c>
      <c r="AP714" s="14">
        <f t="shared" si="34"/>
        <v>1</v>
      </c>
      <c r="AQ714" s="13" t="str">
        <f t="shared" si="35"/>
        <v>OK</v>
      </c>
      <c r="BA714" s="13" t="s">
        <v>14389</v>
      </c>
      <c r="BB714" s="13">
        <f>AK714</f>
        <v>13.404</v>
      </c>
      <c r="BC714" s="13" t="s">
        <v>15420</v>
      </c>
      <c r="BD714" s="13">
        <f>N714</f>
        <v>1</v>
      </c>
    </row>
    <row r="715" spans="1:56" hidden="1" x14ac:dyDescent="0.25">
      <c r="A715" s="13">
        <v>600022329</v>
      </c>
      <c r="B715" s="13">
        <v>1700</v>
      </c>
      <c r="C715" s="13">
        <v>2200001421</v>
      </c>
      <c r="D715" s="13" t="s">
        <v>298</v>
      </c>
      <c r="E715" s="13">
        <f>IF(AND(B715&lt;&gt;1110,B715&lt;&gt;1210,B715&lt;&gt;1510,B715&lt;&gt;1710),B715,IF(B715=1110,"1100",IF(B715=1210,"1200",IF(B715=1510,"1500",IF(B715=1710,"1700","X")))))</f>
        <v>1700</v>
      </c>
      <c r="F715" s="13" t="s">
        <v>10893</v>
      </c>
      <c r="G715" s="13" t="s">
        <v>297</v>
      </c>
      <c r="H715" s="13">
        <v>10.148999999999999</v>
      </c>
      <c r="I715" s="13">
        <v>0.25</v>
      </c>
      <c r="J715" s="13">
        <v>3</v>
      </c>
      <c r="K715" s="13">
        <v>1</v>
      </c>
      <c r="L715" s="13" t="s">
        <v>292</v>
      </c>
      <c r="M715" s="13">
        <v>4</v>
      </c>
      <c r="N715" s="13">
        <v>1</v>
      </c>
      <c r="O715" s="13" t="s">
        <v>294</v>
      </c>
      <c r="P715" s="13">
        <f>IFERROR(VLOOKUP(BC715, BA:BA:BB:BB, 2, 0),)</f>
        <v>0</v>
      </c>
      <c r="Q715" s="13">
        <f>IFERROR(VLOOKUP(BC715, BA:BA:BD:BD, 4, 0),1)</f>
        <v>1</v>
      </c>
      <c r="R715" s="13">
        <v>7</v>
      </c>
      <c r="S715" s="13">
        <v>9.25</v>
      </c>
      <c r="T715" s="13">
        <v>0</v>
      </c>
      <c r="V715" s="13" t="s">
        <v>13779</v>
      </c>
      <c r="W715" s="13">
        <v>100</v>
      </c>
      <c r="X715" s="13" t="s">
        <v>301</v>
      </c>
      <c r="Y715" s="13" t="s">
        <v>10899</v>
      </c>
      <c r="Z715" s="13" t="s">
        <v>10898</v>
      </c>
      <c r="AA715" s="13">
        <v>1</v>
      </c>
      <c r="AB715" s="13">
        <f>ROUND(H715*I715*AA715, 3)</f>
        <v>2.5369999999999999</v>
      </c>
      <c r="AC715" s="13">
        <f>ROUND(VLOOKUP(X715,'Base de dados'!A:B, 2, 0)*AB715, 2)</f>
        <v>0.25</v>
      </c>
      <c r="AD715" s="13">
        <f>ROUND((AB715*(Destino!AG$716/100))*(W715/100),2)</f>
        <v>0.18</v>
      </c>
      <c r="AE715" s="13">
        <f>ROUND(AB715*(Destino!AH$716/100),2)</f>
        <v>0</v>
      </c>
      <c r="AF715" s="13">
        <f>ROUND((((AB715+AC715)*(1 + VLOOKUP(X715,'Base de dados'!A:N, 14, 0) ))*(Destino!AI$716/100))-AD715, 2)</f>
        <v>0.52</v>
      </c>
      <c r="AG715" s="13">
        <f>ROUND((AB715+AC715+AF715)*(J715/100),2)</f>
        <v>0.1</v>
      </c>
      <c r="AH715" s="13">
        <f>ROUND(AB715*T715,2)</f>
        <v>0</v>
      </c>
      <c r="AI715" s="13">
        <f>ROUND(AB715+AC715-AE715+AF715+AG715+AH715, 3)</f>
        <v>3.407</v>
      </c>
      <c r="AJ715" s="13">
        <f>AI715*M715</f>
        <v>13.628</v>
      </c>
      <c r="AK715" s="13">
        <f>AJ715*K715</f>
        <v>13.628</v>
      </c>
      <c r="AL715" s="13" t="str">
        <f t="shared" si="33"/>
        <v>17006000223292200001421</v>
      </c>
      <c r="AM715" s="13">
        <f>VLOOKUP(AL715,Destino!A:AE,31,0)</f>
        <v>13.667999999999999</v>
      </c>
      <c r="AN715" s="13">
        <f>VLOOKUP(AL715,Destino!A:O,15,0)</f>
        <v>8.5</v>
      </c>
      <c r="AO715" s="13">
        <f>VLOOKUP(AL715,Destino!A:P,16,0)</f>
        <v>1</v>
      </c>
      <c r="AP715" s="14">
        <f t="shared" si="34"/>
        <v>1</v>
      </c>
      <c r="AQ715" s="13" t="str">
        <f t="shared" si="35"/>
        <v>OK</v>
      </c>
      <c r="BA715" s="13" t="s">
        <v>14390</v>
      </c>
      <c r="BB715" s="13">
        <f>AK715</f>
        <v>13.628</v>
      </c>
      <c r="BC715" s="13" t="s">
        <v>15421</v>
      </c>
      <c r="BD715" s="13">
        <f>N715</f>
        <v>1</v>
      </c>
    </row>
    <row r="716" spans="1:56" hidden="1" x14ac:dyDescent="0.25">
      <c r="A716" s="13">
        <v>600022330</v>
      </c>
      <c r="B716" s="13">
        <v>1700</v>
      </c>
      <c r="C716" s="13">
        <v>2200001421</v>
      </c>
      <c r="D716" s="13" t="s">
        <v>298</v>
      </c>
      <c r="E716" s="13">
        <f>IF(AND(B716&lt;&gt;1110,B716&lt;&gt;1210,B716&lt;&gt;1510,B716&lt;&gt;1710),B716,IF(B716=1110,"1100",IF(B716=1210,"1200",IF(B716=1510,"1500",IF(B716=1710,"1700","X")))))</f>
        <v>1700</v>
      </c>
      <c r="F716" s="13" t="s">
        <v>10893</v>
      </c>
      <c r="G716" s="13" t="s">
        <v>297</v>
      </c>
      <c r="H716" s="13">
        <v>10.209</v>
      </c>
      <c r="I716" s="13">
        <v>0.25</v>
      </c>
      <c r="J716" s="13">
        <v>3</v>
      </c>
      <c r="K716" s="13">
        <v>1</v>
      </c>
      <c r="L716" s="13" t="s">
        <v>292</v>
      </c>
      <c r="M716" s="13">
        <v>4</v>
      </c>
      <c r="N716" s="13">
        <v>1</v>
      </c>
      <c r="O716" s="13" t="s">
        <v>294</v>
      </c>
      <c r="P716" s="13">
        <f>IFERROR(VLOOKUP(BC716, BA:BA:BB:BB, 2, 0),)</f>
        <v>0</v>
      </c>
      <c r="Q716" s="13">
        <f>IFERROR(VLOOKUP(BC716, BA:BA:BD:BD, 4, 0),1)</f>
        <v>1</v>
      </c>
      <c r="R716" s="13">
        <v>7</v>
      </c>
      <c r="S716" s="13">
        <v>9.25</v>
      </c>
      <c r="T716" s="13">
        <v>0</v>
      </c>
      <c r="V716" s="13" t="s">
        <v>13779</v>
      </c>
      <c r="W716" s="13">
        <v>100</v>
      </c>
      <c r="X716" s="13" t="s">
        <v>301</v>
      </c>
      <c r="Y716" s="13" t="s">
        <v>10899</v>
      </c>
      <c r="Z716" s="13" t="s">
        <v>10898</v>
      </c>
      <c r="AA716" s="13">
        <v>1</v>
      </c>
      <c r="AB716" s="13">
        <f>ROUND(H716*I716*AA716, 3)</f>
        <v>2.552</v>
      </c>
      <c r="AC716" s="13">
        <f>ROUND(VLOOKUP(X716,'Base de dados'!A:B, 2, 0)*AB716, 2)</f>
        <v>0.26</v>
      </c>
      <c r="AD716" s="13">
        <f>ROUND((AB716*(Destino!AG$717/100))*(W716/100),2)</f>
        <v>0.18</v>
      </c>
      <c r="AE716" s="13">
        <f>ROUND(AB716*(Destino!AH$717/100),2)</f>
        <v>0</v>
      </c>
      <c r="AF716" s="13">
        <f>ROUND((((AB716+AC716)*(1 + VLOOKUP(X716,'Base de dados'!A:N, 14, 0) ))*(Destino!AI$717/100))-AD716, 2)</f>
        <v>0.53</v>
      </c>
      <c r="AG716" s="13">
        <f>ROUND((AB716+AC716+AF716)*(J716/100),2)</f>
        <v>0.1</v>
      </c>
      <c r="AH716" s="13">
        <f>ROUND(AB716*T716,2)</f>
        <v>0</v>
      </c>
      <c r="AI716" s="13">
        <f>ROUND(AB716+AC716-AE716+AF716+AG716+AH716, 3)</f>
        <v>3.4420000000000002</v>
      </c>
      <c r="AJ716" s="13">
        <f>AI716*M716</f>
        <v>13.768000000000001</v>
      </c>
      <c r="AK716" s="13">
        <f>AJ716*K716</f>
        <v>13.768000000000001</v>
      </c>
      <c r="AL716" s="13" t="str">
        <f t="shared" si="33"/>
        <v>17006000223302200001421</v>
      </c>
      <c r="AM716" s="13">
        <f>VLOOKUP(AL716,Destino!A:AE,31,0)</f>
        <v>13.768000000000001</v>
      </c>
      <c r="AN716" s="13">
        <f>VLOOKUP(AL716,Destino!A:O,15,0)</f>
        <v>8.5500000000000007</v>
      </c>
      <c r="AO716" s="13">
        <f>VLOOKUP(AL716,Destino!A:P,16,0)</f>
        <v>1</v>
      </c>
      <c r="AP716" s="14">
        <f t="shared" si="34"/>
        <v>1</v>
      </c>
      <c r="AQ716" s="13" t="str">
        <f t="shared" si="35"/>
        <v>OK</v>
      </c>
      <c r="BA716" s="13" t="s">
        <v>14391</v>
      </c>
      <c r="BB716" s="13">
        <f>AK716</f>
        <v>13.768000000000001</v>
      </c>
      <c r="BC716" s="13" t="s">
        <v>15422</v>
      </c>
      <c r="BD716" s="13">
        <f>N716</f>
        <v>1</v>
      </c>
    </row>
    <row r="717" spans="1:56" hidden="1" x14ac:dyDescent="0.25">
      <c r="A717" s="13">
        <v>600022331</v>
      </c>
      <c r="B717" s="13">
        <v>1700</v>
      </c>
      <c r="C717" s="13">
        <v>2200001421</v>
      </c>
      <c r="D717" s="13" t="s">
        <v>298</v>
      </c>
      <c r="E717" s="13">
        <f>IF(AND(B717&lt;&gt;1110,B717&lt;&gt;1210,B717&lt;&gt;1510,B717&lt;&gt;1710),B717,IF(B717=1110,"1100",IF(B717=1210,"1200",IF(B717=1510,"1500",IF(B717=1710,"1700","X")))))</f>
        <v>1700</v>
      </c>
      <c r="F717" s="13" t="s">
        <v>10893</v>
      </c>
      <c r="G717" s="13" t="s">
        <v>297</v>
      </c>
      <c r="H717" s="13">
        <v>10.364000000000001</v>
      </c>
      <c r="I717" s="13">
        <v>0.25</v>
      </c>
      <c r="J717" s="13">
        <v>3</v>
      </c>
      <c r="K717" s="13">
        <v>1</v>
      </c>
      <c r="L717" s="13" t="s">
        <v>292</v>
      </c>
      <c r="M717" s="13">
        <v>4</v>
      </c>
      <c r="N717" s="13">
        <v>1</v>
      </c>
      <c r="O717" s="13" t="s">
        <v>294</v>
      </c>
      <c r="P717" s="13">
        <f>IFERROR(VLOOKUP(BC717, BA:BA:BB:BB, 2, 0),)</f>
        <v>0</v>
      </c>
      <c r="Q717" s="13">
        <f>IFERROR(VLOOKUP(BC717, BA:BA:BD:BD, 4, 0),1)</f>
        <v>1</v>
      </c>
      <c r="R717" s="13">
        <v>7</v>
      </c>
      <c r="S717" s="13">
        <v>9.25</v>
      </c>
      <c r="T717" s="13">
        <v>0</v>
      </c>
      <c r="V717" s="13" t="s">
        <v>13779</v>
      </c>
      <c r="W717" s="13">
        <v>100</v>
      </c>
      <c r="X717" s="13" t="s">
        <v>301</v>
      </c>
      <c r="Y717" s="13" t="s">
        <v>10899</v>
      </c>
      <c r="Z717" s="13" t="s">
        <v>10898</v>
      </c>
      <c r="AA717" s="13">
        <v>1</v>
      </c>
      <c r="AB717" s="13">
        <f>ROUND(H717*I717*AA717, 3)</f>
        <v>2.5910000000000002</v>
      </c>
      <c r="AC717" s="13">
        <f>ROUND(VLOOKUP(X717,'Base de dados'!A:B, 2, 0)*AB717, 2)</f>
        <v>0.26</v>
      </c>
      <c r="AD717" s="13">
        <f>ROUND((AB717*(Destino!AG$718/100))*(W717/100),2)</f>
        <v>0.18</v>
      </c>
      <c r="AE717" s="13">
        <f>ROUND(AB717*(Destino!AH$718/100),2)</f>
        <v>0</v>
      </c>
      <c r="AF717" s="13">
        <f>ROUND((((AB717+AC717)*(1 + VLOOKUP(X717,'Base de dados'!A:N, 14, 0) ))*(Destino!AI$718/100))-AD717, 2)</f>
        <v>0.54</v>
      </c>
      <c r="AG717" s="13">
        <f>ROUND((AB717+AC717+AF717)*(J717/100),2)</f>
        <v>0.1</v>
      </c>
      <c r="AH717" s="13">
        <f>ROUND(AB717*T717,2)</f>
        <v>0</v>
      </c>
      <c r="AI717" s="13">
        <f>ROUND(AB717+AC717-AE717+AF717+AG717+AH717, 3)</f>
        <v>3.4910000000000001</v>
      </c>
      <c r="AJ717" s="13">
        <f>AI717*M717</f>
        <v>13.964</v>
      </c>
      <c r="AK717" s="13">
        <f>AJ717*K717</f>
        <v>13.964</v>
      </c>
      <c r="AL717" s="13" t="str">
        <f t="shared" si="33"/>
        <v>17006000223312200001421</v>
      </c>
      <c r="AM717" s="13">
        <f>VLOOKUP(AL717,Destino!A:AE,31,0)</f>
        <v>13.964</v>
      </c>
      <c r="AN717" s="13">
        <f>VLOOKUP(AL717,Destino!A:O,15,0)</f>
        <v>8.68</v>
      </c>
      <c r="AO717" s="13">
        <f>VLOOKUP(AL717,Destino!A:P,16,0)</f>
        <v>1</v>
      </c>
      <c r="AP717" s="14">
        <f t="shared" si="34"/>
        <v>1</v>
      </c>
      <c r="AQ717" s="13" t="str">
        <f t="shared" si="35"/>
        <v>OK</v>
      </c>
      <c r="BA717" s="13" t="s">
        <v>14392</v>
      </c>
      <c r="BB717" s="13">
        <f>AK717</f>
        <v>13.964</v>
      </c>
      <c r="BC717" s="13" t="s">
        <v>15423</v>
      </c>
      <c r="BD717" s="13">
        <f>N717</f>
        <v>1</v>
      </c>
    </row>
    <row r="718" spans="1:56" hidden="1" x14ac:dyDescent="0.25">
      <c r="A718" s="13">
        <v>600022332</v>
      </c>
      <c r="B718" s="13">
        <v>1700</v>
      </c>
      <c r="C718" s="13">
        <v>2200001421</v>
      </c>
      <c r="D718" s="13" t="s">
        <v>298</v>
      </c>
      <c r="E718" s="13">
        <f>IF(AND(B718&lt;&gt;1110,B718&lt;&gt;1210,B718&lt;&gt;1510,B718&lt;&gt;1710),B718,IF(B718=1110,"1100",IF(B718=1210,"1200",IF(B718=1510,"1500",IF(B718=1710,"1700","X")))))</f>
        <v>1700</v>
      </c>
      <c r="F718" s="13" t="s">
        <v>10893</v>
      </c>
      <c r="G718" s="13" t="s">
        <v>297</v>
      </c>
      <c r="H718" s="13">
        <v>10.448</v>
      </c>
      <c r="I718" s="13">
        <v>0.25</v>
      </c>
      <c r="J718" s="13">
        <v>3</v>
      </c>
      <c r="K718" s="13">
        <v>1</v>
      </c>
      <c r="L718" s="13" t="s">
        <v>292</v>
      </c>
      <c r="M718" s="13">
        <v>4</v>
      </c>
      <c r="N718" s="13">
        <v>1</v>
      </c>
      <c r="O718" s="13" t="s">
        <v>294</v>
      </c>
      <c r="P718" s="13">
        <f>IFERROR(VLOOKUP(BC718, BA:BA:BB:BB, 2, 0),)</f>
        <v>0</v>
      </c>
      <c r="Q718" s="13">
        <f>IFERROR(VLOOKUP(BC718, BA:BA:BD:BD, 4, 0),1)</f>
        <v>1</v>
      </c>
      <c r="R718" s="13">
        <v>7</v>
      </c>
      <c r="S718" s="13">
        <v>9.25</v>
      </c>
      <c r="T718" s="13">
        <v>0</v>
      </c>
      <c r="V718" s="13" t="s">
        <v>13779</v>
      </c>
      <c r="W718" s="13">
        <v>100</v>
      </c>
      <c r="X718" s="13" t="s">
        <v>301</v>
      </c>
      <c r="Y718" s="13" t="s">
        <v>10899</v>
      </c>
      <c r="Z718" s="13" t="s">
        <v>10898</v>
      </c>
      <c r="AA718" s="13">
        <v>1</v>
      </c>
      <c r="AB718" s="13">
        <f>ROUND(H718*I718*AA718, 3)</f>
        <v>2.6120000000000001</v>
      </c>
      <c r="AC718" s="13">
        <f>ROUND(VLOOKUP(X718,'Base de dados'!A:B, 2, 0)*AB718, 2)</f>
        <v>0.26</v>
      </c>
      <c r="AD718" s="13">
        <f>ROUND((AB718*(Destino!AG$719/100))*(W718/100),2)</f>
        <v>0.18</v>
      </c>
      <c r="AE718" s="13">
        <f>ROUND(AB718*(Destino!AH$719/100),2)</f>
        <v>0</v>
      </c>
      <c r="AF718" s="13">
        <f>ROUND((((AB718+AC718)*(1 + VLOOKUP(X718,'Base de dados'!A:N, 14, 0) ))*(Destino!AI$719/100))-AD718, 2)</f>
        <v>0.54</v>
      </c>
      <c r="AG718" s="13">
        <f>ROUND((AB718+AC718+AF718)*(J718/100),2)</f>
        <v>0.1</v>
      </c>
      <c r="AH718" s="13">
        <f>ROUND(AB718*T718,2)</f>
        <v>0</v>
      </c>
      <c r="AI718" s="13">
        <f>ROUND(AB718+AC718-AE718+AF718+AG718+AH718, 3)</f>
        <v>3.512</v>
      </c>
      <c r="AJ718" s="13">
        <f>AI718*M718</f>
        <v>14.048</v>
      </c>
      <c r="AK718" s="13">
        <f>AJ718*K718</f>
        <v>14.048</v>
      </c>
      <c r="AL718" s="13" t="str">
        <f t="shared" si="33"/>
        <v>17006000223322200001421</v>
      </c>
      <c r="AM718" s="13">
        <f>VLOOKUP(AL718,Destino!A:AE,31,0)</f>
        <v>14.048</v>
      </c>
      <c r="AN718" s="13">
        <f>VLOOKUP(AL718,Destino!A:O,15,0)</f>
        <v>8.75</v>
      </c>
      <c r="AO718" s="13">
        <f>VLOOKUP(AL718,Destino!A:P,16,0)</f>
        <v>1</v>
      </c>
      <c r="AP718" s="14">
        <f t="shared" si="34"/>
        <v>1</v>
      </c>
      <c r="AQ718" s="13" t="str">
        <f t="shared" si="35"/>
        <v>OK</v>
      </c>
      <c r="BA718" s="13" t="s">
        <v>14393</v>
      </c>
      <c r="BB718" s="13">
        <f>AK718</f>
        <v>14.048</v>
      </c>
      <c r="BC718" s="13" t="s">
        <v>15424</v>
      </c>
      <c r="BD718" s="13">
        <f>N718</f>
        <v>1</v>
      </c>
    </row>
    <row r="719" spans="1:56" hidden="1" x14ac:dyDescent="0.25">
      <c r="A719" s="13">
        <v>600022333</v>
      </c>
      <c r="B719" s="13">
        <v>1700</v>
      </c>
      <c r="C719" s="13">
        <v>2200001421</v>
      </c>
      <c r="D719" s="13" t="s">
        <v>298</v>
      </c>
      <c r="E719" s="13">
        <f>IF(AND(B719&lt;&gt;1110,B719&lt;&gt;1210,B719&lt;&gt;1510,B719&lt;&gt;1710),B719,IF(B719=1110,"1100",IF(B719=1210,"1200",IF(B719=1510,"1500",IF(B719=1710,"1700","X")))))</f>
        <v>1700</v>
      </c>
      <c r="F719" s="13" t="s">
        <v>10893</v>
      </c>
      <c r="G719" s="13" t="s">
        <v>297</v>
      </c>
      <c r="H719" s="13">
        <v>10.651</v>
      </c>
      <c r="I719" s="13">
        <v>0.25</v>
      </c>
      <c r="J719" s="13">
        <v>3</v>
      </c>
      <c r="K719" s="13">
        <v>1</v>
      </c>
      <c r="L719" s="13" t="s">
        <v>292</v>
      </c>
      <c r="M719" s="13">
        <v>4</v>
      </c>
      <c r="N719" s="13">
        <v>1</v>
      </c>
      <c r="O719" s="13" t="s">
        <v>294</v>
      </c>
      <c r="P719" s="13">
        <f>IFERROR(VLOOKUP(BC719, BA:BA:BB:BB, 2, 0),)</f>
        <v>0</v>
      </c>
      <c r="Q719" s="13">
        <f>IFERROR(VLOOKUP(BC719, BA:BA:BD:BD, 4, 0),1)</f>
        <v>1</v>
      </c>
      <c r="R719" s="13">
        <v>7</v>
      </c>
      <c r="S719" s="13">
        <v>9.25</v>
      </c>
      <c r="T719" s="13">
        <v>0</v>
      </c>
      <c r="V719" s="13" t="s">
        <v>13779</v>
      </c>
      <c r="W719" s="13">
        <v>100</v>
      </c>
      <c r="X719" s="13" t="s">
        <v>301</v>
      </c>
      <c r="Y719" s="13" t="s">
        <v>10899</v>
      </c>
      <c r="Z719" s="13" t="s">
        <v>10898</v>
      </c>
      <c r="AA719" s="13">
        <v>1</v>
      </c>
      <c r="AB719" s="13">
        <f>ROUND(H719*I719*AA719, 3)</f>
        <v>2.6629999999999998</v>
      </c>
      <c r="AC719" s="13">
        <f>ROUND(VLOOKUP(X719,'Base de dados'!A:B, 2, 0)*AB719, 2)</f>
        <v>0.27</v>
      </c>
      <c r="AD719" s="13">
        <f>ROUND((AB719*(Destino!AG$720/100))*(W719/100),2)</f>
        <v>0.19</v>
      </c>
      <c r="AE719" s="13">
        <f>ROUND(AB719*(Destino!AH$720/100),2)</f>
        <v>0</v>
      </c>
      <c r="AF719" s="13">
        <f>ROUND((((AB719+AC719)*(1 + VLOOKUP(X719,'Base de dados'!A:N, 14, 0) ))*(Destino!AI$720/100))-AD719, 2)</f>
        <v>0.55000000000000004</v>
      </c>
      <c r="AG719" s="13">
        <f>ROUND((AB719+AC719+AF719)*(J719/100),2)</f>
        <v>0.1</v>
      </c>
      <c r="AH719" s="13">
        <f>ROUND(AB719*T719,2)</f>
        <v>0</v>
      </c>
      <c r="AI719" s="13">
        <f>ROUND(AB719+AC719-AE719+AF719+AG719+AH719, 3)</f>
        <v>3.5830000000000002</v>
      </c>
      <c r="AJ719" s="13">
        <f>AI719*M719</f>
        <v>14.332000000000001</v>
      </c>
      <c r="AK719" s="13">
        <f>AJ719*K719</f>
        <v>14.332000000000001</v>
      </c>
      <c r="AL719" s="13" t="str">
        <f t="shared" si="33"/>
        <v>17006000223332200001421</v>
      </c>
      <c r="AM719" s="13">
        <f>VLOOKUP(AL719,Destino!A:AE,31,0)</f>
        <v>14.332000000000001</v>
      </c>
      <c r="AN719" s="13">
        <f>VLOOKUP(AL719,Destino!A:O,15,0)</f>
        <v>8.92</v>
      </c>
      <c r="AO719" s="13">
        <f>VLOOKUP(AL719,Destino!A:P,16,0)</f>
        <v>1</v>
      </c>
      <c r="AP719" s="14">
        <f t="shared" si="34"/>
        <v>1</v>
      </c>
      <c r="AQ719" s="13" t="str">
        <f t="shared" si="35"/>
        <v>OK</v>
      </c>
      <c r="BA719" s="13" t="s">
        <v>14394</v>
      </c>
      <c r="BB719" s="13">
        <f>AK719</f>
        <v>14.332000000000001</v>
      </c>
      <c r="BC719" s="13" t="s">
        <v>15425</v>
      </c>
      <c r="BD719" s="13">
        <f>N719</f>
        <v>1</v>
      </c>
    </row>
    <row r="720" spans="1:56" hidden="1" x14ac:dyDescent="0.25">
      <c r="A720" s="13">
        <v>600022334</v>
      </c>
      <c r="B720" s="13">
        <v>1700</v>
      </c>
      <c r="C720" s="13">
        <v>2200001421</v>
      </c>
      <c r="D720" s="13" t="s">
        <v>298</v>
      </c>
      <c r="E720" s="13">
        <f>IF(AND(B720&lt;&gt;1110,B720&lt;&gt;1210,B720&lt;&gt;1510,B720&lt;&gt;1710),B720,IF(B720=1110,"1100",IF(B720=1210,"1200",IF(B720=1510,"1500",IF(B720=1710,"1700","X")))))</f>
        <v>1700</v>
      </c>
      <c r="F720" s="13" t="s">
        <v>10893</v>
      </c>
      <c r="G720" s="13" t="s">
        <v>297</v>
      </c>
      <c r="H720" s="13">
        <v>10.818</v>
      </c>
      <c r="I720" s="13">
        <v>0.25</v>
      </c>
      <c r="J720" s="13">
        <v>3</v>
      </c>
      <c r="K720" s="13">
        <v>1</v>
      </c>
      <c r="L720" s="13" t="s">
        <v>292</v>
      </c>
      <c r="M720" s="13">
        <v>4</v>
      </c>
      <c r="N720" s="13">
        <v>1</v>
      </c>
      <c r="O720" s="13" t="s">
        <v>294</v>
      </c>
      <c r="P720" s="13">
        <f>IFERROR(VLOOKUP(BC720, BA:BA:BB:BB, 2, 0),)</f>
        <v>0</v>
      </c>
      <c r="Q720" s="13">
        <f>IFERROR(VLOOKUP(BC720, BA:BA:BD:BD, 4, 0),1)</f>
        <v>1</v>
      </c>
      <c r="R720" s="13">
        <v>7</v>
      </c>
      <c r="S720" s="13">
        <v>9.25</v>
      </c>
      <c r="T720" s="13">
        <v>0</v>
      </c>
      <c r="V720" s="13" t="s">
        <v>13779</v>
      </c>
      <c r="W720" s="13">
        <v>100</v>
      </c>
      <c r="X720" s="13" t="s">
        <v>301</v>
      </c>
      <c r="Y720" s="13" t="s">
        <v>10899</v>
      </c>
      <c r="Z720" s="13" t="s">
        <v>10898</v>
      </c>
      <c r="AA720" s="13">
        <v>1</v>
      </c>
      <c r="AB720" s="13">
        <f>ROUND(H720*I720*AA720, 3)</f>
        <v>2.7050000000000001</v>
      </c>
      <c r="AC720" s="13">
        <f>ROUND(VLOOKUP(X720,'Base de dados'!A:B, 2, 0)*AB720, 2)</f>
        <v>0.27</v>
      </c>
      <c r="AD720" s="13">
        <f>ROUND((AB720*(Destino!AG$721/100))*(W720/100),2)</f>
        <v>0.19</v>
      </c>
      <c r="AE720" s="13">
        <f>ROUND(AB720*(Destino!AH$721/100),2)</f>
        <v>0</v>
      </c>
      <c r="AF720" s="13">
        <f>ROUND((((AB720+AC720)*(1 + VLOOKUP(X720,'Base de dados'!A:N, 14, 0) ))*(Destino!AI$721/100))-AD720, 2)</f>
        <v>0.56000000000000005</v>
      </c>
      <c r="AG720" s="13">
        <f>ROUND((AB720+AC720+AF720)*(J720/100),2)</f>
        <v>0.11</v>
      </c>
      <c r="AH720" s="13">
        <f>ROUND(AB720*T720,2)</f>
        <v>0</v>
      </c>
      <c r="AI720" s="13">
        <f>ROUND(AB720+AC720-AE720+AF720+AG720+AH720, 3)</f>
        <v>3.645</v>
      </c>
      <c r="AJ720" s="13">
        <f>AI720*M720</f>
        <v>14.58</v>
      </c>
      <c r="AK720" s="13">
        <f>AJ720*K720</f>
        <v>14.58</v>
      </c>
      <c r="AL720" s="13" t="str">
        <f t="shared" si="33"/>
        <v>17006000223342200001421</v>
      </c>
      <c r="AM720" s="13">
        <f>VLOOKUP(AL720,Destino!A:AE,31,0)</f>
        <v>14.58</v>
      </c>
      <c r="AN720" s="13">
        <f>VLOOKUP(AL720,Destino!A:O,15,0)</f>
        <v>9.06</v>
      </c>
      <c r="AO720" s="13">
        <f>VLOOKUP(AL720,Destino!A:P,16,0)</f>
        <v>1</v>
      </c>
      <c r="AP720" s="14">
        <f t="shared" si="34"/>
        <v>1</v>
      </c>
      <c r="AQ720" s="13" t="str">
        <f t="shared" si="35"/>
        <v>OK</v>
      </c>
      <c r="BA720" s="13" t="s">
        <v>14395</v>
      </c>
      <c r="BB720" s="13">
        <f>AK720</f>
        <v>14.58</v>
      </c>
      <c r="BC720" s="13" t="s">
        <v>15426</v>
      </c>
      <c r="BD720" s="13">
        <f>N720</f>
        <v>1</v>
      </c>
    </row>
    <row r="721" spans="1:56" hidden="1" x14ac:dyDescent="0.25">
      <c r="A721" s="13">
        <v>600022335</v>
      </c>
      <c r="B721" s="13">
        <v>1700</v>
      </c>
      <c r="C721" s="13">
        <v>2200001421</v>
      </c>
      <c r="D721" s="13" t="s">
        <v>298</v>
      </c>
      <c r="E721" s="13">
        <f>IF(AND(B721&lt;&gt;1110,B721&lt;&gt;1210,B721&lt;&gt;1510,B721&lt;&gt;1710),B721,IF(B721=1110,"1100",IF(B721=1210,"1200",IF(B721=1510,"1500",IF(B721=1710,"1700","X")))))</f>
        <v>1700</v>
      </c>
      <c r="F721" s="13" t="s">
        <v>10893</v>
      </c>
      <c r="G721" s="13" t="s">
        <v>297</v>
      </c>
      <c r="H721" s="13">
        <v>10.984999999999999</v>
      </c>
      <c r="I721" s="13">
        <v>0.25</v>
      </c>
      <c r="J721" s="13">
        <v>3</v>
      </c>
      <c r="K721" s="13">
        <v>1</v>
      </c>
      <c r="L721" s="13" t="s">
        <v>292</v>
      </c>
      <c r="M721" s="13">
        <v>4</v>
      </c>
      <c r="N721" s="13">
        <v>1</v>
      </c>
      <c r="O721" s="13" t="s">
        <v>294</v>
      </c>
      <c r="P721" s="13">
        <f>IFERROR(VLOOKUP(BC721, BA:BA:BB:BB, 2, 0),)</f>
        <v>0</v>
      </c>
      <c r="Q721" s="13">
        <f>IFERROR(VLOOKUP(BC721, BA:BA:BD:BD, 4, 0),1)</f>
        <v>1</v>
      </c>
      <c r="R721" s="13">
        <v>7</v>
      </c>
      <c r="S721" s="13">
        <v>9.25</v>
      </c>
      <c r="T721" s="13">
        <v>0</v>
      </c>
      <c r="V721" s="13" t="s">
        <v>13779</v>
      </c>
      <c r="W721" s="13">
        <v>100</v>
      </c>
      <c r="X721" s="13" t="s">
        <v>301</v>
      </c>
      <c r="Y721" s="13" t="s">
        <v>10899</v>
      </c>
      <c r="Z721" s="13" t="s">
        <v>10898</v>
      </c>
      <c r="AA721" s="13">
        <v>1</v>
      </c>
      <c r="AB721" s="13">
        <f>ROUND(H721*I721*AA721, 3)</f>
        <v>2.746</v>
      </c>
      <c r="AC721" s="13">
        <f>ROUND(VLOOKUP(X721,'Base de dados'!A:B, 2, 0)*AB721, 2)</f>
        <v>0.27</v>
      </c>
      <c r="AD721" s="13">
        <f>ROUND((AB721*(Destino!AG$722/100))*(W721/100),2)</f>
        <v>0.19</v>
      </c>
      <c r="AE721" s="13">
        <f>ROUND(AB721*(Destino!AH$722/100),2)</f>
        <v>0</v>
      </c>
      <c r="AF721" s="13">
        <f>ROUND((((AB721+AC721)*(1 + VLOOKUP(X721,'Base de dados'!A:N, 14, 0) ))*(Destino!AI$722/100))-AD721, 2)</f>
        <v>0.56999999999999995</v>
      </c>
      <c r="AG721" s="13">
        <f>ROUND((AB721+AC721+AF721)*(J721/100),2)</f>
        <v>0.11</v>
      </c>
      <c r="AH721" s="13">
        <f>ROUND(AB721*T721,2)</f>
        <v>0</v>
      </c>
      <c r="AI721" s="13">
        <f>ROUND(AB721+AC721-AE721+AF721+AG721+AH721, 3)</f>
        <v>3.6960000000000002</v>
      </c>
      <c r="AJ721" s="13">
        <f>AI721*M721</f>
        <v>14.784000000000001</v>
      </c>
      <c r="AK721" s="13">
        <f>AJ721*K721</f>
        <v>14.784000000000001</v>
      </c>
      <c r="AL721" s="13" t="str">
        <f t="shared" si="33"/>
        <v>17006000223352200001421</v>
      </c>
      <c r="AM721" s="13">
        <f>VLOOKUP(AL721,Destino!A:AE,31,0)</f>
        <v>14.824</v>
      </c>
      <c r="AN721" s="13">
        <f>VLOOKUP(AL721,Destino!A:O,15,0)</f>
        <v>9.1999999999999993</v>
      </c>
      <c r="AO721" s="13">
        <f>VLOOKUP(AL721,Destino!A:P,16,0)</f>
        <v>1</v>
      </c>
      <c r="AP721" s="14">
        <f t="shared" si="34"/>
        <v>1</v>
      </c>
      <c r="AQ721" s="13" t="str">
        <f t="shared" si="35"/>
        <v>OK</v>
      </c>
      <c r="BA721" s="13" t="s">
        <v>14396</v>
      </c>
      <c r="BB721" s="13">
        <f>AK721</f>
        <v>14.784000000000001</v>
      </c>
      <c r="BC721" s="13" t="s">
        <v>15427</v>
      </c>
      <c r="BD721" s="13">
        <f>N721</f>
        <v>1</v>
      </c>
    </row>
    <row r="722" spans="1:56" hidden="1" x14ac:dyDescent="0.25">
      <c r="A722" s="13">
        <v>600022336</v>
      </c>
      <c r="B722" s="13">
        <v>1700</v>
      </c>
      <c r="C722" s="13">
        <v>2200001421</v>
      </c>
      <c r="D722" s="13" t="s">
        <v>298</v>
      </c>
      <c r="E722" s="13">
        <f>IF(AND(B722&lt;&gt;1110,B722&lt;&gt;1210,B722&lt;&gt;1510,B722&lt;&gt;1710),B722,IF(B722=1110,"1100",IF(B722=1210,"1200",IF(B722=1510,"1500",IF(B722=1710,"1700","X")))))</f>
        <v>1700</v>
      </c>
      <c r="F722" s="13" t="s">
        <v>10893</v>
      </c>
      <c r="G722" s="13" t="s">
        <v>297</v>
      </c>
      <c r="H722" s="13">
        <v>11.2</v>
      </c>
      <c r="I722" s="13">
        <v>0.25</v>
      </c>
      <c r="J722" s="13">
        <v>3</v>
      </c>
      <c r="K722" s="13">
        <v>1</v>
      </c>
      <c r="L722" s="13" t="s">
        <v>292</v>
      </c>
      <c r="M722" s="13">
        <v>4</v>
      </c>
      <c r="N722" s="13">
        <v>1</v>
      </c>
      <c r="O722" s="13" t="s">
        <v>294</v>
      </c>
      <c r="P722" s="13">
        <f>IFERROR(VLOOKUP(BC722, BA:BA:BB:BB, 2, 0),)</f>
        <v>0</v>
      </c>
      <c r="Q722" s="13">
        <f>IFERROR(VLOOKUP(BC722, BA:BA:BD:BD, 4, 0),1)</f>
        <v>1</v>
      </c>
      <c r="R722" s="13">
        <v>7</v>
      </c>
      <c r="S722" s="13">
        <v>9.25</v>
      </c>
      <c r="T722" s="13">
        <v>0</v>
      </c>
      <c r="V722" s="13" t="s">
        <v>13779</v>
      </c>
      <c r="W722" s="13">
        <v>100</v>
      </c>
      <c r="X722" s="13" t="s">
        <v>301</v>
      </c>
      <c r="Y722" s="13" t="s">
        <v>10899</v>
      </c>
      <c r="Z722" s="13" t="s">
        <v>10898</v>
      </c>
      <c r="AA722" s="13">
        <v>1</v>
      </c>
      <c r="AB722" s="13">
        <f>ROUND(H722*I722*AA722, 3)</f>
        <v>2.8</v>
      </c>
      <c r="AC722" s="13">
        <f>ROUND(VLOOKUP(X722,'Base de dados'!A:B, 2, 0)*AB722, 2)</f>
        <v>0.28000000000000003</v>
      </c>
      <c r="AD722" s="13">
        <f>ROUND((AB722*(Destino!AG$723/100))*(W722/100),2)</f>
        <v>0.2</v>
      </c>
      <c r="AE722" s="13">
        <f>ROUND(AB722*(Destino!AH$723/100),2)</f>
        <v>0</v>
      </c>
      <c r="AF722" s="13">
        <f>ROUND((((AB722+AC722)*(1 + VLOOKUP(X722,'Base de dados'!A:N, 14, 0) ))*(Destino!AI$723/100))-AD722, 2)</f>
        <v>0.56999999999999995</v>
      </c>
      <c r="AG722" s="13">
        <f>ROUND((AB722+AC722+AF722)*(J722/100),2)</f>
        <v>0.11</v>
      </c>
      <c r="AH722" s="13">
        <f>ROUND(AB722*T722,2)</f>
        <v>0</v>
      </c>
      <c r="AI722" s="13">
        <f>ROUND(AB722+AC722-AE722+AF722+AG722+AH722, 3)</f>
        <v>3.76</v>
      </c>
      <c r="AJ722" s="13">
        <f>AI722*M722</f>
        <v>15.04</v>
      </c>
      <c r="AK722" s="13">
        <f>AJ722*K722</f>
        <v>15.04</v>
      </c>
      <c r="AL722" s="13" t="str">
        <f t="shared" si="33"/>
        <v>17006000223362200001421</v>
      </c>
      <c r="AM722" s="13">
        <f>VLOOKUP(AL722,Destino!A:AE,31,0)</f>
        <v>15.08</v>
      </c>
      <c r="AN722" s="13">
        <f>VLOOKUP(AL722,Destino!A:O,15,0)</f>
        <v>9.3800000000000008</v>
      </c>
      <c r="AO722" s="13">
        <f>VLOOKUP(AL722,Destino!A:P,16,0)</f>
        <v>1</v>
      </c>
      <c r="AP722" s="14">
        <f t="shared" si="34"/>
        <v>1</v>
      </c>
      <c r="AQ722" s="13" t="str">
        <f t="shared" si="35"/>
        <v>OK</v>
      </c>
      <c r="BA722" s="13" t="s">
        <v>14397</v>
      </c>
      <c r="BB722" s="13">
        <f>AK722</f>
        <v>15.04</v>
      </c>
      <c r="BC722" s="13" t="s">
        <v>15428</v>
      </c>
      <c r="BD722" s="13">
        <f>N722</f>
        <v>1</v>
      </c>
    </row>
    <row r="723" spans="1:56" hidden="1" x14ac:dyDescent="0.25">
      <c r="A723" s="13">
        <v>600022337</v>
      </c>
      <c r="B723" s="13">
        <v>1700</v>
      </c>
      <c r="C723" s="13">
        <v>2200001421</v>
      </c>
      <c r="D723" s="13" t="s">
        <v>298</v>
      </c>
      <c r="E723" s="13">
        <f>IF(AND(B723&lt;&gt;1110,B723&lt;&gt;1210,B723&lt;&gt;1510,B723&lt;&gt;1710),B723,IF(B723=1110,"1100",IF(B723=1210,"1200",IF(B723=1510,"1500",IF(B723=1710,"1700","X")))))</f>
        <v>1700</v>
      </c>
      <c r="F723" s="13" t="s">
        <v>10893</v>
      </c>
      <c r="G723" s="13" t="s">
        <v>297</v>
      </c>
      <c r="H723" s="13">
        <v>11.403</v>
      </c>
      <c r="I723" s="13">
        <v>0.25</v>
      </c>
      <c r="J723" s="13">
        <v>3</v>
      </c>
      <c r="K723" s="13">
        <v>1</v>
      </c>
      <c r="L723" s="13" t="s">
        <v>292</v>
      </c>
      <c r="M723" s="13">
        <v>4</v>
      </c>
      <c r="N723" s="13">
        <v>1</v>
      </c>
      <c r="O723" s="13" t="s">
        <v>294</v>
      </c>
      <c r="P723" s="13">
        <f>IFERROR(VLOOKUP(BC723, BA:BA:BB:BB, 2, 0),)</f>
        <v>0</v>
      </c>
      <c r="Q723" s="13">
        <f>IFERROR(VLOOKUP(BC723, BA:BA:BD:BD, 4, 0),1)</f>
        <v>1</v>
      </c>
      <c r="R723" s="13">
        <v>7</v>
      </c>
      <c r="S723" s="13">
        <v>9.25</v>
      </c>
      <c r="T723" s="13">
        <v>0</v>
      </c>
      <c r="V723" s="13" t="s">
        <v>13779</v>
      </c>
      <c r="W723" s="13">
        <v>100</v>
      </c>
      <c r="X723" s="13" t="s">
        <v>301</v>
      </c>
      <c r="Y723" s="13" t="s">
        <v>10899</v>
      </c>
      <c r="Z723" s="13" t="s">
        <v>10898</v>
      </c>
      <c r="AA723" s="13">
        <v>1</v>
      </c>
      <c r="AB723" s="13">
        <f>ROUND(H723*I723*AA723, 3)</f>
        <v>2.851</v>
      </c>
      <c r="AC723" s="13">
        <f>ROUND(VLOOKUP(X723,'Base de dados'!A:B, 2, 0)*AB723, 2)</f>
        <v>0.28999999999999998</v>
      </c>
      <c r="AD723" s="13">
        <f>ROUND((AB723*(Destino!AG$724/100))*(W723/100),2)</f>
        <v>0.2</v>
      </c>
      <c r="AE723" s="13">
        <f>ROUND(AB723*(Destino!AH$724/100),2)</f>
        <v>0</v>
      </c>
      <c r="AF723" s="13">
        <f>ROUND((((AB723+AC723)*(1 + VLOOKUP(X723,'Base de dados'!A:N, 14, 0) ))*(Destino!AI$724/100))-AD723, 2)</f>
        <v>0.59</v>
      </c>
      <c r="AG723" s="13">
        <f>ROUND((AB723+AC723+AF723)*(J723/100),2)</f>
        <v>0.11</v>
      </c>
      <c r="AH723" s="13">
        <f>ROUND(AB723*T723,2)</f>
        <v>0</v>
      </c>
      <c r="AI723" s="13">
        <f>ROUND(AB723+AC723-AE723+AF723+AG723+AH723, 3)</f>
        <v>3.8410000000000002</v>
      </c>
      <c r="AJ723" s="13">
        <f>AI723*M723</f>
        <v>15.364000000000001</v>
      </c>
      <c r="AK723" s="13">
        <f>AJ723*K723</f>
        <v>15.364000000000001</v>
      </c>
      <c r="AL723" s="13" t="str">
        <f t="shared" si="33"/>
        <v>17006000223372200001421</v>
      </c>
      <c r="AM723" s="13">
        <f>VLOOKUP(AL723,Destino!A:AE,31,0)</f>
        <v>15.364000000000001</v>
      </c>
      <c r="AN723" s="13">
        <f>VLOOKUP(AL723,Destino!A:O,15,0)</f>
        <v>9.5500000000000007</v>
      </c>
      <c r="AO723" s="13">
        <f>VLOOKUP(AL723,Destino!A:P,16,0)</f>
        <v>1</v>
      </c>
      <c r="AP723" s="14">
        <f t="shared" si="34"/>
        <v>1</v>
      </c>
      <c r="AQ723" s="13" t="str">
        <f t="shared" si="35"/>
        <v>OK</v>
      </c>
      <c r="BA723" s="13" t="s">
        <v>14398</v>
      </c>
      <c r="BB723" s="13">
        <f>AK723</f>
        <v>15.364000000000001</v>
      </c>
      <c r="BC723" s="13" t="s">
        <v>15429</v>
      </c>
      <c r="BD723" s="13">
        <f>N723</f>
        <v>1</v>
      </c>
    </row>
    <row r="724" spans="1:56" hidden="1" x14ac:dyDescent="0.25">
      <c r="A724" s="13">
        <v>600022338</v>
      </c>
      <c r="B724" s="13">
        <v>1700</v>
      </c>
      <c r="C724" s="13">
        <v>2200001421</v>
      </c>
      <c r="D724" s="13" t="s">
        <v>298</v>
      </c>
      <c r="E724" s="13">
        <f>IF(AND(B724&lt;&gt;1110,B724&lt;&gt;1210,B724&lt;&gt;1510,B724&lt;&gt;1710),B724,IF(B724=1110,"1100",IF(B724=1210,"1200",IF(B724=1510,"1500",IF(B724=1710,"1700","X")))))</f>
        <v>1700</v>
      </c>
      <c r="F724" s="13" t="s">
        <v>10893</v>
      </c>
      <c r="G724" s="13" t="s">
        <v>297</v>
      </c>
      <c r="H724" s="13">
        <v>11.499000000000001</v>
      </c>
      <c r="I724" s="13">
        <v>0.25</v>
      </c>
      <c r="J724" s="13">
        <v>3</v>
      </c>
      <c r="K724" s="13">
        <v>1</v>
      </c>
      <c r="L724" s="13" t="s">
        <v>292</v>
      </c>
      <c r="M724" s="13">
        <v>4</v>
      </c>
      <c r="N724" s="13">
        <v>1</v>
      </c>
      <c r="O724" s="13" t="s">
        <v>294</v>
      </c>
      <c r="P724" s="13">
        <f>IFERROR(VLOOKUP(BC724, BA:BA:BB:BB, 2, 0),)</f>
        <v>0</v>
      </c>
      <c r="Q724" s="13">
        <f>IFERROR(VLOOKUP(BC724, BA:BA:BD:BD, 4, 0),1)</f>
        <v>1</v>
      </c>
      <c r="R724" s="13">
        <v>7</v>
      </c>
      <c r="S724" s="13">
        <v>9.25</v>
      </c>
      <c r="T724" s="13">
        <v>0</v>
      </c>
      <c r="V724" s="13" t="s">
        <v>13779</v>
      </c>
      <c r="W724" s="13">
        <v>100</v>
      </c>
      <c r="X724" s="13" t="s">
        <v>301</v>
      </c>
      <c r="Y724" s="13" t="s">
        <v>10899</v>
      </c>
      <c r="Z724" s="13" t="s">
        <v>10898</v>
      </c>
      <c r="AA724" s="13">
        <v>1</v>
      </c>
      <c r="AB724" s="13">
        <f>ROUND(H724*I724*AA724, 3)</f>
        <v>2.875</v>
      </c>
      <c r="AC724" s="13">
        <f>ROUND(VLOOKUP(X724,'Base de dados'!A:B, 2, 0)*AB724, 2)</f>
        <v>0.28999999999999998</v>
      </c>
      <c r="AD724" s="13">
        <f>ROUND((AB724*(Destino!AG$725/100))*(W724/100),2)</f>
        <v>0.2</v>
      </c>
      <c r="AE724" s="13">
        <f>ROUND(AB724*(Destino!AH$725/100),2)</f>
        <v>0</v>
      </c>
      <c r="AF724" s="13">
        <f>ROUND((((AB724+AC724)*(1 + VLOOKUP(X724,'Base de dados'!A:N, 14, 0) ))*(Destino!AI$725/100))-AD724, 2)</f>
        <v>0.6</v>
      </c>
      <c r="AG724" s="13">
        <f>ROUND((AB724+AC724+AF724)*(J724/100),2)</f>
        <v>0.11</v>
      </c>
      <c r="AH724" s="13">
        <f>ROUND(AB724*T724,2)</f>
        <v>0</v>
      </c>
      <c r="AI724" s="13">
        <f>ROUND(AB724+AC724-AE724+AF724+AG724+AH724, 3)</f>
        <v>3.875</v>
      </c>
      <c r="AJ724" s="13">
        <f>AI724*M724</f>
        <v>15.5</v>
      </c>
      <c r="AK724" s="13">
        <f>AJ724*K724</f>
        <v>15.5</v>
      </c>
      <c r="AL724" s="13" t="str">
        <f t="shared" si="33"/>
        <v>17006000223382200001421</v>
      </c>
      <c r="AM724" s="13">
        <f>VLOOKUP(AL724,Destino!A:AE,31,0)</f>
        <v>15.5</v>
      </c>
      <c r="AN724" s="13">
        <f>VLOOKUP(AL724,Destino!A:O,15,0)</f>
        <v>9.6300000000000008</v>
      </c>
      <c r="AO724" s="13">
        <f>VLOOKUP(AL724,Destino!A:P,16,0)</f>
        <v>1</v>
      </c>
      <c r="AP724" s="14">
        <f t="shared" si="34"/>
        <v>1</v>
      </c>
      <c r="AQ724" s="13" t="str">
        <f t="shared" si="35"/>
        <v>OK</v>
      </c>
      <c r="BA724" s="13" t="s">
        <v>14399</v>
      </c>
      <c r="BB724" s="13">
        <f>AK724</f>
        <v>15.5</v>
      </c>
      <c r="BC724" s="13" t="s">
        <v>15430</v>
      </c>
      <c r="BD724" s="13">
        <f>N724</f>
        <v>1</v>
      </c>
    </row>
    <row r="725" spans="1:56" hidden="1" x14ac:dyDescent="0.25">
      <c r="A725" s="13">
        <v>600022339</v>
      </c>
      <c r="B725" s="13">
        <v>1700</v>
      </c>
      <c r="C725" s="13">
        <v>2200001421</v>
      </c>
      <c r="D725" s="13" t="s">
        <v>298</v>
      </c>
      <c r="E725" s="13">
        <f>IF(AND(B725&lt;&gt;1110,B725&lt;&gt;1210,B725&lt;&gt;1510,B725&lt;&gt;1710),B725,IF(B725=1110,"1100",IF(B725=1210,"1200",IF(B725=1510,"1500",IF(B725=1710,"1700","X")))))</f>
        <v>1700</v>
      </c>
      <c r="F725" s="13" t="s">
        <v>10893</v>
      </c>
      <c r="G725" s="13" t="s">
        <v>297</v>
      </c>
      <c r="H725" s="13">
        <v>11.522</v>
      </c>
      <c r="I725" s="13">
        <v>0.25</v>
      </c>
      <c r="J725" s="13">
        <v>3</v>
      </c>
      <c r="K725" s="13">
        <v>1</v>
      </c>
      <c r="L725" s="13" t="s">
        <v>292</v>
      </c>
      <c r="M725" s="13">
        <v>4</v>
      </c>
      <c r="N725" s="13">
        <v>1</v>
      </c>
      <c r="O725" s="13" t="s">
        <v>294</v>
      </c>
      <c r="P725" s="13">
        <f>IFERROR(VLOOKUP(BC725, BA:BA:BB:BB, 2, 0),)</f>
        <v>0</v>
      </c>
      <c r="Q725" s="13">
        <f>IFERROR(VLOOKUP(BC725, BA:BA:BD:BD, 4, 0),1)</f>
        <v>1</v>
      </c>
      <c r="R725" s="13">
        <v>7</v>
      </c>
      <c r="S725" s="13">
        <v>9.25</v>
      </c>
      <c r="T725" s="13">
        <v>0</v>
      </c>
      <c r="V725" s="13" t="s">
        <v>13779</v>
      </c>
      <c r="W725" s="13">
        <v>100</v>
      </c>
      <c r="X725" s="13" t="s">
        <v>301</v>
      </c>
      <c r="Y725" s="13" t="s">
        <v>10899</v>
      </c>
      <c r="Z725" s="13" t="s">
        <v>10898</v>
      </c>
      <c r="AA725" s="13">
        <v>1</v>
      </c>
      <c r="AB725" s="13">
        <f>ROUND(H725*I725*AA725, 3)</f>
        <v>2.8809999999999998</v>
      </c>
      <c r="AC725" s="13">
        <f>ROUND(VLOOKUP(X725,'Base de dados'!A:B, 2, 0)*AB725, 2)</f>
        <v>0.28999999999999998</v>
      </c>
      <c r="AD725" s="13">
        <f>ROUND((AB725*(Destino!AG$726/100))*(W725/100),2)</f>
        <v>0.2</v>
      </c>
      <c r="AE725" s="13">
        <f>ROUND(AB725*(Destino!AH$726/100),2)</f>
        <v>0</v>
      </c>
      <c r="AF725" s="13">
        <f>ROUND((((AB725+AC725)*(1 + VLOOKUP(X725,'Base de dados'!A:N, 14, 0) ))*(Destino!AI$726/100))-AD725, 2)</f>
        <v>0.6</v>
      </c>
      <c r="AG725" s="13">
        <f>ROUND((AB725+AC725+AF725)*(J725/100),2)</f>
        <v>0.11</v>
      </c>
      <c r="AH725" s="13">
        <f>ROUND(AB725*T725,2)</f>
        <v>0</v>
      </c>
      <c r="AI725" s="13">
        <f>ROUND(AB725+AC725-AE725+AF725+AG725+AH725, 3)</f>
        <v>3.8809999999999998</v>
      </c>
      <c r="AJ725" s="13">
        <f>AI725*M725</f>
        <v>15.523999999999999</v>
      </c>
      <c r="AK725" s="13">
        <f>AJ725*K725</f>
        <v>15.523999999999999</v>
      </c>
      <c r="AL725" s="13" t="str">
        <f t="shared" si="33"/>
        <v>17006000223392200001421</v>
      </c>
      <c r="AM725" s="13">
        <f>VLOOKUP(AL725,Destino!A:AE,31,0)</f>
        <v>15.523999999999999</v>
      </c>
      <c r="AN725" s="13">
        <f>VLOOKUP(AL725,Destino!A:O,15,0)</f>
        <v>9.65</v>
      </c>
      <c r="AO725" s="13">
        <f>VLOOKUP(AL725,Destino!A:P,16,0)</f>
        <v>1</v>
      </c>
      <c r="AP725" s="14">
        <f t="shared" si="34"/>
        <v>1</v>
      </c>
      <c r="AQ725" s="13" t="str">
        <f t="shared" si="35"/>
        <v>OK</v>
      </c>
      <c r="BA725" s="13" t="s">
        <v>14400</v>
      </c>
      <c r="BB725" s="13">
        <f>AK725</f>
        <v>15.523999999999999</v>
      </c>
      <c r="BC725" s="13" t="s">
        <v>15431</v>
      </c>
      <c r="BD725" s="13">
        <f>N725</f>
        <v>1</v>
      </c>
    </row>
    <row r="726" spans="1:56" hidden="1" x14ac:dyDescent="0.25">
      <c r="A726" s="13">
        <v>600022340</v>
      </c>
      <c r="B726" s="13">
        <v>1700</v>
      </c>
      <c r="C726" s="13">
        <v>2200001421</v>
      </c>
      <c r="D726" s="13" t="s">
        <v>298</v>
      </c>
      <c r="E726" s="13">
        <f>IF(AND(B726&lt;&gt;1110,B726&lt;&gt;1210,B726&lt;&gt;1510,B726&lt;&gt;1710),B726,IF(B726=1110,"1100",IF(B726=1210,"1200",IF(B726=1510,"1500",IF(B726=1710,"1700","X")))))</f>
        <v>1700</v>
      </c>
      <c r="F726" s="13" t="s">
        <v>10893</v>
      </c>
      <c r="G726" s="13" t="s">
        <v>297</v>
      </c>
      <c r="H726" s="13">
        <v>11.808999999999999</v>
      </c>
      <c r="I726" s="13">
        <v>0.25</v>
      </c>
      <c r="J726" s="13">
        <v>3</v>
      </c>
      <c r="K726" s="13">
        <v>1</v>
      </c>
      <c r="L726" s="13" t="s">
        <v>292</v>
      </c>
      <c r="M726" s="13">
        <v>4</v>
      </c>
      <c r="N726" s="13">
        <v>1</v>
      </c>
      <c r="O726" s="13" t="s">
        <v>294</v>
      </c>
      <c r="P726" s="13">
        <f>IFERROR(VLOOKUP(BC726, BA:BA:BB:BB, 2, 0),)</f>
        <v>0</v>
      </c>
      <c r="Q726" s="13">
        <f>IFERROR(VLOOKUP(BC726, BA:BA:BD:BD, 4, 0),1)</f>
        <v>1</v>
      </c>
      <c r="R726" s="13">
        <v>7</v>
      </c>
      <c r="S726" s="13">
        <v>9.25</v>
      </c>
      <c r="T726" s="13">
        <v>0</v>
      </c>
      <c r="V726" s="13" t="s">
        <v>13779</v>
      </c>
      <c r="W726" s="13">
        <v>100</v>
      </c>
      <c r="X726" s="13" t="s">
        <v>301</v>
      </c>
      <c r="Y726" s="13" t="s">
        <v>10899</v>
      </c>
      <c r="Z726" s="13" t="s">
        <v>10898</v>
      </c>
      <c r="AA726" s="13">
        <v>1</v>
      </c>
      <c r="AB726" s="13">
        <f>ROUND(H726*I726*AA726, 3)</f>
        <v>2.952</v>
      </c>
      <c r="AC726" s="13">
        <f>ROUND(VLOOKUP(X726,'Base de dados'!A:B, 2, 0)*AB726, 2)</f>
        <v>0.3</v>
      </c>
      <c r="AD726" s="13">
        <f>ROUND((AB726*(Destino!AG$727/100))*(W726/100),2)</f>
        <v>0.21</v>
      </c>
      <c r="AE726" s="13">
        <f>ROUND(AB726*(Destino!AH$727/100),2)</f>
        <v>0</v>
      </c>
      <c r="AF726" s="13">
        <f>ROUND((((AB726+AC726)*(1 + VLOOKUP(X726,'Base de dados'!A:N, 14, 0) ))*(Destino!AI$727/100))-AD726, 2)</f>
        <v>0.61</v>
      </c>
      <c r="AG726" s="13">
        <f>ROUND((AB726+AC726+AF726)*(J726/100),2)</f>
        <v>0.12</v>
      </c>
      <c r="AH726" s="13">
        <f>ROUND(AB726*T726,2)</f>
        <v>0</v>
      </c>
      <c r="AI726" s="13">
        <f>ROUND(AB726+AC726-AE726+AF726+AG726+AH726, 3)</f>
        <v>3.9820000000000002</v>
      </c>
      <c r="AJ726" s="13">
        <f>AI726*M726</f>
        <v>15.928000000000001</v>
      </c>
      <c r="AK726" s="13">
        <f>AJ726*K726</f>
        <v>15.928000000000001</v>
      </c>
      <c r="AL726" s="13" t="str">
        <f t="shared" si="33"/>
        <v>17006000223402200001421</v>
      </c>
      <c r="AM726" s="13">
        <f>VLOOKUP(AL726,Destino!A:AE,31,0)</f>
        <v>15.928000000000001</v>
      </c>
      <c r="AN726" s="13">
        <f>VLOOKUP(AL726,Destino!A:O,15,0)</f>
        <v>9.89</v>
      </c>
      <c r="AO726" s="13">
        <f>VLOOKUP(AL726,Destino!A:P,16,0)</f>
        <v>1</v>
      </c>
      <c r="AP726" s="14">
        <f t="shared" si="34"/>
        <v>1</v>
      </c>
      <c r="AQ726" s="13" t="str">
        <f t="shared" si="35"/>
        <v>OK</v>
      </c>
      <c r="BA726" s="13" t="s">
        <v>14401</v>
      </c>
      <c r="BB726" s="13">
        <f>AK726</f>
        <v>15.928000000000001</v>
      </c>
      <c r="BC726" s="13" t="s">
        <v>15432</v>
      </c>
      <c r="BD726" s="13">
        <f>N726</f>
        <v>1</v>
      </c>
    </row>
    <row r="727" spans="1:56" hidden="1" x14ac:dyDescent="0.25">
      <c r="A727" s="13">
        <v>600022341</v>
      </c>
      <c r="B727" s="13">
        <v>1700</v>
      </c>
      <c r="C727" s="13">
        <v>2200001421</v>
      </c>
      <c r="D727" s="13" t="s">
        <v>298</v>
      </c>
      <c r="E727" s="13">
        <f>IF(AND(B727&lt;&gt;1110,B727&lt;&gt;1210,B727&lt;&gt;1510,B727&lt;&gt;1710),B727,IF(B727=1110,"1100",IF(B727=1210,"1200",IF(B727=1510,"1500",IF(B727=1710,"1700","X")))))</f>
        <v>1700</v>
      </c>
      <c r="F727" s="13" t="s">
        <v>10893</v>
      </c>
      <c r="G727" s="13" t="s">
        <v>297</v>
      </c>
      <c r="H727" s="13">
        <v>11.845000000000001</v>
      </c>
      <c r="I727" s="13">
        <v>0.25</v>
      </c>
      <c r="J727" s="13">
        <v>3</v>
      </c>
      <c r="K727" s="13">
        <v>1</v>
      </c>
      <c r="L727" s="13" t="s">
        <v>292</v>
      </c>
      <c r="M727" s="13">
        <v>4</v>
      </c>
      <c r="N727" s="13">
        <v>1</v>
      </c>
      <c r="O727" s="13" t="s">
        <v>294</v>
      </c>
      <c r="P727" s="13">
        <f>IFERROR(VLOOKUP(BC727, BA:BA:BB:BB, 2, 0),)</f>
        <v>0</v>
      </c>
      <c r="Q727" s="13">
        <f>IFERROR(VLOOKUP(BC727, BA:BA:BD:BD, 4, 0),1)</f>
        <v>1</v>
      </c>
      <c r="R727" s="13">
        <v>7</v>
      </c>
      <c r="S727" s="13">
        <v>9.25</v>
      </c>
      <c r="T727" s="13">
        <v>0</v>
      </c>
      <c r="V727" s="13" t="s">
        <v>13779</v>
      </c>
      <c r="W727" s="13">
        <v>100</v>
      </c>
      <c r="X727" s="13" t="s">
        <v>301</v>
      </c>
      <c r="Y727" s="13" t="s">
        <v>10899</v>
      </c>
      <c r="Z727" s="13" t="s">
        <v>10898</v>
      </c>
      <c r="AA727" s="13">
        <v>1</v>
      </c>
      <c r="AB727" s="13">
        <f>ROUND(H727*I727*AA727, 3)</f>
        <v>2.9609999999999999</v>
      </c>
      <c r="AC727" s="13">
        <f>ROUND(VLOOKUP(X727,'Base de dados'!A:B, 2, 0)*AB727, 2)</f>
        <v>0.3</v>
      </c>
      <c r="AD727" s="13">
        <f>ROUND((AB727*(Destino!AG$728/100))*(W727/100),2)</f>
        <v>0.21</v>
      </c>
      <c r="AE727" s="13">
        <f>ROUND(AB727*(Destino!AH$728/100),2)</f>
        <v>0</v>
      </c>
      <c r="AF727" s="13">
        <f>ROUND((((AB727+AC727)*(1 + VLOOKUP(X727,'Base de dados'!A:N, 14, 0) ))*(Destino!AI$728/100))-AD727, 2)</f>
        <v>0.61</v>
      </c>
      <c r="AG727" s="13">
        <f>ROUND((AB727+AC727+AF727)*(J727/100),2)</f>
        <v>0.12</v>
      </c>
      <c r="AH727" s="13">
        <f>ROUND(AB727*T727,2)</f>
        <v>0</v>
      </c>
      <c r="AI727" s="13">
        <f>ROUND(AB727+AC727-AE727+AF727+AG727+AH727, 3)</f>
        <v>3.9910000000000001</v>
      </c>
      <c r="AJ727" s="13">
        <f>AI727*M727</f>
        <v>15.964</v>
      </c>
      <c r="AK727" s="13">
        <f>AJ727*K727</f>
        <v>15.964</v>
      </c>
      <c r="AL727" s="13" t="str">
        <f t="shared" si="33"/>
        <v>17006000223412200001421</v>
      </c>
      <c r="AM727" s="13">
        <f>VLOOKUP(AL727,Destino!A:AE,31,0)</f>
        <v>15.964</v>
      </c>
      <c r="AN727" s="13">
        <f>VLOOKUP(AL727,Destino!A:O,15,0)</f>
        <v>9.92</v>
      </c>
      <c r="AO727" s="13">
        <f>VLOOKUP(AL727,Destino!A:P,16,0)</f>
        <v>1</v>
      </c>
      <c r="AP727" s="14">
        <f t="shared" si="34"/>
        <v>1</v>
      </c>
      <c r="AQ727" s="13" t="str">
        <f t="shared" si="35"/>
        <v>OK</v>
      </c>
      <c r="BA727" s="13" t="s">
        <v>14402</v>
      </c>
      <c r="BB727" s="13">
        <f>AK727</f>
        <v>15.964</v>
      </c>
      <c r="BC727" s="13" t="s">
        <v>15433</v>
      </c>
      <c r="BD727" s="13">
        <f>N727</f>
        <v>1</v>
      </c>
    </row>
    <row r="728" spans="1:56" hidden="1" x14ac:dyDescent="0.25">
      <c r="A728" s="13">
        <v>600022342</v>
      </c>
      <c r="B728" s="13">
        <v>1700</v>
      </c>
      <c r="C728" s="13">
        <v>2200001421</v>
      </c>
      <c r="D728" s="13" t="s">
        <v>298</v>
      </c>
      <c r="E728" s="13">
        <f>IF(AND(B728&lt;&gt;1110,B728&lt;&gt;1210,B728&lt;&gt;1510,B728&lt;&gt;1710),B728,IF(B728=1110,"1100",IF(B728=1210,"1200",IF(B728=1510,"1500",IF(B728=1710,"1700","X")))))</f>
        <v>1700</v>
      </c>
      <c r="F728" s="13" t="s">
        <v>10893</v>
      </c>
      <c r="G728" s="13" t="s">
        <v>297</v>
      </c>
      <c r="H728" s="13">
        <v>12.275</v>
      </c>
      <c r="I728" s="13">
        <v>0.25</v>
      </c>
      <c r="J728" s="13">
        <v>3</v>
      </c>
      <c r="K728" s="13">
        <v>1</v>
      </c>
      <c r="L728" s="13" t="s">
        <v>292</v>
      </c>
      <c r="M728" s="13">
        <v>4</v>
      </c>
      <c r="N728" s="13">
        <v>1</v>
      </c>
      <c r="O728" s="13" t="s">
        <v>294</v>
      </c>
      <c r="P728" s="13">
        <f>IFERROR(VLOOKUP(BC728, BA:BA:BB:BB, 2, 0),)</f>
        <v>0</v>
      </c>
      <c r="Q728" s="13">
        <f>IFERROR(VLOOKUP(BC728, BA:BA:BD:BD, 4, 0),1)</f>
        <v>1</v>
      </c>
      <c r="R728" s="13">
        <v>7</v>
      </c>
      <c r="S728" s="13">
        <v>9.25</v>
      </c>
      <c r="T728" s="13">
        <v>0</v>
      </c>
      <c r="V728" s="13" t="s">
        <v>13779</v>
      </c>
      <c r="W728" s="13">
        <v>100</v>
      </c>
      <c r="X728" s="13" t="s">
        <v>301</v>
      </c>
      <c r="Y728" s="13" t="s">
        <v>10899</v>
      </c>
      <c r="Z728" s="13" t="s">
        <v>10898</v>
      </c>
      <c r="AA728" s="13">
        <v>1</v>
      </c>
      <c r="AB728" s="13">
        <f>ROUND(H728*I728*AA728, 3)</f>
        <v>3.069</v>
      </c>
      <c r="AC728" s="13">
        <f>ROUND(VLOOKUP(X728,'Base de dados'!A:B, 2, 0)*AB728, 2)</f>
        <v>0.31</v>
      </c>
      <c r="AD728" s="13">
        <f>ROUND((AB728*(Destino!AG$729/100))*(W728/100),2)</f>
        <v>0.21</v>
      </c>
      <c r="AE728" s="13">
        <f>ROUND(AB728*(Destino!AH$729/100),2)</f>
        <v>0</v>
      </c>
      <c r="AF728" s="13">
        <f>ROUND((((AB728+AC728)*(1 + VLOOKUP(X728,'Base de dados'!A:N, 14, 0) ))*(Destino!AI$729/100))-AD728, 2)</f>
        <v>0.64</v>
      </c>
      <c r="AG728" s="13">
        <f>ROUND((AB728+AC728+AF728)*(J728/100),2)</f>
        <v>0.12</v>
      </c>
      <c r="AH728" s="13">
        <f>ROUND(AB728*T728,2)</f>
        <v>0</v>
      </c>
      <c r="AI728" s="13">
        <f>ROUND(AB728+AC728-AE728+AF728+AG728+AH728, 3)</f>
        <v>4.1390000000000002</v>
      </c>
      <c r="AJ728" s="13">
        <f>AI728*M728</f>
        <v>16.556000000000001</v>
      </c>
      <c r="AK728" s="13">
        <f>AJ728*K728</f>
        <v>16.556000000000001</v>
      </c>
      <c r="AL728" s="13" t="str">
        <f t="shared" si="33"/>
        <v>17006000223422200001421</v>
      </c>
      <c r="AM728" s="13">
        <f>VLOOKUP(AL728,Destino!A:AE,31,0)</f>
        <v>16.556000000000001</v>
      </c>
      <c r="AN728" s="13">
        <f>VLOOKUP(AL728,Destino!A:O,15,0)</f>
        <v>10.28</v>
      </c>
      <c r="AO728" s="13">
        <f>VLOOKUP(AL728,Destino!A:P,16,0)</f>
        <v>1</v>
      </c>
      <c r="AP728" s="14">
        <f t="shared" si="34"/>
        <v>1</v>
      </c>
      <c r="AQ728" s="13" t="str">
        <f t="shared" si="35"/>
        <v>OK</v>
      </c>
      <c r="BA728" s="13" t="s">
        <v>14403</v>
      </c>
      <c r="BB728" s="13">
        <f>AK728</f>
        <v>16.556000000000001</v>
      </c>
      <c r="BC728" s="13" t="s">
        <v>15434</v>
      </c>
      <c r="BD728" s="13">
        <f>N728</f>
        <v>1</v>
      </c>
    </row>
    <row r="729" spans="1:56" hidden="1" x14ac:dyDescent="0.25">
      <c r="A729" s="13">
        <v>600022343</v>
      </c>
      <c r="B729" s="13">
        <v>1700</v>
      </c>
      <c r="C729" s="13">
        <v>2200001421</v>
      </c>
      <c r="D729" s="13" t="s">
        <v>298</v>
      </c>
      <c r="E729" s="13">
        <f>IF(AND(B729&lt;&gt;1110,B729&lt;&gt;1210,B729&lt;&gt;1510,B729&lt;&gt;1710),B729,IF(B729=1110,"1100",IF(B729=1210,"1200",IF(B729=1510,"1500",IF(B729=1710,"1700","X")))))</f>
        <v>1700</v>
      </c>
      <c r="F729" s="13" t="s">
        <v>10893</v>
      </c>
      <c r="G729" s="13" t="s">
        <v>297</v>
      </c>
      <c r="H729" s="13">
        <v>12.346</v>
      </c>
      <c r="I729" s="13">
        <v>0.25</v>
      </c>
      <c r="J729" s="13">
        <v>3</v>
      </c>
      <c r="K729" s="13">
        <v>1</v>
      </c>
      <c r="L729" s="13" t="s">
        <v>292</v>
      </c>
      <c r="M729" s="13">
        <v>4</v>
      </c>
      <c r="N729" s="13">
        <v>1</v>
      </c>
      <c r="O729" s="13" t="s">
        <v>294</v>
      </c>
      <c r="P729" s="13">
        <f>IFERROR(VLOOKUP(BC729, BA:BA:BB:BB, 2, 0),)</f>
        <v>0</v>
      </c>
      <c r="Q729" s="13">
        <f>IFERROR(VLOOKUP(BC729, BA:BA:BD:BD, 4, 0),1)</f>
        <v>1</v>
      </c>
      <c r="R729" s="13">
        <v>7</v>
      </c>
      <c r="S729" s="13">
        <v>9.25</v>
      </c>
      <c r="T729" s="13">
        <v>0</v>
      </c>
      <c r="V729" s="13" t="s">
        <v>13779</v>
      </c>
      <c r="W729" s="13">
        <v>100</v>
      </c>
      <c r="X729" s="13" t="s">
        <v>301</v>
      </c>
      <c r="Y729" s="13" t="s">
        <v>10899</v>
      </c>
      <c r="Z729" s="13" t="s">
        <v>10898</v>
      </c>
      <c r="AA729" s="13">
        <v>1</v>
      </c>
      <c r="AB729" s="13">
        <f>ROUND(H729*I729*AA729, 3)</f>
        <v>3.0870000000000002</v>
      </c>
      <c r="AC729" s="13">
        <f>ROUND(VLOOKUP(X729,'Base de dados'!A:B, 2, 0)*AB729, 2)</f>
        <v>0.31</v>
      </c>
      <c r="AD729" s="13">
        <f>ROUND((AB729*(Destino!AG$730/100))*(W729/100),2)</f>
        <v>0.22</v>
      </c>
      <c r="AE729" s="13">
        <f>ROUND(AB729*(Destino!AH$730/100),2)</f>
        <v>0</v>
      </c>
      <c r="AF729" s="13">
        <f>ROUND((((AB729+AC729)*(1 + VLOOKUP(X729,'Base de dados'!A:N, 14, 0) ))*(Destino!AI$730/100))-AD729, 2)</f>
        <v>0.63</v>
      </c>
      <c r="AG729" s="13">
        <f>ROUND((AB729+AC729+AF729)*(J729/100),2)</f>
        <v>0.12</v>
      </c>
      <c r="AH729" s="13">
        <f>ROUND(AB729*T729,2)</f>
        <v>0</v>
      </c>
      <c r="AI729" s="13">
        <f>ROUND(AB729+AC729-AE729+AF729+AG729+AH729, 3)</f>
        <v>4.1470000000000002</v>
      </c>
      <c r="AJ729" s="13">
        <f>AI729*M729</f>
        <v>16.588000000000001</v>
      </c>
      <c r="AK729" s="13">
        <f>AJ729*K729</f>
        <v>16.588000000000001</v>
      </c>
      <c r="AL729" s="13" t="str">
        <f t="shared" si="33"/>
        <v>17006000223432200001421</v>
      </c>
      <c r="AM729" s="13">
        <f>VLOOKUP(AL729,Destino!A:AE,31,0)</f>
        <v>16.628</v>
      </c>
      <c r="AN729" s="13">
        <f>VLOOKUP(AL729,Destino!A:O,15,0)</f>
        <v>10.34</v>
      </c>
      <c r="AO729" s="13">
        <f>VLOOKUP(AL729,Destino!A:P,16,0)</f>
        <v>1</v>
      </c>
      <c r="AP729" s="14">
        <f t="shared" si="34"/>
        <v>1</v>
      </c>
      <c r="AQ729" s="13" t="str">
        <f t="shared" si="35"/>
        <v>OK</v>
      </c>
      <c r="BA729" s="13" t="s">
        <v>14404</v>
      </c>
      <c r="BB729" s="13">
        <f>AK729</f>
        <v>16.588000000000001</v>
      </c>
      <c r="BC729" s="13" t="s">
        <v>15435</v>
      </c>
      <c r="BD729" s="13">
        <f>N729</f>
        <v>1</v>
      </c>
    </row>
    <row r="730" spans="1:56" hidden="1" x14ac:dyDescent="0.25">
      <c r="A730" s="13">
        <v>600022344</v>
      </c>
      <c r="B730" s="13">
        <v>1700</v>
      </c>
      <c r="C730" s="13">
        <v>2200001421</v>
      </c>
      <c r="D730" s="13" t="s">
        <v>298</v>
      </c>
      <c r="E730" s="13">
        <f>IF(AND(B730&lt;&gt;1110,B730&lt;&gt;1210,B730&lt;&gt;1510,B730&lt;&gt;1710),B730,IF(B730=1110,"1100",IF(B730=1210,"1200",IF(B730=1510,"1500",IF(B730=1710,"1700","X")))))</f>
        <v>1700</v>
      </c>
      <c r="F730" s="13" t="s">
        <v>10893</v>
      </c>
      <c r="G730" s="13" t="s">
        <v>297</v>
      </c>
      <c r="H730" s="13">
        <v>12.454000000000001</v>
      </c>
      <c r="I730" s="13">
        <v>0.25</v>
      </c>
      <c r="J730" s="13">
        <v>3</v>
      </c>
      <c r="K730" s="13">
        <v>1</v>
      </c>
      <c r="L730" s="13" t="s">
        <v>292</v>
      </c>
      <c r="M730" s="13">
        <v>4</v>
      </c>
      <c r="N730" s="13">
        <v>1</v>
      </c>
      <c r="O730" s="13" t="s">
        <v>294</v>
      </c>
      <c r="P730" s="13">
        <f>IFERROR(VLOOKUP(BC730, BA:BA:BB:BB, 2, 0),)</f>
        <v>0</v>
      </c>
      <c r="Q730" s="13">
        <f>IFERROR(VLOOKUP(BC730, BA:BA:BD:BD, 4, 0),1)</f>
        <v>1</v>
      </c>
      <c r="R730" s="13">
        <v>7</v>
      </c>
      <c r="S730" s="13">
        <v>9.25</v>
      </c>
      <c r="T730" s="13">
        <v>0</v>
      </c>
      <c r="V730" s="13" t="s">
        <v>13779</v>
      </c>
      <c r="W730" s="13">
        <v>100</v>
      </c>
      <c r="X730" s="13" t="s">
        <v>301</v>
      </c>
      <c r="Y730" s="13" t="s">
        <v>10899</v>
      </c>
      <c r="Z730" s="13" t="s">
        <v>10898</v>
      </c>
      <c r="AA730" s="13">
        <v>1</v>
      </c>
      <c r="AB730" s="13">
        <f>ROUND(H730*I730*AA730, 3)</f>
        <v>3.1139999999999999</v>
      </c>
      <c r="AC730" s="13">
        <f>ROUND(VLOOKUP(X730,'Base de dados'!A:B, 2, 0)*AB730, 2)</f>
        <v>0.31</v>
      </c>
      <c r="AD730" s="13">
        <f>ROUND((AB730*(Destino!AG$731/100))*(W730/100),2)</f>
        <v>0.22</v>
      </c>
      <c r="AE730" s="13">
        <f>ROUND(AB730*(Destino!AH$731/100),2)</f>
        <v>0</v>
      </c>
      <c r="AF730" s="13">
        <f>ROUND((((AB730+AC730)*(1 + VLOOKUP(X730,'Base de dados'!A:N, 14, 0) ))*(Destino!AI$731/100))-AD730, 2)</f>
        <v>0.64</v>
      </c>
      <c r="AG730" s="13">
        <f>ROUND((AB730+AC730+AF730)*(J730/100),2)</f>
        <v>0.12</v>
      </c>
      <c r="AH730" s="13">
        <f>ROUND(AB730*T730,2)</f>
        <v>0</v>
      </c>
      <c r="AI730" s="13">
        <f>ROUND(AB730+AC730-AE730+AF730+AG730+AH730, 3)</f>
        <v>4.1840000000000002</v>
      </c>
      <c r="AJ730" s="13">
        <f>AI730*M730</f>
        <v>16.736000000000001</v>
      </c>
      <c r="AK730" s="13">
        <f>AJ730*K730</f>
        <v>16.736000000000001</v>
      </c>
      <c r="AL730" s="13" t="str">
        <f t="shared" si="33"/>
        <v>17006000223442200001421</v>
      </c>
      <c r="AM730" s="13">
        <f>VLOOKUP(AL730,Destino!A:AE,31,0)</f>
        <v>16.736000000000001</v>
      </c>
      <c r="AN730" s="13">
        <f>VLOOKUP(AL730,Destino!A:O,15,0)</f>
        <v>10.43</v>
      </c>
      <c r="AO730" s="13">
        <f>VLOOKUP(AL730,Destino!A:P,16,0)</f>
        <v>1</v>
      </c>
      <c r="AP730" s="14">
        <f t="shared" si="34"/>
        <v>1</v>
      </c>
      <c r="AQ730" s="13" t="str">
        <f t="shared" si="35"/>
        <v>OK</v>
      </c>
      <c r="BA730" s="13" t="s">
        <v>14405</v>
      </c>
      <c r="BB730" s="13">
        <f>AK730</f>
        <v>16.736000000000001</v>
      </c>
      <c r="BC730" s="13" t="s">
        <v>15436</v>
      </c>
      <c r="BD730" s="13">
        <f>N730</f>
        <v>1</v>
      </c>
    </row>
    <row r="731" spans="1:56" hidden="1" x14ac:dyDescent="0.25">
      <c r="A731" s="13">
        <v>600022345</v>
      </c>
      <c r="B731" s="13">
        <v>1700</v>
      </c>
      <c r="C731" s="13">
        <v>2200001421</v>
      </c>
      <c r="D731" s="13" t="s">
        <v>298</v>
      </c>
      <c r="E731" s="13">
        <f>IF(AND(B731&lt;&gt;1110,B731&lt;&gt;1210,B731&lt;&gt;1510,B731&lt;&gt;1710),B731,IF(B731=1110,"1100",IF(B731=1210,"1200",IF(B731=1510,"1500",IF(B731=1710,"1700","X")))))</f>
        <v>1700</v>
      </c>
      <c r="F731" s="13" t="s">
        <v>10893</v>
      </c>
      <c r="G731" s="13" t="s">
        <v>297</v>
      </c>
      <c r="H731" s="13">
        <v>12.680999999999999</v>
      </c>
      <c r="I731" s="13">
        <v>0.25</v>
      </c>
      <c r="J731" s="13">
        <v>3</v>
      </c>
      <c r="K731" s="13">
        <v>1</v>
      </c>
      <c r="L731" s="13" t="s">
        <v>292</v>
      </c>
      <c r="M731" s="13">
        <v>4</v>
      </c>
      <c r="N731" s="13">
        <v>1</v>
      </c>
      <c r="O731" s="13" t="s">
        <v>294</v>
      </c>
      <c r="P731" s="13">
        <f>IFERROR(VLOOKUP(BC731, BA:BA:BB:BB, 2, 0),)</f>
        <v>0</v>
      </c>
      <c r="Q731" s="13">
        <f>IFERROR(VLOOKUP(BC731, BA:BA:BD:BD, 4, 0),1)</f>
        <v>1</v>
      </c>
      <c r="R731" s="13">
        <v>7</v>
      </c>
      <c r="S731" s="13">
        <v>9.25</v>
      </c>
      <c r="T731" s="13">
        <v>0</v>
      </c>
      <c r="V731" s="13" t="s">
        <v>13779</v>
      </c>
      <c r="W731" s="13">
        <v>100</v>
      </c>
      <c r="X731" s="13" t="s">
        <v>301</v>
      </c>
      <c r="Y731" s="13" t="s">
        <v>10899</v>
      </c>
      <c r="Z731" s="13" t="s">
        <v>10898</v>
      </c>
      <c r="AA731" s="13">
        <v>1</v>
      </c>
      <c r="AB731" s="13">
        <f>ROUND(H731*I731*AA731, 3)</f>
        <v>3.17</v>
      </c>
      <c r="AC731" s="13">
        <f>ROUND(VLOOKUP(X731,'Base de dados'!A:B, 2, 0)*AB731, 2)</f>
        <v>0.32</v>
      </c>
      <c r="AD731" s="13">
        <f>ROUND((AB731*(Destino!AG$732/100))*(W731/100),2)</f>
        <v>0.22</v>
      </c>
      <c r="AE731" s="13">
        <f>ROUND(AB731*(Destino!AH$732/100),2)</f>
        <v>0</v>
      </c>
      <c r="AF731" s="13">
        <f>ROUND((((AB731+AC731)*(1 + VLOOKUP(X731,'Base de dados'!A:N, 14, 0) ))*(Destino!AI$732/100))-AD731, 2)</f>
        <v>0.66</v>
      </c>
      <c r="AG731" s="13">
        <f>ROUND((AB731+AC731+AF731)*(J731/100),2)</f>
        <v>0.12</v>
      </c>
      <c r="AH731" s="13">
        <f>ROUND(AB731*T731,2)</f>
        <v>0</v>
      </c>
      <c r="AI731" s="13">
        <f>ROUND(AB731+AC731-AE731+AF731+AG731+AH731, 3)</f>
        <v>4.2699999999999996</v>
      </c>
      <c r="AJ731" s="13">
        <f>AI731*M731</f>
        <v>17.079999999999998</v>
      </c>
      <c r="AK731" s="13">
        <f>AJ731*K731</f>
        <v>17.079999999999998</v>
      </c>
      <c r="AL731" s="13" t="str">
        <f t="shared" si="33"/>
        <v>17006000223452200001421</v>
      </c>
      <c r="AM731" s="13">
        <f>VLOOKUP(AL731,Destino!A:AE,31,0)</f>
        <v>17.079999999999998</v>
      </c>
      <c r="AN731" s="13">
        <f>VLOOKUP(AL731,Destino!A:O,15,0)</f>
        <v>10.62</v>
      </c>
      <c r="AO731" s="13">
        <f>VLOOKUP(AL731,Destino!A:P,16,0)</f>
        <v>1</v>
      </c>
      <c r="AP731" s="14">
        <f t="shared" si="34"/>
        <v>1</v>
      </c>
      <c r="AQ731" s="13" t="str">
        <f t="shared" si="35"/>
        <v>OK</v>
      </c>
      <c r="BA731" s="13" t="s">
        <v>14406</v>
      </c>
      <c r="BB731" s="13">
        <f>AK731</f>
        <v>17.079999999999998</v>
      </c>
      <c r="BC731" s="13" t="s">
        <v>15437</v>
      </c>
      <c r="BD731" s="13">
        <f>N731</f>
        <v>1</v>
      </c>
    </row>
    <row r="732" spans="1:56" hidden="1" x14ac:dyDescent="0.25">
      <c r="A732" s="13">
        <v>600022346</v>
      </c>
      <c r="B732" s="13">
        <v>1700</v>
      </c>
      <c r="C732" s="13">
        <v>2200001421</v>
      </c>
      <c r="D732" s="13" t="s">
        <v>298</v>
      </c>
      <c r="E732" s="13">
        <f>IF(AND(B732&lt;&gt;1110,B732&lt;&gt;1210,B732&lt;&gt;1510,B732&lt;&gt;1710),B732,IF(B732=1110,"1100",IF(B732=1210,"1200",IF(B732=1510,"1500",IF(B732=1710,"1700","X")))))</f>
        <v>1700</v>
      </c>
      <c r="F732" s="13" t="s">
        <v>10893</v>
      </c>
      <c r="G732" s="13" t="s">
        <v>297</v>
      </c>
      <c r="H732" s="13">
        <v>13.063000000000001</v>
      </c>
      <c r="I732" s="13">
        <v>0.25</v>
      </c>
      <c r="J732" s="13">
        <v>3</v>
      </c>
      <c r="K732" s="13">
        <v>1</v>
      </c>
      <c r="L732" s="13" t="s">
        <v>292</v>
      </c>
      <c r="M732" s="13">
        <v>4</v>
      </c>
      <c r="N732" s="13">
        <v>1</v>
      </c>
      <c r="O732" s="13" t="s">
        <v>294</v>
      </c>
      <c r="P732" s="13">
        <f>IFERROR(VLOOKUP(BC732, BA:BA:BB:BB, 2, 0),)</f>
        <v>0</v>
      </c>
      <c r="Q732" s="13">
        <f>IFERROR(VLOOKUP(BC732, BA:BA:BD:BD, 4, 0),1)</f>
        <v>1</v>
      </c>
      <c r="R732" s="13">
        <v>7</v>
      </c>
      <c r="S732" s="13">
        <v>9.25</v>
      </c>
      <c r="T732" s="13">
        <v>0</v>
      </c>
      <c r="V732" s="13" t="s">
        <v>13779</v>
      </c>
      <c r="W732" s="13">
        <v>100</v>
      </c>
      <c r="X732" s="13" t="s">
        <v>301</v>
      </c>
      <c r="Y732" s="13" t="s">
        <v>10899</v>
      </c>
      <c r="Z732" s="13" t="s">
        <v>10898</v>
      </c>
      <c r="AA732" s="13">
        <v>1</v>
      </c>
      <c r="AB732" s="13">
        <f>ROUND(H732*I732*AA732, 3)</f>
        <v>3.266</v>
      </c>
      <c r="AC732" s="13">
        <f>ROUND(VLOOKUP(X732,'Base de dados'!A:B, 2, 0)*AB732, 2)</f>
        <v>0.33</v>
      </c>
      <c r="AD732" s="13">
        <f>ROUND((AB732*(Destino!AG$733/100))*(W732/100),2)</f>
        <v>0.23</v>
      </c>
      <c r="AE732" s="13">
        <f>ROUND(AB732*(Destino!AH$733/100),2)</f>
        <v>0</v>
      </c>
      <c r="AF732" s="13">
        <f>ROUND((((AB732+AC732)*(1 + VLOOKUP(X732,'Base de dados'!A:N, 14, 0) ))*(Destino!AI$733/100))-AD732, 2)</f>
        <v>0.67</v>
      </c>
      <c r="AG732" s="13">
        <f>ROUND((AB732+AC732+AF732)*(J732/100),2)</f>
        <v>0.13</v>
      </c>
      <c r="AH732" s="13">
        <f>ROUND(AB732*T732,2)</f>
        <v>0</v>
      </c>
      <c r="AI732" s="13">
        <f>ROUND(AB732+AC732-AE732+AF732+AG732+AH732, 3)</f>
        <v>4.3959999999999999</v>
      </c>
      <c r="AJ732" s="13">
        <f>AI732*M732</f>
        <v>17.584</v>
      </c>
      <c r="AK732" s="13">
        <f>AJ732*K732</f>
        <v>17.584</v>
      </c>
      <c r="AL732" s="13" t="str">
        <f t="shared" si="33"/>
        <v>17006000223462200001421</v>
      </c>
      <c r="AM732" s="13">
        <f>VLOOKUP(AL732,Destino!A:AE,31,0)</f>
        <v>17.623999999999999</v>
      </c>
      <c r="AN732" s="13">
        <f>VLOOKUP(AL732,Destino!A:O,15,0)</f>
        <v>10.94</v>
      </c>
      <c r="AO732" s="13">
        <f>VLOOKUP(AL732,Destino!A:P,16,0)</f>
        <v>1</v>
      </c>
      <c r="AP732" s="14">
        <f t="shared" si="34"/>
        <v>1</v>
      </c>
      <c r="AQ732" s="13" t="str">
        <f t="shared" si="35"/>
        <v>OK</v>
      </c>
      <c r="BA732" s="13" t="s">
        <v>14407</v>
      </c>
      <c r="BB732" s="13">
        <f>AK732</f>
        <v>17.584</v>
      </c>
      <c r="BC732" s="13" t="s">
        <v>15438</v>
      </c>
      <c r="BD732" s="13">
        <f>N732</f>
        <v>1</v>
      </c>
    </row>
    <row r="733" spans="1:56" hidden="1" x14ac:dyDescent="0.25">
      <c r="A733" s="13">
        <v>600022347</v>
      </c>
      <c r="B733" s="13">
        <v>1700</v>
      </c>
      <c r="C733" s="13">
        <v>2200001421</v>
      </c>
      <c r="D733" s="13" t="s">
        <v>298</v>
      </c>
      <c r="E733" s="13">
        <f>IF(AND(B733&lt;&gt;1110,B733&lt;&gt;1210,B733&lt;&gt;1510,B733&lt;&gt;1710),B733,IF(B733=1110,"1100",IF(B733=1210,"1200",IF(B733=1510,"1500",IF(B733=1710,"1700","X")))))</f>
        <v>1700</v>
      </c>
      <c r="F733" s="13" t="s">
        <v>10893</v>
      </c>
      <c r="G733" s="13" t="s">
        <v>297</v>
      </c>
      <c r="H733" s="13">
        <v>13.445</v>
      </c>
      <c r="I733" s="13">
        <v>0.25</v>
      </c>
      <c r="J733" s="13">
        <v>3</v>
      </c>
      <c r="K733" s="13">
        <v>1</v>
      </c>
      <c r="L733" s="13" t="s">
        <v>292</v>
      </c>
      <c r="M733" s="13">
        <v>4</v>
      </c>
      <c r="N733" s="13">
        <v>1</v>
      </c>
      <c r="O733" s="13" t="s">
        <v>294</v>
      </c>
      <c r="P733" s="13">
        <f>IFERROR(VLOOKUP(BC733, BA:BA:BB:BB, 2, 0),)</f>
        <v>0</v>
      </c>
      <c r="Q733" s="13">
        <f>IFERROR(VLOOKUP(BC733, BA:BA:BD:BD, 4, 0),1)</f>
        <v>1</v>
      </c>
      <c r="R733" s="13">
        <v>7</v>
      </c>
      <c r="S733" s="13">
        <v>9.25</v>
      </c>
      <c r="T733" s="13">
        <v>0</v>
      </c>
      <c r="V733" s="13" t="s">
        <v>13779</v>
      </c>
      <c r="W733" s="13">
        <v>100</v>
      </c>
      <c r="X733" s="13" t="s">
        <v>301</v>
      </c>
      <c r="Y733" s="13" t="s">
        <v>10899</v>
      </c>
      <c r="Z733" s="13" t="s">
        <v>10898</v>
      </c>
      <c r="AA733" s="13">
        <v>1</v>
      </c>
      <c r="AB733" s="13">
        <f>ROUND(H733*I733*AA733, 3)</f>
        <v>3.3610000000000002</v>
      </c>
      <c r="AC733" s="13">
        <f>ROUND(VLOOKUP(X733,'Base de dados'!A:B, 2, 0)*AB733, 2)</f>
        <v>0.34</v>
      </c>
      <c r="AD733" s="13">
        <f>ROUND((AB733*(Destino!AG$734/100))*(W733/100),2)</f>
        <v>0.24</v>
      </c>
      <c r="AE733" s="13">
        <f>ROUND(AB733*(Destino!AH$734/100),2)</f>
        <v>0</v>
      </c>
      <c r="AF733" s="13">
        <f>ROUND((((AB733+AC733)*(1 + VLOOKUP(X733,'Base de dados'!A:N, 14, 0) ))*(Destino!AI$734/100))-AD733, 2)</f>
        <v>0.69</v>
      </c>
      <c r="AG733" s="13">
        <f>ROUND((AB733+AC733+AF733)*(J733/100),2)</f>
        <v>0.13</v>
      </c>
      <c r="AH733" s="13">
        <f>ROUND(AB733*T733,2)</f>
        <v>0</v>
      </c>
      <c r="AI733" s="13">
        <f>ROUND(AB733+AC733-AE733+AF733+AG733+AH733, 3)</f>
        <v>4.5209999999999999</v>
      </c>
      <c r="AJ733" s="13">
        <f>AI733*M733</f>
        <v>18.084</v>
      </c>
      <c r="AK733" s="13">
        <f>AJ733*K733</f>
        <v>18.084</v>
      </c>
      <c r="AL733" s="13" t="str">
        <f t="shared" si="33"/>
        <v>17006000223472200001421</v>
      </c>
      <c r="AM733" s="13">
        <f>VLOOKUP(AL733,Destino!A:AE,31,0)</f>
        <v>18.084</v>
      </c>
      <c r="AN733" s="13">
        <f>VLOOKUP(AL733,Destino!A:O,15,0)</f>
        <v>11.26</v>
      </c>
      <c r="AO733" s="13">
        <f>VLOOKUP(AL733,Destino!A:P,16,0)</f>
        <v>1</v>
      </c>
      <c r="AP733" s="14">
        <f t="shared" si="34"/>
        <v>1</v>
      </c>
      <c r="AQ733" s="13" t="str">
        <f t="shared" si="35"/>
        <v>OK</v>
      </c>
      <c r="BA733" s="13" t="s">
        <v>14408</v>
      </c>
      <c r="BB733" s="13">
        <f>AK733</f>
        <v>18.084</v>
      </c>
      <c r="BC733" s="13" t="s">
        <v>15439</v>
      </c>
      <c r="BD733" s="13">
        <f>N733</f>
        <v>1</v>
      </c>
    </row>
    <row r="734" spans="1:56" hidden="1" x14ac:dyDescent="0.25">
      <c r="A734" s="13">
        <v>600022348</v>
      </c>
      <c r="B734" s="13">
        <v>1700</v>
      </c>
      <c r="C734" s="13">
        <v>2200001421</v>
      </c>
      <c r="D734" s="13" t="s">
        <v>298</v>
      </c>
      <c r="E734" s="13">
        <f>IF(AND(B734&lt;&gt;1110,B734&lt;&gt;1210,B734&lt;&gt;1510,B734&lt;&gt;1710),B734,IF(B734=1110,"1100",IF(B734=1210,"1200",IF(B734=1510,"1500",IF(B734=1710,"1700","X")))))</f>
        <v>1700</v>
      </c>
      <c r="F734" s="13" t="s">
        <v>10893</v>
      </c>
      <c r="G734" s="13" t="s">
        <v>297</v>
      </c>
      <c r="H734" s="13">
        <v>13.683999999999999</v>
      </c>
      <c r="I734" s="13">
        <v>0.25</v>
      </c>
      <c r="J734" s="13">
        <v>3</v>
      </c>
      <c r="K734" s="13">
        <v>1</v>
      </c>
      <c r="L734" s="13" t="s">
        <v>292</v>
      </c>
      <c r="M734" s="13">
        <v>4</v>
      </c>
      <c r="N734" s="13">
        <v>1</v>
      </c>
      <c r="O734" s="13" t="s">
        <v>294</v>
      </c>
      <c r="P734" s="13">
        <f>IFERROR(VLOOKUP(BC734, BA:BA:BB:BB, 2, 0),)</f>
        <v>0</v>
      </c>
      <c r="Q734" s="13">
        <f>IFERROR(VLOOKUP(BC734, BA:BA:BD:BD, 4, 0),1)</f>
        <v>1</v>
      </c>
      <c r="R734" s="13">
        <v>7</v>
      </c>
      <c r="S734" s="13">
        <v>9.25</v>
      </c>
      <c r="T734" s="13">
        <v>0</v>
      </c>
      <c r="V734" s="13" t="s">
        <v>13779</v>
      </c>
      <c r="W734" s="13">
        <v>100</v>
      </c>
      <c r="X734" s="13" t="s">
        <v>301</v>
      </c>
      <c r="Y734" s="13" t="s">
        <v>10899</v>
      </c>
      <c r="Z734" s="13" t="s">
        <v>10898</v>
      </c>
      <c r="AA734" s="13">
        <v>1</v>
      </c>
      <c r="AB734" s="13">
        <f>ROUND(H734*I734*AA734, 3)</f>
        <v>3.4209999999999998</v>
      </c>
      <c r="AC734" s="13">
        <f>ROUND(VLOOKUP(X734,'Base de dados'!A:B, 2, 0)*AB734, 2)</f>
        <v>0.34</v>
      </c>
      <c r="AD734" s="13">
        <f>ROUND((AB734*(Destino!AG$735/100))*(W734/100),2)</f>
        <v>0.24</v>
      </c>
      <c r="AE734" s="13">
        <f>ROUND(AB734*(Destino!AH$735/100),2)</f>
        <v>0</v>
      </c>
      <c r="AF734" s="13">
        <f>ROUND((((AB734+AC734)*(1 + VLOOKUP(X734,'Base de dados'!A:N, 14, 0) ))*(Destino!AI$735/100))-AD734, 2)</f>
        <v>0.71</v>
      </c>
      <c r="AG734" s="13">
        <f>ROUND((AB734+AC734+AF734)*(J734/100),2)</f>
        <v>0.13</v>
      </c>
      <c r="AH734" s="13">
        <f>ROUND(AB734*T734,2)</f>
        <v>0</v>
      </c>
      <c r="AI734" s="13">
        <f>ROUND(AB734+AC734-AE734+AF734+AG734+AH734, 3)</f>
        <v>4.601</v>
      </c>
      <c r="AJ734" s="13">
        <f>AI734*M734</f>
        <v>18.404</v>
      </c>
      <c r="AK734" s="13">
        <f>AJ734*K734</f>
        <v>18.404</v>
      </c>
      <c r="AL734" s="13" t="str">
        <f t="shared" si="33"/>
        <v>17006000223482200001421</v>
      </c>
      <c r="AM734" s="13">
        <f>VLOOKUP(AL734,Destino!A:AE,31,0)</f>
        <v>18.404</v>
      </c>
      <c r="AN734" s="13">
        <f>VLOOKUP(AL734,Destino!A:O,15,0)</f>
        <v>11.46</v>
      </c>
      <c r="AO734" s="13">
        <f>VLOOKUP(AL734,Destino!A:P,16,0)</f>
        <v>1</v>
      </c>
      <c r="AP734" s="14">
        <f t="shared" si="34"/>
        <v>1</v>
      </c>
      <c r="AQ734" s="13" t="str">
        <f t="shared" si="35"/>
        <v>OK</v>
      </c>
      <c r="BA734" s="13" t="s">
        <v>14409</v>
      </c>
      <c r="BB734" s="13">
        <f>AK734</f>
        <v>18.404</v>
      </c>
      <c r="BC734" s="13" t="s">
        <v>15440</v>
      </c>
      <c r="BD734" s="13">
        <f>N734</f>
        <v>1</v>
      </c>
    </row>
    <row r="735" spans="1:56" hidden="1" x14ac:dyDescent="0.25">
      <c r="A735" s="13">
        <v>600022349</v>
      </c>
      <c r="B735" s="13">
        <v>1700</v>
      </c>
      <c r="C735" s="13">
        <v>2200001421</v>
      </c>
      <c r="D735" s="13" t="s">
        <v>298</v>
      </c>
      <c r="E735" s="13">
        <f>IF(AND(B735&lt;&gt;1110,B735&lt;&gt;1210,B735&lt;&gt;1510,B735&lt;&gt;1710),B735,IF(B735=1110,"1100",IF(B735=1210,"1200",IF(B735=1510,"1500",IF(B735=1710,"1700","X")))))</f>
        <v>1700</v>
      </c>
      <c r="F735" s="13" t="s">
        <v>10893</v>
      </c>
      <c r="G735" s="13" t="s">
        <v>297</v>
      </c>
      <c r="H735" s="13">
        <v>14.542999999999999</v>
      </c>
      <c r="I735" s="13">
        <v>0.25</v>
      </c>
      <c r="J735" s="13">
        <v>3</v>
      </c>
      <c r="K735" s="13">
        <v>1</v>
      </c>
      <c r="L735" s="13" t="s">
        <v>292</v>
      </c>
      <c r="M735" s="13">
        <v>4</v>
      </c>
      <c r="N735" s="13">
        <v>1</v>
      </c>
      <c r="O735" s="13" t="s">
        <v>294</v>
      </c>
      <c r="P735" s="13">
        <f>IFERROR(VLOOKUP(BC735, BA:BA:BB:BB, 2, 0),)</f>
        <v>0</v>
      </c>
      <c r="Q735" s="13">
        <f>IFERROR(VLOOKUP(BC735, BA:BA:BD:BD, 4, 0),1)</f>
        <v>1</v>
      </c>
      <c r="R735" s="13">
        <v>7</v>
      </c>
      <c r="S735" s="13">
        <v>9.25</v>
      </c>
      <c r="T735" s="13">
        <v>0</v>
      </c>
      <c r="V735" s="13" t="s">
        <v>13779</v>
      </c>
      <c r="W735" s="13">
        <v>100</v>
      </c>
      <c r="X735" s="13" t="s">
        <v>301</v>
      </c>
      <c r="Y735" s="13" t="s">
        <v>10899</v>
      </c>
      <c r="Z735" s="13" t="s">
        <v>10898</v>
      </c>
      <c r="AA735" s="13">
        <v>1</v>
      </c>
      <c r="AB735" s="13">
        <f>ROUND(H735*I735*AA735, 3)</f>
        <v>3.6360000000000001</v>
      </c>
      <c r="AC735" s="13">
        <f>ROUND(VLOOKUP(X735,'Base de dados'!A:B, 2, 0)*AB735, 2)</f>
        <v>0.36</v>
      </c>
      <c r="AD735" s="13">
        <f>ROUND((AB735*(Destino!AG$736/100))*(W735/100),2)</f>
        <v>0.25</v>
      </c>
      <c r="AE735" s="13">
        <f>ROUND(AB735*(Destino!AH$736/100),2)</f>
        <v>0</v>
      </c>
      <c r="AF735" s="13">
        <f>ROUND((((AB735+AC735)*(1 + VLOOKUP(X735,'Base de dados'!A:N, 14, 0) ))*(Destino!AI$736/100))-AD735, 2)</f>
        <v>0.76</v>
      </c>
      <c r="AG735" s="13">
        <f>ROUND((AB735+AC735+AF735)*(J735/100),2)</f>
        <v>0.14000000000000001</v>
      </c>
      <c r="AH735" s="13">
        <f>ROUND(AB735*T735,2)</f>
        <v>0</v>
      </c>
      <c r="AI735" s="13">
        <f>ROUND(AB735+AC735-AE735+AF735+AG735+AH735, 3)</f>
        <v>4.8959999999999999</v>
      </c>
      <c r="AJ735" s="13">
        <f>AI735*M735</f>
        <v>19.584</v>
      </c>
      <c r="AK735" s="13">
        <f>AJ735*K735</f>
        <v>19.584</v>
      </c>
      <c r="AL735" s="13" t="str">
        <f t="shared" si="33"/>
        <v>17006000223492200001421</v>
      </c>
      <c r="AM735" s="13">
        <f>VLOOKUP(AL735,Destino!A:AE,31,0)</f>
        <v>19.584</v>
      </c>
      <c r="AN735" s="13">
        <f>VLOOKUP(AL735,Destino!A:O,15,0)</f>
        <v>12.18</v>
      </c>
      <c r="AO735" s="13">
        <f>VLOOKUP(AL735,Destino!A:P,16,0)</f>
        <v>1</v>
      </c>
      <c r="AP735" s="14">
        <f t="shared" si="34"/>
        <v>1</v>
      </c>
      <c r="AQ735" s="13" t="str">
        <f t="shared" si="35"/>
        <v>OK</v>
      </c>
      <c r="BA735" s="13" t="s">
        <v>14410</v>
      </c>
      <c r="BB735" s="13">
        <f>AK735</f>
        <v>19.584</v>
      </c>
      <c r="BC735" s="13" t="s">
        <v>15441</v>
      </c>
      <c r="BD735" s="13">
        <f>N735</f>
        <v>1</v>
      </c>
    </row>
    <row r="736" spans="1:56" hidden="1" x14ac:dyDescent="0.25">
      <c r="A736" s="13">
        <v>600022350</v>
      </c>
      <c r="B736" s="13">
        <v>1700</v>
      </c>
      <c r="C736" s="13">
        <v>2200001421</v>
      </c>
      <c r="D736" s="13" t="s">
        <v>298</v>
      </c>
      <c r="E736" s="13">
        <f>IF(AND(B736&lt;&gt;1110,B736&lt;&gt;1210,B736&lt;&gt;1510,B736&lt;&gt;1710),B736,IF(B736=1110,"1100",IF(B736=1210,"1200",IF(B736=1510,"1500",IF(B736=1710,"1700","X")))))</f>
        <v>1700</v>
      </c>
      <c r="F736" s="13" t="s">
        <v>10893</v>
      </c>
      <c r="G736" s="13" t="s">
        <v>297</v>
      </c>
      <c r="H736" s="13">
        <v>14.627000000000001</v>
      </c>
      <c r="I736" s="13">
        <v>0.25</v>
      </c>
      <c r="J736" s="13">
        <v>3</v>
      </c>
      <c r="K736" s="13">
        <v>1</v>
      </c>
      <c r="L736" s="13" t="s">
        <v>292</v>
      </c>
      <c r="M736" s="13">
        <v>4</v>
      </c>
      <c r="N736" s="13">
        <v>1</v>
      </c>
      <c r="O736" s="13" t="s">
        <v>294</v>
      </c>
      <c r="P736" s="13">
        <f>IFERROR(VLOOKUP(BC736, BA:BA:BB:BB, 2, 0),)</f>
        <v>0</v>
      </c>
      <c r="Q736" s="13">
        <f>IFERROR(VLOOKUP(BC736, BA:BA:BD:BD, 4, 0),1)</f>
        <v>1</v>
      </c>
      <c r="R736" s="13">
        <v>7</v>
      </c>
      <c r="S736" s="13">
        <v>9.25</v>
      </c>
      <c r="T736" s="13">
        <v>0</v>
      </c>
      <c r="V736" s="13" t="s">
        <v>13779</v>
      </c>
      <c r="W736" s="13">
        <v>100</v>
      </c>
      <c r="X736" s="13" t="s">
        <v>301</v>
      </c>
      <c r="Y736" s="13" t="s">
        <v>10899</v>
      </c>
      <c r="Z736" s="13" t="s">
        <v>10898</v>
      </c>
      <c r="AA736" s="13">
        <v>1</v>
      </c>
      <c r="AB736" s="13">
        <f>ROUND(H736*I736*AA736, 3)</f>
        <v>3.657</v>
      </c>
      <c r="AC736" s="13">
        <f>ROUND(VLOOKUP(X736,'Base de dados'!A:B, 2, 0)*AB736, 2)</f>
        <v>0.37</v>
      </c>
      <c r="AD736" s="13">
        <f>ROUND((AB736*(Destino!AG$737/100))*(W736/100),2)</f>
        <v>0.26</v>
      </c>
      <c r="AE736" s="13">
        <f>ROUND(AB736*(Destino!AH$737/100),2)</f>
        <v>0</v>
      </c>
      <c r="AF736" s="13">
        <f>ROUND((((AB736+AC736)*(1 + VLOOKUP(X736,'Base de dados'!A:N, 14, 0) ))*(Destino!AI$737/100))-AD736, 2)</f>
        <v>0.75</v>
      </c>
      <c r="AG736" s="13">
        <f>ROUND((AB736+AC736+AF736)*(J736/100),2)</f>
        <v>0.14000000000000001</v>
      </c>
      <c r="AH736" s="13">
        <f>ROUND(AB736*T736,2)</f>
        <v>0</v>
      </c>
      <c r="AI736" s="13">
        <f>ROUND(AB736+AC736-AE736+AF736+AG736+AH736, 3)</f>
        <v>4.9169999999999998</v>
      </c>
      <c r="AJ736" s="13">
        <f>AI736*M736</f>
        <v>19.667999999999999</v>
      </c>
      <c r="AK736" s="13">
        <f>AJ736*K736</f>
        <v>19.667999999999999</v>
      </c>
      <c r="AL736" s="13" t="str">
        <f t="shared" si="33"/>
        <v>17006000223502200001421</v>
      </c>
      <c r="AM736" s="13">
        <f>VLOOKUP(AL736,Destino!A:AE,31,0)</f>
        <v>19.707999999999998</v>
      </c>
      <c r="AN736" s="13">
        <f>VLOOKUP(AL736,Destino!A:O,15,0)</f>
        <v>12.25</v>
      </c>
      <c r="AO736" s="13">
        <f>VLOOKUP(AL736,Destino!A:P,16,0)</f>
        <v>1</v>
      </c>
      <c r="AP736" s="14">
        <f t="shared" si="34"/>
        <v>1</v>
      </c>
      <c r="AQ736" s="13" t="str">
        <f t="shared" si="35"/>
        <v>OK</v>
      </c>
      <c r="BA736" s="13" t="s">
        <v>14411</v>
      </c>
      <c r="BB736" s="13">
        <f>AK736</f>
        <v>19.667999999999999</v>
      </c>
      <c r="BC736" s="13" t="s">
        <v>15442</v>
      </c>
      <c r="BD736" s="13">
        <f>N736</f>
        <v>1</v>
      </c>
    </row>
    <row r="737" spans="1:56" hidden="1" x14ac:dyDescent="0.25">
      <c r="A737" s="13">
        <v>600022351</v>
      </c>
      <c r="B737" s="13">
        <v>1700</v>
      </c>
      <c r="C737" s="13">
        <v>2200001421</v>
      </c>
      <c r="D737" s="13" t="s">
        <v>298</v>
      </c>
      <c r="E737" s="13">
        <f>IF(AND(B737&lt;&gt;1110,B737&lt;&gt;1210,B737&lt;&gt;1510,B737&lt;&gt;1710),B737,IF(B737=1110,"1100",IF(B737=1210,"1200",IF(B737=1510,"1500",IF(B737=1710,"1700","X")))))</f>
        <v>1700</v>
      </c>
      <c r="F737" s="13" t="s">
        <v>10893</v>
      </c>
      <c r="G737" s="13" t="s">
        <v>297</v>
      </c>
      <c r="H737" s="13">
        <v>14.794</v>
      </c>
      <c r="I737" s="13">
        <v>0.25</v>
      </c>
      <c r="J737" s="13">
        <v>3</v>
      </c>
      <c r="K737" s="13">
        <v>1</v>
      </c>
      <c r="L737" s="13" t="s">
        <v>292</v>
      </c>
      <c r="M737" s="13">
        <v>4</v>
      </c>
      <c r="N737" s="13">
        <v>1</v>
      </c>
      <c r="O737" s="13" t="s">
        <v>294</v>
      </c>
      <c r="P737" s="13">
        <f>IFERROR(VLOOKUP(BC737, BA:BA:BB:BB, 2, 0),)</f>
        <v>0</v>
      </c>
      <c r="Q737" s="13">
        <f>IFERROR(VLOOKUP(BC737, BA:BA:BD:BD, 4, 0),1)</f>
        <v>1</v>
      </c>
      <c r="R737" s="13">
        <v>7</v>
      </c>
      <c r="S737" s="13">
        <v>9.25</v>
      </c>
      <c r="T737" s="13">
        <v>0</v>
      </c>
      <c r="V737" s="13" t="s">
        <v>13779</v>
      </c>
      <c r="W737" s="13">
        <v>100</v>
      </c>
      <c r="X737" s="13" t="s">
        <v>301</v>
      </c>
      <c r="Y737" s="13" t="s">
        <v>10899</v>
      </c>
      <c r="Z737" s="13" t="s">
        <v>10898</v>
      </c>
      <c r="AA737" s="13">
        <v>1</v>
      </c>
      <c r="AB737" s="13">
        <f>ROUND(H737*I737*AA737, 3)</f>
        <v>3.6989999999999998</v>
      </c>
      <c r="AC737" s="13">
        <f>ROUND(VLOOKUP(X737,'Base de dados'!A:B, 2, 0)*AB737, 2)</f>
        <v>0.37</v>
      </c>
      <c r="AD737" s="13">
        <f>ROUND((AB737*(Destino!AG$738/100))*(W737/100),2)</f>
        <v>0.26</v>
      </c>
      <c r="AE737" s="13">
        <f>ROUND(AB737*(Destino!AH$738/100),2)</f>
        <v>0</v>
      </c>
      <c r="AF737" s="13">
        <f>ROUND((((AB737+AC737)*(1 + VLOOKUP(X737,'Base de dados'!A:N, 14, 0) ))*(Destino!AI$738/100))-AD737, 2)</f>
        <v>0.76</v>
      </c>
      <c r="AG737" s="13">
        <f>ROUND((AB737+AC737+AF737)*(J737/100),2)</f>
        <v>0.14000000000000001</v>
      </c>
      <c r="AH737" s="13">
        <f>ROUND(AB737*T737,2)</f>
        <v>0</v>
      </c>
      <c r="AI737" s="13">
        <f>ROUND(AB737+AC737-AE737+AF737+AG737+AH737, 3)</f>
        <v>4.9690000000000003</v>
      </c>
      <c r="AJ737" s="13">
        <f>AI737*M737</f>
        <v>19.876000000000001</v>
      </c>
      <c r="AK737" s="13">
        <f>AJ737*K737</f>
        <v>19.876000000000001</v>
      </c>
      <c r="AL737" s="13" t="str">
        <f t="shared" si="33"/>
        <v>17006000223512200001421</v>
      </c>
      <c r="AM737" s="13">
        <f>VLOOKUP(AL737,Destino!A:AE,31,0)</f>
        <v>19.956</v>
      </c>
      <c r="AN737" s="13">
        <f>VLOOKUP(AL737,Destino!A:O,15,0)</f>
        <v>12.39</v>
      </c>
      <c r="AO737" s="13">
        <f>VLOOKUP(AL737,Destino!A:P,16,0)</f>
        <v>1</v>
      </c>
      <c r="AP737" s="14">
        <f t="shared" si="34"/>
        <v>1</v>
      </c>
      <c r="AQ737" s="13" t="str">
        <f t="shared" si="35"/>
        <v>OK</v>
      </c>
      <c r="BA737" s="13" t="s">
        <v>14412</v>
      </c>
      <c r="BB737" s="13">
        <f>AK737</f>
        <v>19.876000000000001</v>
      </c>
      <c r="BC737" s="13" t="s">
        <v>15443</v>
      </c>
      <c r="BD737" s="13">
        <f>N737</f>
        <v>1</v>
      </c>
    </row>
    <row r="738" spans="1:56" hidden="1" x14ac:dyDescent="0.25">
      <c r="A738" s="13">
        <v>600022352</v>
      </c>
      <c r="B738" s="13">
        <v>1700</v>
      </c>
      <c r="C738" s="13">
        <v>2200001421</v>
      </c>
      <c r="D738" s="13" t="s">
        <v>298</v>
      </c>
      <c r="E738" s="13">
        <f>IF(AND(B738&lt;&gt;1110,B738&lt;&gt;1210,B738&lt;&gt;1510,B738&lt;&gt;1710),B738,IF(B738=1110,"1100",IF(B738=1210,"1200",IF(B738=1510,"1500",IF(B738=1710,"1700","X")))))</f>
        <v>1700</v>
      </c>
      <c r="F738" s="13" t="s">
        <v>10893</v>
      </c>
      <c r="G738" s="13" t="s">
        <v>297</v>
      </c>
      <c r="H738" s="13">
        <v>15.069000000000001</v>
      </c>
      <c r="I738" s="13">
        <v>0.25</v>
      </c>
      <c r="J738" s="13">
        <v>3</v>
      </c>
      <c r="K738" s="13">
        <v>1</v>
      </c>
      <c r="L738" s="13" t="s">
        <v>292</v>
      </c>
      <c r="M738" s="13">
        <v>4</v>
      </c>
      <c r="N738" s="13">
        <v>1</v>
      </c>
      <c r="O738" s="13" t="s">
        <v>294</v>
      </c>
      <c r="P738" s="13">
        <f>IFERROR(VLOOKUP(BC738, BA:BA:BB:BB, 2, 0),)</f>
        <v>0</v>
      </c>
      <c r="Q738" s="13">
        <f>IFERROR(VLOOKUP(BC738, BA:BA:BD:BD, 4, 0),1)</f>
        <v>1</v>
      </c>
      <c r="R738" s="13">
        <v>7</v>
      </c>
      <c r="S738" s="13">
        <v>9.25</v>
      </c>
      <c r="T738" s="13">
        <v>0</v>
      </c>
      <c r="V738" s="13" t="s">
        <v>13779</v>
      </c>
      <c r="W738" s="13">
        <v>100</v>
      </c>
      <c r="X738" s="13" t="s">
        <v>302</v>
      </c>
      <c r="Y738" s="13" t="s">
        <v>10899</v>
      </c>
      <c r="Z738" s="13" t="s">
        <v>10898</v>
      </c>
      <c r="AA738" s="13">
        <v>1</v>
      </c>
      <c r="AB738" s="13">
        <f>ROUND(H738*I738*AA738, 3)</f>
        <v>3.7669999999999999</v>
      </c>
      <c r="AC738" s="13">
        <f>ROUND(VLOOKUP(X738,'Base de dados'!A:B, 2, 0)*AB738, 2)</f>
        <v>0.38</v>
      </c>
      <c r="AD738" s="13">
        <f>ROUND((AB738*(Destino!AG$739/100))*(W738/100),2)</f>
        <v>0.26</v>
      </c>
      <c r="AE738" s="13">
        <f>ROUND(AB738*(Destino!AH$739/100),2)</f>
        <v>0</v>
      </c>
      <c r="AF738" s="13">
        <f>ROUND((((AB738+AC738)*(1 + VLOOKUP(X738,'Base de dados'!A:N, 14, 0) ))*(Destino!AI$739/100))-AD738, 2)</f>
        <v>0.78</v>
      </c>
      <c r="AG738" s="13">
        <f>ROUND((AB738+AC738+AF738)*(J738/100),2)</f>
        <v>0.15</v>
      </c>
      <c r="AH738" s="13">
        <f>ROUND(AB738*T738,2)</f>
        <v>0</v>
      </c>
      <c r="AI738" s="13">
        <f>ROUND(AB738+AC738-AE738+AF738+AG738+AH738, 3)</f>
        <v>5.077</v>
      </c>
      <c r="AJ738" s="13">
        <f>AI738*M738</f>
        <v>20.308</v>
      </c>
      <c r="AK738" s="13">
        <f>AJ738*K738</f>
        <v>20.308</v>
      </c>
      <c r="AL738" s="13" t="str">
        <f t="shared" si="33"/>
        <v>17006000223522200001421</v>
      </c>
      <c r="AM738" s="13">
        <f>VLOOKUP(AL738,Destino!A:AE,31,0)</f>
        <v>20.308</v>
      </c>
      <c r="AN738" s="13">
        <f>VLOOKUP(AL738,Destino!A:O,15,0)</f>
        <v>12.62</v>
      </c>
      <c r="AO738" s="13">
        <f>VLOOKUP(AL738,Destino!A:P,16,0)</f>
        <v>1</v>
      </c>
      <c r="AP738" s="14">
        <f t="shared" si="34"/>
        <v>1</v>
      </c>
      <c r="AQ738" s="13" t="str">
        <f t="shared" si="35"/>
        <v>OK</v>
      </c>
      <c r="BA738" s="13" t="s">
        <v>14413</v>
      </c>
      <c r="BB738" s="13">
        <f>AK738</f>
        <v>20.308</v>
      </c>
      <c r="BC738" s="13" t="s">
        <v>15444</v>
      </c>
      <c r="BD738" s="13">
        <f>N738</f>
        <v>1</v>
      </c>
    </row>
    <row r="739" spans="1:56" hidden="1" x14ac:dyDescent="0.25">
      <c r="A739" s="13">
        <v>600022353</v>
      </c>
      <c r="B739" s="13">
        <v>1700</v>
      </c>
      <c r="C739" s="13">
        <v>2200001421</v>
      </c>
      <c r="D739" s="13" t="s">
        <v>298</v>
      </c>
      <c r="E739" s="13">
        <f>IF(AND(B739&lt;&gt;1110,B739&lt;&gt;1210,B739&lt;&gt;1510,B739&lt;&gt;1710),B739,IF(B739=1110,"1100",IF(B739=1210,"1200",IF(B739=1510,"1500",IF(B739=1710,"1700","X")))))</f>
        <v>1700</v>
      </c>
      <c r="F739" s="13" t="s">
        <v>10893</v>
      </c>
      <c r="G739" s="13" t="s">
        <v>297</v>
      </c>
      <c r="H739" s="13">
        <v>15.236000000000001</v>
      </c>
      <c r="I739" s="13">
        <v>0.25</v>
      </c>
      <c r="J739" s="13">
        <v>3</v>
      </c>
      <c r="K739" s="13">
        <v>1</v>
      </c>
      <c r="L739" s="13" t="s">
        <v>292</v>
      </c>
      <c r="M739" s="13">
        <v>4</v>
      </c>
      <c r="N739" s="13">
        <v>1</v>
      </c>
      <c r="O739" s="13" t="s">
        <v>294</v>
      </c>
      <c r="P739" s="13">
        <f>IFERROR(VLOOKUP(BC739, BA:BA:BB:BB, 2, 0),)</f>
        <v>0</v>
      </c>
      <c r="Q739" s="13">
        <f>IFERROR(VLOOKUP(BC739, BA:BA:BD:BD, 4, 0),1)</f>
        <v>1</v>
      </c>
      <c r="R739" s="13">
        <v>7</v>
      </c>
      <c r="S739" s="13">
        <v>9.25</v>
      </c>
      <c r="T739" s="13">
        <v>0</v>
      </c>
      <c r="V739" s="13" t="s">
        <v>13779</v>
      </c>
      <c r="W739" s="13">
        <v>100</v>
      </c>
      <c r="X739" s="13" t="s">
        <v>302</v>
      </c>
      <c r="Y739" s="13" t="s">
        <v>10899</v>
      </c>
      <c r="Z739" s="13" t="s">
        <v>10898</v>
      </c>
      <c r="AA739" s="13">
        <v>1</v>
      </c>
      <c r="AB739" s="13">
        <f>ROUND(H739*I739*AA739, 3)</f>
        <v>3.8090000000000002</v>
      </c>
      <c r="AC739" s="13">
        <f>ROUND(VLOOKUP(X739,'Base de dados'!A:B, 2, 0)*AB739, 2)</f>
        <v>0.38</v>
      </c>
      <c r="AD739" s="13">
        <f>ROUND((AB739*(Destino!AG$740/100))*(W739/100),2)</f>
        <v>0.27</v>
      </c>
      <c r="AE739" s="13">
        <f>ROUND(AB739*(Destino!AH$740/100),2)</f>
        <v>0</v>
      </c>
      <c r="AF739" s="13">
        <f>ROUND((((AB739+AC739)*(1 + VLOOKUP(X739,'Base de dados'!A:N, 14, 0) ))*(Destino!AI$740/100))-AD739, 2)</f>
        <v>0.78</v>
      </c>
      <c r="AG739" s="13">
        <f>ROUND((AB739+AC739+AF739)*(J739/100),2)</f>
        <v>0.15</v>
      </c>
      <c r="AH739" s="13">
        <f>ROUND(AB739*T739,2)</f>
        <v>0</v>
      </c>
      <c r="AI739" s="13">
        <f>ROUND(AB739+AC739-AE739+AF739+AG739+AH739, 3)</f>
        <v>5.1189999999999998</v>
      </c>
      <c r="AJ739" s="13">
        <f>AI739*M739</f>
        <v>20.475999999999999</v>
      </c>
      <c r="AK739" s="13">
        <f>AJ739*K739</f>
        <v>20.475999999999999</v>
      </c>
      <c r="AL739" s="13" t="str">
        <f t="shared" si="33"/>
        <v>17006000223532200001421</v>
      </c>
      <c r="AM739" s="13">
        <f>VLOOKUP(AL739,Destino!A:AE,31,0)</f>
        <v>20.515999999999998</v>
      </c>
      <c r="AN739" s="13">
        <f>VLOOKUP(AL739,Destino!A:O,15,0)</f>
        <v>12.76</v>
      </c>
      <c r="AO739" s="13">
        <f>VLOOKUP(AL739,Destino!A:P,16,0)</f>
        <v>1</v>
      </c>
      <c r="AP739" s="14">
        <f t="shared" si="34"/>
        <v>1</v>
      </c>
      <c r="AQ739" s="13" t="str">
        <f t="shared" si="35"/>
        <v>OK</v>
      </c>
      <c r="BA739" s="13" t="s">
        <v>14414</v>
      </c>
      <c r="BB739" s="13">
        <f>AK739</f>
        <v>20.475999999999999</v>
      </c>
      <c r="BC739" s="13" t="s">
        <v>15445</v>
      </c>
      <c r="BD739" s="13">
        <f>N739</f>
        <v>1</v>
      </c>
    </row>
    <row r="740" spans="1:56" hidden="1" x14ac:dyDescent="0.25">
      <c r="A740" s="13">
        <v>600022354</v>
      </c>
      <c r="B740" s="13">
        <v>1700</v>
      </c>
      <c r="C740" s="13">
        <v>2200001421</v>
      </c>
      <c r="D740" s="13" t="s">
        <v>298</v>
      </c>
      <c r="E740" s="13">
        <f>IF(AND(B740&lt;&gt;1110,B740&lt;&gt;1210,B740&lt;&gt;1510,B740&lt;&gt;1710),B740,IF(B740=1110,"1100",IF(B740=1210,"1200",IF(B740=1510,"1500",IF(B740=1710,"1700","X")))))</f>
        <v>1700</v>
      </c>
      <c r="F740" s="13" t="s">
        <v>10893</v>
      </c>
      <c r="G740" s="13" t="s">
        <v>297</v>
      </c>
      <c r="H740" s="13">
        <v>15.69</v>
      </c>
      <c r="I740" s="13">
        <v>0.25</v>
      </c>
      <c r="J740" s="13">
        <v>3</v>
      </c>
      <c r="K740" s="13">
        <v>1</v>
      </c>
      <c r="L740" s="13" t="s">
        <v>292</v>
      </c>
      <c r="M740" s="13">
        <v>4</v>
      </c>
      <c r="N740" s="13">
        <v>1</v>
      </c>
      <c r="O740" s="13" t="s">
        <v>294</v>
      </c>
      <c r="P740" s="13">
        <f>IFERROR(VLOOKUP(BC740, BA:BA:BB:BB, 2, 0),)</f>
        <v>0</v>
      </c>
      <c r="Q740" s="13">
        <f>IFERROR(VLOOKUP(BC740, BA:BA:BD:BD, 4, 0),1)</f>
        <v>1</v>
      </c>
      <c r="R740" s="13">
        <v>7</v>
      </c>
      <c r="S740" s="13">
        <v>9.25</v>
      </c>
      <c r="T740" s="13">
        <v>0</v>
      </c>
      <c r="V740" s="13" t="s">
        <v>13779</v>
      </c>
      <c r="W740" s="13">
        <v>100</v>
      </c>
      <c r="X740" s="13" t="s">
        <v>302</v>
      </c>
      <c r="Y740" s="13" t="s">
        <v>10899</v>
      </c>
      <c r="Z740" s="13" t="s">
        <v>10898</v>
      </c>
      <c r="AA740" s="13">
        <v>1</v>
      </c>
      <c r="AB740" s="13">
        <f>ROUND(H740*I740*AA740, 3)</f>
        <v>3.923</v>
      </c>
      <c r="AC740" s="13">
        <f>ROUND(VLOOKUP(X740,'Base de dados'!A:B, 2, 0)*AB740, 2)</f>
        <v>0.39</v>
      </c>
      <c r="AD740" s="13">
        <f>ROUND((AB740*(Destino!AG$741/100))*(W740/100),2)</f>
        <v>0.27</v>
      </c>
      <c r="AE740" s="13">
        <f>ROUND(AB740*(Destino!AH$741/100),2)</f>
        <v>0</v>
      </c>
      <c r="AF740" s="13">
        <f>ROUND((((AB740+AC740)*(1 + VLOOKUP(X740,'Base de dados'!A:N, 14, 0) ))*(Destino!AI$741/100))-AD740, 2)</f>
        <v>0.82</v>
      </c>
      <c r="AG740" s="13">
        <f>ROUND((AB740+AC740+AF740)*(J740/100),2)</f>
        <v>0.15</v>
      </c>
      <c r="AH740" s="13">
        <f>ROUND(AB740*T740,2)</f>
        <v>0</v>
      </c>
      <c r="AI740" s="13">
        <f>ROUND(AB740+AC740-AE740+AF740+AG740+AH740, 3)</f>
        <v>5.2830000000000004</v>
      </c>
      <c r="AJ740" s="13">
        <f>AI740*M740</f>
        <v>21.132000000000001</v>
      </c>
      <c r="AK740" s="13">
        <f>AJ740*K740</f>
        <v>21.132000000000001</v>
      </c>
      <c r="AL740" s="13" t="str">
        <f t="shared" si="33"/>
        <v>17006000223542200001421</v>
      </c>
      <c r="AM740" s="13">
        <f>VLOOKUP(AL740,Destino!A:AE,31,0)</f>
        <v>21.091999999999999</v>
      </c>
      <c r="AN740" s="13">
        <f>VLOOKUP(AL740,Destino!A:O,15,0)</f>
        <v>13.14</v>
      </c>
      <c r="AO740" s="13">
        <f>VLOOKUP(AL740,Destino!A:P,16,0)</f>
        <v>1</v>
      </c>
      <c r="AP740" s="14">
        <f t="shared" si="34"/>
        <v>1</v>
      </c>
      <c r="AQ740" s="13" t="str">
        <f t="shared" si="35"/>
        <v>OK</v>
      </c>
      <c r="BA740" s="13" t="s">
        <v>14415</v>
      </c>
      <c r="BB740" s="13">
        <f>AK740</f>
        <v>21.132000000000001</v>
      </c>
      <c r="BC740" s="13" t="s">
        <v>15446</v>
      </c>
      <c r="BD740" s="13">
        <f>N740</f>
        <v>1</v>
      </c>
    </row>
    <row r="741" spans="1:56" hidden="1" x14ac:dyDescent="0.25">
      <c r="A741" s="13">
        <v>600022355</v>
      </c>
      <c r="B741" s="13">
        <v>1700</v>
      </c>
      <c r="C741" s="13">
        <v>2200001421</v>
      </c>
      <c r="D741" s="13" t="s">
        <v>298</v>
      </c>
      <c r="E741" s="13">
        <f>IF(AND(B741&lt;&gt;1110,B741&lt;&gt;1210,B741&lt;&gt;1510,B741&lt;&gt;1710),B741,IF(B741=1110,"1100",IF(B741=1210,"1200",IF(B741=1510,"1500",IF(B741=1710,"1700","X")))))</f>
        <v>1700</v>
      </c>
      <c r="F741" s="13" t="s">
        <v>10893</v>
      </c>
      <c r="G741" s="13" t="s">
        <v>297</v>
      </c>
      <c r="H741" s="13">
        <v>15.808999999999999</v>
      </c>
      <c r="I741" s="13">
        <v>0.25</v>
      </c>
      <c r="J741" s="13">
        <v>3</v>
      </c>
      <c r="K741" s="13">
        <v>1</v>
      </c>
      <c r="L741" s="13" t="s">
        <v>292</v>
      </c>
      <c r="M741" s="13">
        <v>4</v>
      </c>
      <c r="N741" s="13">
        <v>1</v>
      </c>
      <c r="O741" s="13" t="s">
        <v>294</v>
      </c>
      <c r="P741" s="13">
        <f>IFERROR(VLOOKUP(BC741, BA:BA:BB:BB, 2, 0),)</f>
        <v>0</v>
      </c>
      <c r="Q741" s="13">
        <f>IFERROR(VLOOKUP(BC741, BA:BA:BD:BD, 4, 0),1)</f>
        <v>1</v>
      </c>
      <c r="R741" s="13">
        <v>7</v>
      </c>
      <c r="S741" s="13">
        <v>9.25</v>
      </c>
      <c r="T741" s="13">
        <v>0</v>
      </c>
      <c r="V741" s="13" t="s">
        <v>13779</v>
      </c>
      <c r="W741" s="13">
        <v>100</v>
      </c>
      <c r="X741" s="13" t="s">
        <v>302</v>
      </c>
      <c r="Y741" s="13" t="s">
        <v>10899</v>
      </c>
      <c r="Z741" s="13" t="s">
        <v>10898</v>
      </c>
      <c r="AA741" s="13">
        <v>1</v>
      </c>
      <c r="AB741" s="13">
        <f>ROUND(H741*I741*AA741, 3)</f>
        <v>3.952</v>
      </c>
      <c r="AC741" s="13">
        <f>ROUND(VLOOKUP(X741,'Base de dados'!A:B, 2, 0)*AB741, 2)</f>
        <v>0.4</v>
      </c>
      <c r="AD741" s="13">
        <f>ROUND((AB741*(Destino!AG$742/100))*(W741/100),2)</f>
        <v>0.28000000000000003</v>
      </c>
      <c r="AE741" s="13">
        <f>ROUND(AB741*(Destino!AH$742/100),2)</f>
        <v>0</v>
      </c>
      <c r="AF741" s="13">
        <f>ROUND((((AB741+AC741)*(1 + VLOOKUP(X741,'Base de dados'!A:N, 14, 0) ))*(Destino!AI$742/100))-AD741, 2)</f>
        <v>0.81</v>
      </c>
      <c r="AG741" s="13">
        <f>ROUND((AB741+AC741+AF741)*(J741/100),2)</f>
        <v>0.15</v>
      </c>
      <c r="AH741" s="13">
        <f>ROUND(AB741*T741,2)</f>
        <v>0</v>
      </c>
      <c r="AI741" s="13">
        <f>ROUND(AB741+AC741-AE741+AF741+AG741+AH741, 3)</f>
        <v>5.3120000000000003</v>
      </c>
      <c r="AJ741" s="13">
        <f>AI741*M741</f>
        <v>21.248000000000001</v>
      </c>
      <c r="AK741" s="13">
        <f>AJ741*K741</f>
        <v>21.248000000000001</v>
      </c>
      <c r="AL741" s="13" t="str">
        <f t="shared" si="33"/>
        <v>17006000223552200001421</v>
      </c>
      <c r="AM741" s="13">
        <f>VLOOKUP(AL741,Destino!A:AE,31,0)</f>
        <v>21.327999999999999</v>
      </c>
      <c r="AN741" s="13">
        <f>VLOOKUP(AL741,Destino!A:O,15,0)</f>
        <v>13.24</v>
      </c>
      <c r="AO741" s="13">
        <f>VLOOKUP(AL741,Destino!A:P,16,0)</f>
        <v>1</v>
      </c>
      <c r="AP741" s="14">
        <f t="shared" si="34"/>
        <v>1</v>
      </c>
      <c r="AQ741" s="13" t="str">
        <f t="shared" si="35"/>
        <v>OK</v>
      </c>
      <c r="BA741" s="13" t="s">
        <v>14416</v>
      </c>
      <c r="BB741" s="13">
        <f>AK741</f>
        <v>21.248000000000001</v>
      </c>
      <c r="BC741" s="13" t="s">
        <v>15447</v>
      </c>
      <c r="BD741" s="13">
        <f>N741</f>
        <v>1</v>
      </c>
    </row>
    <row r="742" spans="1:56" hidden="1" x14ac:dyDescent="0.25">
      <c r="A742" s="13">
        <v>600022356</v>
      </c>
      <c r="B742" s="13">
        <v>1700</v>
      </c>
      <c r="C742" s="13">
        <v>2200001421</v>
      </c>
      <c r="D742" s="13" t="s">
        <v>298</v>
      </c>
      <c r="E742" s="13">
        <f>IF(AND(B742&lt;&gt;1110,B742&lt;&gt;1210,B742&lt;&gt;1510,B742&lt;&gt;1710),B742,IF(B742=1110,"1100",IF(B742=1210,"1200",IF(B742=1510,"1500",IF(B742=1710,"1700","X")))))</f>
        <v>1700</v>
      </c>
      <c r="F742" s="13" t="s">
        <v>10893</v>
      </c>
      <c r="G742" s="13" t="s">
        <v>297</v>
      </c>
      <c r="H742" s="13">
        <v>15.976000000000001</v>
      </c>
      <c r="I742" s="13">
        <v>0.25</v>
      </c>
      <c r="J742" s="13">
        <v>3</v>
      </c>
      <c r="K742" s="13">
        <v>1</v>
      </c>
      <c r="L742" s="13" t="s">
        <v>292</v>
      </c>
      <c r="M742" s="13">
        <v>4</v>
      </c>
      <c r="N742" s="13">
        <v>1</v>
      </c>
      <c r="O742" s="13" t="s">
        <v>294</v>
      </c>
      <c r="P742" s="13">
        <f>IFERROR(VLOOKUP(BC742, BA:BA:BB:BB, 2, 0),)</f>
        <v>0</v>
      </c>
      <c r="Q742" s="13">
        <f>IFERROR(VLOOKUP(BC742, BA:BA:BD:BD, 4, 0),1)</f>
        <v>1</v>
      </c>
      <c r="R742" s="13">
        <v>7</v>
      </c>
      <c r="S742" s="13">
        <v>9.25</v>
      </c>
      <c r="T742" s="13">
        <v>0</v>
      </c>
      <c r="V742" s="13" t="s">
        <v>13779</v>
      </c>
      <c r="W742" s="13">
        <v>100</v>
      </c>
      <c r="X742" s="13" t="s">
        <v>302</v>
      </c>
      <c r="Y742" s="13" t="s">
        <v>10899</v>
      </c>
      <c r="Z742" s="13" t="s">
        <v>10898</v>
      </c>
      <c r="AA742" s="13">
        <v>1</v>
      </c>
      <c r="AB742" s="13">
        <f>ROUND(H742*I742*AA742, 3)</f>
        <v>3.9940000000000002</v>
      </c>
      <c r="AC742" s="13">
        <f>ROUND(VLOOKUP(X742,'Base de dados'!A:B, 2, 0)*AB742, 2)</f>
        <v>0.4</v>
      </c>
      <c r="AD742" s="13">
        <f>ROUND((AB742*(Destino!AG$743/100))*(W742/100),2)</f>
        <v>0.28000000000000003</v>
      </c>
      <c r="AE742" s="13">
        <f>ROUND(AB742*(Destino!AH$743/100),2)</f>
        <v>0</v>
      </c>
      <c r="AF742" s="13">
        <f>ROUND((((AB742+AC742)*(1 + VLOOKUP(X742,'Base de dados'!A:N, 14, 0) ))*(Destino!AI$743/100))-AD742, 2)</f>
        <v>0.83</v>
      </c>
      <c r="AG742" s="13">
        <f>ROUND((AB742+AC742+AF742)*(J742/100),2)</f>
        <v>0.16</v>
      </c>
      <c r="AH742" s="13">
        <f>ROUND(AB742*T742,2)</f>
        <v>0</v>
      </c>
      <c r="AI742" s="13">
        <f>ROUND(AB742+AC742-AE742+AF742+AG742+AH742, 3)</f>
        <v>5.3840000000000003</v>
      </c>
      <c r="AJ742" s="13">
        <f>AI742*M742</f>
        <v>21.536000000000001</v>
      </c>
      <c r="AK742" s="13">
        <f>AJ742*K742</f>
        <v>21.536000000000001</v>
      </c>
      <c r="AL742" s="13" t="str">
        <f t="shared" si="33"/>
        <v>17006000223562200001421</v>
      </c>
      <c r="AM742" s="13">
        <f>VLOOKUP(AL742,Destino!A:AE,31,0)</f>
        <v>21.495999999999999</v>
      </c>
      <c r="AN742" s="13">
        <f>VLOOKUP(AL742,Destino!A:O,15,0)</f>
        <v>13.38</v>
      </c>
      <c r="AO742" s="13">
        <f>VLOOKUP(AL742,Destino!A:P,16,0)</f>
        <v>1</v>
      </c>
      <c r="AP742" s="14">
        <f t="shared" si="34"/>
        <v>1</v>
      </c>
      <c r="AQ742" s="13" t="str">
        <f t="shared" si="35"/>
        <v>OK</v>
      </c>
      <c r="BA742" s="13" t="s">
        <v>14417</v>
      </c>
      <c r="BB742" s="13">
        <f>AK742</f>
        <v>21.536000000000001</v>
      </c>
      <c r="BC742" s="13" t="s">
        <v>15448</v>
      </c>
      <c r="BD742" s="13">
        <f>N742</f>
        <v>1</v>
      </c>
    </row>
    <row r="743" spans="1:56" hidden="1" x14ac:dyDescent="0.25">
      <c r="A743" s="13">
        <v>600022357</v>
      </c>
      <c r="B743" s="13">
        <v>1700</v>
      </c>
      <c r="C743" s="13">
        <v>2200001421</v>
      </c>
      <c r="D743" s="13" t="s">
        <v>298</v>
      </c>
      <c r="E743" s="13">
        <f>IF(AND(B743&lt;&gt;1110,B743&lt;&gt;1210,B743&lt;&gt;1510,B743&lt;&gt;1710),B743,IF(B743=1110,"1100",IF(B743=1210,"1200",IF(B743=1510,"1500",IF(B743=1710,"1700","X")))))</f>
        <v>1700</v>
      </c>
      <c r="F743" s="13" t="s">
        <v>10893</v>
      </c>
      <c r="G743" s="13" t="s">
        <v>297</v>
      </c>
      <c r="H743" s="13">
        <v>16.274999999999999</v>
      </c>
      <c r="I743" s="13">
        <v>0.25</v>
      </c>
      <c r="J743" s="13">
        <v>3</v>
      </c>
      <c r="K743" s="13">
        <v>1</v>
      </c>
      <c r="L743" s="13" t="s">
        <v>292</v>
      </c>
      <c r="M743" s="13">
        <v>4</v>
      </c>
      <c r="N743" s="13">
        <v>1</v>
      </c>
      <c r="O743" s="13" t="s">
        <v>294</v>
      </c>
      <c r="P743" s="13">
        <f>IFERROR(VLOOKUP(BC743, BA:BA:BB:BB, 2, 0),)</f>
        <v>0</v>
      </c>
      <c r="Q743" s="13">
        <f>IFERROR(VLOOKUP(BC743, BA:BA:BD:BD, 4, 0),1)</f>
        <v>1</v>
      </c>
      <c r="R743" s="13">
        <v>7</v>
      </c>
      <c r="S743" s="13">
        <v>9.25</v>
      </c>
      <c r="T743" s="13">
        <v>0</v>
      </c>
      <c r="V743" s="13" t="s">
        <v>13779</v>
      </c>
      <c r="W743" s="13">
        <v>100</v>
      </c>
      <c r="X743" s="13" t="s">
        <v>302</v>
      </c>
      <c r="Y743" s="13" t="s">
        <v>10899</v>
      </c>
      <c r="Z743" s="13" t="s">
        <v>10898</v>
      </c>
      <c r="AA743" s="13">
        <v>1</v>
      </c>
      <c r="AB743" s="13">
        <f>ROUND(H743*I743*AA743, 3)</f>
        <v>4.069</v>
      </c>
      <c r="AC743" s="13">
        <f>ROUND(VLOOKUP(X743,'Base de dados'!A:B, 2, 0)*AB743, 2)</f>
        <v>0.41</v>
      </c>
      <c r="AD743" s="13">
        <f>ROUND((AB743*(Destino!AG$744/100))*(W743/100),2)</f>
        <v>0.28000000000000003</v>
      </c>
      <c r="AE743" s="13">
        <f>ROUND(AB743*(Destino!AH$744/100),2)</f>
        <v>0</v>
      </c>
      <c r="AF743" s="13">
        <f>ROUND((((AB743+AC743)*(1 + VLOOKUP(X743,'Base de dados'!A:N, 14, 0) ))*(Destino!AI$744/100))-AD743, 2)</f>
        <v>0.85</v>
      </c>
      <c r="AG743" s="13">
        <f>ROUND((AB743+AC743+AF743)*(J743/100),2)</f>
        <v>0.16</v>
      </c>
      <c r="AH743" s="13">
        <f>ROUND(AB743*T743,2)</f>
        <v>0</v>
      </c>
      <c r="AI743" s="13">
        <f>ROUND(AB743+AC743-AE743+AF743+AG743+AH743, 3)</f>
        <v>5.4889999999999999</v>
      </c>
      <c r="AJ743" s="13">
        <f>AI743*M743</f>
        <v>21.956</v>
      </c>
      <c r="AK743" s="13">
        <f>AJ743*K743</f>
        <v>21.956</v>
      </c>
      <c r="AL743" s="13" t="str">
        <f t="shared" si="33"/>
        <v>17006000223572200001421</v>
      </c>
      <c r="AM743" s="13">
        <f>VLOOKUP(AL743,Destino!A:AE,31,0)</f>
        <v>21.916</v>
      </c>
      <c r="AN743" s="13">
        <f>VLOOKUP(AL743,Destino!A:O,15,0)</f>
        <v>13.63</v>
      </c>
      <c r="AO743" s="13">
        <f>VLOOKUP(AL743,Destino!A:P,16,0)</f>
        <v>1</v>
      </c>
      <c r="AP743" s="14">
        <f t="shared" si="34"/>
        <v>1</v>
      </c>
      <c r="AQ743" s="13" t="str">
        <f t="shared" si="35"/>
        <v>OK</v>
      </c>
      <c r="BA743" s="13" t="s">
        <v>14418</v>
      </c>
      <c r="BB743" s="13">
        <f>AK743</f>
        <v>21.956</v>
      </c>
      <c r="BC743" s="13" t="s">
        <v>15449</v>
      </c>
      <c r="BD743" s="13">
        <f>N743</f>
        <v>1</v>
      </c>
    </row>
    <row r="744" spans="1:56" hidden="1" x14ac:dyDescent="0.25">
      <c r="A744" s="13">
        <v>600022359</v>
      </c>
      <c r="B744" s="13">
        <v>1700</v>
      </c>
      <c r="C744" s="13">
        <v>2200001421</v>
      </c>
      <c r="D744" s="13" t="s">
        <v>298</v>
      </c>
      <c r="E744" s="13">
        <f>IF(AND(B744&lt;&gt;1110,B744&lt;&gt;1210,B744&lt;&gt;1510,B744&lt;&gt;1710),B744,IF(B744=1110,"1100",IF(B744=1210,"1200",IF(B744=1510,"1500",IF(B744=1710,"1700","X")))))</f>
        <v>1700</v>
      </c>
      <c r="F744" s="13" t="s">
        <v>10893</v>
      </c>
      <c r="G744" s="13" t="s">
        <v>297</v>
      </c>
      <c r="H744" s="13">
        <v>16.466000000000001</v>
      </c>
      <c r="I744" s="13">
        <v>0.25</v>
      </c>
      <c r="J744" s="13">
        <v>3</v>
      </c>
      <c r="K744" s="13">
        <v>1</v>
      </c>
      <c r="L744" s="13" t="s">
        <v>292</v>
      </c>
      <c r="M744" s="13">
        <v>4</v>
      </c>
      <c r="N744" s="13">
        <v>1</v>
      </c>
      <c r="O744" s="13" t="s">
        <v>294</v>
      </c>
      <c r="P744" s="13">
        <f>IFERROR(VLOOKUP(BC744, BA:BA:BB:BB, 2, 0),)</f>
        <v>0</v>
      </c>
      <c r="Q744" s="13">
        <f>IFERROR(VLOOKUP(BC744, BA:BA:BD:BD, 4, 0),1)</f>
        <v>1</v>
      </c>
      <c r="R744" s="13">
        <v>7</v>
      </c>
      <c r="S744" s="13">
        <v>9.25</v>
      </c>
      <c r="T744" s="13">
        <v>0</v>
      </c>
      <c r="V744" s="13" t="s">
        <v>13779</v>
      </c>
      <c r="W744" s="13">
        <v>100</v>
      </c>
      <c r="X744" s="13" t="s">
        <v>302</v>
      </c>
      <c r="Y744" s="13" t="s">
        <v>10899</v>
      </c>
      <c r="Z744" s="13" t="s">
        <v>10898</v>
      </c>
      <c r="AA744" s="13">
        <v>1</v>
      </c>
      <c r="AB744" s="13">
        <f>ROUND(H744*I744*AA744, 3)</f>
        <v>4.117</v>
      </c>
      <c r="AC744" s="13">
        <f>ROUND(VLOOKUP(X744,'Base de dados'!A:B, 2, 0)*AB744, 2)</f>
        <v>0.41</v>
      </c>
      <c r="AD744" s="13">
        <f>ROUND((AB744*(Destino!AG$745/100))*(W744/100),2)</f>
        <v>0.28999999999999998</v>
      </c>
      <c r="AE744" s="13">
        <f>ROUND(AB744*(Destino!AH$745/100),2)</f>
        <v>0</v>
      </c>
      <c r="AF744" s="13">
        <f>ROUND((((AB744+AC744)*(1 + VLOOKUP(X744,'Base de dados'!A:N, 14, 0) ))*(Destino!AI$745/100))-AD744, 2)</f>
        <v>0.85</v>
      </c>
      <c r="AG744" s="13">
        <f>ROUND((AB744+AC744+AF744)*(J744/100),2)</f>
        <v>0.16</v>
      </c>
      <c r="AH744" s="13">
        <f>ROUND(AB744*T744,2)</f>
        <v>0</v>
      </c>
      <c r="AI744" s="13">
        <f>ROUND(AB744+AC744-AE744+AF744+AG744+AH744, 3)</f>
        <v>5.5369999999999999</v>
      </c>
      <c r="AJ744" s="13">
        <f>AI744*M744</f>
        <v>22.148</v>
      </c>
      <c r="AK744" s="13">
        <f>AJ744*K744</f>
        <v>22.148</v>
      </c>
      <c r="AL744" s="13" t="str">
        <f t="shared" si="33"/>
        <v>17006000223592200001421</v>
      </c>
      <c r="AM744" s="13">
        <f>VLOOKUP(AL744,Destino!A:AE,31,0)</f>
        <v>22.148</v>
      </c>
      <c r="AN744" s="13">
        <f>VLOOKUP(AL744,Destino!A:O,15,0)</f>
        <v>13.79</v>
      </c>
      <c r="AO744" s="13">
        <f>VLOOKUP(AL744,Destino!A:P,16,0)</f>
        <v>1</v>
      </c>
      <c r="AP744" s="14">
        <f t="shared" si="34"/>
        <v>1</v>
      </c>
      <c r="AQ744" s="13" t="str">
        <f t="shared" si="35"/>
        <v>OK</v>
      </c>
      <c r="BA744" s="13" t="s">
        <v>14419</v>
      </c>
      <c r="BB744" s="13">
        <f>AK744</f>
        <v>22.148</v>
      </c>
      <c r="BC744" s="13" t="s">
        <v>15450</v>
      </c>
      <c r="BD744" s="13">
        <f>N744</f>
        <v>1</v>
      </c>
    </row>
    <row r="745" spans="1:56" hidden="1" x14ac:dyDescent="0.25">
      <c r="A745" s="13">
        <v>600022365</v>
      </c>
      <c r="B745" s="13">
        <v>1700</v>
      </c>
      <c r="C745" s="13">
        <v>2200001421</v>
      </c>
      <c r="D745" s="13" t="s">
        <v>298</v>
      </c>
      <c r="E745" s="13">
        <f>IF(AND(B745&lt;&gt;1110,B745&lt;&gt;1210,B745&lt;&gt;1510,B745&lt;&gt;1710),B745,IF(B745=1110,"1100",IF(B745=1210,"1200",IF(B745=1510,"1500",IF(B745=1710,"1700","X")))))</f>
        <v>1700</v>
      </c>
      <c r="F745" s="13" t="s">
        <v>10893</v>
      </c>
      <c r="G745" s="13" t="s">
        <v>297</v>
      </c>
      <c r="H745" s="13">
        <v>17.957999999999998</v>
      </c>
      <c r="I745" s="13">
        <v>0.25</v>
      </c>
      <c r="J745" s="13">
        <v>3</v>
      </c>
      <c r="K745" s="13">
        <v>1</v>
      </c>
      <c r="L745" s="13" t="s">
        <v>292</v>
      </c>
      <c r="M745" s="13">
        <v>4</v>
      </c>
      <c r="N745" s="13">
        <v>1</v>
      </c>
      <c r="O745" s="13" t="s">
        <v>294</v>
      </c>
      <c r="P745" s="13">
        <f>IFERROR(VLOOKUP(BC745, BA:BA:BB:BB, 2, 0),)</f>
        <v>0</v>
      </c>
      <c r="Q745" s="13">
        <f>IFERROR(VLOOKUP(BC745, BA:BA:BD:BD, 4, 0),1)</f>
        <v>1</v>
      </c>
      <c r="R745" s="13">
        <v>7</v>
      </c>
      <c r="S745" s="13">
        <v>9.25</v>
      </c>
      <c r="T745" s="13">
        <v>0</v>
      </c>
      <c r="V745" s="13" t="s">
        <v>13779</v>
      </c>
      <c r="W745" s="13">
        <v>100</v>
      </c>
      <c r="X745" s="13" t="s">
        <v>302</v>
      </c>
      <c r="Y745" s="13" t="s">
        <v>10899</v>
      </c>
      <c r="Z745" s="13" t="s">
        <v>10898</v>
      </c>
      <c r="AA745" s="13">
        <v>1</v>
      </c>
      <c r="AB745" s="13">
        <f>ROUND(H745*I745*AA745, 3)</f>
        <v>4.49</v>
      </c>
      <c r="AC745" s="13">
        <f>ROUND(VLOOKUP(X745,'Base de dados'!A:B, 2, 0)*AB745, 2)</f>
        <v>0.45</v>
      </c>
      <c r="AD745" s="13">
        <f>ROUND((AB745*(Destino!AG$746/100))*(W745/100),2)</f>
        <v>0.31</v>
      </c>
      <c r="AE745" s="13">
        <f>ROUND(AB745*(Destino!AH$746/100),2)</f>
        <v>0</v>
      </c>
      <c r="AF745" s="13">
        <f>ROUND((((AB745+AC745)*(1 + VLOOKUP(X745,'Base de dados'!A:N, 14, 0) ))*(Destino!AI$746/100))-AD745, 2)</f>
        <v>0.93</v>
      </c>
      <c r="AG745" s="13">
        <f>ROUND((AB745+AC745+AF745)*(J745/100),2)</f>
        <v>0.18</v>
      </c>
      <c r="AH745" s="13">
        <f>ROUND(AB745*T745,2)</f>
        <v>0</v>
      </c>
      <c r="AI745" s="13">
        <f>ROUND(AB745+AC745-AE745+AF745+AG745+AH745, 3)</f>
        <v>6.05</v>
      </c>
      <c r="AJ745" s="13">
        <f>AI745*M745</f>
        <v>24.2</v>
      </c>
      <c r="AK745" s="13">
        <f>AJ745*K745</f>
        <v>24.2</v>
      </c>
      <c r="AL745" s="13" t="str">
        <f t="shared" si="33"/>
        <v>17006000223652200001421</v>
      </c>
      <c r="AM745" s="13">
        <f>VLOOKUP(AL745,Destino!A:AE,31,0)</f>
        <v>24.2</v>
      </c>
      <c r="AN745" s="13">
        <f>VLOOKUP(AL745,Destino!A:O,15,0)</f>
        <v>15.04</v>
      </c>
      <c r="AO745" s="13">
        <f>VLOOKUP(AL745,Destino!A:P,16,0)</f>
        <v>1</v>
      </c>
      <c r="AP745" s="14">
        <f t="shared" si="34"/>
        <v>1</v>
      </c>
      <c r="AQ745" s="13" t="str">
        <f t="shared" si="35"/>
        <v>OK</v>
      </c>
      <c r="BA745" s="13" t="s">
        <v>14420</v>
      </c>
      <c r="BB745" s="13">
        <f>AK745</f>
        <v>24.2</v>
      </c>
      <c r="BC745" s="13" t="s">
        <v>15451</v>
      </c>
      <c r="BD745" s="13">
        <f>N745</f>
        <v>1</v>
      </c>
    </row>
    <row r="746" spans="1:56" hidden="1" x14ac:dyDescent="0.25">
      <c r="A746" s="13">
        <v>600022366</v>
      </c>
      <c r="B746" s="13">
        <v>1700</v>
      </c>
      <c r="C746" s="13">
        <v>2200001421</v>
      </c>
      <c r="D746" s="13" t="s">
        <v>298</v>
      </c>
      <c r="E746" s="13">
        <f>IF(AND(B746&lt;&gt;1110,B746&lt;&gt;1210,B746&lt;&gt;1510,B746&lt;&gt;1710),B746,IF(B746=1110,"1100",IF(B746=1210,"1200",IF(B746=1510,"1500",IF(B746=1710,"1700","X")))))</f>
        <v>1700</v>
      </c>
      <c r="F746" s="13" t="s">
        <v>10893</v>
      </c>
      <c r="G746" s="13" t="s">
        <v>297</v>
      </c>
      <c r="H746" s="13">
        <v>18.233000000000001</v>
      </c>
      <c r="I746" s="13">
        <v>0.25</v>
      </c>
      <c r="J746" s="13">
        <v>3</v>
      </c>
      <c r="K746" s="13">
        <v>1</v>
      </c>
      <c r="L746" s="13" t="s">
        <v>292</v>
      </c>
      <c r="M746" s="13">
        <v>4</v>
      </c>
      <c r="N746" s="13">
        <v>1</v>
      </c>
      <c r="O746" s="13" t="s">
        <v>294</v>
      </c>
      <c r="P746" s="13">
        <f>IFERROR(VLOOKUP(BC746, BA:BA:BB:BB, 2, 0),)</f>
        <v>0</v>
      </c>
      <c r="Q746" s="13">
        <f>IFERROR(VLOOKUP(BC746, BA:BA:BD:BD, 4, 0),1)</f>
        <v>1</v>
      </c>
      <c r="R746" s="13">
        <v>7</v>
      </c>
      <c r="S746" s="13">
        <v>9.25</v>
      </c>
      <c r="T746" s="13">
        <v>0</v>
      </c>
      <c r="V746" s="13" t="s">
        <v>13779</v>
      </c>
      <c r="W746" s="13">
        <v>100</v>
      </c>
      <c r="X746" s="13" t="s">
        <v>302</v>
      </c>
      <c r="Y746" s="13" t="s">
        <v>10899</v>
      </c>
      <c r="Z746" s="13" t="s">
        <v>10898</v>
      </c>
      <c r="AA746" s="13">
        <v>1</v>
      </c>
      <c r="AB746" s="13">
        <f>ROUND(H746*I746*AA746, 3)</f>
        <v>4.5579999999999998</v>
      </c>
      <c r="AC746" s="13">
        <f>ROUND(VLOOKUP(X746,'Base de dados'!A:B, 2, 0)*AB746, 2)</f>
        <v>0.46</v>
      </c>
      <c r="AD746" s="13">
        <f>ROUND((AB746*(Destino!AG$747/100))*(W746/100),2)</f>
        <v>0.32</v>
      </c>
      <c r="AE746" s="13">
        <f>ROUND(AB746*(Destino!AH$747/100),2)</f>
        <v>0</v>
      </c>
      <c r="AF746" s="13">
        <f>ROUND((((AB746+AC746)*(1 + VLOOKUP(X746,'Base de dados'!A:N, 14, 0) ))*(Destino!AI$747/100))-AD746, 2)</f>
        <v>0.94</v>
      </c>
      <c r="AG746" s="13">
        <f>ROUND((AB746+AC746+AF746)*(J746/100),2)</f>
        <v>0.18</v>
      </c>
      <c r="AH746" s="13">
        <f>ROUND(AB746*T746,2)</f>
        <v>0</v>
      </c>
      <c r="AI746" s="13">
        <f>ROUND(AB746+AC746-AE746+AF746+AG746+AH746, 3)</f>
        <v>6.1379999999999999</v>
      </c>
      <c r="AJ746" s="13">
        <f>AI746*M746</f>
        <v>24.552</v>
      </c>
      <c r="AK746" s="13">
        <f>AJ746*K746</f>
        <v>24.552</v>
      </c>
      <c r="AL746" s="13" t="str">
        <f t="shared" si="33"/>
        <v>17006000223662200001421</v>
      </c>
      <c r="AM746" s="13">
        <f>VLOOKUP(AL746,Destino!A:AE,31,0)</f>
        <v>24.552</v>
      </c>
      <c r="AN746" s="13">
        <f>VLOOKUP(AL746,Destino!A:O,15,0)</f>
        <v>15.27</v>
      </c>
      <c r="AO746" s="13">
        <f>VLOOKUP(AL746,Destino!A:P,16,0)</f>
        <v>1</v>
      </c>
      <c r="AP746" s="14">
        <f t="shared" si="34"/>
        <v>1</v>
      </c>
      <c r="AQ746" s="13" t="str">
        <f t="shared" si="35"/>
        <v>OK</v>
      </c>
      <c r="BA746" s="13" t="s">
        <v>14421</v>
      </c>
      <c r="BB746" s="13">
        <f>AK746</f>
        <v>24.552</v>
      </c>
      <c r="BC746" s="13" t="s">
        <v>15452</v>
      </c>
      <c r="BD746" s="13">
        <f>N746</f>
        <v>1</v>
      </c>
    </row>
    <row r="747" spans="1:56" hidden="1" x14ac:dyDescent="0.25">
      <c r="A747" s="13">
        <v>600022367</v>
      </c>
      <c r="B747" s="13">
        <v>1700</v>
      </c>
      <c r="C747" s="13">
        <v>2200001421</v>
      </c>
      <c r="D747" s="13" t="s">
        <v>298</v>
      </c>
      <c r="E747" s="13">
        <f>IF(AND(B747&lt;&gt;1110,B747&lt;&gt;1210,B747&lt;&gt;1510,B747&lt;&gt;1710),B747,IF(B747=1110,"1100",IF(B747=1210,"1200",IF(B747=1510,"1500",IF(B747=1710,"1700","X")))))</f>
        <v>1700</v>
      </c>
      <c r="F747" s="13" t="s">
        <v>10893</v>
      </c>
      <c r="G747" s="13" t="s">
        <v>297</v>
      </c>
      <c r="H747" s="13">
        <v>19.116</v>
      </c>
      <c r="I747" s="13">
        <v>0.25</v>
      </c>
      <c r="J747" s="13">
        <v>3</v>
      </c>
      <c r="K747" s="13">
        <v>1</v>
      </c>
      <c r="L747" s="13" t="s">
        <v>292</v>
      </c>
      <c r="M747" s="13">
        <v>4</v>
      </c>
      <c r="N747" s="13">
        <v>1</v>
      </c>
      <c r="O747" s="13" t="s">
        <v>294</v>
      </c>
      <c r="P747" s="13">
        <f>IFERROR(VLOOKUP(BC747, BA:BA:BB:BB, 2, 0),)</f>
        <v>0</v>
      </c>
      <c r="Q747" s="13">
        <f>IFERROR(VLOOKUP(BC747, BA:BA:BD:BD, 4, 0),1)</f>
        <v>1</v>
      </c>
      <c r="R747" s="13">
        <v>7</v>
      </c>
      <c r="S747" s="13">
        <v>9.25</v>
      </c>
      <c r="T747" s="13">
        <v>0</v>
      </c>
      <c r="V747" s="13" t="s">
        <v>13779</v>
      </c>
      <c r="W747" s="13">
        <v>100</v>
      </c>
      <c r="X747" s="13" t="s">
        <v>295</v>
      </c>
      <c r="Y747" s="13" t="s">
        <v>10899</v>
      </c>
      <c r="Z747" s="13" t="s">
        <v>10898</v>
      </c>
      <c r="AA747" s="13">
        <v>1</v>
      </c>
      <c r="AB747" s="13">
        <f>ROUND(H747*I747*AA747, 3)</f>
        <v>4.7789999999999999</v>
      </c>
      <c r="AC747" s="13">
        <f>ROUND(VLOOKUP(X747,'Base de dados'!A:B, 2, 0)*AB747, 2)</f>
        <v>0.48</v>
      </c>
      <c r="AD747" s="13">
        <f>ROUND((AB747*(Destino!AG$748/100))*(W747/100),2)</f>
        <v>0.33</v>
      </c>
      <c r="AE747" s="13">
        <f>ROUND(AB747*(Destino!AH$748/100),2)</f>
        <v>0</v>
      </c>
      <c r="AF747" s="13">
        <f>ROUND((((AB747+AC747)*(1 + VLOOKUP(X747,'Base de dados'!A:N, 14, 0) ))*(Destino!AI$748/100))-AD747, 2)</f>
        <v>0.99</v>
      </c>
      <c r="AG747" s="13">
        <f>ROUND((AB747+AC747+AF747)*(J747/100),2)</f>
        <v>0.19</v>
      </c>
      <c r="AH747" s="13">
        <f>ROUND(AB747*T747,2)</f>
        <v>0</v>
      </c>
      <c r="AI747" s="13">
        <f>ROUND(AB747+AC747-AE747+AF747+AG747+AH747, 3)</f>
        <v>6.4390000000000001</v>
      </c>
      <c r="AJ747" s="13">
        <f>AI747*M747</f>
        <v>25.756</v>
      </c>
      <c r="AK747" s="13">
        <f>AJ747*K747</f>
        <v>25.756</v>
      </c>
      <c r="AL747" s="13" t="str">
        <f t="shared" si="33"/>
        <v>17006000223672200001421</v>
      </c>
      <c r="AM747" s="13">
        <f>VLOOKUP(AL747,Destino!A:AE,31,0)</f>
        <v>25.756</v>
      </c>
      <c r="AN747" s="13">
        <f>VLOOKUP(AL747,Destino!A:O,15,0)</f>
        <v>16.010000000000002</v>
      </c>
      <c r="AO747" s="13">
        <f>VLOOKUP(AL747,Destino!A:P,16,0)</f>
        <v>1</v>
      </c>
      <c r="AP747" s="14">
        <f t="shared" si="34"/>
        <v>1</v>
      </c>
      <c r="AQ747" s="13" t="str">
        <f t="shared" si="35"/>
        <v>OK</v>
      </c>
      <c r="BA747" s="13" t="s">
        <v>14422</v>
      </c>
      <c r="BB747" s="13">
        <f>AK747</f>
        <v>25.756</v>
      </c>
      <c r="BC747" s="13" t="s">
        <v>15453</v>
      </c>
      <c r="BD747" s="13">
        <f>N747</f>
        <v>1</v>
      </c>
    </row>
    <row r="748" spans="1:56" hidden="1" x14ac:dyDescent="0.25">
      <c r="A748" s="13">
        <v>600022369</v>
      </c>
      <c r="B748" s="13">
        <v>1700</v>
      </c>
      <c r="C748" s="13">
        <v>2200001421</v>
      </c>
      <c r="D748" s="13" t="s">
        <v>298</v>
      </c>
      <c r="E748" s="13">
        <f>IF(AND(B748&lt;&gt;1110,B748&lt;&gt;1210,B748&lt;&gt;1510,B748&lt;&gt;1710),B748,IF(B748=1110,"1100",IF(B748=1210,"1200",IF(B748=1510,"1500",IF(B748=1710,"1700","X")))))</f>
        <v>1700</v>
      </c>
      <c r="F748" s="13" t="s">
        <v>10893</v>
      </c>
      <c r="G748" s="13" t="s">
        <v>297</v>
      </c>
      <c r="H748" s="13">
        <v>13.397</v>
      </c>
      <c r="I748" s="13">
        <v>0.25</v>
      </c>
      <c r="J748" s="13">
        <v>3</v>
      </c>
      <c r="K748" s="13">
        <v>1</v>
      </c>
      <c r="L748" s="13" t="s">
        <v>292</v>
      </c>
      <c r="M748" s="13">
        <v>4</v>
      </c>
      <c r="N748" s="13">
        <v>1</v>
      </c>
      <c r="O748" s="13" t="s">
        <v>294</v>
      </c>
      <c r="P748" s="13">
        <f>IFERROR(VLOOKUP(BC748, BA:BA:BB:BB, 2, 0),)</f>
        <v>0</v>
      </c>
      <c r="Q748" s="13">
        <f>IFERROR(VLOOKUP(BC748, BA:BA:BD:BD, 4, 0),1)</f>
        <v>1</v>
      </c>
      <c r="R748" s="13">
        <v>7</v>
      </c>
      <c r="S748" s="13">
        <v>9.25</v>
      </c>
      <c r="T748" s="13">
        <v>0</v>
      </c>
      <c r="V748" s="13" t="s">
        <v>13779</v>
      </c>
      <c r="W748" s="13">
        <v>100</v>
      </c>
      <c r="X748" s="13" t="s">
        <v>301</v>
      </c>
      <c r="Y748" s="13" t="s">
        <v>10899</v>
      </c>
      <c r="Z748" s="13" t="s">
        <v>10898</v>
      </c>
      <c r="AA748" s="13">
        <v>1</v>
      </c>
      <c r="AB748" s="13">
        <f>ROUND(H748*I748*AA748, 3)</f>
        <v>3.3490000000000002</v>
      </c>
      <c r="AC748" s="13">
        <f>ROUND(VLOOKUP(X748,'Base de dados'!A:B, 2, 0)*AB748, 2)</f>
        <v>0.33</v>
      </c>
      <c r="AD748" s="13">
        <f>ROUND((AB748*(Destino!AG$749/100))*(W748/100),2)</f>
        <v>0.23</v>
      </c>
      <c r="AE748" s="13">
        <f>ROUND(AB748*(Destino!AH$749/100),2)</f>
        <v>0</v>
      </c>
      <c r="AF748" s="13">
        <f>ROUND((((AB748+AC748)*(1 + VLOOKUP(X748,'Base de dados'!A:N, 14, 0) ))*(Destino!AI$749/100))-AD748, 2)</f>
        <v>0.7</v>
      </c>
      <c r="AG748" s="13">
        <f>ROUND((AB748+AC748+AF748)*(J748/100),2)</f>
        <v>0.13</v>
      </c>
      <c r="AH748" s="13">
        <f>ROUND(AB748*T748,2)</f>
        <v>0</v>
      </c>
      <c r="AI748" s="13">
        <f>ROUND(AB748+AC748-AE748+AF748+AG748+AH748, 3)</f>
        <v>4.5090000000000003</v>
      </c>
      <c r="AJ748" s="13">
        <f>AI748*M748</f>
        <v>18.036000000000001</v>
      </c>
      <c r="AK748" s="13">
        <f>AJ748*K748</f>
        <v>18.036000000000001</v>
      </c>
      <c r="AL748" s="13" t="str">
        <f t="shared" si="33"/>
        <v>17006000223692200001421</v>
      </c>
      <c r="AM748" s="13">
        <f>VLOOKUP(AL748,Destino!A:AE,31,0)</f>
        <v>18.036000000000001</v>
      </c>
      <c r="AN748" s="13">
        <f>VLOOKUP(AL748,Destino!A:O,15,0)</f>
        <v>11.22</v>
      </c>
      <c r="AO748" s="13">
        <f>VLOOKUP(AL748,Destino!A:P,16,0)</f>
        <v>1</v>
      </c>
      <c r="AP748" s="14">
        <f t="shared" si="34"/>
        <v>1</v>
      </c>
      <c r="AQ748" s="13" t="str">
        <f t="shared" si="35"/>
        <v>OK</v>
      </c>
      <c r="BA748" s="13" t="s">
        <v>14423</v>
      </c>
      <c r="BB748" s="13">
        <f>AK748</f>
        <v>18.036000000000001</v>
      </c>
      <c r="BC748" s="13" t="s">
        <v>15454</v>
      </c>
      <c r="BD748" s="13">
        <f>N748</f>
        <v>1</v>
      </c>
    </row>
    <row r="749" spans="1:56" hidden="1" x14ac:dyDescent="0.25">
      <c r="A749" s="13">
        <v>600022370</v>
      </c>
      <c r="B749" s="13">
        <v>1400</v>
      </c>
      <c r="C749" s="13">
        <v>2000005105</v>
      </c>
      <c r="D749" s="13" t="s">
        <v>298</v>
      </c>
      <c r="E749" s="13">
        <f>IF(AND(B749&lt;&gt;1110,B749&lt;&gt;1210,B749&lt;&gt;1510,B749&lt;&gt;1710),B749,IF(B749=1110,"1100",IF(B749=1210,"1200",IF(B749=1510,"1500",IF(B749=1710,"1700","X")))))</f>
        <v>1400</v>
      </c>
      <c r="F749" s="13" t="s">
        <v>10873</v>
      </c>
      <c r="G749" s="13" t="s">
        <v>297</v>
      </c>
      <c r="H749" s="13">
        <v>14.417999999999999</v>
      </c>
      <c r="I749" s="13">
        <v>1</v>
      </c>
      <c r="J749" s="13">
        <v>2</v>
      </c>
      <c r="K749" s="13">
        <v>1</v>
      </c>
      <c r="L749" s="13" t="s">
        <v>292</v>
      </c>
      <c r="M749" s="13">
        <v>1</v>
      </c>
      <c r="N749" s="13">
        <v>1</v>
      </c>
      <c r="O749" s="13" t="s">
        <v>292</v>
      </c>
      <c r="P749" s="13">
        <f>IFERROR(VLOOKUP(BC749, BA:BA:BB:BB, 2, 0),)</f>
        <v>0</v>
      </c>
      <c r="Q749" s="13">
        <f>IFERROR(VLOOKUP(BC749, BA:BA:BD:BD, 4, 0),1)</f>
        <v>1</v>
      </c>
      <c r="R749" s="13">
        <v>12</v>
      </c>
      <c r="S749" s="13">
        <v>9.25</v>
      </c>
      <c r="T749" s="13">
        <v>0</v>
      </c>
      <c r="V749" s="13" t="s">
        <v>13779</v>
      </c>
      <c r="W749" s="13">
        <v>100</v>
      </c>
      <c r="X749" s="13" t="s">
        <v>301</v>
      </c>
      <c r="Y749" s="13" t="s">
        <v>10899</v>
      </c>
      <c r="Z749" s="13" t="s">
        <v>10898</v>
      </c>
      <c r="AA749" s="13">
        <v>1</v>
      </c>
      <c r="AB749" s="13">
        <f>ROUND(H749*I749*AA749, 3)</f>
        <v>14.417999999999999</v>
      </c>
      <c r="AC749" s="13">
        <f>ROUND(VLOOKUP(X749,'Base de dados'!A:B, 2, 0)*AB749, 2)</f>
        <v>1.44</v>
      </c>
      <c r="AD749" s="13">
        <f>ROUND((AB749*(Destino!AG$750/100))*(W749/100),2)</f>
        <v>1.73</v>
      </c>
      <c r="AE749" s="13">
        <f>ROUND(AB749*(Destino!AH$750/100),2)</f>
        <v>1.33</v>
      </c>
      <c r="AG749" s="13">
        <f>ROUND((AB749+ AC749)*(J749/100),2)</f>
        <v>0.32</v>
      </c>
      <c r="AH749" s="13">
        <f>ROUND(AB749*T749,2)</f>
        <v>0</v>
      </c>
      <c r="AI749" s="13">
        <f>ROUND(AB749-(AD749+AE749)+AG749+AH749, 3)</f>
        <v>11.678000000000001</v>
      </c>
      <c r="AJ749" s="13">
        <f>AI749*M749</f>
        <v>11.678000000000001</v>
      </c>
      <c r="AK749" s="13">
        <f>AJ749*K749</f>
        <v>11.678000000000001</v>
      </c>
      <c r="AL749" s="13" t="str">
        <f t="shared" si="33"/>
        <v>14006000223702000005105</v>
      </c>
      <c r="AM749" s="13">
        <f>VLOOKUP(AL749,Destino!A:AE,31,0)</f>
        <v>11.667999999999999</v>
      </c>
      <c r="AN749" s="13">
        <f>VLOOKUP(AL749,Destino!A:O,15,0)</f>
        <v>11.353999999999999</v>
      </c>
      <c r="AO749" s="13">
        <f>VLOOKUP(AL749,Destino!A:P,16,0)</f>
        <v>1</v>
      </c>
      <c r="AP749" s="14">
        <f t="shared" si="34"/>
        <v>1</v>
      </c>
      <c r="AQ749" s="13" t="str">
        <f t="shared" si="35"/>
        <v>OK</v>
      </c>
      <c r="BB749" s="13">
        <f>AK749</f>
        <v>11.678000000000001</v>
      </c>
      <c r="BC749" s="13" t="s">
        <v>15455</v>
      </c>
      <c r="BD749" s="13">
        <f>N749</f>
        <v>1</v>
      </c>
    </row>
    <row r="750" spans="1:56" hidden="1" x14ac:dyDescent="0.25">
      <c r="A750" s="13">
        <v>600022370</v>
      </c>
      <c r="B750" s="13">
        <v>1700</v>
      </c>
      <c r="C750" s="13">
        <v>2200001421</v>
      </c>
      <c r="D750" s="13" t="s">
        <v>298</v>
      </c>
      <c r="E750" s="13">
        <f>IF(AND(B750&lt;&gt;1110,B750&lt;&gt;1210,B750&lt;&gt;1510,B750&lt;&gt;1710),B750,IF(B750=1110,"1100",IF(B750=1210,"1200",IF(B750=1510,"1500",IF(B750=1710,"1700","X")))))</f>
        <v>1700</v>
      </c>
      <c r="F750" s="13" t="s">
        <v>10893</v>
      </c>
      <c r="G750" s="13" t="s">
        <v>297</v>
      </c>
      <c r="H750" s="13">
        <v>13.552</v>
      </c>
      <c r="I750" s="13">
        <v>0.25</v>
      </c>
      <c r="J750" s="13">
        <v>3</v>
      </c>
      <c r="K750" s="13">
        <v>1</v>
      </c>
      <c r="L750" s="13" t="s">
        <v>292</v>
      </c>
      <c r="M750" s="13">
        <v>4</v>
      </c>
      <c r="N750" s="13">
        <v>1</v>
      </c>
      <c r="O750" s="13" t="s">
        <v>294</v>
      </c>
      <c r="P750" s="13">
        <f>IFERROR(VLOOKUP(BC750, BA:BA:BB:BB, 2, 0),)</f>
        <v>0</v>
      </c>
      <c r="Q750" s="13">
        <f>IFERROR(VLOOKUP(BC750, BA:BA:BD:BD, 4, 0),1)</f>
        <v>1</v>
      </c>
      <c r="R750" s="13">
        <v>7</v>
      </c>
      <c r="S750" s="13">
        <v>9.25</v>
      </c>
      <c r="T750" s="13">
        <v>0</v>
      </c>
      <c r="V750" s="13" t="s">
        <v>13779</v>
      </c>
      <c r="W750" s="13">
        <v>100</v>
      </c>
      <c r="X750" s="13" t="s">
        <v>301</v>
      </c>
      <c r="Y750" s="13" t="s">
        <v>10899</v>
      </c>
      <c r="Z750" s="13" t="s">
        <v>10898</v>
      </c>
      <c r="AA750" s="13">
        <v>1</v>
      </c>
      <c r="AB750" s="13">
        <f>ROUND(H750*I750*AA750, 3)</f>
        <v>3.3879999999999999</v>
      </c>
      <c r="AC750" s="13">
        <f>ROUND(VLOOKUP(X750,'Base de dados'!A:B, 2, 0)*AB750, 2)</f>
        <v>0.34</v>
      </c>
      <c r="AD750" s="13">
        <f>ROUND((AB750*(Destino!AG$751/100))*(W750/100),2)</f>
        <v>0.24</v>
      </c>
      <c r="AE750" s="13">
        <f>ROUND(AB750*(Destino!AH$751/100),2)</f>
        <v>0</v>
      </c>
      <c r="AF750" s="13">
        <f>ROUND((((AB750+AC750)*(1 + VLOOKUP(X750,'Base de dados'!A:N, 14, 0) ))*(Destino!AI$751/100))-AD750, 2)</f>
        <v>0.7</v>
      </c>
      <c r="AG750" s="13">
        <f>ROUND((AB750+AC750+AF750)*(J750/100),2)</f>
        <v>0.13</v>
      </c>
      <c r="AH750" s="13">
        <f>ROUND(AB750*T750,2)</f>
        <v>0</v>
      </c>
      <c r="AI750" s="13">
        <f>ROUND(AB750+AC750-AE750+AF750+AG750+AH750, 3)</f>
        <v>4.5579999999999998</v>
      </c>
      <c r="AJ750" s="13">
        <f>AI750*M750</f>
        <v>18.231999999999999</v>
      </c>
      <c r="AK750" s="13">
        <f>AJ750*K750</f>
        <v>18.231999999999999</v>
      </c>
      <c r="AL750" s="13" t="str">
        <f t="shared" si="33"/>
        <v>17006000223702200001421</v>
      </c>
      <c r="AM750" s="13">
        <f>VLOOKUP(AL750,Destino!A:AE,31,0)</f>
        <v>18.231999999999999</v>
      </c>
      <c r="AN750" s="13">
        <f>VLOOKUP(AL750,Destino!A:O,15,0)</f>
        <v>11.35</v>
      </c>
      <c r="AO750" s="13">
        <f>VLOOKUP(AL750,Destino!A:P,16,0)</f>
        <v>1</v>
      </c>
      <c r="AP750" s="14">
        <f t="shared" si="34"/>
        <v>1</v>
      </c>
      <c r="AQ750" s="13" t="str">
        <f t="shared" si="35"/>
        <v>OK</v>
      </c>
      <c r="BA750" s="13" t="s">
        <v>14424</v>
      </c>
      <c r="BB750" s="13">
        <f>AK750</f>
        <v>18.231999999999999</v>
      </c>
      <c r="BC750" s="13" t="s">
        <v>15456</v>
      </c>
      <c r="BD750" s="13">
        <f>N750</f>
        <v>1</v>
      </c>
    </row>
    <row r="751" spans="1:56" hidden="1" x14ac:dyDescent="0.25">
      <c r="A751" s="13">
        <v>600022371</v>
      </c>
      <c r="B751" s="13">
        <v>1700</v>
      </c>
      <c r="C751" s="13">
        <v>2200001421</v>
      </c>
      <c r="D751" s="13" t="s">
        <v>298</v>
      </c>
      <c r="E751" s="13">
        <f>IF(AND(B751&lt;&gt;1110,B751&lt;&gt;1210,B751&lt;&gt;1510,B751&lt;&gt;1710),B751,IF(B751=1110,"1100",IF(B751=1210,"1200",IF(B751=1510,"1500",IF(B751=1710,"1700","X")))))</f>
        <v>1700</v>
      </c>
      <c r="F751" s="13" t="s">
        <v>10893</v>
      </c>
      <c r="G751" s="13" t="s">
        <v>297</v>
      </c>
      <c r="H751" s="13">
        <v>14.327999999999999</v>
      </c>
      <c r="I751" s="13">
        <v>0.25</v>
      </c>
      <c r="J751" s="13">
        <v>3</v>
      </c>
      <c r="K751" s="13">
        <v>1</v>
      </c>
      <c r="L751" s="13" t="s">
        <v>292</v>
      </c>
      <c r="M751" s="13">
        <v>4</v>
      </c>
      <c r="N751" s="13">
        <v>1</v>
      </c>
      <c r="O751" s="13" t="s">
        <v>294</v>
      </c>
      <c r="P751" s="13">
        <f>IFERROR(VLOOKUP(BC751, BA:BA:BB:BB, 2, 0),)</f>
        <v>0</v>
      </c>
      <c r="Q751" s="13">
        <f>IFERROR(VLOOKUP(BC751, BA:BA:BD:BD, 4, 0),1)</f>
        <v>1</v>
      </c>
      <c r="R751" s="13">
        <v>7</v>
      </c>
      <c r="S751" s="13">
        <v>9.25</v>
      </c>
      <c r="T751" s="13">
        <v>0</v>
      </c>
      <c r="V751" s="13" t="s">
        <v>13779</v>
      </c>
      <c r="W751" s="13">
        <v>100</v>
      </c>
      <c r="X751" s="13" t="s">
        <v>301</v>
      </c>
      <c r="Y751" s="13" t="s">
        <v>10899</v>
      </c>
      <c r="Z751" s="13" t="s">
        <v>10898</v>
      </c>
      <c r="AA751" s="13">
        <v>1</v>
      </c>
      <c r="AB751" s="13">
        <f>ROUND(H751*I751*AA751, 3)</f>
        <v>3.5819999999999999</v>
      </c>
      <c r="AC751" s="13">
        <f>ROUND(VLOOKUP(X751,'Base de dados'!A:B, 2, 0)*AB751, 2)</f>
        <v>0.36</v>
      </c>
      <c r="AD751" s="13">
        <f>ROUND((AB751*(Destino!AG$752/100))*(W751/100),2)</f>
        <v>0.25</v>
      </c>
      <c r="AE751" s="13">
        <f>ROUND(AB751*(Destino!AH$752/100),2)</f>
        <v>0</v>
      </c>
      <c r="AF751" s="13">
        <f>ROUND((((AB751+AC751)*(1 + VLOOKUP(X751,'Base de dados'!A:N, 14, 0) ))*(Destino!AI$752/100))-AD751, 2)</f>
        <v>0.74</v>
      </c>
      <c r="AG751" s="13">
        <f>ROUND((AB751+AC751+AF751)*(J751/100),2)</f>
        <v>0.14000000000000001</v>
      </c>
      <c r="AH751" s="13">
        <f>ROUND(AB751*T751,2)</f>
        <v>0</v>
      </c>
      <c r="AI751" s="13">
        <f>ROUND(AB751+AC751-AE751+AF751+AG751+AH751, 3)</f>
        <v>4.8220000000000001</v>
      </c>
      <c r="AJ751" s="13">
        <f>AI751*M751</f>
        <v>19.288</v>
      </c>
      <c r="AK751" s="13">
        <f>AJ751*K751</f>
        <v>19.288</v>
      </c>
      <c r="AL751" s="13" t="str">
        <f t="shared" si="33"/>
        <v>17006000223712200001421</v>
      </c>
      <c r="AM751" s="13">
        <f>VLOOKUP(AL751,Destino!A:AE,31,0)</f>
        <v>19.288</v>
      </c>
      <c r="AN751" s="13">
        <f>VLOOKUP(AL751,Destino!A:O,15,0)</f>
        <v>12</v>
      </c>
      <c r="AO751" s="13">
        <f>VLOOKUP(AL751,Destino!A:P,16,0)</f>
        <v>1</v>
      </c>
      <c r="AP751" s="14">
        <f t="shared" si="34"/>
        <v>1</v>
      </c>
      <c r="AQ751" s="13" t="str">
        <f t="shared" si="35"/>
        <v>OK</v>
      </c>
      <c r="BA751" s="13" t="s">
        <v>14425</v>
      </c>
      <c r="BB751" s="13">
        <f>AK751</f>
        <v>19.288</v>
      </c>
      <c r="BC751" s="13" t="s">
        <v>15457</v>
      </c>
      <c r="BD751" s="13">
        <f>N751</f>
        <v>1</v>
      </c>
    </row>
    <row r="752" spans="1:56" hidden="1" x14ac:dyDescent="0.25">
      <c r="A752" s="13">
        <v>600022372</v>
      </c>
      <c r="B752" s="13">
        <v>1700</v>
      </c>
      <c r="C752" s="13">
        <v>2200001421</v>
      </c>
      <c r="D752" s="13" t="s">
        <v>298</v>
      </c>
      <c r="E752" s="13">
        <f>IF(AND(B752&lt;&gt;1110,B752&lt;&gt;1210,B752&lt;&gt;1510,B752&lt;&gt;1710),B752,IF(B752=1110,"1100",IF(B752=1210,"1200",IF(B752=1510,"1500",IF(B752=1710,"1700","X")))))</f>
        <v>1700</v>
      </c>
      <c r="F752" s="13" t="s">
        <v>10893</v>
      </c>
      <c r="G752" s="13" t="s">
        <v>297</v>
      </c>
      <c r="H752" s="13">
        <v>14.71</v>
      </c>
      <c r="I752" s="13">
        <v>0.25</v>
      </c>
      <c r="J752" s="13">
        <v>3</v>
      </c>
      <c r="K752" s="13">
        <v>1</v>
      </c>
      <c r="L752" s="13" t="s">
        <v>292</v>
      </c>
      <c r="M752" s="13">
        <v>4</v>
      </c>
      <c r="N752" s="13">
        <v>1</v>
      </c>
      <c r="O752" s="13" t="s">
        <v>294</v>
      </c>
      <c r="P752" s="13">
        <f>IFERROR(VLOOKUP(BC752, BA:BA:BB:BB, 2, 0),)</f>
        <v>0</v>
      </c>
      <c r="Q752" s="13">
        <f>IFERROR(VLOOKUP(BC752, BA:BA:BD:BD, 4, 0),1)</f>
        <v>1</v>
      </c>
      <c r="R752" s="13">
        <v>7</v>
      </c>
      <c r="S752" s="13">
        <v>9.25</v>
      </c>
      <c r="T752" s="13">
        <v>0</v>
      </c>
      <c r="V752" s="13" t="s">
        <v>13779</v>
      </c>
      <c r="W752" s="13">
        <v>100</v>
      </c>
      <c r="X752" s="13" t="s">
        <v>301</v>
      </c>
      <c r="Y752" s="13" t="s">
        <v>10899</v>
      </c>
      <c r="Z752" s="13" t="s">
        <v>10898</v>
      </c>
      <c r="AA752" s="13">
        <v>1</v>
      </c>
      <c r="AB752" s="13">
        <f>ROUND(H752*I752*AA752, 3)</f>
        <v>3.6779999999999999</v>
      </c>
      <c r="AC752" s="13">
        <f>ROUND(VLOOKUP(X752,'Base de dados'!A:B, 2, 0)*AB752, 2)</f>
        <v>0.37</v>
      </c>
      <c r="AD752" s="13">
        <f>ROUND((AB752*(Destino!AG$753/100))*(W752/100),2)</f>
        <v>0.26</v>
      </c>
      <c r="AE752" s="13">
        <f>ROUND(AB752*(Destino!AH$753/100),2)</f>
        <v>0</v>
      </c>
      <c r="AF752" s="13">
        <f>ROUND((((AB752+AC752)*(1 + VLOOKUP(X752,'Base de dados'!A:N, 14, 0) ))*(Destino!AI$753/100))-AD752, 2)</f>
        <v>0.76</v>
      </c>
      <c r="AG752" s="13">
        <f>ROUND((AB752+AC752+AF752)*(J752/100),2)</f>
        <v>0.14000000000000001</v>
      </c>
      <c r="AH752" s="13">
        <f>ROUND(AB752*T752,2)</f>
        <v>0</v>
      </c>
      <c r="AI752" s="13">
        <f>ROUND(AB752+AC752-AE752+AF752+AG752+AH752, 3)</f>
        <v>4.9480000000000004</v>
      </c>
      <c r="AJ752" s="13">
        <f>AI752*M752</f>
        <v>19.792000000000002</v>
      </c>
      <c r="AK752" s="13">
        <f>AJ752*K752</f>
        <v>19.792000000000002</v>
      </c>
      <c r="AL752" s="13" t="str">
        <f t="shared" si="33"/>
        <v>17006000223722200001421</v>
      </c>
      <c r="AM752" s="13">
        <f>VLOOKUP(AL752,Destino!A:AE,31,0)</f>
        <v>19.792000000000002</v>
      </c>
      <c r="AN752" s="13">
        <f>VLOOKUP(AL752,Destino!A:O,15,0)</f>
        <v>12.32</v>
      </c>
      <c r="AO752" s="13">
        <f>VLOOKUP(AL752,Destino!A:P,16,0)</f>
        <v>1</v>
      </c>
      <c r="AP752" s="14">
        <f t="shared" si="34"/>
        <v>1</v>
      </c>
      <c r="AQ752" s="13" t="str">
        <f t="shared" si="35"/>
        <v>OK</v>
      </c>
      <c r="BA752" s="13" t="s">
        <v>14426</v>
      </c>
      <c r="BB752" s="13">
        <f>AK752</f>
        <v>19.792000000000002</v>
      </c>
      <c r="BC752" s="13" t="s">
        <v>15458</v>
      </c>
      <c r="BD752" s="13">
        <f>N752</f>
        <v>1</v>
      </c>
    </row>
    <row r="753" spans="1:56" hidden="1" x14ac:dyDescent="0.25">
      <c r="A753" s="13">
        <v>600022373</v>
      </c>
      <c r="B753" s="13">
        <v>1700</v>
      </c>
      <c r="C753" s="13">
        <v>2200001421</v>
      </c>
      <c r="D753" s="13" t="s">
        <v>298</v>
      </c>
      <c r="E753" s="13">
        <f>IF(AND(B753&lt;&gt;1110,B753&lt;&gt;1210,B753&lt;&gt;1510,B753&lt;&gt;1710),B753,IF(B753=1110,"1100",IF(B753=1210,"1200",IF(B753=1510,"1500",IF(B753=1710,"1700","X")))))</f>
        <v>1700</v>
      </c>
      <c r="F753" s="13" t="s">
        <v>10893</v>
      </c>
      <c r="G753" s="13" t="s">
        <v>297</v>
      </c>
      <c r="H753" s="13">
        <v>14.83</v>
      </c>
      <c r="I753" s="13">
        <v>0.25</v>
      </c>
      <c r="J753" s="13">
        <v>3</v>
      </c>
      <c r="K753" s="13">
        <v>1</v>
      </c>
      <c r="L753" s="13" t="s">
        <v>292</v>
      </c>
      <c r="M753" s="13">
        <v>4</v>
      </c>
      <c r="N753" s="13">
        <v>1</v>
      </c>
      <c r="O753" s="13" t="s">
        <v>294</v>
      </c>
      <c r="P753" s="13">
        <f>IFERROR(VLOOKUP(BC753, BA:BA:BB:BB, 2, 0),)</f>
        <v>0</v>
      </c>
      <c r="Q753" s="13">
        <f>IFERROR(VLOOKUP(BC753, BA:BA:BD:BD, 4, 0),1)</f>
        <v>1</v>
      </c>
      <c r="R753" s="13">
        <v>7</v>
      </c>
      <c r="S753" s="13">
        <v>9.25</v>
      </c>
      <c r="T753" s="13">
        <v>0</v>
      </c>
      <c r="V753" s="13" t="s">
        <v>13779</v>
      </c>
      <c r="W753" s="13">
        <v>100</v>
      </c>
      <c r="X753" s="13" t="s">
        <v>301</v>
      </c>
      <c r="Y753" s="13" t="s">
        <v>10899</v>
      </c>
      <c r="Z753" s="13" t="s">
        <v>10898</v>
      </c>
      <c r="AA753" s="13">
        <v>1</v>
      </c>
      <c r="AB753" s="13">
        <f>ROUND(H753*I753*AA753, 3)</f>
        <v>3.7080000000000002</v>
      </c>
      <c r="AC753" s="13">
        <f>ROUND(VLOOKUP(X753,'Base de dados'!A:B, 2, 0)*AB753, 2)</f>
        <v>0.37</v>
      </c>
      <c r="AD753" s="13">
        <f>ROUND((AB753*(Destino!AG$754/100))*(W753/100),2)</f>
        <v>0.26</v>
      </c>
      <c r="AE753" s="13">
        <f>ROUND(AB753*(Destino!AH$754/100),2)</f>
        <v>0</v>
      </c>
      <c r="AF753" s="13">
        <f>ROUND((((AB753+AC753)*(1 + VLOOKUP(X753,'Base de dados'!A:N, 14, 0) ))*(Destino!AI$754/100))-AD753, 2)</f>
        <v>0.77</v>
      </c>
      <c r="AG753" s="13">
        <f>ROUND((AB753+AC753+AF753)*(J753/100),2)</f>
        <v>0.15</v>
      </c>
      <c r="AH753" s="13">
        <f>ROUND(AB753*T753,2)</f>
        <v>0</v>
      </c>
      <c r="AI753" s="13">
        <f>ROUND(AB753+AC753-AE753+AF753+AG753+AH753, 3)</f>
        <v>4.9980000000000002</v>
      </c>
      <c r="AJ753" s="13">
        <f>AI753*M753</f>
        <v>19.992000000000001</v>
      </c>
      <c r="AK753" s="13">
        <f>AJ753*K753</f>
        <v>19.992000000000001</v>
      </c>
      <c r="AL753" s="13" t="str">
        <f t="shared" si="33"/>
        <v>17006000223732200001421</v>
      </c>
      <c r="AM753" s="13">
        <f>VLOOKUP(AL753,Destino!A:AE,31,0)</f>
        <v>19.992000000000001</v>
      </c>
      <c r="AN753" s="13">
        <f>VLOOKUP(AL753,Destino!A:O,15,0)</f>
        <v>12.42</v>
      </c>
      <c r="AO753" s="13">
        <f>VLOOKUP(AL753,Destino!A:P,16,0)</f>
        <v>1</v>
      </c>
      <c r="AP753" s="14">
        <f t="shared" si="34"/>
        <v>1</v>
      </c>
      <c r="AQ753" s="13" t="str">
        <f t="shared" si="35"/>
        <v>OK</v>
      </c>
      <c r="BA753" s="13" t="s">
        <v>14427</v>
      </c>
      <c r="BB753" s="13">
        <f>AK753</f>
        <v>19.992000000000001</v>
      </c>
      <c r="BC753" s="13" t="s">
        <v>15459</v>
      </c>
      <c r="BD753" s="13">
        <f>N753</f>
        <v>1</v>
      </c>
    </row>
    <row r="754" spans="1:56" hidden="1" x14ac:dyDescent="0.25">
      <c r="A754" s="13">
        <v>600022374</v>
      </c>
      <c r="B754" s="13">
        <v>1700</v>
      </c>
      <c r="C754" s="13">
        <v>2200001421</v>
      </c>
      <c r="D754" s="13" t="s">
        <v>298</v>
      </c>
      <c r="E754" s="13">
        <f>IF(AND(B754&lt;&gt;1110,B754&lt;&gt;1210,B754&lt;&gt;1510,B754&lt;&gt;1710),B754,IF(B754=1110,"1100",IF(B754=1210,"1200",IF(B754=1510,"1500",IF(B754=1710,"1700","X")))))</f>
        <v>1700</v>
      </c>
      <c r="F754" s="13" t="s">
        <v>10893</v>
      </c>
      <c r="G754" s="13" t="s">
        <v>297</v>
      </c>
      <c r="H754" s="13">
        <v>15.069000000000001</v>
      </c>
      <c r="I754" s="13">
        <v>0.25</v>
      </c>
      <c r="J754" s="13">
        <v>3</v>
      </c>
      <c r="K754" s="13">
        <v>1</v>
      </c>
      <c r="L754" s="13" t="s">
        <v>292</v>
      </c>
      <c r="M754" s="13">
        <v>4</v>
      </c>
      <c r="N754" s="13">
        <v>1</v>
      </c>
      <c r="O754" s="13" t="s">
        <v>294</v>
      </c>
      <c r="P754" s="13">
        <f>IFERROR(VLOOKUP(BC754, BA:BA:BB:BB, 2, 0),)</f>
        <v>0</v>
      </c>
      <c r="Q754" s="13">
        <f>IFERROR(VLOOKUP(BC754, BA:BA:BD:BD, 4, 0),1)</f>
        <v>1</v>
      </c>
      <c r="R754" s="13">
        <v>7</v>
      </c>
      <c r="S754" s="13">
        <v>9.25</v>
      </c>
      <c r="T754" s="13">
        <v>0</v>
      </c>
      <c r="V754" s="13" t="s">
        <v>13779</v>
      </c>
      <c r="W754" s="13">
        <v>100</v>
      </c>
      <c r="X754" s="13" t="s">
        <v>301</v>
      </c>
      <c r="Y754" s="13" t="s">
        <v>10899</v>
      </c>
      <c r="Z754" s="13" t="s">
        <v>10898</v>
      </c>
      <c r="AA754" s="13">
        <v>1</v>
      </c>
      <c r="AB754" s="13">
        <f>ROUND(H754*I754*AA754, 3)</f>
        <v>3.7669999999999999</v>
      </c>
      <c r="AC754" s="13">
        <f>ROUND(VLOOKUP(X754,'Base de dados'!A:B, 2, 0)*AB754, 2)</f>
        <v>0.38</v>
      </c>
      <c r="AD754" s="13">
        <f>ROUND((AB754*(Destino!AG$755/100))*(W754/100),2)</f>
        <v>0.26</v>
      </c>
      <c r="AE754" s="13">
        <f>ROUND(AB754*(Destino!AH$755/100),2)</f>
        <v>0</v>
      </c>
      <c r="AF754" s="13">
        <f>ROUND((((AB754+AC754)*(1 + VLOOKUP(X754,'Base de dados'!A:N, 14, 0) ))*(Destino!AI$755/100))-AD754, 2)</f>
        <v>0.78</v>
      </c>
      <c r="AG754" s="13">
        <f>ROUND((AB754+AC754+AF754)*(J754/100),2)</f>
        <v>0.15</v>
      </c>
      <c r="AH754" s="13">
        <f>ROUND(AB754*T754,2)</f>
        <v>0</v>
      </c>
      <c r="AI754" s="13">
        <f>ROUND(AB754+AC754-AE754+AF754+AG754+AH754, 3)</f>
        <v>5.077</v>
      </c>
      <c r="AJ754" s="13">
        <f>AI754*M754</f>
        <v>20.308</v>
      </c>
      <c r="AK754" s="13">
        <f>AJ754*K754</f>
        <v>20.308</v>
      </c>
      <c r="AL754" s="13" t="str">
        <f t="shared" si="33"/>
        <v>17006000223742200001421</v>
      </c>
      <c r="AM754" s="13">
        <f>VLOOKUP(AL754,Destino!A:AE,31,0)</f>
        <v>20.308</v>
      </c>
      <c r="AN754" s="13">
        <f>VLOOKUP(AL754,Destino!A:O,15,0)</f>
        <v>12.62</v>
      </c>
      <c r="AO754" s="13">
        <f>VLOOKUP(AL754,Destino!A:P,16,0)</f>
        <v>1</v>
      </c>
      <c r="AP754" s="14">
        <f t="shared" si="34"/>
        <v>1</v>
      </c>
      <c r="AQ754" s="13" t="str">
        <f t="shared" si="35"/>
        <v>OK</v>
      </c>
      <c r="BA754" s="13" t="s">
        <v>14428</v>
      </c>
      <c r="BB754" s="13">
        <f>AK754</f>
        <v>20.308</v>
      </c>
      <c r="BC754" s="13" t="s">
        <v>15460</v>
      </c>
      <c r="BD754" s="13">
        <f>N754</f>
        <v>1</v>
      </c>
    </row>
    <row r="755" spans="1:56" hidden="1" x14ac:dyDescent="0.25">
      <c r="A755" s="13">
        <v>600022375</v>
      </c>
      <c r="B755" s="13">
        <v>1700</v>
      </c>
      <c r="C755" s="13">
        <v>2200001421</v>
      </c>
      <c r="D755" s="13" t="s">
        <v>298</v>
      </c>
      <c r="E755" s="13">
        <f>IF(AND(B755&lt;&gt;1110,B755&lt;&gt;1210,B755&lt;&gt;1510,B755&lt;&gt;1710),B755,IF(B755=1110,"1100",IF(B755=1210,"1200",IF(B755=1510,"1500",IF(B755=1710,"1700","X")))))</f>
        <v>1700</v>
      </c>
      <c r="F755" s="13" t="s">
        <v>10893</v>
      </c>
      <c r="G755" s="13" t="s">
        <v>297</v>
      </c>
      <c r="H755" s="13">
        <v>15.367000000000001</v>
      </c>
      <c r="I755" s="13">
        <v>0.25</v>
      </c>
      <c r="J755" s="13">
        <v>3</v>
      </c>
      <c r="K755" s="13">
        <v>1</v>
      </c>
      <c r="L755" s="13" t="s">
        <v>292</v>
      </c>
      <c r="M755" s="13">
        <v>4</v>
      </c>
      <c r="N755" s="13">
        <v>1</v>
      </c>
      <c r="O755" s="13" t="s">
        <v>294</v>
      </c>
      <c r="P755" s="13">
        <f>IFERROR(VLOOKUP(BC755, BA:BA:BB:BB, 2, 0),)</f>
        <v>0</v>
      </c>
      <c r="Q755" s="13">
        <f>IFERROR(VLOOKUP(BC755, BA:BA:BD:BD, 4, 0),1)</f>
        <v>1</v>
      </c>
      <c r="R755" s="13">
        <v>7</v>
      </c>
      <c r="S755" s="13">
        <v>9.25</v>
      </c>
      <c r="T755" s="13">
        <v>0</v>
      </c>
      <c r="V755" s="13" t="s">
        <v>13779</v>
      </c>
      <c r="W755" s="13">
        <v>100</v>
      </c>
      <c r="X755" s="13" t="s">
        <v>301</v>
      </c>
      <c r="Y755" s="13" t="s">
        <v>10899</v>
      </c>
      <c r="Z755" s="13" t="s">
        <v>10898</v>
      </c>
      <c r="AA755" s="13">
        <v>1</v>
      </c>
      <c r="AB755" s="13">
        <f>ROUND(H755*I755*AA755, 3)</f>
        <v>3.8420000000000001</v>
      </c>
      <c r="AC755" s="13">
        <f>ROUND(VLOOKUP(X755,'Base de dados'!A:B, 2, 0)*AB755, 2)</f>
        <v>0.38</v>
      </c>
      <c r="AD755" s="13">
        <f>ROUND((AB755*(Destino!AG$756/100))*(W755/100),2)</f>
        <v>0.27</v>
      </c>
      <c r="AE755" s="13">
        <f>ROUND(AB755*(Destino!AH$756/100),2)</f>
        <v>0</v>
      </c>
      <c r="AF755" s="13">
        <f>ROUND((((AB755+AC755)*(1 + VLOOKUP(X755,'Base de dados'!A:N, 14, 0) ))*(Destino!AI$756/100))-AD755, 2)</f>
        <v>0.79</v>
      </c>
      <c r="AG755" s="13">
        <f>ROUND((AB755+AC755+AF755)*(J755/100),2)</f>
        <v>0.15</v>
      </c>
      <c r="AH755" s="13">
        <f>ROUND(AB755*T755,2)</f>
        <v>0</v>
      </c>
      <c r="AI755" s="13">
        <f>ROUND(AB755+AC755-AE755+AF755+AG755+AH755, 3)</f>
        <v>5.1619999999999999</v>
      </c>
      <c r="AJ755" s="13">
        <f>AI755*M755</f>
        <v>20.648</v>
      </c>
      <c r="AK755" s="13">
        <f>AJ755*K755</f>
        <v>20.648</v>
      </c>
      <c r="AL755" s="13" t="str">
        <f t="shared" si="33"/>
        <v>17006000223752200001421</v>
      </c>
      <c r="AM755" s="13">
        <f>VLOOKUP(AL755,Destino!A:AE,31,0)</f>
        <v>20.648</v>
      </c>
      <c r="AN755" s="13">
        <f>VLOOKUP(AL755,Destino!A:O,15,0)</f>
        <v>12.87</v>
      </c>
      <c r="AO755" s="13">
        <f>VLOOKUP(AL755,Destino!A:P,16,0)</f>
        <v>1</v>
      </c>
      <c r="AP755" s="14">
        <f t="shared" si="34"/>
        <v>1</v>
      </c>
      <c r="AQ755" s="13" t="str">
        <f t="shared" si="35"/>
        <v>OK</v>
      </c>
      <c r="BA755" s="13" t="s">
        <v>14429</v>
      </c>
      <c r="BB755" s="13">
        <f>AK755</f>
        <v>20.648</v>
      </c>
      <c r="BC755" s="13" t="s">
        <v>15461</v>
      </c>
      <c r="BD755" s="13">
        <f>N755</f>
        <v>1</v>
      </c>
    </row>
    <row r="756" spans="1:56" hidden="1" x14ac:dyDescent="0.25">
      <c r="A756" s="13">
        <v>600022380</v>
      </c>
      <c r="B756" s="13">
        <v>1700</v>
      </c>
      <c r="C756" s="13">
        <v>2200001421</v>
      </c>
      <c r="D756" s="13" t="s">
        <v>298</v>
      </c>
      <c r="E756" s="13">
        <f>IF(AND(B756&lt;&gt;1110,B756&lt;&gt;1210,B756&lt;&gt;1510,B756&lt;&gt;1710),B756,IF(B756=1110,"1100",IF(B756=1210,"1200",IF(B756=1510,"1500",IF(B756=1710,"1700","X")))))</f>
        <v>1700</v>
      </c>
      <c r="F756" s="13" t="s">
        <v>10893</v>
      </c>
      <c r="G756" s="13" t="s">
        <v>297</v>
      </c>
      <c r="H756" s="13">
        <v>15.94</v>
      </c>
      <c r="I756" s="13">
        <v>0.25</v>
      </c>
      <c r="J756" s="13">
        <v>3</v>
      </c>
      <c r="K756" s="13">
        <v>1</v>
      </c>
      <c r="L756" s="13" t="s">
        <v>292</v>
      </c>
      <c r="M756" s="13">
        <v>4</v>
      </c>
      <c r="N756" s="13">
        <v>1</v>
      </c>
      <c r="O756" s="13" t="s">
        <v>294</v>
      </c>
      <c r="P756" s="13">
        <f>IFERROR(VLOOKUP(BC756, BA:BA:BB:BB, 2, 0),)</f>
        <v>0</v>
      </c>
      <c r="Q756" s="13">
        <f>IFERROR(VLOOKUP(BC756, BA:BA:BD:BD, 4, 0),1)</f>
        <v>1</v>
      </c>
      <c r="R756" s="13">
        <v>7</v>
      </c>
      <c r="S756" s="13">
        <v>9.25</v>
      </c>
      <c r="T756" s="13">
        <v>0</v>
      </c>
      <c r="V756" s="13" t="s">
        <v>13779</v>
      </c>
      <c r="W756" s="13">
        <v>100</v>
      </c>
      <c r="X756" s="13" t="s">
        <v>301</v>
      </c>
      <c r="Y756" s="13" t="s">
        <v>10899</v>
      </c>
      <c r="Z756" s="13" t="s">
        <v>10898</v>
      </c>
      <c r="AA756" s="13">
        <v>1</v>
      </c>
      <c r="AB756" s="13">
        <f>ROUND(H756*I756*AA756, 3)</f>
        <v>3.9849999999999999</v>
      </c>
      <c r="AC756" s="13">
        <f>ROUND(VLOOKUP(X756,'Base de dados'!A:B, 2, 0)*AB756, 2)</f>
        <v>0.4</v>
      </c>
      <c r="AD756" s="13">
        <f>ROUND((AB756*(Destino!AG$757/100))*(W756/100),2)</f>
        <v>0.28000000000000003</v>
      </c>
      <c r="AE756" s="13">
        <f>ROUND(AB756*(Destino!AH$757/100),2)</f>
        <v>0</v>
      </c>
      <c r="AF756" s="13">
        <f>ROUND((((AB756+AC756)*(1 + VLOOKUP(X756,'Base de dados'!A:N, 14, 0) ))*(Destino!AI$757/100))-AD756, 2)</f>
        <v>0.82</v>
      </c>
      <c r="AG756" s="13">
        <f>ROUND((AB756+AC756+AF756)*(J756/100),2)</f>
        <v>0.16</v>
      </c>
      <c r="AH756" s="13">
        <f>ROUND(AB756*T756,2)</f>
        <v>0</v>
      </c>
      <c r="AI756" s="13">
        <f>ROUND(AB756+AC756-AE756+AF756+AG756+AH756, 3)</f>
        <v>5.3650000000000002</v>
      </c>
      <c r="AJ756" s="13">
        <f>AI756*M756</f>
        <v>21.46</v>
      </c>
      <c r="AK756" s="13">
        <f>AJ756*K756</f>
        <v>21.46</v>
      </c>
      <c r="AL756" s="13" t="str">
        <f t="shared" si="33"/>
        <v>17006000223802200001421</v>
      </c>
      <c r="AM756" s="13">
        <f>VLOOKUP(AL756,Destino!A:AE,31,0)</f>
        <v>21.46</v>
      </c>
      <c r="AN756" s="13">
        <f>VLOOKUP(AL756,Destino!A:O,15,0)</f>
        <v>13.35</v>
      </c>
      <c r="AO756" s="13">
        <f>VLOOKUP(AL756,Destino!A:P,16,0)</f>
        <v>1</v>
      </c>
      <c r="AP756" s="14">
        <f t="shared" si="34"/>
        <v>1</v>
      </c>
      <c r="AQ756" s="13" t="str">
        <f t="shared" si="35"/>
        <v>OK</v>
      </c>
      <c r="BA756" s="13" t="s">
        <v>14430</v>
      </c>
      <c r="BB756" s="13">
        <f>AK756</f>
        <v>21.46</v>
      </c>
      <c r="BC756" s="13" t="s">
        <v>15462</v>
      </c>
      <c r="BD756" s="13">
        <f>N756</f>
        <v>1</v>
      </c>
    </row>
    <row r="757" spans="1:56" hidden="1" x14ac:dyDescent="0.25">
      <c r="A757" s="13">
        <v>600022381</v>
      </c>
      <c r="B757" s="13">
        <v>1000</v>
      </c>
      <c r="C757" s="13">
        <v>2200001421</v>
      </c>
      <c r="D757" s="13" t="s">
        <v>298</v>
      </c>
      <c r="E757" s="13">
        <f>IF(AND(B757&lt;&gt;1110,B757&lt;&gt;1210,B757&lt;&gt;1510,B757&lt;&gt;1710),B757,IF(B757=1110,"1100",IF(B757=1210,"1200",IF(B757=1510,"1500",IF(B757=1710,"1700","X")))))</f>
        <v>1000</v>
      </c>
      <c r="F757" s="13" t="s">
        <v>10873</v>
      </c>
      <c r="G757" s="13" t="s">
        <v>297</v>
      </c>
      <c r="H757" s="13">
        <v>17.081</v>
      </c>
      <c r="I757" s="13">
        <v>1</v>
      </c>
      <c r="J757" s="13">
        <v>4</v>
      </c>
      <c r="K757" s="13">
        <v>1</v>
      </c>
      <c r="L757" s="13" t="s">
        <v>292</v>
      </c>
      <c r="M757" s="13">
        <v>1</v>
      </c>
      <c r="N757" s="13">
        <v>1</v>
      </c>
      <c r="O757" s="13" t="s">
        <v>294</v>
      </c>
      <c r="P757" s="13">
        <f>IFERROR(VLOOKUP(BC757, BA:BA:BB:BB, 2, 0),)</f>
        <v>0</v>
      </c>
      <c r="Q757" s="13">
        <f>IFERROR(VLOOKUP(BC757, BA:BA:BD:BD, 4, 0),1)</f>
        <v>1</v>
      </c>
      <c r="R757" s="13">
        <v>12</v>
      </c>
      <c r="S757" s="13">
        <v>9.25</v>
      </c>
      <c r="T757" s="13">
        <v>0</v>
      </c>
      <c r="V757" s="13" t="s">
        <v>13779</v>
      </c>
      <c r="W757" s="13">
        <v>100</v>
      </c>
      <c r="X757" s="13" t="s">
        <v>301</v>
      </c>
      <c r="Y757" s="13" t="s">
        <v>10899</v>
      </c>
      <c r="Z757" s="13" t="s">
        <v>10898</v>
      </c>
      <c r="AA757" s="13">
        <v>1</v>
      </c>
      <c r="AB757" s="13">
        <f>ROUND(H757*I757*AA757, 3)</f>
        <v>17.081</v>
      </c>
      <c r="AC757" s="13">
        <f>ROUND(VLOOKUP(X757,'Base de dados'!A:B, 2, 0)*AB757, 2)</f>
        <v>1.71</v>
      </c>
      <c r="AD757" s="13">
        <f>ROUND((AB757*(Destino!AG$758/100))*(W757/100),2)</f>
        <v>2.0499999999999998</v>
      </c>
      <c r="AE757" s="13">
        <f>ROUND(AB757*(Destino!AH$758/100),2)</f>
        <v>1.58</v>
      </c>
      <c r="AG757" s="13">
        <f>ROUND((AB757+ AC757)*(J757/100),2)</f>
        <v>0.75</v>
      </c>
      <c r="AH757" s="13">
        <f>ROUND(AB757*T757,2)</f>
        <v>0</v>
      </c>
      <c r="AI757" s="13">
        <f>ROUND(AB757-(AD757+AE757)+AG757+AH757, 3)</f>
        <v>14.201000000000001</v>
      </c>
      <c r="AJ757" s="13">
        <f>AI757*M757</f>
        <v>14.201000000000001</v>
      </c>
      <c r="AK757" s="13">
        <f>AJ757*K757</f>
        <v>14.201000000000001</v>
      </c>
      <c r="AL757" s="13" t="str">
        <f t="shared" si="33"/>
        <v>10006000223812200001421</v>
      </c>
      <c r="AM757" s="13">
        <f>VLOOKUP(AL757,Destino!A:AE,31,0)</f>
        <v>14.201000000000001</v>
      </c>
      <c r="AN757" s="13">
        <f>VLOOKUP(AL757,Destino!A:O,15,0)</f>
        <v>13.451000000000001</v>
      </c>
      <c r="AO757" s="13">
        <f>VLOOKUP(AL757,Destino!A:P,16,0)</f>
        <v>1</v>
      </c>
      <c r="AP757" s="14">
        <f t="shared" si="34"/>
        <v>1</v>
      </c>
      <c r="AQ757" s="13" t="str">
        <f t="shared" si="35"/>
        <v>OK</v>
      </c>
      <c r="BA757" s="13" t="s">
        <v>14431</v>
      </c>
      <c r="BB757" s="13">
        <f>AK757</f>
        <v>14.201000000000001</v>
      </c>
      <c r="BC757" s="13" t="s">
        <v>15463</v>
      </c>
      <c r="BD757" s="13">
        <f>N757</f>
        <v>1</v>
      </c>
    </row>
    <row r="758" spans="1:56" hidden="1" x14ac:dyDescent="0.25">
      <c r="A758" s="13">
        <v>600022381</v>
      </c>
      <c r="B758" s="13">
        <v>1400</v>
      </c>
      <c r="C758" s="13">
        <v>2200001286</v>
      </c>
      <c r="D758" s="13" t="s">
        <v>298</v>
      </c>
      <c r="E758" s="13">
        <f>IF(AND(B758&lt;&gt;1110,B758&lt;&gt;1210,B758&lt;&gt;1510,B758&lt;&gt;1710),B758,IF(B758=1110,"1100",IF(B758=1210,"1200",IF(B758=1510,"1500",IF(B758=1710,"1700","X")))))</f>
        <v>1400</v>
      </c>
      <c r="F758" s="13" t="s">
        <v>10875</v>
      </c>
      <c r="G758" s="13" t="s">
        <v>297</v>
      </c>
      <c r="H758" s="13">
        <v>17.856000000000002</v>
      </c>
      <c r="I758" s="13">
        <v>1</v>
      </c>
      <c r="J758" s="13">
        <v>3</v>
      </c>
      <c r="K758" s="13">
        <v>1</v>
      </c>
      <c r="L758" s="13" t="s">
        <v>292</v>
      </c>
      <c r="M758" s="13">
        <v>1</v>
      </c>
      <c r="N758" s="13">
        <v>1</v>
      </c>
      <c r="O758" s="13" t="s">
        <v>292</v>
      </c>
      <c r="P758" s="13">
        <f>IFERROR(VLOOKUP(BC758, BA:BA:BB:BB, 2, 0),)</f>
        <v>0</v>
      </c>
      <c r="Q758" s="13">
        <f>IFERROR(VLOOKUP(BC758, BA:BA:BD:BD, 4, 0),1)</f>
        <v>1</v>
      </c>
      <c r="R758" s="13">
        <v>1</v>
      </c>
      <c r="S758" s="13">
        <v>9.25</v>
      </c>
      <c r="T758" s="13">
        <v>0</v>
      </c>
      <c r="V758" s="13" t="s">
        <v>13779</v>
      </c>
      <c r="W758" s="13">
        <v>100</v>
      </c>
      <c r="X758" s="13" t="s">
        <v>301</v>
      </c>
      <c r="Y758" s="13" t="s">
        <v>10899</v>
      </c>
      <c r="Z758" s="13" t="s">
        <v>10898</v>
      </c>
      <c r="AA758" s="13">
        <v>1</v>
      </c>
      <c r="AB758" s="13">
        <f>ROUND(H758*I758*AA758, 3)</f>
        <v>17.856000000000002</v>
      </c>
      <c r="AC758" s="13">
        <f>ROUND(VLOOKUP(X758,'Base de dados'!A:B, 2, 0)*AB758, 2)</f>
        <v>1.79</v>
      </c>
      <c r="AD758" s="13">
        <f>ROUND((AB758*(Destino!AG$759/100))*(W758/100),2)</f>
        <v>2.14</v>
      </c>
      <c r="AE758" s="13">
        <f>ROUND(AB758*(Destino!AH$759/100),2)</f>
        <v>1.65</v>
      </c>
      <c r="AG758" s="13">
        <f>ROUND(AB758 *(J758/100),2)</f>
        <v>0.54</v>
      </c>
      <c r="AH758" s="13">
        <f>ROUND(AB758*T758,2)</f>
        <v>0</v>
      </c>
      <c r="AI758" s="13">
        <f>ROUND(AB758-(AD758+AE758)+AG758+AH758, 3)</f>
        <v>14.606</v>
      </c>
      <c r="AJ758" s="13">
        <f>AI758*M758</f>
        <v>14.606</v>
      </c>
      <c r="AK758" s="13">
        <f>AJ758*K758</f>
        <v>14.606</v>
      </c>
      <c r="AL758" s="13" t="str">
        <f t="shared" si="33"/>
        <v>14006000223812200001286</v>
      </c>
      <c r="AM758" s="13">
        <f>VLOOKUP(AL758,Destino!A:AE,31,0)</f>
        <v>14.606</v>
      </c>
      <c r="AN758" s="13">
        <f>VLOOKUP(AL758,Destino!A:O,15,0)</f>
        <v>16.026</v>
      </c>
      <c r="AO758" s="13">
        <f>VLOOKUP(AL758,Destino!A:P,16,0)</f>
        <v>1</v>
      </c>
      <c r="AP758" s="14">
        <f t="shared" si="34"/>
        <v>1</v>
      </c>
      <c r="AQ758" s="13" t="str">
        <f t="shared" si="35"/>
        <v>OK</v>
      </c>
      <c r="BB758" s="13">
        <f>AK758</f>
        <v>14.606</v>
      </c>
      <c r="BC758" s="13" t="s">
        <v>15464</v>
      </c>
      <c r="BD758" s="13">
        <f>N758</f>
        <v>1</v>
      </c>
    </row>
    <row r="759" spans="1:56" hidden="1" x14ac:dyDescent="0.25">
      <c r="A759" s="13">
        <v>600022381</v>
      </c>
      <c r="B759" s="13">
        <v>1700</v>
      </c>
      <c r="C759" s="13">
        <v>2200001421</v>
      </c>
      <c r="D759" s="13" t="s">
        <v>298</v>
      </c>
      <c r="E759" s="13">
        <f>IF(AND(B759&lt;&gt;1110,B759&lt;&gt;1210,B759&lt;&gt;1510,B759&lt;&gt;1710),B759,IF(B759=1110,"1100",IF(B759=1210,"1200",IF(B759=1510,"1500",IF(B759=1710,"1700","X")))))</f>
        <v>1700</v>
      </c>
      <c r="F759" s="13" t="s">
        <v>10893</v>
      </c>
      <c r="G759" s="13" t="s">
        <v>297</v>
      </c>
      <c r="H759" s="13">
        <v>16.059999999999999</v>
      </c>
      <c r="I759" s="13">
        <v>0.25</v>
      </c>
      <c r="J759" s="13">
        <v>3</v>
      </c>
      <c r="K759" s="13">
        <v>1</v>
      </c>
      <c r="L759" s="13" t="s">
        <v>292</v>
      </c>
      <c r="M759" s="13">
        <v>4</v>
      </c>
      <c r="N759" s="13">
        <v>1</v>
      </c>
      <c r="O759" s="13" t="s">
        <v>294</v>
      </c>
      <c r="P759" s="13">
        <f>IFERROR(VLOOKUP(BC759, BA:BA:BB:BB, 2, 0),)</f>
        <v>0</v>
      </c>
      <c r="Q759" s="13">
        <f>IFERROR(VLOOKUP(BC759, BA:BA:BD:BD, 4, 0),1)</f>
        <v>1</v>
      </c>
      <c r="R759" s="13">
        <v>7</v>
      </c>
      <c r="S759" s="13">
        <v>9.25</v>
      </c>
      <c r="T759" s="13">
        <v>0</v>
      </c>
      <c r="V759" s="13" t="s">
        <v>13779</v>
      </c>
      <c r="W759" s="13">
        <v>100</v>
      </c>
      <c r="X759" s="13" t="s">
        <v>301</v>
      </c>
      <c r="Y759" s="13" t="s">
        <v>10899</v>
      </c>
      <c r="Z759" s="13" t="s">
        <v>10898</v>
      </c>
      <c r="AA759" s="13">
        <v>1</v>
      </c>
      <c r="AB759" s="13">
        <f>ROUND(H759*I759*AA759, 3)</f>
        <v>4.0149999999999997</v>
      </c>
      <c r="AC759" s="13">
        <f>ROUND(VLOOKUP(X759,'Base de dados'!A:B, 2, 0)*AB759, 2)</f>
        <v>0.4</v>
      </c>
      <c r="AD759" s="13">
        <f>ROUND((AB759*(Destino!AG$760/100))*(W759/100),2)</f>
        <v>0.28000000000000003</v>
      </c>
      <c r="AE759" s="13">
        <f>ROUND(AB759*(Destino!AH$760/100),2)</f>
        <v>0</v>
      </c>
      <c r="AF759" s="13">
        <f>ROUND((((AB759+AC759)*(1 + VLOOKUP(X759,'Base de dados'!A:N, 14, 0) ))*(Destino!AI$760/100))-AD759, 2)</f>
        <v>0.83</v>
      </c>
      <c r="AG759" s="13">
        <f>ROUND((AB759+AC759+AF759)*(J759/100),2)</f>
        <v>0.16</v>
      </c>
      <c r="AH759" s="13">
        <f>ROUND(AB759*T759,2)</f>
        <v>0</v>
      </c>
      <c r="AI759" s="13">
        <f>ROUND(AB759+AC759-AE759+AF759+AG759+AH759, 3)</f>
        <v>5.4050000000000002</v>
      </c>
      <c r="AJ759" s="13">
        <f>AI759*M759</f>
        <v>21.62</v>
      </c>
      <c r="AK759" s="13">
        <f>AJ759*K759</f>
        <v>21.62</v>
      </c>
      <c r="AL759" s="13" t="str">
        <f t="shared" si="33"/>
        <v>17006000223812200001421</v>
      </c>
      <c r="AM759" s="13">
        <f>VLOOKUP(AL759,Destino!A:AE,31,0)</f>
        <v>21.62</v>
      </c>
      <c r="AN759" s="13">
        <f>VLOOKUP(AL759,Destino!A:O,15,0)</f>
        <v>13.45</v>
      </c>
      <c r="AO759" s="13">
        <f>VLOOKUP(AL759,Destino!A:P,16,0)</f>
        <v>1</v>
      </c>
      <c r="AP759" s="14">
        <f t="shared" si="34"/>
        <v>1</v>
      </c>
      <c r="AQ759" s="13" t="str">
        <f t="shared" si="35"/>
        <v>OK</v>
      </c>
      <c r="BA759" s="13" t="s">
        <v>14432</v>
      </c>
      <c r="BB759" s="13">
        <f>AK759</f>
        <v>21.62</v>
      </c>
      <c r="BC759" s="13" t="s">
        <v>15463</v>
      </c>
      <c r="BD759" s="13">
        <f>N759</f>
        <v>1</v>
      </c>
    </row>
    <row r="760" spans="1:56" hidden="1" x14ac:dyDescent="0.25">
      <c r="A760" s="13">
        <v>600022382</v>
      </c>
      <c r="B760" s="13">
        <v>1700</v>
      </c>
      <c r="C760" s="13">
        <v>2200001421</v>
      </c>
      <c r="D760" s="13" t="s">
        <v>298</v>
      </c>
      <c r="E760" s="13">
        <f>IF(AND(B760&lt;&gt;1110,B760&lt;&gt;1210,B760&lt;&gt;1510,B760&lt;&gt;1710),B760,IF(B760=1110,"1100",IF(B760=1210,"1200",IF(B760=1510,"1500",IF(B760=1710,"1700","X")))))</f>
        <v>1700</v>
      </c>
      <c r="F760" s="13" t="s">
        <v>10893</v>
      </c>
      <c r="G760" s="13" t="s">
        <v>297</v>
      </c>
      <c r="H760" s="13">
        <v>16.309999999999999</v>
      </c>
      <c r="I760" s="13">
        <v>0.25</v>
      </c>
      <c r="J760" s="13">
        <v>3</v>
      </c>
      <c r="K760" s="13">
        <v>1</v>
      </c>
      <c r="L760" s="13" t="s">
        <v>292</v>
      </c>
      <c r="M760" s="13">
        <v>4</v>
      </c>
      <c r="N760" s="13">
        <v>1</v>
      </c>
      <c r="O760" s="13" t="s">
        <v>294</v>
      </c>
      <c r="P760" s="13">
        <f>IFERROR(VLOOKUP(BC760, BA:BA:BB:BB, 2, 0),)</f>
        <v>0</v>
      </c>
      <c r="Q760" s="13">
        <f>IFERROR(VLOOKUP(BC760, BA:BA:BD:BD, 4, 0),1)</f>
        <v>1</v>
      </c>
      <c r="R760" s="13">
        <v>7</v>
      </c>
      <c r="S760" s="13">
        <v>9.25</v>
      </c>
      <c r="T760" s="13">
        <v>0</v>
      </c>
      <c r="V760" s="13" t="s">
        <v>13779</v>
      </c>
      <c r="W760" s="13">
        <v>100</v>
      </c>
      <c r="X760" s="13" t="s">
        <v>301</v>
      </c>
      <c r="Y760" s="13" t="s">
        <v>10899</v>
      </c>
      <c r="Z760" s="13" t="s">
        <v>10898</v>
      </c>
      <c r="AA760" s="13">
        <v>1</v>
      </c>
      <c r="AB760" s="13">
        <f>ROUND(H760*I760*AA760, 3)</f>
        <v>4.0780000000000003</v>
      </c>
      <c r="AC760" s="13">
        <f>ROUND(VLOOKUP(X760,'Base de dados'!A:B, 2, 0)*AB760, 2)</f>
        <v>0.41</v>
      </c>
      <c r="AD760" s="13">
        <f>ROUND((AB760*(Destino!AG$761/100))*(W760/100),2)</f>
        <v>0.28999999999999998</v>
      </c>
      <c r="AE760" s="13">
        <f>ROUND(AB760*(Destino!AH$761/100),2)</f>
        <v>0</v>
      </c>
      <c r="AF760" s="13">
        <f>ROUND((((AB760+AC760)*(1 + VLOOKUP(X760,'Base de dados'!A:N, 14, 0) ))*(Destino!AI$761/100))-AD760, 2)</f>
        <v>0.84</v>
      </c>
      <c r="AG760" s="13">
        <f>ROUND((AB760+AC760+AF760)*(J760/100),2)</f>
        <v>0.16</v>
      </c>
      <c r="AH760" s="13">
        <f>ROUND(AB760*T760,2)</f>
        <v>0</v>
      </c>
      <c r="AI760" s="13">
        <f>ROUND(AB760+AC760-AE760+AF760+AG760+AH760, 3)</f>
        <v>5.4880000000000004</v>
      </c>
      <c r="AJ760" s="13">
        <f>AI760*M760</f>
        <v>21.952000000000002</v>
      </c>
      <c r="AK760" s="13">
        <f>AJ760*K760</f>
        <v>21.952000000000002</v>
      </c>
      <c r="AL760" s="13" t="str">
        <f t="shared" si="33"/>
        <v>17006000223822200001421</v>
      </c>
      <c r="AM760" s="13">
        <f>VLOOKUP(AL760,Destino!A:AE,31,0)</f>
        <v>21.952000000000002</v>
      </c>
      <c r="AN760" s="13">
        <f>VLOOKUP(AL760,Destino!A:O,15,0)</f>
        <v>13.66</v>
      </c>
      <c r="AO760" s="13">
        <f>VLOOKUP(AL760,Destino!A:P,16,0)</f>
        <v>1</v>
      </c>
      <c r="AP760" s="14">
        <f t="shared" si="34"/>
        <v>1</v>
      </c>
      <c r="AQ760" s="13" t="str">
        <f t="shared" si="35"/>
        <v>OK</v>
      </c>
      <c r="BA760" s="13" t="s">
        <v>14433</v>
      </c>
      <c r="BB760" s="13">
        <f>AK760</f>
        <v>21.952000000000002</v>
      </c>
      <c r="BC760" s="13" t="s">
        <v>15465</v>
      </c>
      <c r="BD760" s="13">
        <f>N760</f>
        <v>1</v>
      </c>
    </row>
    <row r="761" spans="1:56" hidden="1" x14ac:dyDescent="0.25">
      <c r="A761" s="13">
        <v>600022383</v>
      </c>
      <c r="B761" s="13">
        <v>1110</v>
      </c>
      <c r="C761" s="13">
        <v>2000005105</v>
      </c>
      <c r="D761" s="13" t="s">
        <v>298</v>
      </c>
      <c r="E761" s="13" t="str">
        <f>IF(AND(B761&lt;&gt;1110,B761&lt;&gt;1210,B761&lt;&gt;1510,B761&lt;&gt;1710),B761,IF(B761=1110,"1100",IF(B761=1210,"1200",IF(B761=1510,"1500",IF(B761=1710,"1700","X")))))</f>
        <v>1100</v>
      </c>
      <c r="F761" s="13" t="s">
        <v>304</v>
      </c>
      <c r="G761" s="13" t="s">
        <v>297</v>
      </c>
      <c r="H761" s="13">
        <v>16.425999999999998</v>
      </c>
      <c r="I761" s="13">
        <v>1</v>
      </c>
      <c r="J761" s="13">
        <v>4</v>
      </c>
      <c r="K761" s="13">
        <v>1</v>
      </c>
      <c r="L761" s="13" t="s">
        <v>292</v>
      </c>
      <c r="M761" s="13">
        <v>1</v>
      </c>
      <c r="N761" s="13">
        <v>0.75254699999999997</v>
      </c>
      <c r="O761" s="13" t="s">
        <v>292</v>
      </c>
      <c r="P761" s="13">
        <f>IFERROR(VLOOKUP(BC761, BA:BA:BB:BB, 2, 0),)</f>
        <v>0</v>
      </c>
      <c r="Q761" s="13">
        <f>IFERROR(VLOOKUP(BC761, BA:BA:BD:BD, 4, 0),1)</f>
        <v>1</v>
      </c>
      <c r="R761" s="13">
        <v>7</v>
      </c>
      <c r="S761" s="13">
        <v>9.25</v>
      </c>
      <c r="T761" s="13">
        <v>0</v>
      </c>
      <c r="V761" s="13" t="s">
        <v>13779</v>
      </c>
      <c r="W761" s="13">
        <v>100</v>
      </c>
      <c r="X761" s="13" t="s">
        <v>301</v>
      </c>
      <c r="Y761" s="13" t="s">
        <v>10899</v>
      </c>
      <c r="Z761" s="13" t="s">
        <v>10898</v>
      </c>
      <c r="AA761" s="13">
        <v>1</v>
      </c>
      <c r="AB761" s="13">
        <f>ROUND(H761*I761*AA761, 3)</f>
        <v>16.425999999999998</v>
      </c>
      <c r="AC761" s="13">
        <f>ROUND(VLOOKUP(X761,'Base de dados'!A:B, 2, 0)*AB761, 2)</f>
        <v>1.64</v>
      </c>
      <c r="AD761" s="13">
        <f>ROUND((AB761*(Destino!AG$762/100))*(W761/100),2)</f>
        <v>1.1499999999999999</v>
      </c>
      <c r="AE761" s="13">
        <f>ROUND(AB761*(Destino!AH$762/100),2)</f>
        <v>1.52</v>
      </c>
      <c r="AF761" s="13">
        <f>ROUND((((AB761+AC761)*(1 + VLOOKUP(X761,'Base de dados'!A:P, 16, 0) ))*(Destino!AI$762/100))-AD761, 2)</f>
        <v>3.47</v>
      </c>
      <c r="AG761" s="13">
        <f>ROUND((AB761+AC761+AF761)*(J761/100),2)</f>
        <v>0.86</v>
      </c>
      <c r="AH761" s="13">
        <f>ROUND(AB761*T761,2)</f>
        <v>0</v>
      </c>
      <c r="AI761" s="13">
        <f>ROUND(AB761+AF761-AE761+AG761+AH761, 3)</f>
        <v>19.236000000000001</v>
      </c>
      <c r="AJ761" s="13">
        <f>AI761*M761</f>
        <v>19.236000000000001</v>
      </c>
      <c r="AK761" s="13">
        <f>AJ761*K761</f>
        <v>19.236000000000001</v>
      </c>
      <c r="AL761" s="13" t="str">
        <f t="shared" si="33"/>
        <v>11106000223832000005105</v>
      </c>
      <c r="AM761" s="13">
        <f>VLOOKUP(AL761,Destino!A:AE,31,0)</f>
        <v>19.236000000000001</v>
      </c>
      <c r="AN761" s="13">
        <f>VLOOKUP(AL761,Destino!A:O,15,0)</f>
        <v>13.757</v>
      </c>
      <c r="AO761" s="13">
        <f>VLOOKUP(AL761,Destino!A:P,16,0)</f>
        <v>1</v>
      </c>
      <c r="AP761" s="14">
        <f t="shared" si="34"/>
        <v>1</v>
      </c>
      <c r="AQ761" s="13" t="str">
        <f t="shared" si="35"/>
        <v>OK</v>
      </c>
      <c r="BB761" s="13">
        <f>AK761</f>
        <v>19.236000000000001</v>
      </c>
      <c r="BC761" s="13" t="s">
        <v>15466</v>
      </c>
      <c r="BD761" s="13">
        <f>N761</f>
        <v>0.75254699999999997</v>
      </c>
    </row>
    <row r="762" spans="1:56" x14ac:dyDescent="0.25">
      <c r="A762" s="13">
        <v>600022383</v>
      </c>
      <c r="B762" s="13">
        <v>1300</v>
      </c>
      <c r="C762" s="13">
        <v>2200001421</v>
      </c>
      <c r="D762" s="13" t="s">
        <v>298</v>
      </c>
      <c r="E762" s="13">
        <f>IF(AND(B762&lt;&gt;1110,B762&lt;&gt;1210,B762&lt;&gt;1510,B762&lt;&gt;1710),B762,IF(B762=1110,"1100",IF(B762=1210,"1200",IF(B762=1510,"1500",IF(B762=1710,"1700","X")))))</f>
        <v>1300</v>
      </c>
      <c r="F762" s="13" t="s">
        <v>10881</v>
      </c>
      <c r="G762" s="13" t="s">
        <v>297</v>
      </c>
      <c r="H762" s="13">
        <v>16.451000000000001</v>
      </c>
      <c r="I762" s="13">
        <v>1</v>
      </c>
      <c r="J762" s="13">
        <v>7</v>
      </c>
      <c r="K762" s="13">
        <v>1</v>
      </c>
      <c r="L762" s="13" t="s">
        <v>292</v>
      </c>
      <c r="M762" s="13">
        <v>1</v>
      </c>
      <c r="N762" s="13">
        <v>1</v>
      </c>
      <c r="O762" s="13" t="s">
        <v>292</v>
      </c>
      <c r="P762" s="13">
        <f>IFERROR(VLOOKUP(BC762, BA:BA:BB:BB, 2, 0),)</f>
        <v>0</v>
      </c>
      <c r="Q762" s="13">
        <f>IFERROR(VLOOKUP(BC762, BA:BA:BD:BD, 4, 0),1)</f>
        <v>1</v>
      </c>
      <c r="R762" s="13">
        <v>7</v>
      </c>
      <c r="S762" s="13">
        <v>9.25</v>
      </c>
      <c r="T762" s="13">
        <v>0</v>
      </c>
      <c r="V762" s="13" t="s">
        <v>13779</v>
      </c>
      <c r="W762" s="13">
        <v>100</v>
      </c>
      <c r="X762" s="13" t="s">
        <v>301</v>
      </c>
      <c r="Y762" s="13" t="s">
        <v>10899</v>
      </c>
      <c r="Z762" s="13" t="s">
        <v>10898</v>
      </c>
      <c r="AA762" s="13">
        <v>1</v>
      </c>
      <c r="AB762" s="13">
        <f>ROUND(H762*I762*AA762, 3)</f>
        <v>16.451000000000001</v>
      </c>
      <c r="AC762" s="13">
        <f>ROUND(VLOOKUP(X762,'Base de dados'!A:B, 2, 0)*AB762, 2)</f>
        <v>1.65</v>
      </c>
      <c r="AD762" s="13">
        <f>ROUND((AB762*(Destino!AG$763/100))*(W762/100),2)</f>
        <v>0</v>
      </c>
      <c r="AG762" s="13">
        <f>ROUND((AB762+ AC762)*(J762/100),2)</f>
        <v>1.27</v>
      </c>
      <c r="AH762" s="13">
        <f>ROUND(AB762*T762,2)</f>
        <v>0</v>
      </c>
      <c r="AI762" s="13">
        <f>ROUND((AB762+AC762)-(AD762+AE762)+AG762+AH762, 3)</f>
        <v>19.370999999999999</v>
      </c>
      <c r="AJ762" s="13">
        <f>AI762*M762</f>
        <v>19.370999999999999</v>
      </c>
      <c r="AK762" s="13">
        <f>AJ762*K762</f>
        <v>19.370999999999999</v>
      </c>
      <c r="AL762" s="13" t="str">
        <f t="shared" si="33"/>
        <v>13006000223832200001421</v>
      </c>
      <c r="AM762" s="13">
        <f>VLOOKUP(AL762,Destino!A:AE,31,0)</f>
        <v>17.690999999999999</v>
      </c>
      <c r="AN762" s="13">
        <f>VLOOKUP(AL762,Destino!A:O,15,0)</f>
        <v>13.778</v>
      </c>
      <c r="AO762" s="13">
        <f>VLOOKUP(AL762,Destino!A:P,16,0)</f>
        <v>1</v>
      </c>
      <c r="AP762" s="14">
        <f t="shared" si="34"/>
        <v>0.91</v>
      </c>
      <c r="AQ762" s="13" t="str">
        <f t="shared" si="35"/>
        <v>X</v>
      </c>
      <c r="BB762" s="13">
        <f>AK762</f>
        <v>19.370999999999999</v>
      </c>
      <c r="BC762" s="13" t="s">
        <v>15467</v>
      </c>
      <c r="BD762" s="13">
        <f>N762</f>
        <v>1</v>
      </c>
    </row>
    <row r="763" spans="1:56" hidden="1" x14ac:dyDescent="0.25">
      <c r="A763" s="13">
        <v>600022383</v>
      </c>
      <c r="B763" s="13">
        <v>1700</v>
      </c>
      <c r="C763" s="13">
        <v>2200001421</v>
      </c>
      <c r="D763" s="13" t="s">
        <v>298</v>
      </c>
      <c r="E763" s="13">
        <f>IF(AND(B763&lt;&gt;1110,B763&lt;&gt;1210,B763&lt;&gt;1510,B763&lt;&gt;1710),B763,IF(B763=1110,"1100",IF(B763=1210,"1200",IF(B763=1510,"1500",IF(B763=1710,"1700","X")))))</f>
        <v>1700</v>
      </c>
      <c r="F763" s="13" t="s">
        <v>10893</v>
      </c>
      <c r="G763" s="13" t="s">
        <v>297</v>
      </c>
      <c r="H763" s="13">
        <v>16.454000000000001</v>
      </c>
      <c r="I763" s="13">
        <v>0.25</v>
      </c>
      <c r="J763" s="13">
        <v>3</v>
      </c>
      <c r="K763" s="13">
        <v>1</v>
      </c>
      <c r="L763" s="13" t="s">
        <v>292</v>
      </c>
      <c r="M763" s="13">
        <v>4</v>
      </c>
      <c r="N763" s="13">
        <v>1</v>
      </c>
      <c r="O763" s="13" t="s">
        <v>294</v>
      </c>
      <c r="P763" s="13">
        <f>IFERROR(VLOOKUP(BC763, BA:BA:BB:BB, 2, 0),)</f>
        <v>0</v>
      </c>
      <c r="Q763" s="13">
        <f>IFERROR(VLOOKUP(BC763, BA:BA:BD:BD, 4, 0),1)</f>
        <v>1</v>
      </c>
      <c r="R763" s="13">
        <v>7</v>
      </c>
      <c r="S763" s="13">
        <v>9.25</v>
      </c>
      <c r="T763" s="13">
        <v>0</v>
      </c>
      <c r="V763" s="13" t="s">
        <v>13779</v>
      </c>
      <c r="W763" s="13">
        <v>100</v>
      </c>
      <c r="X763" s="13" t="s">
        <v>301</v>
      </c>
      <c r="Y763" s="13" t="s">
        <v>10899</v>
      </c>
      <c r="Z763" s="13" t="s">
        <v>10898</v>
      </c>
      <c r="AA763" s="13">
        <v>1</v>
      </c>
      <c r="AB763" s="13">
        <f>ROUND(H763*I763*AA763, 3)</f>
        <v>4.1139999999999999</v>
      </c>
      <c r="AC763" s="13">
        <f>ROUND(VLOOKUP(X763,'Base de dados'!A:B, 2, 0)*AB763, 2)</f>
        <v>0.41</v>
      </c>
      <c r="AD763" s="13">
        <f>ROUND((AB763*(Destino!AG$764/100))*(W763/100),2)</f>
        <v>0.28999999999999998</v>
      </c>
      <c r="AE763" s="13">
        <f>ROUND(AB763*(Destino!AH$764/100),2)</f>
        <v>0</v>
      </c>
      <c r="AF763" s="13">
        <f>ROUND((((AB763+AC763)*(1 + VLOOKUP(X763,'Base de dados'!A:N, 14, 0) ))*(Destino!AI$764/100))-AD763, 2)</f>
        <v>0.85</v>
      </c>
      <c r="AG763" s="13">
        <f>ROUND((AB763+AC763+AF763)*(J763/100),2)</f>
        <v>0.16</v>
      </c>
      <c r="AH763" s="13">
        <f>ROUND(AB763*T763,2)</f>
        <v>0</v>
      </c>
      <c r="AI763" s="13">
        <f>ROUND(AB763+AC763-AE763+AF763+AG763+AH763, 3)</f>
        <v>5.5339999999999998</v>
      </c>
      <c r="AJ763" s="13">
        <f>AI763*M763</f>
        <v>22.135999999999999</v>
      </c>
      <c r="AK763" s="13">
        <f>AJ763*K763</f>
        <v>22.135999999999999</v>
      </c>
      <c r="AL763" s="13" t="str">
        <f t="shared" si="33"/>
        <v>17006000223832200001421</v>
      </c>
      <c r="AM763" s="13">
        <f>VLOOKUP(AL763,Destino!A:AE,31,0)</f>
        <v>22.135999999999999</v>
      </c>
      <c r="AN763" s="13">
        <f>VLOOKUP(AL763,Destino!A:O,15,0)</f>
        <v>13.78</v>
      </c>
      <c r="AO763" s="13">
        <f>VLOOKUP(AL763,Destino!A:P,16,0)</f>
        <v>1</v>
      </c>
      <c r="AP763" s="14">
        <f t="shared" si="34"/>
        <v>1</v>
      </c>
      <c r="AQ763" s="13" t="str">
        <f t="shared" si="35"/>
        <v>OK</v>
      </c>
      <c r="BA763" s="13" t="s">
        <v>14434</v>
      </c>
      <c r="BB763" s="13">
        <f>AK763</f>
        <v>22.135999999999999</v>
      </c>
      <c r="BC763" s="13" t="s">
        <v>15467</v>
      </c>
      <c r="BD763" s="13">
        <f>N763</f>
        <v>1</v>
      </c>
    </row>
    <row r="764" spans="1:56" hidden="1" x14ac:dyDescent="0.25">
      <c r="A764" s="13">
        <v>600022384</v>
      </c>
      <c r="B764" s="13">
        <v>1110</v>
      </c>
      <c r="C764" s="13">
        <v>2200000102</v>
      </c>
      <c r="D764" s="13" t="s">
        <v>298</v>
      </c>
      <c r="E764" s="13" t="str">
        <f>IF(AND(B764&lt;&gt;1110,B764&lt;&gt;1210,B764&lt;&gt;1510,B764&lt;&gt;1710),B764,IF(B764=1110,"1100",IF(B764=1210,"1200",IF(B764=1510,"1500",IF(B764=1710,"1700","X")))))</f>
        <v>1100</v>
      </c>
      <c r="F764" s="13" t="s">
        <v>10887</v>
      </c>
      <c r="G764" s="13" t="s">
        <v>297</v>
      </c>
      <c r="H764" s="13">
        <v>16.425000000000001</v>
      </c>
      <c r="I764" s="13">
        <v>1</v>
      </c>
      <c r="J764" s="13">
        <v>4</v>
      </c>
      <c r="K764" s="13">
        <v>1</v>
      </c>
      <c r="L764" s="13" t="s">
        <v>292</v>
      </c>
      <c r="M764" s="13">
        <v>1</v>
      </c>
      <c r="N764" s="13">
        <v>0.76237100000000002</v>
      </c>
      <c r="O764" s="13" t="s">
        <v>292</v>
      </c>
      <c r="P764" s="13">
        <f>IFERROR(VLOOKUP(BC764, BA:BA:BB:BB, 2, 0),)</f>
        <v>0</v>
      </c>
      <c r="Q764" s="13">
        <f>IFERROR(VLOOKUP(BC764, BA:BA:BD:BD, 4, 0),1)</f>
        <v>1</v>
      </c>
      <c r="R764" s="13">
        <v>12</v>
      </c>
      <c r="S764" s="13">
        <v>0</v>
      </c>
      <c r="T764" s="13">
        <v>0</v>
      </c>
      <c r="V764" s="13" t="s">
        <v>13779</v>
      </c>
      <c r="W764" s="13">
        <v>100</v>
      </c>
      <c r="X764" s="13" t="s">
        <v>301</v>
      </c>
      <c r="Y764" s="13" t="s">
        <v>10899</v>
      </c>
      <c r="Z764" s="13" t="s">
        <v>10898</v>
      </c>
      <c r="AA764" s="13">
        <v>1</v>
      </c>
      <c r="AB764" s="13">
        <f>ROUND(H764*I764*AA764, 3)</f>
        <v>16.425000000000001</v>
      </c>
      <c r="AC764" s="13">
        <f>ROUND(VLOOKUP(X764,'Base de dados'!A:B, 2, 0)*AB764, 2)</f>
        <v>1.64</v>
      </c>
      <c r="AD764" s="13">
        <f>ROUND((AB764*(Destino!AG$765/100))*(W764/100),2)</f>
        <v>1.97</v>
      </c>
      <c r="AE764" s="13">
        <f>ROUND(AB764*(Destino!AH$765/100),2)</f>
        <v>0</v>
      </c>
      <c r="AF764" s="13">
        <f>ROUND((((AB764+AC764)*(1 + VLOOKUP(X764,'Base de dados'!A:P, 16, 0) ))*(Destino!AI$765/100))-AD764, 2)</f>
        <v>2.65</v>
      </c>
      <c r="AG764" s="13">
        <f>ROUND((AB764+AC764+AF764)*(J764/100),2)</f>
        <v>0.83</v>
      </c>
      <c r="AH764" s="13">
        <f>ROUND(AB764*T764,2)</f>
        <v>0</v>
      </c>
      <c r="AI764" s="13">
        <f>ROUND(AB764+AF764+AG764+AH764, 3)</f>
        <v>19.905000000000001</v>
      </c>
      <c r="AJ764" s="13">
        <f>AI764*M764</f>
        <v>19.905000000000001</v>
      </c>
      <c r="AK764" s="13">
        <f>AJ764*K764</f>
        <v>19.905000000000001</v>
      </c>
      <c r="AL764" s="13" t="str">
        <f t="shared" si="33"/>
        <v>11106000223842200000102</v>
      </c>
      <c r="AM764" s="13">
        <f>VLOOKUP(AL764,Destino!A:AE,31,0)</f>
        <v>19.905000000000001</v>
      </c>
      <c r="AN764" s="13">
        <f>VLOOKUP(AL764,Destino!A:O,15,0)</f>
        <v>14.454000000000001</v>
      </c>
      <c r="AO764" s="13">
        <f>VLOOKUP(AL764,Destino!A:P,16,0)</f>
        <v>1</v>
      </c>
      <c r="AP764" s="14">
        <f t="shared" si="34"/>
        <v>1</v>
      </c>
      <c r="AQ764" s="13" t="str">
        <f t="shared" si="35"/>
        <v>OK</v>
      </c>
      <c r="BB764" s="13">
        <f>AK764</f>
        <v>19.905000000000001</v>
      </c>
      <c r="BC764" s="13" t="s">
        <v>15468</v>
      </c>
      <c r="BD764" s="13">
        <f>N764</f>
        <v>0.76237100000000002</v>
      </c>
    </row>
    <row r="765" spans="1:56" hidden="1" x14ac:dyDescent="0.25">
      <c r="A765" s="13">
        <v>600022384</v>
      </c>
      <c r="B765" s="13">
        <v>1700</v>
      </c>
      <c r="C765" s="13">
        <v>2200001421</v>
      </c>
      <c r="D765" s="13" t="s">
        <v>298</v>
      </c>
      <c r="E765" s="13">
        <f>IF(AND(B765&lt;&gt;1110,B765&lt;&gt;1210,B765&lt;&gt;1510,B765&lt;&gt;1710),B765,IF(B765=1110,"1100",IF(B765=1210,"1200",IF(B765=1510,"1500",IF(B765=1710,"1700","X")))))</f>
        <v>1700</v>
      </c>
      <c r="F765" s="13" t="s">
        <v>10893</v>
      </c>
      <c r="G765" s="13" t="s">
        <v>297</v>
      </c>
      <c r="H765" s="13">
        <v>17.206</v>
      </c>
      <c r="I765" s="13">
        <v>0.25</v>
      </c>
      <c r="J765" s="13">
        <v>3</v>
      </c>
      <c r="K765" s="13">
        <v>1</v>
      </c>
      <c r="L765" s="13" t="s">
        <v>292</v>
      </c>
      <c r="M765" s="13">
        <v>4</v>
      </c>
      <c r="N765" s="13">
        <v>1</v>
      </c>
      <c r="O765" s="13" t="s">
        <v>294</v>
      </c>
      <c r="P765" s="13">
        <f>IFERROR(VLOOKUP(BC765, BA:BA:BB:BB, 2, 0),)</f>
        <v>0</v>
      </c>
      <c r="Q765" s="13">
        <f>IFERROR(VLOOKUP(BC765, BA:BA:BD:BD, 4, 0),1)</f>
        <v>1</v>
      </c>
      <c r="R765" s="13">
        <v>7</v>
      </c>
      <c r="S765" s="13">
        <v>9.25</v>
      </c>
      <c r="T765" s="13">
        <v>0</v>
      </c>
      <c r="V765" s="13" t="s">
        <v>13779</v>
      </c>
      <c r="W765" s="13">
        <v>100</v>
      </c>
      <c r="X765" s="13" t="s">
        <v>301</v>
      </c>
      <c r="Y765" s="13" t="s">
        <v>10899</v>
      </c>
      <c r="Z765" s="13" t="s">
        <v>10898</v>
      </c>
      <c r="AA765" s="13">
        <v>1</v>
      </c>
      <c r="AB765" s="13">
        <f>ROUND(H765*I765*AA765, 3)</f>
        <v>4.3019999999999996</v>
      </c>
      <c r="AC765" s="13">
        <f>ROUND(VLOOKUP(X765,'Base de dados'!A:B, 2, 0)*AB765, 2)</f>
        <v>0.43</v>
      </c>
      <c r="AD765" s="13">
        <f>ROUND((AB765*(Destino!AG$766/100))*(W765/100),2)</f>
        <v>0.3</v>
      </c>
      <c r="AE765" s="13">
        <f>ROUND(AB765*(Destino!AH$766/100),2)</f>
        <v>0</v>
      </c>
      <c r="AF765" s="13">
        <f>ROUND((((AB765+AC765)*(1 + VLOOKUP(X765,'Base de dados'!A:N, 14, 0) ))*(Destino!AI$766/100))-AD765, 2)</f>
        <v>0.89</v>
      </c>
      <c r="AG765" s="13">
        <f>ROUND((AB765+AC765+AF765)*(J765/100),2)</f>
        <v>0.17</v>
      </c>
      <c r="AH765" s="13">
        <f>ROUND(AB765*T765,2)</f>
        <v>0</v>
      </c>
      <c r="AI765" s="13">
        <f>ROUND(AB765+AC765-AE765+AF765+AG765+AH765, 3)</f>
        <v>5.7919999999999998</v>
      </c>
      <c r="AJ765" s="13">
        <f>AI765*M765</f>
        <v>23.167999999999999</v>
      </c>
      <c r="AK765" s="13">
        <f>AJ765*K765</f>
        <v>23.167999999999999</v>
      </c>
      <c r="AL765" s="13" t="str">
        <f t="shared" si="33"/>
        <v>17006000223842200001421</v>
      </c>
      <c r="AM765" s="13">
        <f>VLOOKUP(AL765,Destino!A:AE,31,0)</f>
        <v>23.167999999999999</v>
      </c>
      <c r="AN765" s="13">
        <f>VLOOKUP(AL765,Destino!A:O,15,0)</f>
        <v>14.41</v>
      </c>
      <c r="AO765" s="13">
        <f>VLOOKUP(AL765,Destino!A:P,16,0)</f>
        <v>1</v>
      </c>
      <c r="AP765" s="14">
        <f t="shared" si="34"/>
        <v>1</v>
      </c>
      <c r="AQ765" s="13" t="str">
        <f t="shared" si="35"/>
        <v>OK</v>
      </c>
      <c r="BA765" s="13" t="s">
        <v>14435</v>
      </c>
      <c r="BB765" s="13">
        <f>AK765</f>
        <v>23.167999999999999</v>
      </c>
      <c r="BC765" s="13" t="s">
        <v>15469</v>
      </c>
      <c r="BD765" s="13">
        <f>N765</f>
        <v>1</v>
      </c>
    </row>
    <row r="766" spans="1:56" hidden="1" x14ac:dyDescent="0.25">
      <c r="A766" s="13">
        <v>600022385</v>
      </c>
      <c r="B766" s="13">
        <v>1700</v>
      </c>
      <c r="C766" s="13">
        <v>2200001421</v>
      </c>
      <c r="D766" s="13" t="s">
        <v>298</v>
      </c>
      <c r="E766" s="13">
        <f>IF(AND(B766&lt;&gt;1110,B766&lt;&gt;1210,B766&lt;&gt;1510,B766&lt;&gt;1710),B766,IF(B766=1110,"1100",IF(B766=1210,"1200",IF(B766=1510,"1500",IF(B766=1710,"1700","X")))))</f>
        <v>1700</v>
      </c>
      <c r="F766" s="13" t="s">
        <v>10893</v>
      </c>
      <c r="G766" s="13" t="s">
        <v>297</v>
      </c>
      <c r="H766" s="13">
        <v>17.29</v>
      </c>
      <c r="I766" s="13">
        <v>0.25</v>
      </c>
      <c r="J766" s="13">
        <v>3</v>
      </c>
      <c r="K766" s="13">
        <v>1</v>
      </c>
      <c r="L766" s="13" t="s">
        <v>292</v>
      </c>
      <c r="M766" s="13">
        <v>4</v>
      </c>
      <c r="N766" s="13">
        <v>1</v>
      </c>
      <c r="O766" s="13" t="s">
        <v>294</v>
      </c>
      <c r="P766" s="13">
        <f>IFERROR(VLOOKUP(BC766, BA:BA:BB:BB, 2, 0),)</f>
        <v>0</v>
      </c>
      <c r="Q766" s="13">
        <f>IFERROR(VLOOKUP(BC766, BA:BA:BD:BD, 4, 0),1)</f>
        <v>1</v>
      </c>
      <c r="R766" s="13">
        <v>7</v>
      </c>
      <c r="S766" s="13">
        <v>9.25</v>
      </c>
      <c r="T766" s="13">
        <v>0</v>
      </c>
      <c r="V766" s="13" t="s">
        <v>13779</v>
      </c>
      <c r="W766" s="13">
        <v>100</v>
      </c>
      <c r="X766" s="13" t="s">
        <v>301</v>
      </c>
      <c r="Y766" s="13" t="s">
        <v>10899</v>
      </c>
      <c r="Z766" s="13" t="s">
        <v>10898</v>
      </c>
      <c r="AA766" s="13">
        <v>1</v>
      </c>
      <c r="AB766" s="13">
        <f>ROUND(H766*I766*AA766, 3)</f>
        <v>4.3230000000000004</v>
      </c>
      <c r="AC766" s="13">
        <f>ROUND(VLOOKUP(X766,'Base de dados'!A:B, 2, 0)*AB766, 2)</f>
        <v>0.43</v>
      </c>
      <c r="AD766" s="13">
        <f>ROUND((AB766*(Destino!AG$767/100))*(W766/100),2)</f>
        <v>0.3</v>
      </c>
      <c r="AE766" s="13">
        <f>ROUND(AB766*(Destino!AH$767/100),2)</f>
        <v>0</v>
      </c>
      <c r="AF766" s="13">
        <f>ROUND((((AB766+AC766)*(1 + VLOOKUP(X766,'Base de dados'!A:N, 14, 0) ))*(Destino!AI$767/100))-AD766, 2)</f>
        <v>0.9</v>
      </c>
      <c r="AG766" s="13">
        <f>ROUND((AB766+AC766+AF766)*(J766/100),2)</f>
        <v>0.17</v>
      </c>
      <c r="AH766" s="13">
        <f>ROUND(AB766*T766,2)</f>
        <v>0</v>
      </c>
      <c r="AI766" s="13">
        <f>ROUND(AB766+AC766-AE766+AF766+AG766+AH766, 3)</f>
        <v>5.8230000000000004</v>
      </c>
      <c r="AJ766" s="13">
        <f>AI766*M766</f>
        <v>23.292000000000002</v>
      </c>
      <c r="AK766" s="13">
        <f>AJ766*K766</f>
        <v>23.292000000000002</v>
      </c>
      <c r="AL766" s="13" t="str">
        <f t="shared" si="33"/>
        <v>17006000223852200001421</v>
      </c>
      <c r="AM766" s="13">
        <f>VLOOKUP(AL766,Destino!A:AE,31,0)</f>
        <v>23.251999999999999</v>
      </c>
      <c r="AN766" s="13">
        <f>VLOOKUP(AL766,Destino!A:O,15,0)</f>
        <v>14.48</v>
      </c>
      <c r="AO766" s="13">
        <f>VLOOKUP(AL766,Destino!A:P,16,0)</f>
        <v>1</v>
      </c>
      <c r="AP766" s="14">
        <f t="shared" si="34"/>
        <v>1</v>
      </c>
      <c r="AQ766" s="13" t="str">
        <f t="shared" si="35"/>
        <v>OK</v>
      </c>
      <c r="BA766" s="13" t="s">
        <v>14436</v>
      </c>
      <c r="BB766" s="13">
        <f>AK766</f>
        <v>23.292000000000002</v>
      </c>
      <c r="BC766" s="13" t="s">
        <v>15470</v>
      </c>
      <c r="BD766" s="13">
        <f>N766</f>
        <v>1</v>
      </c>
    </row>
    <row r="767" spans="1:56" hidden="1" x14ac:dyDescent="0.25">
      <c r="A767" s="13">
        <v>600022387</v>
      </c>
      <c r="B767" s="13">
        <v>1700</v>
      </c>
      <c r="C767" s="13">
        <v>2200001421</v>
      </c>
      <c r="D767" s="13" t="s">
        <v>298</v>
      </c>
      <c r="E767" s="13">
        <f>IF(AND(B767&lt;&gt;1110,B767&lt;&gt;1210,B767&lt;&gt;1510,B767&lt;&gt;1710),B767,IF(B767=1110,"1100",IF(B767=1210,"1200",IF(B767=1510,"1500",IF(B767=1710,"1700","X")))))</f>
        <v>1700</v>
      </c>
      <c r="F767" s="13" t="s">
        <v>10893</v>
      </c>
      <c r="G767" s="13" t="s">
        <v>297</v>
      </c>
      <c r="H767" s="13">
        <v>18.172999999999998</v>
      </c>
      <c r="I767" s="13">
        <v>0.25</v>
      </c>
      <c r="J767" s="13">
        <v>3</v>
      </c>
      <c r="K767" s="13">
        <v>1</v>
      </c>
      <c r="L767" s="13" t="s">
        <v>292</v>
      </c>
      <c r="M767" s="13">
        <v>4</v>
      </c>
      <c r="N767" s="13">
        <v>1</v>
      </c>
      <c r="O767" s="13" t="s">
        <v>294</v>
      </c>
      <c r="P767" s="13">
        <f>IFERROR(VLOOKUP(BC767, BA:BA:BB:BB, 2, 0),)</f>
        <v>0</v>
      </c>
      <c r="Q767" s="13">
        <f>IFERROR(VLOOKUP(BC767, BA:BA:BD:BD, 4, 0),1)</f>
        <v>1</v>
      </c>
      <c r="R767" s="13">
        <v>7</v>
      </c>
      <c r="S767" s="13">
        <v>9.25</v>
      </c>
      <c r="T767" s="13">
        <v>0</v>
      </c>
      <c r="V767" s="13" t="s">
        <v>13779</v>
      </c>
      <c r="W767" s="13">
        <v>100</v>
      </c>
      <c r="X767" s="13" t="s">
        <v>301</v>
      </c>
      <c r="Y767" s="13" t="s">
        <v>10899</v>
      </c>
      <c r="Z767" s="13" t="s">
        <v>10898</v>
      </c>
      <c r="AA767" s="13">
        <v>1</v>
      </c>
      <c r="AB767" s="13">
        <f>ROUND(H767*I767*AA767, 3)</f>
        <v>4.5430000000000001</v>
      </c>
      <c r="AC767" s="13">
        <f>ROUND(VLOOKUP(X767,'Base de dados'!A:B, 2, 0)*AB767, 2)</f>
        <v>0.45</v>
      </c>
      <c r="AD767" s="13">
        <f>ROUND((AB767*(Destino!AG$768/100))*(W767/100),2)</f>
        <v>0.32</v>
      </c>
      <c r="AE767" s="13">
        <f>ROUND(AB767*(Destino!AH$768/100),2)</f>
        <v>0</v>
      </c>
      <c r="AF767" s="13">
        <f>ROUND((((AB767+AC767)*(1 + VLOOKUP(X767,'Base de dados'!A:N, 14, 0) ))*(Destino!AI$768/100))-AD767, 2)</f>
        <v>0.94</v>
      </c>
      <c r="AG767" s="13">
        <f>ROUND((AB767+AC767+AF767)*(J767/100),2)</f>
        <v>0.18</v>
      </c>
      <c r="AH767" s="13">
        <f>ROUND(AB767*T767,2)</f>
        <v>0</v>
      </c>
      <c r="AI767" s="13">
        <f>ROUND(AB767+AC767-AE767+AF767+AG767+AH767, 3)</f>
        <v>6.1130000000000004</v>
      </c>
      <c r="AJ767" s="13">
        <f>AI767*M767</f>
        <v>24.452000000000002</v>
      </c>
      <c r="AK767" s="13">
        <f>AJ767*K767</f>
        <v>24.452000000000002</v>
      </c>
      <c r="AL767" s="13" t="str">
        <f t="shared" si="33"/>
        <v>17006000223872200001421</v>
      </c>
      <c r="AM767" s="13">
        <f>VLOOKUP(AL767,Destino!A:AE,31,0)</f>
        <v>24.452000000000002</v>
      </c>
      <c r="AN767" s="13">
        <f>VLOOKUP(AL767,Destino!A:O,15,0)</f>
        <v>15.22</v>
      </c>
      <c r="AO767" s="13">
        <f>VLOOKUP(AL767,Destino!A:P,16,0)</f>
        <v>1</v>
      </c>
      <c r="AP767" s="14">
        <f t="shared" si="34"/>
        <v>1</v>
      </c>
      <c r="AQ767" s="13" t="str">
        <f t="shared" si="35"/>
        <v>OK</v>
      </c>
      <c r="BA767" s="13" t="s">
        <v>14437</v>
      </c>
      <c r="BB767" s="13">
        <f>AK767</f>
        <v>24.452000000000002</v>
      </c>
      <c r="BC767" s="13" t="s">
        <v>15471</v>
      </c>
      <c r="BD767" s="13">
        <f>N767</f>
        <v>1</v>
      </c>
    </row>
    <row r="768" spans="1:56" hidden="1" x14ac:dyDescent="0.25">
      <c r="A768" s="13">
        <v>600022388</v>
      </c>
      <c r="B768" s="13">
        <v>1700</v>
      </c>
      <c r="C768" s="13">
        <v>2200001421</v>
      </c>
      <c r="D768" s="13" t="s">
        <v>298</v>
      </c>
      <c r="E768" s="13">
        <f>IF(AND(B768&lt;&gt;1110,B768&lt;&gt;1210,B768&lt;&gt;1510,B768&lt;&gt;1710),B768,IF(B768=1110,"1100",IF(B768=1210,"1200",IF(B768=1510,"1500",IF(B768=1710,"1700","X")))))</f>
        <v>1700</v>
      </c>
      <c r="F768" s="13" t="s">
        <v>10893</v>
      </c>
      <c r="G768" s="13" t="s">
        <v>297</v>
      </c>
      <c r="H768" s="13">
        <v>18.77</v>
      </c>
      <c r="I768" s="13">
        <v>0.25</v>
      </c>
      <c r="J768" s="13">
        <v>3</v>
      </c>
      <c r="K768" s="13">
        <v>1</v>
      </c>
      <c r="L768" s="13" t="s">
        <v>292</v>
      </c>
      <c r="M768" s="13">
        <v>4</v>
      </c>
      <c r="N768" s="13">
        <v>1</v>
      </c>
      <c r="O768" s="13" t="s">
        <v>294</v>
      </c>
      <c r="P768" s="13">
        <f>IFERROR(VLOOKUP(BC768, BA:BA:BB:BB, 2, 0),)</f>
        <v>0</v>
      </c>
      <c r="Q768" s="13">
        <f>IFERROR(VLOOKUP(BC768, BA:BA:BD:BD, 4, 0),1)</f>
        <v>1</v>
      </c>
      <c r="R768" s="13">
        <v>7</v>
      </c>
      <c r="S768" s="13">
        <v>9.25</v>
      </c>
      <c r="T768" s="13">
        <v>0</v>
      </c>
      <c r="V768" s="13" t="s">
        <v>13779</v>
      </c>
      <c r="W768" s="13">
        <v>100</v>
      </c>
      <c r="X768" s="13" t="s">
        <v>301</v>
      </c>
      <c r="Y768" s="13" t="s">
        <v>10899</v>
      </c>
      <c r="Z768" s="13" t="s">
        <v>10898</v>
      </c>
      <c r="AA768" s="13">
        <v>1</v>
      </c>
      <c r="AB768" s="13">
        <f>ROUND(H768*I768*AA768, 3)</f>
        <v>4.6929999999999996</v>
      </c>
      <c r="AC768" s="13">
        <f>ROUND(VLOOKUP(X768,'Base de dados'!A:B, 2, 0)*AB768, 2)</f>
        <v>0.47</v>
      </c>
      <c r="AD768" s="13">
        <f>ROUND((AB768*(Destino!AG$769/100))*(W768/100),2)</f>
        <v>0.33</v>
      </c>
      <c r="AE768" s="13">
        <f>ROUND(AB768*(Destino!AH$769/100),2)</f>
        <v>0</v>
      </c>
      <c r="AF768" s="13">
        <f>ROUND((((AB768+AC768)*(1 + VLOOKUP(X768,'Base de dados'!A:N, 14, 0) ))*(Destino!AI$769/100))-AD768, 2)</f>
        <v>0.97</v>
      </c>
      <c r="AG768" s="13">
        <f>ROUND((AB768+AC768+AF768)*(J768/100),2)</f>
        <v>0.18</v>
      </c>
      <c r="AH768" s="13">
        <f>ROUND(AB768*T768,2)</f>
        <v>0</v>
      </c>
      <c r="AI768" s="13">
        <f>ROUND(AB768+AC768-AE768+AF768+AG768+AH768, 3)</f>
        <v>6.3129999999999997</v>
      </c>
      <c r="AJ768" s="13">
        <f>AI768*M768</f>
        <v>25.251999999999999</v>
      </c>
      <c r="AK768" s="13">
        <f>AJ768*K768</f>
        <v>25.251999999999999</v>
      </c>
      <c r="AL768" s="13" t="str">
        <f t="shared" si="33"/>
        <v>17006000223882200001421</v>
      </c>
      <c r="AM768" s="13">
        <f>VLOOKUP(AL768,Destino!A:AE,31,0)</f>
        <v>25.251999999999999</v>
      </c>
      <c r="AN768" s="13">
        <f>VLOOKUP(AL768,Destino!A:O,15,0)</f>
        <v>15.72</v>
      </c>
      <c r="AO768" s="13">
        <f>VLOOKUP(AL768,Destino!A:P,16,0)</f>
        <v>1</v>
      </c>
      <c r="AP768" s="14">
        <f t="shared" si="34"/>
        <v>1</v>
      </c>
      <c r="AQ768" s="13" t="str">
        <f t="shared" si="35"/>
        <v>OK</v>
      </c>
      <c r="BA768" s="13" t="s">
        <v>14438</v>
      </c>
      <c r="BB768" s="13">
        <f>AK768</f>
        <v>25.251999999999999</v>
      </c>
      <c r="BC768" s="13" t="s">
        <v>15472</v>
      </c>
      <c r="BD768" s="13">
        <f>N768</f>
        <v>1</v>
      </c>
    </row>
    <row r="769" spans="1:56" hidden="1" x14ac:dyDescent="0.25">
      <c r="A769" s="13">
        <v>600022392</v>
      </c>
      <c r="B769" s="13">
        <v>1700</v>
      </c>
      <c r="C769" s="13">
        <v>2200001421</v>
      </c>
      <c r="D769" s="13" t="s">
        <v>298</v>
      </c>
      <c r="E769" s="13">
        <f>IF(AND(B769&lt;&gt;1110,B769&lt;&gt;1210,B769&lt;&gt;1510,B769&lt;&gt;1710),B769,IF(B769=1110,"1100",IF(B769=1210,"1200",IF(B769=1510,"1500",IF(B769=1710,"1700","X")))))</f>
        <v>1700</v>
      </c>
      <c r="F769" s="13" t="s">
        <v>10893</v>
      </c>
      <c r="G769" s="13" t="s">
        <v>297</v>
      </c>
      <c r="H769" s="13">
        <v>20.321999999999999</v>
      </c>
      <c r="I769" s="13">
        <v>0.25</v>
      </c>
      <c r="J769" s="13">
        <v>3</v>
      </c>
      <c r="K769" s="13">
        <v>1</v>
      </c>
      <c r="L769" s="13" t="s">
        <v>292</v>
      </c>
      <c r="M769" s="13">
        <v>4</v>
      </c>
      <c r="N769" s="13">
        <v>1</v>
      </c>
      <c r="O769" s="13" t="s">
        <v>294</v>
      </c>
      <c r="P769" s="13">
        <f>IFERROR(VLOOKUP(BC769, BA:BA:BB:BB, 2, 0),)</f>
        <v>0</v>
      </c>
      <c r="Q769" s="13">
        <f>IFERROR(VLOOKUP(BC769, BA:BA:BD:BD, 4, 0),1)</f>
        <v>1</v>
      </c>
      <c r="R769" s="13">
        <v>7</v>
      </c>
      <c r="S769" s="13">
        <v>9.25</v>
      </c>
      <c r="T769" s="13">
        <v>0</v>
      </c>
      <c r="V769" s="13" t="s">
        <v>13779</v>
      </c>
      <c r="W769" s="13">
        <v>100</v>
      </c>
      <c r="X769" s="13" t="s">
        <v>302</v>
      </c>
      <c r="Y769" s="13" t="s">
        <v>10899</v>
      </c>
      <c r="Z769" s="13" t="s">
        <v>10898</v>
      </c>
      <c r="AA769" s="13">
        <v>1</v>
      </c>
      <c r="AB769" s="13">
        <f>ROUND(H769*I769*AA769, 3)</f>
        <v>5.0810000000000004</v>
      </c>
      <c r="AC769" s="13">
        <f>ROUND(VLOOKUP(X769,'Base de dados'!A:B, 2, 0)*AB769, 2)</f>
        <v>0.51</v>
      </c>
      <c r="AD769" s="13">
        <f>ROUND((AB769*(Destino!AG$770/100))*(W769/100),2)</f>
        <v>0.36</v>
      </c>
      <c r="AE769" s="13">
        <f>ROUND(AB769*(Destino!AH$770/100),2)</f>
        <v>0</v>
      </c>
      <c r="AF769" s="13">
        <f>ROUND((((AB769+AC769)*(1 + VLOOKUP(X769,'Base de dados'!A:N, 14, 0) ))*(Destino!AI$770/100))-AD769, 2)</f>
        <v>1.05</v>
      </c>
      <c r="AG769" s="13">
        <f>ROUND((AB769+AC769+AF769)*(J769/100),2)</f>
        <v>0.2</v>
      </c>
      <c r="AH769" s="13">
        <f>ROUND(AB769*T769,2)</f>
        <v>0</v>
      </c>
      <c r="AI769" s="13">
        <f>ROUND(AB769+AC769-AE769+AF769+AG769+AH769, 3)</f>
        <v>6.8410000000000002</v>
      </c>
      <c r="AJ769" s="13">
        <f>AI769*M769</f>
        <v>27.364000000000001</v>
      </c>
      <c r="AK769" s="13">
        <f>AJ769*K769</f>
        <v>27.364000000000001</v>
      </c>
      <c r="AL769" s="13" t="str">
        <f t="shared" si="33"/>
        <v>17006000223922200001421</v>
      </c>
      <c r="AM769" s="13">
        <f>VLOOKUP(AL769,Destino!A:AE,31,0)</f>
        <v>27.364000000000001</v>
      </c>
      <c r="AN769" s="13">
        <f>VLOOKUP(AL769,Destino!A:O,15,0)</f>
        <v>17.02</v>
      </c>
      <c r="AO769" s="13">
        <f>VLOOKUP(AL769,Destino!A:P,16,0)</f>
        <v>1</v>
      </c>
      <c r="AP769" s="14">
        <f t="shared" si="34"/>
        <v>1</v>
      </c>
      <c r="AQ769" s="13" t="str">
        <f t="shared" si="35"/>
        <v>OK</v>
      </c>
      <c r="BA769" s="13" t="s">
        <v>14439</v>
      </c>
      <c r="BB769" s="13">
        <f>AK769</f>
        <v>27.364000000000001</v>
      </c>
      <c r="BC769" s="13" t="s">
        <v>15473</v>
      </c>
      <c r="BD769" s="13">
        <f>N769</f>
        <v>1</v>
      </c>
    </row>
    <row r="770" spans="1:56" hidden="1" x14ac:dyDescent="0.25">
      <c r="A770" s="13">
        <v>600022393</v>
      </c>
      <c r="B770" s="13">
        <v>1700</v>
      </c>
      <c r="C770" s="13">
        <v>2200001421</v>
      </c>
      <c r="D770" s="13" t="s">
        <v>298</v>
      </c>
      <c r="E770" s="13">
        <f>IF(AND(B770&lt;&gt;1110,B770&lt;&gt;1210,B770&lt;&gt;1510,B770&lt;&gt;1710),B770,IF(B770=1110,"1100",IF(B770=1210,"1200",IF(B770=1510,"1500",IF(B770=1710,"1700","X")))))</f>
        <v>1700</v>
      </c>
      <c r="F770" s="13" t="s">
        <v>10893</v>
      </c>
      <c r="G770" s="13" t="s">
        <v>297</v>
      </c>
      <c r="H770" s="13">
        <v>20.513000000000002</v>
      </c>
      <c r="I770" s="13">
        <v>0.25</v>
      </c>
      <c r="J770" s="13">
        <v>3</v>
      </c>
      <c r="K770" s="13">
        <v>1</v>
      </c>
      <c r="L770" s="13" t="s">
        <v>292</v>
      </c>
      <c r="M770" s="13">
        <v>4</v>
      </c>
      <c r="N770" s="13">
        <v>1</v>
      </c>
      <c r="O770" s="13" t="s">
        <v>294</v>
      </c>
      <c r="P770" s="13">
        <f>IFERROR(VLOOKUP(BC770, BA:BA:BB:BB, 2, 0),)</f>
        <v>0</v>
      </c>
      <c r="Q770" s="13">
        <f>IFERROR(VLOOKUP(BC770, BA:BA:BD:BD, 4, 0),1)</f>
        <v>1</v>
      </c>
      <c r="R770" s="13">
        <v>7</v>
      </c>
      <c r="S770" s="13">
        <v>9.25</v>
      </c>
      <c r="T770" s="13">
        <v>0</v>
      </c>
      <c r="V770" s="13" t="s">
        <v>13779</v>
      </c>
      <c r="W770" s="13">
        <v>100</v>
      </c>
      <c r="X770" s="13" t="s">
        <v>302</v>
      </c>
      <c r="Y770" s="13" t="s">
        <v>10899</v>
      </c>
      <c r="Z770" s="13" t="s">
        <v>10898</v>
      </c>
      <c r="AA770" s="13">
        <v>1</v>
      </c>
      <c r="AB770" s="13">
        <f>ROUND(H770*I770*AA770, 3)</f>
        <v>5.1280000000000001</v>
      </c>
      <c r="AC770" s="13">
        <f>ROUND(VLOOKUP(X770,'Base de dados'!A:B, 2, 0)*AB770, 2)</f>
        <v>0.51</v>
      </c>
      <c r="AD770" s="13">
        <f>ROUND((AB770*(Destino!AG$771/100))*(W770/100),2)</f>
        <v>0.36</v>
      </c>
      <c r="AE770" s="13">
        <f>ROUND(AB770*(Destino!AH$771/100),2)</f>
        <v>0</v>
      </c>
      <c r="AF770" s="13">
        <f>ROUND((((AB770+AC770)*(1 + VLOOKUP(X770,'Base de dados'!A:N, 14, 0) ))*(Destino!AI$771/100))-AD770, 2)</f>
        <v>1.06</v>
      </c>
      <c r="AG770" s="13">
        <f>ROUND((AB770+AC770+AF770)*(J770/100),2)</f>
        <v>0.2</v>
      </c>
      <c r="AH770" s="13">
        <f>ROUND(AB770*T770,2)</f>
        <v>0</v>
      </c>
      <c r="AI770" s="13">
        <f>ROUND(AB770+AC770-AE770+AF770+AG770+AH770, 3)</f>
        <v>6.8979999999999997</v>
      </c>
      <c r="AJ770" s="13">
        <f>AI770*M770</f>
        <v>27.591999999999999</v>
      </c>
      <c r="AK770" s="13">
        <f>AJ770*K770</f>
        <v>27.591999999999999</v>
      </c>
      <c r="AL770" s="13" t="str">
        <f t="shared" ref="AL770:AL833" si="36">_xlfn.CONCAT(B770,A770,C770)</f>
        <v>17006000223932200001421</v>
      </c>
      <c r="AM770" s="13">
        <f>VLOOKUP(AL770,Destino!A:AE,31,0)</f>
        <v>27.591999999999999</v>
      </c>
      <c r="AN770" s="13">
        <f>VLOOKUP(AL770,Destino!A:O,15,0)</f>
        <v>17.18</v>
      </c>
      <c r="AO770" s="13">
        <f>VLOOKUP(AL770,Destino!A:P,16,0)</f>
        <v>1</v>
      </c>
      <c r="AP770" s="14">
        <f t="shared" ref="AP770:AP833" si="37">ROUND(AM770/AK770,2)</f>
        <v>1</v>
      </c>
      <c r="AQ770" s="13" t="str">
        <f t="shared" ref="AQ770:AQ833" si="38">IF(AP770=1,"OK","X")</f>
        <v>OK</v>
      </c>
      <c r="BA770" s="13" t="s">
        <v>14440</v>
      </c>
      <c r="BB770" s="13">
        <f>AK770</f>
        <v>27.591999999999999</v>
      </c>
      <c r="BC770" s="13" t="s">
        <v>15474</v>
      </c>
      <c r="BD770" s="13">
        <f>N770</f>
        <v>1</v>
      </c>
    </row>
    <row r="771" spans="1:56" hidden="1" x14ac:dyDescent="0.25">
      <c r="A771" s="13">
        <v>600022394</v>
      </c>
      <c r="B771" s="13">
        <v>1700</v>
      </c>
      <c r="C771" s="13">
        <v>2200001421</v>
      </c>
      <c r="D771" s="13" t="s">
        <v>298</v>
      </c>
      <c r="E771" s="13">
        <f>IF(AND(B771&lt;&gt;1110,B771&lt;&gt;1210,B771&lt;&gt;1510,B771&lt;&gt;1710),B771,IF(B771=1110,"1100",IF(B771=1210,"1200",IF(B771=1510,"1500",IF(B771=1710,"1700","X")))))</f>
        <v>1700</v>
      </c>
      <c r="F771" s="13" t="s">
        <v>10893</v>
      </c>
      <c r="G771" s="13" t="s">
        <v>297</v>
      </c>
      <c r="H771" s="13">
        <v>20.788</v>
      </c>
      <c r="I771" s="13">
        <v>0.25</v>
      </c>
      <c r="J771" s="13">
        <v>3</v>
      </c>
      <c r="K771" s="13">
        <v>1</v>
      </c>
      <c r="L771" s="13" t="s">
        <v>292</v>
      </c>
      <c r="M771" s="13">
        <v>4</v>
      </c>
      <c r="N771" s="13">
        <v>1</v>
      </c>
      <c r="O771" s="13" t="s">
        <v>294</v>
      </c>
      <c r="P771" s="13">
        <f>IFERROR(VLOOKUP(BC771, BA:BA:BB:BB, 2, 0),)</f>
        <v>0</v>
      </c>
      <c r="Q771" s="13">
        <f>IFERROR(VLOOKUP(BC771, BA:BA:BD:BD, 4, 0),1)</f>
        <v>1</v>
      </c>
      <c r="R771" s="13">
        <v>7</v>
      </c>
      <c r="S771" s="13">
        <v>9.25</v>
      </c>
      <c r="T771" s="13">
        <v>0</v>
      </c>
      <c r="V771" s="13" t="s">
        <v>13779</v>
      </c>
      <c r="W771" s="13">
        <v>100</v>
      </c>
      <c r="X771" s="13" t="s">
        <v>302</v>
      </c>
      <c r="Y771" s="13" t="s">
        <v>10899</v>
      </c>
      <c r="Z771" s="13" t="s">
        <v>10898</v>
      </c>
      <c r="AA771" s="13">
        <v>1</v>
      </c>
      <c r="AB771" s="13">
        <f>ROUND(H771*I771*AA771, 3)</f>
        <v>5.1970000000000001</v>
      </c>
      <c r="AC771" s="13">
        <f>ROUND(VLOOKUP(X771,'Base de dados'!A:B, 2, 0)*AB771, 2)</f>
        <v>0.52</v>
      </c>
      <c r="AD771" s="13">
        <f>ROUND((AB771*(Destino!AG$772/100))*(W771/100),2)</f>
        <v>0.36</v>
      </c>
      <c r="AE771" s="13">
        <f>ROUND(AB771*(Destino!AH$772/100),2)</f>
        <v>0</v>
      </c>
      <c r="AF771" s="13">
        <f>ROUND((((AB771+AC771)*(1 + VLOOKUP(X771,'Base de dados'!A:N, 14, 0) ))*(Destino!AI$772/100))-AD771, 2)</f>
        <v>1.08</v>
      </c>
      <c r="AG771" s="13">
        <f>ROUND((AB771+AC771+AF771)*(J771/100),2)</f>
        <v>0.2</v>
      </c>
      <c r="AH771" s="13">
        <f>ROUND(AB771*T771,2)</f>
        <v>0</v>
      </c>
      <c r="AI771" s="13">
        <f>ROUND(AB771+AC771-AE771+AF771+AG771+AH771, 3)</f>
        <v>6.9969999999999999</v>
      </c>
      <c r="AJ771" s="13">
        <f>AI771*M771</f>
        <v>27.988</v>
      </c>
      <c r="AK771" s="13">
        <f>AJ771*K771</f>
        <v>27.988</v>
      </c>
      <c r="AL771" s="13" t="str">
        <f t="shared" si="36"/>
        <v>17006000223942200001421</v>
      </c>
      <c r="AM771" s="13">
        <f>VLOOKUP(AL771,Destino!A:AE,31,0)</f>
        <v>27.988</v>
      </c>
      <c r="AN771" s="13">
        <f>VLOOKUP(AL771,Destino!A:O,15,0)</f>
        <v>17.41</v>
      </c>
      <c r="AO771" s="13">
        <f>VLOOKUP(AL771,Destino!A:P,16,0)</f>
        <v>1</v>
      </c>
      <c r="AP771" s="14">
        <f t="shared" si="37"/>
        <v>1</v>
      </c>
      <c r="AQ771" s="13" t="str">
        <f t="shared" si="38"/>
        <v>OK</v>
      </c>
      <c r="BA771" s="13" t="s">
        <v>14441</v>
      </c>
      <c r="BB771" s="13">
        <f>AK771</f>
        <v>27.988</v>
      </c>
      <c r="BC771" s="13" t="s">
        <v>15475</v>
      </c>
      <c r="BD771" s="13">
        <f>N771</f>
        <v>1</v>
      </c>
    </row>
    <row r="772" spans="1:56" hidden="1" x14ac:dyDescent="0.25">
      <c r="A772" s="13">
        <v>600022398</v>
      </c>
      <c r="B772" s="13">
        <v>1700</v>
      </c>
      <c r="C772" s="13">
        <v>2200001421</v>
      </c>
      <c r="D772" s="13" t="s">
        <v>298</v>
      </c>
      <c r="E772" s="13">
        <f>IF(AND(B772&lt;&gt;1110,B772&lt;&gt;1210,B772&lt;&gt;1510,B772&lt;&gt;1710),B772,IF(B772=1110,"1100",IF(B772=1210,"1200",IF(B772=1510,"1500",IF(B772=1710,"1700","X")))))</f>
        <v>1700</v>
      </c>
      <c r="F772" s="13" t="s">
        <v>10893</v>
      </c>
      <c r="G772" s="13" t="s">
        <v>297</v>
      </c>
      <c r="H772" s="13">
        <v>23.57</v>
      </c>
      <c r="I772" s="13">
        <v>0.25</v>
      </c>
      <c r="J772" s="13">
        <v>3</v>
      </c>
      <c r="K772" s="13">
        <v>1</v>
      </c>
      <c r="L772" s="13" t="s">
        <v>292</v>
      </c>
      <c r="M772" s="13">
        <v>4</v>
      </c>
      <c r="N772" s="13">
        <v>1</v>
      </c>
      <c r="O772" s="13" t="s">
        <v>294</v>
      </c>
      <c r="P772" s="13">
        <f>IFERROR(VLOOKUP(BC772, BA:BA:BB:BB, 2, 0),)</f>
        <v>0</v>
      </c>
      <c r="Q772" s="13">
        <f>IFERROR(VLOOKUP(BC772, BA:BA:BD:BD, 4, 0),1)</f>
        <v>1</v>
      </c>
      <c r="R772" s="13">
        <v>7</v>
      </c>
      <c r="S772" s="13">
        <v>9.25</v>
      </c>
      <c r="T772" s="13">
        <v>0</v>
      </c>
      <c r="V772" s="13" t="s">
        <v>13779</v>
      </c>
      <c r="W772" s="13">
        <v>100</v>
      </c>
      <c r="X772" s="13" t="s">
        <v>302</v>
      </c>
      <c r="Y772" s="13" t="s">
        <v>10899</v>
      </c>
      <c r="Z772" s="13" t="s">
        <v>10898</v>
      </c>
      <c r="AA772" s="13">
        <v>1</v>
      </c>
      <c r="AB772" s="13">
        <f>ROUND(H772*I772*AA772, 3)</f>
        <v>5.8929999999999998</v>
      </c>
      <c r="AC772" s="13">
        <f>ROUND(VLOOKUP(X772,'Base de dados'!A:B, 2, 0)*AB772, 2)</f>
        <v>0.59</v>
      </c>
      <c r="AD772" s="13">
        <f>ROUND((AB772*(Destino!AG$773/100))*(W772/100),2)</f>
        <v>0.41</v>
      </c>
      <c r="AE772" s="13">
        <f>ROUND(AB772*(Destino!AH$773/100),2)</f>
        <v>0</v>
      </c>
      <c r="AF772" s="13">
        <f>ROUND((((AB772+AC772)*(1 + VLOOKUP(X772,'Base de dados'!A:N, 14, 0) ))*(Destino!AI$773/100))-AD772, 2)</f>
        <v>1.22</v>
      </c>
      <c r="AG772" s="13">
        <f>ROUND((AB772+AC772+AF772)*(J772/100),2)</f>
        <v>0.23</v>
      </c>
      <c r="AH772" s="13">
        <f>ROUND(AB772*T772,2)</f>
        <v>0</v>
      </c>
      <c r="AI772" s="13">
        <f>ROUND(AB772+AC772-AE772+AF772+AG772+AH772, 3)</f>
        <v>7.9329999999999998</v>
      </c>
      <c r="AJ772" s="13">
        <f>AI772*M772</f>
        <v>31.731999999999999</v>
      </c>
      <c r="AK772" s="13">
        <f>AJ772*K772</f>
        <v>31.731999999999999</v>
      </c>
      <c r="AL772" s="13" t="str">
        <f t="shared" si="36"/>
        <v>17006000223982200001421</v>
      </c>
      <c r="AM772" s="13">
        <f>VLOOKUP(AL772,Destino!A:AE,31,0)</f>
        <v>31.731999999999999</v>
      </c>
      <c r="AN772" s="13">
        <f>VLOOKUP(AL772,Destino!A:O,15,0)</f>
        <v>19.739999999999998</v>
      </c>
      <c r="AO772" s="13">
        <f>VLOOKUP(AL772,Destino!A:P,16,0)</f>
        <v>1</v>
      </c>
      <c r="AP772" s="14">
        <f t="shared" si="37"/>
        <v>1</v>
      </c>
      <c r="AQ772" s="13" t="str">
        <f t="shared" si="38"/>
        <v>OK</v>
      </c>
      <c r="BA772" s="13" t="s">
        <v>14442</v>
      </c>
      <c r="BB772" s="13">
        <f>AK772</f>
        <v>31.731999999999999</v>
      </c>
      <c r="BC772" s="13" t="s">
        <v>15476</v>
      </c>
      <c r="BD772" s="13">
        <f>N772</f>
        <v>1</v>
      </c>
    </row>
    <row r="773" spans="1:56" hidden="1" x14ac:dyDescent="0.25">
      <c r="A773" s="13">
        <v>600022399</v>
      </c>
      <c r="B773" s="13">
        <v>1700</v>
      </c>
      <c r="C773" s="13">
        <v>2200001421</v>
      </c>
      <c r="D773" s="13" t="s">
        <v>298</v>
      </c>
      <c r="E773" s="13">
        <f>IF(AND(B773&lt;&gt;1110,B773&lt;&gt;1210,B773&lt;&gt;1510,B773&lt;&gt;1710),B773,IF(B773=1110,"1100",IF(B773=1210,"1200",IF(B773=1510,"1500",IF(B773=1710,"1700","X")))))</f>
        <v>1700</v>
      </c>
      <c r="F773" s="13" t="s">
        <v>10893</v>
      </c>
      <c r="G773" s="13" t="s">
        <v>297</v>
      </c>
      <c r="H773" s="13">
        <v>23.821000000000002</v>
      </c>
      <c r="I773" s="13">
        <v>0.25</v>
      </c>
      <c r="J773" s="13">
        <v>3</v>
      </c>
      <c r="K773" s="13">
        <v>1</v>
      </c>
      <c r="L773" s="13" t="s">
        <v>292</v>
      </c>
      <c r="M773" s="13">
        <v>4</v>
      </c>
      <c r="N773" s="13">
        <v>1</v>
      </c>
      <c r="O773" s="13" t="s">
        <v>294</v>
      </c>
      <c r="P773" s="13">
        <f>IFERROR(VLOOKUP(BC773, BA:BA:BB:BB, 2, 0),)</f>
        <v>0</v>
      </c>
      <c r="Q773" s="13">
        <f>IFERROR(VLOOKUP(BC773, BA:BA:BD:BD, 4, 0),1)</f>
        <v>1</v>
      </c>
      <c r="R773" s="13">
        <v>7</v>
      </c>
      <c r="S773" s="13">
        <v>9.25</v>
      </c>
      <c r="T773" s="13">
        <v>0</v>
      </c>
      <c r="V773" s="13" t="s">
        <v>13779</v>
      </c>
      <c r="W773" s="13">
        <v>100</v>
      </c>
      <c r="X773" s="13" t="s">
        <v>302</v>
      </c>
      <c r="Y773" s="13" t="s">
        <v>10899</v>
      </c>
      <c r="Z773" s="13" t="s">
        <v>10898</v>
      </c>
      <c r="AA773" s="13">
        <v>1</v>
      </c>
      <c r="AB773" s="13">
        <f>ROUND(H773*I773*AA773, 3)</f>
        <v>5.9550000000000001</v>
      </c>
      <c r="AC773" s="13">
        <f>ROUND(VLOOKUP(X773,'Base de dados'!A:B, 2, 0)*AB773, 2)</f>
        <v>0.6</v>
      </c>
      <c r="AD773" s="13">
        <f>ROUND((AB773*(Destino!AG$774/100))*(W773/100),2)</f>
        <v>0.42</v>
      </c>
      <c r="AE773" s="13">
        <f>ROUND(AB773*(Destino!AH$774/100),2)</f>
        <v>0</v>
      </c>
      <c r="AF773" s="13">
        <f>ROUND((((AB773+AC773)*(1 + VLOOKUP(X773,'Base de dados'!A:N, 14, 0) ))*(Destino!AI$774/100))-AD773, 2)</f>
        <v>1.23</v>
      </c>
      <c r="AG773" s="13">
        <f>ROUND((AB773+AC773+AF773)*(J773/100),2)</f>
        <v>0.23</v>
      </c>
      <c r="AH773" s="13">
        <f>ROUND(AB773*T773,2)</f>
        <v>0</v>
      </c>
      <c r="AI773" s="13">
        <f>ROUND(AB773+AC773-AE773+AF773+AG773+AH773, 3)</f>
        <v>8.0150000000000006</v>
      </c>
      <c r="AJ773" s="13">
        <f>AI773*M773</f>
        <v>32.06</v>
      </c>
      <c r="AK773" s="13">
        <f>AJ773*K773</f>
        <v>32.06</v>
      </c>
      <c r="AL773" s="13" t="str">
        <f t="shared" si="36"/>
        <v>17006000223992200001421</v>
      </c>
      <c r="AM773" s="13">
        <f>VLOOKUP(AL773,Destino!A:AE,31,0)</f>
        <v>32.06</v>
      </c>
      <c r="AN773" s="13">
        <f>VLOOKUP(AL773,Destino!A:O,15,0)</f>
        <v>19.95</v>
      </c>
      <c r="AO773" s="13">
        <f>VLOOKUP(AL773,Destino!A:P,16,0)</f>
        <v>1</v>
      </c>
      <c r="AP773" s="14">
        <f t="shared" si="37"/>
        <v>1</v>
      </c>
      <c r="AQ773" s="13" t="str">
        <f t="shared" si="38"/>
        <v>OK</v>
      </c>
      <c r="BA773" s="13" t="s">
        <v>14443</v>
      </c>
      <c r="BB773" s="13">
        <f>AK773</f>
        <v>32.06</v>
      </c>
      <c r="BC773" s="13" t="s">
        <v>15477</v>
      </c>
      <c r="BD773" s="13">
        <f>N773</f>
        <v>1</v>
      </c>
    </row>
    <row r="774" spans="1:56" x14ac:dyDescent="0.25">
      <c r="A774" s="13">
        <v>600022400</v>
      </c>
      <c r="B774" s="13">
        <v>1300</v>
      </c>
      <c r="C774" s="13">
        <v>2000005105</v>
      </c>
      <c r="D774" s="13" t="s">
        <v>298</v>
      </c>
      <c r="E774" s="13">
        <f>IF(AND(B774&lt;&gt;1110,B774&lt;&gt;1210,B774&lt;&gt;1510,B774&lt;&gt;1710),B774,IF(B774=1110,"1100",IF(B774=1210,"1200",IF(B774=1510,"1500",IF(B774=1710,"1700","X")))))</f>
        <v>1300</v>
      </c>
      <c r="F774" s="13" t="s">
        <v>10881</v>
      </c>
      <c r="G774" s="13" t="s">
        <v>297</v>
      </c>
      <c r="H774" s="13">
        <v>22.853999999999999</v>
      </c>
      <c r="I774" s="13">
        <v>1</v>
      </c>
      <c r="J774" s="13">
        <v>6</v>
      </c>
      <c r="K774" s="13">
        <v>1</v>
      </c>
      <c r="L774" s="13" t="s">
        <v>292</v>
      </c>
      <c r="M774" s="13">
        <v>1</v>
      </c>
      <c r="N774" s="13">
        <v>1</v>
      </c>
      <c r="O774" s="13" t="s">
        <v>292</v>
      </c>
      <c r="P774" s="13">
        <f>IFERROR(VLOOKUP(BC774, BA:BA:BB:BB, 2, 0),)</f>
        <v>0</v>
      </c>
      <c r="Q774" s="13">
        <f>IFERROR(VLOOKUP(BC774, BA:BA:BD:BD, 4, 0),1)</f>
        <v>1</v>
      </c>
      <c r="R774" s="13">
        <v>7</v>
      </c>
      <c r="S774" s="13">
        <v>9.25</v>
      </c>
      <c r="T774" s="13">
        <v>0</v>
      </c>
      <c r="V774" s="13" t="s">
        <v>13779</v>
      </c>
      <c r="W774" s="13">
        <v>100</v>
      </c>
      <c r="X774" s="13" t="s">
        <v>302</v>
      </c>
      <c r="Y774" s="13" t="s">
        <v>10899</v>
      </c>
      <c r="Z774" s="13" t="s">
        <v>10898</v>
      </c>
      <c r="AA774" s="13">
        <v>1</v>
      </c>
      <c r="AB774" s="13">
        <f>ROUND(H774*I774*AA774, 3)</f>
        <v>22.853999999999999</v>
      </c>
      <c r="AC774" s="13">
        <f>ROUND(VLOOKUP(X774,'Base de dados'!A:B, 2, 0)*AB774, 2)</f>
        <v>2.29</v>
      </c>
      <c r="AD774" s="13">
        <f>ROUND((AB774*(Destino!AG$775/100))*(W774/100),2)</f>
        <v>0</v>
      </c>
      <c r="AG774" s="13">
        <f>ROUND((AB774+ AC774)*(J774/100),2)</f>
        <v>1.51</v>
      </c>
      <c r="AH774" s="13">
        <f>ROUND(AB774*T774,2)</f>
        <v>0</v>
      </c>
      <c r="AI774" s="13">
        <f>ROUND((AB774+AC774)-(AD774+AE774)+AG774+AH774, 3)</f>
        <v>26.654</v>
      </c>
      <c r="AJ774" s="13">
        <f>AI774*M774</f>
        <v>26.654</v>
      </c>
      <c r="AK774" s="13">
        <f>AJ774*K774</f>
        <v>26.654</v>
      </c>
      <c r="AL774" s="13" t="str">
        <f t="shared" si="36"/>
        <v>13006000224002000005105</v>
      </c>
      <c r="AM774" s="13">
        <f>VLOOKUP(AL774,Destino!A:AE,31,0)</f>
        <v>24.334</v>
      </c>
      <c r="AN774" s="13">
        <f>VLOOKUP(AL774,Destino!A:O,15,0)</f>
        <v>19.14</v>
      </c>
      <c r="AO774" s="13">
        <f>VLOOKUP(AL774,Destino!A:P,16,0)</f>
        <v>1</v>
      </c>
      <c r="AP774" s="14">
        <f t="shared" si="37"/>
        <v>0.91</v>
      </c>
      <c r="AQ774" s="13" t="str">
        <f t="shared" si="38"/>
        <v>X</v>
      </c>
      <c r="BB774" s="13">
        <f>AK774</f>
        <v>26.654</v>
      </c>
      <c r="BC774" s="13" t="s">
        <v>15478</v>
      </c>
      <c r="BD774" s="13">
        <f>N774</f>
        <v>1</v>
      </c>
    </row>
    <row r="775" spans="1:56" hidden="1" x14ac:dyDescent="0.25">
      <c r="A775" s="13">
        <v>600022401</v>
      </c>
      <c r="B775" s="13">
        <v>1700</v>
      </c>
      <c r="C775" s="13">
        <v>2200001421</v>
      </c>
      <c r="D775" s="13" t="s">
        <v>298</v>
      </c>
      <c r="E775" s="13">
        <f>IF(AND(B775&lt;&gt;1110,B775&lt;&gt;1210,B775&lt;&gt;1510,B775&lt;&gt;1710),B775,IF(B775=1110,"1100",IF(B775=1210,"1200",IF(B775=1510,"1500",IF(B775=1710,"1700","X")))))</f>
        <v>1700</v>
      </c>
      <c r="F775" s="13" t="s">
        <v>10893</v>
      </c>
      <c r="G775" s="13" t="s">
        <v>297</v>
      </c>
      <c r="H775" s="13">
        <v>24.274999999999999</v>
      </c>
      <c r="I775" s="13">
        <v>0.25</v>
      </c>
      <c r="J775" s="13">
        <v>3</v>
      </c>
      <c r="K775" s="13">
        <v>1</v>
      </c>
      <c r="L775" s="13" t="s">
        <v>292</v>
      </c>
      <c r="M775" s="13">
        <v>4</v>
      </c>
      <c r="N775" s="13">
        <v>1</v>
      </c>
      <c r="O775" s="13" t="s">
        <v>294</v>
      </c>
      <c r="P775" s="13">
        <f>IFERROR(VLOOKUP(BC775, BA:BA:BB:BB, 2, 0),)</f>
        <v>0</v>
      </c>
      <c r="Q775" s="13">
        <f>IFERROR(VLOOKUP(BC775, BA:BA:BD:BD, 4, 0),1)</f>
        <v>1</v>
      </c>
      <c r="R775" s="13">
        <v>7</v>
      </c>
      <c r="S775" s="13">
        <v>9.25</v>
      </c>
      <c r="T775" s="13">
        <v>0</v>
      </c>
      <c r="V775" s="13" t="s">
        <v>13779</v>
      </c>
      <c r="W775" s="13">
        <v>100</v>
      </c>
      <c r="X775" s="13" t="s">
        <v>302</v>
      </c>
      <c r="Y775" s="13" t="s">
        <v>10899</v>
      </c>
      <c r="Z775" s="13" t="s">
        <v>10898</v>
      </c>
      <c r="AA775" s="13">
        <v>1</v>
      </c>
      <c r="AB775" s="13">
        <f>ROUND(H775*I775*AA775, 3)</f>
        <v>6.069</v>
      </c>
      <c r="AC775" s="13">
        <f>ROUND(VLOOKUP(X775,'Base de dados'!A:B, 2, 0)*AB775, 2)</f>
        <v>0.61</v>
      </c>
      <c r="AD775" s="13">
        <f>ROUND((AB775*(Destino!AG$776/100))*(W775/100),2)</f>
        <v>0.42</v>
      </c>
      <c r="AE775" s="13">
        <f>ROUND(AB775*(Destino!AH$776/100),2)</f>
        <v>0</v>
      </c>
      <c r="AF775" s="13">
        <f>ROUND((((AB775+AC775)*(1 + VLOOKUP(X775,'Base de dados'!A:N, 14, 0) ))*(Destino!AI$776/100))-AD775, 2)</f>
        <v>1.26</v>
      </c>
      <c r="AG775" s="13">
        <f>ROUND((AB775+AC775+AF775)*(J775/100),2)</f>
        <v>0.24</v>
      </c>
      <c r="AH775" s="13">
        <f>ROUND(AB775*T775,2)</f>
        <v>0</v>
      </c>
      <c r="AI775" s="13">
        <f>ROUND(AB775+AC775-AE775+AF775+AG775+AH775, 3)</f>
        <v>8.1790000000000003</v>
      </c>
      <c r="AJ775" s="13">
        <f>AI775*M775</f>
        <v>32.716000000000001</v>
      </c>
      <c r="AK775" s="13">
        <f>AJ775*K775</f>
        <v>32.716000000000001</v>
      </c>
      <c r="AL775" s="13" t="str">
        <f t="shared" si="36"/>
        <v>17006000224012200001421</v>
      </c>
      <c r="AM775" s="13">
        <f>VLOOKUP(AL775,Destino!A:AE,31,0)</f>
        <v>32.716000000000001</v>
      </c>
      <c r="AN775" s="13">
        <f>VLOOKUP(AL775,Destino!A:O,15,0)</f>
        <v>20.329999999999998</v>
      </c>
      <c r="AO775" s="13">
        <f>VLOOKUP(AL775,Destino!A:P,16,0)</f>
        <v>1</v>
      </c>
      <c r="AP775" s="14">
        <f t="shared" si="37"/>
        <v>1</v>
      </c>
      <c r="AQ775" s="13" t="str">
        <f t="shared" si="38"/>
        <v>OK</v>
      </c>
      <c r="BA775" s="13" t="s">
        <v>14444</v>
      </c>
      <c r="BB775" s="13">
        <f>AK775</f>
        <v>32.716000000000001</v>
      </c>
      <c r="BC775" s="13" t="s">
        <v>15479</v>
      </c>
      <c r="BD775" s="13">
        <f>N775</f>
        <v>1</v>
      </c>
    </row>
    <row r="776" spans="1:56" hidden="1" x14ac:dyDescent="0.25">
      <c r="A776" s="13">
        <v>600022402</v>
      </c>
      <c r="B776" s="13">
        <v>1700</v>
      </c>
      <c r="C776" s="13">
        <v>2200001421</v>
      </c>
      <c r="D776" s="13" t="s">
        <v>298</v>
      </c>
      <c r="E776" s="13">
        <f>IF(AND(B776&lt;&gt;1110,B776&lt;&gt;1210,B776&lt;&gt;1510,B776&lt;&gt;1710),B776,IF(B776=1110,"1100",IF(B776=1210,"1200",IF(B776=1510,"1500",IF(B776=1710,"1700","X")))))</f>
        <v>1700</v>
      </c>
      <c r="F776" s="13" t="s">
        <v>10893</v>
      </c>
      <c r="G776" s="13" t="s">
        <v>297</v>
      </c>
      <c r="H776" s="13">
        <v>24.346</v>
      </c>
      <c r="I776" s="13">
        <v>0.25</v>
      </c>
      <c r="J776" s="13">
        <v>3</v>
      </c>
      <c r="K776" s="13">
        <v>1</v>
      </c>
      <c r="L776" s="13" t="s">
        <v>292</v>
      </c>
      <c r="M776" s="13">
        <v>4</v>
      </c>
      <c r="N776" s="13">
        <v>1</v>
      </c>
      <c r="O776" s="13" t="s">
        <v>294</v>
      </c>
      <c r="P776" s="13">
        <f>IFERROR(VLOOKUP(BC776, BA:BA:BB:BB, 2, 0),)</f>
        <v>0</v>
      </c>
      <c r="Q776" s="13">
        <f>IFERROR(VLOOKUP(BC776, BA:BA:BD:BD, 4, 0),1)</f>
        <v>1</v>
      </c>
      <c r="R776" s="13">
        <v>7</v>
      </c>
      <c r="S776" s="13">
        <v>9.25</v>
      </c>
      <c r="T776" s="13">
        <v>0</v>
      </c>
      <c r="V776" s="13" t="s">
        <v>13779</v>
      </c>
      <c r="W776" s="13">
        <v>100</v>
      </c>
      <c r="X776" s="13" t="s">
        <v>302</v>
      </c>
      <c r="Y776" s="13" t="s">
        <v>10899</v>
      </c>
      <c r="Z776" s="13" t="s">
        <v>10898</v>
      </c>
      <c r="AA776" s="13">
        <v>1</v>
      </c>
      <c r="AB776" s="13">
        <f>ROUND(H776*I776*AA776, 3)</f>
        <v>6.0869999999999997</v>
      </c>
      <c r="AC776" s="13">
        <f>ROUND(VLOOKUP(X776,'Base de dados'!A:B, 2, 0)*AB776, 2)</f>
        <v>0.61</v>
      </c>
      <c r="AD776" s="13">
        <f>ROUND((AB776*(Destino!AG$777/100))*(W776/100),2)</f>
        <v>0.43</v>
      </c>
      <c r="AE776" s="13">
        <f>ROUND(AB776*(Destino!AH$777/100),2)</f>
        <v>0</v>
      </c>
      <c r="AF776" s="13">
        <f>ROUND((((AB776+AC776)*(1 + VLOOKUP(X776,'Base de dados'!A:N, 14, 0) ))*(Destino!AI$777/100))-AD776, 2)</f>
        <v>1.25</v>
      </c>
      <c r="AG776" s="13">
        <f>ROUND((AB776+AC776+AF776)*(J776/100),2)</f>
        <v>0.24</v>
      </c>
      <c r="AH776" s="13">
        <f>ROUND(AB776*T776,2)</f>
        <v>0</v>
      </c>
      <c r="AI776" s="13">
        <f>ROUND(AB776+AC776-AE776+AF776+AG776+AH776, 3)</f>
        <v>8.1869999999999994</v>
      </c>
      <c r="AJ776" s="13">
        <f>AI776*M776</f>
        <v>32.747999999999998</v>
      </c>
      <c r="AK776" s="13">
        <f>AJ776*K776</f>
        <v>32.747999999999998</v>
      </c>
      <c r="AL776" s="13" t="str">
        <f t="shared" si="36"/>
        <v>17006000224022200001421</v>
      </c>
      <c r="AM776" s="13">
        <f>VLOOKUP(AL776,Destino!A:AE,31,0)</f>
        <v>32.787999999999997</v>
      </c>
      <c r="AN776" s="13">
        <f>VLOOKUP(AL776,Destino!A:O,15,0)</f>
        <v>20.39</v>
      </c>
      <c r="AO776" s="13">
        <f>VLOOKUP(AL776,Destino!A:P,16,0)</f>
        <v>1</v>
      </c>
      <c r="AP776" s="14">
        <f t="shared" si="37"/>
        <v>1</v>
      </c>
      <c r="AQ776" s="13" t="str">
        <f t="shared" si="38"/>
        <v>OK</v>
      </c>
      <c r="BA776" s="13" t="s">
        <v>14445</v>
      </c>
      <c r="BB776" s="13">
        <f>AK776</f>
        <v>32.747999999999998</v>
      </c>
      <c r="BC776" s="13" t="s">
        <v>15480</v>
      </c>
      <c r="BD776" s="13">
        <f>N776</f>
        <v>1</v>
      </c>
    </row>
    <row r="777" spans="1:56" hidden="1" x14ac:dyDescent="0.25">
      <c r="A777" s="13">
        <v>600022403</v>
      </c>
      <c r="B777" s="13">
        <v>1700</v>
      </c>
      <c r="C777" s="13">
        <v>2200001421</v>
      </c>
      <c r="D777" s="13" t="s">
        <v>298</v>
      </c>
      <c r="E777" s="13">
        <f>IF(AND(B777&lt;&gt;1110,B777&lt;&gt;1210,B777&lt;&gt;1510,B777&lt;&gt;1710),B777,IF(B777=1110,"1100",IF(B777=1210,"1200",IF(B777=1510,"1500",IF(B777=1710,"1700","X")))))</f>
        <v>1700</v>
      </c>
      <c r="F777" s="13" t="s">
        <v>10893</v>
      </c>
      <c r="G777" s="13" t="s">
        <v>297</v>
      </c>
      <c r="H777" s="13">
        <v>24.513000000000002</v>
      </c>
      <c r="I777" s="13">
        <v>0.25</v>
      </c>
      <c r="J777" s="13">
        <v>3</v>
      </c>
      <c r="K777" s="13">
        <v>1</v>
      </c>
      <c r="L777" s="13" t="s">
        <v>292</v>
      </c>
      <c r="M777" s="13">
        <v>4</v>
      </c>
      <c r="N777" s="13">
        <v>1</v>
      </c>
      <c r="O777" s="13" t="s">
        <v>294</v>
      </c>
      <c r="P777" s="13">
        <f>IFERROR(VLOOKUP(BC777, BA:BA:BB:BB, 2, 0),)</f>
        <v>0</v>
      </c>
      <c r="Q777" s="13">
        <f>IFERROR(VLOOKUP(BC777, BA:BA:BD:BD, 4, 0),1)</f>
        <v>1</v>
      </c>
      <c r="R777" s="13">
        <v>7</v>
      </c>
      <c r="S777" s="13">
        <v>9.25</v>
      </c>
      <c r="T777" s="13">
        <v>0</v>
      </c>
      <c r="V777" s="13" t="s">
        <v>13779</v>
      </c>
      <c r="W777" s="13">
        <v>100</v>
      </c>
      <c r="X777" s="13" t="s">
        <v>302</v>
      </c>
      <c r="Y777" s="13" t="s">
        <v>10899</v>
      </c>
      <c r="Z777" s="13" t="s">
        <v>10898</v>
      </c>
      <c r="AA777" s="13">
        <v>1</v>
      </c>
      <c r="AB777" s="13">
        <f>ROUND(H777*I777*AA777, 3)</f>
        <v>6.1280000000000001</v>
      </c>
      <c r="AC777" s="13">
        <f>ROUND(VLOOKUP(X777,'Base de dados'!A:B, 2, 0)*AB777, 2)</f>
        <v>0.61</v>
      </c>
      <c r="AD777" s="13">
        <f>ROUND((AB777*(Destino!AG$778/100))*(W777/100),2)</f>
        <v>0.43</v>
      </c>
      <c r="AE777" s="13">
        <f>ROUND(AB777*(Destino!AH$778/100),2)</f>
        <v>0</v>
      </c>
      <c r="AF777" s="13">
        <f>ROUND((((AB777+AC777)*(1 + VLOOKUP(X777,'Base de dados'!A:N, 14, 0) ))*(Destino!AI$778/100))-AD777, 2)</f>
        <v>1.27</v>
      </c>
      <c r="AG777" s="13">
        <f>ROUND((AB777+AC777+AF777)*(J777/100),2)</f>
        <v>0.24</v>
      </c>
      <c r="AH777" s="13">
        <f>ROUND(AB777*T777,2)</f>
        <v>0</v>
      </c>
      <c r="AI777" s="13">
        <f>ROUND(AB777+AC777-AE777+AF777+AG777+AH777, 3)</f>
        <v>8.2479999999999993</v>
      </c>
      <c r="AJ777" s="13">
        <f>AI777*M777</f>
        <v>32.991999999999997</v>
      </c>
      <c r="AK777" s="13">
        <f>AJ777*K777</f>
        <v>32.991999999999997</v>
      </c>
      <c r="AL777" s="13" t="str">
        <f t="shared" si="36"/>
        <v>17006000224032200001421</v>
      </c>
      <c r="AM777" s="13">
        <f>VLOOKUP(AL777,Destino!A:AE,31,0)</f>
        <v>32.991999999999997</v>
      </c>
      <c r="AN777" s="13">
        <f>VLOOKUP(AL777,Destino!A:O,15,0)</f>
        <v>20.53</v>
      </c>
      <c r="AO777" s="13">
        <f>VLOOKUP(AL777,Destino!A:P,16,0)</f>
        <v>1</v>
      </c>
      <c r="AP777" s="14">
        <f t="shared" si="37"/>
        <v>1</v>
      </c>
      <c r="AQ777" s="13" t="str">
        <f t="shared" si="38"/>
        <v>OK</v>
      </c>
      <c r="BA777" s="13" t="s">
        <v>14446</v>
      </c>
      <c r="BB777" s="13">
        <f>AK777</f>
        <v>32.991999999999997</v>
      </c>
      <c r="BC777" s="13" t="s">
        <v>15481</v>
      </c>
      <c r="BD777" s="13">
        <f>N777</f>
        <v>1</v>
      </c>
    </row>
    <row r="778" spans="1:56" hidden="1" x14ac:dyDescent="0.25">
      <c r="A778" s="13">
        <v>600022404</v>
      </c>
      <c r="B778" s="13">
        <v>1700</v>
      </c>
      <c r="C778" s="13">
        <v>2200001421</v>
      </c>
      <c r="D778" s="13" t="s">
        <v>298</v>
      </c>
      <c r="E778" s="13">
        <f>IF(AND(B778&lt;&gt;1110,B778&lt;&gt;1210,B778&lt;&gt;1510,B778&lt;&gt;1710),B778,IF(B778=1110,"1100",IF(B778=1210,"1200",IF(B778=1510,"1500",IF(B778=1710,"1700","X")))))</f>
        <v>1700</v>
      </c>
      <c r="F778" s="13" t="s">
        <v>10893</v>
      </c>
      <c r="G778" s="13" t="s">
        <v>297</v>
      </c>
      <c r="H778" s="13">
        <v>23.975000000000001</v>
      </c>
      <c r="I778" s="13">
        <v>0.25</v>
      </c>
      <c r="J778" s="13">
        <v>3</v>
      </c>
      <c r="K778" s="13">
        <v>1</v>
      </c>
      <c r="L778" s="13" t="s">
        <v>292</v>
      </c>
      <c r="M778" s="13">
        <v>4</v>
      </c>
      <c r="N778" s="13">
        <v>1</v>
      </c>
      <c r="O778" s="13" t="s">
        <v>294</v>
      </c>
      <c r="P778" s="13">
        <f>IFERROR(VLOOKUP(BC778, BA:BA:BB:BB, 2, 0),)</f>
        <v>0</v>
      </c>
      <c r="Q778" s="13">
        <f>IFERROR(VLOOKUP(BC778, BA:BA:BD:BD, 4, 0),1)</f>
        <v>1</v>
      </c>
      <c r="R778" s="13">
        <v>4</v>
      </c>
      <c r="S778" s="13">
        <v>9.25</v>
      </c>
      <c r="T778" s="13">
        <v>0</v>
      </c>
      <c r="V778" s="13" t="s">
        <v>13779</v>
      </c>
      <c r="W778" s="13">
        <v>100</v>
      </c>
      <c r="X778" s="13" t="s">
        <v>302</v>
      </c>
      <c r="Y778" s="13" t="s">
        <v>10899</v>
      </c>
      <c r="Z778" s="13" t="s">
        <v>10898</v>
      </c>
      <c r="AA778" s="13">
        <v>1</v>
      </c>
      <c r="AB778" s="13">
        <f>ROUND(H778*I778*AA778, 3)</f>
        <v>5.9939999999999998</v>
      </c>
      <c r="AC778" s="13">
        <f>ROUND(VLOOKUP(X778,'Base de dados'!A:B, 2, 0)*AB778, 2)</f>
        <v>0.6</v>
      </c>
      <c r="AD778" s="13">
        <f>ROUND((AB778*(Destino!AG$779/100))*(W778/100),2)</f>
        <v>0.42</v>
      </c>
      <c r="AE778" s="13">
        <f>ROUND(AB778*(Destino!AH$779/100),2)</f>
        <v>0</v>
      </c>
      <c r="AF778" s="13">
        <f>ROUND((((AB778+AC778)*(1 + VLOOKUP(X778,'Base de dados'!A:N, 14, 0) ))*(Destino!AI$779/100))-AD778, 2)</f>
        <v>1.24</v>
      </c>
      <c r="AG778" s="13">
        <f>ROUND((AB778+AC778+AF778)*(J778/100),2)</f>
        <v>0.24</v>
      </c>
      <c r="AH778" s="13">
        <f>ROUND(AB778*T778,2)</f>
        <v>0</v>
      </c>
      <c r="AI778" s="13">
        <f>ROUND(AB778+AC778-AE778+AF778+AG778+AH778, 3)</f>
        <v>8.0739999999999998</v>
      </c>
      <c r="AJ778" s="13">
        <f>AI778*M778</f>
        <v>32.295999999999999</v>
      </c>
      <c r="AK778" s="13">
        <f>AJ778*K778</f>
        <v>32.295999999999999</v>
      </c>
      <c r="AL778" s="13" t="str">
        <f t="shared" si="36"/>
        <v>17006000224042200001421</v>
      </c>
      <c r="AM778" s="13">
        <f>VLOOKUP(AL778,Destino!A:AE,31,0)</f>
        <v>32.295999999999999</v>
      </c>
      <c r="AN778" s="13">
        <f>VLOOKUP(AL778,Destino!A:O,15,0)</f>
        <v>20.797999999999998</v>
      </c>
      <c r="AO778" s="13">
        <f>VLOOKUP(AL778,Destino!A:P,16,0)</f>
        <v>1</v>
      </c>
      <c r="AP778" s="14">
        <f t="shared" si="37"/>
        <v>1</v>
      </c>
      <c r="AQ778" s="13" t="str">
        <f t="shared" si="38"/>
        <v>OK</v>
      </c>
      <c r="BA778" s="13" t="s">
        <v>14447</v>
      </c>
      <c r="BB778" s="13">
        <f>AK778</f>
        <v>32.295999999999999</v>
      </c>
      <c r="BC778" s="13" t="s">
        <v>15482</v>
      </c>
      <c r="BD778" s="13">
        <f>N778</f>
        <v>1</v>
      </c>
    </row>
    <row r="779" spans="1:56" hidden="1" x14ac:dyDescent="0.25">
      <c r="A779" s="13">
        <v>600022409</v>
      </c>
      <c r="B779" s="13">
        <v>1700</v>
      </c>
      <c r="C779" s="13">
        <v>2200001421</v>
      </c>
      <c r="D779" s="13" t="s">
        <v>298</v>
      </c>
      <c r="E779" s="13">
        <f>IF(AND(B779&lt;&gt;1110,B779&lt;&gt;1210,B779&lt;&gt;1510,B779&lt;&gt;1710),B779,IF(B779=1110,"1100",IF(B779=1210,"1200",IF(B779=1510,"1500",IF(B779=1710,"1700","X")))))</f>
        <v>1700</v>
      </c>
      <c r="F779" s="13" t="s">
        <v>10893</v>
      </c>
      <c r="G779" s="13" t="s">
        <v>297</v>
      </c>
      <c r="H779" s="13">
        <v>25.690999999999999</v>
      </c>
      <c r="I779" s="13">
        <v>0.25</v>
      </c>
      <c r="J779" s="13">
        <v>3</v>
      </c>
      <c r="K779" s="13">
        <v>1</v>
      </c>
      <c r="L779" s="13" t="s">
        <v>292</v>
      </c>
      <c r="M779" s="13">
        <v>4</v>
      </c>
      <c r="N779" s="13">
        <v>1</v>
      </c>
      <c r="O779" s="13" t="s">
        <v>294</v>
      </c>
      <c r="P779" s="13">
        <f>IFERROR(VLOOKUP(BC779, BA:BA:BB:BB, 2, 0),)</f>
        <v>0</v>
      </c>
      <c r="Q779" s="13">
        <f>IFERROR(VLOOKUP(BC779, BA:BA:BD:BD, 4, 0),1)</f>
        <v>1</v>
      </c>
      <c r="R779" s="13">
        <v>12</v>
      </c>
      <c r="S779" s="13">
        <v>9.25</v>
      </c>
      <c r="T779" s="13">
        <v>0</v>
      </c>
      <c r="V779" s="13" t="s">
        <v>13779</v>
      </c>
      <c r="W779" s="13">
        <v>100</v>
      </c>
      <c r="X779" s="13" t="s">
        <v>301</v>
      </c>
      <c r="Y779" s="13" t="s">
        <v>10899</v>
      </c>
      <c r="Z779" s="13" t="s">
        <v>10898</v>
      </c>
      <c r="AA779" s="13">
        <v>1</v>
      </c>
      <c r="AB779" s="13">
        <f>ROUND(H779*I779*AA779, 3)</f>
        <v>6.423</v>
      </c>
      <c r="AC779" s="13">
        <f>ROUND(VLOOKUP(X779,'Base de dados'!A:B, 2, 0)*AB779, 2)</f>
        <v>0.64</v>
      </c>
      <c r="AD779" s="13">
        <f>ROUND((AB779*(Destino!AG$780/100))*(W779/100),2)</f>
        <v>0.45</v>
      </c>
      <c r="AE779" s="13">
        <f>ROUND(AB779*(Destino!AH$780/100),2)</f>
        <v>0</v>
      </c>
      <c r="AF779" s="13">
        <f>ROUND((((AB779+AC779)*(1 + VLOOKUP(X779,'Base de dados'!A:N, 14, 0) ))*(Destino!AI$780/100))-AD779, 2)</f>
        <v>1.33</v>
      </c>
      <c r="AG779" s="13">
        <f>ROUND((AB779+AC779+AF779)*(J779/100),2)</f>
        <v>0.25</v>
      </c>
      <c r="AH779" s="13">
        <f>ROUND(AB779*T779,2)</f>
        <v>0</v>
      </c>
      <c r="AI779" s="13">
        <f>ROUND(AB779+AC779-AE779+AF779+AG779+AH779, 3)</f>
        <v>8.6430000000000007</v>
      </c>
      <c r="AJ779" s="13">
        <f>AI779*M779</f>
        <v>34.572000000000003</v>
      </c>
      <c r="AK779" s="13">
        <f>AJ779*K779</f>
        <v>34.572000000000003</v>
      </c>
      <c r="AL779" s="13" t="str">
        <f t="shared" si="36"/>
        <v>17006000224092200001421</v>
      </c>
      <c r="AM779" s="13">
        <f>VLOOKUP(AL779,Destino!A:AE,31,0)</f>
        <v>34.572000000000003</v>
      </c>
      <c r="AN779" s="13">
        <f>VLOOKUP(AL779,Destino!A:O,15,0)</f>
        <v>20.231999999999999</v>
      </c>
      <c r="AO779" s="13">
        <f>VLOOKUP(AL779,Destino!A:P,16,0)</f>
        <v>1</v>
      </c>
      <c r="AP779" s="14">
        <f t="shared" si="37"/>
        <v>1</v>
      </c>
      <c r="AQ779" s="13" t="str">
        <f t="shared" si="38"/>
        <v>OK</v>
      </c>
      <c r="BA779" s="13" t="s">
        <v>14448</v>
      </c>
      <c r="BB779" s="13">
        <f>AK779</f>
        <v>34.572000000000003</v>
      </c>
      <c r="BC779" s="13" t="s">
        <v>15483</v>
      </c>
      <c r="BD779" s="13">
        <f>N779</f>
        <v>1</v>
      </c>
    </row>
    <row r="780" spans="1:56" hidden="1" x14ac:dyDescent="0.25">
      <c r="A780" s="13">
        <v>600022411</v>
      </c>
      <c r="B780" s="13">
        <v>1700</v>
      </c>
      <c r="C780" s="13">
        <v>2200001421</v>
      </c>
      <c r="D780" s="13" t="s">
        <v>298</v>
      </c>
      <c r="E780" s="13">
        <f>IF(AND(B780&lt;&gt;1110,B780&lt;&gt;1210,B780&lt;&gt;1510,B780&lt;&gt;1710),B780,IF(B780=1110,"1100",IF(B780=1210,"1200",IF(B780=1510,"1500",IF(B780=1710,"1700","X")))))</f>
        <v>1700</v>
      </c>
      <c r="F780" s="13" t="s">
        <v>10893</v>
      </c>
      <c r="G780" s="13" t="s">
        <v>297</v>
      </c>
      <c r="H780" s="13">
        <v>27.271999999999998</v>
      </c>
      <c r="I780" s="13">
        <v>0.25</v>
      </c>
      <c r="J780" s="13">
        <v>3</v>
      </c>
      <c r="K780" s="13">
        <v>1</v>
      </c>
      <c r="L780" s="13" t="s">
        <v>292</v>
      </c>
      <c r="M780" s="13">
        <v>4</v>
      </c>
      <c r="N780" s="13">
        <v>1</v>
      </c>
      <c r="O780" s="13" t="s">
        <v>294</v>
      </c>
      <c r="P780" s="13">
        <f>IFERROR(VLOOKUP(BC780, BA:BA:BB:BB, 2, 0),)</f>
        <v>0</v>
      </c>
      <c r="Q780" s="13">
        <f>IFERROR(VLOOKUP(BC780, BA:BA:BD:BD, 4, 0),1)</f>
        <v>1</v>
      </c>
      <c r="R780" s="13">
        <v>7</v>
      </c>
      <c r="S780" s="13">
        <v>9.25</v>
      </c>
      <c r="T780" s="13">
        <v>0</v>
      </c>
      <c r="V780" s="13" t="s">
        <v>13779</v>
      </c>
      <c r="W780" s="13">
        <v>100</v>
      </c>
      <c r="X780" s="13" t="s">
        <v>301</v>
      </c>
      <c r="Y780" s="13" t="s">
        <v>10899</v>
      </c>
      <c r="Z780" s="13" t="s">
        <v>12645</v>
      </c>
      <c r="AA780" s="13">
        <v>1</v>
      </c>
      <c r="AB780" s="13">
        <f>ROUND(H780*I780*AA780, 3)</f>
        <v>6.8179999999999996</v>
      </c>
      <c r="AC780" s="13">
        <f>ROUND(VLOOKUP(X780,'Base de dados'!A:B, 2, 0)*AB780, 2)</f>
        <v>0.68</v>
      </c>
      <c r="AD780" s="13">
        <f>ROUND((AB780*(Destino!AG$781/100))*(W780/100),2)</f>
        <v>0.27</v>
      </c>
      <c r="AE780" s="13">
        <f>ROUND(AB780*(Destino!AH$781/100),2)</f>
        <v>0</v>
      </c>
      <c r="AF780" s="13">
        <f>ROUND((((AB780+AC780)*(1 + VLOOKUP(X780,'Base de dados'!A:M, 13, 0) ))*(Destino!AI$781/100))-AD780, 2)</f>
        <v>1.68</v>
      </c>
      <c r="AG780" s="13">
        <f>ROUND((AB780+AC780+AF780)*(J780/100),2)</f>
        <v>0.28000000000000003</v>
      </c>
      <c r="AH780" s="13">
        <f>ROUND(AB780*T780,2)</f>
        <v>0</v>
      </c>
      <c r="AI780" s="13">
        <f>ROUND(AB780+AC780-AE780+AF780+AG780+AH780, 3)</f>
        <v>9.4580000000000002</v>
      </c>
      <c r="AJ780" s="13">
        <f>AI780*M780</f>
        <v>37.832000000000001</v>
      </c>
      <c r="AK780" s="13">
        <f>AJ780*K780</f>
        <v>37.832000000000001</v>
      </c>
      <c r="AL780" s="13" t="str">
        <f t="shared" si="36"/>
        <v>17006000224112200001421</v>
      </c>
      <c r="AM780" s="13">
        <f>VLOOKUP(AL780,Destino!A:AE,31,0)</f>
        <v>37.832000000000001</v>
      </c>
      <c r="AN780" s="13">
        <f>VLOOKUP(AL780,Destino!A:O,15,0)</f>
        <v>22.84</v>
      </c>
      <c r="AO780" s="13">
        <f>VLOOKUP(AL780,Destino!A:P,16,0)</f>
        <v>1</v>
      </c>
      <c r="AP780" s="14">
        <f t="shared" si="37"/>
        <v>1</v>
      </c>
      <c r="AQ780" s="13" t="str">
        <f t="shared" si="38"/>
        <v>OK</v>
      </c>
      <c r="BA780" s="13" t="s">
        <v>14449</v>
      </c>
      <c r="BB780" s="13">
        <f>AK780</f>
        <v>37.832000000000001</v>
      </c>
      <c r="BC780" s="13" t="s">
        <v>15484</v>
      </c>
      <c r="BD780" s="13">
        <f>N780</f>
        <v>1</v>
      </c>
    </row>
    <row r="781" spans="1:56" hidden="1" x14ac:dyDescent="0.25">
      <c r="A781" s="13">
        <v>600022412</v>
      </c>
      <c r="B781" s="13">
        <v>1700</v>
      </c>
      <c r="C781" s="13">
        <v>2200001421</v>
      </c>
      <c r="D781" s="13" t="s">
        <v>298</v>
      </c>
      <c r="E781" s="13">
        <f>IF(AND(B781&lt;&gt;1110,B781&lt;&gt;1210,B781&lt;&gt;1510,B781&lt;&gt;1710),B781,IF(B781=1110,"1100",IF(B781=1210,"1200",IF(B781=1510,"1500",IF(B781=1710,"1700","X")))))</f>
        <v>1700</v>
      </c>
      <c r="F781" s="13" t="s">
        <v>10893</v>
      </c>
      <c r="G781" s="13" t="s">
        <v>297</v>
      </c>
      <c r="H781" s="13">
        <v>29.337</v>
      </c>
      <c r="I781" s="13">
        <v>0.25</v>
      </c>
      <c r="J781" s="13">
        <v>3</v>
      </c>
      <c r="K781" s="13">
        <v>1</v>
      </c>
      <c r="L781" s="13" t="s">
        <v>292</v>
      </c>
      <c r="M781" s="13">
        <v>4</v>
      </c>
      <c r="N781" s="13">
        <v>1</v>
      </c>
      <c r="O781" s="13" t="s">
        <v>294</v>
      </c>
      <c r="P781" s="13">
        <f>IFERROR(VLOOKUP(BC781, BA:BA:BB:BB, 2, 0),)</f>
        <v>0</v>
      </c>
      <c r="Q781" s="13">
        <f>IFERROR(VLOOKUP(BC781, BA:BA:BD:BD, 4, 0),1)</f>
        <v>1</v>
      </c>
      <c r="R781" s="13">
        <v>7</v>
      </c>
      <c r="S781" s="13">
        <v>9.25</v>
      </c>
      <c r="T781" s="13">
        <v>0</v>
      </c>
      <c r="V781" s="13" t="s">
        <v>13779</v>
      </c>
      <c r="W781" s="13">
        <v>100</v>
      </c>
      <c r="X781" s="13" t="s">
        <v>301</v>
      </c>
      <c r="Y781" s="13" t="s">
        <v>10899</v>
      </c>
      <c r="Z781" s="13" t="s">
        <v>10898</v>
      </c>
      <c r="AA781" s="13">
        <v>1</v>
      </c>
      <c r="AB781" s="13">
        <f>ROUND(H781*I781*AA781, 3)</f>
        <v>7.3339999999999996</v>
      </c>
      <c r="AC781" s="13">
        <f>ROUND(VLOOKUP(X781,'Base de dados'!A:B, 2, 0)*AB781, 2)</f>
        <v>0.73</v>
      </c>
      <c r="AD781" s="13">
        <f>ROUND((AB781*(Destino!AG$782/100))*(W781/100),2)</f>
        <v>0.51</v>
      </c>
      <c r="AE781" s="13">
        <f>ROUND(AB781*(Destino!AH$782/100),2)</f>
        <v>0</v>
      </c>
      <c r="AF781" s="13">
        <f>ROUND((((AB781+AC781)*(1 + VLOOKUP(X781,'Base de dados'!A:N, 14, 0) ))*(Destino!AI$782/100))-AD781, 2)</f>
        <v>1.52</v>
      </c>
      <c r="AG781" s="13">
        <f>ROUND((AB781+AC781+AF781)*(J781/100),2)</f>
        <v>0.28999999999999998</v>
      </c>
      <c r="AH781" s="13">
        <f>ROUND(AB781*T781,2)</f>
        <v>0</v>
      </c>
      <c r="AI781" s="13">
        <f>ROUND(AB781+AC781-AE781+AF781+AG781+AH781, 3)</f>
        <v>9.8740000000000006</v>
      </c>
      <c r="AJ781" s="13">
        <f>AI781*M781</f>
        <v>39.496000000000002</v>
      </c>
      <c r="AK781" s="13">
        <f>AJ781*K781</f>
        <v>39.496000000000002</v>
      </c>
      <c r="AL781" s="13" t="str">
        <f t="shared" si="36"/>
        <v>17006000224122200001421</v>
      </c>
      <c r="AM781" s="13">
        <f>VLOOKUP(AL781,Destino!A:AE,31,0)</f>
        <v>39.496000000000002</v>
      </c>
      <c r="AN781" s="13">
        <f>VLOOKUP(AL781,Destino!A:O,15,0)</f>
        <v>24.57</v>
      </c>
      <c r="AO781" s="13">
        <f>VLOOKUP(AL781,Destino!A:P,16,0)</f>
        <v>1</v>
      </c>
      <c r="AP781" s="14">
        <f t="shared" si="37"/>
        <v>1</v>
      </c>
      <c r="AQ781" s="13" t="str">
        <f t="shared" si="38"/>
        <v>OK</v>
      </c>
      <c r="BA781" s="13" t="s">
        <v>14450</v>
      </c>
      <c r="BB781" s="13">
        <f>AK781</f>
        <v>39.496000000000002</v>
      </c>
      <c r="BC781" s="13" t="s">
        <v>15485</v>
      </c>
      <c r="BD781" s="13">
        <f>N781</f>
        <v>1</v>
      </c>
    </row>
    <row r="782" spans="1:56" hidden="1" x14ac:dyDescent="0.25">
      <c r="A782" s="13">
        <v>600022413</v>
      </c>
      <c r="B782" s="13">
        <v>1000</v>
      </c>
      <c r="C782" s="13">
        <v>2200001421</v>
      </c>
      <c r="D782" s="13" t="s">
        <v>298</v>
      </c>
      <c r="E782" s="13">
        <f>IF(AND(B782&lt;&gt;1110,B782&lt;&gt;1210,B782&lt;&gt;1510,B782&lt;&gt;1710),B782,IF(B782=1110,"1100",IF(B782=1210,"1200",IF(B782=1510,"1500",IF(B782=1710,"1700","X")))))</f>
        <v>1000</v>
      </c>
      <c r="F782" s="13" t="s">
        <v>10873</v>
      </c>
      <c r="G782" s="13" t="s">
        <v>297</v>
      </c>
      <c r="H782" s="13">
        <v>32.662999999999997</v>
      </c>
      <c r="I782" s="13">
        <v>1</v>
      </c>
      <c r="J782" s="13">
        <v>4</v>
      </c>
      <c r="K782" s="13">
        <v>1</v>
      </c>
      <c r="L782" s="13" t="s">
        <v>292</v>
      </c>
      <c r="M782" s="13">
        <v>1</v>
      </c>
      <c r="N782" s="13">
        <v>1</v>
      </c>
      <c r="O782" s="13" t="s">
        <v>292</v>
      </c>
      <c r="P782" s="13">
        <f>IFERROR(VLOOKUP(BC782, BA:BA:BB:BB, 2, 0),)</f>
        <v>0</v>
      </c>
      <c r="Q782" s="13">
        <f>IFERROR(VLOOKUP(BC782, BA:BA:BD:BD, 4, 0),1)</f>
        <v>1</v>
      </c>
      <c r="R782" s="13">
        <v>12</v>
      </c>
      <c r="S782" s="13">
        <v>9.25</v>
      </c>
      <c r="T782" s="13">
        <v>0</v>
      </c>
      <c r="V782" s="13" t="s">
        <v>13779</v>
      </c>
      <c r="W782" s="13">
        <v>100</v>
      </c>
      <c r="X782" s="13" t="s">
        <v>302</v>
      </c>
      <c r="Y782" s="13" t="s">
        <v>10899</v>
      </c>
      <c r="Z782" s="13" t="s">
        <v>10898</v>
      </c>
      <c r="AA782" s="13">
        <v>1</v>
      </c>
      <c r="AB782" s="13">
        <f>ROUND(H782*I782*AA782, 3)</f>
        <v>32.662999999999997</v>
      </c>
      <c r="AC782" s="13">
        <f>ROUND(VLOOKUP(X782,'Base de dados'!A:B, 2, 0)*AB782, 2)</f>
        <v>3.27</v>
      </c>
      <c r="AD782" s="13">
        <f>ROUND((AB782*(Destino!AG$783/100))*(W782/100),2)</f>
        <v>3.92</v>
      </c>
      <c r="AE782" s="13">
        <f>ROUND(AB782*(Destino!AH$783/100),2)</f>
        <v>3.02</v>
      </c>
      <c r="AG782" s="13">
        <f>ROUND((AB782+ AC782)*(J782/100),2)</f>
        <v>1.44</v>
      </c>
      <c r="AH782" s="13">
        <f>ROUND(AB782*T782,2)</f>
        <v>0</v>
      </c>
      <c r="AI782" s="13">
        <f>ROUND(AB782-(AD782+AE782)+AG782+AH782, 3)</f>
        <v>27.163</v>
      </c>
      <c r="AJ782" s="13">
        <f>AI782*M782</f>
        <v>27.163</v>
      </c>
      <c r="AK782" s="13">
        <f>AJ782*K782</f>
        <v>27.163</v>
      </c>
      <c r="AL782" s="13" t="str">
        <f t="shared" si="36"/>
        <v>10006000224132200001421</v>
      </c>
      <c r="AM782" s="13">
        <f>VLOOKUP(AL782,Destino!A:AE,31,0)</f>
        <v>27.163</v>
      </c>
      <c r="AN782" s="13">
        <f>VLOOKUP(AL782,Destino!A:O,15,0)</f>
        <v>25.722000000000001</v>
      </c>
      <c r="AO782" s="13">
        <f>VLOOKUP(AL782,Destino!A:P,16,0)</f>
        <v>1</v>
      </c>
      <c r="AP782" s="14">
        <f t="shared" si="37"/>
        <v>1</v>
      </c>
      <c r="AQ782" s="13" t="str">
        <f t="shared" si="38"/>
        <v>OK</v>
      </c>
      <c r="BB782" s="13">
        <f>AK782</f>
        <v>27.163</v>
      </c>
      <c r="BC782" s="13" t="s">
        <v>15486</v>
      </c>
      <c r="BD782" s="13">
        <f>N782</f>
        <v>1</v>
      </c>
    </row>
    <row r="783" spans="1:56" hidden="1" x14ac:dyDescent="0.25">
      <c r="A783" s="13">
        <v>600022414</v>
      </c>
      <c r="B783" s="13">
        <v>1700</v>
      </c>
      <c r="C783" s="13">
        <v>2200001421</v>
      </c>
      <c r="D783" s="13" t="s">
        <v>298</v>
      </c>
      <c r="E783" s="13">
        <f>IF(AND(B783&lt;&gt;1110,B783&lt;&gt;1210,B783&lt;&gt;1510,B783&lt;&gt;1710),B783,IF(B783=1110,"1100",IF(B783=1210,"1200",IF(B783=1510,"1500",IF(B783=1710,"1700","X")))))</f>
        <v>1700</v>
      </c>
      <c r="F783" s="13" t="s">
        <v>10893</v>
      </c>
      <c r="G783" s="13" t="s">
        <v>297</v>
      </c>
      <c r="H783" s="13">
        <v>32.896000000000001</v>
      </c>
      <c r="I783" s="13">
        <v>0.25</v>
      </c>
      <c r="J783" s="13">
        <v>3</v>
      </c>
      <c r="K783" s="13">
        <v>1</v>
      </c>
      <c r="L783" s="13" t="s">
        <v>292</v>
      </c>
      <c r="M783" s="13">
        <v>4</v>
      </c>
      <c r="N783" s="13">
        <v>1</v>
      </c>
      <c r="O783" s="13" t="s">
        <v>294</v>
      </c>
      <c r="P783" s="13">
        <f>IFERROR(VLOOKUP(BC783, BA:BA:BB:BB, 2, 0),)</f>
        <v>0</v>
      </c>
      <c r="Q783" s="13">
        <f>IFERROR(VLOOKUP(BC783, BA:BA:BD:BD, 4, 0),1)</f>
        <v>1</v>
      </c>
      <c r="R783" s="13">
        <v>7</v>
      </c>
      <c r="S783" s="13">
        <v>9.25</v>
      </c>
      <c r="T783" s="13">
        <v>0</v>
      </c>
      <c r="V783" s="13" t="s">
        <v>13779</v>
      </c>
      <c r="W783" s="13">
        <v>100</v>
      </c>
      <c r="X783" s="13" t="s">
        <v>302</v>
      </c>
      <c r="Y783" s="13" t="s">
        <v>10899</v>
      </c>
      <c r="Z783" s="13" t="s">
        <v>10898</v>
      </c>
      <c r="AA783" s="13">
        <v>1</v>
      </c>
      <c r="AB783" s="13">
        <f>ROUND(H783*I783*AA783, 3)</f>
        <v>8.2240000000000002</v>
      </c>
      <c r="AC783" s="13">
        <f>ROUND(VLOOKUP(X783,'Base de dados'!A:B, 2, 0)*AB783, 2)</f>
        <v>0.82</v>
      </c>
      <c r="AD783" s="13">
        <f>ROUND((AB783*(Destino!AG$784/100))*(W783/100),2)</f>
        <v>0.57999999999999996</v>
      </c>
      <c r="AE783" s="13">
        <f>ROUND(AB783*(Destino!AH$784/100),2)</f>
        <v>0</v>
      </c>
      <c r="AF783" s="13">
        <f>ROUND((((AB783+AC783)*(1 + VLOOKUP(X783,'Base de dados'!A:N, 14, 0) ))*(Destino!AI$784/100))-AD783, 2)</f>
        <v>1.7</v>
      </c>
      <c r="AG783" s="13">
        <f>ROUND((AB783+AC783+AF783)*(J783/100),2)</f>
        <v>0.32</v>
      </c>
      <c r="AH783" s="13">
        <f>ROUND(AB783*T783,2)</f>
        <v>0</v>
      </c>
      <c r="AI783" s="13">
        <f>ROUND(AB783+AC783-AE783+AF783+AG783+AH783, 3)</f>
        <v>11.064</v>
      </c>
      <c r="AJ783" s="13">
        <f>AI783*M783</f>
        <v>44.256</v>
      </c>
      <c r="AK783" s="13">
        <f>AJ783*K783</f>
        <v>44.256</v>
      </c>
      <c r="AL783" s="13" t="str">
        <f t="shared" si="36"/>
        <v>17006000224142200001421</v>
      </c>
      <c r="AM783" s="13">
        <f>VLOOKUP(AL783,Destino!A:AE,31,0)</f>
        <v>44.256</v>
      </c>
      <c r="AN783" s="13">
        <f>VLOOKUP(AL783,Destino!A:O,15,0)</f>
        <v>27.55</v>
      </c>
      <c r="AO783" s="13">
        <f>VLOOKUP(AL783,Destino!A:P,16,0)</f>
        <v>1</v>
      </c>
      <c r="AP783" s="14">
        <f t="shared" si="37"/>
        <v>1</v>
      </c>
      <c r="AQ783" s="13" t="str">
        <f t="shared" si="38"/>
        <v>OK</v>
      </c>
      <c r="BA783" s="13" t="s">
        <v>14451</v>
      </c>
      <c r="BB783" s="13">
        <f>AK783</f>
        <v>44.256</v>
      </c>
      <c r="BC783" s="13" t="s">
        <v>15487</v>
      </c>
      <c r="BD783" s="13">
        <f>N783</f>
        <v>1</v>
      </c>
    </row>
    <row r="784" spans="1:56" hidden="1" x14ac:dyDescent="0.25">
      <c r="A784" s="13">
        <v>600022415</v>
      </c>
      <c r="B784" s="13">
        <v>1700</v>
      </c>
      <c r="C784" s="13">
        <v>2200001421</v>
      </c>
      <c r="D784" s="13" t="s">
        <v>298</v>
      </c>
      <c r="E784" s="13">
        <f>IF(AND(B784&lt;&gt;1110,B784&lt;&gt;1210,B784&lt;&gt;1510,B784&lt;&gt;1710),B784,IF(B784=1110,"1100",IF(B784=1210,"1200",IF(B784=1510,"1500",IF(B784=1710,"1700","X")))))</f>
        <v>1700</v>
      </c>
      <c r="F784" s="13" t="s">
        <v>10893</v>
      </c>
      <c r="G784" s="13" t="s">
        <v>297</v>
      </c>
      <c r="H784" s="13">
        <v>33.11</v>
      </c>
      <c r="I784" s="13">
        <v>0.25</v>
      </c>
      <c r="J784" s="13">
        <v>3</v>
      </c>
      <c r="K784" s="13">
        <v>1</v>
      </c>
      <c r="L784" s="13" t="s">
        <v>292</v>
      </c>
      <c r="M784" s="13">
        <v>4</v>
      </c>
      <c r="N784" s="13">
        <v>1</v>
      </c>
      <c r="O784" s="13" t="s">
        <v>294</v>
      </c>
      <c r="P784" s="13">
        <f>IFERROR(VLOOKUP(BC784, BA:BA:BB:BB, 2, 0),)</f>
        <v>0</v>
      </c>
      <c r="Q784" s="13">
        <f>IFERROR(VLOOKUP(BC784, BA:BA:BD:BD, 4, 0),1)</f>
        <v>1</v>
      </c>
      <c r="R784" s="13">
        <v>7</v>
      </c>
      <c r="S784" s="13">
        <v>9.25</v>
      </c>
      <c r="T784" s="13">
        <v>0</v>
      </c>
      <c r="V784" s="13" t="s">
        <v>13779</v>
      </c>
      <c r="W784" s="13">
        <v>100</v>
      </c>
      <c r="X784" s="13" t="s">
        <v>302</v>
      </c>
      <c r="Y784" s="13" t="s">
        <v>10899</v>
      </c>
      <c r="Z784" s="13" t="s">
        <v>10898</v>
      </c>
      <c r="AA784" s="13">
        <v>1</v>
      </c>
      <c r="AB784" s="13">
        <f>ROUND(H784*I784*AA784, 3)</f>
        <v>8.2780000000000005</v>
      </c>
      <c r="AC784" s="13">
        <f>ROUND(VLOOKUP(X784,'Base de dados'!A:B, 2, 0)*AB784, 2)</f>
        <v>0.83</v>
      </c>
      <c r="AD784" s="13">
        <f>ROUND((AB784*(Destino!AG$785/100))*(W784/100),2)</f>
        <v>0.57999999999999996</v>
      </c>
      <c r="AE784" s="13">
        <f>ROUND(AB784*(Destino!AH$785/100),2)</f>
        <v>0</v>
      </c>
      <c r="AF784" s="13">
        <f>ROUND((((AB784+AC784)*(1 + VLOOKUP(X784,'Base de dados'!A:N, 14, 0) ))*(Destino!AI$785/100))-AD784, 2)</f>
        <v>1.71</v>
      </c>
      <c r="AG784" s="13">
        <f>ROUND((AB784+AC784+AF784)*(J784/100),2)</f>
        <v>0.32</v>
      </c>
      <c r="AH784" s="13">
        <f>ROUND(AB784*T784,2)</f>
        <v>0</v>
      </c>
      <c r="AI784" s="13">
        <f>ROUND(AB784+AC784-AE784+AF784+AG784+AH784, 3)</f>
        <v>11.138</v>
      </c>
      <c r="AJ784" s="13">
        <f>AI784*M784</f>
        <v>44.552</v>
      </c>
      <c r="AK784" s="13">
        <f>AJ784*K784</f>
        <v>44.552</v>
      </c>
      <c r="AL784" s="13" t="str">
        <f t="shared" si="36"/>
        <v>17006000224152200001421</v>
      </c>
      <c r="AM784" s="13">
        <f>VLOOKUP(AL784,Destino!A:AE,31,0)</f>
        <v>44.552</v>
      </c>
      <c r="AN784" s="13">
        <f>VLOOKUP(AL784,Destino!A:O,15,0)</f>
        <v>27.73</v>
      </c>
      <c r="AO784" s="13">
        <f>VLOOKUP(AL784,Destino!A:P,16,0)</f>
        <v>1</v>
      </c>
      <c r="AP784" s="14">
        <f t="shared" si="37"/>
        <v>1</v>
      </c>
      <c r="AQ784" s="13" t="str">
        <f t="shared" si="38"/>
        <v>OK</v>
      </c>
      <c r="BA784" s="13" t="s">
        <v>14452</v>
      </c>
      <c r="BB784" s="13">
        <f>AK784</f>
        <v>44.552</v>
      </c>
      <c r="BC784" s="13" t="s">
        <v>15488</v>
      </c>
      <c r="BD784" s="13">
        <f>N784</f>
        <v>1</v>
      </c>
    </row>
    <row r="785" spans="1:56" hidden="1" x14ac:dyDescent="0.25">
      <c r="A785" s="13">
        <v>600022417</v>
      </c>
      <c r="B785" s="13">
        <v>1700</v>
      </c>
      <c r="C785" s="13">
        <v>2200001421</v>
      </c>
      <c r="D785" s="13" t="s">
        <v>298</v>
      </c>
      <c r="E785" s="13">
        <f>IF(AND(B785&lt;&gt;1110,B785&lt;&gt;1210,B785&lt;&gt;1510,B785&lt;&gt;1710),B785,IF(B785=1110,"1100",IF(B785=1210,"1200",IF(B785=1510,"1500",IF(B785=1710,"1700","X")))))</f>
        <v>1700</v>
      </c>
      <c r="F785" s="13" t="s">
        <v>10893</v>
      </c>
      <c r="G785" s="13" t="s">
        <v>297</v>
      </c>
      <c r="H785" s="13">
        <v>34.03</v>
      </c>
      <c r="I785" s="13">
        <v>0.25</v>
      </c>
      <c r="J785" s="13">
        <v>3</v>
      </c>
      <c r="K785" s="13">
        <v>1</v>
      </c>
      <c r="L785" s="13" t="s">
        <v>292</v>
      </c>
      <c r="M785" s="13">
        <v>4</v>
      </c>
      <c r="N785" s="13">
        <v>1</v>
      </c>
      <c r="O785" s="13" t="s">
        <v>294</v>
      </c>
      <c r="P785" s="13">
        <f>IFERROR(VLOOKUP(BC785, BA:BA:BB:BB, 2, 0),)</f>
        <v>0</v>
      </c>
      <c r="Q785" s="13">
        <f>IFERROR(VLOOKUP(BC785, BA:BA:BD:BD, 4, 0),1)</f>
        <v>1</v>
      </c>
      <c r="R785" s="13">
        <v>7</v>
      </c>
      <c r="S785" s="13">
        <v>9.25</v>
      </c>
      <c r="T785" s="13">
        <v>0</v>
      </c>
      <c r="V785" s="13" t="s">
        <v>13779</v>
      </c>
      <c r="W785" s="13">
        <v>100</v>
      </c>
      <c r="X785" s="13" t="s">
        <v>302</v>
      </c>
      <c r="Y785" s="13" t="s">
        <v>10899</v>
      </c>
      <c r="Z785" s="13" t="s">
        <v>10898</v>
      </c>
      <c r="AA785" s="13">
        <v>1</v>
      </c>
      <c r="AB785" s="13">
        <f>ROUND(H785*I785*AA785, 3)</f>
        <v>8.5079999999999991</v>
      </c>
      <c r="AC785" s="13">
        <f>ROUND(VLOOKUP(X785,'Base de dados'!A:B, 2, 0)*AB785, 2)</f>
        <v>0.85</v>
      </c>
      <c r="AD785" s="13">
        <f>ROUND((AB785*(Destino!AG$786/100))*(W785/100),2)</f>
        <v>0.6</v>
      </c>
      <c r="AE785" s="13">
        <f>ROUND(AB785*(Destino!AH$786/100),2)</f>
        <v>0</v>
      </c>
      <c r="AF785" s="13">
        <f>ROUND((((AB785+AC785)*(1 + VLOOKUP(X785,'Base de dados'!A:N, 14, 0) ))*(Destino!AI$786/100))-AD785, 2)</f>
        <v>1.75</v>
      </c>
      <c r="AG785" s="13">
        <f>ROUND((AB785+AC785+AF785)*(J785/100),2)</f>
        <v>0.33</v>
      </c>
      <c r="AH785" s="13">
        <f>ROUND(AB785*T785,2)</f>
        <v>0</v>
      </c>
      <c r="AI785" s="13">
        <f>ROUND(AB785+AC785-AE785+AF785+AG785+AH785, 3)</f>
        <v>11.438000000000001</v>
      </c>
      <c r="AJ785" s="13">
        <f>AI785*M785</f>
        <v>45.752000000000002</v>
      </c>
      <c r="AK785" s="13">
        <f>AJ785*K785</f>
        <v>45.752000000000002</v>
      </c>
      <c r="AL785" s="13" t="str">
        <f t="shared" si="36"/>
        <v>17006000224172200001421</v>
      </c>
      <c r="AM785" s="13">
        <f>VLOOKUP(AL785,Destino!A:AE,31,0)</f>
        <v>45.792000000000002</v>
      </c>
      <c r="AN785" s="13">
        <f>VLOOKUP(AL785,Destino!A:O,15,0)</f>
        <v>28.5</v>
      </c>
      <c r="AO785" s="13">
        <f>VLOOKUP(AL785,Destino!A:P,16,0)</f>
        <v>1</v>
      </c>
      <c r="AP785" s="14">
        <f t="shared" si="37"/>
        <v>1</v>
      </c>
      <c r="AQ785" s="13" t="str">
        <f t="shared" si="38"/>
        <v>OK</v>
      </c>
      <c r="BA785" s="13" t="s">
        <v>14453</v>
      </c>
      <c r="BB785" s="13">
        <f>AK785</f>
        <v>45.752000000000002</v>
      </c>
      <c r="BC785" s="13" t="s">
        <v>15489</v>
      </c>
      <c r="BD785" s="13">
        <f>N785</f>
        <v>1</v>
      </c>
    </row>
    <row r="786" spans="1:56" hidden="1" x14ac:dyDescent="0.25">
      <c r="A786" s="13">
        <v>600022420</v>
      </c>
      <c r="B786" s="13">
        <v>1700</v>
      </c>
      <c r="C786" s="13">
        <v>2200001421</v>
      </c>
      <c r="D786" s="13" t="s">
        <v>298</v>
      </c>
      <c r="E786" s="13">
        <f>IF(AND(B786&lt;&gt;1110,B786&lt;&gt;1210,B786&lt;&gt;1510,B786&lt;&gt;1710),B786,IF(B786=1110,"1100",IF(B786=1210,"1200",IF(B786=1510,"1500",IF(B786=1710,"1700","X")))))</f>
        <v>1700</v>
      </c>
      <c r="F786" s="13" t="s">
        <v>10893</v>
      </c>
      <c r="G786" s="13" t="s">
        <v>297</v>
      </c>
      <c r="H786" s="13">
        <v>34.878</v>
      </c>
      <c r="I786" s="13">
        <v>0.25</v>
      </c>
      <c r="J786" s="13">
        <v>3</v>
      </c>
      <c r="K786" s="13">
        <v>1</v>
      </c>
      <c r="L786" s="13" t="s">
        <v>292</v>
      </c>
      <c r="M786" s="13">
        <v>4</v>
      </c>
      <c r="N786" s="13">
        <v>1</v>
      </c>
      <c r="O786" s="13" t="s">
        <v>294</v>
      </c>
      <c r="P786" s="13">
        <f>IFERROR(VLOOKUP(BC786, BA:BA:BB:BB, 2, 0),)</f>
        <v>0</v>
      </c>
      <c r="Q786" s="13">
        <f>IFERROR(VLOOKUP(BC786, BA:BA:BD:BD, 4, 0),1)</f>
        <v>1</v>
      </c>
      <c r="R786" s="13">
        <v>7</v>
      </c>
      <c r="S786" s="13">
        <v>9.25</v>
      </c>
      <c r="T786" s="13">
        <v>0</v>
      </c>
      <c r="V786" s="13" t="s">
        <v>13779</v>
      </c>
      <c r="W786" s="13">
        <v>100</v>
      </c>
      <c r="X786" s="13" t="s">
        <v>302</v>
      </c>
      <c r="Y786" s="13" t="s">
        <v>10899</v>
      </c>
      <c r="Z786" s="13" t="s">
        <v>10898</v>
      </c>
      <c r="AA786" s="13">
        <v>1</v>
      </c>
      <c r="AB786" s="13">
        <f>ROUND(H786*I786*AA786, 3)</f>
        <v>8.7200000000000006</v>
      </c>
      <c r="AC786" s="13">
        <f>ROUND(VLOOKUP(X786,'Base de dados'!A:B, 2, 0)*AB786, 2)</f>
        <v>0.87</v>
      </c>
      <c r="AD786" s="13">
        <f>ROUND((AB786*(Destino!AG$787/100))*(W786/100),2)</f>
        <v>0.61</v>
      </c>
      <c r="AE786" s="13">
        <f>ROUND(AB786*(Destino!AH$787/100),2)</f>
        <v>0</v>
      </c>
      <c r="AF786" s="13">
        <f>ROUND((((AB786+AC786)*(1 + VLOOKUP(X786,'Base de dados'!A:N, 14, 0) ))*(Destino!AI$787/100))-AD786, 2)</f>
        <v>1.8</v>
      </c>
      <c r="AG786" s="13">
        <f>ROUND((AB786+AC786+AF786)*(J786/100),2)</f>
        <v>0.34</v>
      </c>
      <c r="AH786" s="13">
        <f>ROUND(AB786*T786,2)</f>
        <v>0</v>
      </c>
      <c r="AI786" s="13">
        <f>ROUND(AB786+AC786-AE786+AF786+AG786+AH786, 3)</f>
        <v>11.73</v>
      </c>
      <c r="AJ786" s="13">
        <f>AI786*M786</f>
        <v>46.92</v>
      </c>
      <c r="AK786" s="13">
        <f>AJ786*K786</f>
        <v>46.92</v>
      </c>
      <c r="AL786" s="13" t="str">
        <f t="shared" si="36"/>
        <v>17006000224202200001421</v>
      </c>
      <c r="AM786" s="13">
        <f>VLOOKUP(AL786,Destino!A:AE,31,0)</f>
        <v>46.92</v>
      </c>
      <c r="AN786" s="13">
        <f>VLOOKUP(AL786,Destino!A:O,15,0)</f>
        <v>29.21</v>
      </c>
      <c r="AO786" s="13">
        <f>VLOOKUP(AL786,Destino!A:P,16,0)</f>
        <v>1</v>
      </c>
      <c r="AP786" s="14">
        <f t="shared" si="37"/>
        <v>1</v>
      </c>
      <c r="AQ786" s="13" t="str">
        <f t="shared" si="38"/>
        <v>OK</v>
      </c>
      <c r="BA786" s="13" t="s">
        <v>14454</v>
      </c>
      <c r="BB786" s="13">
        <f>AK786</f>
        <v>46.92</v>
      </c>
      <c r="BC786" s="13" t="s">
        <v>15490</v>
      </c>
      <c r="BD786" s="13">
        <f>N786</f>
        <v>1</v>
      </c>
    </row>
    <row r="787" spans="1:56" hidden="1" x14ac:dyDescent="0.25">
      <c r="A787" s="13">
        <v>600022421</v>
      </c>
      <c r="B787" s="13">
        <v>1700</v>
      </c>
      <c r="C787" s="13">
        <v>2200001421</v>
      </c>
      <c r="D787" s="13" t="s">
        <v>298</v>
      </c>
      <c r="E787" s="13">
        <f>IF(AND(B787&lt;&gt;1110,B787&lt;&gt;1210,B787&lt;&gt;1510,B787&lt;&gt;1710),B787,IF(B787=1110,"1100",IF(B787=1210,"1200",IF(B787=1510,"1500",IF(B787=1710,"1700","X")))))</f>
        <v>1700</v>
      </c>
      <c r="F787" s="13" t="s">
        <v>10893</v>
      </c>
      <c r="G787" s="13" t="s">
        <v>297</v>
      </c>
      <c r="H787" s="13">
        <v>35.319000000000003</v>
      </c>
      <c r="I787" s="13">
        <v>0.25</v>
      </c>
      <c r="J787" s="13">
        <v>3</v>
      </c>
      <c r="K787" s="13">
        <v>1</v>
      </c>
      <c r="L787" s="13" t="s">
        <v>292</v>
      </c>
      <c r="M787" s="13">
        <v>4</v>
      </c>
      <c r="N787" s="13">
        <v>1</v>
      </c>
      <c r="O787" s="13" t="s">
        <v>294</v>
      </c>
      <c r="P787" s="13">
        <f>IFERROR(VLOOKUP(BC787, BA:BA:BB:BB, 2, 0),)</f>
        <v>0</v>
      </c>
      <c r="Q787" s="13">
        <f>IFERROR(VLOOKUP(BC787, BA:BA:BD:BD, 4, 0),1)</f>
        <v>1</v>
      </c>
      <c r="R787" s="13">
        <v>7</v>
      </c>
      <c r="S787" s="13">
        <v>9.25</v>
      </c>
      <c r="T787" s="13">
        <v>0</v>
      </c>
      <c r="V787" s="13" t="s">
        <v>13779</v>
      </c>
      <c r="W787" s="13">
        <v>100</v>
      </c>
      <c r="X787" s="13" t="s">
        <v>302</v>
      </c>
      <c r="Y787" s="13" t="s">
        <v>10899</v>
      </c>
      <c r="Z787" s="13" t="s">
        <v>10898</v>
      </c>
      <c r="AA787" s="13">
        <v>1</v>
      </c>
      <c r="AB787" s="13">
        <f>ROUND(H787*I787*AA787, 3)</f>
        <v>8.83</v>
      </c>
      <c r="AC787" s="13">
        <f>ROUND(VLOOKUP(X787,'Base de dados'!A:B, 2, 0)*AB787, 2)</f>
        <v>0.88</v>
      </c>
      <c r="AD787" s="13">
        <f>ROUND((AB787*(Destino!AG$788/100))*(W787/100),2)</f>
        <v>0.62</v>
      </c>
      <c r="AE787" s="13">
        <f>ROUND(AB787*(Destino!AH$788/100),2)</f>
        <v>0</v>
      </c>
      <c r="AF787" s="13">
        <f>ROUND((((AB787+AC787)*(1 + VLOOKUP(X787,'Base de dados'!A:N, 14, 0) ))*(Destino!AI$788/100))-AD787, 2)</f>
        <v>1.82</v>
      </c>
      <c r="AG787" s="13">
        <f>ROUND((AB787+AC787+AF787)*(J787/100),2)</f>
        <v>0.35</v>
      </c>
      <c r="AH787" s="13">
        <f>ROUND(AB787*T787,2)</f>
        <v>0</v>
      </c>
      <c r="AI787" s="13">
        <f>ROUND(AB787+AC787-AE787+AF787+AG787+AH787, 3)</f>
        <v>11.88</v>
      </c>
      <c r="AJ787" s="13">
        <f>AI787*M787</f>
        <v>47.52</v>
      </c>
      <c r="AK787" s="13">
        <f>AJ787*K787</f>
        <v>47.52</v>
      </c>
      <c r="AL787" s="13" t="str">
        <f t="shared" si="36"/>
        <v>17006000224212200001421</v>
      </c>
      <c r="AM787" s="13">
        <f>VLOOKUP(AL787,Destino!A:AE,31,0)</f>
        <v>47.56</v>
      </c>
      <c r="AN787" s="13">
        <f>VLOOKUP(AL787,Destino!A:O,15,0)</f>
        <v>29.58</v>
      </c>
      <c r="AO787" s="13">
        <f>VLOOKUP(AL787,Destino!A:P,16,0)</f>
        <v>1</v>
      </c>
      <c r="AP787" s="14">
        <f t="shared" si="37"/>
        <v>1</v>
      </c>
      <c r="AQ787" s="13" t="str">
        <f t="shared" si="38"/>
        <v>OK</v>
      </c>
      <c r="BA787" s="13" t="s">
        <v>14455</v>
      </c>
      <c r="BB787" s="13">
        <f>AK787</f>
        <v>47.52</v>
      </c>
      <c r="BC787" s="13" t="s">
        <v>15491</v>
      </c>
      <c r="BD787" s="13">
        <f>N787</f>
        <v>1</v>
      </c>
    </row>
    <row r="788" spans="1:56" hidden="1" x14ac:dyDescent="0.25">
      <c r="A788" s="13">
        <v>600022425</v>
      </c>
      <c r="B788" s="13">
        <v>1700</v>
      </c>
      <c r="C788" s="13">
        <v>2200001421</v>
      </c>
      <c r="D788" s="13" t="s">
        <v>298</v>
      </c>
      <c r="E788" s="13">
        <f>IF(AND(B788&lt;&gt;1110,B788&lt;&gt;1210,B788&lt;&gt;1510,B788&lt;&gt;1710),B788,IF(B788=1110,"1100",IF(B788=1210,"1200",IF(B788=1510,"1500",IF(B788=1710,"1700","X")))))</f>
        <v>1700</v>
      </c>
      <c r="F788" s="13" t="s">
        <v>10893</v>
      </c>
      <c r="G788" s="13" t="s">
        <v>297</v>
      </c>
      <c r="H788" s="13">
        <v>39.451000000000001</v>
      </c>
      <c r="I788" s="13">
        <v>0.25</v>
      </c>
      <c r="J788" s="13">
        <v>3</v>
      </c>
      <c r="K788" s="13">
        <v>1</v>
      </c>
      <c r="L788" s="13" t="s">
        <v>292</v>
      </c>
      <c r="M788" s="13">
        <v>4</v>
      </c>
      <c r="N788" s="13">
        <v>1</v>
      </c>
      <c r="O788" s="13" t="s">
        <v>294</v>
      </c>
      <c r="P788" s="13">
        <f>IFERROR(VLOOKUP(BC788, BA:BA:BB:BB, 2, 0),)</f>
        <v>0</v>
      </c>
      <c r="Q788" s="13">
        <f>IFERROR(VLOOKUP(BC788, BA:BA:BD:BD, 4, 0),1)</f>
        <v>1</v>
      </c>
      <c r="R788" s="13">
        <v>7</v>
      </c>
      <c r="S788" s="13">
        <v>9.25</v>
      </c>
      <c r="T788" s="13">
        <v>0</v>
      </c>
      <c r="V788" s="13" t="s">
        <v>13779</v>
      </c>
      <c r="W788" s="13">
        <v>100</v>
      </c>
      <c r="X788" s="13" t="s">
        <v>302</v>
      </c>
      <c r="Y788" s="13" t="s">
        <v>10899</v>
      </c>
      <c r="Z788" s="13" t="s">
        <v>10898</v>
      </c>
      <c r="AA788" s="13">
        <v>1</v>
      </c>
      <c r="AB788" s="13">
        <f>ROUND(H788*I788*AA788, 3)</f>
        <v>9.8629999999999995</v>
      </c>
      <c r="AC788" s="13">
        <f>ROUND(VLOOKUP(X788,'Base de dados'!A:B, 2, 0)*AB788, 2)</f>
        <v>0.99</v>
      </c>
      <c r="AD788" s="13">
        <f>ROUND((AB788*(Destino!AG$789/100))*(W788/100),2)</f>
        <v>0.69</v>
      </c>
      <c r="AE788" s="13">
        <f>ROUND(AB788*(Destino!AH$789/100),2)</f>
        <v>0</v>
      </c>
      <c r="AF788" s="13">
        <f>ROUND((((AB788+AC788)*(1 + VLOOKUP(X788,'Base de dados'!A:N, 14, 0) ))*(Destino!AI$789/100))-AD788, 2)</f>
        <v>2.04</v>
      </c>
      <c r="AG788" s="13">
        <f>ROUND((AB788+AC788+AF788)*(J788/100),2)</f>
        <v>0.39</v>
      </c>
      <c r="AH788" s="13">
        <f>ROUND(AB788*T788,2)</f>
        <v>0</v>
      </c>
      <c r="AI788" s="13">
        <f>ROUND(AB788+AC788-AE788+AF788+AG788+AH788, 3)</f>
        <v>13.282999999999999</v>
      </c>
      <c r="AJ788" s="13">
        <f>AI788*M788</f>
        <v>53.131999999999998</v>
      </c>
      <c r="AK788" s="13">
        <f>AJ788*K788</f>
        <v>53.131999999999998</v>
      </c>
      <c r="AL788" s="13" t="str">
        <f t="shared" si="36"/>
        <v>17006000224252200001421</v>
      </c>
      <c r="AM788" s="13">
        <f>VLOOKUP(AL788,Destino!A:AE,31,0)</f>
        <v>53.131999999999998</v>
      </c>
      <c r="AN788" s="13">
        <f>VLOOKUP(AL788,Destino!A:O,15,0)</f>
        <v>33.04</v>
      </c>
      <c r="AO788" s="13">
        <f>VLOOKUP(AL788,Destino!A:P,16,0)</f>
        <v>1</v>
      </c>
      <c r="AP788" s="14">
        <f t="shared" si="37"/>
        <v>1</v>
      </c>
      <c r="AQ788" s="13" t="str">
        <f t="shared" si="38"/>
        <v>OK</v>
      </c>
      <c r="BA788" s="13" t="s">
        <v>14456</v>
      </c>
      <c r="BB788" s="13">
        <f>AK788</f>
        <v>53.131999999999998</v>
      </c>
      <c r="BC788" s="13" t="s">
        <v>15492</v>
      </c>
      <c r="BD788" s="13">
        <f>N788</f>
        <v>1</v>
      </c>
    </row>
    <row r="789" spans="1:56" hidden="1" x14ac:dyDescent="0.25">
      <c r="A789" s="13">
        <v>600022426</v>
      </c>
      <c r="B789" s="13">
        <v>1700</v>
      </c>
      <c r="C789" s="13">
        <v>2200001421</v>
      </c>
      <c r="D789" s="13" t="s">
        <v>298</v>
      </c>
      <c r="E789" s="13">
        <f>IF(AND(B789&lt;&gt;1110,B789&lt;&gt;1210,B789&lt;&gt;1510,B789&lt;&gt;1710),B789,IF(B789=1110,"1100",IF(B789=1210,"1200",IF(B789=1510,"1500",IF(B789=1710,"1700","X")))))</f>
        <v>1700</v>
      </c>
      <c r="F789" s="13" t="s">
        <v>10893</v>
      </c>
      <c r="G789" s="13" t="s">
        <v>297</v>
      </c>
      <c r="H789" s="13">
        <v>39.963999999999999</v>
      </c>
      <c r="I789" s="13">
        <v>0.25</v>
      </c>
      <c r="J789" s="13">
        <v>3</v>
      </c>
      <c r="K789" s="13">
        <v>1</v>
      </c>
      <c r="L789" s="13" t="s">
        <v>292</v>
      </c>
      <c r="M789" s="13">
        <v>4</v>
      </c>
      <c r="N789" s="13">
        <v>1</v>
      </c>
      <c r="O789" s="13" t="s">
        <v>294</v>
      </c>
      <c r="P789" s="13">
        <f>IFERROR(VLOOKUP(BC789, BA:BA:BB:BB, 2, 0),)</f>
        <v>0</v>
      </c>
      <c r="Q789" s="13">
        <f>IFERROR(VLOOKUP(BC789, BA:BA:BD:BD, 4, 0),1)</f>
        <v>1</v>
      </c>
      <c r="R789" s="13">
        <v>7</v>
      </c>
      <c r="S789" s="13">
        <v>9.25</v>
      </c>
      <c r="T789" s="13">
        <v>0</v>
      </c>
      <c r="V789" s="13" t="s">
        <v>13779</v>
      </c>
      <c r="W789" s="13">
        <v>100</v>
      </c>
      <c r="X789" s="13" t="s">
        <v>302</v>
      </c>
      <c r="Y789" s="13" t="s">
        <v>10899</v>
      </c>
      <c r="Z789" s="13" t="s">
        <v>10898</v>
      </c>
      <c r="AA789" s="13">
        <v>1</v>
      </c>
      <c r="AB789" s="13">
        <f>ROUND(H789*I789*AA789, 3)</f>
        <v>9.9909999999999997</v>
      </c>
      <c r="AC789" s="13">
        <f>ROUND(VLOOKUP(X789,'Base de dados'!A:B, 2, 0)*AB789, 2)</f>
        <v>1</v>
      </c>
      <c r="AD789" s="13">
        <f>ROUND((AB789*(Destino!AG$790/100))*(W789/100),2)</f>
        <v>0.7</v>
      </c>
      <c r="AE789" s="13">
        <f>ROUND(AB789*(Destino!AH$790/100),2)</f>
        <v>0</v>
      </c>
      <c r="AF789" s="13">
        <f>ROUND((((AB789+AC789)*(1 + VLOOKUP(X789,'Base de dados'!A:N, 14, 0) ))*(Destino!AI$790/100))-AD789, 2)</f>
        <v>2.0699999999999998</v>
      </c>
      <c r="AG789" s="13">
        <f>ROUND((AB789+AC789+AF789)*(J789/100),2)</f>
        <v>0.39</v>
      </c>
      <c r="AH789" s="13">
        <f>ROUND(AB789*T789,2)</f>
        <v>0</v>
      </c>
      <c r="AI789" s="13">
        <f>ROUND(AB789+AC789-AE789+AF789+AG789+AH789, 3)</f>
        <v>13.451000000000001</v>
      </c>
      <c r="AJ789" s="13">
        <f>AI789*M789</f>
        <v>53.804000000000002</v>
      </c>
      <c r="AK789" s="13">
        <f>AJ789*K789</f>
        <v>53.804000000000002</v>
      </c>
      <c r="AL789" s="13" t="str">
        <f t="shared" si="36"/>
        <v>17006000224262200001421</v>
      </c>
      <c r="AM789" s="13">
        <f>VLOOKUP(AL789,Destino!A:AE,31,0)</f>
        <v>53.804000000000002</v>
      </c>
      <c r="AN789" s="13">
        <f>VLOOKUP(AL789,Destino!A:O,15,0)</f>
        <v>33.47</v>
      </c>
      <c r="AO789" s="13">
        <f>VLOOKUP(AL789,Destino!A:P,16,0)</f>
        <v>1</v>
      </c>
      <c r="AP789" s="14">
        <f t="shared" si="37"/>
        <v>1</v>
      </c>
      <c r="AQ789" s="13" t="str">
        <f t="shared" si="38"/>
        <v>OK</v>
      </c>
      <c r="BA789" s="13" t="s">
        <v>14457</v>
      </c>
      <c r="BB789" s="13">
        <f>AK789</f>
        <v>53.804000000000002</v>
      </c>
      <c r="BC789" s="13" t="s">
        <v>15493</v>
      </c>
      <c r="BD789" s="13">
        <f>N789</f>
        <v>1</v>
      </c>
    </row>
    <row r="790" spans="1:56" hidden="1" x14ac:dyDescent="0.25">
      <c r="A790" s="13">
        <v>600022431</v>
      </c>
      <c r="B790" s="13">
        <v>1700</v>
      </c>
      <c r="C790" s="13">
        <v>2200001421</v>
      </c>
      <c r="D790" s="13" t="s">
        <v>298</v>
      </c>
      <c r="E790" s="13">
        <f>IF(AND(B790&lt;&gt;1110,B790&lt;&gt;1210,B790&lt;&gt;1510,B790&lt;&gt;1710),B790,IF(B790=1110,"1100",IF(B790=1210,"1200",IF(B790=1510,"1500",IF(B790=1710,"1700","X")))))</f>
        <v>1700</v>
      </c>
      <c r="F790" s="13" t="s">
        <v>10893</v>
      </c>
      <c r="G790" s="13" t="s">
        <v>297</v>
      </c>
      <c r="H790" s="13">
        <v>42.924999999999997</v>
      </c>
      <c r="I790" s="13">
        <v>0.25</v>
      </c>
      <c r="J790" s="13">
        <v>3</v>
      </c>
      <c r="K790" s="13">
        <v>1</v>
      </c>
      <c r="L790" s="13" t="s">
        <v>292</v>
      </c>
      <c r="M790" s="13">
        <v>4</v>
      </c>
      <c r="N790" s="13">
        <v>1</v>
      </c>
      <c r="O790" s="13" t="s">
        <v>294</v>
      </c>
      <c r="P790" s="13">
        <f>IFERROR(VLOOKUP(BC790, BA:BA:BB:BB, 2, 0),)</f>
        <v>0</v>
      </c>
      <c r="Q790" s="13">
        <f>IFERROR(VLOOKUP(BC790, BA:BA:BD:BD, 4, 0),1)</f>
        <v>1</v>
      </c>
      <c r="R790" s="13">
        <v>7</v>
      </c>
      <c r="S790" s="13">
        <v>9.25</v>
      </c>
      <c r="T790" s="13">
        <v>0</v>
      </c>
      <c r="V790" s="13" t="s">
        <v>13779</v>
      </c>
      <c r="W790" s="13">
        <v>100</v>
      </c>
      <c r="X790" s="13" t="s">
        <v>295</v>
      </c>
      <c r="Y790" s="13" t="s">
        <v>10899</v>
      </c>
      <c r="Z790" s="13" t="s">
        <v>12645</v>
      </c>
      <c r="AA790" s="13">
        <v>1</v>
      </c>
      <c r="AB790" s="13">
        <f>ROUND(H790*I790*AA790, 3)</f>
        <v>10.731</v>
      </c>
      <c r="AC790" s="13">
        <f>ROUND(VLOOKUP(X790,'Base de dados'!A:B, 2, 0)*AB790, 2)</f>
        <v>1.07</v>
      </c>
      <c r="AD790" s="13">
        <f>ROUND((AB790*(Destino!AG$791/100))*(W790/100),2)</f>
        <v>0.43</v>
      </c>
      <c r="AE790" s="13">
        <f>ROUND(AB790*(Destino!AH$791/100),2)</f>
        <v>0</v>
      </c>
      <c r="AF790" s="13">
        <f>ROUND((((AB790+AC790)*(1 + VLOOKUP(X790,'Base de dados'!A:M, 13, 0) ))*(Destino!AI$791/100))-AD790, 2)</f>
        <v>2.63</v>
      </c>
      <c r="AG790" s="13">
        <f>ROUND((AB790+AC790+AF790)*(J790/100),2)</f>
        <v>0.43</v>
      </c>
      <c r="AH790" s="13">
        <f>ROUND(AB790*T790,2)</f>
        <v>0</v>
      </c>
      <c r="AI790" s="13">
        <f>ROUND(AB790+AC790-AE790+AF790+AG790+AH790, 3)</f>
        <v>14.861000000000001</v>
      </c>
      <c r="AJ790" s="13">
        <f>AI790*M790</f>
        <v>59.444000000000003</v>
      </c>
      <c r="AK790" s="13">
        <f>AJ790*K790</f>
        <v>59.444000000000003</v>
      </c>
      <c r="AL790" s="13" t="str">
        <f t="shared" si="36"/>
        <v>17006000224312200001421</v>
      </c>
      <c r="AM790" s="13">
        <f>VLOOKUP(AL790,Destino!A:AE,31,0)</f>
        <v>59.484000000000002</v>
      </c>
      <c r="AN790" s="13">
        <f>VLOOKUP(AL790,Destino!A:O,15,0)</f>
        <v>35.950000000000003</v>
      </c>
      <c r="AO790" s="13">
        <f>VLOOKUP(AL790,Destino!A:P,16,0)</f>
        <v>1</v>
      </c>
      <c r="AP790" s="14">
        <f t="shared" si="37"/>
        <v>1</v>
      </c>
      <c r="AQ790" s="13" t="str">
        <f t="shared" si="38"/>
        <v>OK</v>
      </c>
      <c r="BA790" s="13" t="s">
        <v>14458</v>
      </c>
      <c r="BB790" s="13">
        <f>AK790</f>
        <v>59.444000000000003</v>
      </c>
      <c r="BC790" s="13" t="s">
        <v>15494</v>
      </c>
      <c r="BD790" s="13">
        <f>N790</f>
        <v>1</v>
      </c>
    </row>
    <row r="791" spans="1:56" hidden="1" x14ac:dyDescent="0.25">
      <c r="A791" s="13">
        <v>600022656</v>
      </c>
      <c r="B791" s="13">
        <v>1000</v>
      </c>
      <c r="C791" s="13">
        <v>2200000102</v>
      </c>
      <c r="D791" s="13" t="s">
        <v>298</v>
      </c>
      <c r="E791" s="13">
        <f>IF(AND(B791&lt;&gt;1110,B791&lt;&gt;1210,B791&lt;&gt;1510,B791&lt;&gt;1710),B791,IF(B791=1110,"1100",IF(B791=1210,"1200",IF(B791=1510,"1500",IF(B791=1710,"1700","X")))))</f>
        <v>1000</v>
      </c>
      <c r="F791" s="13" t="s">
        <v>10873</v>
      </c>
      <c r="G791" s="13" t="s">
        <v>297</v>
      </c>
      <c r="H791" s="13">
        <v>18.39</v>
      </c>
      <c r="I791" s="13">
        <v>1</v>
      </c>
      <c r="J791" s="13">
        <v>4.5</v>
      </c>
      <c r="K791" s="13">
        <v>1</v>
      </c>
      <c r="L791" s="13" t="s">
        <v>292</v>
      </c>
      <c r="M791" s="13">
        <v>1</v>
      </c>
      <c r="N791" s="13">
        <v>1</v>
      </c>
      <c r="O791" s="13" t="s">
        <v>292</v>
      </c>
      <c r="P791" s="13">
        <f>IFERROR(VLOOKUP(BC791, BA:BA:BB:BB, 2, 0),)</f>
        <v>0</v>
      </c>
      <c r="Q791" s="13">
        <f>IFERROR(VLOOKUP(BC791, BA:BA:BD:BD, 4, 0),1)</f>
        <v>1</v>
      </c>
      <c r="R791" s="13">
        <v>4</v>
      </c>
      <c r="S791" s="13">
        <v>9.25</v>
      </c>
      <c r="T791" s="13">
        <v>0</v>
      </c>
      <c r="V791" s="13" t="s">
        <v>13779</v>
      </c>
      <c r="W791" s="13">
        <v>100</v>
      </c>
      <c r="X791" s="13" t="s">
        <v>301</v>
      </c>
      <c r="Y791" s="13" t="s">
        <v>10899</v>
      </c>
      <c r="Z791" s="13" t="s">
        <v>10898</v>
      </c>
      <c r="AA791" s="13">
        <v>1</v>
      </c>
      <c r="AB791" s="13">
        <f>ROUND(H791*I791*AA791, 3)</f>
        <v>18.39</v>
      </c>
      <c r="AC791" s="13">
        <f>ROUND(VLOOKUP(X791,'Base de dados'!A:B, 2, 0)*AB791, 2)</f>
        <v>1.84</v>
      </c>
      <c r="AD791" s="13">
        <f>ROUND((AB791*(Destino!AG$792/100))*(W791/100),2)</f>
        <v>2.21</v>
      </c>
      <c r="AE791" s="13">
        <f>ROUND(AB791*(Destino!AH$792/100),2)</f>
        <v>1.7</v>
      </c>
      <c r="AG791" s="13">
        <f>ROUND((AB791+ AC791)*(J791/100),2)</f>
        <v>0.91</v>
      </c>
      <c r="AH791" s="13">
        <f>ROUND(AB791*T791,2)</f>
        <v>0</v>
      </c>
      <c r="AI791" s="13">
        <f>ROUND(AB791-(AD791+AE791)+AG791+AH791, 3)</f>
        <v>15.39</v>
      </c>
      <c r="AJ791" s="13">
        <f>AI791*M791</f>
        <v>15.39</v>
      </c>
      <c r="AK791" s="13">
        <f>AJ791*K791</f>
        <v>15.39</v>
      </c>
      <c r="AL791" s="13" t="str">
        <f t="shared" si="36"/>
        <v>10006000226562200000102</v>
      </c>
      <c r="AM791" s="13">
        <f>VLOOKUP(AL791,Destino!A:AE,31,0)</f>
        <v>15.39</v>
      </c>
      <c r="AN791" s="13">
        <f>VLOOKUP(AL791,Destino!A:O,15,0)</f>
        <v>15.952999999999999</v>
      </c>
      <c r="AO791" s="13">
        <f>VLOOKUP(AL791,Destino!A:P,16,0)</f>
        <v>1</v>
      </c>
      <c r="AP791" s="14">
        <f t="shared" si="37"/>
        <v>1</v>
      </c>
      <c r="AQ791" s="13" t="str">
        <f t="shared" si="38"/>
        <v>OK</v>
      </c>
      <c r="BB791" s="13">
        <f>AK791</f>
        <v>15.39</v>
      </c>
      <c r="BC791" s="13" t="s">
        <v>15495</v>
      </c>
      <c r="BD791" s="13">
        <f>N791</f>
        <v>1</v>
      </c>
    </row>
    <row r="792" spans="1:56" hidden="1" x14ac:dyDescent="0.25">
      <c r="A792" s="13">
        <v>600023198</v>
      </c>
      <c r="B792" s="13">
        <v>1000</v>
      </c>
      <c r="C792" s="13">
        <v>2200001421</v>
      </c>
      <c r="D792" s="13" t="s">
        <v>298</v>
      </c>
      <c r="E792" s="13">
        <f>IF(AND(B792&lt;&gt;1110,B792&lt;&gt;1210,B792&lt;&gt;1510,B792&lt;&gt;1710),B792,IF(B792=1110,"1100",IF(B792=1210,"1200",IF(B792=1510,"1500",IF(B792=1710,"1700","X")))))</f>
        <v>1000</v>
      </c>
      <c r="F792" s="13" t="s">
        <v>10873</v>
      </c>
      <c r="G792" s="13" t="s">
        <v>297</v>
      </c>
      <c r="H792" s="13">
        <v>11.491</v>
      </c>
      <c r="I792" s="13">
        <v>1</v>
      </c>
      <c r="J792" s="13">
        <v>4</v>
      </c>
      <c r="K792" s="13">
        <v>1</v>
      </c>
      <c r="L792" s="13" t="s">
        <v>292</v>
      </c>
      <c r="M792" s="13">
        <v>1</v>
      </c>
      <c r="N792" s="13">
        <v>1</v>
      </c>
      <c r="O792" s="13" t="s">
        <v>292</v>
      </c>
      <c r="P792" s="13">
        <f>IFERROR(VLOOKUP(BC792, BA:BA:BB:BB, 2, 0),)</f>
        <v>0</v>
      </c>
      <c r="Q792" s="13">
        <f>IFERROR(VLOOKUP(BC792, BA:BA:BD:BD, 4, 0),1)</f>
        <v>1</v>
      </c>
      <c r="R792" s="13">
        <v>12</v>
      </c>
      <c r="S792" s="13">
        <v>9.25</v>
      </c>
      <c r="T792" s="13">
        <v>0</v>
      </c>
      <c r="V792" s="13" t="s">
        <v>13779</v>
      </c>
      <c r="W792" s="13">
        <v>100</v>
      </c>
      <c r="X792" s="13" t="s">
        <v>301</v>
      </c>
      <c r="Y792" s="13" t="s">
        <v>10899</v>
      </c>
      <c r="Z792" s="13" t="s">
        <v>10898</v>
      </c>
      <c r="AA792" s="13">
        <v>1</v>
      </c>
      <c r="AB792" s="13">
        <f>ROUND(H792*I792*AA792, 3)</f>
        <v>11.491</v>
      </c>
      <c r="AC792" s="13">
        <f>ROUND(VLOOKUP(X792,'Base de dados'!A:B, 2, 0)*AB792, 2)</f>
        <v>1.1499999999999999</v>
      </c>
      <c r="AD792" s="13">
        <f>ROUND((AB792*(Destino!AG$793/100))*(W792/100),2)</f>
        <v>1.38</v>
      </c>
      <c r="AE792" s="13">
        <f>ROUND(AB792*(Destino!AH$793/100),2)</f>
        <v>1.06</v>
      </c>
      <c r="AG792" s="13">
        <f>ROUND((AB792+ AC792)*(J792/100),2)</f>
        <v>0.51</v>
      </c>
      <c r="AH792" s="13">
        <f>ROUND(AB792*T792,2)</f>
        <v>0</v>
      </c>
      <c r="AI792" s="13">
        <f>ROUND(AB792-(AD792+AE792)+AG792+AH792, 3)</f>
        <v>9.5609999999999999</v>
      </c>
      <c r="AJ792" s="13">
        <f>AI792*M792</f>
        <v>9.5609999999999999</v>
      </c>
      <c r="AK792" s="13">
        <f>AJ792*K792</f>
        <v>9.5609999999999999</v>
      </c>
      <c r="AL792" s="13" t="str">
        <f t="shared" si="36"/>
        <v>10006000231982200001421</v>
      </c>
      <c r="AM792" s="13">
        <f>VLOOKUP(AL792,Destino!A:AE,31,0)</f>
        <v>9.5609999999999999</v>
      </c>
      <c r="AN792" s="13">
        <f>VLOOKUP(AL792,Destino!A:O,15,0)</f>
        <v>9.0489999999999995</v>
      </c>
      <c r="AO792" s="13">
        <f>VLOOKUP(AL792,Destino!A:P,16,0)</f>
        <v>1</v>
      </c>
      <c r="AP792" s="14">
        <f t="shared" si="37"/>
        <v>1</v>
      </c>
      <c r="AQ792" s="13" t="str">
        <f t="shared" si="38"/>
        <v>OK</v>
      </c>
      <c r="BB792" s="13">
        <f>AK792</f>
        <v>9.5609999999999999</v>
      </c>
      <c r="BC792" s="13" t="s">
        <v>15496</v>
      </c>
      <c r="BD792" s="13">
        <f>N792</f>
        <v>1</v>
      </c>
    </row>
    <row r="793" spans="1:56" hidden="1" x14ac:dyDescent="0.25">
      <c r="A793" s="13">
        <v>600023198</v>
      </c>
      <c r="B793" s="13">
        <v>1700</v>
      </c>
      <c r="C793" s="13">
        <v>2200001421</v>
      </c>
      <c r="D793" s="13" t="s">
        <v>298</v>
      </c>
      <c r="E793" s="13">
        <f>IF(AND(B793&lt;&gt;1110,B793&lt;&gt;1210,B793&lt;&gt;1510,B793&lt;&gt;1710),B793,IF(B793=1110,"1100",IF(B793=1210,"1200",IF(B793=1510,"1500",IF(B793=1710,"1700","X")))))</f>
        <v>1700</v>
      </c>
      <c r="F793" s="13" t="s">
        <v>10893</v>
      </c>
      <c r="G793" s="13" t="s">
        <v>297</v>
      </c>
      <c r="H793" s="13">
        <v>10.805999999999999</v>
      </c>
      <c r="I793" s="13">
        <v>0.25</v>
      </c>
      <c r="J793" s="13">
        <v>3</v>
      </c>
      <c r="K793" s="13">
        <v>1</v>
      </c>
      <c r="L793" s="13" t="s">
        <v>292</v>
      </c>
      <c r="M793" s="13">
        <v>4</v>
      </c>
      <c r="N793" s="13">
        <v>1</v>
      </c>
      <c r="O793" s="13" t="s">
        <v>294</v>
      </c>
      <c r="P793" s="13">
        <f>IFERROR(VLOOKUP(BC793, BA:BA:BB:BB, 2, 0),)</f>
        <v>0</v>
      </c>
      <c r="Q793" s="13">
        <f>IFERROR(VLOOKUP(BC793, BA:BA:BD:BD, 4, 0),1)</f>
        <v>1</v>
      </c>
      <c r="R793" s="13">
        <v>7</v>
      </c>
      <c r="S793" s="13">
        <v>9.25</v>
      </c>
      <c r="T793" s="13">
        <v>0</v>
      </c>
      <c r="V793" s="13" t="s">
        <v>13779</v>
      </c>
      <c r="W793" s="13">
        <v>100</v>
      </c>
      <c r="X793" s="13" t="s">
        <v>301</v>
      </c>
      <c r="Y793" s="13" t="s">
        <v>10899</v>
      </c>
      <c r="Z793" s="13" t="s">
        <v>10898</v>
      </c>
      <c r="AA793" s="13">
        <v>1</v>
      </c>
      <c r="AB793" s="13">
        <f>ROUND(H793*I793*AA793, 3)</f>
        <v>2.702</v>
      </c>
      <c r="AC793" s="13">
        <f>ROUND(VLOOKUP(X793,'Base de dados'!A:B, 2, 0)*AB793, 2)</f>
        <v>0.27</v>
      </c>
      <c r="AD793" s="13">
        <f>ROUND((AB793*(Destino!AG$794/100))*(W793/100),2)</f>
        <v>0.19</v>
      </c>
      <c r="AE793" s="13">
        <f>ROUND(AB793*(Destino!AH$794/100),2)</f>
        <v>0</v>
      </c>
      <c r="AF793" s="13">
        <f>ROUND((((AB793+AC793)*(1 + VLOOKUP(X793,'Base de dados'!A:N, 14, 0) ))*(Destino!AI$794/100))-AD793, 2)</f>
        <v>0.56000000000000005</v>
      </c>
      <c r="AG793" s="13">
        <f>ROUND((AB793+AC793+AF793)*(J793/100),2)</f>
        <v>0.11</v>
      </c>
      <c r="AH793" s="13">
        <f>ROUND(AB793*T793,2)</f>
        <v>0</v>
      </c>
      <c r="AI793" s="13">
        <f>ROUND(AB793+AC793-AE793+AF793+AG793+AH793, 3)</f>
        <v>3.6419999999999999</v>
      </c>
      <c r="AJ793" s="13">
        <f>AI793*M793</f>
        <v>14.568</v>
      </c>
      <c r="AK793" s="13">
        <f>AJ793*K793</f>
        <v>14.568</v>
      </c>
      <c r="AL793" s="13" t="str">
        <f t="shared" si="36"/>
        <v>17006000231982200001421</v>
      </c>
      <c r="AM793" s="13">
        <f>VLOOKUP(AL793,Destino!A:AE,31,0)</f>
        <v>14.568</v>
      </c>
      <c r="AN793" s="13">
        <f>VLOOKUP(AL793,Destino!A:O,15,0)</f>
        <v>9.0500000000000007</v>
      </c>
      <c r="AO793" s="13">
        <f>VLOOKUP(AL793,Destino!A:P,16,0)</f>
        <v>1</v>
      </c>
      <c r="AP793" s="14">
        <f t="shared" si="37"/>
        <v>1</v>
      </c>
      <c r="AQ793" s="13" t="str">
        <f t="shared" si="38"/>
        <v>OK</v>
      </c>
      <c r="BA793" s="13" t="s">
        <v>14459</v>
      </c>
      <c r="BB793" s="13">
        <f>AK793</f>
        <v>14.568</v>
      </c>
      <c r="BC793" s="13" t="s">
        <v>15496</v>
      </c>
      <c r="BD793" s="13">
        <f>N793</f>
        <v>1</v>
      </c>
    </row>
    <row r="794" spans="1:56" hidden="1" x14ac:dyDescent="0.25">
      <c r="A794" s="13">
        <v>600023199</v>
      </c>
      <c r="B794" s="13">
        <v>1700</v>
      </c>
      <c r="C794" s="13">
        <v>2200001421</v>
      </c>
      <c r="D794" s="13" t="s">
        <v>298</v>
      </c>
      <c r="E794" s="13">
        <f>IF(AND(B794&lt;&gt;1110,B794&lt;&gt;1210,B794&lt;&gt;1510,B794&lt;&gt;1710),B794,IF(B794=1110,"1100",IF(B794=1210,"1200",IF(B794=1510,"1500",IF(B794=1710,"1700","X")))))</f>
        <v>1700</v>
      </c>
      <c r="F794" s="13" t="s">
        <v>10893</v>
      </c>
      <c r="G794" s="13" t="s">
        <v>297</v>
      </c>
      <c r="H794" s="13">
        <v>10.997</v>
      </c>
      <c r="I794" s="13">
        <v>0.25</v>
      </c>
      <c r="J794" s="13">
        <v>3</v>
      </c>
      <c r="K794" s="13">
        <v>1</v>
      </c>
      <c r="L794" s="13" t="s">
        <v>292</v>
      </c>
      <c r="M794" s="13">
        <v>4</v>
      </c>
      <c r="N794" s="13">
        <v>1</v>
      </c>
      <c r="O794" s="13" t="s">
        <v>294</v>
      </c>
      <c r="P794" s="13">
        <f>IFERROR(VLOOKUP(BC794, BA:BA:BB:BB, 2, 0),)</f>
        <v>0</v>
      </c>
      <c r="Q794" s="13">
        <f>IFERROR(VLOOKUP(BC794, BA:BA:BD:BD, 4, 0),1)</f>
        <v>1</v>
      </c>
      <c r="R794" s="13">
        <v>7</v>
      </c>
      <c r="S794" s="13">
        <v>9.25</v>
      </c>
      <c r="T794" s="13">
        <v>0</v>
      </c>
      <c r="V794" s="13" t="s">
        <v>13779</v>
      </c>
      <c r="W794" s="13">
        <v>100</v>
      </c>
      <c r="X794" s="13" t="s">
        <v>301</v>
      </c>
      <c r="Y794" s="13" t="s">
        <v>10899</v>
      </c>
      <c r="Z794" s="13" t="s">
        <v>10898</v>
      </c>
      <c r="AA794" s="13">
        <v>1</v>
      </c>
      <c r="AB794" s="13">
        <f>ROUND(H794*I794*AA794, 3)</f>
        <v>2.7490000000000001</v>
      </c>
      <c r="AC794" s="13">
        <f>ROUND(VLOOKUP(X794,'Base de dados'!A:B, 2, 0)*AB794, 2)</f>
        <v>0.27</v>
      </c>
      <c r="AD794" s="13">
        <f>ROUND((AB794*(Destino!AG$795/100))*(W794/100),2)</f>
        <v>0.19</v>
      </c>
      <c r="AE794" s="13">
        <f>ROUND(AB794*(Destino!AH$795/100),2)</f>
        <v>0</v>
      </c>
      <c r="AF794" s="13">
        <f>ROUND((((AB794+AC794)*(1 + VLOOKUP(X794,'Base de dados'!A:N, 14, 0) ))*(Destino!AI$795/100))-AD794, 2)</f>
        <v>0.56999999999999995</v>
      </c>
      <c r="AG794" s="13">
        <f>ROUND((AB794+AC794+AF794)*(J794/100),2)</f>
        <v>0.11</v>
      </c>
      <c r="AH794" s="13">
        <f>ROUND(AB794*T794,2)</f>
        <v>0</v>
      </c>
      <c r="AI794" s="13">
        <f>ROUND(AB794+AC794-AE794+AF794+AG794+AH794, 3)</f>
        <v>3.6989999999999998</v>
      </c>
      <c r="AJ794" s="13">
        <f>AI794*M794</f>
        <v>14.795999999999999</v>
      </c>
      <c r="AK794" s="13">
        <f>AJ794*K794</f>
        <v>14.795999999999999</v>
      </c>
      <c r="AL794" s="13" t="str">
        <f t="shared" si="36"/>
        <v>17006000231992200001421</v>
      </c>
      <c r="AM794" s="13">
        <f>VLOOKUP(AL794,Destino!A:AE,31,0)</f>
        <v>14.836</v>
      </c>
      <c r="AN794" s="13">
        <f>VLOOKUP(AL794,Destino!A:O,15,0)</f>
        <v>9.2100000000000009</v>
      </c>
      <c r="AO794" s="13">
        <f>VLOOKUP(AL794,Destino!A:P,16,0)</f>
        <v>1</v>
      </c>
      <c r="AP794" s="14">
        <f t="shared" si="37"/>
        <v>1</v>
      </c>
      <c r="AQ794" s="13" t="str">
        <f t="shared" si="38"/>
        <v>OK</v>
      </c>
      <c r="BA794" s="13" t="s">
        <v>14460</v>
      </c>
      <c r="BB794" s="13">
        <f>AK794</f>
        <v>14.795999999999999</v>
      </c>
      <c r="BC794" s="13" t="s">
        <v>15497</v>
      </c>
      <c r="BD794" s="13">
        <f>N794</f>
        <v>1</v>
      </c>
    </row>
    <row r="795" spans="1:56" hidden="1" x14ac:dyDescent="0.25">
      <c r="A795" s="13">
        <v>600023200</v>
      </c>
      <c r="B795" s="13">
        <v>1700</v>
      </c>
      <c r="C795" s="13">
        <v>2200001421</v>
      </c>
      <c r="D795" s="13" t="s">
        <v>298</v>
      </c>
      <c r="E795" s="13">
        <f>IF(AND(B795&lt;&gt;1110,B795&lt;&gt;1210,B795&lt;&gt;1510,B795&lt;&gt;1710),B795,IF(B795=1110,"1100",IF(B795=1210,"1200",IF(B795=1510,"1500",IF(B795=1710,"1700","X")))))</f>
        <v>1700</v>
      </c>
      <c r="F795" s="13" t="s">
        <v>10893</v>
      </c>
      <c r="G795" s="13" t="s">
        <v>297</v>
      </c>
      <c r="H795" s="13">
        <v>12.8</v>
      </c>
      <c r="I795" s="13">
        <v>0.25</v>
      </c>
      <c r="J795" s="13">
        <v>3</v>
      </c>
      <c r="K795" s="13">
        <v>1</v>
      </c>
      <c r="L795" s="13" t="s">
        <v>292</v>
      </c>
      <c r="M795" s="13">
        <v>4</v>
      </c>
      <c r="N795" s="13">
        <v>1</v>
      </c>
      <c r="O795" s="13" t="s">
        <v>294</v>
      </c>
      <c r="P795" s="13">
        <f>IFERROR(VLOOKUP(BC795, BA:BA:BB:BB, 2, 0),)</f>
        <v>0</v>
      </c>
      <c r="Q795" s="13">
        <f>IFERROR(VLOOKUP(BC795, BA:BA:BD:BD, 4, 0),1)</f>
        <v>1</v>
      </c>
      <c r="R795" s="13">
        <v>7</v>
      </c>
      <c r="S795" s="13">
        <v>9.25</v>
      </c>
      <c r="T795" s="13">
        <v>0</v>
      </c>
      <c r="V795" s="13" t="s">
        <v>13779</v>
      </c>
      <c r="W795" s="13">
        <v>100</v>
      </c>
      <c r="X795" s="13" t="s">
        <v>301</v>
      </c>
      <c r="Y795" s="13" t="s">
        <v>10899</v>
      </c>
      <c r="Z795" s="13" t="s">
        <v>10898</v>
      </c>
      <c r="AA795" s="13">
        <v>1</v>
      </c>
      <c r="AB795" s="13">
        <f>ROUND(H795*I795*AA795, 3)</f>
        <v>3.2</v>
      </c>
      <c r="AC795" s="13">
        <f>ROUND(VLOOKUP(X795,'Base de dados'!A:B, 2, 0)*AB795, 2)</f>
        <v>0.32</v>
      </c>
      <c r="AD795" s="13">
        <f>ROUND((AB795*(Destino!AG$796/100))*(W795/100),2)</f>
        <v>0.22</v>
      </c>
      <c r="AE795" s="13">
        <f>ROUND(AB795*(Destino!AH$796/100),2)</f>
        <v>0</v>
      </c>
      <c r="AF795" s="13">
        <f>ROUND((((AB795+AC795)*(1 + VLOOKUP(X795,'Base de dados'!A:N, 14, 0) ))*(Destino!AI$796/100))-AD795, 2)</f>
        <v>0.67</v>
      </c>
      <c r="AG795" s="13">
        <f>ROUND((AB795+AC795+AF795)*(J795/100),2)</f>
        <v>0.13</v>
      </c>
      <c r="AH795" s="13">
        <f>ROUND(AB795*T795,2)</f>
        <v>0</v>
      </c>
      <c r="AI795" s="13">
        <f>ROUND(AB795+AC795-AE795+AF795+AG795+AH795, 3)</f>
        <v>4.32</v>
      </c>
      <c r="AJ795" s="13">
        <f>AI795*M795</f>
        <v>17.28</v>
      </c>
      <c r="AK795" s="13">
        <f>AJ795*K795</f>
        <v>17.28</v>
      </c>
      <c r="AL795" s="13" t="str">
        <f t="shared" si="36"/>
        <v>17006000232002200001421</v>
      </c>
      <c r="AM795" s="13">
        <f>VLOOKUP(AL795,Destino!A:AE,31,0)</f>
        <v>17.239999999999998</v>
      </c>
      <c r="AN795" s="13">
        <f>VLOOKUP(AL795,Destino!A:O,15,0)</f>
        <v>10.72</v>
      </c>
      <c r="AO795" s="13">
        <f>VLOOKUP(AL795,Destino!A:P,16,0)</f>
        <v>1</v>
      </c>
      <c r="AP795" s="14">
        <f t="shared" si="37"/>
        <v>1</v>
      </c>
      <c r="AQ795" s="13" t="str">
        <f t="shared" si="38"/>
        <v>OK</v>
      </c>
      <c r="BA795" s="13" t="s">
        <v>14461</v>
      </c>
      <c r="BB795" s="13">
        <f>AK795</f>
        <v>17.28</v>
      </c>
      <c r="BC795" s="13" t="s">
        <v>15498</v>
      </c>
      <c r="BD795" s="13">
        <f>N795</f>
        <v>1</v>
      </c>
    </row>
    <row r="796" spans="1:56" hidden="1" x14ac:dyDescent="0.25">
      <c r="A796" s="13">
        <v>600023201</v>
      </c>
      <c r="B796" s="13">
        <v>1700</v>
      </c>
      <c r="C796" s="13">
        <v>2200001421</v>
      </c>
      <c r="D796" s="13" t="s">
        <v>298</v>
      </c>
      <c r="E796" s="13">
        <f>IF(AND(B796&lt;&gt;1110,B796&lt;&gt;1210,B796&lt;&gt;1510,B796&lt;&gt;1710),B796,IF(B796=1110,"1100",IF(B796=1210,"1200",IF(B796=1510,"1500",IF(B796=1710,"1700","X")))))</f>
        <v>1700</v>
      </c>
      <c r="F796" s="13" t="s">
        <v>10893</v>
      </c>
      <c r="G796" s="13" t="s">
        <v>297</v>
      </c>
      <c r="H796" s="13">
        <v>14.257</v>
      </c>
      <c r="I796" s="13">
        <v>0.25</v>
      </c>
      <c r="J796" s="13">
        <v>3</v>
      </c>
      <c r="K796" s="13">
        <v>1</v>
      </c>
      <c r="L796" s="13" t="s">
        <v>292</v>
      </c>
      <c r="M796" s="13">
        <v>4</v>
      </c>
      <c r="N796" s="13">
        <v>1</v>
      </c>
      <c r="O796" s="13" t="s">
        <v>294</v>
      </c>
      <c r="P796" s="13">
        <f>IFERROR(VLOOKUP(BC796, BA:BA:BB:BB, 2, 0),)</f>
        <v>0</v>
      </c>
      <c r="Q796" s="13">
        <f>IFERROR(VLOOKUP(BC796, BA:BA:BD:BD, 4, 0),1)</f>
        <v>1</v>
      </c>
      <c r="R796" s="13">
        <v>7</v>
      </c>
      <c r="S796" s="13">
        <v>9.25</v>
      </c>
      <c r="T796" s="13">
        <v>0</v>
      </c>
      <c r="V796" s="13" t="s">
        <v>13779</v>
      </c>
      <c r="W796" s="13">
        <v>100</v>
      </c>
      <c r="X796" s="13" t="s">
        <v>301</v>
      </c>
      <c r="Y796" s="13" t="s">
        <v>10899</v>
      </c>
      <c r="Z796" s="13" t="s">
        <v>10898</v>
      </c>
      <c r="AA796" s="13">
        <v>1</v>
      </c>
      <c r="AB796" s="13">
        <f>ROUND(H796*I796*AA796, 3)</f>
        <v>3.5640000000000001</v>
      </c>
      <c r="AC796" s="13">
        <f>ROUND(VLOOKUP(X796,'Base de dados'!A:B, 2, 0)*AB796, 2)</f>
        <v>0.36</v>
      </c>
      <c r="AD796" s="13">
        <f>ROUND((AB796*(Destino!AG$797/100))*(W796/100),2)</f>
        <v>0.25</v>
      </c>
      <c r="AE796" s="13">
        <f>ROUND(AB796*(Destino!AH$797/100),2)</f>
        <v>0</v>
      </c>
      <c r="AF796" s="13">
        <f>ROUND((((AB796+AC796)*(1 + VLOOKUP(X796,'Base de dados'!A:N, 14, 0) ))*(Destino!AI$797/100))-AD796, 2)</f>
        <v>0.74</v>
      </c>
      <c r="AG796" s="13">
        <f>ROUND((AB796+AC796+AF796)*(J796/100),2)</f>
        <v>0.14000000000000001</v>
      </c>
      <c r="AH796" s="13">
        <f>ROUND(AB796*T796,2)</f>
        <v>0</v>
      </c>
      <c r="AI796" s="13">
        <f>ROUND(AB796+AC796-AE796+AF796+AG796+AH796, 3)</f>
        <v>4.8040000000000003</v>
      </c>
      <c r="AJ796" s="13">
        <f>AI796*M796</f>
        <v>19.216000000000001</v>
      </c>
      <c r="AK796" s="13">
        <f>AJ796*K796</f>
        <v>19.216000000000001</v>
      </c>
      <c r="AL796" s="13" t="str">
        <f t="shared" si="36"/>
        <v>17006000232012200001421</v>
      </c>
      <c r="AM796" s="13">
        <f>VLOOKUP(AL796,Destino!A:AE,31,0)</f>
        <v>19.216000000000001</v>
      </c>
      <c r="AN796" s="13">
        <f>VLOOKUP(AL796,Destino!A:O,15,0)</f>
        <v>11.94</v>
      </c>
      <c r="AO796" s="13">
        <f>VLOOKUP(AL796,Destino!A:P,16,0)</f>
        <v>1</v>
      </c>
      <c r="AP796" s="14">
        <f t="shared" si="37"/>
        <v>1</v>
      </c>
      <c r="AQ796" s="13" t="str">
        <f t="shared" si="38"/>
        <v>OK</v>
      </c>
      <c r="BA796" s="13" t="s">
        <v>14462</v>
      </c>
      <c r="BB796" s="13">
        <f>AK796</f>
        <v>19.216000000000001</v>
      </c>
      <c r="BC796" s="13" t="s">
        <v>15499</v>
      </c>
      <c r="BD796" s="13">
        <f>N796</f>
        <v>1</v>
      </c>
    </row>
    <row r="797" spans="1:56" hidden="1" x14ac:dyDescent="0.25">
      <c r="A797" s="13">
        <v>600023202</v>
      </c>
      <c r="B797" s="13">
        <v>1700</v>
      </c>
      <c r="C797" s="13">
        <v>2200001421</v>
      </c>
      <c r="D797" s="13" t="s">
        <v>298</v>
      </c>
      <c r="E797" s="13">
        <f>IF(AND(B797&lt;&gt;1110,B797&lt;&gt;1210,B797&lt;&gt;1510,B797&lt;&gt;1710),B797,IF(B797=1110,"1100",IF(B797=1210,"1200",IF(B797=1510,"1500",IF(B797=1710,"1700","X")))))</f>
        <v>1700</v>
      </c>
      <c r="F797" s="13" t="s">
        <v>10893</v>
      </c>
      <c r="G797" s="13" t="s">
        <v>297</v>
      </c>
      <c r="H797" s="13">
        <v>14.448</v>
      </c>
      <c r="I797" s="13">
        <v>0.25</v>
      </c>
      <c r="J797" s="13">
        <v>3</v>
      </c>
      <c r="K797" s="13">
        <v>1</v>
      </c>
      <c r="L797" s="13" t="s">
        <v>292</v>
      </c>
      <c r="M797" s="13">
        <v>4</v>
      </c>
      <c r="N797" s="13">
        <v>1</v>
      </c>
      <c r="O797" s="13" t="s">
        <v>294</v>
      </c>
      <c r="P797" s="13">
        <f>IFERROR(VLOOKUP(BC797, BA:BA:BB:BB, 2, 0),)</f>
        <v>0</v>
      </c>
      <c r="Q797" s="13">
        <f>IFERROR(VLOOKUP(BC797, BA:BA:BD:BD, 4, 0),1)</f>
        <v>1</v>
      </c>
      <c r="R797" s="13">
        <v>7</v>
      </c>
      <c r="S797" s="13">
        <v>9.25</v>
      </c>
      <c r="T797" s="13">
        <v>0</v>
      </c>
      <c r="V797" s="13" t="s">
        <v>13779</v>
      </c>
      <c r="W797" s="13">
        <v>100</v>
      </c>
      <c r="X797" s="13" t="s">
        <v>301</v>
      </c>
      <c r="Y797" s="13" t="s">
        <v>10899</v>
      </c>
      <c r="Z797" s="13" t="s">
        <v>10898</v>
      </c>
      <c r="AA797" s="13">
        <v>1</v>
      </c>
      <c r="AB797" s="13">
        <f>ROUND(H797*I797*AA797, 3)</f>
        <v>3.6120000000000001</v>
      </c>
      <c r="AC797" s="13">
        <f>ROUND(VLOOKUP(X797,'Base de dados'!A:B, 2, 0)*AB797, 2)</f>
        <v>0.36</v>
      </c>
      <c r="AD797" s="13">
        <f>ROUND((AB797*(Destino!AG$798/100))*(W797/100),2)</f>
        <v>0.25</v>
      </c>
      <c r="AE797" s="13">
        <f>ROUND(AB797*(Destino!AH$798/100),2)</f>
        <v>0</v>
      </c>
      <c r="AF797" s="13">
        <f>ROUND((((AB797+AC797)*(1 + VLOOKUP(X797,'Base de dados'!A:N, 14, 0) ))*(Destino!AI$798/100))-AD797, 2)</f>
        <v>0.75</v>
      </c>
      <c r="AG797" s="13">
        <f>ROUND((AB797+AC797+AF797)*(J797/100),2)</f>
        <v>0.14000000000000001</v>
      </c>
      <c r="AH797" s="13">
        <f>ROUND(AB797*T797,2)</f>
        <v>0</v>
      </c>
      <c r="AI797" s="13">
        <f>ROUND(AB797+AC797-AE797+AF797+AG797+AH797, 3)</f>
        <v>4.8620000000000001</v>
      </c>
      <c r="AJ797" s="13">
        <f>AI797*M797</f>
        <v>19.448</v>
      </c>
      <c r="AK797" s="13">
        <f>AJ797*K797</f>
        <v>19.448</v>
      </c>
      <c r="AL797" s="13" t="str">
        <f t="shared" si="36"/>
        <v>17006000232022200001421</v>
      </c>
      <c r="AM797" s="13">
        <f>VLOOKUP(AL797,Destino!A:AE,31,0)</f>
        <v>19.448</v>
      </c>
      <c r="AN797" s="13">
        <f>VLOOKUP(AL797,Destino!A:O,15,0)</f>
        <v>12.1</v>
      </c>
      <c r="AO797" s="13">
        <f>VLOOKUP(AL797,Destino!A:P,16,0)</f>
        <v>1</v>
      </c>
      <c r="AP797" s="14">
        <f t="shared" si="37"/>
        <v>1</v>
      </c>
      <c r="AQ797" s="13" t="str">
        <f t="shared" si="38"/>
        <v>OK</v>
      </c>
      <c r="BA797" s="13" t="s">
        <v>14463</v>
      </c>
      <c r="BB797" s="13">
        <f>AK797</f>
        <v>19.448</v>
      </c>
      <c r="BC797" s="13" t="s">
        <v>15500</v>
      </c>
      <c r="BD797" s="13">
        <f>N797</f>
        <v>1</v>
      </c>
    </row>
    <row r="798" spans="1:56" hidden="1" x14ac:dyDescent="0.25">
      <c r="A798" s="13">
        <v>600023203</v>
      </c>
      <c r="B798" s="13">
        <v>1700</v>
      </c>
      <c r="C798" s="13">
        <v>2200001421</v>
      </c>
      <c r="D798" s="13" t="s">
        <v>298</v>
      </c>
      <c r="E798" s="13">
        <f>IF(AND(B798&lt;&gt;1110,B798&lt;&gt;1210,B798&lt;&gt;1510,B798&lt;&gt;1710),B798,IF(B798=1110,"1100",IF(B798=1210,"1200",IF(B798=1510,"1500",IF(B798=1710,"1700","X")))))</f>
        <v>1700</v>
      </c>
      <c r="F798" s="13" t="s">
        <v>10893</v>
      </c>
      <c r="G798" s="13" t="s">
        <v>297</v>
      </c>
      <c r="H798" s="13">
        <v>15.618</v>
      </c>
      <c r="I798" s="13">
        <v>0.25</v>
      </c>
      <c r="J798" s="13">
        <v>3</v>
      </c>
      <c r="K798" s="13">
        <v>1</v>
      </c>
      <c r="L798" s="13" t="s">
        <v>292</v>
      </c>
      <c r="M798" s="13">
        <v>4</v>
      </c>
      <c r="N798" s="13">
        <v>1</v>
      </c>
      <c r="O798" s="13" t="s">
        <v>294</v>
      </c>
      <c r="P798" s="13">
        <f>IFERROR(VLOOKUP(BC798, BA:BA:BB:BB, 2, 0),)</f>
        <v>0</v>
      </c>
      <c r="Q798" s="13">
        <f>IFERROR(VLOOKUP(BC798, BA:BA:BD:BD, 4, 0),1)</f>
        <v>1</v>
      </c>
      <c r="R798" s="13">
        <v>7</v>
      </c>
      <c r="S798" s="13">
        <v>9.25</v>
      </c>
      <c r="T798" s="13">
        <v>0</v>
      </c>
      <c r="V798" s="13" t="s">
        <v>13779</v>
      </c>
      <c r="W798" s="13">
        <v>100</v>
      </c>
      <c r="X798" s="13" t="s">
        <v>302</v>
      </c>
      <c r="Y798" s="13" t="s">
        <v>10899</v>
      </c>
      <c r="Z798" s="13" t="s">
        <v>10898</v>
      </c>
      <c r="AA798" s="13">
        <v>1</v>
      </c>
      <c r="AB798" s="13">
        <f>ROUND(H798*I798*AA798, 3)</f>
        <v>3.9049999999999998</v>
      </c>
      <c r="AC798" s="13">
        <f>ROUND(VLOOKUP(X798,'Base de dados'!A:B, 2, 0)*AB798, 2)</f>
        <v>0.39</v>
      </c>
      <c r="AD798" s="13">
        <f>ROUND((AB798*(Destino!AG$799/100))*(W798/100),2)</f>
        <v>0.27</v>
      </c>
      <c r="AE798" s="13">
        <f>ROUND(AB798*(Destino!AH$799/100),2)</f>
        <v>0</v>
      </c>
      <c r="AF798" s="13">
        <f>ROUND((((AB798+AC798)*(1 + VLOOKUP(X798,'Base de dados'!A:N, 14, 0) ))*(Destino!AI$799/100))-AD798, 2)</f>
        <v>0.81</v>
      </c>
      <c r="AG798" s="13">
        <f>ROUND((AB798+AC798+AF798)*(J798/100),2)</f>
        <v>0.15</v>
      </c>
      <c r="AH798" s="13">
        <f>ROUND(AB798*T798,2)</f>
        <v>0</v>
      </c>
      <c r="AI798" s="13">
        <f>ROUND(AB798+AC798-AE798+AF798+AG798+AH798, 3)</f>
        <v>5.2549999999999999</v>
      </c>
      <c r="AJ798" s="13">
        <f>AI798*M798</f>
        <v>21.02</v>
      </c>
      <c r="AK798" s="13">
        <f>AJ798*K798</f>
        <v>21.02</v>
      </c>
      <c r="AL798" s="13" t="str">
        <f t="shared" si="36"/>
        <v>17006000232032200001421</v>
      </c>
      <c r="AM798" s="13">
        <f>VLOOKUP(AL798,Destino!A:AE,31,0)</f>
        <v>21.02</v>
      </c>
      <c r="AN798" s="13">
        <f>VLOOKUP(AL798,Destino!A:O,15,0)</f>
        <v>13.08</v>
      </c>
      <c r="AO798" s="13">
        <f>VLOOKUP(AL798,Destino!A:P,16,0)</f>
        <v>1</v>
      </c>
      <c r="AP798" s="14">
        <f t="shared" si="37"/>
        <v>1</v>
      </c>
      <c r="AQ798" s="13" t="str">
        <f t="shared" si="38"/>
        <v>OK</v>
      </c>
      <c r="BA798" s="13" t="s">
        <v>14464</v>
      </c>
      <c r="BB798" s="13">
        <f>AK798</f>
        <v>21.02</v>
      </c>
      <c r="BC798" s="13" t="s">
        <v>15501</v>
      </c>
      <c r="BD798" s="13">
        <f>N798</f>
        <v>1</v>
      </c>
    </row>
    <row r="799" spans="1:56" hidden="1" x14ac:dyDescent="0.25">
      <c r="A799" s="13">
        <v>600023205</v>
      </c>
      <c r="B799" s="13">
        <v>1700</v>
      </c>
      <c r="C799" s="13">
        <v>2200001421</v>
      </c>
      <c r="D799" s="13" t="s">
        <v>298</v>
      </c>
      <c r="E799" s="13">
        <f>IF(AND(B799&lt;&gt;1110,B799&lt;&gt;1210,B799&lt;&gt;1510,B799&lt;&gt;1710),B799,IF(B799=1110,"1100",IF(B799=1210,"1200",IF(B799=1510,"1500",IF(B799=1710,"1700","X")))))</f>
        <v>1700</v>
      </c>
      <c r="F799" s="13" t="s">
        <v>10893</v>
      </c>
      <c r="G799" s="13" t="s">
        <v>297</v>
      </c>
      <c r="H799" s="13">
        <v>15.760999999999999</v>
      </c>
      <c r="I799" s="13">
        <v>0.25</v>
      </c>
      <c r="J799" s="13">
        <v>3</v>
      </c>
      <c r="K799" s="13">
        <v>1</v>
      </c>
      <c r="L799" s="13" t="s">
        <v>292</v>
      </c>
      <c r="M799" s="13">
        <v>4</v>
      </c>
      <c r="N799" s="13">
        <v>1</v>
      </c>
      <c r="O799" s="13" t="s">
        <v>294</v>
      </c>
      <c r="P799" s="13">
        <f>IFERROR(VLOOKUP(BC799, BA:BA:BB:BB, 2, 0),)</f>
        <v>0</v>
      </c>
      <c r="Q799" s="13">
        <f>IFERROR(VLOOKUP(BC799, BA:BA:BD:BD, 4, 0),1)</f>
        <v>1</v>
      </c>
      <c r="R799" s="13">
        <v>7</v>
      </c>
      <c r="S799" s="13">
        <v>9.25</v>
      </c>
      <c r="T799" s="13">
        <v>0</v>
      </c>
      <c r="V799" s="13" t="s">
        <v>13779</v>
      </c>
      <c r="W799" s="13">
        <v>100</v>
      </c>
      <c r="X799" s="13" t="s">
        <v>302</v>
      </c>
      <c r="Y799" s="13" t="s">
        <v>10899</v>
      </c>
      <c r="Z799" s="13" t="s">
        <v>10898</v>
      </c>
      <c r="AA799" s="13">
        <v>1</v>
      </c>
      <c r="AB799" s="13">
        <f>ROUND(H799*I799*AA799, 3)</f>
        <v>3.94</v>
      </c>
      <c r="AC799" s="13">
        <f>ROUND(VLOOKUP(X799,'Base de dados'!A:B, 2, 0)*AB799, 2)</f>
        <v>0.39</v>
      </c>
      <c r="AD799" s="13">
        <f>ROUND((AB799*(Destino!AG$800/100))*(W799/100),2)</f>
        <v>0.28000000000000003</v>
      </c>
      <c r="AE799" s="13">
        <f>ROUND(AB799*(Destino!AH$800/100),2)</f>
        <v>0</v>
      </c>
      <c r="AF799" s="13">
        <f>ROUND((((AB799+AC799)*(1 + VLOOKUP(X799,'Base de dados'!A:N, 14, 0) ))*(Destino!AI$800/100))-AD799, 2)</f>
        <v>0.81</v>
      </c>
      <c r="AG799" s="13">
        <f>ROUND((AB799+AC799+AF799)*(J799/100),2)</f>
        <v>0.15</v>
      </c>
      <c r="AH799" s="13">
        <f>ROUND(AB799*T799,2)</f>
        <v>0</v>
      </c>
      <c r="AI799" s="13">
        <f>ROUND(AB799+AC799-AE799+AF799+AG799+AH799, 3)</f>
        <v>5.29</v>
      </c>
      <c r="AJ799" s="13">
        <f>AI799*M799</f>
        <v>21.16</v>
      </c>
      <c r="AK799" s="13">
        <f>AJ799*K799</f>
        <v>21.16</v>
      </c>
      <c r="AL799" s="13" t="str">
        <f t="shared" si="36"/>
        <v>17006000232052200001421</v>
      </c>
      <c r="AM799" s="13">
        <f>VLOOKUP(AL799,Destino!A:AE,31,0)</f>
        <v>21.16</v>
      </c>
      <c r="AN799" s="13">
        <f>VLOOKUP(AL799,Destino!A:O,15,0)</f>
        <v>13.2</v>
      </c>
      <c r="AO799" s="13">
        <f>VLOOKUP(AL799,Destino!A:P,16,0)</f>
        <v>1</v>
      </c>
      <c r="AP799" s="14">
        <f t="shared" si="37"/>
        <v>1</v>
      </c>
      <c r="AQ799" s="13" t="str">
        <f t="shared" si="38"/>
        <v>OK</v>
      </c>
      <c r="BA799" s="13" t="s">
        <v>14465</v>
      </c>
      <c r="BB799" s="13">
        <f>AK799</f>
        <v>21.16</v>
      </c>
      <c r="BC799" s="13" t="s">
        <v>15502</v>
      </c>
      <c r="BD799" s="13">
        <f>N799</f>
        <v>1</v>
      </c>
    </row>
    <row r="800" spans="1:56" hidden="1" x14ac:dyDescent="0.25">
      <c r="A800" s="13">
        <v>600023206</v>
      </c>
      <c r="B800" s="13">
        <v>1700</v>
      </c>
      <c r="C800" s="13">
        <v>2200001421</v>
      </c>
      <c r="D800" s="13" t="s">
        <v>298</v>
      </c>
      <c r="E800" s="13">
        <f>IF(AND(B800&lt;&gt;1110,B800&lt;&gt;1210,B800&lt;&gt;1510,B800&lt;&gt;1710),B800,IF(B800=1110,"1100",IF(B800=1210,"1200",IF(B800=1510,"1500",IF(B800=1710,"1700","X")))))</f>
        <v>1700</v>
      </c>
      <c r="F800" s="13" t="s">
        <v>10893</v>
      </c>
      <c r="G800" s="13" t="s">
        <v>297</v>
      </c>
      <c r="H800" s="13">
        <v>16.167000000000002</v>
      </c>
      <c r="I800" s="13">
        <v>0.25</v>
      </c>
      <c r="J800" s="13">
        <v>3</v>
      </c>
      <c r="K800" s="13">
        <v>1</v>
      </c>
      <c r="L800" s="13" t="s">
        <v>292</v>
      </c>
      <c r="M800" s="13">
        <v>4</v>
      </c>
      <c r="N800" s="13">
        <v>1</v>
      </c>
      <c r="O800" s="13" t="s">
        <v>294</v>
      </c>
      <c r="P800" s="13">
        <f>IFERROR(VLOOKUP(BC800, BA:BA:BB:BB, 2, 0),)</f>
        <v>0</v>
      </c>
      <c r="Q800" s="13">
        <f>IFERROR(VLOOKUP(BC800, BA:BA:BD:BD, 4, 0),1)</f>
        <v>1</v>
      </c>
      <c r="R800" s="13">
        <v>7</v>
      </c>
      <c r="S800" s="13">
        <v>9.25</v>
      </c>
      <c r="T800" s="13">
        <v>0</v>
      </c>
      <c r="V800" s="13" t="s">
        <v>13779</v>
      </c>
      <c r="W800" s="13">
        <v>100</v>
      </c>
      <c r="X800" s="13" t="s">
        <v>302</v>
      </c>
      <c r="Y800" s="13" t="s">
        <v>10899</v>
      </c>
      <c r="Z800" s="13" t="s">
        <v>10898</v>
      </c>
      <c r="AA800" s="13">
        <v>1</v>
      </c>
      <c r="AB800" s="13">
        <f>ROUND(H800*I800*AA800, 3)</f>
        <v>4.0419999999999998</v>
      </c>
      <c r="AC800" s="13">
        <f>ROUND(VLOOKUP(X800,'Base de dados'!A:B, 2, 0)*AB800, 2)</f>
        <v>0.4</v>
      </c>
      <c r="AD800" s="13">
        <f>ROUND((AB800*(Destino!AG$801/100))*(W800/100),2)</f>
        <v>0.28000000000000003</v>
      </c>
      <c r="AE800" s="13">
        <f>ROUND(AB800*(Destino!AH$801/100),2)</f>
        <v>0</v>
      </c>
      <c r="AF800" s="13">
        <f>ROUND((((AB800+AC800)*(1 + VLOOKUP(X800,'Base de dados'!A:N, 14, 0) ))*(Destino!AI$801/100))-AD800, 2)</f>
        <v>0.84</v>
      </c>
      <c r="AG800" s="13">
        <f>ROUND((AB800+AC800+AF800)*(J800/100),2)</f>
        <v>0.16</v>
      </c>
      <c r="AH800" s="13">
        <f>ROUND(AB800*T800,2)</f>
        <v>0</v>
      </c>
      <c r="AI800" s="13">
        <f>ROUND(AB800+AC800-AE800+AF800+AG800+AH800, 3)</f>
        <v>5.4420000000000002</v>
      </c>
      <c r="AJ800" s="13">
        <f>AI800*M800</f>
        <v>21.768000000000001</v>
      </c>
      <c r="AK800" s="13">
        <f>AJ800*K800</f>
        <v>21.768000000000001</v>
      </c>
      <c r="AL800" s="13" t="str">
        <f t="shared" si="36"/>
        <v>17006000232062200001421</v>
      </c>
      <c r="AM800" s="13">
        <f>VLOOKUP(AL800,Destino!A:AE,31,0)</f>
        <v>21.768000000000001</v>
      </c>
      <c r="AN800" s="13">
        <f>VLOOKUP(AL800,Destino!A:O,15,0)</f>
        <v>13.54</v>
      </c>
      <c r="AO800" s="13">
        <f>VLOOKUP(AL800,Destino!A:P,16,0)</f>
        <v>1</v>
      </c>
      <c r="AP800" s="14">
        <f t="shared" si="37"/>
        <v>1</v>
      </c>
      <c r="AQ800" s="13" t="str">
        <f t="shared" si="38"/>
        <v>OK</v>
      </c>
      <c r="BA800" s="13" t="s">
        <v>14466</v>
      </c>
      <c r="BB800" s="13">
        <f>AK800</f>
        <v>21.768000000000001</v>
      </c>
      <c r="BC800" s="13" t="s">
        <v>15503</v>
      </c>
      <c r="BD800" s="13">
        <f>N800</f>
        <v>1</v>
      </c>
    </row>
    <row r="801" spans="1:56" hidden="1" x14ac:dyDescent="0.25">
      <c r="A801" s="13">
        <v>600023207</v>
      </c>
      <c r="B801" s="13">
        <v>1700</v>
      </c>
      <c r="C801" s="13">
        <v>2200001421</v>
      </c>
      <c r="D801" s="13" t="s">
        <v>298</v>
      </c>
      <c r="E801" s="13">
        <f>IF(AND(B801&lt;&gt;1110,B801&lt;&gt;1210,B801&lt;&gt;1510,B801&lt;&gt;1710),B801,IF(B801=1110,"1100",IF(B801=1210,"1200",IF(B801=1510,"1500",IF(B801=1710,"1700","X")))))</f>
        <v>1700</v>
      </c>
      <c r="F801" s="13" t="s">
        <v>10893</v>
      </c>
      <c r="G801" s="13" t="s">
        <v>297</v>
      </c>
      <c r="H801" s="13">
        <v>17.492999999999999</v>
      </c>
      <c r="I801" s="13">
        <v>0.25</v>
      </c>
      <c r="J801" s="13">
        <v>3</v>
      </c>
      <c r="K801" s="13">
        <v>1</v>
      </c>
      <c r="L801" s="13" t="s">
        <v>292</v>
      </c>
      <c r="M801" s="13">
        <v>4</v>
      </c>
      <c r="N801" s="13">
        <v>1</v>
      </c>
      <c r="O801" s="13" t="s">
        <v>294</v>
      </c>
      <c r="P801" s="13">
        <f>IFERROR(VLOOKUP(BC801, BA:BA:BB:BB, 2, 0),)</f>
        <v>0</v>
      </c>
      <c r="Q801" s="13">
        <f>IFERROR(VLOOKUP(BC801, BA:BA:BD:BD, 4, 0),1)</f>
        <v>1</v>
      </c>
      <c r="R801" s="13">
        <v>7</v>
      </c>
      <c r="S801" s="13">
        <v>9.25</v>
      </c>
      <c r="T801" s="13">
        <v>0</v>
      </c>
      <c r="V801" s="13" t="s">
        <v>13779</v>
      </c>
      <c r="W801" s="13">
        <v>100</v>
      </c>
      <c r="X801" s="13" t="s">
        <v>302</v>
      </c>
      <c r="Y801" s="13" t="s">
        <v>10899</v>
      </c>
      <c r="Z801" s="13" t="s">
        <v>10898</v>
      </c>
      <c r="AA801" s="13">
        <v>1</v>
      </c>
      <c r="AB801" s="13">
        <f>ROUND(H801*I801*AA801, 3)</f>
        <v>4.3730000000000002</v>
      </c>
      <c r="AC801" s="13">
        <f>ROUND(VLOOKUP(X801,'Base de dados'!A:B, 2, 0)*AB801, 2)</f>
        <v>0.44</v>
      </c>
      <c r="AD801" s="13">
        <f>ROUND((AB801*(Destino!AG$802/100))*(W801/100),2)</f>
        <v>0.31</v>
      </c>
      <c r="AE801" s="13">
        <f>ROUND(AB801*(Destino!AH$802/100),2)</f>
        <v>0</v>
      </c>
      <c r="AF801" s="13">
        <f>ROUND((((AB801+AC801)*(1 + VLOOKUP(X801,'Base de dados'!A:N, 14, 0) ))*(Destino!AI$802/100))-AD801, 2)</f>
        <v>0.9</v>
      </c>
      <c r="AG801" s="13">
        <f>ROUND((AB801+AC801+AF801)*(J801/100),2)</f>
        <v>0.17</v>
      </c>
      <c r="AH801" s="13">
        <f>ROUND(AB801*T801,2)</f>
        <v>0</v>
      </c>
      <c r="AI801" s="13">
        <f>ROUND(AB801+AC801-AE801+AF801+AG801+AH801, 3)</f>
        <v>5.883</v>
      </c>
      <c r="AJ801" s="13">
        <f>AI801*M801</f>
        <v>23.532</v>
      </c>
      <c r="AK801" s="13">
        <f>AJ801*K801</f>
        <v>23.532</v>
      </c>
      <c r="AL801" s="13" t="str">
        <f t="shared" si="36"/>
        <v>17006000232072200001421</v>
      </c>
      <c r="AM801" s="13">
        <f>VLOOKUP(AL801,Destino!A:AE,31,0)</f>
        <v>23.532</v>
      </c>
      <c r="AN801" s="13">
        <f>VLOOKUP(AL801,Destino!A:O,15,0)</f>
        <v>14.65</v>
      </c>
      <c r="AO801" s="13">
        <f>VLOOKUP(AL801,Destino!A:P,16,0)</f>
        <v>1</v>
      </c>
      <c r="AP801" s="14">
        <f t="shared" si="37"/>
        <v>1</v>
      </c>
      <c r="AQ801" s="13" t="str">
        <f t="shared" si="38"/>
        <v>OK</v>
      </c>
      <c r="BA801" s="13" t="s">
        <v>14467</v>
      </c>
      <c r="BB801" s="13">
        <f>AK801</f>
        <v>23.532</v>
      </c>
      <c r="BC801" s="13" t="s">
        <v>15504</v>
      </c>
      <c r="BD801" s="13">
        <f>N801</f>
        <v>1</v>
      </c>
    </row>
    <row r="802" spans="1:56" hidden="1" x14ac:dyDescent="0.25">
      <c r="A802" s="13">
        <v>600023208</v>
      </c>
      <c r="B802" s="13">
        <v>1700</v>
      </c>
      <c r="C802" s="13">
        <v>2200001421</v>
      </c>
      <c r="D802" s="13" t="s">
        <v>298</v>
      </c>
      <c r="E802" s="13">
        <f>IF(AND(B802&lt;&gt;1110,B802&lt;&gt;1210,B802&lt;&gt;1510,B802&lt;&gt;1710),B802,IF(B802=1110,"1100",IF(B802=1210,"1200",IF(B802=1510,"1500",IF(B802=1710,"1700","X")))))</f>
        <v>1700</v>
      </c>
      <c r="F802" s="13" t="s">
        <v>10893</v>
      </c>
      <c r="G802" s="13" t="s">
        <v>297</v>
      </c>
      <c r="H802" s="13">
        <v>16.561</v>
      </c>
      <c r="I802" s="13">
        <v>0.25</v>
      </c>
      <c r="J802" s="13">
        <v>3</v>
      </c>
      <c r="K802" s="13">
        <v>1</v>
      </c>
      <c r="L802" s="13" t="s">
        <v>292</v>
      </c>
      <c r="M802" s="13">
        <v>4</v>
      </c>
      <c r="N802" s="13">
        <v>1</v>
      </c>
      <c r="O802" s="13" t="s">
        <v>294</v>
      </c>
      <c r="P802" s="13">
        <f>IFERROR(VLOOKUP(BC802, BA:BA:BB:BB, 2, 0),)</f>
        <v>0</v>
      </c>
      <c r="Q802" s="13">
        <f>IFERROR(VLOOKUP(BC802, BA:BA:BD:BD, 4, 0),1)</f>
        <v>1</v>
      </c>
      <c r="R802" s="13">
        <v>7</v>
      </c>
      <c r="S802" s="13">
        <v>9.25</v>
      </c>
      <c r="T802" s="13">
        <v>0</v>
      </c>
      <c r="V802" s="13" t="s">
        <v>13779</v>
      </c>
      <c r="W802" s="13">
        <v>100</v>
      </c>
      <c r="X802" s="13" t="s">
        <v>301</v>
      </c>
      <c r="Y802" s="13" t="s">
        <v>10899</v>
      </c>
      <c r="Z802" s="13" t="s">
        <v>10898</v>
      </c>
      <c r="AA802" s="13">
        <v>1</v>
      </c>
      <c r="AB802" s="13">
        <f>ROUND(H802*I802*AA802, 3)</f>
        <v>4.1399999999999997</v>
      </c>
      <c r="AC802" s="13">
        <f>ROUND(VLOOKUP(X802,'Base de dados'!A:B, 2, 0)*AB802, 2)</f>
        <v>0.41</v>
      </c>
      <c r="AD802" s="13">
        <f>ROUND((AB802*(Destino!AG$803/100))*(W802/100),2)</f>
        <v>0.28999999999999998</v>
      </c>
      <c r="AE802" s="13">
        <f>ROUND(AB802*(Destino!AH$803/100),2)</f>
        <v>0</v>
      </c>
      <c r="AF802" s="13">
        <f>ROUND((((AB802+AC802)*(1 + VLOOKUP(X802,'Base de dados'!A:N, 14, 0) ))*(Destino!AI$803/100))-AD802, 2)</f>
        <v>0.85</v>
      </c>
      <c r="AG802" s="13">
        <f>ROUND((AB802+AC802+AF802)*(J802/100),2)</f>
        <v>0.16</v>
      </c>
      <c r="AH802" s="13">
        <f>ROUND(AB802*T802,2)</f>
        <v>0</v>
      </c>
      <c r="AI802" s="13">
        <f>ROUND(AB802+AC802-AE802+AF802+AG802+AH802, 3)</f>
        <v>5.56</v>
      </c>
      <c r="AJ802" s="13">
        <f>AI802*M802</f>
        <v>22.24</v>
      </c>
      <c r="AK802" s="13">
        <f>AJ802*K802</f>
        <v>22.24</v>
      </c>
      <c r="AL802" s="13" t="str">
        <f t="shared" si="36"/>
        <v>17006000232082200001421</v>
      </c>
      <c r="AM802" s="13">
        <f>VLOOKUP(AL802,Destino!A:AE,31,0)</f>
        <v>22.28</v>
      </c>
      <c r="AN802" s="13">
        <f>VLOOKUP(AL802,Destino!A:O,15,0)</f>
        <v>13.87</v>
      </c>
      <c r="AO802" s="13">
        <f>VLOOKUP(AL802,Destino!A:P,16,0)</f>
        <v>1</v>
      </c>
      <c r="AP802" s="14">
        <f t="shared" si="37"/>
        <v>1</v>
      </c>
      <c r="AQ802" s="13" t="str">
        <f t="shared" si="38"/>
        <v>OK</v>
      </c>
      <c r="BA802" s="13" t="s">
        <v>14468</v>
      </c>
      <c r="BB802" s="13">
        <f>AK802</f>
        <v>22.24</v>
      </c>
      <c r="BC802" s="13" t="s">
        <v>15505</v>
      </c>
      <c r="BD802" s="13">
        <f>N802</f>
        <v>1</v>
      </c>
    </row>
    <row r="803" spans="1:56" hidden="1" x14ac:dyDescent="0.25">
      <c r="A803" s="13">
        <v>600023209</v>
      </c>
      <c r="B803" s="13">
        <v>1700</v>
      </c>
      <c r="C803" s="13">
        <v>2200001421</v>
      </c>
      <c r="D803" s="13" t="s">
        <v>298</v>
      </c>
      <c r="E803" s="13">
        <f>IF(AND(B803&lt;&gt;1110,B803&lt;&gt;1210,B803&lt;&gt;1510,B803&lt;&gt;1710),B803,IF(B803=1110,"1100",IF(B803=1210,"1200",IF(B803=1510,"1500",IF(B803=1710,"1700","X")))))</f>
        <v>1700</v>
      </c>
      <c r="F803" s="13" t="s">
        <v>10893</v>
      </c>
      <c r="G803" s="13" t="s">
        <v>297</v>
      </c>
      <c r="H803" s="13">
        <v>19.736999999999998</v>
      </c>
      <c r="I803" s="13">
        <v>0.25</v>
      </c>
      <c r="J803" s="13">
        <v>3</v>
      </c>
      <c r="K803" s="13">
        <v>1</v>
      </c>
      <c r="L803" s="13" t="s">
        <v>292</v>
      </c>
      <c r="M803" s="13">
        <v>4</v>
      </c>
      <c r="N803" s="13">
        <v>1</v>
      </c>
      <c r="O803" s="13" t="s">
        <v>294</v>
      </c>
      <c r="P803" s="13">
        <f>IFERROR(VLOOKUP(BC803, BA:BA:BB:BB, 2, 0),)</f>
        <v>0</v>
      </c>
      <c r="Q803" s="13">
        <f>IFERROR(VLOOKUP(BC803, BA:BA:BD:BD, 4, 0),1)</f>
        <v>1</v>
      </c>
      <c r="R803" s="13">
        <v>7</v>
      </c>
      <c r="S803" s="13">
        <v>9.25</v>
      </c>
      <c r="T803" s="13">
        <v>0</v>
      </c>
      <c r="V803" s="13" t="s">
        <v>13779</v>
      </c>
      <c r="W803" s="13">
        <v>100</v>
      </c>
      <c r="X803" s="13" t="s">
        <v>302</v>
      </c>
      <c r="Y803" s="13" t="s">
        <v>10899</v>
      </c>
      <c r="Z803" s="13" t="s">
        <v>10898</v>
      </c>
      <c r="AA803" s="13">
        <v>1</v>
      </c>
      <c r="AB803" s="13">
        <f>ROUND(H803*I803*AA803, 3)</f>
        <v>4.9340000000000002</v>
      </c>
      <c r="AC803" s="13">
        <f>ROUND(VLOOKUP(X803,'Base de dados'!A:B, 2, 0)*AB803, 2)</f>
        <v>0.49</v>
      </c>
      <c r="AD803" s="13">
        <f>ROUND((AB803*(Destino!AG$804/100))*(W803/100),2)</f>
        <v>0.35</v>
      </c>
      <c r="AE803" s="13">
        <f>ROUND(AB803*(Destino!AH$804/100),2)</f>
        <v>0</v>
      </c>
      <c r="AF803" s="13">
        <f>ROUND((((AB803+AC803)*(1 + VLOOKUP(X803,'Base de dados'!A:N, 14, 0) ))*(Destino!AI$804/100))-AD803, 2)</f>
        <v>1.01</v>
      </c>
      <c r="AG803" s="13">
        <f>ROUND((AB803+AC803+AF803)*(J803/100),2)</f>
        <v>0.19</v>
      </c>
      <c r="AH803" s="13">
        <f>ROUND(AB803*T803,2)</f>
        <v>0</v>
      </c>
      <c r="AI803" s="13">
        <f>ROUND(AB803+AC803-AE803+AF803+AG803+AH803, 3)</f>
        <v>6.6239999999999997</v>
      </c>
      <c r="AJ803" s="13">
        <f>AI803*M803</f>
        <v>26.495999999999999</v>
      </c>
      <c r="AK803" s="13">
        <f>AJ803*K803</f>
        <v>26.495999999999999</v>
      </c>
      <c r="AL803" s="13" t="str">
        <f t="shared" si="36"/>
        <v>17006000232092200001421</v>
      </c>
      <c r="AM803" s="13">
        <f>VLOOKUP(AL803,Destino!A:AE,31,0)</f>
        <v>26.536000000000001</v>
      </c>
      <c r="AN803" s="13">
        <f>VLOOKUP(AL803,Destino!A:O,15,0)</f>
        <v>16.53</v>
      </c>
      <c r="AO803" s="13">
        <f>VLOOKUP(AL803,Destino!A:P,16,0)</f>
        <v>1</v>
      </c>
      <c r="AP803" s="14">
        <f t="shared" si="37"/>
        <v>1</v>
      </c>
      <c r="AQ803" s="13" t="str">
        <f t="shared" si="38"/>
        <v>OK</v>
      </c>
      <c r="BA803" s="13" t="s">
        <v>14469</v>
      </c>
      <c r="BB803" s="13">
        <f>AK803</f>
        <v>26.495999999999999</v>
      </c>
      <c r="BC803" s="13" t="s">
        <v>15506</v>
      </c>
      <c r="BD803" s="13">
        <f>N803</f>
        <v>1</v>
      </c>
    </row>
    <row r="804" spans="1:56" x14ac:dyDescent="0.25">
      <c r="A804" s="13">
        <v>600023211</v>
      </c>
      <c r="B804" s="13">
        <v>1300</v>
      </c>
      <c r="C804" s="13">
        <v>2200000102</v>
      </c>
      <c r="D804" s="13" t="s">
        <v>298</v>
      </c>
      <c r="E804" s="13">
        <f>IF(AND(B804&lt;&gt;1110,B804&lt;&gt;1210,B804&lt;&gt;1510,B804&lt;&gt;1710),B804,IF(B804=1110,"1100",IF(B804=1210,"1200",IF(B804=1510,"1500",IF(B804=1710,"1700","X")))))</f>
        <v>1300</v>
      </c>
      <c r="F804" s="13" t="s">
        <v>10881</v>
      </c>
      <c r="G804" s="13" t="s">
        <v>297</v>
      </c>
      <c r="H804" s="13">
        <v>21.995000000000001</v>
      </c>
      <c r="I804" s="13">
        <v>1</v>
      </c>
      <c r="J804" s="13">
        <v>3.5</v>
      </c>
      <c r="K804" s="13">
        <v>1</v>
      </c>
      <c r="L804" s="13" t="s">
        <v>292</v>
      </c>
      <c r="M804" s="13">
        <v>1</v>
      </c>
      <c r="N804" s="13">
        <v>1</v>
      </c>
      <c r="O804" s="13" t="s">
        <v>294</v>
      </c>
      <c r="P804" s="13">
        <f>IFERROR(VLOOKUP(BC804, BA:BA:BB:BB, 2, 0),)</f>
        <v>0</v>
      </c>
      <c r="Q804" s="13">
        <f>IFERROR(VLOOKUP(BC804, BA:BA:BD:BD, 4, 0),1)</f>
        <v>1</v>
      </c>
      <c r="R804" s="13">
        <v>12</v>
      </c>
      <c r="S804" s="13">
        <v>9.25</v>
      </c>
      <c r="T804" s="13">
        <v>0</v>
      </c>
      <c r="V804" s="13" t="s">
        <v>13779</v>
      </c>
      <c r="W804" s="13">
        <v>100</v>
      </c>
      <c r="X804" s="13" t="s">
        <v>302</v>
      </c>
      <c r="Y804" s="13" t="s">
        <v>10899</v>
      </c>
      <c r="Z804" s="13" t="s">
        <v>10898</v>
      </c>
      <c r="AA804" s="13">
        <v>1</v>
      </c>
      <c r="AB804" s="13">
        <f>ROUND(H804*I804*AA804, 3)</f>
        <v>21.995000000000001</v>
      </c>
      <c r="AC804" s="13">
        <f>ROUND(VLOOKUP(X804,'Base de dados'!A:B, 2, 0)*AB804, 2)</f>
        <v>2.2000000000000002</v>
      </c>
      <c r="AD804" s="13">
        <f>ROUND((AB804*(Destino!AG$805/100))*(W804/100),2)</f>
        <v>0</v>
      </c>
      <c r="AG804" s="13">
        <f>ROUND((AB804+ AC804)*(J804/100),2)</f>
        <v>0.85</v>
      </c>
      <c r="AH804" s="13">
        <f>ROUND(AB804*T804,2)</f>
        <v>0</v>
      </c>
      <c r="AI804" s="13">
        <f>ROUND((AB804+AC804)-(AD804+AE804)+AG804+AH804, 3)</f>
        <v>25.045000000000002</v>
      </c>
      <c r="AJ804" s="13">
        <f>AI804*M804</f>
        <v>25.045000000000002</v>
      </c>
      <c r="AK804" s="13">
        <f>AJ804*K804</f>
        <v>25.045000000000002</v>
      </c>
      <c r="AL804" s="13" t="str">
        <f t="shared" si="36"/>
        <v>13006000232112200000102</v>
      </c>
      <c r="AM804" s="13">
        <f>VLOOKUP(AL804,Destino!A:AE,31,0)</f>
        <v>22.805</v>
      </c>
      <c r="AN804" s="13">
        <f>VLOOKUP(AL804,Destino!A:O,15,0)</f>
        <v>17.321000000000002</v>
      </c>
      <c r="AO804" s="13">
        <f>VLOOKUP(AL804,Destino!A:P,16,0)</f>
        <v>1</v>
      </c>
      <c r="AP804" s="14">
        <f t="shared" si="37"/>
        <v>0.91</v>
      </c>
      <c r="AQ804" s="13" t="str">
        <f t="shared" si="38"/>
        <v>X</v>
      </c>
      <c r="BA804" s="13" t="s">
        <v>14470</v>
      </c>
      <c r="BB804" s="13">
        <f>AK804</f>
        <v>25.045000000000002</v>
      </c>
      <c r="BC804" s="13" t="s">
        <v>15507</v>
      </c>
      <c r="BD804" s="13">
        <f>N804</f>
        <v>1</v>
      </c>
    </row>
    <row r="805" spans="1:56" hidden="1" x14ac:dyDescent="0.25">
      <c r="A805" s="13">
        <v>600023212</v>
      </c>
      <c r="B805" s="13">
        <v>1700</v>
      </c>
      <c r="C805" s="13">
        <v>2200001421</v>
      </c>
      <c r="D805" s="13" t="s">
        <v>298</v>
      </c>
      <c r="E805" s="13">
        <f>IF(AND(B805&lt;&gt;1110,B805&lt;&gt;1210,B805&lt;&gt;1510,B805&lt;&gt;1710),B805,IF(B805=1110,"1100",IF(B805=1210,"1200",IF(B805=1510,"1500",IF(B805=1710,"1700","X")))))</f>
        <v>1700</v>
      </c>
      <c r="F805" s="13" t="s">
        <v>10893</v>
      </c>
      <c r="G805" s="13" t="s">
        <v>297</v>
      </c>
      <c r="H805" s="13">
        <v>20.847999999999999</v>
      </c>
      <c r="I805" s="13">
        <v>0.25</v>
      </c>
      <c r="J805" s="13">
        <v>3</v>
      </c>
      <c r="K805" s="13">
        <v>1</v>
      </c>
      <c r="L805" s="13" t="s">
        <v>292</v>
      </c>
      <c r="M805" s="13">
        <v>4</v>
      </c>
      <c r="N805" s="13">
        <v>1</v>
      </c>
      <c r="O805" s="13" t="s">
        <v>294</v>
      </c>
      <c r="P805" s="13">
        <f>IFERROR(VLOOKUP(BC805, BA:BA:BB:BB, 2, 0),)</f>
        <v>0</v>
      </c>
      <c r="Q805" s="13">
        <f>IFERROR(VLOOKUP(BC805, BA:BA:BD:BD, 4, 0),1)</f>
        <v>1</v>
      </c>
      <c r="R805" s="13">
        <v>7</v>
      </c>
      <c r="S805" s="13">
        <v>9.25</v>
      </c>
      <c r="T805" s="13">
        <v>0</v>
      </c>
      <c r="V805" s="13" t="s">
        <v>13779</v>
      </c>
      <c r="W805" s="13">
        <v>100</v>
      </c>
      <c r="X805" s="13" t="s">
        <v>302</v>
      </c>
      <c r="Y805" s="13" t="s">
        <v>10899</v>
      </c>
      <c r="Z805" s="13" t="s">
        <v>10898</v>
      </c>
      <c r="AA805" s="13">
        <v>1</v>
      </c>
      <c r="AB805" s="13">
        <f>ROUND(H805*I805*AA805, 3)</f>
        <v>5.2119999999999997</v>
      </c>
      <c r="AC805" s="13">
        <f>ROUND(VLOOKUP(X805,'Base de dados'!A:B, 2, 0)*AB805, 2)</f>
        <v>0.52</v>
      </c>
      <c r="AD805" s="13">
        <f>ROUND((AB805*(Destino!AG$806/100))*(W805/100),2)</f>
        <v>0.36</v>
      </c>
      <c r="AE805" s="13">
        <f>ROUND(AB805*(Destino!AH$806/100),2)</f>
        <v>0</v>
      </c>
      <c r="AF805" s="13">
        <f>ROUND((((AB805+AC805)*(1 + VLOOKUP(X805,'Base de dados'!A:N, 14, 0) ))*(Destino!AI$806/100))-AD805, 2)</f>
        <v>1.08</v>
      </c>
      <c r="AG805" s="13">
        <f>ROUND((AB805+AC805+AF805)*(J805/100),2)</f>
        <v>0.2</v>
      </c>
      <c r="AH805" s="13">
        <f>ROUND(AB805*T805,2)</f>
        <v>0</v>
      </c>
      <c r="AI805" s="13">
        <f>ROUND(AB805+AC805-AE805+AF805+AG805+AH805, 3)</f>
        <v>7.0119999999999996</v>
      </c>
      <c r="AJ805" s="13">
        <f>AI805*M805</f>
        <v>28.047999999999998</v>
      </c>
      <c r="AK805" s="13">
        <f>AJ805*K805</f>
        <v>28.047999999999998</v>
      </c>
      <c r="AL805" s="13" t="str">
        <f t="shared" si="36"/>
        <v>17006000232122200001421</v>
      </c>
      <c r="AM805" s="13">
        <f>VLOOKUP(AL805,Destino!A:AE,31,0)</f>
        <v>28.047999999999998</v>
      </c>
      <c r="AN805" s="13">
        <f>VLOOKUP(AL805,Destino!A:O,15,0)</f>
        <v>17.46</v>
      </c>
      <c r="AO805" s="13">
        <f>VLOOKUP(AL805,Destino!A:P,16,0)</f>
        <v>1</v>
      </c>
      <c r="AP805" s="14">
        <f t="shared" si="37"/>
        <v>1</v>
      </c>
      <c r="AQ805" s="13" t="str">
        <f t="shared" si="38"/>
        <v>OK</v>
      </c>
      <c r="BA805" s="13" t="s">
        <v>14471</v>
      </c>
      <c r="BB805" s="13">
        <f>AK805</f>
        <v>28.047999999999998</v>
      </c>
      <c r="BC805" s="13" t="s">
        <v>15508</v>
      </c>
      <c r="BD805" s="13">
        <f>N805</f>
        <v>1</v>
      </c>
    </row>
    <row r="806" spans="1:56" hidden="1" x14ac:dyDescent="0.25">
      <c r="A806" s="13">
        <v>600024169</v>
      </c>
      <c r="B806" s="13">
        <v>1700</v>
      </c>
      <c r="C806" s="13">
        <v>2200001421</v>
      </c>
      <c r="D806" s="13" t="s">
        <v>298</v>
      </c>
      <c r="E806" s="13">
        <f>IF(AND(B806&lt;&gt;1110,B806&lt;&gt;1210,B806&lt;&gt;1510,B806&lt;&gt;1710),B806,IF(B806=1110,"1100",IF(B806=1210,"1200",IF(B806=1510,"1500",IF(B806=1710,"1700","X")))))</f>
        <v>1700</v>
      </c>
      <c r="F806" s="13" t="s">
        <v>10893</v>
      </c>
      <c r="G806" s="13" t="s">
        <v>297</v>
      </c>
      <c r="H806" s="13">
        <v>15.236000000000001</v>
      </c>
      <c r="I806" s="13">
        <v>0.25</v>
      </c>
      <c r="J806" s="13">
        <v>3</v>
      </c>
      <c r="K806" s="13">
        <v>4</v>
      </c>
      <c r="L806" s="13" t="s">
        <v>292</v>
      </c>
      <c r="M806" s="13">
        <v>1</v>
      </c>
      <c r="N806" s="13">
        <v>1</v>
      </c>
      <c r="O806" s="13" t="s">
        <v>294</v>
      </c>
      <c r="P806" s="13">
        <f>IFERROR(VLOOKUP(BC806, BA:BA:BB:BB, 2, 0),)</f>
        <v>0</v>
      </c>
      <c r="Q806" s="13">
        <f>IFERROR(VLOOKUP(BC806, BA:BA:BD:BD, 4, 0),1)</f>
        <v>1</v>
      </c>
      <c r="R806" s="13">
        <v>7</v>
      </c>
      <c r="S806" s="13">
        <v>9.25</v>
      </c>
      <c r="T806" s="13">
        <v>0</v>
      </c>
      <c r="V806" s="13" t="s">
        <v>13779</v>
      </c>
      <c r="W806" s="13">
        <v>100</v>
      </c>
      <c r="X806" s="13" t="s">
        <v>301</v>
      </c>
      <c r="Y806" s="13" t="s">
        <v>10899</v>
      </c>
      <c r="Z806" s="13" t="s">
        <v>10898</v>
      </c>
      <c r="AA806" s="13">
        <v>1</v>
      </c>
      <c r="AB806" s="13">
        <f>ROUND(H806*I806*AA806, 3)</f>
        <v>3.8090000000000002</v>
      </c>
      <c r="AC806" s="13">
        <f>ROUND(VLOOKUP(X806,'Base de dados'!A:B, 2, 0)*AB806, 2)</f>
        <v>0.38</v>
      </c>
      <c r="AD806" s="13">
        <f>ROUND((AB806*(Destino!AG$807/100))*(W806/100),2)</f>
        <v>0.27</v>
      </c>
      <c r="AE806" s="13">
        <f>ROUND(AB806*(Destino!AH$807/100),2)</f>
        <v>0</v>
      </c>
      <c r="AF806" s="13">
        <f>ROUND((((AB806+AC806)*(1 + VLOOKUP(X806,'Base de dados'!A:N, 14, 0) ))*(Destino!AI$807/100))-AD806, 2)</f>
        <v>0.78</v>
      </c>
      <c r="AG806" s="13">
        <f>ROUND((AB806+AC806+AF806)*(J806/100),2)</f>
        <v>0.15</v>
      </c>
      <c r="AH806" s="13">
        <f>ROUND(AB806*T806,2)</f>
        <v>0</v>
      </c>
      <c r="AI806" s="13">
        <f>ROUND(AB806+AC806-AE806+AF806+AG806+AH806, 3)</f>
        <v>5.1189999999999998</v>
      </c>
      <c r="AJ806" s="13">
        <f>AI806*M806</f>
        <v>5.1189999999999998</v>
      </c>
      <c r="AK806" s="13">
        <f>AJ806*K806</f>
        <v>20.475999999999999</v>
      </c>
      <c r="AL806" s="13" t="str">
        <f t="shared" si="36"/>
        <v>17006000241692200001421</v>
      </c>
      <c r="AM806" s="13">
        <f>VLOOKUP(AL806,Destino!A:AE,31,0)</f>
        <v>20.515999999999998</v>
      </c>
      <c r="AN806" s="13">
        <f>VLOOKUP(AL806,Destino!A:O,15,0)</f>
        <v>12.76</v>
      </c>
      <c r="AO806" s="13">
        <f>VLOOKUP(AL806,Destino!A:P,16,0)</f>
        <v>1</v>
      </c>
      <c r="AP806" s="14">
        <f t="shared" si="37"/>
        <v>1</v>
      </c>
      <c r="AQ806" s="13" t="str">
        <f t="shared" si="38"/>
        <v>OK</v>
      </c>
      <c r="BA806" s="13" t="s">
        <v>14472</v>
      </c>
      <c r="BB806" s="13">
        <f>AK806</f>
        <v>20.475999999999999</v>
      </c>
      <c r="BC806" s="13" t="s">
        <v>15509</v>
      </c>
      <c r="BD806" s="13">
        <f>N806</f>
        <v>1</v>
      </c>
    </row>
    <row r="807" spans="1:56" hidden="1" x14ac:dyDescent="0.25">
      <c r="A807" s="13">
        <v>600024170</v>
      </c>
      <c r="B807" s="13">
        <v>1700</v>
      </c>
      <c r="C807" s="13">
        <v>2200001421</v>
      </c>
      <c r="D807" s="13" t="s">
        <v>298</v>
      </c>
      <c r="E807" s="13">
        <f>IF(AND(B807&lt;&gt;1110,B807&lt;&gt;1210,B807&lt;&gt;1510,B807&lt;&gt;1710),B807,IF(B807=1110,"1100",IF(B807=1210,"1200",IF(B807=1510,"1500",IF(B807=1710,"1700","X")))))</f>
        <v>1700</v>
      </c>
      <c r="F807" s="13" t="s">
        <v>10893</v>
      </c>
      <c r="G807" s="13" t="s">
        <v>297</v>
      </c>
      <c r="H807" s="13">
        <v>11.635</v>
      </c>
      <c r="I807" s="13">
        <v>0.25</v>
      </c>
      <c r="J807" s="13">
        <v>3</v>
      </c>
      <c r="K807" s="13">
        <v>1</v>
      </c>
      <c r="L807" s="13" t="s">
        <v>292</v>
      </c>
      <c r="M807" s="13">
        <v>4</v>
      </c>
      <c r="N807" s="13">
        <v>1</v>
      </c>
      <c r="O807" s="13" t="s">
        <v>294</v>
      </c>
      <c r="P807" s="13">
        <f>IFERROR(VLOOKUP(BC807, BA:BA:BB:BB, 2, 0),)</f>
        <v>0</v>
      </c>
      <c r="Q807" s="13">
        <f>IFERROR(VLOOKUP(BC807, BA:BA:BD:BD, 4, 0),1)</f>
        <v>1</v>
      </c>
      <c r="R807" s="13">
        <v>7</v>
      </c>
      <c r="S807" s="13">
        <v>9.25</v>
      </c>
      <c r="T807" s="13">
        <v>0</v>
      </c>
      <c r="V807" s="13" t="s">
        <v>13779</v>
      </c>
      <c r="W807" s="13">
        <v>100</v>
      </c>
      <c r="X807" s="13" t="s">
        <v>301</v>
      </c>
      <c r="Y807" s="13" t="s">
        <v>10899</v>
      </c>
      <c r="Z807" s="13" t="s">
        <v>10898</v>
      </c>
      <c r="AA807" s="13">
        <v>1</v>
      </c>
      <c r="AB807" s="13">
        <f>ROUND(H807*I807*AA807, 3)</f>
        <v>2.9089999999999998</v>
      </c>
      <c r="AC807" s="13">
        <f>ROUND(VLOOKUP(X807,'Base de dados'!A:B, 2, 0)*AB807, 2)</f>
        <v>0.28999999999999998</v>
      </c>
      <c r="AD807" s="13">
        <f>ROUND((AB807*(Destino!AG$808/100))*(W807/100),2)</f>
        <v>0.2</v>
      </c>
      <c r="AE807" s="13">
        <f>ROUND(AB807*(Destino!AH$808/100),2)</f>
        <v>0</v>
      </c>
      <c r="AF807" s="13">
        <f>ROUND((((AB807+AC807)*(1 + VLOOKUP(X807,'Base de dados'!A:N, 14, 0) ))*(Destino!AI$808/100))-AD807, 2)</f>
        <v>0.6</v>
      </c>
      <c r="AG807" s="13">
        <f>ROUND((AB807+AC807+AF807)*(J807/100),2)</f>
        <v>0.11</v>
      </c>
      <c r="AH807" s="13">
        <f>ROUND(AB807*T807,2)</f>
        <v>0</v>
      </c>
      <c r="AI807" s="13">
        <f>ROUND(AB807+AC807-AE807+AF807+AG807+AH807, 3)</f>
        <v>3.9089999999999998</v>
      </c>
      <c r="AJ807" s="13">
        <f>AI807*M807</f>
        <v>15.635999999999999</v>
      </c>
      <c r="AK807" s="13">
        <f>AJ807*K807</f>
        <v>15.635999999999999</v>
      </c>
      <c r="AL807" s="13" t="str">
        <f t="shared" si="36"/>
        <v>17006000241702200001421</v>
      </c>
      <c r="AM807" s="13">
        <f>VLOOKUP(AL807,Destino!A:AE,31,0)</f>
        <v>15.635999999999999</v>
      </c>
      <c r="AN807" s="13">
        <f>VLOOKUP(AL807,Destino!A:O,15,0)</f>
        <v>9.7439999999999998</v>
      </c>
      <c r="AO807" s="13">
        <f>VLOOKUP(AL807,Destino!A:P,16,0)</f>
        <v>1</v>
      </c>
      <c r="AP807" s="14">
        <f t="shared" si="37"/>
        <v>1</v>
      </c>
      <c r="AQ807" s="13" t="str">
        <f t="shared" si="38"/>
        <v>OK</v>
      </c>
      <c r="BA807" s="13" t="s">
        <v>14473</v>
      </c>
      <c r="BB807" s="13">
        <f>AK807</f>
        <v>15.635999999999999</v>
      </c>
      <c r="BC807" s="13" t="s">
        <v>15510</v>
      </c>
      <c r="BD807" s="13">
        <f>N807</f>
        <v>1</v>
      </c>
    </row>
    <row r="808" spans="1:56" hidden="1" x14ac:dyDescent="0.25">
      <c r="A808" s="13">
        <v>600025688</v>
      </c>
      <c r="B808" s="13">
        <v>1700</v>
      </c>
      <c r="C808" s="13">
        <v>2200001421</v>
      </c>
      <c r="D808" s="13" t="s">
        <v>298</v>
      </c>
      <c r="E808" s="13">
        <f>IF(AND(B808&lt;&gt;1110,B808&lt;&gt;1210,B808&lt;&gt;1510,B808&lt;&gt;1710),B808,IF(B808=1110,"1100",IF(B808=1210,"1200",IF(B808=1510,"1500",IF(B808=1710,"1700","X")))))</f>
        <v>1700</v>
      </c>
      <c r="F808" s="13" t="s">
        <v>10893</v>
      </c>
      <c r="G808" s="13" t="s">
        <v>297</v>
      </c>
      <c r="H808" s="13">
        <v>5.17</v>
      </c>
      <c r="I808" s="13">
        <v>0.25</v>
      </c>
      <c r="J808" s="13">
        <v>3</v>
      </c>
      <c r="K808" s="13">
        <v>1</v>
      </c>
      <c r="L808" s="13" t="s">
        <v>292</v>
      </c>
      <c r="M808" s="13">
        <v>4</v>
      </c>
      <c r="N808" s="13">
        <v>1</v>
      </c>
      <c r="O808" s="13" t="s">
        <v>294</v>
      </c>
      <c r="P808" s="13">
        <f>IFERROR(VLOOKUP(BC808, BA:BA:BB:BB, 2, 0),)</f>
        <v>0</v>
      </c>
      <c r="Q808" s="13">
        <f>IFERROR(VLOOKUP(BC808, BA:BA:BD:BD, 4, 0),1)</f>
        <v>1</v>
      </c>
      <c r="R808" s="13">
        <v>7</v>
      </c>
      <c r="S808" s="13">
        <v>9.25</v>
      </c>
      <c r="T808" s="13">
        <v>0</v>
      </c>
      <c r="V808" s="13" t="s">
        <v>13779</v>
      </c>
      <c r="W808" s="13">
        <v>100</v>
      </c>
      <c r="X808" s="13" t="s">
        <v>301</v>
      </c>
      <c r="Y808" s="13" t="s">
        <v>10899</v>
      </c>
      <c r="Z808" s="13" t="s">
        <v>10886</v>
      </c>
      <c r="AA808" s="13">
        <v>1</v>
      </c>
      <c r="AB808" s="13">
        <f>ROUND(H808*I808*AA808, 3)</f>
        <v>1.2929999999999999</v>
      </c>
      <c r="AC808" s="13">
        <f>ROUND(VLOOKUP(X808,'Base de dados'!A:B, 2, 0)*AB808, 2)</f>
        <v>0.13</v>
      </c>
      <c r="AD808" s="13">
        <f>ROUND((AB808*(Destino!AG$809/100))*(W808/100),2)</f>
        <v>0.09</v>
      </c>
      <c r="AE808" s="13">
        <f>ROUND(AB808*(Destino!AH$809/100),2)</f>
        <v>0</v>
      </c>
      <c r="AF808" s="13">
        <f>ROUND((((AB808+AC808)*(1 + VLOOKUP(X808,'Base de dados'!A:N, 14, 0) ))*(Destino!AI$809/100))-AD808, 2)</f>
        <v>0.27</v>
      </c>
      <c r="AG808" s="13">
        <f>ROUND((AB808+AC808+AF808)*(J808/100),2)</f>
        <v>0.05</v>
      </c>
      <c r="AH808" s="13">
        <f>ROUND(AB808*T808,2)</f>
        <v>0</v>
      </c>
      <c r="AI808" s="13">
        <f>ROUND(AB808+AC808-AE808+AF808+AG808+AH808, 3)</f>
        <v>1.7430000000000001</v>
      </c>
      <c r="AJ808" s="13">
        <f>AI808*M808</f>
        <v>6.9720000000000004</v>
      </c>
      <c r="AK808" s="13">
        <f>AJ808*K808</f>
        <v>6.9720000000000004</v>
      </c>
      <c r="AL808" s="13" t="str">
        <f t="shared" si="36"/>
        <v>17006000256882200001421</v>
      </c>
      <c r="AM808" s="13">
        <f>VLOOKUP(AL808,Destino!A:AE,31,0)</f>
        <v>6.9720000000000004</v>
      </c>
      <c r="AN808" s="13">
        <f>VLOOKUP(AL808,Destino!A:O,15,0)</f>
        <v>4.33</v>
      </c>
      <c r="AO808" s="13">
        <f>VLOOKUP(AL808,Destino!A:P,16,0)</f>
        <v>1</v>
      </c>
      <c r="AP808" s="14">
        <f t="shared" si="37"/>
        <v>1</v>
      </c>
      <c r="AQ808" s="13" t="str">
        <f t="shared" si="38"/>
        <v>OK</v>
      </c>
      <c r="BA808" s="13" t="s">
        <v>14474</v>
      </c>
      <c r="BB808" s="13">
        <f>AK808</f>
        <v>6.9720000000000004</v>
      </c>
      <c r="BC808" s="13" t="s">
        <v>15511</v>
      </c>
      <c r="BD808" s="13">
        <f>N808</f>
        <v>1</v>
      </c>
    </row>
    <row r="809" spans="1:56" x14ac:dyDescent="0.25">
      <c r="A809" s="13">
        <v>600025690</v>
      </c>
      <c r="B809" s="13">
        <v>1700</v>
      </c>
      <c r="C809" s="13">
        <v>2200001421</v>
      </c>
      <c r="D809" s="13" t="s">
        <v>298</v>
      </c>
      <c r="E809" s="13">
        <f>IF(AND(B809&lt;&gt;1110,B809&lt;&gt;1210,B809&lt;&gt;1510,B809&lt;&gt;1710),B809,IF(B809=1110,"1100",IF(B809=1210,"1200",IF(B809=1510,"1500",IF(B809=1710,"1700","X")))))</f>
        <v>1700</v>
      </c>
      <c r="F809" s="13" t="s">
        <v>10893</v>
      </c>
      <c r="G809" s="13" t="s">
        <v>297</v>
      </c>
      <c r="H809" s="13">
        <v>5.3970000000000002</v>
      </c>
      <c r="I809" s="13">
        <v>0.25</v>
      </c>
      <c r="J809" s="13">
        <v>3</v>
      </c>
      <c r="K809" s="13">
        <v>1</v>
      </c>
      <c r="L809" s="13" t="s">
        <v>292</v>
      </c>
      <c r="M809" s="13">
        <v>4</v>
      </c>
      <c r="N809" s="13">
        <v>1</v>
      </c>
      <c r="O809" s="13" t="s">
        <v>294</v>
      </c>
      <c r="P809" s="13">
        <f>IFERROR(VLOOKUP(BC809, BA:BA:BB:BB, 2, 0),)</f>
        <v>0</v>
      </c>
      <c r="Q809" s="13">
        <f>IFERROR(VLOOKUP(BC809, BA:BA:BD:BD, 4, 0),1)</f>
        <v>1</v>
      </c>
      <c r="R809" s="13">
        <v>7</v>
      </c>
      <c r="S809" s="13">
        <v>9.25</v>
      </c>
      <c r="T809" s="13">
        <v>0</v>
      </c>
      <c r="V809" s="13" t="s">
        <v>13779</v>
      </c>
      <c r="W809" s="13">
        <v>100</v>
      </c>
      <c r="X809" s="13" t="s">
        <v>301</v>
      </c>
      <c r="Y809" s="13" t="s">
        <v>10899</v>
      </c>
      <c r="Z809" s="13" t="s">
        <v>10886</v>
      </c>
      <c r="AA809" s="13">
        <v>1</v>
      </c>
      <c r="AB809" s="13">
        <f>ROUND(H809*I809*AA809, 3)</f>
        <v>1.349</v>
      </c>
      <c r="AC809" s="13">
        <f>ROUND(VLOOKUP(X809,'Base de dados'!A:B, 2, 0)*AB809, 2)</f>
        <v>0.13</v>
      </c>
      <c r="AD809" s="13">
        <f>ROUND((AB809*(Destino!AG$810/100))*(W809/100),2)</f>
        <v>0.09</v>
      </c>
      <c r="AE809" s="13">
        <f>ROUND(AB809*(Destino!AH$810/100),2)</f>
        <v>0</v>
      </c>
      <c r="AF809" s="13">
        <f>ROUND((((AB809+AC809)*(1 + VLOOKUP(X809,'Base de dados'!A:N, 14, 0) ))*(Destino!AI$810/100))-AD809, 2)</f>
        <v>0.28000000000000003</v>
      </c>
      <c r="AG809" s="13">
        <f>ROUND((AB809+AC809+AF809)*(J809/100),2)</f>
        <v>0.05</v>
      </c>
      <c r="AH809" s="13">
        <f>ROUND(AB809*T809,2)</f>
        <v>0</v>
      </c>
      <c r="AI809" s="13">
        <f>ROUND(AB809+AC809-AE809+AF809+AG809+AH809, 3)</f>
        <v>1.8089999999999999</v>
      </c>
      <c r="AJ809" s="13">
        <f>AI809*M809</f>
        <v>7.2359999999999998</v>
      </c>
      <c r="AK809" s="13">
        <f>AJ809*K809</f>
        <v>7.2359999999999998</v>
      </c>
      <c r="AL809" s="13" t="str">
        <f t="shared" si="36"/>
        <v>17006000256902200001421</v>
      </c>
      <c r="AM809" s="13">
        <f>VLOOKUP(AL809,Destino!A:AE,31,0)</f>
        <v>7.2759999999999998</v>
      </c>
      <c r="AN809" s="13">
        <f>VLOOKUP(AL809,Destino!A:O,15,0)</f>
        <v>4.5199999999999996</v>
      </c>
      <c r="AO809" s="13">
        <f>VLOOKUP(AL809,Destino!A:P,16,0)</f>
        <v>1</v>
      </c>
      <c r="AP809" s="14">
        <f t="shared" si="37"/>
        <v>1.01</v>
      </c>
      <c r="AQ809" s="13" t="str">
        <f t="shared" si="38"/>
        <v>X</v>
      </c>
      <c r="BA809" s="13" t="s">
        <v>14475</v>
      </c>
      <c r="BB809" s="13">
        <f>AK809</f>
        <v>7.2359999999999998</v>
      </c>
      <c r="BC809" s="13" t="s">
        <v>15512</v>
      </c>
      <c r="BD809" s="13">
        <f>N809</f>
        <v>1</v>
      </c>
    </row>
    <row r="810" spans="1:56" hidden="1" x14ac:dyDescent="0.25">
      <c r="A810" s="13">
        <v>600025691</v>
      </c>
      <c r="B810" s="13">
        <v>1700</v>
      </c>
      <c r="C810" s="13">
        <v>2200001421</v>
      </c>
      <c r="D810" s="13" t="s">
        <v>298</v>
      </c>
      <c r="E810" s="13">
        <f>IF(AND(B810&lt;&gt;1110,B810&lt;&gt;1210,B810&lt;&gt;1510,B810&lt;&gt;1710),B810,IF(B810=1110,"1100",IF(B810=1210,"1200",IF(B810=1510,"1500",IF(B810=1710,"1700","X")))))</f>
        <v>1700</v>
      </c>
      <c r="F810" s="13" t="s">
        <v>10893</v>
      </c>
      <c r="G810" s="13" t="s">
        <v>297</v>
      </c>
      <c r="H810" s="13">
        <v>5.4329999999999998</v>
      </c>
      <c r="I810" s="13">
        <v>0.25</v>
      </c>
      <c r="J810" s="13">
        <v>3</v>
      </c>
      <c r="K810" s="13">
        <v>1</v>
      </c>
      <c r="L810" s="13" t="s">
        <v>292</v>
      </c>
      <c r="M810" s="13">
        <v>4</v>
      </c>
      <c r="N810" s="13">
        <v>1</v>
      </c>
      <c r="O810" s="13" t="s">
        <v>294</v>
      </c>
      <c r="P810" s="13">
        <f>IFERROR(VLOOKUP(BC810, BA:BA:BB:BB, 2, 0),)</f>
        <v>0</v>
      </c>
      <c r="Q810" s="13">
        <f>IFERROR(VLOOKUP(BC810, BA:BA:BD:BD, 4, 0),1)</f>
        <v>1</v>
      </c>
      <c r="R810" s="13">
        <v>7</v>
      </c>
      <c r="S810" s="13">
        <v>9.25</v>
      </c>
      <c r="T810" s="13">
        <v>0</v>
      </c>
      <c r="V810" s="13" t="s">
        <v>13779</v>
      </c>
      <c r="W810" s="13">
        <v>100</v>
      </c>
      <c r="X810" s="13" t="s">
        <v>301</v>
      </c>
      <c r="Y810" s="13" t="s">
        <v>10899</v>
      </c>
      <c r="Z810" s="13" t="s">
        <v>10886</v>
      </c>
      <c r="AA810" s="13">
        <v>1</v>
      </c>
      <c r="AB810" s="13">
        <f>ROUND(H810*I810*AA810, 3)</f>
        <v>1.3580000000000001</v>
      </c>
      <c r="AC810" s="13">
        <f>ROUND(VLOOKUP(X810,'Base de dados'!A:B, 2, 0)*AB810, 2)</f>
        <v>0.14000000000000001</v>
      </c>
      <c r="AD810" s="13">
        <f>ROUND((AB810*(Destino!AG$811/100))*(W810/100),2)</f>
        <v>0.1</v>
      </c>
      <c r="AE810" s="13">
        <f>ROUND(AB810*(Destino!AH$811/100),2)</f>
        <v>0</v>
      </c>
      <c r="AF810" s="13">
        <f>ROUND((((AB810+AC810)*(1 + VLOOKUP(X810,'Base de dados'!A:N, 14, 0) ))*(Destino!AI$811/100))-AD810, 2)</f>
        <v>0.28000000000000003</v>
      </c>
      <c r="AG810" s="13">
        <f>ROUND((AB810+AC810+AF810)*(J810/100),2)</f>
        <v>0.05</v>
      </c>
      <c r="AH810" s="13">
        <f>ROUND(AB810*T810,2)</f>
        <v>0</v>
      </c>
      <c r="AI810" s="13">
        <f>ROUND(AB810+AC810-AE810+AF810+AG810+AH810, 3)</f>
        <v>1.8280000000000001</v>
      </c>
      <c r="AJ810" s="13">
        <f>AI810*M810</f>
        <v>7.3120000000000003</v>
      </c>
      <c r="AK810" s="13">
        <f>AJ810*K810</f>
        <v>7.3120000000000003</v>
      </c>
      <c r="AL810" s="13" t="str">
        <f t="shared" si="36"/>
        <v>17006000256912200001421</v>
      </c>
      <c r="AM810" s="13">
        <f>VLOOKUP(AL810,Destino!A:AE,31,0)</f>
        <v>7.3120000000000003</v>
      </c>
      <c r="AN810" s="13">
        <f>VLOOKUP(AL810,Destino!A:O,15,0)</f>
        <v>4.55</v>
      </c>
      <c r="AO810" s="13">
        <f>VLOOKUP(AL810,Destino!A:P,16,0)</f>
        <v>1</v>
      </c>
      <c r="AP810" s="14">
        <f t="shared" si="37"/>
        <v>1</v>
      </c>
      <c r="AQ810" s="13" t="str">
        <f t="shared" si="38"/>
        <v>OK</v>
      </c>
      <c r="BA810" s="13" t="s">
        <v>14476</v>
      </c>
      <c r="BB810" s="13">
        <f>AK810</f>
        <v>7.3120000000000003</v>
      </c>
      <c r="BC810" s="13" t="s">
        <v>15513</v>
      </c>
      <c r="BD810" s="13">
        <f>N810</f>
        <v>1</v>
      </c>
    </row>
    <row r="811" spans="1:56" hidden="1" x14ac:dyDescent="0.25">
      <c r="A811" s="13">
        <v>600025692</v>
      </c>
      <c r="B811" s="13">
        <v>1700</v>
      </c>
      <c r="C811" s="13">
        <v>2200001421</v>
      </c>
      <c r="D811" s="13" t="s">
        <v>298</v>
      </c>
      <c r="E811" s="13">
        <f>IF(AND(B811&lt;&gt;1110,B811&lt;&gt;1210,B811&lt;&gt;1510,B811&lt;&gt;1710),B811,IF(B811=1110,"1100",IF(B811=1210,"1200",IF(B811=1510,"1500",IF(B811=1710,"1700","X")))))</f>
        <v>1700</v>
      </c>
      <c r="F811" s="13" t="s">
        <v>10893</v>
      </c>
      <c r="G811" s="13" t="s">
        <v>297</v>
      </c>
      <c r="H811" s="13">
        <v>5.4809999999999999</v>
      </c>
      <c r="I811" s="13">
        <v>0.25</v>
      </c>
      <c r="J811" s="13">
        <v>3</v>
      </c>
      <c r="K811" s="13">
        <v>1</v>
      </c>
      <c r="L811" s="13" t="s">
        <v>292</v>
      </c>
      <c r="M811" s="13">
        <v>4</v>
      </c>
      <c r="N811" s="13">
        <v>1</v>
      </c>
      <c r="O811" s="13" t="s">
        <v>294</v>
      </c>
      <c r="P811" s="13">
        <f>IFERROR(VLOOKUP(BC811, BA:BA:BB:BB, 2, 0),)</f>
        <v>0</v>
      </c>
      <c r="Q811" s="13">
        <f>IFERROR(VLOOKUP(BC811, BA:BA:BD:BD, 4, 0),1)</f>
        <v>1</v>
      </c>
      <c r="R811" s="13">
        <v>7</v>
      </c>
      <c r="S811" s="13">
        <v>9.25</v>
      </c>
      <c r="T811" s="13">
        <v>0</v>
      </c>
      <c r="V811" s="13" t="s">
        <v>13779</v>
      </c>
      <c r="W811" s="13">
        <v>100</v>
      </c>
      <c r="X811" s="13" t="s">
        <v>301</v>
      </c>
      <c r="Y811" s="13" t="s">
        <v>10899</v>
      </c>
      <c r="Z811" s="13" t="s">
        <v>10886</v>
      </c>
      <c r="AA811" s="13">
        <v>1</v>
      </c>
      <c r="AB811" s="13">
        <f>ROUND(H811*I811*AA811, 3)</f>
        <v>1.37</v>
      </c>
      <c r="AC811" s="13">
        <f>ROUND(VLOOKUP(X811,'Base de dados'!A:B, 2, 0)*AB811, 2)</f>
        <v>0.14000000000000001</v>
      </c>
      <c r="AD811" s="13">
        <f>ROUND((AB811*(Destino!AG$812/100))*(W811/100),2)</f>
        <v>0.1</v>
      </c>
      <c r="AE811" s="13">
        <f>ROUND(AB811*(Destino!AH$812/100),2)</f>
        <v>0</v>
      </c>
      <c r="AF811" s="13">
        <f>ROUND((((AB811+AC811)*(1 + VLOOKUP(X811,'Base de dados'!A:N, 14, 0) ))*(Destino!AI$812/100))-AD811, 2)</f>
        <v>0.28000000000000003</v>
      </c>
      <c r="AG811" s="13">
        <f>ROUND((AB811+AC811+AF811)*(J811/100),2)</f>
        <v>0.05</v>
      </c>
      <c r="AH811" s="13">
        <f>ROUND(AB811*T811,2)</f>
        <v>0</v>
      </c>
      <c r="AI811" s="13">
        <f>ROUND(AB811+AC811-AE811+AF811+AG811+AH811, 3)</f>
        <v>1.84</v>
      </c>
      <c r="AJ811" s="13">
        <f>AI811*M811</f>
        <v>7.36</v>
      </c>
      <c r="AK811" s="13">
        <f>AJ811*K811</f>
        <v>7.36</v>
      </c>
      <c r="AL811" s="13" t="str">
        <f t="shared" si="36"/>
        <v>17006000256922200001421</v>
      </c>
      <c r="AM811" s="13">
        <f>VLOOKUP(AL811,Destino!A:AE,31,0)</f>
        <v>7.36</v>
      </c>
      <c r="AN811" s="13">
        <f>VLOOKUP(AL811,Destino!A:O,15,0)</f>
        <v>4.59</v>
      </c>
      <c r="AO811" s="13">
        <f>VLOOKUP(AL811,Destino!A:P,16,0)</f>
        <v>1</v>
      </c>
      <c r="AP811" s="14">
        <f t="shared" si="37"/>
        <v>1</v>
      </c>
      <c r="AQ811" s="13" t="str">
        <f t="shared" si="38"/>
        <v>OK</v>
      </c>
      <c r="BA811" s="13" t="s">
        <v>14477</v>
      </c>
      <c r="BB811" s="13">
        <f>AK811</f>
        <v>7.36</v>
      </c>
      <c r="BC811" s="13" t="s">
        <v>15514</v>
      </c>
      <c r="BD811" s="13">
        <f>N811</f>
        <v>1</v>
      </c>
    </row>
    <row r="812" spans="1:56" hidden="1" x14ac:dyDescent="0.25">
      <c r="A812" s="13">
        <v>600025693</v>
      </c>
      <c r="B812" s="13">
        <v>1700</v>
      </c>
      <c r="C812" s="13">
        <v>2200001421</v>
      </c>
      <c r="D812" s="13" t="s">
        <v>298</v>
      </c>
      <c r="E812" s="13">
        <f>IF(AND(B812&lt;&gt;1110,B812&lt;&gt;1210,B812&lt;&gt;1510,B812&lt;&gt;1710),B812,IF(B812=1110,"1100",IF(B812=1210,"1200",IF(B812=1510,"1500",IF(B812=1710,"1700","X")))))</f>
        <v>1700</v>
      </c>
      <c r="F812" s="13" t="s">
        <v>10893</v>
      </c>
      <c r="G812" s="13" t="s">
        <v>297</v>
      </c>
      <c r="H812" s="13">
        <v>5.5640000000000001</v>
      </c>
      <c r="I812" s="13">
        <v>0.25</v>
      </c>
      <c r="J812" s="13">
        <v>3</v>
      </c>
      <c r="K812" s="13">
        <v>1</v>
      </c>
      <c r="L812" s="13" t="s">
        <v>292</v>
      </c>
      <c r="M812" s="13">
        <v>4</v>
      </c>
      <c r="N812" s="13">
        <v>1</v>
      </c>
      <c r="O812" s="13" t="s">
        <v>294</v>
      </c>
      <c r="P812" s="13">
        <f>IFERROR(VLOOKUP(BC812, BA:BA:BB:BB, 2, 0),)</f>
        <v>0</v>
      </c>
      <c r="Q812" s="13">
        <f>IFERROR(VLOOKUP(BC812, BA:BA:BD:BD, 4, 0),1)</f>
        <v>1</v>
      </c>
      <c r="R812" s="13">
        <v>7</v>
      </c>
      <c r="S812" s="13">
        <v>9.25</v>
      </c>
      <c r="T812" s="13">
        <v>0</v>
      </c>
      <c r="V812" s="13" t="s">
        <v>13779</v>
      </c>
      <c r="W812" s="13">
        <v>100</v>
      </c>
      <c r="X812" s="13" t="s">
        <v>301</v>
      </c>
      <c r="Y812" s="13" t="s">
        <v>10899</v>
      </c>
      <c r="Z812" s="13" t="s">
        <v>10886</v>
      </c>
      <c r="AA812" s="13">
        <v>1</v>
      </c>
      <c r="AB812" s="13">
        <f>ROUND(H812*I812*AA812, 3)</f>
        <v>1.391</v>
      </c>
      <c r="AC812" s="13">
        <f>ROUND(VLOOKUP(X812,'Base de dados'!A:B, 2, 0)*AB812, 2)</f>
        <v>0.14000000000000001</v>
      </c>
      <c r="AD812" s="13">
        <f>ROUND((AB812*(Destino!AG$813/100))*(W812/100),2)</f>
        <v>0.1</v>
      </c>
      <c r="AE812" s="13">
        <f>ROUND(AB812*(Destino!AH$813/100),2)</f>
        <v>0</v>
      </c>
      <c r="AF812" s="13">
        <f>ROUND((((AB812+AC812)*(1 + VLOOKUP(X812,'Base de dados'!A:N, 14, 0) ))*(Destino!AI$813/100))-AD812, 2)</f>
        <v>0.28999999999999998</v>
      </c>
      <c r="AG812" s="13">
        <f>ROUND((AB812+AC812+AF812)*(J812/100),2)</f>
        <v>0.05</v>
      </c>
      <c r="AH812" s="13">
        <f>ROUND(AB812*T812,2)</f>
        <v>0</v>
      </c>
      <c r="AI812" s="13">
        <f>ROUND(AB812+AC812-AE812+AF812+AG812+AH812, 3)</f>
        <v>1.871</v>
      </c>
      <c r="AJ812" s="13">
        <f>AI812*M812</f>
        <v>7.484</v>
      </c>
      <c r="AK812" s="13">
        <f>AJ812*K812</f>
        <v>7.484</v>
      </c>
      <c r="AL812" s="13" t="str">
        <f t="shared" si="36"/>
        <v>17006000256932200001421</v>
      </c>
      <c r="AM812" s="13">
        <f>VLOOKUP(AL812,Destino!A:AE,31,0)</f>
        <v>7.484</v>
      </c>
      <c r="AN812" s="13">
        <f>VLOOKUP(AL812,Destino!A:O,15,0)</f>
        <v>4.66</v>
      </c>
      <c r="AO812" s="13">
        <f>VLOOKUP(AL812,Destino!A:P,16,0)</f>
        <v>1</v>
      </c>
      <c r="AP812" s="14">
        <f t="shared" si="37"/>
        <v>1</v>
      </c>
      <c r="AQ812" s="13" t="str">
        <f t="shared" si="38"/>
        <v>OK</v>
      </c>
      <c r="BA812" s="13" t="s">
        <v>14478</v>
      </c>
      <c r="BB812" s="13">
        <f>AK812</f>
        <v>7.484</v>
      </c>
      <c r="BC812" s="13" t="s">
        <v>15515</v>
      </c>
      <c r="BD812" s="13">
        <f>N812</f>
        <v>1</v>
      </c>
    </row>
    <row r="813" spans="1:56" hidden="1" x14ac:dyDescent="0.25">
      <c r="A813" s="13">
        <v>600025694</v>
      </c>
      <c r="B813" s="13">
        <v>1700</v>
      </c>
      <c r="C813" s="13">
        <v>2200001421</v>
      </c>
      <c r="D813" s="13" t="s">
        <v>298</v>
      </c>
      <c r="E813" s="13">
        <f>IF(AND(B813&lt;&gt;1110,B813&lt;&gt;1210,B813&lt;&gt;1510,B813&lt;&gt;1710),B813,IF(B813=1110,"1100",IF(B813=1210,"1200",IF(B813=1510,"1500",IF(B813=1710,"1700","X")))))</f>
        <v>1700</v>
      </c>
      <c r="F813" s="13" t="s">
        <v>10893</v>
      </c>
      <c r="G813" s="13" t="s">
        <v>297</v>
      </c>
      <c r="H813" s="13">
        <v>5.6</v>
      </c>
      <c r="I813" s="13">
        <v>0.25</v>
      </c>
      <c r="J813" s="13">
        <v>3</v>
      </c>
      <c r="K813" s="13">
        <v>1</v>
      </c>
      <c r="L813" s="13" t="s">
        <v>292</v>
      </c>
      <c r="M813" s="13">
        <v>4</v>
      </c>
      <c r="N813" s="13">
        <v>1</v>
      </c>
      <c r="O813" s="13" t="s">
        <v>294</v>
      </c>
      <c r="P813" s="13">
        <f>IFERROR(VLOOKUP(BC813, BA:BA:BB:BB, 2, 0),)</f>
        <v>0</v>
      </c>
      <c r="Q813" s="13">
        <f>IFERROR(VLOOKUP(BC813, BA:BA:BD:BD, 4, 0),1)</f>
        <v>1</v>
      </c>
      <c r="R813" s="13">
        <v>7</v>
      </c>
      <c r="S813" s="13">
        <v>9.25</v>
      </c>
      <c r="T813" s="13">
        <v>0</v>
      </c>
      <c r="V813" s="13" t="s">
        <v>13779</v>
      </c>
      <c r="W813" s="13">
        <v>100</v>
      </c>
      <c r="X813" s="13" t="s">
        <v>301</v>
      </c>
      <c r="Y813" s="13" t="s">
        <v>10899</v>
      </c>
      <c r="Z813" s="13" t="s">
        <v>10886</v>
      </c>
      <c r="AA813" s="13">
        <v>1</v>
      </c>
      <c r="AB813" s="13">
        <f>ROUND(H813*I813*AA813, 3)</f>
        <v>1.4</v>
      </c>
      <c r="AC813" s="13">
        <f>ROUND(VLOOKUP(X813,'Base de dados'!A:B, 2, 0)*AB813, 2)</f>
        <v>0.14000000000000001</v>
      </c>
      <c r="AD813" s="13">
        <f>ROUND((AB813*(Destino!AG$814/100))*(W813/100),2)</f>
        <v>0.1</v>
      </c>
      <c r="AE813" s="13">
        <f>ROUND(AB813*(Destino!AH$814/100),2)</f>
        <v>0</v>
      </c>
      <c r="AF813" s="13">
        <f>ROUND((((AB813+AC813)*(1 + VLOOKUP(X813,'Base de dados'!A:N, 14, 0) ))*(Destino!AI$814/100))-AD813, 2)</f>
        <v>0.28999999999999998</v>
      </c>
      <c r="AG813" s="13">
        <f>ROUND((AB813+AC813+AF813)*(J813/100),2)</f>
        <v>0.05</v>
      </c>
      <c r="AH813" s="13">
        <f>ROUND(AB813*T813,2)</f>
        <v>0</v>
      </c>
      <c r="AI813" s="13">
        <f>ROUND(AB813+AC813-AE813+AF813+AG813+AH813, 3)</f>
        <v>1.88</v>
      </c>
      <c r="AJ813" s="13">
        <f>AI813*M813</f>
        <v>7.52</v>
      </c>
      <c r="AK813" s="13">
        <f>AJ813*K813</f>
        <v>7.52</v>
      </c>
      <c r="AL813" s="13" t="str">
        <f t="shared" si="36"/>
        <v>17006000256942200001421</v>
      </c>
      <c r="AM813" s="13">
        <f>VLOOKUP(AL813,Destino!A:AE,31,0)</f>
        <v>7.52</v>
      </c>
      <c r="AN813" s="13">
        <f>VLOOKUP(AL813,Destino!A:O,15,0)</f>
        <v>4.6900000000000004</v>
      </c>
      <c r="AO813" s="13">
        <f>VLOOKUP(AL813,Destino!A:P,16,0)</f>
        <v>1</v>
      </c>
      <c r="AP813" s="14">
        <f t="shared" si="37"/>
        <v>1</v>
      </c>
      <c r="AQ813" s="13" t="str">
        <f t="shared" si="38"/>
        <v>OK</v>
      </c>
      <c r="BA813" s="13" t="s">
        <v>14479</v>
      </c>
      <c r="BB813" s="13">
        <f>AK813</f>
        <v>7.52</v>
      </c>
      <c r="BC813" s="13" t="s">
        <v>15516</v>
      </c>
      <c r="BD813" s="13">
        <f>N813</f>
        <v>1</v>
      </c>
    </row>
    <row r="814" spans="1:56" hidden="1" x14ac:dyDescent="0.25">
      <c r="A814" s="13">
        <v>600025695</v>
      </c>
      <c r="B814" s="13">
        <v>1700</v>
      </c>
      <c r="C814" s="13">
        <v>2200001421</v>
      </c>
      <c r="D814" s="13" t="s">
        <v>298</v>
      </c>
      <c r="E814" s="13">
        <f>IF(AND(B814&lt;&gt;1110,B814&lt;&gt;1210,B814&lt;&gt;1510,B814&lt;&gt;1710),B814,IF(B814=1110,"1100",IF(B814=1210,"1200",IF(B814=1510,"1500",IF(B814=1710,"1700","X")))))</f>
        <v>1700</v>
      </c>
      <c r="F814" s="13" t="s">
        <v>10893</v>
      </c>
      <c r="G814" s="13" t="s">
        <v>297</v>
      </c>
      <c r="H814" s="13">
        <v>5.6239999999999997</v>
      </c>
      <c r="I814" s="13">
        <v>0.25</v>
      </c>
      <c r="J814" s="13">
        <v>3</v>
      </c>
      <c r="K814" s="13">
        <v>1</v>
      </c>
      <c r="L814" s="13" t="s">
        <v>292</v>
      </c>
      <c r="M814" s="13">
        <v>4</v>
      </c>
      <c r="N814" s="13">
        <v>1</v>
      </c>
      <c r="O814" s="13" t="s">
        <v>294</v>
      </c>
      <c r="P814" s="13">
        <f>IFERROR(VLOOKUP(BC814, BA:BA:BB:BB, 2, 0),)</f>
        <v>0</v>
      </c>
      <c r="Q814" s="13">
        <f>IFERROR(VLOOKUP(BC814, BA:BA:BD:BD, 4, 0),1)</f>
        <v>1</v>
      </c>
      <c r="R814" s="13">
        <v>7</v>
      </c>
      <c r="S814" s="13">
        <v>9.25</v>
      </c>
      <c r="T814" s="13">
        <v>0</v>
      </c>
      <c r="V814" s="13" t="s">
        <v>13779</v>
      </c>
      <c r="W814" s="13">
        <v>100</v>
      </c>
      <c r="X814" s="13" t="s">
        <v>301</v>
      </c>
      <c r="Y814" s="13" t="s">
        <v>10899</v>
      </c>
      <c r="Z814" s="13" t="s">
        <v>10886</v>
      </c>
      <c r="AA814" s="13">
        <v>1</v>
      </c>
      <c r="AB814" s="13">
        <f>ROUND(H814*I814*AA814, 3)</f>
        <v>1.4059999999999999</v>
      </c>
      <c r="AC814" s="13">
        <f>ROUND(VLOOKUP(X814,'Base de dados'!A:B, 2, 0)*AB814, 2)</f>
        <v>0.14000000000000001</v>
      </c>
      <c r="AD814" s="13">
        <f>ROUND((AB814*(Destino!AG$815/100))*(W814/100),2)</f>
        <v>0.1</v>
      </c>
      <c r="AE814" s="13">
        <f>ROUND(AB814*(Destino!AH$815/100),2)</f>
        <v>0</v>
      </c>
      <c r="AF814" s="13">
        <f>ROUND((((AB814+AC814)*(1 + VLOOKUP(X814,'Base de dados'!A:N, 14, 0) ))*(Destino!AI$815/100))-AD814, 2)</f>
        <v>0.28999999999999998</v>
      </c>
      <c r="AG814" s="13">
        <f>ROUND((AB814+AC814+AF814)*(J814/100),2)</f>
        <v>0.06</v>
      </c>
      <c r="AH814" s="13">
        <f>ROUND(AB814*T814,2)</f>
        <v>0</v>
      </c>
      <c r="AI814" s="13">
        <f>ROUND(AB814+AC814-AE814+AF814+AG814+AH814, 3)</f>
        <v>1.8959999999999999</v>
      </c>
      <c r="AJ814" s="13">
        <f>AI814*M814</f>
        <v>7.5839999999999996</v>
      </c>
      <c r="AK814" s="13">
        <f>AJ814*K814</f>
        <v>7.5839999999999996</v>
      </c>
      <c r="AL814" s="13" t="str">
        <f t="shared" si="36"/>
        <v>17006000256952200001421</v>
      </c>
      <c r="AM814" s="13">
        <f>VLOOKUP(AL814,Destino!A:AE,31,0)</f>
        <v>7.5839999999999996</v>
      </c>
      <c r="AN814" s="13">
        <f>VLOOKUP(AL814,Destino!A:O,15,0)</f>
        <v>4.71</v>
      </c>
      <c r="AO814" s="13">
        <f>VLOOKUP(AL814,Destino!A:P,16,0)</f>
        <v>1</v>
      </c>
      <c r="AP814" s="14">
        <f t="shared" si="37"/>
        <v>1</v>
      </c>
      <c r="AQ814" s="13" t="str">
        <f t="shared" si="38"/>
        <v>OK</v>
      </c>
      <c r="BA814" s="13" t="s">
        <v>14480</v>
      </c>
      <c r="BB814" s="13">
        <f>AK814</f>
        <v>7.5839999999999996</v>
      </c>
      <c r="BC814" s="13" t="s">
        <v>15517</v>
      </c>
      <c r="BD814" s="13">
        <f>N814</f>
        <v>1</v>
      </c>
    </row>
    <row r="815" spans="1:56" hidden="1" x14ac:dyDescent="0.25">
      <c r="A815" s="13">
        <v>600025696</v>
      </c>
      <c r="B815" s="13">
        <v>1700</v>
      </c>
      <c r="C815" s="13">
        <v>2200001421</v>
      </c>
      <c r="D815" s="13" t="s">
        <v>298</v>
      </c>
      <c r="E815" s="13">
        <f>IF(AND(B815&lt;&gt;1110,B815&lt;&gt;1210,B815&lt;&gt;1510,B815&lt;&gt;1710),B815,IF(B815=1110,"1100",IF(B815=1210,"1200",IF(B815=1510,"1500",IF(B815=1710,"1700","X")))))</f>
        <v>1700</v>
      </c>
      <c r="F815" s="13" t="s">
        <v>10893</v>
      </c>
      <c r="G815" s="13" t="s">
        <v>297</v>
      </c>
      <c r="H815" s="13">
        <v>5.6719999999999997</v>
      </c>
      <c r="I815" s="13">
        <v>0.25</v>
      </c>
      <c r="J815" s="13">
        <v>3</v>
      </c>
      <c r="K815" s="13">
        <v>1</v>
      </c>
      <c r="L815" s="13" t="s">
        <v>292</v>
      </c>
      <c r="M815" s="13">
        <v>4</v>
      </c>
      <c r="N815" s="13">
        <v>1</v>
      </c>
      <c r="O815" s="13" t="s">
        <v>294</v>
      </c>
      <c r="P815" s="13">
        <f>IFERROR(VLOOKUP(BC815, BA:BA:BB:BB, 2, 0),)</f>
        <v>0</v>
      </c>
      <c r="Q815" s="13">
        <f>IFERROR(VLOOKUP(BC815, BA:BA:BD:BD, 4, 0),1)</f>
        <v>1</v>
      </c>
      <c r="R815" s="13">
        <v>7</v>
      </c>
      <c r="S815" s="13">
        <v>9.25</v>
      </c>
      <c r="T815" s="13">
        <v>0</v>
      </c>
      <c r="V815" s="13" t="s">
        <v>13779</v>
      </c>
      <c r="W815" s="13">
        <v>100</v>
      </c>
      <c r="X815" s="13" t="s">
        <v>301</v>
      </c>
      <c r="Y815" s="13" t="s">
        <v>10899</v>
      </c>
      <c r="Z815" s="13" t="s">
        <v>10886</v>
      </c>
      <c r="AA815" s="13">
        <v>1</v>
      </c>
      <c r="AB815" s="13">
        <f>ROUND(H815*I815*AA815, 3)</f>
        <v>1.4179999999999999</v>
      </c>
      <c r="AC815" s="13">
        <f>ROUND(VLOOKUP(X815,'Base de dados'!A:B, 2, 0)*AB815, 2)</f>
        <v>0.14000000000000001</v>
      </c>
      <c r="AD815" s="13">
        <f>ROUND((AB815*(Destino!AG$816/100))*(W815/100),2)</f>
        <v>0.1</v>
      </c>
      <c r="AE815" s="13">
        <f>ROUND(AB815*(Destino!AH$816/100),2)</f>
        <v>0</v>
      </c>
      <c r="AF815" s="13">
        <f>ROUND((((AB815+AC815)*(1 + VLOOKUP(X815,'Base de dados'!A:N, 14, 0) ))*(Destino!AI$816/100))-AD815, 2)</f>
        <v>0.28999999999999998</v>
      </c>
      <c r="AG815" s="13">
        <f>ROUND((AB815+AC815+AF815)*(J815/100),2)</f>
        <v>0.06</v>
      </c>
      <c r="AH815" s="13">
        <f>ROUND(AB815*T815,2)</f>
        <v>0</v>
      </c>
      <c r="AI815" s="13">
        <f>ROUND(AB815+AC815-AE815+AF815+AG815+AH815, 3)</f>
        <v>1.9079999999999999</v>
      </c>
      <c r="AJ815" s="13">
        <f>AI815*M815</f>
        <v>7.6319999999999997</v>
      </c>
      <c r="AK815" s="13">
        <f>AJ815*K815</f>
        <v>7.6319999999999997</v>
      </c>
      <c r="AL815" s="13" t="str">
        <f t="shared" si="36"/>
        <v>17006000256962200001421</v>
      </c>
      <c r="AM815" s="13">
        <f>VLOOKUP(AL815,Destino!A:AE,31,0)</f>
        <v>7.6319999999999997</v>
      </c>
      <c r="AN815" s="13">
        <f>VLOOKUP(AL815,Destino!A:O,15,0)</f>
        <v>4.75</v>
      </c>
      <c r="AO815" s="13">
        <f>VLOOKUP(AL815,Destino!A:P,16,0)</f>
        <v>1</v>
      </c>
      <c r="AP815" s="14">
        <f t="shared" si="37"/>
        <v>1</v>
      </c>
      <c r="AQ815" s="13" t="str">
        <f t="shared" si="38"/>
        <v>OK</v>
      </c>
      <c r="BA815" s="13" t="s">
        <v>14481</v>
      </c>
      <c r="BB815" s="13">
        <f>AK815</f>
        <v>7.6319999999999997</v>
      </c>
      <c r="BC815" s="13" t="s">
        <v>15518</v>
      </c>
      <c r="BD815" s="13">
        <f>N815</f>
        <v>1</v>
      </c>
    </row>
    <row r="816" spans="1:56" hidden="1" x14ac:dyDescent="0.25">
      <c r="A816" s="13">
        <v>600025697</v>
      </c>
      <c r="B816" s="13">
        <v>1700</v>
      </c>
      <c r="C816" s="13">
        <v>2200001421</v>
      </c>
      <c r="D816" s="13" t="s">
        <v>298</v>
      </c>
      <c r="E816" s="13">
        <f>IF(AND(B816&lt;&gt;1110,B816&lt;&gt;1210,B816&lt;&gt;1510,B816&lt;&gt;1710),B816,IF(B816=1110,"1100",IF(B816=1210,"1200",IF(B816=1510,"1500",IF(B816=1710,"1700","X")))))</f>
        <v>1700</v>
      </c>
      <c r="F816" s="13" t="s">
        <v>10893</v>
      </c>
      <c r="G816" s="13" t="s">
        <v>297</v>
      </c>
      <c r="H816" s="13">
        <v>5.7430000000000003</v>
      </c>
      <c r="I816" s="13">
        <v>0.25</v>
      </c>
      <c r="J816" s="13">
        <v>3</v>
      </c>
      <c r="K816" s="13">
        <v>1</v>
      </c>
      <c r="L816" s="13" t="s">
        <v>292</v>
      </c>
      <c r="M816" s="13">
        <v>4</v>
      </c>
      <c r="N816" s="13">
        <v>1</v>
      </c>
      <c r="O816" s="13" t="s">
        <v>294</v>
      </c>
      <c r="P816" s="13">
        <f>IFERROR(VLOOKUP(BC816, BA:BA:BB:BB, 2, 0),)</f>
        <v>0</v>
      </c>
      <c r="Q816" s="13">
        <f>IFERROR(VLOOKUP(BC816, BA:BA:BD:BD, 4, 0),1)</f>
        <v>1</v>
      </c>
      <c r="R816" s="13">
        <v>7</v>
      </c>
      <c r="S816" s="13">
        <v>9.25</v>
      </c>
      <c r="T816" s="13">
        <v>0</v>
      </c>
      <c r="V816" s="13" t="s">
        <v>13779</v>
      </c>
      <c r="W816" s="13">
        <v>100</v>
      </c>
      <c r="X816" s="13" t="s">
        <v>301</v>
      </c>
      <c r="Y816" s="13" t="s">
        <v>10899</v>
      </c>
      <c r="Z816" s="13" t="s">
        <v>10898</v>
      </c>
      <c r="AA816" s="13">
        <v>1</v>
      </c>
      <c r="AB816" s="13">
        <f>ROUND(H816*I816*AA816, 3)</f>
        <v>1.4359999999999999</v>
      </c>
      <c r="AC816" s="13">
        <f>ROUND(VLOOKUP(X816,'Base de dados'!A:B, 2, 0)*AB816, 2)</f>
        <v>0.14000000000000001</v>
      </c>
      <c r="AD816" s="13">
        <f>ROUND((AB816*(Destino!AG$817/100))*(W816/100),2)</f>
        <v>0.1</v>
      </c>
      <c r="AE816" s="13">
        <f>ROUND(AB816*(Destino!AH$817/100),2)</f>
        <v>0</v>
      </c>
      <c r="AF816" s="13">
        <f>ROUND((((AB816+AC816)*(1 + VLOOKUP(X816,'Base de dados'!A:N, 14, 0) ))*(Destino!AI$817/100))-AD816, 2)</f>
        <v>0.3</v>
      </c>
      <c r="AG816" s="13">
        <f>ROUND((AB816+AC816+AF816)*(J816/100),2)</f>
        <v>0.06</v>
      </c>
      <c r="AH816" s="13">
        <f>ROUND(AB816*T816,2)</f>
        <v>0</v>
      </c>
      <c r="AI816" s="13">
        <f>ROUND(AB816+AC816-AE816+AF816+AG816+AH816, 3)</f>
        <v>1.9359999999999999</v>
      </c>
      <c r="AJ816" s="13">
        <f>AI816*M816</f>
        <v>7.7439999999999998</v>
      </c>
      <c r="AK816" s="13">
        <f>AJ816*K816</f>
        <v>7.7439999999999998</v>
      </c>
      <c r="AL816" s="13" t="str">
        <f t="shared" si="36"/>
        <v>17006000256972200001421</v>
      </c>
      <c r="AM816" s="13">
        <f>VLOOKUP(AL816,Destino!A:AE,31,0)</f>
        <v>7.7439999999999998</v>
      </c>
      <c r="AN816" s="13">
        <f>VLOOKUP(AL816,Destino!A:O,15,0)</f>
        <v>4.8099999999999996</v>
      </c>
      <c r="AO816" s="13">
        <f>VLOOKUP(AL816,Destino!A:P,16,0)</f>
        <v>1</v>
      </c>
      <c r="AP816" s="14">
        <f t="shared" si="37"/>
        <v>1</v>
      </c>
      <c r="AQ816" s="13" t="str">
        <f t="shared" si="38"/>
        <v>OK</v>
      </c>
      <c r="BA816" s="13" t="s">
        <v>14482</v>
      </c>
      <c r="BB816" s="13">
        <f>AK816</f>
        <v>7.7439999999999998</v>
      </c>
      <c r="BC816" s="13" t="s">
        <v>15519</v>
      </c>
      <c r="BD816" s="13">
        <f>N816</f>
        <v>1</v>
      </c>
    </row>
    <row r="817" spans="1:56" x14ac:dyDescent="0.25">
      <c r="A817" s="13">
        <v>600025698</v>
      </c>
      <c r="B817" s="13">
        <v>1700</v>
      </c>
      <c r="C817" s="13">
        <v>2200001421</v>
      </c>
      <c r="D817" s="13" t="s">
        <v>298</v>
      </c>
      <c r="E817" s="13">
        <f>IF(AND(B817&lt;&gt;1110,B817&lt;&gt;1210,B817&lt;&gt;1510,B817&lt;&gt;1710),B817,IF(B817=1110,"1100",IF(B817=1210,"1200",IF(B817=1510,"1500",IF(B817=1710,"1700","X")))))</f>
        <v>1700</v>
      </c>
      <c r="F817" s="13" t="s">
        <v>10893</v>
      </c>
      <c r="G817" s="13" t="s">
        <v>297</v>
      </c>
      <c r="H817" s="13">
        <v>5.7910000000000004</v>
      </c>
      <c r="I817" s="13">
        <v>0.25</v>
      </c>
      <c r="J817" s="13">
        <v>3</v>
      </c>
      <c r="K817" s="13">
        <v>1</v>
      </c>
      <c r="L817" s="13" t="s">
        <v>292</v>
      </c>
      <c r="M817" s="13">
        <v>4</v>
      </c>
      <c r="N817" s="13">
        <v>1</v>
      </c>
      <c r="O817" s="13" t="s">
        <v>294</v>
      </c>
      <c r="P817" s="13">
        <f>IFERROR(VLOOKUP(BC817, BA:BA:BB:BB, 2, 0),)</f>
        <v>0</v>
      </c>
      <c r="Q817" s="13">
        <f>IFERROR(VLOOKUP(BC817, BA:BA:BD:BD, 4, 0),1)</f>
        <v>1</v>
      </c>
      <c r="R817" s="13">
        <v>7</v>
      </c>
      <c r="S817" s="13">
        <v>9.25</v>
      </c>
      <c r="T817" s="13">
        <v>0</v>
      </c>
      <c r="V817" s="13" t="s">
        <v>13779</v>
      </c>
      <c r="W817" s="13">
        <v>100</v>
      </c>
      <c r="X817" s="13" t="s">
        <v>301</v>
      </c>
      <c r="Y817" s="13" t="s">
        <v>10899</v>
      </c>
      <c r="Z817" s="13" t="s">
        <v>10886</v>
      </c>
      <c r="AA817" s="13">
        <v>1</v>
      </c>
      <c r="AB817" s="13">
        <f>ROUND(H817*I817*AA817, 3)</f>
        <v>1.448</v>
      </c>
      <c r="AC817" s="13">
        <f>ROUND(VLOOKUP(X817,'Base de dados'!A:B, 2, 0)*AB817, 2)</f>
        <v>0.14000000000000001</v>
      </c>
      <c r="AD817" s="13">
        <f>ROUND((AB817*(Destino!AG$818/100))*(W817/100),2)</f>
        <v>0.1</v>
      </c>
      <c r="AE817" s="13">
        <f>ROUND(AB817*(Destino!AH$818/100),2)</f>
        <v>0</v>
      </c>
      <c r="AF817" s="13">
        <f>ROUND((((AB817+AC817)*(1 + VLOOKUP(X817,'Base de dados'!A:N, 14, 0) ))*(Destino!AI$818/100))-AD817, 2)</f>
        <v>0.3</v>
      </c>
      <c r="AG817" s="13">
        <f>ROUND((AB817+AC817+AF817)*(J817/100),2)</f>
        <v>0.06</v>
      </c>
      <c r="AH817" s="13">
        <f>ROUND(AB817*T817,2)</f>
        <v>0</v>
      </c>
      <c r="AI817" s="13">
        <f>ROUND(AB817+AC817-AE817+AF817+AG817+AH817, 3)</f>
        <v>1.948</v>
      </c>
      <c r="AJ817" s="13">
        <f>AI817*M817</f>
        <v>7.7919999999999998</v>
      </c>
      <c r="AK817" s="13">
        <f>AJ817*K817</f>
        <v>7.7919999999999998</v>
      </c>
      <c r="AL817" s="13" t="str">
        <f t="shared" si="36"/>
        <v>17006000256982200001421</v>
      </c>
      <c r="AM817" s="13">
        <f>VLOOKUP(AL817,Destino!A:AE,31,0)</f>
        <v>7.8319999999999999</v>
      </c>
      <c r="AN817" s="13">
        <f>VLOOKUP(AL817,Destino!A:O,15,0)</f>
        <v>4.8499999999999996</v>
      </c>
      <c r="AO817" s="13">
        <f>VLOOKUP(AL817,Destino!A:P,16,0)</f>
        <v>1</v>
      </c>
      <c r="AP817" s="14">
        <f t="shared" si="37"/>
        <v>1.01</v>
      </c>
      <c r="AQ817" s="13" t="str">
        <f t="shared" si="38"/>
        <v>X</v>
      </c>
      <c r="BA817" s="13" t="s">
        <v>14483</v>
      </c>
      <c r="BB817" s="13">
        <f>AK817</f>
        <v>7.7919999999999998</v>
      </c>
      <c r="BC817" s="13" t="s">
        <v>15520</v>
      </c>
      <c r="BD817" s="13">
        <f>N817</f>
        <v>1</v>
      </c>
    </row>
    <row r="818" spans="1:56" x14ac:dyDescent="0.25">
      <c r="A818" s="13">
        <v>600025699</v>
      </c>
      <c r="B818" s="13">
        <v>1700</v>
      </c>
      <c r="C818" s="13">
        <v>2200001421</v>
      </c>
      <c r="D818" s="13" t="s">
        <v>298</v>
      </c>
      <c r="E818" s="13">
        <f>IF(AND(B818&lt;&gt;1110,B818&lt;&gt;1210,B818&lt;&gt;1510,B818&lt;&gt;1710),B818,IF(B818=1110,"1100",IF(B818=1210,"1200",IF(B818=1510,"1500",IF(B818=1710,"1700","X")))))</f>
        <v>1700</v>
      </c>
      <c r="F818" s="13" t="s">
        <v>10893</v>
      </c>
      <c r="G818" s="13" t="s">
        <v>297</v>
      </c>
      <c r="H818" s="13">
        <v>5.8390000000000004</v>
      </c>
      <c r="I818" s="13">
        <v>0.25</v>
      </c>
      <c r="J818" s="13">
        <v>3</v>
      </c>
      <c r="K818" s="13">
        <v>1</v>
      </c>
      <c r="L818" s="13" t="s">
        <v>292</v>
      </c>
      <c r="M818" s="13">
        <v>4</v>
      </c>
      <c r="N818" s="13">
        <v>1</v>
      </c>
      <c r="O818" s="13" t="s">
        <v>294</v>
      </c>
      <c r="P818" s="13">
        <f>IFERROR(VLOOKUP(BC818, BA:BA:BB:BB, 2, 0),)</f>
        <v>0</v>
      </c>
      <c r="Q818" s="13">
        <f>IFERROR(VLOOKUP(BC818, BA:BA:BD:BD, 4, 0),1)</f>
        <v>1</v>
      </c>
      <c r="R818" s="13">
        <v>7</v>
      </c>
      <c r="S818" s="13">
        <v>9.25</v>
      </c>
      <c r="T818" s="13">
        <v>0</v>
      </c>
      <c r="V818" s="13" t="s">
        <v>13779</v>
      </c>
      <c r="W818" s="13">
        <v>100</v>
      </c>
      <c r="X818" s="13" t="s">
        <v>301</v>
      </c>
      <c r="Y818" s="13" t="s">
        <v>10899</v>
      </c>
      <c r="Z818" s="13" t="s">
        <v>10886</v>
      </c>
      <c r="AA818" s="13">
        <v>1</v>
      </c>
      <c r="AB818" s="13">
        <f>ROUND(H818*I818*AA818, 3)</f>
        <v>1.46</v>
      </c>
      <c r="AC818" s="13">
        <f>ROUND(VLOOKUP(X818,'Base de dados'!A:B, 2, 0)*AB818, 2)</f>
        <v>0.15</v>
      </c>
      <c r="AD818" s="13">
        <f>ROUND((AB818*(Destino!AG$819/100))*(W818/100),2)</f>
        <v>0.1</v>
      </c>
      <c r="AE818" s="13">
        <f>ROUND(AB818*(Destino!AH$819/100),2)</f>
        <v>0</v>
      </c>
      <c r="AF818" s="13">
        <f>ROUND((((AB818+AC818)*(1 + VLOOKUP(X818,'Base de dados'!A:N, 14, 0) ))*(Destino!AI$819/100))-AD818, 2)</f>
        <v>0.31</v>
      </c>
      <c r="AG818" s="13">
        <f>ROUND((AB818+AC818+AF818)*(J818/100),2)</f>
        <v>0.06</v>
      </c>
      <c r="AH818" s="13">
        <f>ROUND(AB818*T818,2)</f>
        <v>0</v>
      </c>
      <c r="AI818" s="13">
        <f>ROUND(AB818+AC818-AE818+AF818+AG818+AH818, 3)</f>
        <v>1.98</v>
      </c>
      <c r="AJ818" s="13">
        <f>AI818*M818</f>
        <v>7.92</v>
      </c>
      <c r="AK818" s="13">
        <f>AJ818*K818</f>
        <v>7.92</v>
      </c>
      <c r="AL818" s="13" t="str">
        <f t="shared" si="36"/>
        <v>17006000256992200001421</v>
      </c>
      <c r="AM818" s="13">
        <f>VLOOKUP(AL818,Destino!A:AE,31,0)</f>
        <v>7.88</v>
      </c>
      <c r="AN818" s="13">
        <f>VLOOKUP(AL818,Destino!A:O,15,0)</f>
        <v>4.8899999999999997</v>
      </c>
      <c r="AO818" s="13">
        <f>VLOOKUP(AL818,Destino!A:P,16,0)</f>
        <v>1</v>
      </c>
      <c r="AP818" s="14">
        <f t="shared" si="37"/>
        <v>0.99</v>
      </c>
      <c r="AQ818" s="13" t="str">
        <f t="shared" si="38"/>
        <v>X</v>
      </c>
      <c r="BA818" s="13" t="s">
        <v>14484</v>
      </c>
      <c r="BB818" s="13">
        <f>AK818</f>
        <v>7.92</v>
      </c>
      <c r="BC818" s="13" t="s">
        <v>15521</v>
      </c>
      <c r="BD818" s="13">
        <f>N818</f>
        <v>1</v>
      </c>
    </row>
    <row r="819" spans="1:56" hidden="1" x14ac:dyDescent="0.25">
      <c r="A819" s="13">
        <v>600025700</v>
      </c>
      <c r="B819" s="13">
        <v>1700</v>
      </c>
      <c r="C819" s="13">
        <v>2200001421</v>
      </c>
      <c r="D819" s="13" t="s">
        <v>298</v>
      </c>
      <c r="E819" s="13">
        <f>IF(AND(B819&lt;&gt;1110,B819&lt;&gt;1210,B819&lt;&gt;1510,B819&lt;&gt;1710),B819,IF(B819=1110,"1100",IF(B819=1210,"1200",IF(B819=1510,"1500",IF(B819=1710,"1700","X")))))</f>
        <v>1700</v>
      </c>
      <c r="F819" s="13" t="s">
        <v>10893</v>
      </c>
      <c r="G819" s="13" t="s">
        <v>297</v>
      </c>
      <c r="H819" s="13">
        <v>5.91</v>
      </c>
      <c r="I819" s="13">
        <v>0.25</v>
      </c>
      <c r="J819" s="13">
        <v>3</v>
      </c>
      <c r="K819" s="13">
        <v>1</v>
      </c>
      <c r="L819" s="13" t="s">
        <v>292</v>
      </c>
      <c r="M819" s="13">
        <v>4</v>
      </c>
      <c r="N819" s="13">
        <v>1</v>
      </c>
      <c r="O819" s="13" t="s">
        <v>294</v>
      </c>
      <c r="P819" s="13">
        <f>IFERROR(VLOOKUP(BC819, BA:BA:BB:BB, 2, 0),)</f>
        <v>0</v>
      </c>
      <c r="Q819" s="13">
        <f>IFERROR(VLOOKUP(BC819, BA:BA:BD:BD, 4, 0),1)</f>
        <v>1</v>
      </c>
      <c r="R819" s="13">
        <v>7</v>
      </c>
      <c r="S819" s="13">
        <v>9.25</v>
      </c>
      <c r="T819" s="13">
        <v>0</v>
      </c>
      <c r="V819" s="13" t="s">
        <v>13779</v>
      </c>
      <c r="W819" s="13">
        <v>100</v>
      </c>
      <c r="X819" s="13" t="s">
        <v>301</v>
      </c>
      <c r="Y819" s="13" t="s">
        <v>10899</v>
      </c>
      <c r="Z819" s="13" t="s">
        <v>10898</v>
      </c>
      <c r="AA819" s="13">
        <v>1</v>
      </c>
      <c r="AB819" s="13">
        <f>ROUND(H819*I819*AA819, 3)</f>
        <v>1.478</v>
      </c>
      <c r="AC819" s="13">
        <f>ROUND(VLOOKUP(X819,'Base de dados'!A:B, 2, 0)*AB819, 2)</f>
        <v>0.15</v>
      </c>
      <c r="AD819" s="13">
        <f>ROUND((AB819*(Destino!AG$820/100))*(W819/100),2)</f>
        <v>0.1</v>
      </c>
      <c r="AE819" s="13">
        <f>ROUND(AB819*(Destino!AH$820/100),2)</f>
        <v>0</v>
      </c>
      <c r="AF819" s="13">
        <f>ROUND((((AB819+AC819)*(1 + VLOOKUP(X819,'Base de dados'!A:N, 14, 0) ))*(Destino!AI$820/100))-AD819, 2)</f>
        <v>0.31</v>
      </c>
      <c r="AG819" s="13">
        <f>ROUND((AB819+AC819+AF819)*(J819/100),2)</f>
        <v>0.06</v>
      </c>
      <c r="AH819" s="13">
        <f>ROUND(AB819*T819,2)</f>
        <v>0</v>
      </c>
      <c r="AI819" s="13">
        <f>ROUND(AB819+AC819-AE819+AF819+AG819+AH819, 3)</f>
        <v>1.998</v>
      </c>
      <c r="AJ819" s="13">
        <f>AI819*M819</f>
        <v>7.992</v>
      </c>
      <c r="AK819" s="13">
        <f>AJ819*K819</f>
        <v>7.992</v>
      </c>
      <c r="AL819" s="13" t="str">
        <f t="shared" si="36"/>
        <v>17006000257002200001421</v>
      </c>
      <c r="AM819" s="13">
        <f>VLOOKUP(AL819,Destino!A:AE,31,0)</f>
        <v>7.992</v>
      </c>
      <c r="AN819" s="13">
        <f>VLOOKUP(AL819,Destino!A:O,15,0)</f>
        <v>4.95</v>
      </c>
      <c r="AO819" s="13">
        <f>VLOOKUP(AL819,Destino!A:P,16,0)</f>
        <v>1</v>
      </c>
      <c r="AP819" s="14">
        <f t="shared" si="37"/>
        <v>1</v>
      </c>
      <c r="AQ819" s="13" t="str">
        <f t="shared" si="38"/>
        <v>OK</v>
      </c>
      <c r="BA819" s="13" t="s">
        <v>14485</v>
      </c>
      <c r="BB819" s="13">
        <f>AK819</f>
        <v>7.992</v>
      </c>
      <c r="BC819" s="13" t="s">
        <v>15522</v>
      </c>
      <c r="BD819" s="13">
        <f>N819</f>
        <v>1</v>
      </c>
    </row>
    <row r="820" spans="1:56" hidden="1" x14ac:dyDescent="0.25">
      <c r="A820" s="13">
        <v>600025701</v>
      </c>
      <c r="B820" s="13">
        <v>1700</v>
      </c>
      <c r="C820" s="13">
        <v>2200001421</v>
      </c>
      <c r="D820" s="13" t="s">
        <v>298</v>
      </c>
      <c r="E820" s="13">
        <f>IF(AND(B820&lt;&gt;1110,B820&lt;&gt;1210,B820&lt;&gt;1510,B820&lt;&gt;1710),B820,IF(B820=1110,"1100",IF(B820=1210,"1200",IF(B820=1510,"1500",IF(B820=1710,"1700","X")))))</f>
        <v>1700</v>
      </c>
      <c r="F820" s="13" t="s">
        <v>10893</v>
      </c>
      <c r="G820" s="13" t="s">
        <v>297</v>
      </c>
      <c r="H820" s="13">
        <v>5.9459999999999997</v>
      </c>
      <c r="I820" s="13">
        <v>0.25</v>
      </c>
      <c r="J820" s="13">
        <v>3</v>
      </c>
      <c r="K820" s="13">
        <v>1</v>
      </c>
      <c r="L820" s="13" t="s">
        <v>292</v>
      </c>
      <c r="M820" s="13">
        <v>4</v>
      </c>
      <c r="N820" s="13">
        <v>1</v>
      </c>
      <c r="O820" s="13" t="s">
        <v>294</v>
      </c>
      <c r="P820" s="13">
        <f>IFERROR(VLOOKUP(BC820, BA:BA:BB:BB, 2, 0),)</f>
        <v>0</v>
      </c>
      <c r="Q820" s="13">
        <f>IFERROR(VLOOKUP(BC820, BA:BA:BD:BD, 4, 0),1)</f>
        <v>1</v>
      </c>
      <c r="R820" s="13">
        <v>7</v>
      </c>
      <c r="S820" s="13">
        <v>9.25</v>
      </c>
      <c r="T820" s="13">
        <v>0</v>
      </c>
      <c r="V820" s="13" t="s">
        <v>13779</v>
      </c>
      <c r="W820" s="13">
        <v>100</v>
      </c>
      <c r="X820" s="13" t="s">
        <v>301</v>
      </c>
      <c r="Y820" s="13" t="s">
        <v>10899</v>
      </c>
      <c r="Z820" s="13" t="s">
        <v>10886</v>
      </c>
      <c r="AA820" s="13">
        <v>1</v>
      </c>
      <c r="AB820" s="13">
        <f>ROUND(H820*I820*AA820, 3)</f>
        <v>1.4870000000000001</v>
      </c>
      <c r="AC820" s="13">
        <f>ROUND(VLOOKUP(X820,'Base de dados'!A:B, 2, 0)*AB820, 2)</f>
        <v>0.15</v>
      </c>
      <c r="AD820" s="13">
        <f>ROUND((AB820*(Destino!AG$821/100))*(W820/100),2)</f>
        <v>0.1</v>
      </c>
      <c r="AE820" s="13">
        <f>ROUND(AB820*(Destino!AH$821/100),2)</f>
        <v>0</v>
      </c>
      <c r="AF820" s="13">
        <f>ROUND((((AB820+AC820)*(1 + VLOOKUP(X820,'Base de dados'!A:N, 14, 0) ))*(Destino!AI$821/100))-AD820, 2)</f>
        <v>0.31</v>
      </c>
      <c r="AG820" s="13">
        <f>ROUND((AB820+AC820+AF820)*(J820/100),2)</f>
        <v>0.06</v>
      </c>
      <c r="AH820" s="13">
        <f>ROUND(AB820*T820,2)</f>
        <v>0</v>
      </c>
      <c r="AI820" s="13">
        <f>ROUND(AB820+AC820-AE820+AF820+AG820+AH820, 3)</f>
        <v>2.0070000000000001</v>
      </c>
      <c r="AJ820" s="13">
        <f>AI820*M820</f>
        <v>8.0280000000000005</v>
      </c>
      <c r="AK820" s="13">
        <f>AJ820*K820</f>
        <v>8.0280000000000005</v>
      </c>
      <c r="AL820" s="13" t="str">
        <f t="shared" si="36"/>
        <v>17006000257012200001421</v>
      </c>
      <c r="AM820" s="13">
        <f>VLOOKUP(AL820,Destino!A:AE,31,0)</f>
        <v>8.0280000000000005</v>
      </c>
      <c r="AN820" s="13">
        <f>VLOOKUP(AL820,Destino!A:O,15,0)</f>
        <v>4.9800000000000004</v>
      </c>
      <c r="AO820" s="13">
        <f>VLOOKUP(AL820,Destino!A:P,16,0)</f>
        <v>1</v>
      </c>
      <c r="AP820" s="14">
        <f t="shared" si="37"/>
        <v>1</v>
      </c>
      <c r="AQ820" s="13" t="str">
        <f t="shared" si="38"/>
        <v>OK</v>
      </c>
      <c r="BA820" s="13" t="s">
        <v>14486</v>
      </c>
      <c r="BB820" s="13">
        <f>AK820</f>
        <v>8.0280000000000005</v>
      </c>
      <c r="BC820" s="13" t="s">
        <v>15523</v>
      </c>
      <c r="BD820" s="13">
        <f>N820</f>
        <v>1</v>
      </c>
    </row>
    <row r="821" spans="1:56" hidden="1" x14ac:dyDescent="0.25">
      <c r="A821" s="13">
        <v>600025702</v>
      </c>
      <c r="B821" s="13">
        <v>1700</v>
      </c>
      <c r="C821" s="13">
        <v>2200001421</v>
      </c>
      <c r="D821" s="13" t="s">
        <v>298</v>
      </c>
      <c r="E821" s="13">
        <f>IF(AND(B821&lt;&gt;1110,B821&lt;&gt;1210,B821&lt;&gt;1510,B821&lt;&gt;1710),B821,IF(B821=1110,"1100",IF(B821=1210,"1200",IF(B821=1510,"1500",IF(B821=1710,"1700","X")))))</f>
        <v>1700</v>
      </c>
      <c r="F821" s="13" t="s">
        <v>10893</v>
      </c>
      <c r="G821" s="13" t="s">
        <v>297</v>
      </c>
      <c r="H821" s="13">
        <v>6.0060000000000002</v>
      </c>
      <c r="I821" s="13">
        <v>0.25</v>
      </c>
      <c r="J821" s="13">
        <v>3</v>
      </c>
      <c r="K821" s="13">
        <v>1</v>
      </c>
      <c r="L821" s="13" t="s">
        <v>292</v>
      </c>
      <c r="M821" s="13">
        <v>4</v>
      </c>
      <c r="N821" s="13">
        <v>1</v>
      </c>
      <c r="O821" s="13" t="s">
        <v>294</v>
      </c>
      <c r="P821" s="13">
        <f>IFERROR(VLOOKUP(BC821, BA:BA:BB:BB, 2, 0),)</f>
        <v>0</v>
      </c>
      <c r="Q821" s="13">
        <f>IFERROR(VLOOKUP(BC821, BA:BA:BD:BD, 4, 0),1)</f>
        <v>1</v>
      </c>
      <c r="R821" s="13">
        <v>7</v>
      </c>
      <c r="S821" s="13">
        <v>9.25</v>
      </c>
      <c r="T821" s="13">
        <v>0</v>
      </c>
      <c r="V821" s="13" t="s">
        <v>13779</v>
      </c>
      <c r="W821" s="13">
        <v>100</v>
      </c>
      <c r="X821" s="13" t="s">
        <v>301</v>
      </c>
      <c r="Y821" s="13" t="s">
        <v>10899</v>
      </c>
      <c r="Z821" s="13" t="s">
        <v>10898</v>
      </c>
      <c r="AA821" s="13">
        <v>1</v>
      </c>
      <c r="AB821" s="13">
        <f>ROUND(H821*I821*AA821, 3)</f>
        <v>1.502</v>
      </c>
      <c r="AC821" s="13">
        <f>ROUND(VLOOKUP(X821,'Base de dados'!A:B, 2, 0)*AB821, 2)</f>
        <v>0.15</v>
      </c>
      <c r="AD821" s="13">
        <f>ROUND((AB821*(Destino!AG$822/100))*(W821/100),2)</f>
        <v>0.11</v>
      </c>
      <c r="AE821" s="13">
        <f>ROUND(AB821*(Destino!AH$822/100),2)</f>
        <v>0</v>
      </c>
      <c r="AF821" s="13">
        <f>ROUND((((AB821+AC821)*(1 + VLOOKUP(X821,'Base de dados'!A:N, 14, 0) ))*(Destino!AI$822/100))-AD821, 2)</f>
        <v>0.31</v>
      </c>
      <c r="AG821" s="13">
        <f>ROUND((AB821+AC821+AF821)*(J821/100),2)</f>
        <v>0.06</v>
      </c>
      <c r="AH821" s="13">
        <f>ROUND(AB821*T821,2)</f>
        <v>0</v>
      </c>
      <c r="AI821" s="13">
        <f>ROUND(AB821+AC821-AE821+AF821+AG821+AH821, 3)</f>
        <v>2.0219999999999998</v>
      </c>
      <c r="AJ821" s="13">
        <f>AI821*M821</f>
        <v>8.0879999999999992</v>
      </c>
      <c r="AK821" s="13">
        <f>AJ821*K821</f>
        <v>8.0879999999999992</v>
      </c>
      <c r="AL821" s="13" t="str">
        <f t="shared" si="36"/>
        <v>17006000257022200001421</v>
      </c>
      <c r="AM821" s="13">
        <f>VLOOKUP(AL821,Destino!A:AE,31,0)</f>
        <v>8.0879999999999992</v>
      </c>
      <c r="AN821" s="13">
        <f>VLOOKUP(AL821,Destino!A:O,15,0)</f>
        <v>5.03</v>
      </c>
      <c r="AO821" s="13">
        <f>VLOOKUP(AL821,Destino!A:P,16,0)</f>
        <v>1</v>
      </c>
      <c r="AP821" s="14">
        <f t="shared" si="37"/>
        <v>1</v>
      </c>
      <c r="AQ821" s="13" t="str">
        <f t="shared" si="38"/>
        <v>OK</v>
      </c>
      <c r="BA821" s="13" t="s">
        <v>14487</v>
      </c>
      <c r="BB821" s="13">
        <f>AK821</f>
        <v>8.0879999999999992</v>
      </c>
      <c r="BC821" s="13" t="s">
        <v>15524</v>
      </c>
      <c r="BD821" s="13">
        <f>N821</f>
        <v>1</v>
      </c>
    </row>
    <row r="822" spans="1:56" hidden="1" x14ac:dyDescent="0.25">
      <c r="A822" s="13">
        <v>600025703</v>
      </c>
      <c r="B822" s="13">
        <v>1700</v>
      </c>
      <c r="C822" s="13">
        <v>2200001421</v>
      </c>
      <c r="D822" s="13" t="s">
        <v>298</v>
      </c>
      <c r="E822" s="13">
        <f>IF(AND(B822&lt;&gt;1110,B822&lt;&gt;1210,B822&lt;&gt;1510,B822&lt;&gt;1710),B822,IF(B822=1110,"1100",IF(B822=1210,"1200",IF(B822=1510,"1500",IF(B822=1710,"1700","X")))))</f>
        <v>1700</v>
      </c>
      <c r="F822" s="13" t="s">
        <v>10893</v>
      </c>
      <c r="G822" s="13" t="s">
        <v>297</v>
      </c>
      <c r="H822" s="13">
        <v>6.0419999999999998</v>
      </c>
      <c r="I822" s="13">
        <v>0.25</v>
      </c>
      <c r="J822" s="13">
        <v>3</v>
      </c>
      <c r="K822" s="13">
        <v>1</v>
      </c>
      <c r="L822" s="13" t="s">
        <v>292</v>
      </c>
      <c r="M822" s="13">
        <v>4</v>
      </c>
      <c r="N822" s="13">
        <v>1</v>
      </c>
      <c r="O822" s="13" t="s">
        <v>294</v>
      </c>
      <c r="P822" s="13">
        <f>IFERROR(VLOOKUP(BC822, BA:BA:BB:BB, 2, 0),)</f>
        <v>0</v>
      </c>
      <c r="Q822" s="13">
        <f>IFERROR(VLOOKUP(BC822, BA:BA:BD:BD, 4, 0),1)</f>
        <v>1</v>
      </c>
      <c r="R822" s="13">
        <v>7</v>
      </c>
      <c r="S822" s="13">
        <v>9.25</v>
      </c>
      <c r="T822" s="13">
        <v>0</v>
      </c>
      <c r="V822" s="13" t="s">
        <v>13779</v>
      </c>
      <c r="W822" s="13">
        <v>100</v>
      </c>
      <c r="X822" s="13" t="s">
        <v>301</v>
      </c>
      <c r="Y822" s="13" t="s">
        <v>10899</v>
      </c>
      <c r="Z822" s="13" t="s">
        <v>10886</v>
      </c>
      <c r="AA822" s="13">
        <v>1</v>
      </c>
      <c r="AB822" s="13">
        <f>ROUND(H822*I822*AA822, 3)</f>
        <v>1.5109999999999999</v>
      </c>
      <c r="AC822" s="13">
        <f>ROUND(VLOOKUP(X822,'Base de dados'!A:B, 2, 0)*AB822, 2)</f>
        <v>0.15</v>
      </c>
      <c r="AD822" s="13">
        <f>ROUND((AB822*(Destino!AG$823/100))*(W822/100),2)</f>
        <v>0.11</v>
      </c>
      <c r="AE822" s="13">
        <f>ROUND(AB822*(Destino!AH$823/100),2)</f>
        <v>0</v>
      </c>
      <c r="AF822" s="13">
        <f>ROUND((((AB822+AC822)*(1 + VLOOKUP(X822,'Base de dados'!A:N, 14, 0) ))*(Destino!AI$823/100))-AD822, 2)</f>
        <v>0.31</v>
      </c>
      <c r="AG822" s="13">
        <f>ROUND((AB822+AC822+AF822)*(J822/100),2)</f>
        <v>0.06</v>
      </c>
      <c r="AH822" s="13">
        <f>ROUND(AB822*T822,2)</f>
        <v>0</v>
      </c>
      <c r="AI822" s="13">
        <f>ROUND(AB822+AC822-AE822+AF822+AG822+AH822, 3)</f>
        <v>2.0310000000000001</v>
      </c>
      <c r="AJ822" s="13">
        <f>AI822*M822</f>
        <v>8.1240000000000006</v>
      </c>
      <c r="AK822" s="13">
        <f>AJ822*K822</f>
        <v>8.1240000000000006</v>
      </c>
      <c r="AL822" s="13" t="str">
        <f t="shared" si="36"/>
        <v>17006000257032200001421</v>
      </c>
      <c r="AM822" s="13">
        <f>VLOOKUP(AL822,Destino!A:AE,31,0)</f>
        <v>8.1240000000000006</v>
      </c>
      <c r="AN822" s="13">
        <f>VLOOKUP(AL822,Destino!A:O,15,0)</f>
        <v>5.0599999999999996</v>
      </c>
      <c r="AO822" s="13">
        <f>VLOOKUP(AL822,Destino!A:P,16,0)</f>
        <v>1</v>
      </c>
      <c r="AP822" s="14">
        <f t="shared" si="37"/>
        <v>1</v>
      </c>
      <c r="AQ822" s="13" t="str">
        <f t="shared" si="38"/>
        <v>OK</v>
      </c>
      <c r="BA822" s="13" t="s">
        <v>14488</v>
      </c>
      <c r="BB822" s="13">
        <f>AK822</f>
        <v>8.1240000000000006</v>
      </c>
      <c r="BC822" s="13" t="s">
        <v>15525</v>
      </c>
      <c r="BD822" s="13">
        <f>N822</f>
        <v>1</v>
      </c>
    </row>
    <row r="823" spans="1:56" hidden="1" x14ac:dyDescent="0.25">
      <c r="A823" s="13">
        <v>600025704</v>
      </c>
      <c r="B823" s="13">
        <v>1700</v>
      </c>
      <c r="C823" s="13">
        <v>2200001421</v>
      </c>
      <c r="D823" s="13" t="s">
        <v>298</v>
      </c>
      <c r="E823" s="13">
        <f>IF(AND(B823&lt;&gt;1110,B823&lt;&gt;1210,B823&lt;&gt;1510,B823&lt;&gt;1710),B823,IF(B823=1110,"1100",IF(B823=1210,"1200",IF(B823=1510,"1500",IF(B823=1710,"1700","X")))))</f>
        <v>1700</v>
      </c>
      <c r="F823" s="13" t="s">
        <v>10893</v>
      </c>
      <c r="G823" s="13" t="s">
        <v>297</v>
      </c>
      <c r="H823" s="13">
        <v>6.101</v>
      </c>
      <c r="I823" s="13">
        <v>0.25</v>
      </c>
      <c r="J823" s="13">
        <v>3</v>
      </c>
      <c r="K823" s="13">
        <v>1</v>
      </c>
      <c r="L823" s="13" t="s">
        <v>292</v>
      </c>
      <c r="M823" s="13">
        <v>4</v>
      </c>
      <c r="N823" s="13">
        <v>1</v>
      </c>
      <c r="O823" s="13" t="s">
        <v>294</v>
      </c>
      <c r="P823" s="13">
        <f>IFERROR(VLOOKUP(BC823, BA:BA:BB:BB, 2, 0),)</f>
        <v>0</v>
      </c>
      <c r="Q823" s="13">
        <f>IFERROR(VLOOKUP(BC823, BA:BA:BD:BD, 4, 0),1)</f>
        <v>1</v>
      </c>
      <c r="R823" s="13">
        <v>7</v>
      </c>
      <c r="S823" s="13">
        <v>9.25</v>
      </c>
      <c r="T823" s="13">
        <v>0</v>
      </c>
      <c r="V823" s="13" t="s">
        <v>13779</v>
      </c>
      <c r="W823" s="13">
        <v>100</v>
      </c>
      <c r="X823" s="13" t="s">
        <v>301</v>
      </c>
      <c r="Y823" s="13" t="s">
        <v>10899</v>
      </c>
      <c r="Z823" s="13" t="s">
        <v>10898</v>
      </c>
      <c r="AA823" s="13">
        <v>1</v>
      </c>
      <c r="AB823" s="13">
        <f>ROUND(H823*I823*AA823, 3)</f>
        <v>1.5249999999999999</v>
      </c>
      <c r="AC823" s="13">
        <f>ROUND(VLOOKUP(X823,'Base de dados'!A:B, 2, 0)*AB823, 2)</f>
        <v>0.15</v>
      </c>
      <c r="AD823" s="13">
        <f>ROUND((AB823*(Destino!AG$824/100))*(W823/100),2)</f>
        <v>0.11</v>
      </c>
      <c r="AE823" s="13">
        <f>ROUND(AB823*(Destino!AH$824/100),2)</f>
        <v>0</v>
      </c>
      <c r="AF823" s="13">
        <f>ROUND((((AB823+AC823)*(1 + VLOOKUP(X823,'Base de dados'!A:N, 14, 0) ))*(Destino!AI$824/100))-AD823, 2)</f>
        <v>0.31</v>
      </c>
      <c r="AG823" s="13">
        <f>ROUND((AB823+AC823+AF823)*(J823/100),2)</f>
        <v>0.06</v>
      </c>
      <c r="AH823" s="13">
        <f>ROUND(AB823*T823,2)</f>
        <v>0</v>
      </c>
      <c r="AI823" s="13">
        <f>ROUND(AB823+AC823-AE823+AF823+AG823+AH823, 3)</f>
        <v>2.0449999999999999</v>
      </c>
      <c r="AJ823" s="13">
        <f>AI823*M823</f>
        <v>8.18</v>
      </c>
      <c r="AK823" s="13">
        <f>AJ823*K823</f>
        <v>8.18</v>
      </c>
      <c r="AL823" s="13" t="str">
        <f t="shared" si="36"/>
        <v>17006000257042200001421</v>
      </c>
      <c r="AM823" s="13">
        <f>VLOOKUP(AL823,Destino!A:AE,31,0)</f>
        <v>8.2200000000000006</v>
      </c>
      <c r="AN823" s="13">
        <f>VLOOKUP(AL823,Destino!A:O,15,0)</f>
        <v>5.1100000000000003</v>
      </c>
      <c r="AO823" s="13">
        <f>VLOOKUP(AL823,Destino!A:P,16,0)</f>
        <v>1</v>
      </c>
      <c r="AP823" s="14">
        <f t="shared" si="37"/>
        <v>1</v>
      </c>
      <c r="AQ823" s="13" t="str">
        <f t="shared" si="38"/>
        <v>OK</v>
      </c>
      <c r="BA823" s="13" t="s">
        <v>14489</v>
      </c>
      <c r="BB823" s="13">
        <f>AK823</f>
        <v>8.18</v>
      </c>
      <c r="BC823" s="13" t="s">
        <v>15526</v>
      </c>
      <c r="BD823" s="13">
        <f>N823</f>
        <v>1</v>
      </c>
    </row>
    <row r="824" spans="1:56" hidden="1" x14ac:dyDescent="0.25">
      <c r="A824" s="13">
        <v>600025705</v>
      </c>
      <c r="B824" s="13">
        <v>1700</v>
      </c>
      <c r="C824" s="13">
        <v>2200001421</v>
      </c>
      <c r="D824" s="13" t="s">
        <v>298</v>
      </c>
      <c r="E824" s="13">
        <f>IF(AND(B824&lt;&gt;1110,B824&lt;&gt;1210,B824&lt;&gt;1510,B824&lt;&gt;1710),B824,IF(B824=1110,"1100",IF(B824=1210,"1200",IF(B824=1510,"1500",IF(B824=1710,"1700","X")))))</f>
        <v>1700</v>
      </c>
      <c r="F824" s="13" t="s">
        <v>10893</v>
      </c>
      <c r="G824" s="13" t="s">
        <v>297</v>
      </c>
      <c r="H824" s="13">
        <v>6.149</v>
      </c>
      <c r="I824" s="13">
        <v>0.25</v>
      </c>
      <c r="J824" s="13">
        <v>3</v>
      </c>
      <c r="K824" s="13">
        <v>1</v>
      </c>
      <c r="L824" s="13" t="s">
        <v>292</v>
      </c>
      <c r="M824" s="13">
        <v>4</v>
      </c>
      <c r="N824" s="13">
        <v>1</v>
      </c>
      <c r="O824" s="13" t="s">
        <v>294</v>
      </c>
      <c r="P824" s="13">
        <f>IFERROR(VLOOKUP(BC824, BA:BA:BB:BB, 2, 0),)</f>
        <v>0</v>
      </c>
      <c r="Q824" s="13">
        <f>IFERROR(VLOOKUP(BC824, BA:BA:BD:BD, 4, 0),1)</f>
        <v>1</v>
      </c>
      <c r="R824" s="13">
        <v>7</v>
      </c>
      <c r="S824" s="13">
        <v>9.25</v>
      </c>
      <c r="T824" s="13">
        <v>0</v>
      </c>
      <c r="V824" s="13" t="s">
        <v>13779</v>
      </c>
      <c r="W824" s="13">
        <v>100</v>
      </c>
      <c r="X824" s="13" t="s">
        <v>301</v>
      </c>
      <c r="Y824" s="13" t="s">
        <v>10899</v>
      </c>
      <c r="Z824" s="13" t="s">
        <v>10898</v>
      </c>
      <c r="AA824" s="13">
        <v>1</v>
      </c>
      <c r="AB824" s="13">
        <f>ROUND(H824*I824*AA824, 3)</f>
        <v>1.5369999999999999</v>
      </c>
      <c r="AC824" s="13">
        <f>ROUND(VLOOKUP(X824,'Base de dados'!A:B, 2, 0)*AB824, 2)</f>
        <v>0.15</v>
      </c>
      <c r="AD824" s="13">
        <f>ROUND((AB824*(Destino!AG$825/100))*(W824/100),2)</f>
        <v>0.11</v>
      </c>
      <c r="AE824" s="13">
        <f>ROUND(AB824*(Destino!AH$825/100),2)</f>
        <v>0</v>
      </c>
      <c r="AF824" s="13">
        <f>ROUND((((AB824+AC824)*(1 + VLOOKUP(X824,'Base de dados'!A:N, 14, 0) ))*(Destino!AI$825/100))-AD824, 2)</f>
        <v>0.31</v>
      </c>
      <c r="AG824" s="13">
        <f>ROUND((AB824+AC824+AF824)*(J824/100),2)</f>
        <v>0.06</v>
      </c>
      <c r="AH824" s="13">
        <f>ROUND(AB824*T824,2)</f>
        <v>0</v>
      </c>
      <c r="AI824" s="13">
        <f>ROUND(AB824+AC824-AE824+AF824+AG824+AH824, 3)</f>
        <v>2.0569999999999999</v>
      </c>
      <c r="AJ824" s="13">
        <f>AI824*M824</f>
        <v>8.2279999999999998</v>
      </c>
      <c r="AK824" s="13">
        <f>AJ824*K824</f>
        <v>8.2279999999999998</v>
      </c>
      <c r="AL824" s="13" t="str">
        <f t="shared" si="36"/>
        <v>17006000257052200001421</v>
      </c>
      <c r="AM824" s="13">
        <f>VLOOKUP(AL824,Destino!A:AE,31,0)</f>
        <v>8.2680000000000007</v>
      </c>
      <c r="AN824" s="13">
        <f>VLOOKUP(AL824,Destino!A:O,15,0)</f>
        <v>5.15</v>
      </c>
      <c r="AO824" s="13">
        <f>VLOOKUP(AL824,Destino!A:P,16,0)</f>
        <v>1</v>
      </c>
      <c r="AP824" s="14">
        <f t="shared" si="37"/>
        <v>1</v>
      </c>
      <c r="AQ824" s="13" t="str">
        <f t="shared" si="38"/>
        <v>OK</v>
      </c>
      <c r="BA824" s="13" t="s">
        <v>14490</v>
      </c>
      <c r="BB824" s="13">
        <f>AK824</f>
        <v>8.2279999999999998</v>
      </c>
      <c r="BC824" s="13" t="s">
        <v>15527</v>
      </c>
      <c r="BD824" s="13">
        <f>N824</f>
        <v>1</v>
      </c>
    </row>
    <row r="825" spans="1:56" hidden="1" x14ac:dyDescent="0.25">
      <c r="A825" s="13">
        <v>600025706</v>
      </c>
      <c r="B825" s="13">
        <v>1700</v>
      </c>
      <c r="C825" s="13">
        <v>2200001421</v>
      </c>
      <c r="D825" s="13" t="s">
        <v>298</v>
      </c>
      <c r="E825" s="13">
        <f>IF(AND(B825&lt;&gt;1110,B825&lt;&gt;1210,B825&lt;&gt;1510,B825&lt;&gt;1710),B825,IF(B825=1110,"1100",IF(B825=1210,"1200",IF(B825=1510,"1500",IF(B825=1710,"1700","X")))))</f>
        <v>1700</v>
      </c>
      <c r="F825" s="13" t="s">
        <v>10893</v>
      </c>
      <c r="G825" s="13" t="s">
        <v>297</v>
      </c>
      <c r="H825" s="13">
        <v>6.1970000000000001</v>
      </c>
      <c r="I825" s="13">
        <v>0.25</v>
      </c>
      <c r="J825" s="13">
        <v>3</v>
      </c>
      <c r="K825" s="13">
        <v>1</v>
      </c>
      <c r="L825" s="13" t="s">
        <v>292</v>
      </c>
      <c r="M825" s="13">
        <v>4</v>
      </c>
      <c r="N825" s="13">
        <v>1</v>
      </c>
      <c r="O825" s="13" t="s">
        <v>294</v>
      </c>
      <c r="P825" s="13">
        <f>IFERROR(VLOOKUP(BC825, BA:BA:BB:BB, 2, 0),)</f>
        <v>0</v>
      </c>
      <c r="Q825" s="13">
        <f>IFERROR(VLOOKUP(BC825, BA:BA:BD:BD, 4, 0),1)</f>
        <v>1</v>
      </c>
      <c r="R825" s="13">
        <v>7</v>
      </c>
      <c r="S825" s="13">
        <v>9.25</v>
      </c>
      <c r="T825" s="13">
        <v>0</v>
      </c>
      <c r="V825" s="13" t="s">
        <v>13779</v>
      </c>
      <c r="W825" s="13">
        <v>100</v>
      </c>
      <c r="X825" s="13" t="s">
        <v>301</v>
      </c>
      <c r="Y825" s="13" t="s">
        <v>10899</v>
      </c>
      <c r="Z825" s="13" t="s">
        <v>10886</v>
      </c>
      <c r="AA825" s="13">
        <v>1</v>
      </c>
      <c r="AB825" s="13">
        <f>ROUND(H825*I825*AA825, 3)</f>
        <v>1.5489999999999999</v>
      </c>
      <c r="AC825" s="13">
        <f>ROUND(VLOOKUP(X825,'Base de dados'!A:B, 2, 0)*AB825, 2)</f>
        <v>0.15</v>
      </c>
      <c r="AD825" s="13">
        <f>ROUND((AB825*(Destino!AG$826/100))*(W825/100),2)</f>
        <v>0.11</v>
      </c>
      <c r="AE825" s="13">
        <f>ROUND(AB825*(Destino!AH$826/100),2)</f>
        <v>0</v>
      </c>
      <c r="AF825" s="13">
        <f>ROUND((((AB825+AC825)*(1 + VLOOKUP(X825,'Base de dados'!A:N, 14, 0) ))*(Destino!AI$826/100))-AD825, 2)</f>
        <v>0.32</v>
      </c>
      <c r="AG825" s="13">
        <f>ROUND((AB825+AC825+AF825)*(J825/100),2)</f>
        <v>0.06</v>
      </c>
      <c r="AH825" s="13">
        <f>ROUND(AB825*T825,2)</f>
        <v>0</v>
      </c>
      <c r="AI825" s="13">
        <f>ROUND(AB825+AC825-AE825+AF825+AG825+AH825, 3)</f>
        <v>2.0790000000000002</v>
      </c>
      <c r="AJ825" s="13">
        <f>AI825*M825</f>
        <v>8.3160000000000007</v>
      </c>
      <c r="AK825" s="13">
        <f>AJ825*K825</f>
        <v>8.3160000000000007</v>
      </c>
      <c r="AL825" s="13" t="str">
        <f t="shared" si="36"/>
        <v>17006000257062200001421</v>
      </c>
      <c r="AM825" s="13">
        <f>VLOOKUP(AL825,Destino!A:AE,31,0)</f>
        <v>8.3559999999999999</v>
      </c>
      <c r="AN825" s="13">
        <f>VLOOKUP(AL825,Destino!A:O,15,0)</f>
        <v>5.19</v>
      </c>
      <c r="AO825" s="13">
        <f>VLOOKUP(AL825,Destino!A:P,16,0)</f>
        <v>1</v>
      </c>
      <c r="AP825" s="14">
        <f t="shared" si="37"/>
        <v>1</v>
      </c>
      <c r="AQ825" s="13" t="str">
        <f t="shared" si="38"/>
        <v>OK</v>
      </c>
      <c r="BA825" s="13" t="s">
        <v>14491</v>
      </c>
      <c r="BB825" s="13">
        <f>AK825</f>
        <v>8.3160000000000007</v>
      </c>
      <c r="BC825" s="13" t="s">
        <v>15528</v>
      </c>
      <c r="BD825" s="13">
        <f>N825</f>
        <v>1</v>
      </c>
    </row>
    <row r="826" spans="1:56" hidden="1" x14ac:dyDescent="0.25">
      <c r="A826" s="13">
        <v>600025707</v>
      </c>
      <c r="B826" s="13">
        <v>1700</v>
      </c>
      <c r="C826" s="13">
        <v>2200001421</v>
      </c>
      <c r="D826" s="13" t="s">
        <v>298</v>
      </c>
      <c r="E826" s="13">
        <f>IF(AND(B826&lt;&gt;1110,B826&lt;&gt;1210,B826&lt;&gt;1510,B826&lt;&gt;1710),B826,IF(B826=1110,"1100",IF(B826=1210,"1200",IF(B826=1510,"1500",IF(B826=1710,"1700","X")))))</f>
        <v>1700</v>
      </c>
      <c r="F826" s="13" t="s">
        <v>10893</v>
      </c>
      <c r="G826" s="13" t="s">
        <v>297</v>
      </c>
      <c r="H826" s="13">
        <v>6.2450000000000001</v>
      </c>
      <c r="I826" s="13">
        <v>0.25</v>
      </c>
      <c r="J826" s="13">
        <v>3</v>
      </c>
      <c r="K826" s="13">
        <v>1</v>
      </c>
      <c r="L826" s="13" t="s">
        <v>292</v>
      </c>
      <c r="M826" s="13">
        <v>4</v>
      </c>
      <c r="N826" s="13">
        <v>1</v>
      </c>
      <c r="O826" s="13" t="s">
        <v>294</v>
      </c>
      <c r="P826" s="13">
        <f>IFERROR(VLOOKUP(BC826, BA:BA:BB:BB, 2, 0),)</f>
        <v>0</v>
      </c>
      <c r="Q826" s="13">
        <f>IFERROR(VLOOKUP(BC826, BA:BA:BD:BD, 4, 0),1)</f>
        <v>1</v>
      </c>
      <c r="R826" s="13">
        <v>7</v>
      </c>
      <c r="S826" s="13">
        <v>9.25</v>
      </c>
      <c r="T826" s="13">
        <v>0</v>
      </c>
      <c r="V826" s="13" t="s">
        <v>13779</v>
      </c>
      <c r="W826" s="13">
        <v>100</v>
      </c>
      <c r="X826" s="13" t="s">
        <v>301</v>
      </c>
      <c r="Y826" s="13" t="s">
        <v>10899</v>
      </c>
      <c r="Z826" s="13" t="s">
        <v>10886</v>
      </c>
      <c r="AA826" s="13">
        <v>1</v>
      </c>
      <c r="AB826" s="13">
        <f>ROUND(H826*I826*AA826, 3)</f>
        <v>1.5609999999999999</v>
      </c>
      <c r="AC826" s="13">
        <f>ROUND(VLOOKUP(X826,'Base de dados'!A:B, 2, 0)*AB826, 2)</f>
        <v>0.16</v>
      </c>
      <c r="AD826" s="13">
        <f>ROUND((AB826*(Destino!AG$827/100))*(W826/100),2)</f>
        <v>0.11</v>
      </c>
      <c r="AE826" s="13">
        <f>ROUND(AB826*(Destino!AH$827/100),2)</f>
        <v>0</v>
      </c>
      <c r="AF826" s="13">
        <f>ROUND((((AB826+AC826)*(1 + VLOOKUP(X826,'Base de dados'!A:N, 14, 0) ))*(Destino!AI$827/100))-AD826, 2)</f>
        <v>0.32</v>
      </c>
      <c r="AG826" s="13">
        <f>ROUND((AB826+AC826+AF826)*(J826/100),2)</f>
        <v>0.06</v>
      </c>
      <c r="AH826" s="13">
        <f>ROUND(AB826*T826,2)</f>
        <v>0</v>
      </c>
      <c r="AI826" s="13">
        <f>ROUND(AB826+AC826-AE826+AF826+AG826+AH826, 3)</f>
        <v>2.101</v>
      </c>
      <c r="AJ826" s="13">
        <f>AI826*M826</f>
        <v>8.4039999999999999</v>
      </c>
      <c r="AK826" s="13">
        <f>AJ826*K826</f>
        <v>8.4039999999999999</v>
      </c>
      <c r="AL826" s="13" t="str">
        <f t="shared" si="36"/>
        <v>17006000257072200001421</v>
      </c>
      <c r="AM826" s="13">
        <f>VLOOKUP(AL826,Destino!A:AE,31,0)</f>
        <v>8.4039999999999999</v>
      </c>
      <c r="AN826" s="13">
        <f>VLOOKUP(AL826,Destino!A:O,15,0)</f>
        <v>5.23</v>
      </c>
      <c r="AO826" s="13">
        <f>VLOOKUP(AL826,Destino!A:P,16,0)</f>
        <v>1</v>
      </c>
      <c r="AP826" s="14">
        <f t="shared" si="37"/>
        <v>1</v>
      </c>
      <c r="AQ826" s="13" t="str">
        <f t="shared" si="38"/>
        <v>OK</v>
      </c>
      <c r="BA826" s="13" t="s">
        <v>14492</v>
      </c>
      <c r="BB826" s="13">
        <f>AK826</f>
        <v>8.4039999999999999</v>
      </c>
      <c r="BC826" s="13" t="s">
        <v>15529</v>
      </c>
      <c r="BD826" s="13">
        <f>N826</f>
        <v>1</v>
      </c>
    </row>
    <row r="827" spans="1:56" hidden="1" x14ac:dyDescent="0.25">
      <c r="A827" s="13">
        <v>600025708</v>
      </c>
      <c r="B827" s="13">
        <v>1700</v>
      </c>
      <c r="C827" s="13">
        <v>2200001421</v>
      </c>
      <c r="D827" s="13" t="s">
        <v>298</v>
      </c>
      <c r="E827" s="13">
        <f>IF(AND(B827&lt;&gt;1110,B827&lt;&gt;1210,B827&lt;&gt;1510,B827&lt;&gt;1710),B827,IF(B827=1110,"1100",IF(B827=1210,"1200",IF(B827=1510,"1500",IF(B827=1710,"1700","X")))))</f>
        <v>1700</v>
      </c>
      <c r="F827" s="13" t="s">
        <v>10893</v>
      </c>
      <c r="G827" s="13" t="s">
        <v>297</v>
      </c>
      <c r="H827" s="13">
        <v>6.2690000000000001</v>
      </c>
      <c r="I827" s="13">
        <v>0.25</v>
      </c>
      <c r="J827" s="13">
        <v>3</v>
      </c>
      <c r="K827" s="13">
        <v>1</v>
      </c>
      <c r="L827" s="13" t="s">
        <v>292</v>
      </c>
      <c r="M827" s="13">
        <v>4</v>
      </c>
      <c r="N827" s="13">
        <v>1</v>
      </c>
      <c r="O827" s="13" t="s">
        <v>294</v>
      </c>
      <c r="P827" s="13">
        <f>IFERROR(VLOOKUP(BC827, BA:BA:BB:BB, 2, 0),)</f>
        <v>0</v>
      </c>
      <c r="Q827" s="13">
        <f>IFERROR(VLOOKUP(BC827, BA:BA:BD:BD, 4, 0),1)</f>
        <v>1</v>
      </c>
      <c r="R827" s="13">
        <v>7</v>
      </c>
      <c r="S827" s="13">
        <v>9.25</v>
      </c>
      <c r="T827" s="13">
        <v>0</v>
      </c>
      <c r="V827" s="13" t="s">
        <v>13779</v>
      </c>
      <c r="W827" s="13">
        <v>100</v>
      </c>
      <c r="X827" s="13" t="s">
        <v>301</v>
      </c>
      <c r="Y827" s="13" t="s">
        <v>10899</v>
      </c>
      <c r="Z827" s="13" t="s">
        <v>10898</v>
      </c>
      <c r="AA827" s="13">
        <v>1</v>
      </c>
      <c r="AB827" s="13">
        <f>ROUND(H827*I827*AA827, 3)</f>
        <v>1.5669999999999999</v>
      </c>
      <c r="AC827" s="13">
        <f>ROUND(VLOOKUP(X827,'Base de dados'!A:B, 2, 0)*AB827, 2)</f>
        <v>0.16</v>
      </c>
      <c r="AD827" s="13">
        <f>ROUND((AB827*(Destino!AG$828/100))*(W827/100),2)</f>
        <v>0.11</v>
      </c>
      <c r="AE827" s="13">
        <f>ROUND(AB827*(Destino!AH$828/100),2)</f>
        <v>0</v>
      </c>
      <c r="AF827" s="13">
        <f>ROUND((((AB827+AC827)*(1 + VLOOKUP(X827,'Base de dados'!A:N, 14, 0) ))*(Destino!AI$828/100))-AD827, 2)</f>
        <v>0.32</v>
      </c>
      <c r="AG827" s="13">
        <f>ROUND((AB827+AC827+AF827)*(J827/100),2)</f>
        <v>0.06</v>
      </c>
      <c r="AH827" s="13">
        <f>ROUND(AB827*T827,2)</f>
        <v>0</v>
      </c>
      <c r="AI827" s="13">
        <f>ROUND(AB827+AC827-AE827+AF827+AG827+AH827, 3)</f>
        <v>2.1070000000000002</v>
      </c>
      <c r="AJ827" s="13">
        <f>AI827*M827</f>
        <v>8.4280000000000008</v>
      </c>
      <c r="AK827" s="13">
        <f>AJ827*K827</f>
        <v>8.4280000000000008</v>
      </c>
      <c r="AL827" s="13" t="str">
        <f t="shared" si="36"/>
        <v>17006000257082200001421</v>
      </c>
      <c r="AM827" s="13">
        <f>VLOOKUP(AL827,Destino!A:AE,31,0)</f>
        <v>8.4280000000000008</v>
      </c>
      <c r="AN827" s="13">
        <f>VLOOKUP(AL827,Destino!A:O,15,0)</f>
        <v>5.25</v>
      </c>
      <c r="AO827" s="13">
        <f>VLOOKUP(AL827,Destino!A:P,16,0)</f>
        <v>1</v>
      </c>
      <c r="AP827" s="14">
        <f t="shared" si="37"/>
        <v>1</v>
      </c>
      <c r="AQ827" s="13" t="str">
        <f t="shared" si="38"/>
        <v>OK</v>
      </c>
      <c r="BA827" s="13" t="s">
        <v>14493</v>
      </c>
      <c r="BB827" s="13">
        <f>AK827</f>
        <v>8.4280000000000008</v>
      </c>
      <c r="BC827" s="13" t="s">
        <v>15530</v>
      </c>
      <c r="BD827" s="13">
        <f>N827</f>
        <v>1</v>
      </c>
    </row>
    <row r="828" spans="1:56" hidden="1" x14ac:dyDescent="0.25">
      <c r="A828" s="13">
        <v>600025709</v>
      </c>
      <c r="B828" s="13">
        <v>1700</v>
      </c>
      <c r="C828" s="13">
        <v>2200001421</v>
      </c>
      <c r="D828" s="13" t="s">
        <v>298</v>
      </c>
      <c r="E828" s="13">
        <f>IF(AND(B828&lt;&gt;1110,B828&lt;&gt;1210,B828&lt;&gt;1510,B828&lt;&gt;1710),B828,IF(B828=1110,"1100",IF(B828=1210,"1200",IF(B828=1510,"1500",IF(B828=1710,"1700","X")))))</f>
        <v>1700</v>
      </c>
      <c r="F828" s="13" t="s">
        <v>10893</v>
      </c>
      <c r="G828" s="13" t="s">
        <v>297</v>
      </c>
      <c r="H828" s="13">
        <v>6.3639999999999999</v>
      </c>
      <c r="I828" s="13">
        <v>0.25</v>
      </c>
      <c r="J828" s="13">
        <v>3</v>
      </c>
      <c r="K828" s="13">
        <v>1</v>
      </c>
      <c r="L828" s="13" t="s">
        <v>292</v>
      </c>
      <c r="M828" s="13">
        <v>4</v>
      </c>
      <c r="N828" s="13">
        <v>1</v>
      </c>
      <c r="O828" s="13" t="s">
        <v>294</v>
      </c>
      <c r="P828" s="13">
        <f>IFERROR(VLOOKUP(BC828, BA:BA:BB:BB, 2, 0),)</f>
        <v>0</v>
      </c>
      <c r="Q828" s="13">
        <f>IFERROR(VLOOKUP(BC828, BA:BA:BD:BD, 4, 0),1)</f>
        <v>1</v>
      </c>
      <c r="R828" s="13">
        <v>7</v>
      </c>
      <c r="S828" s="13">
        <v>9.25</v>
      </c>
      <c r="T828" s="13">
        <v>0</v>
      </c>
      <c r="V828" s="13" t="s">
        <v>13779</v>
      </c>
      <c r="W828" s="13">
        <v>100</v>
      </c>
      <c r="X828" s="13" t="s">
        <v>301</v>
      </c>
      <c r="Y828" s="13" t="s">
        <v>10899</v>
      </c>
      <c r="Z828" s="13" t="s">
        <v>10886</v>
      </c>
      <c r="AA828" s="13">
        <v>1</v>
      </c>
      <c r="AB828" s="13">
        <f>ROUND(H828*I828*AA828, 3)</f>
        <v>1.591</v>
      </c>
      <c r="AC828" s="13">
        <f>ROUND(VLOOKUP(X828,'Base de dados'!A:B, 2, 0)*AB828, 2)</f>
        <v>0.16</v>
      </c>
      <c r="AD828" s="13">
        <f>ROUND((AB828*(Destino!AG$829/100))*(W828/100),2)</f>
        <v>0.11</v>
      </c>
      <c r="AE828" s="13">
        <f>ROUND(AB828*(Destino!AH$829/100),2)</f>
        <v>0</v>
      </c>
      <c r="AF828" s="13">
        <f>ROUND((((AB828+AC828)*(1 + VLOOKUP(X828,'Base de dados'!A:N, 14, 0) ))*(Destino!AI$829/100))-AD828, 2)</f>
        <v>0.33</v>
      </c>
      <c r="AG828" s="13">
        <f>ROUND((AB828+AC828+AF828)*(J828/100),2)</f>
        <v>0.06</v>
      </c>
      <c r="AH828" s="13">
        <f>ROUND(AB828*T828,2)</f>
        <v>0</v>
      </c>
      <c r="AI828" s="13">
        <f>ROUND(AB828+AC828-AE828+AF828+AG828+AH828, 3)</f>
        <v>2.141</v>
      </c>
      <c r="AJ828" s="13">
        <f>AI828*M828</f>
        <v>8.5640000000000001</v>
      </c>
      <c r="AK828" s="13">
        <f>AJ828*K828</f>
        <v>8.5640000000000001</v>
      </c>
      <c r="AL828" s="13" t="str">
        <f t="shared" si="36"/>
        <v>17006000257092200001421</v>
      </c>
      <c r="AM828" s="13">
        <f>VLOOKUP(AL828,Destino!A:AE,31,0)</f>
        <v>8.5640000000000001</v>
      </c>
      <c r="AN828" s="13">
        <f>VLOOKUP(AL828,Destino!A:O,15,0)</f>
        <v>5.33</v>
      </c>
      <c r="AO828" s="13">
        <f>VLOOKUP(AL828,Destino!A:P,16,0)</f>
        <v>1</v>
      </c>
      <c r="AP828" s="14">
        <f t="shared" si="37"/>
        <v>1</v>
      </c>
      <c r="AQ828" s="13" t="str">
        <f t="shared" si="38"/>
        <v>OK</v>
      </c>
      <c r="BA828" s="13" t="s">
        <v>14494</v>
      </c>
      <c r="BB828" s="13">
        <f>AK828</f>
        <v>8.5640000000000001</v>
      </c>
      <c r="BC828" s="13" t="s">
        <v>15531</v>
      </c>
      <c r="BD828" s="13">
        <f>N828</f>
        <v>1</v>
      </c>
    </row>
    <row r="829" spans="1:56" hidden="1" x14ac:dyDescent="0.25">
      <c r="A829" s="13">
        <v>600025710</v>
      </c>
      <c r="B829" s="13">
        <v>1700</v>
      </c>
      <c r="C829" s="13">
        <v>2200001421</v>
      </c>
      <c r="D829" s="13" t="s">
        <v>298</v>
      </c>
      <c r="E829" s="13">
        <f>IF(AND(B829&lt;&gt;1110,B829&lt;&gt;1210,B829&lt;&gt;1510,B829&lt;&gt;1710),B829,IF(B829=1110,"1100",IF(B829=1210,"1200",IF(B829=1510,"1500",IF(B829=1710,"1700","X")))))</f>
        <v>1700</v>
      </c>
      <c r="F829" s="13" t="s">
        <v>10893</v>
      </c>
      <c r="G829" s="13" t="s">
        <v>297</v>
      </c>
      <c r="H829" s="13">
        <v>6.4</v>
      </c>
      <c r="I829" s="13">
        <v>0.25</v>
      </c>
      <c r="J829" s="13">
        <v>3</v>
      </c>
      <c r="K829" s="13">
        <v>1</v>
      </c>
      <c r="L829" s="13" t="s">
        <v>292</v>
      </c>
      <c r="M829" s="13">
        <v>4</v>
      </c>
      <c r="N829" s="13">
        <v>1</v>
      </c>
      <c r="O829" s="13" t="s">
        <v>294</v>
      </c>
      <c r="P829" s="13">
        <f>IFERROR(VLOOKUP(BC829, BA:BA:BB:BB, 2, 0),)</f>
        <v>0</v>
      </c>
      <c r="Q829" s="13">
        <f>IFERROR(VLOOKUP(BC829, BA:BA:BD:BD, 4, 0),1)</f>
        <v>1</v>
      </c>
      <c r="R829" s="13">
        <v>7</v>
      </c>
      <c r="S829" s="13">
        <v>9.25</v>
      </c>
      <c r="T829" s="13">
        <v>0</v>
      </c>
      <c r="V829" s="13" t="s">
        <v>13779</v>
      </c>
      <c r="W829" s="13">
        <v>100</v>
      </c>
      <c r="X829" s="13" t="s">
        <v>301</v>
      </c>
      <c r="Y829" s="13" t="s">
        <v>10899</v>
      </c>
      <c r="Z829" s="13" t="s">
        <v>10886</v>
      </c>
      <c r="AA829" s="13">
        <v>1</v>
      </c>
      <c r="AB829" s="13">
        <f>ROUND(H829*I829*AA829, 3)</f>
        <v>1.6</v>
      </c>
      <c r="AC829" s="13">
        <f>ROUND(VLOOKUP(X829,'Base de dados'!A:B, 2, 0)*AB829, 2)</f>
        <v>0.16</v>
      </c>
      <c r="AD829" s="13">
        <f>ROUND((AB829*(Destino!AG$830/100))*(W829/100),2)</f>
        <v>0.11</v>
      </c>
      <c r="AE829" s="13">
        <f>ROUND(AB829*(Destino!AH$830/100),2)</f>
        <v>0</v>
      </c>
      <c r="AF829" s="13">
        <f>ROUND((((AB829+AC829)*(1 + VLOOKUP(X829,'Base de dados'!A:N, 14, 0) ))*(Destino!AI$830/100))-AD829, 2)</f>
        <v>0.33</v>
      </c>
      <c r="AG829" s="13">
        <f>ROUND((AB829+AC829+AF829)*(J829/100),2)</f>
        <v>0.06</v>
      </c>
      <c r="AH829" s="13">
        <f>ROUND(AB829*T829,2)</f>
        <v>0</v>
      </c>
      <c r="AI829" s="13">
        <f>ROUND(AB829+AC829-AE829+AF829+AG829+AH829, 3)</f>
        <v>2.15</v>
      </c>
      <c r="AJ829" s="13">
        <f>AI829*M829</f>
        <v>8.6</v>
      </c>
      <c r="AK829" s="13">
        <f>AJ829*K829</f>
        <v>8.6</v>
      </c>
      <c r="AL829" s="13" t="str">
        <f t="shared" si="36"/>
        <v>17006000257102200001421</v>
      </c>
      <c r="AM829" s="13">
        <f>VLOOKUP(AL829,Destino!A:AE,31,0)</f>
        <v>8.6</v>
      </c>
      <c r="AN829" s="13">
        <f>VLOOKUP(AL829,Destino!A:O,15,0)</f>
        <v>5.36</v>
      </c>
      <c r="AO829" s="13">
        <f>VLOOKUP(AL829,Destino!A:P,16,0)</f>
        <v>1</v>
      </c>
      <c r="AP829" s="14">
        <f t="shared" si="37"/>
        <v>1</v>
      </c>
      <c r="AQ829" s="13" t="str">
        <f t="shared" si="38"/>
        <v>OK</v>
      </c>
      <c r="BA829" s="13" t="s">
        <v>14495</v>
      </c>
      <c r="BB829" s="13">
        <f>AK829</f>
        <v>8.6</v>
      </c>
      <c r="BC829" s="13" t="s">
        <v>15532</v>
      </c>
      <c r="BD829" s="13">
        <f>N829</f>
        <v>1</v>
      </c>
    </row>
    <row r="830" spans="1:56" hidden="1" x14ac:dyDescent="0.25">
      <c r="A830" s="13">
        <v>600025711</v>
      </c>
      <c r="B830" s="13">
        <v>1700</v>
      </c>
      <c r="C830" s="13">
        <v>2200001421</v>
      </c>
      <c r="D830" s="13" t="s">
        <v>298</v>
      </c>
      <c r="E830" s="13">
        <f>IF(AND(B830&lt;&gt;1110,B830&lt;&gt;1210,B830&lt;&gt;1510,B830&lt;&gt;1710),B830,IF(B830=1110,"1100",IF(B830=1210,"1200",IF(B830=1510,"1500",IF(B830=1710,"1700","X")))))</f>
        <v>1700</v>
      </c>
      <c r="F830" s="13" t="s">
        <v>10893</v>
      </c>
      <c r="G830" s="13" t="s">
        <v>297</v>
      </c>
      <c r="H830" s="13">
        <v>6.46</v>
      </c>
      <c r="I830" s="13">
        <v>0.25</v>
      </c>
      <c r="J830" s="13">
        <v>3</v>
      </c>
      <c r="K830" s="13">
        <v>1</v>
      </c>
      <c r="L830" s="13" t="s">
        <v>292</v>
      </c>
      <c r="M830" s="13">
        <v>4</v>
      </c>
      <c r="N830" s="13">
        <v>1</v>
      </c>
      <c r="O830" s="13" t="s">
        <v>294</v>
      </c>
      <c r="P830" s="13">
        <f>IFERROR(VLOOKUP(BC830, BA:BA:BB:BB, 2, 0),)</f>
        <v>0</v>
      </c>
      <c r="Q830" s="13">
        <f>IFERROR(VLOOKUP(BC830, BA:BA:BD:BD, 4, 0),1)</f>
        <v>1</v>
      </c>
      <c r="R830" s="13">
        <v>7</v>
      </c>
      <c r="S830" s="13">
        <v>9.25</v>
      </c>
      <c r="T830" s="13">
        <v>0</v>
      </c>
      <c r="V830" s="13" t="s">
        <v>13779</v>
      </c>
      <c r="W830" s="13">
        <v>100</v>
      </c>
      <c r="X830" s="13" t="s">
        <v>301</v>
      </c>
      <c r="Y830" s="13" t="s">
        <v>10899</v>
      </c>
      <c r="Z830" s="13" t="s">
        <v>10886</v>
      </c>
      <c r="AA830" s="13">
        <v>1</v>
      </c>
      <c r="AB830" s="13">
        <f>ROUND(H830*I830*AA830, 3)</f>
        <v>1.615</v>
      </c>
      <c r="AC830" s="13">
        <f>ROUND(VLOOKUP(X830,'Base de dados'!A:B, 2, 0)*AB830, 2)</f>
        <v>0.16</v>
      </c>
      <c r="AD830" s="13">
        <f>ROUND((AB830*(Destino!AG$831/100))*(W830/100),2)</f>
        <v>0.11</v>
      </c>
      <c r="AE830" s="13">
        <f>ROUND(AB830*(Destino!AH$831/100),2)</f>
        <v>0</v>
      </c>
      <c r="AF830" s="13">
        <f>ROUND((((AB830+AC830)*(1 + VLOOKUP(X830,'Base de dados'!A:N, 14, 0) ))*(Destino!AI$831/100))-AD830, 2)</f>
        <v>0.34</v>
      </c>
      <c r="AG830" s="13">
        <f>ROUND((AB830+AC830+AF830)*(J830/100),2)</f>
        <v>0.06</v>
      </c>
      <c r="AH830" s="13">
        <f>ROUND(AB830*T830,2)</f>
        <v>0</v>
      </c>
      <c r="AI830" s="13">
        <f>ROUND(AB830+AC830-AE830+AF830+AG830+AH830, 3)</f>
        <v>2.1749999999999998</v>
      </c>
      <c r="AJ830" s="13">
        <f>AI830*M830</f>
        <v>8.6999999999999993</v>
      </c>
      <c r="AK830" s="13">
        <f>AJ830*K830</f>
        <v>8.6999999999999993</v>
      </c>
      <c r="AL830" s="13" t="str">
        <f t="shared" si="36"/>
        <v>17006000257112200001421</v>
      </c>
      <c r="AM830" s="13">
        <f>VLOOKUP(AL830,Destino!A:AE,31,0)</f>
        <v>8.66</v>
      </c>
      <c r="AN830" s="13">
        <f>VLOOKUP(AL830,Destino!A:O,15,0)</f>
        <v>5.41</v>
      </c>
      <c r="AO830" s="13">
        <f>VLOOKUP(AL830,Destino!A:P,16,0)</f>
        <v>1</v>
      </c>
      <c r="AP830" s="14">
        <f t="shared" si="37"/>
        <v>1</v>
      </c>
      <c r="AQ830" s="13" t="str">
        <f t="shared" si="38"/>
        <v>OK</v>
      </c>
      <c r="BA830" s="13" t="s">
        <v>14496</v>
      </c>
      <c r="BB830" s="13">
        <f>AK830</f>
        <v>8.6999999999999993</v>
      </c>
      <c r="BC830" s="13" t="s">
        <v>15533</v>
      </c>
      <c r="BD830" s="13">
        <f>N830</f>
        <v>1</v>
      </c>
    </row>
    <row r="831" spans="1:56" hidden="1" x14ac:dyDescent="0.25">
      <c r="A831" s="13">
        <v>600025713</v>
      </c>
      <c r="B831" s="13">
        <v>1700</v>
      </c>
      <c r="C831" s="13">
        <v>2200001421</v>
      </c>
      <c r="D831" s="13" t="s">
        <v>298</v>
      </c>
      <c r="E831" s="13">
        <f>IF(AND(B831&lt;&gt;1110,B831&lt;&gt;1210,B831&lt;&gt;1510,B831&lt;&gt;1710),B831,IF(B831=1110,"1100",IF(B831=1210,"1200",IF(B831=1510,"1500",IF(B831=1710,"1700","X")))))</f>
        <v>1700</v>
      </c>
      <c r="F831" s="13" t="s">
        <v>10893</v>
      </c>
      <c r="G831" s="13" t="s">
        <v>297</v>
      </c>
      <c r="H831" s="13">
        <v>6.5430000000000001</v>
      </c>
      <c r="I831" s="13">
        <v>0.25</v>
      </c>
      <c r="J831" s="13">
        <v>3</v>
      </c>
      <c r="K831" s="13">
        <v>1</v>
      </c>
      <c r="L831" s="13" t="s">
        <v>292</v>
      </c>
      <c r="M831" s="13">
        <v>4</v>
      </c>
      <c r="N831" s="13">
        <v>1</v>
      </c>
      <c r="O831" s="13" t="s">
        <v>294</v>
      </c>
      <c r="P831" s="13">
        <f>IFERROR(VLOOKUP(BC831, BA:BA:BB:BB, 2, 0),)</f>
        <v>0</v>
      </c>
      <c r="Q831" s="13">
        <f>IFERROR(VLOOKUP(BC831, BA:BA:BD:BD, 4, 0),1)</f>
        <v>1</v>
      </c>
      <c r="R831" s="13">
        <v>7</v>
      </c>
      <c r="S831" s="13">
        <v>9.25</v>
      </c>
      <c r="T831" s="13">
        <v>0</v>
      </c>
      <c r="V831" s="13" t="s">
        <v>13779</v>
      </c>
      <c r="W831" s="13">
        <v>100</v>
      </c>
      <c r="X831" s="13" t="s">
        <v>301</v>
      </c>
      <c r="Y831" s="13" t="s">
        <v>10899</v>
      </c>
      <c r="Z831" s="13" t="s">
        <v>10886</v>
      </c>
      <c r="AA831" s="13">
        <v>1</v>
      </c>
      <c r="AB831" s="13">
        <f>ROUND(H831*I831*AA831, 3)</f>
        <v>1.6359999999999999</v>
      </c>
      <c r="AC831" s="13">
        <f>ROUND(VLOOKUP(X831,'Base de dados'!A:B, 2, 0)*AB831, 2)</f>
        <v>0.16</v>
      </c>
      <c r="AD831" s="13">
        <f>ROUND((AB831*(Destino!AG$832/100))*(W831/100),2)</f>
        <v>0.11</v>
      </c>
      <c r="AE831" s="13">
        <f>ROUND(AB831*(Destino!AH$832/100),2)</f>
        <v>0</v>
      </c>
      <c r="AF831" s="13">
        <f>ROUND((((AB831+AC831)*(1 + VLOOKUP(X831,'Base de dados'!A:N, 14, 0) ))*(Destino!AI$832/100))-AD831, 2)</f>
        <v>0.34</v>
      </c>
      <c r="AG831" s="13">
        <f>ROUND((AB831+AC831+AF831)*(J831/100),2)</f>
        <v>0.06</v>
      </c>
      <c r="AH831" s="13">
        <f>ROUND(AB831*T831,2)</f>
        <v>0</v>
      </c>
      <c r="AI831" s="13">
        <f>ROUND(AB831+AC831-AE831+AF831+AG831+AH831, 3)</f>
        <v>2.1960000000000002</v>
      </c>
      <c r="AJ831" s="13">
        <f>AI831*M831</f>
        <v>8.7840000000000007</v>
      </c>
      <c r="AK831" s="13">
        <f>AJ831*K831</f>
        <v>8.7840000000000007</v>
      </c>
      <c r="AL831" s="13" t="str">
        <f t="shared" si="36"/>
        <v>17006000257132200001421</v>
      </c>
      <c r="AM831" s="13">
        <f>VLOOKUP(AL831,Destino!A:AE,31,0)</f>
        <v>8.8239999999999998</v>
      </c>
      <c r="AN831" s="13">
        <f>VLOOKUP(AL831,Destino!A:O,15,0)</f>
        <v>5.48</v>
      </c>
      <c r="AO831" s="13">
        <f>VLOOKUP(AL831,Destino!A:P,16,0)</f>
        <v>1</v>
      </c>
      <c r="AP831" s="14">
        <f t="shared" si="37"/>
        <v>1</v>
      </c>
      <c r="AQ831" s="13" t="str">
        <f t="shared" si="38"/>
        <v>OK</v>
      </c>
      <c r="BA831" s="13" t="s">
        <v>14497</v>
      </c>
      <c r="BB831" s="13">
        <f>AK831</f>
        <v>8.7840000000000007</v>
      </c>
      <c r="BC831" s="13" t="s">
        <v>15534</v>
      </c>
      <c r="BD831" s="13">
        <f>N831</f>
        <v>1</v>
      </c>
    </row>
    <row r="832" spans="1:56" hidden="1" x14ac:dyDescent="0.25">
      <c r="A832" s="13">
        <v>600025714</v>
      </c>
      <c r="B832" s="13">
        <v>1700</v>
      </c>
      <c r="C832" s="13">
        <v>2200001421</v>
      </c>
      <c r="D832" s="13" t="s">
        <v>298</v>
      </c>
      <c r="E832" s="13">
        <f>IF(AND(B832&lt;&gt;1110,B832&lt;&gt;1210,B832&lt;&gt;1510,B832&lt;&gt;1710),B832,IF(B832=1110,"1100",IF(B832=1210,"1200",IF(B832=1510,"1500",IF(B832=1710,"1700","X")))))</f>
        <v>1700</v>
      </c>
      <c r="F832" s="13" t="s">
        <v>10893</v>
      </c>
      <c r="G832" s="13" t="s">
        <v>297</v>
      </c>
      <c r="H832" s="13">
        <v>6.6029999999999998</v>
      </c>
      <c r="I832" s="13">
        <v>0.25</v>
      </c>
      <c r="J832" s="13">
        <v>3</v>
      </c>
      <c r="K832" s="13">
        <v>1</v>
      </c>
      <c r="L832" s="13" t="s">
        <v>292</v>
      </c>
      <c r="M832" s="13">
        <v>4</v>
      </c>
      <c r="N832" s="13">
        <v>1</v>
      </c>
      <c r="O832" s="13" t="s">
        <v>294</v>
      </c>
      <c r="P832" s="13">
        <f>IFERROR(VLOOKUP(BC832, BA:BA:BB:BB, 2, 0),)</f>
        <v>0</v>
      </c>
      <c r="Q832" s="13">
        <f>IFERROR(VLOOKUP(BC832, BA:BA:BD:BD, 4, 0),1)</f>
        <v>1</v>
      </c>
      <c r="R832" s="13">
        <v>7</v>
      </c>
      <c r="S832" s="13">
        <v>9.25</v>
      </c>
      <c r="T832" s="13">
        <v>0</v>
      </c>
      <c r="V832" s="13" t="s">
        <v>13779</v>
      </c>
      <c r="W832" s="13">
        <v>100</v>
      </c>
      <c r="X832" s="13" t="s">
        <v>301</v>
      </c>
      <c r="Y832" s="13" t="s">
        <v>10899</v>
      </c>
      <c r="Z832" s="13" t="s">
        <v>10886</v>
      </c>
      <c r="AA832" s="13">
        <v>1</v>
      </c>
      <c r="AB832" s="13">
        <f>ROUND(H832*I832*AA832, 3)</f>
        <v>1.651</v>
      </c>
      <c r="AC832" s="13">
        <f>ROUND(VLOOKUP(X832,'Base de dados'!A:B, 2, 0)*AB832, 2)</f>
        <v>0.17</v>
      </c>
      <c r="AD832" s="13">
        <f>ROUND((AB832*(Destino!AG$833/100))*(W832/100),2)</f>
        <v>0.12</v>
      </c>
      <c r="AE832" s="13">
        <f>ROUND(AB832*(Destino!AH$833/100),2)</f>
        <v>0</v>
      </c>
      <c r="AF832" s="13">
        <f>ROUND((((AB832+AC832)*(1 + VLOOKUP(X832,'Base de dados'!A:N, 14, 0) ))*(Destino!AI$833/100))-AD832, 2)</f>
        <v>0.34</v>
      </c>
      <c r="AG832" s="13">
        <f>ROUND((AB832+AC832+AF832)*(J832/100),2)</f>
        <v>0.06</v>
      </c>
      <c r="AH832" s="13">
        <f>ROUND(AB832*T832,2)</f>
        <v>0</v>
      </c>
      <c r="AI832" s="13">
        <f>ROUND(AB832+AC832-AE832+AF832+AG832+AH832, 3)</f>
        <v>2.2210000000000001</v>
      </c>
      <c r="AJ832" s="13">
        <f>AI832*M832</f>
        <v>8.8840000000000003</v>
      </c>
      <c r="AK832" s="13">
        <f>AJ832*K832</f>
        <v>8.8840000000000003</v>
      </c>
      <c r="AL832" s="13" t="str">
        <f t="shared" si="36"/>
        <v>17006000257142200001421</v>
      </c>
      <c r="AM832" s="13">
        <f>VLOOKUP(AL832,Destino!A:AE,31,0)</f>
        <v>8.8840000000000003</v>
      </c>
      <c r="AN832" s="13">
        <f>VLOOKUP(AL832,Destino!A:O,15,0)</f>
        <v>5.53</v>
      </c>
      <c r="AO832" s="13">
        <f>VLOOKUP(AL832,Destino!A:P,16,0)</f>
        <v>1</v>
      </c>
      <c r="AP832" s="14">
        <f t="shared" si="37"/>
        <v>1</v>
      </c>
      <c r="AQ832" s="13" t="str">
        <f t="shared" si="38"/>
        <v>OK</v>
      </c>
      <c r="BA832" s="13" t="s">
        <v>14498</v>
      </c>
      <c r="BB832" s="13">
        <f>AK832</f>
        <v>8.8840000000000003</v>
      </c>
      <c r="BC832" s="13" t="s">
        <v>15535</v>
      </c>
      <c r="BD832" s="13">
        <f>N832</f>
        <v>1</v>
      </c>
    </row>
    <row r="833" spans="1:56" hidden="1" x14ac:dyDescent="0.25">
      <c r="A833" s="13">
        <v>600025715</v>
      </c>
      <c r="B833" s="13">
        <v>1700</v>
      </c>
      <c r="C833" s="13">
        <v>2200001421</v>
      </c>
      <c r="D833" s="13" t="s">
        <v>298</v>
      </c>
      <c r="E833" s="13">
        <f>IF(AND(B833&lt;&gt;1110,B833&lt;&gt;1210,B833&lt;&gt;1510,B833&lt;&gt;1710),B833,IF(B833=1110,"1100",IF(B833=1210,"1200",IF(B833=1510,"1500",IF(B833=1710,"1700","X")))))</f>
        <v>1700</v>
      </c>
      <c r="F833" s="13" t="s">
        <v>10893</v>
      </c>
      <c r="G833" s="13" t="s">
        <v>297</v>
      </c>
      <c r="H833" s="13">
        <v>6.6390000000000002</v>
      </c>
      <c r="I833" s="13">
        <v>0.25</v>
      </c>
      <c r="J833" s="13">
        <v>3</v>
      </c>
      <c r="K833" s="13">
        <v>1</v>
      </c>
      <c r="L833" s="13" t="s">
        <v>292</v>
      </c>
      <c r="M833" s="13">
        <v>4</v>
      </c>
      <c r="N833" s="13">
        <v>1</v>
      </c>
      <c r="O833" s="13" t="s">
        <v>294</v>
      </c>
      <c r="P833" s="13">
        <f>IFERROR(VLOOKUP(BC833, BA:BA:BB:BB, 2, 0),)</f>
        <v>0</v>
      </c>
      <c r="Q833" s="13">
        <f>IFERROR(VLOOKUP(BC833, BA:BA:BD:BD, 4, 0),1)</f>
        <v>1</v>
      </c>
      <c r="R833" s="13">
        <v>7</v>
      </c>
      <c r="S833" s="13">
        <v>9.25</v>
      </c>
      <c r="T833" s="13">
        <v>0</v>
      </c>
      <c r="V833" s="13" t="s">
        <v>13779</v>
      </c>
      <c r="W833" s="13">
        <v>100</v>
      </c>
      <c r="X833" s="13" t="s">
        <v>301</v>
      </c>
      <c r="Y833" s="13" t="s">
        <v>10899</v>
      </c>
      <c r="Z833" s="13" t="s">
        <v>10886</v>
      </c>
      <c r="AA833" s="13">
        <v>1</v>
      </c>
      <c r="AB833" s="13">
        <f>ROUND(H833*I833*AA833, 3)</f>
        <v>1.66</v>
      </c>
      <c r="AC833" s="13">
        <f>ROUND(VLOOKUP(X833,'Base de dados'!A:B, 2, 0)*AB833, 2)</f>
        <v>0.17</v>
      </c>
      <c r="AD833" s="13">
        <f>ROUND((AB833*(Destino!AG$834/100))*(W833/100),2)</f>
        <v>0.12</v>
      </c>
      <c r="AE833" s="13">
        <f>ROUND(AB833*(Destino!AH$834/100),2)</f>
        <v>0</v>
      </c>
      <c r="AF833" s="13">
        <f>ROUND((((AB833+AC833)*(1 + VLOOKUP(X833,'Base de dados'!A:N, 14, 0) ))*(Destino!AI$834/100))-AD833, 2)</f>
        <v>0.34</v>
      </c>
      <c r="AG833" s="13">
        <f>ROUND((AB833+AC833+AF833)*(J833/100),2)</f>
        <v>7.0000000000000007E-2</v>
      </c>
      <c r="AH833" s="13">
        <f>ROUND(AB833*T833,2)</f>
        <v>0</v>
      </c>
      <c r="AI833" s="13">
        <f>ROUND(AB833+AC833-AE833+AF833+AG833+AH833, 3)</f>
        <v>2.2400000000000002</v>
      </c>
      <c r="AJ833" s="13">
        <f>AI833*M833</f>
        <v>8.9600000000000009</v>
      </c>
      <c r="AK833" s="13">
        <f>AJ833*K833</f>
        <v>8.9600000000000009</v>
      </c>
      <c r="AL833" s="13" t="str">
        <f t="shared" si="36"/>
        <v>17006000257152200001421</v>
      </c>
      <c r="AM833" s="13">
        <f>VLOOKUP(AL833,Destino!A:AE,31,0)</f>
        <v>8.9600000000000009</v>
      </c>
      <c r="AN833" s="13">
        <f>VLOOKUP(AL833,Destino!A:O,15,0)</f>
        <v>5.56</v>
      </c>
      <c r="AO833" s="13">
        <f>VLOOKUP(AL833,Destino!A:P,16,0)</f>
        <v>1</v>
      </c>
      <c r="AP833" s="14">
        <f t="shared" si="37"/>
        <v>1</v>
      </c>
      <c r="AQ833" s="13" t="str">
        <f t="shared" si="38"/>
        <v>OK</v>
      </c>
      <c r="BA833" s="13" t="s">
        <v>14499</v>
      </c>
      <c r="BB833" s="13">
        <f>AK833</f>
        <v>8.9600000000000009</v>
      </c>
      <c r="BC833" s="13" t="s">
        <v>15536</v>
      </c>
      <c r="BD833" s="13">
        <f>N833</f>
        <v>1</v>
      </c>
    </row>
    <row r="834" spans="1:56" hidden="1" x14ac:dyDescent="0.25">
      <c r="A834" s="13">
        <v>600025716</v>
      </c>
      <c r="B834" s="13">
        <v>1700</v>
      </c>
      <c r="C834" s="13">
        <v>2200001421</v>
      </c>
      <c r="D834" s="13" t="s">
        <v>298</v>
      </c>
      <c r="E834" s="13">
        <f>IF(AND(B834&lt;&gt;1110,B834&lt;&gt;1210,B834&lt;&gt;1510,B834&lt;&gt;1710),B834,IF(B834=1110,"1100",IF(B834=1210,"1200",IF(B834=1510,"1500",IF(B834=1710,"1700","X")))))</f>
        <v>1700</v>
      </c>
      <c r="F834" s="13" t="s">
        <v>10893</v>
      </c>
      <c r="G834" s="13" t="s">
        <v>297</v>
      </c>
      <c r="H834" s="13">
        <v>6.7220000000000004</v>
      </c>
      <c r="I834" s="13">
        <v>0.25</v>
      </c>
      <c r="J834" s="13">
        <v>3</v>
      </c>
      <c r="K834" s="13">
        <v>1</v>
      </c>
      <c r="L834" s="13" t="s">
        <v>292</v>
      </c>
      <c r="M834" s="13">
        <v>4</v>
      </c>
      <c r="N834" s="13">
        <v>1</v>
      </c>
      <c r="O834" s="13" t="s">
        <v>294</v>
      </c>
      <c r="P834" s="13">
        <f>IFERROR(VLOOKUP(BC834, BA:BA:BB:BB, 2, 0),)</f>
        <v>0</v>
      </c>
      <c r="Q834" s="13">
        <f>IFERROR(VLOOKUP(BC834, BA:BA:BD:BD, 4, 0),1)</f>
        <v>1</v>
      </c>
      <c r="R834" s="13">
        <v>7</v>
      </c>
      <c r="S834" s="13">
        <v>9.25</v>
      </c>
      <c r="T834" s="13">
        <v>0</v>
      </c>
      <c r="V834" s="13" t="s">
        <v>13779</v>
      </c>
      <c r="W834" s="13">
        <v>100</v>
      </c>
      <c r="X834" s="13" t="s">
        <v>301</v>
      </c>
      <c r="Y834" s="13" t="s">
        <v>10899</v>
      </c>
      <c r="Z834" s="13" t="s">
        <v>10886</v>
      </c>
      <c r="AA834" s="13">
        <v>1</v>
      </c>
      <c r="AB834" s="13">
        <f>ROUND(H834*I834*AA834, 3)</f>
        <v>1.681</v>
      </c>
      <c r="AC834" s="13">
        <f>ROUND(VLOOKUP(X834,'Base de dados'!A:B, 2, 0)*AB834, 2)</f>
        <v>0.17</v>
      </c>
      <c r="AD834" s="13">
        <f>ROUND((AB834*(Destino!AG$835/100))*(W834/100),2)</f>
        <v>0.12</v>
      </c>
      <c r="AE834" s="13">
        <f>ROUND(AB834*(Destino!AH$835/100),2)</f>
        <v>0</v>
      </c>
      <c r="AF834" s="13">
        <f>ROUND((((AB834+AC834)*(1 + VLOOKUP(X834,'Base de dados'!A:N, 14, 0) ))*(Destino!AI$835/100))-AD834, 2)</f>
        <v>0.35</v>
      </c>
      <c r="AG834" s="13">
        <f>ROUND((AB834+AC834+AF834)*(J834/100),2)</f>
        <v>7.0000000000000007E-2</v>
      </c>
      <c r="AH834" s="13">
        <f>ROUND(AB834*T834,2)</f>
        <v>0</v>
      </c>
      <c r="AI834" s="13">
        <f>ROUND(AB834+AC834-AE834+AF834+AG834+AH834, 3)</f>
        <v>2.2709999999999999</v>
      </c>
      <c r="AJ834" s="13">
        <f>AI834*M834</f>
        <v>9.0839999999999996</v>
      </c>
      <c r="AK834" s="13">
        <f>AJ834*K834</f>
        <v>9.0839999999999996</v>
      </c>
      <c r="AL834" s="13" t="str">
        <f t="shared" ref="AL834:AL897" si="39">_xlfn.CONCAT(B834,A834,C834)</f>
        <v>17006000257162200001421</v>
      </c>
      <c r="AM834" s="13">
        <f>VLOOKUP(AL834,Destino!A:AE,31,0)</f>
        <v>9.0839999999999996</v>
      </c>
      <c r="AN834" s="13">
        <f>VLOOKUP(AL834,Destino!A:O,15,0)</f>
        <v>5.63</v>
      </c>
      <c r="AO834" s="13">
        <f>VLOOKUP(AL834,Destino!A:P,16,0)</f>
        <v>1</v>
      </c>
      <c r="AP834" s="14">
        <f t="shared" ref="AP834:AP897" si="40">ROUND(AM834/AK834,2)</f>
        <v>1</v>
      </c>
      <c r="AQ834" s="13" t="str">
        <f t="shared" ref="AQ834:AQ897" si="41">IF(AP834=1,"OK","X")</f>
        <v>OK</v>
      </c>
      <c r="BA834" s="13" t="s">
        <v>14500</v>
      </c>
      <c r="BB834" s="13">
        <f>AK834</f>
        <v>9.0839999999999996</v>
      </c>
      <c r="BC834" s="13" t="s">
        <v>15537</v>
      </c>
      <c r="BD834" s="13">
        <f>N834</f>
        <v>1</v>
      </c>
    </row>
    <row r="835" spans="1:56" hidden="1" x14ac:dyDescent="0.25">
      <c r="A835" s="13">
        <v>600025717</v>
      </c>
      <c r="B835" s="13">
        <v>1700</v>
      </c>
      <c r="C835" s="13">
        <v>2200001421</v>
      </c>
      <c r="D835" s="13" t="s">
        <v>298</v>
      </c>
      <c r="E835" s="13">
        <f>IF(AND(B835&lt;&gt;1110,B835&lt;&gt;1210,B835&lt;&gt;1510,B835&lt;&gt;1710),B835,IF(B835=1110,"1100",IF(B835=1210,"1200",IF(B835=1510,"1500",IF(B835=1710,"1700","X")))))</f>
        <v>1700</v>
      </c>
      <c r="F835" s="13" t="s">
        <v>10893</v>
      </c>
      <c r="G835" s="13" t="s">
        <v>297</v>
      </c>
      <c r="H835" s="13">
        <v>6.806</v>
      </c>
      <c r="I835" s="13">
        <v>0.25</v>
      </c>
      <c r="J835" s="13">
        <v>3</v>
      </c>
      <c r="K835" s="13">
        <v>1</v>
      </c>
      <c r="L835" s="13" t="s">
        <v>292</v>
      </c>
      <c r="M835" s="13">
        <v>4</v>
      </c>
      <c r="N835" s="13">
        <v>1</v>
      </c>
      <c r="O835" s="13" t="s">
        <v>294</v>
      </c>
      <c r="P835" s="13">
        <f>IFERROR(VLOOKUP(BC835, BA:BA:BB:BB, 2, 0),)</f>
        <v>0</v>
      </c>
      <c r="Q835" s="13">
        <f>IFERROR(VLOOKUP(BC835, BA:BA:BD:BD, 4, 0),1)</f>
        <v>1</v>
      </c>
      <c r="R835" s="13">
        <v>7</v>
      </c>
      <c r="S835" s="13">
        <v>9.25</v>
      </c>
      <c r="T835" s="13">
        <v>0</v>
      </c>
      <c r="V835" s="13" t="s">
        <v>13779</v>
      </c>
      <c r="W835" s="13">
        <v>100</v>
      </c>
      <c r="X835" s="13" t="s">
        <v>301</v>
      </c>
      <c r="Y835" s="13" t="s">
        <v>10899</v>
      </c>
      <c r="Z835" s="13" t="s">
        <v>10898</v>
      </c>
      <c r="AA835" s="13">
        <v>1</v>
      </c>
      <c r="AB835" s="13">
        <f>ROUND(H835*I835*AA835, 3)</f>
        <v>1.702</v>
      </c>
      <c r="AC835" s="13">
        <f>ROUND(VLOOKUP(X835,'Base de dados'!A:B, 2, 0)*AB835, 2)</f>
        <v>0.17</v>
      </c>
      <c r="AD835" s="13">
        <f>ROUND((AB835*(Destino!AG$836/100))*(W835/100),2)</f>
        <v>0.12</v>
      </c>
      <c r="AE835" s="13">
        <f>ROUND(AB835*(Destino!AH$836/100),2)</f>
        <v>0</v>
      </c>
      <c r="AF835" s="13">
        <f>ROUND((((AB835+AC835)*(1 + VLOOKUP(X835,'Base de dados'!A:N, 14, 0) ))*(Destino!AI$836/100))-AD835, 2)</f>
        <v>0.35</v>
      </c>
      <c r="AG835" s="13">
        <f>ROUND((AB835+AC835+AF835)*(J835/100),2)</f>
        <v>7.0000000000000007E-2</v>
      </c>
      <c r="AH835" s="13">
        <f>ROUND(AB835*T835,2)</f>
        <v>0</v>
      </c>
      <c r="AI835" s="13">
        <f>ROUND(AB835+AC835-AE835+AF835+AG835+AH835, 3)</f>
        <v>2.2919999999999998</v>
      </c>
      <c r="AJ835" s="13">
        <f>AI835*M835</f>
        <v>9.1679999999999993</v>
      </c>
      <c r="AK835" s="13">
        <f>AJ835*K835</f>
        <v>9.1679999999999993</v>
      </c>
      <c r="AL835" s="13" t="str">
        <f t="shared" si="39"/>
        <v>17006000257172200001421</v>
      </c>
      <c r="AM835" s="13">
        <f>VLOOKUP(AL835,Destino!A:AE,31,0)</f>
        <v>9.1679999999999993</v>
      </c>
      <c r="AN835" s="13">
        <f>VLOOKUP(AL835,Destino!A:O,15,0)</f>
        <v>5.7</v>
      </c>
      <c r="AO835" s="13">
        <f>VLOOKUP(AL835,Destino!A:P,16,0)</f>
        <v>1</v>
      </c>
      <c r="AP835" s="14">
        <f t="shared" si="40"/>
        <v>1</v>
      </c>
      <c r="AQ835" s="13" t="str">
        <f t="shared" si="41"/>
        <v>OK</v>
      </c>
      <c r="BA835" s="13" t="s">
        <v>14501</v>
      </c>
      <c r="BB835" s="13">
        <f>AK835</f>
        <v>9.1679999999999993</v>
      </c>
      <c r="BC835" s="13" t="s">
        <v>15538</v>
      </c>
      <c r="BD835" s="13">
        <f>N835</f>
        <v>1</v>
      </c>
    </row>
    <row r="836" spans="1:56" hidden="1" x14ac:dyDescent="0.25">
      <c r="A836" s="13">
        <v>600025718</v>
      </c>
      <c r="B836" s="13">
        <v>1700</v>
      </c>
      <c r="C836" s="13">
        <v>2200001421</v>
      </c>
      <c r="D836" s="13" t="s">
        <v>298</v>
      </c>
      <c r="E836" s="13">
        <f>IF(AND(B836&lt;&gt;1110,B836&lt;&gt;1210,B836&lt;&gt;1510,B836&lt;&gt;1710),B836,IF(B836=1110,"1100",IF(B836=1210,"1200",IF(B836=1510,"1500",IF(B836=1710,"1700","X")))))</f>
        <v>1700</v>
      </c>
      <c r="F836" s="13" t="s">
        <v>10893</v>
      </c>
      <c r="G836" s="13" t="s">
        <v>297</v>
      </c>
      <c r="H836" s="13">
        <v>6.83</v>
      </c>
      <c r="I836" s="13">
        <v>0.25</v>
      </c>
      <c r="J836" s="13">
        <v>3</v>
      </c>
      <c r="K836" s="13">
        <v>1</v>
      </c>
      <c r="L836" s="13" t="s">
        <v>292</v>
      </c>
      <c r="M836" s="13">
        <v>4</v>
      </c>
      <c r="N836" s="13">
        <v>1</v>
      </c>
      <c r="O836" s="13" t="s">
        <v>294</v>
      </c>
      <c r="P836" s="13">
        <f>IFERROR(VLOOKUP(BC836, BA:BA:BB:BB, 2, 0),)</f>
        <v>0</v>
      </c>
      <c r="Q836" s="13">
        <f>IFERROR(VLOOKUP(BC836, BA:BA:BD:BD, 4, 0),1)</f>
        <v>1</v>
      </c>
      <c r="R836" s="13">
        <v>7</v>
      </c>
      <c r="S836" s="13">
        <v>9.25</v>
      </c>
      <c r="T836" s="13">
        <v>0</v>
      </c>
      <c r="V836" s="13" t="s">
        <v>13779</v>
      </c>
      <c r="W836" s="13">
        <v>100</v>
      </c>
      <c r="X836" s="13" t="s">
        <v>301</v>
      </c>
      <c r="Y836" s="13" t="s">
        <v>10899</v>
      </c>
      <c r="Z836" s="13" t="s">
        <v>10886</v>
      </c>
      <c r="AA836" s="13">
        <v>1</v>
      </c>
      <c r="AB836" s="13">
        <f>ROUND(H836*I836*AA836, 3)</f>
        <v>1.708</v>
      </c>
      <c r="AC836" s="13">
        <f>ROUND(VLOOKUP(X836,'Base de dados'!A:B, 2, 0)*AB836, 2)</f>
        <v>0.17</v>
      </c>
      <c r="AD836" s="13">
        <f>ROUND((AB836*(Destino!AG$837/100))*(W836/100),2)</f>
        <v>0.12</v>
      </c>
      <c r="AE836" s="13">
        <f>ROUND(AB836*(Destino!AH$837/100),2)</f>
        <v>0</v>
      </c>
      <c r="AF836" s="13">
        <f>ROUND((((AB836+AC836)*(1 + VLOOKUP(X836,'Base de dados'!A:N, 14, 0) ))*(Destino!AI$837/100))-AD836, 2)</f>
        <v>0.35</v>
      </c>
      <c r="AG836" s="13">
        <f>ROUND((AB836+AC836+AF836)*(J836/100),2)</f>
        <v>7.0000000000000007E-2</v>
      </c>
      <c r="AH836" s="13">
        <f>ROUND(AB836*T836,2)</f>
        <v>0</v>
      </c>
      <c r="AI836" s="13">
        <f>ROUND(AB836+AC836-AE836+AF836+AG836+AH836, 3)</f>
        <v>2.298</v>
      </c>
      <c r="AJ836" s="13">
        <f>AI836*M836</f>
        <v>9.1920000000000002</v>
      </c>
      <c r="AK836" s="13">
        <f>AJ836*K836</f>
        <v>9.1920000000000002</v>
      </c>
      <c r="AL836" s="13" t="str">
        <f t="shared" si="39"/>
        <v>17006000257182200001421</v>
      </c>
      <c r="AM836" s="13">
        <f>VLOOKUP(AL836,Destino!A:AE,31,0)</f>
        <v>9.1920000000000002</v>
      </c>
      <c r="AN836" s="13">
        <f>VLOOKUP(AL836,Destino!A:O,15,0)</f>
        <v>5.72</v>
      </c>
      <c r="AO836" s="13">
        <f>VLOOKUP(AL836,Destino!A:P,16,0)</f>
        <v>1</v>
      </c>
      <c r="AP836" s="14">
        <f t="shared" si="40"/>
        <v>1</v>
      </c>
      <c r="AQ836" s="13" t="str">
        <f t="shared" si="41"/>
        <v>OK</v>
      </c>
      <c r="BA836" s="13" t="s">
        <v>14502</v>
      </c>
      <c r="BB836" s="13">
        <f>AK836</f>
        <v>9.1920000000000002</v>
      </c>
      <c r="BC836" s="13" t="s">
        <v>15539</v>
      </c>
      <c r="BD836" s="13">
        <f>N836</f>
        <v>1</v>
      </c>
    </row>
    <row r="837" spans="1:56" hidden="1" x14ac:dyDescent="0.25">
      <c r="A837" s="13">
        <v>600025719</v>
      </c>
      <c r="B837" s="13">
        <v>1700</v>
      </c>
      <c r="C837" s="13">
        <v>2200001421</v>
      </c>
      <c r="D837" s="13" t="s">
        <v>298</v>
      </c>
      <c r="E837" s="13">
        <f>IF(AND(B837&lt;&gt;1110,B837&lt;&gt;1210,B837&lt;&gt;1510,B837&lt;&gt;1710),B837,IF(B837=1110,"1100",IF(B837=1210,"1200",IF(B837=1510,"1500",IF(B837=1710,"1700","X")))))</f>
        <v>1700</v>
      </c>
      <c r="F837" s="13" t="s">
        <v>10893</v>
      </c>
      <c r="G837" s="13" t="s">
        <v>297</v>
      </c>
      <c r="H837" s="13">
        <v>6.89</v>
      </c>
      <c r="I837" s="13">
        <v>0.25</v>
      </c>
      <c r="J837" s="13">
        <v>3</v>
      </c>
      <c r="K837" s="13">
        <v>1</v>
      </c>
      <c r="L837" s="13" t="s">
        <v>292</v>
      </c>
      <c r="M837" s="13">
        <v>4</v>
      </c>
      <c r="N837" s="13">
        <v>1</v>
      </c>
      <c r="O837" s="13" t="s">
        <v>294</v>
      </c>
      <c r="P837" s="13">
        <f>IFERROR(VLOOKUP(BC837, BA:BA:BB:BB, 2, 0),)</f>
        <v>0</v>
      </c>
      <c r="Q837" s="13">
        <f>IFERROR(VLOOKUP(BC837, BA:BA:BD:BD, 4, 0),1)</f>
        <v>1</v>
      </c>
      <c r="R837" s="13">
        <v>7</v>
      </c>
      <c r="S837" s="13">
        <v>9.25</v>
      </c>
      <c r="T837" s="13">
        <v>0</v>
      </c>
      <c r="V837" s="13" t="s">
        <v>13779</v>
      </c>
      <c r="W837" s="13">
        <v>100</v>
      </c>
      <c r="X837" s="13" t="s">
        <v>301</v>
      </c>
      <c r="Y837" s="13" t="s">
        <v>10899</v>
      </c>
      <c r="Z837" s="13" t="s">
        <v>10886</v>
      </c>
      <c r="AA837" s="13">
        <v>1</v>
      </c>
      <c r="AB837" s="13">
        <f>ROUND(H837*I837*AA837, 3)</f>
        <v>1.7230000000000001</v>
      </c>
      <c r="AC837" s="13">
        <f>ROUND(VLOOKUP(X837,'Base de dados'!A:B, 2, 0)*AB837, 2)</f>
        <v>0.17</v>
      </c>
      <c r="AD837" s="13">
        <f>ROUND((AB837*(Destino!AG$838/100))*(W837/100),2)</f>
        <v>0.12</v>
      </c>
      <c r="AE837" s="13">
        <f>ROUND(AB837*(Destino!AH$838/100),2)</f>
        <v>0</v>
      </c>
      <c r="AF837" s="13">
        <f>ROUND((((AB837+AC837)*(1 + VLOOKUP(X837,'Base de dados'!A:N, 14, 0) ))*(Destino!AI$838/100))-AD837, 2)</f>
        <v>0.36</v>
      </c>
      <c r="AG837" s="13">
        <f>ROUND((AB837+AC837+AF837)*(J837/100),2)</f>
        <v>7.0000000000000007E-2</v>
      </c>
      <c r="AH837" s="13">
        <f>ROUND(AB837*T837,2)</f>
        <v>0</v>
      </c>
      <c r="AI837" s="13">
        <f>ROUND(AB837+AC837-AE837+AF837+AG837+AH837, 3)</f>
        <v>2.323</v>
      </c>
      <c r="AJ837" s="13">
        <f>AI837*M837</f>
        <v>9.2919999999999998</v>
      </c>
      <c r="AK837" s="13">
        <f>AJ837*K837</f>
        <v>9.2919999999999998</v>
      </c>
      <c r="AL837" s="13" t="str">
        <f t="shared" si="39"/>
        <v>17006000257192200001421</v>
      </c>
      <c r="AM837" s="13">
        <f>VLOOKUP(AL837,Destino!A:AE,31,0)</f>
        <v>9.2919999999999998</v>
      </c>
      <c r="AN837" s="13">
        <f>VLOOKUP(AL837,Destino!A:O,15,0)</f>
        <v>5.77</v>
      </c>
      <c r="AO837" s="13">
        <f>VLOOKUP(AL837,Destino!A:P,16,0)</f>
        <v>1</v>
      </c>
      <c r="AP837" s="14">
        <f t="shared" si="40"/>
        <v>1</v>
      </c>
      <c r="AQ837" s="13" t="str">
        <f t="shared" si="41"/>
        <v>OK</v>
      </c>
      <c r="BA837" s="13" t="s">
        <v>14503</v>
      </c>
      <c r="BB837" s="13">
        <f>AK837</f>
        <v>9.2919999999999998</v>
      </c>
      <c r="BC837" s="13" t="s">
        <v>15540</v>
      </c>
      <c r="BD837" s="13">
        <f>N837</f>
        <v>1</v>
      </c>
    </row>
    <row r="838" spans="1:56" hidden="1" x14ac:dyDescent="0.25">
      <c r="A838" s="13">
        <v>600025720</v>
      </c>
      <c r="B838" s="13">
        <v>1700</v>
      </c>
      <c r="C838" s="13">
        <v>2200001421</v>
      </c>
      <c r="D838" s="13" t="s">
        <v>298</v>
      </c>
      <c r="E838" s="13">
        <f>IF(AND(B838&lt;&gt;1110,B838&lt;&gt;1210,B838&lt;&gt;1510,B838&lt;&gt;1710),B838,IF(B838=1110,"1100",IF(B838=1210,"1200",IF(B838=1510,"1500",IF(B838=1710,"1700","X")))))</f>
        <v>1700</v>
      </c>
      <c r="F838" s="13" t="s">
        <v>10893</v>
      </c>
      <c r="G838" s="13" t="s">
        <v>297</v>
      </c>
      <c r="H838" s="13">
        <v>6.9370000000000003</v>
      </c>
      <c r="I838" s="13">
        <v>0.25</v>
      </c>
      <c r="J838" s="13">
        <v>3</v>
      </c>
      <c r="K838" s="13">
        <v>1</v>
      </c>
      <c r="L838" s="13" t="s">
        <v>292</v>
      </c>
      <c r="M838" s="13">
        <v>4</v>
      </c>
      <c r="N838" s="13">
        <v>1</v>
      </c>
      <c r="O838" s="13" t="s">
        <v>294</v>
      </c>
      <c r="P838" s="13">
        <f>IFERROR(VLOOKUP(BC838, BA:BA:BB:BB, 2, 0),)</f>
        <v>0</v>
      </c>
      <c r="Q838" s="13">
        <f>IFERROR(VLOOKUP(BC838, BA:BA:BD:BD, 4, 0),1)</f>
        <v>1</v>
      </c>
      <c r="R838" s="13">
        <v>7</v>
      </c>
      <c r="S838" s="13">
        <v>9.25</v>
      </c>
      <c r="T838" s="13">
        <v>0</v>
      </c>
      <c r="V838" s="13" t="s">
        <v>13779</v>
      </c>
      <c r="W838" s="13">
        <v>100</v>
      </c>
      <c r="X838" s="13" t="s">
        <v>301</v>
      </c>
      <c r="Y838" s="13" t="s">
        <v>10899</v>
      </c>
      <c r="Z838" s="13" t="s">
        <v>10886</v>
      </c>
      <c r="AA838" s="13">
        <v>1</v>
      </c>
      <c r="AB838" s="13">
        <f>ROUND(H838*I838*AA838, 3)</f>
        <v>1.734</v>
      </c>
      <c r="AC838" s="13">
        <f>ROUND(VLOOKUP(X838,'Base de dados'!A:B, 2, 0)*AB838, 2)</f>
        <v>0.17</v>
      </c>
      <c r="AD838" s="13">
        <f>ROUND((AB838*(Destino!AG$839/100))*(W838/100),2)</f>
        <v>0.12</v>
      </c>
      <c r="AE838" s="13">
        <f>ROUND(AB838*(Destino!AH$839/100),2)</f>
        <v>0</v>
      </c>
      <c r="AF838" s="13">
        <f>ROUND((((AB838+AC838)*(1 + VLOOKUP(X838,'Base de dados'!A:N, 14, 0) ))*(Destino!AI$839/100))-AD838, 2)</f>
        <v>0.36</v>
      </c>
      <c r="AG838" s="13">
        <f>ROUND((AB838+AC838+AF838)*(J838/100),2)</f>
        <v>7.0000000000000007E-2</v>
      </c>
      <c r="AH838" s="13">
        <f>ROUND(AB838*T838,2)</f>
        <v>0</v>
      </c>
      <c r="AI838" s="13">
        <f>ROUND(AB838+AC838-AE838+AF838+AG838+AH838, 3)</f>
        <v>2.3340000000000001</v>
      </c>
      <c r="AJ838" s="13">
        <f>AI838*M838</f>
        <v>9.3360000000000003</v>
      </c>
      <c r="AK838" s="13">
        <f>AJ838*K838</f>
        <v>9.3360000000000003</v>
      </c>
      <c r="AL838" s="13" t="str">
        <f t="shared" si="39"/>
        <v>17006000257202200001421</v>
      </c>
      <c r="AM838" s="13">
        <f>VLOOKUP(AL838,Destino!A:AE,31,0)</f>
        <v>9.3360000000000003</v>
      </c>
      <c r="AN838" s="13">
        <f>VLOOKUP(AL838,Destino!A:O,15,0)</f>
        <v>5.81</v>
      </c>
      <c r="AO838" s="13">
        <f>VLOOKUP(AL838,Destino!A:P,16,0)</f>
        <v>1</v>
      </c>
      <c r="AP838" s="14">
        <f t="shared" si="40"/>
        <v>1</v>
      </c>
      <c r="AQ838" s="13" t="str">
        <f t="shared" si="41"/>
        <v>OK</v>
      </c>
      <c r="BA838" s="13" t="s">
        <v>14504</v>
      </c>
      <c r="BB838" s="13">
        <f>AK838</f>
        <v>9.3360000000000003</v>
      </c>
      <c r="BC838" s="13" t="s">
        <v>15541</v>
      </c>
      <c r="BD838" s="13">
        <f>N838</f>
        <v>1</v>
      </c>
    </row>
    <row r="839" spans="1:56" hidden="1" x14ac:dyDescent="0.25">
      <c r="A839" s="13">
        <v>600025721</v>
      </c>
      <c r="B839" s="13">
        <v>1700</v>
      </c>
      <c r="C839" s="13">
        <v>2200001421</v>
      </c>
      <c r="D839" s="13" t="s">
        <v>298</v>
      </c>
      <c r="E839" s="13">
        <f>IF(AND(B839&lt;&gt;1110,B839&lt;&gt;1210,B839&lt;&gt;1510,B839&lt;&gt;1710),B839,IF(B839=1110,"1100",IF(B839=1210,"1200",IF(B839=1510,"1500",IF(B839=1710,"1700","X")))))</f>
        <v>1700</v>
      </c>
      <c r="F839" s="13" t="s">
        <v>10893</v>
      </c>
      <c r="G839" s="13" t="s">
        <v>297</v>
      </c>
      <c r="H839" s="13">
        <v>6.9969999999999999</v>
      </c>
      <c r="I839" s="13">
        <v>0.25</v>
      </c>
      <c r="J839" s="13">
        <v>3</v>
      </c>
      <c r="K839" s="13">
        <v>1</v>
      </c>
      <c r="L839" s="13" t="s">
        <v>292</v>
      </c>
      <c r="M839" s="13">
        <v>4</v>
      </c>
      <c r="N839" s="13">
        <v>1</v>
      </c>
      <c r="O839" s="13" t="s">
        <v>294</v>
      </c>
      <c r="P839" s="13">
        <f>IFERROR(VLOOKUP(BC839, BA:BA:BB:BB, 2, 0),)</f>
        <v>0</v>
      </c>
      <c r="Q839" s="13">
        <f>IFERROR(VLOOKUP(BC839, BA:BA:BD:BD, 4, 0),1)</f>
        <v>1</v>
      </c>
      <c r="R839" s="13">
        <v>7</v>
      </c>
      <c r="S839" s="13">
        <v>9.25</v>
      </c>
      <c r="T839" s="13">
        <v>0</v>
      </c>
      <c r="V839" s="13" t="s">
        <v>13779</v>
      </c>
      <c r="W839" s="13">
        <v>100</v>
      </c>
      <c r="X839" s="13" t="s">
        <v>301</v>
      </c>
      <c r="Y839" s="13" t="s">
        <v>10899</v>
      </c>
      <c r="Z839" s="13" t="s">
        <v>10886</v>
      </c>
      <c r="AA839" s="13">
        <v>1</v>
      </c>
      <c r="AB839" s="13">
        <f>ROUND(H839*I839*AA839, 3)</f>
        <v>1.7490000000000001</v>
      </c>
      <c r="AC839" s="13">
        <f>ROUND(VLOOKUP(X839,'Base de dados'!A:B, 2, 0)*AB839, 2)</f>
        <v>0.17</v>
      </c>
      <c r="AD839" s="13">
        <f>ROUND((AB839*(Destino!AG$840/100))*(W839/100),2)</f>
        <v>0.12</v>
      </c>
      <c r="AE839" s="13">
        <f>ROUND(AB839*(Destino!AH$840/100),2)</f>
        <v>0</v>
      </c>
      <c r="AF839" s="13">
        <f>ROUND((((AB839+AC839)*(1 + VLOOKUP(X839,'Base de dados'!A:N, 14, 0) ))*(Destino!AI$840/100))-AD839, 2)</f>
        <v>0.36</v>
      </c>
      <c r="AG839" s="13">
        <f>ROUND((AB839+AC839+AF839)*(J839/100),2)</f>
        <v>7.0000000000000007E-2</v>
      </c>
      <c r="AH839" s="13">
        <f>ROUND(AB839*T839,2)</f>
        <v>0</v>
      </c>
      <c r="AI839" s="13">
        <f>ROUND(AB839+AC839-AE839+AF839+AG839+AH839, 3)</f>
        <v>2.3490000000000002</v>
      </c>
      <c r="AJ839" s="13">
        <f>AI839*M839</f>
        <v>9.3960000000000008</v>
      </c>
      <c r="AK839" s="13">
        <f>AJ839*K839</f>
        <v>9.3960000000000008</v>
      </c>
      <c r="AL839" s="13" t="str">
        <f t="shared" si="39"/>
        <v>17006000257212200001421</v>
      </c>
      <c r="AM839" s="13">
        <f>VLOOKUP(AL839,Destino!A:AE,31,0)</f>
        <v>9.4359999999999999</v>
      </c>
      <c r="AN839" s="13">
        <f>VLOOKUP(AL839,Destino!A:O,15,0)</f>
        <v>5.86</v>
      </c>
      <c r="AO839" s="13">
        <f>VLOOKUP(AL839,Destino!A:P,16,0)</f>
        <v>1</v>
      </c>
      <c r="AP839" s="14">
        <f t="shared" si="40"/>
        <v>1</v>
      </c>
      <c r="AQ839" s="13" t="str">
        <f t="shared" si="41"/>
        <v>OK</v>
      </c>
      <c r="BA839" s="13" t="s">
        <v>14505</v>
      </c>
      <c r="BB839" s="13">
        <f>AK839</f>
        <v>9.3960000000000008</v>
      </c>
      <c r="BC839" s="13" t="s">
        <v>15542</v>
      </c>
      <c r="BD839" s="13">
        <f>N839</f>
        <v>1</v>
      </c>
    </row>
    <row r="840" spans="1:56" hidden="1" x14ac:dyDescent="0.25">
      <c r="A840" s="13">
        <v>600025722</v>
      </c>
      <c r="B840" s="13">
        <v>1700</v>
      </c>
      <c r="C840" s="13">
        <v>2200001421</v>
      </c>
      <c r="D840" s="13" t="s">
        <v>298</v>
      </c>
      <c r="E840" s="13">
        <f>IF(AND(B840&lt;&gt;1110,B840&lt;&gt;1210,B840&lt;&gt;1510,B840&lt;&gt;1710),B840,IF(B840=1110,"1100",IF(B840=1210,"1200",IF(B840=1510,"1500",IF(B840=1710,"1700","X")))))</f>
        <v>1700</v>
      </c>
      <c r="F840" s="13" t="s">
        <v>10893</v>
      </c>
      <c r="G840" s="13" t="s">
        <v>297</v>
      </c>
      <c r="H840" s="13">
        <v>7.0449999999999999</v>
      </c>
      <c r="I840" s="13">
        <v>0.25</v>
      </c>
      <c r="J840" s="13">
        <v>3</v>
      </c>
      <c r="K840" s="13">
        <v>1</v>
      </c>
      <c r="L840" s="13" t="s">
        <v>292</v>
      </c>
      <c r="M840" s="13">
        <v>4</v>
      </c>
      <c r="N840" s="13">
        <v>1</v>
      </c>
      <c r="O840" s="13" t="s">
        <v>294</v>
      </c>
      <c r="P840" s="13">
        <f>IFERROR(VLOOKUP(BC840, BA:BA:BB:BB, 2, 0),)</f>
        <v>0</v>
      </c>
      <c r="Q840" s="13">
        <f>IFERROR(VLOOKUP(BC840, BA:BA:BD:BD, 4, 0),1)</f>
        <v>1</v>
      </c>
      <c r="R840" s="13">
        <v>7</v>
      </c>
      <c r="S840" s="13">
        <v>9.25</v>
      </c>
      <c r="T840" s="13">
        <v>0</v>
      </c>
      <c r="V840" s="13" t="s">
        <v>13779</v>
      </c>
      <c r="W840" s="13">
        <v>100</v>
      </c>
      <c r="X840" s="13" t="s">
        <v>301</v>
      </c>
      <c r="Y840" s="13" t="s">
        <v>10899</v>
      </c>
      <c r="Z840" s="13" t="s">
        <v>10898</v>
      </c>
      <c r="AA840" s="13">
        <v>1</v>
      </c>
      <c r="AB840" s="13">
        <f>ROUND(H840*I840*AA840, 3)</f>
        <v>1.7609999999999999</v>
      </c>
      <c r="AC840" s="13">
        <f>ROUND(VLOOKUP(X840,'Base de dados'!A:B, 2, 0)*AB840, 2)</f>
        <v>0.18</v>
      </c>
      <c r="AD840" s="13">
        <f>ROUND((AB840*(Destino!AG$841/100))*(W840/100),2)</f>
        <v>0.12</v>
      </c>
      <c r="AE840" s="13">
        <f>ROUND(AB840*(Destino!AH$841/100),2)</f>
        <v>0</v>
      </c>
      <c r="AF840" s="13">
        <f>ROUND((((AB840+AC840)*(1 + VLOOKUP(X840,'Base de dados'!A:N, 14, 0) ))*(Destino!AI$841/100))-AD840, 2)</f>
        <v>0.37</v>
      </c>
      <c r="AG840" s="13">
        <f>ROUND((AB840+AC840+AF840)*(J840/100),2)</f>
        <v>7.0000000000000007E-2</v>
      </c>
      <c r="AH840" s="13">
        <f>ROUND(AB840*T840,2)</f>
        <v>0</v>
      </c>
      <c r="AI840" s="13">
        <f>ROUND(AB840+AC840-AE840+AF840+AG840+AH840, 3)</f>
        <v>2.3809999999999998</v>
      </c>
      <c r="AJ840" s="13">
        <f>AI840*M840</f>
        <v>9.5239999999999991</v>
      </c>
      <c r="AK840" s="13">
        <f>AJ840*K840</f>
        <v>9.5239999999999991</v>
      </c>
      <c r="AL840" s="13" t="str">
        <f t="shared" si="39"/>
        <v>17006000257222200001421</v>
      </c>
      <c r="AM840" s="13">
        <f>VLOOKUP(AL840,Destino!A:AE,31,0)</f>
        <v>9.484</v>
      </c>
      <c r="AN840" s="13">
        <f>VLOOKUP(AL840,Destino!A:O,15,0)</f>
        <v>5.9</v>
      </c>
      <c r="AO840" s="13">
        <f>VLOOKUP(AL840,Destino!A:P,16,0)</f>
        <v>1</v>
      </c>
      <c r="AP840" s="14">
        <f t="shared" si="40"/>
        <v>1</v>
      </c>
      <c r="AQ840" s="13" t="str">
        <f t="shared" si="41"/>
        <v>OK</v>
      </c>
      <c r="BA840" s="13" t="s">
        <v>14506</v>
      </c>
      <c r="BB840" s="13">
        <f>AK840</f>
        <v>9.5239999999999991</v>
      </c>
      <c r="BC840" s="13" t="s">
        <v>15543</v>
      </c>
      <c r="BD840" s="13">
        <f>N840</f>
        <v>1</v>
      </c>
    </row>
    <row r="841" spans="1:56" hidden="1" x14ac:dyDescent="0.25">
      <c r="A841" s="13">
        <v>600025723</v>
      </c>
      <c r="B841" s="13">
        <v>1700</v>
      </c>
      <c r="C841" s="13">
        <v>2200001421</v>
      </c>
      <c r="D841" s="13" t="s">
        <v>298</v>
      </c>
      <c r="E841" s="13">
        <f>IF(AND(B841&lt;&gt;1110,B841&lt;&gt;1210,B841&lt;&gt;1510,B841&lt;&gt;1710),B841,IF(B841=1110,"1100",IF(B841=1210,"1200",IF(B841=1510,"1500",IF(B841=1710,"1700","X")))))</f>
        <v>1700</v>
      </c>
      <c r="F841" s="13" t="s">
        <v>10893</v>
      </c>
      <c r="G841" s="13" t="s">
        <v>297</v>
      </c>
      <c r="H841" s="13">
        <v>7.093</v>
      </c>
      <c r="I841" s="13">
        <v>0.25</v>
      </c>
      <c r="J841" s="13">
        <v>3</v>
      </c>
      <c r="K841" s="13">
        <v>1</v>
      </c>
      <c r="L841" s="13" t="s">
        <v>292</v>
      </c>
      <c r="M841" s="13">
        <v>4</v>
      </c>
      <c r="N841" s="13">
        <v>1</v>
      </c>
      <c r="O841" s="13" t="s">
        <v>294</v>
      </c>
      <c r="P841" s="13">
        <f>IFERROR(VLOOKUP(BC841, BA:BA:BB:BB, 2, 0),)</f>
        <v>0</v>
      </c>
      <c r="Q841" s="13">
        <f>IFERROR(VLOOKUP(BC841, BA:BA:BD:BD, 4, 0),1)</f>
        <v>1</v>
      </c>
      <c r="R841" s="13">
        <v>7</v>
      </c>
      <c r="S841" s="13">
        <v>9.25</v>
      </c>
      <c r="T841" s="13">
        <v>0</v>
      </c>
      <c r="V841" s="13" t="s">
        <v>13779</v>
      </c>
      <c r="W841" s="13">
        <v>100</v>
      </c>
      <c r="X841" s="13" t="s">
        <v>301</v>
      </c>
      <c r="Y841" s="13" t="s">
        <v>10899</v>
      </c>
      <c r="Z841" s="13" t="s">
        <v>10886</v>
      </c>
      <c r="AA841" s="13">
        <v>1</v>
      </c>
      <c r="AB841" s="13">
        <f>ROUND(H841*I841*AA841, 3)</f>
        <v>1.7729999999999999</v>
      </c>
      <c r="AC841" s="13">
        <f>ROUND(VLOOKUP(X841,'Base de dados'!A:B, 2, 0)*AB841, 2)</f>
        <v>0.18</v>
      </c>
      <c r="AD841" s="13">
        <f>ROUND((AB841*(Destino!AG$842/100))*(W841/100),2)</f>
        <v>0.12</v>
      </c>
      <c r="AE841" s="13">
        <f>ROUND(AB841*(Destino!AH$842/100),2)</f>
        <v>0</v>
      </c>
      <c r="AF841" s="13">
        <f>ROUND((((AB841+AC841)*(1 + VLOOKUP(X841,'Base de dados'!A:N, 14, 0) ))*(Destino!AI$842/100))-AD841, 2)</f>
        <v>0.37</v>
      </c>
      <c r="AG841" s="13">
        <f>ROUND((AB841+AC841+AF841)*(J841/100),2)</f>
        <v>7.0000000000000007E-2</v>
      </c>
      <c r="AH841" s="13">
        <f>ROUND(AB841*T841,2)</f>
        <v>0</v>
      </c>
      <c r="AI841" s="13">
        <f>ROUND(AB841+AC841-AE841+AF841+AG841+AH841, 3)</f>
        <v>2.3929999999999998</v>
      </c>
      <c r="AJ841" s="13">
        <f>AI841*M841</f>
        <v>9.5719999999999992</v>
      </c>
      <c r="AK841" s="13">
        <f>AJ841*K841</f>
        <v>9.5719999999999992</v>
      </c>
      <c r="AL841" s="13" t="str">
        <f t="shared" si="39"/>
        <v>17006000257232200001421</v>
      </c>
      <c r="AM841" s="13">
        <f>VLOOKUP(AL841,Destino!A:AE,31,0)</f>
        <v>9.5719999999999992</v>
      </c>
      <c r="AN841" s="13">
        <f>VLOOKUP(AL841,Destino!A:O,15,0)</f>
        <v>5.94</v>
      </c>
      <c r="AO841" s="13">
        <f>VLOOKUP(AL841,Destino!A:P,16,0)</f>
        <v>1</v>
      </c>
      <c r="AP841" s="14">
        <f t="shared" si="40"/>
        <v>1</v>
      </c>
      <c r="AQ841" s="13" t="str">
        <f t="shared" si="41"/>
        <v>OK</v>
      </c>
      <c r="BA841" s="13" t="s">
        <v>14507</v>
      </c>
      <c r="BB841" s="13">
        <f>AK841</f>
        <v>9.5719999999999992</v>
      </c>
      <c r="BC841" s="13" t="s">
        <v>15544</v>
      </c>
      <c r="BD841" s="13">
        <f>N841</f>
        <v>1</v>
      </c>
    </row>
    <row r="842" spans="1:56" hidden="1" x14ac:dyDescent="0.25">
      <c r="A842" s="13">
        <v>600025724</v>
      </c>
      <c r="B842" s="13">
        <v>1700</v>
      </c>
      <c r="C842" s="13">
        <v>2200001421</v>
      </c>
      <c r="D842" s="13" t="s">
        <v>298</v>
      </c>
      <c r="E842" s="13">
        <f>IF(AND(B842&lt;&gt;1110,B842&lt;&gt;1210,B842&lt;&gt;1510,B842&lt;&gt;1710),B842,IF(B842=1110,"1100",IF(B842=1210,"1200",IF(B842=1510,"1500",IF(B842=1710,"1700","X")))))</f>
        <v>1700</v>
      </c>
      <c r="F842" s="13" t="s">
        <v>10893</v>
      </c>
      <c r="G842" s="13" t="s">
        <v>297</v>
      </c>
      <c r="H842" s="13">
        <v>7.1760000000000002</v>
      </c>
      <c r="I842" s="13">
        <v>0.25</v>
      </c>
      <c r="J842" s="13">
        <v>3</v>
      </c>
      <c r="K842" s="13">
        <v>1</v>
      </c>
      <c r="L842" s="13" t="s">
        <v>292</v>
      </c>
      <c r="M842" s="13">
        <v>4</v>
      </c>
      <c r="N842" s="13">
        <v>1</v>
      </c>
      <c r="O842" s="13" t="s">
        <v>294</v>
      </c>
      <c r="P842" s="13">
        <f>IFERROR(VLOOKUP(BC842, BA:BA:BB:BB, 2, 0),)</f>
        <v>0</v>
      </c>
      <c r="Q842" s="13">
        <f>IFERROR(VLOOKUP(BC842, BA:BA:BD:BD, 4, 0),1)</f>
        <v>1</v>
      </c>
      <c r="R842" s="13">
        <v>7</v>
      </c>
      <c r="S842" s="13">
        <v>9.25</v>
      </c>
      <c r="T842" s="13">
        <v>0</v>
      </c>
      <c r="V842" s="13" t="s">
        <v>13779</v>
      </c>
      <c r="W842" s="13">
        <v>100</v>
      </c>
      <c r="X842" s="13" t="s">
        <v>301</v>
      </c>
      <c r="Y842" s="13" t="s">
        <v>10899</v>
      </c>
      <c r="Z842" s="13" t="s">
        <v>10886</v>
      </c>
      <c r="AA842" s="13">
        <v>1</v>
      </c>
      <c r="AB842" s="13">
        <f>ROUND(H842*I842*AA842, 3)</f>
        <v>1.794</v>
      </c>
      <c r="AC842" s="13">
        <f>ROUND(VLOOKUP(X842,'Base de dados'!A:B, 2, 0)*AB842, 2)</f>
        <v>0.18</v>
      </c>
      <c r="AD842" s="13">
        <f>ROUND((AB842*(Destino!AG$843/100))*(W842/100),2)</f>
        <v>0.13</v>
      </c>
      <c r="AE842" s="13">
        <f>ROUND(AB842*(Destino!AH$843/100),2)</f>
        <v>0</v>
      </c>
      <c r="AF842" s="13">
        <f>ROUND((((AB842+AC842)*(1 + VLOOKUP(X842,'Base de dados'!A:N, 14, 0) ))*(Destino!AI$843/100))-AD842, 2)</f>
        <v>0.37</v>
      </c>
      <c r="AG842" s="13">
        <f>ROUND((AB842+AC842+AF842)*(J842/100),2)</f>
        <v>7.0000000000000007E-2</v>
      </c>
      <c r="AH842" s="13">
        <f>ROUND(AB842*T842,2)</f>
        <v>0</v>
      </c>
      <c r="AI842" s="13">
        <f>ROUND(AB842+AC842-AE842+AF842+AG842+AH842, 3)</f>
        <v>2.4140000000000001</v>
      </c>
      <c r="AJ842" s="13">
        <f>AI842*M842</f>
        <v>9.6560000000000006</v>
      </c>
      <c r="AK842" s="13">
        <f>AJ842*K842</f>
        <v>9.6560000000000006</v>
      </c>
      <c r="AL842" s="13" t="str">
        <f t="shared" si="39"/>
        <v>17006000257242200001421</v>
      </c>
      <c r="AM842" s="13">
        <f>VLOOKUP(AL842,Destino!A:AE,31,0)</f>
        <v>9.6560000000000006</v>
      </c>
      <c r="AN842" s="13">
        <f>VLOOKUP(AL842,Destino!A:O,15,0)</f>
        <v>6.01</v>
      </c>
      <c r="AO842" s="13">
        <f>VLOOKUP(AL842,Destino!A:P,16,0)</f>
        <v>1</v>
      </c>
      <c r="AP842" s="14">
        <f t="shared" si="40"/>
        <v>1</v>
      </c>
      <c r="AQ842" s="13" t="str">
        <f t="shared" si="41"/>
        <v>OK</v>
      </c>
      <c r="BA842" s="13" t="s">
        <v>14508</v>
      </c>
      <c r="BB842" s="13">
        <f>AK842</f>
        <v>9.6560000000000006</v>
      </c>
      <c r="BC842" s="13" t="s">
        <v>15545</v>
      </c>
      <c r="BD842" s="13">
        <f>N842</f>
        <v>1</v>
      </c>
    </row>
    <row r="843" spans="1:56" hidden="1" x14ac:dyDescent="0.25">
      <c r="A843" s="13">
        <v>600025725</v>
      </c>
      <c r="B843" s="13">
        <v>1700</v>
      </c>
      <c r="C843" s="13">
        <v>2200001421</v>
      </c>
      <c r="D843" s="13" t="s">
        <v>298</v>
      </c>
      <c r="E843" s="13">
        <f>IF(AND(B843&lt;&gt;1110,B843&lt;&gt;1210,B843&lt;&gt;1510,B843&lt;&gt;1710),B843,IF(B843=1110,"1100",IF(B843=1210,"1200",IF(B843=1510,"1500",IF(B843=1710,"1700","X")))))</f>
        <v>1700</v>
      </c>
      <c r="F843" s="13" t="s">
        <v>10893</v>
      </c>
      <c r="G843" s="13" t="s">
        <v>297</v>
      </c>
      <c r="H843" s="13">
        <v>7.2359999999999998</v>
      </c>
      <c r="I843" s="13">
        <v>0.25</v>
      </c>
      <c r="J843" s="13">
        <v>3</v>
      </c>
      <c r="K843" s="13">
        <v>1</v>
      </c>
      <c r="L843" s="13" t="s">
        <v>292</v>
      </c>
      <c r="M843" s="13">
        <v>4</v>
      </c>
      <c r="N843" s="13">
        <v>1</v>
      </c>
      <c r="O843" s="13" t="s">
        <v>294</v>
      </c>
      <c r="P843" s="13">
        <f>IFERROR(VLOOKUP(BC843, BA:BA:BB:BB, 2, 0),)</f>
        <v>0</v>
      </c>
      <c r="Q843" s="13">
        <f>IFERROR(VLOOKUP(BC843, BA:BA:BD:BD, 4, 0),1)</f>
        <v>1</v>
      </c>
      <c r="R843" s="13">
        <v>7</v>
      </c>
      <c r="S843" s="13">
        <v>9.25</v>
      </c>
      <c r="T843" s="13">
        <v>0</v>
      </c>
      <c r="V843" s="13" t="s">
        <v>13779</v>
      </c>
      <c r="W843" s="13">
        <v>100</v>
      </c>
      <c r="X843" s="13" t="s">
        <v>301</v>
      </c>
      <c r="Y843" s="13" t="s">
        <v>10899</v>
      </c>
      <c r="Z843" s="13" t="s">
        <v>10886</v>
      </c>
      <c r="AA843" s="13">
        <v>1</v>
      </c>
      <c r="AB843" s="13">
        <f>ROUND(H843*I843*AA843, 3)</f>
        <v>1.8089999999999999</v>
      </c>
      <c r="AC843" s="13">
        <f>ROUND(VLOOKUP(X843,'Base de dados'!A:B, 2, 0)*AB843, 2)</f>
        <v>0.18</v>
      </c>
      <c r="AD843" s="13">
        <f>ROUND((AB843*(Destino!AG$844/100))*(W843/100),2)</f>
        <v>0.13</v>
      </c>
      <c r="AE843" s="13">
        <f>ROUND(AB843*(Destino!AH$844/100),2)</f>
        <v>0</v>
      </c>
      <c r="AF843" s="13">
        <f>ROUND((((AB843+AC843)*(1 + VLOOKUP(X843,'Base de dados'!A:N, 14, 0) ))*(Destino!AI$844/100))-AD843, 2)</f>
        <v>0.37</v>
      </c>
      <c r="AG843" s="13">
        <f>ROUND((AB843+AC843+AF843)*(J843/100),2)</f>
        <v>7.0000000000000007E-2</v>
      </c>
      <c r="AH843" s="13">
        <f>ROUND(AB843*T843,2)</f>
        <v>0</v>
      </c>
      <c r="AI843" s="13">
        <f>ROUND(AB843+AC843-AE843+AF843+AG843+AH843, 3)</f>
        <v>2.4289999999999998</v>
      </c>
      <c r="AJ843" s="13">
        <f>AI843*M843</f>
        <v>9.7159999999999993</v>
      </c>
      <c r="AK843" s="13">
        <f>AJ843*K843</f>
        <v>9.7159999999999993</v>
      </c>
      <c r="AL843" s="13" t="str">
        <f t="shared" si="39"/>
        <v>17006000257252200001421</v>
      </c>
      <c r="AM843" s="13">
        <f>VLOOKUP(AL843,Destino!A:AE,31,0)</f>
        <v>9.7159999999999993</v>
      </c>
      <c r="AN843" s="13">
        <f>VLOOKUP(AL843,Destino!A:O,15,0)</f>
        <v>6.06</v>
      </c>
      <c r="AO843" s="13">
        <f>VLOOKUP(AL843,Destino!A:P,16,0)</f>
        <v>1</v>
      </c>
      <c r="AP843" s="14">
        <f t="shared" si="40"/>
        <v>1</v>
      </c>
      <c r="AQ843" s="13" t="str">
        <f t="shared" si="41"/>
        <v>OK</v>
      </c>
      <c r="BA843" s="13" t="s">
        <v>14509</v>
      </c>
      <c r="BB843" s="13">
        <f>AK843</f>
        <v>9.7159999999999993</v>
      </c>
      <c r="BC843" s="13" t="s">
        <v>15546</v>
      </c>
      <c r="BD843" s="13">
        <f>N843</f>
        <v>1</v>
      </c>
    </row>
    <row r="844" spans="1:56" hidden="1" x14ac:dyDescent="0.25">
      <c r="A844" s="13">
        <v>600025726</v>
      </c>
      <c r="B844" s="13">
        <v>1700</v>
      </c>
      <c r="C844" s="13">
        <v>2200001421</v>
      </c>
      <c r="D844" s="13" t="s">
        <v>298</v>
      </c>
      <c r="E844" s="13">
        <f>IF(AND(B844&lt;&gt;1110,B844&lt;&gt;1210,B844&lt;&gt;1510,B844&lt;&gt;1710),B844,IF(B844=1110,"1100",IF(B844=1210,"1200",IF(B844=1510,"1500",IF(B844=1710,"1700","X")))))</f>
        <v>1700</v>
      </c>
      <c r="F844" s="13" t="s">
        <v>10893</v>
      </c>
      <c r="G844" s="13" t="s">
        <v>297</v>
      </c>
      <c r="H844" s="13">
        <v>7.2960000000000003</v>
      </c>
      <c r="I844" s="13">
        <v>0.25</v>
      </c>
      <c r="J844" s="13">
        <v>3</v>
      </c>
      <c r="K844" s="13">
        <v>1</v>
      </c>
      <c r="L844" s="13" t="s">
        <v>292</v>
      </c>
      <c r="M844" s="13">
        <v>4</v>
      </c>
      <c r="N844" s="13">
        <v>1</v>
      </c>
      <c r="O844" s="13" t="s">
        <v>294</v>
      </c>
      <c r="P844" s="13">
        <f>IFERROR(VLOOKUP(BC844, BA:BA:BB:BB, 2, 0),)</f>
        <v>0</v>
      </c>
      <c r="Q844" s="13">
        <f>IFERROR(VLOOKUP(BC844, BA:BA:BD:BD, 4, 0),1)</f>
        <v>1</v>
      </c>
      <c r="R844" s="13">
        <v>7</v>
      </c>
      <c r="S844" s="13">
        <v>9.25</v>
      </c>
      <c r="T844" s="13">
        <v>0</v>
      </c>
      <c r="V844" s="13" t="s">
        <v>13779</v>
      </c>
      <c r="W844" s="13">
        <v>100</v>
      </c>
      <c r="X844" s="13" t="s">
        <v>301</v>
      </c>
      <c r="Y844" s="13" t="s">
        <v>10899</v>
      </c>
      <c r="Z844" s="13" t="s">
        <v>10898</v>
      </c>
      <c r="AA844" s="13">
        <v>1</v>
      </c>
      <c r="AB844" s="13">
        <f>ROUND(H844*I844*AA844, 3)</f>
        <v>1.8240000000000001</v>
      </c>
      <c r="AC844" s="13">
        <f>ROUND(VLOOKUP(X844,'Base de dados'!A:B, 2, 0)*AB844, 2)</f>
        <v>0.18</v>
      </c>
      <c r="AD844" s="13">
        <f>ROUND((AB844*(Destino!AG$845/100))*(W844/100),2)</f>
        <v>0.13</v>
      </c>
      <c r="AE844" s="13">
        <f>ROUND(AB844*(Destino!AH$845/100),2)</f>
        <v>0</v>
      </c>
      <c r="AF844" s="13">
        <f>ROUND((((AB844+AC844)*(1 + VLOOKUP(X844,'Base de dados'!A:N, 14, 0) ))*(Destino!AI$845/100))-AD844, 2)</f>
        <v>0.37</v>
      </c>
      <c r="AG844" s="13">
        <f>ROUND((AB844+AC844+AF844)*(J844/100),2)</f>
        <v>7.0000000000000007E-2</v>
      </c>
      <c r="AH844" s="13">
        <f>ROUND(AB844*T844,2)</f>
        <v>0</v>
      </c>
      <c r="AI844" s="13">
        <f>ROUND(AB844+AC844-AE844+AF844+AG844+AH844, 3)</f>
        <v>2.444</v>
      </c>
      <c r="AJ844" s="13">
        <f>AI844*M844</f>
        <v>9.7759999999999998</v>
      </c>
      <c r="AK844" s="13">
        <f>AJ844*K844</f>
        <v>9.7759999999999998</v>
      </c>
      <c r="AL844" s="13" t="str">
        <f t="shared" si="39"/>
        <v>17006000257262200001421</v>
      </c>
      <c r="AM844" s="13">
        <f>VLOOKUP(AL844,Destino!A:AE,31,0)</f>
        <v>9.8160000000000007</v>
      </c>
      <c r="AN844" s="13">
        <f>VLOOKUP(AL844,Destino!A:O,15,0)</f>
        <v>6.11</v>
      </c>
      <c r="AO844" s="13">
        <f>VLOOKUP(AL844,Destino!A:P,16,0)</f>
        <v>1</v>
      </c>
      <c r="AP844" s="14">
        <f t="shared" si="40"/>
        <v>1</v>
      </c>
      <c r="AQ844" s="13" t="str">
        <f t="shared" si="41"/>
        <v>OK</v>
      </c>
      <c r="BA844" s="13" t="s">
        <v>14510</v>
      </c>
      <c r="BB844" s="13">
        <f>AK844</f>
        <v>9.7759999999999998</v>
      </c>
      <c r="BC844" s="13" t="s">
        <v>15547</v>
      </c>
      <c r="BD844" s="13">
        <f>N844</f>
        <v>1</v>
      </c>
    </row>
    <row r="845" spans="1:56" hidden="1" x14ac:dyDescent="0.25">
      <c r="A845" s="13">
        <v>600025727</v>
      </c>
      <c r="B845" s="13">
        <v>1700</v>
      </c>
      <c r="C845" s="13">
        <v>2200001421</v>
      </c>
      <c r="D845" s="13" t="s">
        <v>298</v>
      </c>
      <c r="E845" s="13">
        <f>IF(AND(B845&lt;&gt;1110,B845&lt;&gt;1210,B845&lt;&gt;1510,B845&lt;&gt;1710),B845,IF(B845=1110,"1100",IF(B845=1210,"1200",IF(B845=1510,"1500",IF(B845=1710,"1700","X")))))</f>
        <v>1700</v>
      </c>
      <c r="F845" s="13" t="s">
        <v>10893</v>
      </c>
      <c r="G845" s="13" t="s">
        <v>297</v>
      </c>
      <c r="H845" s="13">
        <v>7.367</v>
      </c>
      <c r="I845" s="13">
        <v>0.25</v>
      </c>
      <c r="J845" s="13">
        <v>3</v>
      </c>
      <c r="K845" s="13">
        <v>1</v>
      </c>
      <c r="L845" s="13" t="s">
        <v>292</v>
      </c>
      <c r="M845" s="13">
        <v>4</v>
      </c>
      <c r="N845" s="13">
        <v>1</v>
      </c>
      <c r="O845" s="13" t="s">
        <v>294</v>
      </c>
      <c r="P845" s="13">
        <f>IFERROR(VLOOKUP(BC845, BA:BA:BB:BB, 2, 0),)</f>
        <v>0</v>
      </c>
      <c r="Q845" s="13">
        <f>IFERROR(VLOOKUP(BC845, BA:BA:BD:BD, 4, 0),1)</f>
        <v>1</v>
      </c>
      <c r="R845" s="13">
        <v>7</v>
      </c>
      <c r="S845" s="13">
        <v>9.25</v>
      </c>
      <c r="T845" s="13">
        <v>0</v>
      </c>
      <c r="V845" s="13" t="s">
        <v>13779</v>
      </c>
      <c r="W845" s="13">
        <v>100</v>
      </c>
      <c r="X845" s="13" t="s">
        <v>301</v>
      </c>
      <c r="Y845" s="13" t="s">
        <v>10899</v>
      </c>
      <c r="Z845" s="13" t="s">
        <v>10886</v>
      </c>
      <c r="AA845" s="13">
        <v>1</v>
      </c>
      <c r="AB845" s="13">
        <f>ROUND(H845*I845*AA845, 3)</f>
        <v>1.8420000000000001</v>
      </c>
      <c r="AC845" s="13">
        <f>ROUND(VLOOKUP(X845,'Base de dados'!A:B, 2, 0)*AB845, 2)</f>
        <v>0.18</v>
      </c>
      <c r="AD845" s="13">
        <f>ROUND((AB845*(Destino!AG$846/100))*(W845/100),2)</f>
        <v>0.13</v>
      </c>
      <c r="AE845" s="13">
        <f>ROUND(AB845*(Destino!AH$846/100),2)</f>
        <v>0</v>
      </c>
      <c r="AF845" s="13">
        <f>ROUND((((AB845+AC845)*(1 + VLOOKUP(X845,'Base de dados'!A:N, 14, 0) ))*(Destino!AI$846/100))-AD845, 2)</f>
        <v>0.38</v>
      </c>
      <c r="AG845" s="13">
        <f>ROUND((AB845+AC845+AF845)*(J845/100),2)</f>
        <v>7.0000000000000007E-2</v>
      </c>
      <c r="AH845" s="13">
        <f>ROUND(AB845*T845,2)</f>
        <v>0</v>
      </c>
      <c r="AI845" s="13">
        <f>ROUND(AB845+AC845-AE845+AF845+AG845+AH845, 3)</f>
        <v>2.472</v>
      </c>
      <c r="AJ845" s="13">
        <f>AI845*M845</f>
        <v>9.8879999999999999</v>
      </c>
      <c r="AK845" s="13">
        <f>AJ845*K845</f>
        <v>9.8879999999999999</v>
      </c>
      <c r="AL845" s="13" t="str">
        <f t="shared" si="39"/>
        <v>17006000257272200001421</v>
      </c>
      <c r="AM845" s="13">
        <f>VLOOKUP(AL845,Destino!A:AE,31,0)</f>
        <v>9.8879999999999999</v>
      </c>
      <c r="AN845" s="13">
        <f>VLOOKUP(AL845,Destino!A:O,15,0)</f>
        <v>6.17</v>
      </c>
      <c r="AO845" s="13">
        <f>VLOOKUP(AL845,Destino!A:P,16,0)</f>
        <v>1</v>
      </c>
      <c r="AP845" s="14">
        <f t="shared" si="40"/>
        <v>1</v>
      </c>
      <c r="AQ845" s="13" t="str">
        <f t="shared" si="41"/>
        <v>OK</v>
      </c>
      <c r="BA845" s="13" t="s">
        <v>14511</v>
      </c>
      <c r="BB845" s="13">
        <f>AK845</f>
        <v>9.8879999999999999</v>
      </c>
      <c r="BC845" s="13" t="s">
        <v>15548</v>
      </c>
      <c r="BD845" s="13">
        <f>N845</f>
        <v>1</v>
      </c>
    </row>
    <row r="846" spans="1:56" hidden="1" x14ac:dyDescent="0.25">
      <c r="A846" s="13">
        <v>600025728</v>
      </c>
      <c r="B846" s="13">
        <v>1700</v>
      </c>
      <c r="C846" s="13">
        <v>2200001421</v>
      </c>
      <c r="D846" s="13" t="s">
        <v>298</v>
      </c>
      <c r="E846" s="13">
        <f>IF(AND(B846&lt;&gt;1110,B846&lt;&gt;1210,B846&lt;&gt;1510,B846&lt;&gt;1710),B846,IF(B846=1110,"1100",IF(B846=1210,"1200",IF(B846=1510,"1500",IF(B846=1710,"1700","X")))))</f>
        <v>1700</v>
      </c>
      <c r="F846" s="13" t="s">
        <v>10893</v>
      </c>
      <c r="G846" s="13" t="s">
        <v>297</v>
      </c>
      <c r="H846" s="13">
        <v>7.4630000000000001</v>
      </c>
      <c r="I846" s="13">
        <v>0.25</v>
      </c>
      <c r="J846" s="13">
        <v>3</v>
      </c>
      <c r="K846" s="13">
        <v>1</v>
      </c>
      <c r="L846" s="13" t="s">
        <v>292</v>
      </c>
      <c r="M846" s="13">
        <v>4</v>
      </c>
      <c r="N846" s="13">
        <v>1</v>
      </c>
      <c r="O846" s="13" t="s">
        <v>294</v>
      </c>
      <c r="P846" s="13">
        <f>IFERROR(VLOOKUP(BC846, BA:BA:BB:BB, 2, 0),)</f>
        <v>0</v>
      </c>
      <c r="Q846" s="13">
        <f>IFERROR(VLOOKUP(BC846, BA:BA:BD:BD, 4, 0),1)</f>
        <v>1</v>
      </c>
      <c r="R846" s="13">
        <v>7</v>
      </c>
      <c r="S846" s="13">
        <v>9.25</v>
      </c>
      <c r="T846" s="13">
        <v>0</v>
      </c>
      <c r="V846" s="13" t="s">
        <v>13779</v>
      </c>
      <c r="W846" s="13">
        <v>100</v>
      </c>
      <c r="X846" s="13" t="s">
        <v>301</v>
      </c>
      <c r="Y846" s="13" t="s">
        <v>10899</v>
      </c>
      <c r="Z846" s="13" t="s">
        <v>10898</v>
      </c>
      <c r="AA846" s="13">
        <v>1</v>
      </c>
      <c r="AB846" s="13">
        <f>ROUND(H846*I846*AA846, 3)</f>
        <v>1.8660000000000001</v>
      </c>
      <c r="AC846" s="13">
        <f>ROUND(VLOOKUP(X846,'Base de dados'!A:B, 2, 0)*AB846, 2)</f>
        <v>0.19</v>
      </c>
      <c r="AD846" s="13">
        <f>ROUND((AB846*(Destino!AG$847/100))*(W846/100),2)</f>
        <v>0.13</v>
      </c>
      <c r="AE846" s="13">
        <f>ROUND(AB846*(Destino!AH$847/100),2)</f>
        <v>0</v>
      </c>
      <c r="AF846" s="13">
        <f>ROUND((((AB846+AC846)*(1 + VLOOKUP(X846,'Base de dados'!A:N, 14, 0) ))*(Destino!AI$847/100))-AD846, 2)</f>
        <v>0.39</v>
      </c>
      <c r="AG846" s="13">
        <f>ROUND((AB846+AC846+AF846)*(J846/100),2)</f>
        <v>7.0000000000000007E-2</v>
      </c>
      <c r="AH846" s="13">
        <f>ROUND(AB846*T846,2)</f>
        <v>0</v>
      </c>
      <c r="AI846" s="13">
        <f>ROUND(AB846+AC846-AE846+AF846+AG846+AH846, 3)</f>
        <v>2.516</v>
      </c>
      <c r="AJ846" s="13">
        <f>AI846*M846</f>
        <v>10.064</v>
      </c>
      <c r="AK846" s="13">
        <f>AJ846*K846</f>
        <v>10.064</v>
      </c>
      <c r="AL846" s="13" t="str">
        <f t="shared" si="39"/>
        <v>17006000257282200001421</v>
      </c>
      <c r="AM846" s="13">
        <f>VLOOKUP(AL846,Destino!A:AE,31,0)</f>
        <v>10.064</v>
      </c>
      <c r="AN846" s="13">
        <f>VLOOKUP(AL846,Destino!A:O,15,0)</f>
        <v>6.25</v>
      </c>
      <c r="AO846" s="13">
        <f>VLOOKUP(AL846,Destino!A:P,16,0)</f>
        <v>1</v>
      </c>
      <c r="AP846" s="14">
        <f t="shared" si="40"/>
        <v>1</v>
      </c>
      <c r="AQ846" s="13" t="str">
        <f t="shared" si="41"/>
        <v>OK</v>
      </c>
      <c r="BA846" s="13" t="s">
        <v>14512</v>
      </c>
      <c r="BB846" s="13">
        <f>AK846</f>
        <v>10.064</v>
      </c>
      <c r="BC846" s="13" t="s">
        <v>15549</v>
      </c>
      <c r="BD846" s="13">
        <f>N846</f>
        <v>1</v>
      </c>
    </row>
    <row r="847" spans="1:56" hidden="1" x14ac:dyDescent="0.25">
      <c r="A847" s="13">
        <v>600025729</v>
      </c>
      <c r="B847" s="13">
        <v>1700</v>
      </c>
      <c r="C847" s="13">
        <v>2200001421</v>
      </c>
      <c r="D847" s="13" t="s">
        <v>298</v>
      </c>
      <c r="E847" s="13">
        <f>IF(AND(B847&lt;&gt;1110,B847&lt;&gt;1210,B847&lt;&gt;1510,B847&lt;&gt;1710),B847,IF(B847=1110,"1100",IF(B847=1210,"1200",IF(B847=1510,"1500",IF(B847=1710,"1700","X")))))</f>
        <v>1700</v>
      </c>
      <c r="F847" s="13" t="s">
        <v>10893</v>
      </c>
      <c r="G847" s="13" t="s">
        <v>297</v>
      </c>
      <c r="H847" s="13">
        <v>7.4870000000000001</v>
      </c>
      <c r="I847" s="13">
        <v>0.25</v>
      </c>
      <c r="J847" s="13">
        <v>3</v>
      </c>
      <c r="K847" s="13">
        <v>1</v>
      </c>
      <c r="L847" s="13" t="s">
        <v>292</v>
      </c>
      <c r="M847" s="13">
        <v>4</v>
      </c>
      <c r="N847" s="13">
        <v>1</v>
      </c>
      <c r="O847" s="13" t="s">
        <v>294</v>
      </c>
      <c r="P847" s="13">
        <f>IFERROR(VLOOKUP(BC847, BA:BA:BB:BB, 2, 0),)</f>
        <v>0</v>
      </c>
      <c r="Q847" s="13">
        <f>IFERROR(VLOOKUP(BC847, BA:BA:BD:BD, 4, 0),1)</f>
        <v>1</v>
      </c>
      <c r="R847" s="13">
        <v>7</v>
      </c>
      <c r="S847" s="13">
        <v>9.25</v>
      </c>
      <c r="T847" s="13">
        <v>0</v>
      </c>
      <c r="V847" s="13" t="s">
        <v>13779</v>
      </c>
      <c r="W847" s="13">
        <v>100</v>
      </c>
      <c r="X847" s="13" t="s">
        <v>301</v>
      </c>
      <c r="Y847" s="13" t="s">
        <v>10899</v>
      </c>
      <c r="Z847" s="13" t="s">
        <v>10886</v>
      </c>
      <c r="AA847" s="13">
        <v>1</v>
      </c>
      <c r="AB847" s="13">
        <f>ROUND(H847*I847*AA847, 3)</f>
        <v>1.8720000000000001</v>
      </c>
      <c r="AC847" s="13">
        <f>ROUND(VLOOKUP(X847,'Base de dados'!A:B, 2, 0)*AB847, 2)</f>
        <v>0.19</v>
      </c>
      <c r="AD847" s="13">
        <f>ROUND((AB847*(Destino!AG$848/100))*(W847/100),2)</f>
        <v>0.13</v>
      </c>
      <c r="AE847" s="13">
        <f>ROUND(AB847*(Destino!AH$848/100),2)</f>
        <v>0</v>
      </c>
      <c r="AF847" s="13">
        <f>ROUND((((AB847+AC847)*(1 + VLOOKUP(X847,'Base de dados'!A:N, 14, 0) ))*(Destino!AI$848/100))-AD847, 2)</f>
        <v>0.39</v>
      </c>
      <c r="AG847" s="13">
        <f>ROUND((AB847+AC847+AF847)*(J847/100),2)</f>
        <v>7.0000000000000007E-2</v>
      </c>
      <c r="AH847" s="13">
        <f>ROUND(AB847*T847,2)</f>
        <v>0</v>
      </c>
      <c r="AI847" s="13">
        <f>ROUND(AB847+AC847-AE847+AF847+AG847+AH847, 3)</f>
        <v>2.5219999999999998</v>
      </c>
      <c r="AJ847" s="13">
        <f>AI847*M847</f>
        <v>10.087999999999999</v>
      </c>
      <c r="AK847" s="13">
        <f>AJ847*K847</f>
        <v>10.087999999999999</v>
      </c>
      <c r="AL847" s="13" t="str">
        <f t="shared" si="39"/>
        <v>17006000257292200001421</v>
      </c>
      <c r="AM847" s="13">
        <f>VLOOKUP(AL847,Destino!A:AE,31,0)</f>
        <v>10.087999999999999</v>
      </c>
      <c r="AN847" s="13">
        <f>VLOOKUP(AL847,Destino!A:O,15,0)</f>
        <v>6.27</v>
      </c>
      <c r="AO847" s="13">
        <f>VLOOKUP(AL847,Destino!A:P,16,0)</f>
        <v>1</v>
      </c>
      <c r="AP847" s="14">
        <f t="shared" si="40"/>
        <v>1</v>
      </c>
      <c r="AQ847" s="13" t="str">
        <f t="shared" si="41"/>
        <v>OK</v>
      </c>
      <c r="BA847" s="13" t="s">
        <v>14513</v>
      </c>
      <c r="BB847" s="13">
        <f>AK847</f>
        <v>10.087999999999999</v>
      </c>
      <c r="BC847" s="13" t="s">
        <v>15550</v>
      </c>
      <c r="BD847" s="13">
        <f>N847</f>
        <v>1</v>
      </c>
    </row>
    <row r="848" spans="1:56" hidden="1" x14ac:dyDescent="0.25">
      <c r="A848" s="13">
        <v>600025730</v>
      </c>
      <c r="B848" s="13">
        <v>1700</v>
      </c>
      <c r="C848" s="13">
        <v>2200001421</v>
      </c>
      <c r="D848" s="13" t="s">
        <v>298</v>
      </c>
      <c r="E848" s="13">
        <f>IF(AND(B848&lt;&gt;1110,B848&lt;&gt;1210,B848&lt;&gt;1510,B848&lt;&gt;1710),B848,IF(B848=1110,"1100",IF(B848=1210,"1200",IF(B848=1510,"1500",IF(B848=1710,"1700","X")))))</f>
        <v>1700</v>
      </c>
      <c r="F848" s="13" t="s">
        <v>10893</v>
      </c>
      <c r="G848" s="13" t="s">
        <v>297</v>
      </c>
      <c r="H848" s="13">
        <v>7.5579999999999998</v>
      </c>
      <c r="I848" s="13">
        <v>0.25</v>
      </c>
      <c r="J848" s="13">
        <v>3</v>
      </c>
      <c r="K848" s="13">
        <v>1</v>
      </c>
      <c r="L848" s="13" t="s">
        <v>292</v>
      </c>
      <c r="M848" s="13">
        <v>4</v>
      </c>
      <c r="N848" s="13">
        <v>1</v>
      </c>
      <c r="O848" s="13" t="s">
        <v>294</v>
      </c>
      <c r="P848" s="13">
        <f>IFERROR(VLOOKUP(BC848, BA:BA:BB:BB, 2, 0),)</f>
        <v>0</v>
      </c>
      <c r="Q848" s="13">
        <f>IFERROR(VLOOKUP(BC848, BA:BA:BD:BD, 4, 0),1)</f>
        <v>1</v>
      </c>
      <c r="R848" s="13">
        <v>7</v>
      </c>
      <c r="S848" s="13">
        <v>9.25</v>
      </c>
      <c r="T848" s="13">
        <v>0</v>
      </c>
      <c r="V848" s="13" t="s">
        <v>13779</v>
      </c>
      <c r="W848" s="13">
        <v>100</v>
      </c>
      <c r="X848" s="13" t="s">
        <v>301</v>
      </c>
      <c r="Y848" s="13" t="s">
        <v>10899</v>
      </c>
      <c r="Z848" s="13" t="s">
        <v>10886</v>
      </c>
      <c r="AA848" s="13">
        <v>1</v>
      </c>
      <c r="AB848" s="13">
        <f>ROUND(H848*I848*AA848, 3)</f>
        <v>1.89</v>
      </c>
      <c r="AC848" s="13">
        <f>ROUND(VLOOKUP(X848,'Base de dados'!A:B, 2, 0)*AB848, 2)</f>
        <v>0.19</v>
      </c>
      <c r="AD848" s="13">
        <f>ROUND((AB848*(Destino!AG$849/100))*(W848/100),2)</f>
        <v>0.13</v>
      </c>
      <c r="AE848" s="13">
        <f>ROUND(AB848*(Destino!AH$849/100),2)</f>
        <v>0</v>
      </c>
      <c r="AF848" s="13">
        <f>ROUND((((AB848+AC848)*(1 + VLOOKUP(X848,'Base de dados'!A:N, 14, 0) ))*(Destino!AI$849/100))-AD848, 2)</f>
        <v>0.39</v>
      </c>
      <c r="AG848" s="13">
        <f>ROUND((AB848+AC848+AF848)*(J848/100),2)</f>
        <v>7.0000000000000007E-2</v>
      </c>
      <c r="AH848" s="13">
        <f>ROUND(AB848*T848,2)</f>
        <v>0</v>
      </c>
      <c r="AI848" s="13">
        <f>ROUND(AB848+AC848-AE848+AF848+AG848+AH848, 3)</f>
        <v>2.54</v>
      </c>
      <c r="AJ848" s="13">
        <f>AI848*M848</f>
        <v>10.16</v>
      </c>
      <c r="AK848" s="13">
        <f>AJ848*K848</f>
        <v>10.16</v>
      </c>
      <c r="AL848" s="13" t="str">
        <f t="shared" si="39"/>
        <v>17006000257302200001421</v>
      </c>
      <c r="AM848" s="13">
        <f>VLOOKUP(AL848,Destino!A:AE,31,0)</f>
        <v>10.16</v>
      </c>
      <c r="AN848" s="13">
        <f>VLOOKUP(AL848,Destino!A:O,15,0)</f>
        <v>6.33</v>
      </c>
      <c r="AO848" s="13">
        <f>VLOOKUP(AL848,Destino!A:P,16,0)</f>
        <v>1</v>
      </c>
      <c r="AP848" s="14">
        <f t="shared" si="40"/>
        <v>1</v>
      </c>
      <c r="AQ848" s="13" t="str">
        <f t="shared" si="41"/>
        <v>OK</v>
      </c>
      <c r="BA848" s="13" t="s">
        <v>14514</v>
      </c>
      <c r="BB848" s="13">
        <f>AK848</f>
        <v>10.16</v>
      </c>
      <c r="BC848" s="13" t="s">
        <v>15551</v>
      </c>
      <c r="BD848" s="13">
        <f>N848</f>
        <v>1</v>
      </c>
    </row>
    <row r="849" spans="1:56" hidden="1" x14ac:dyDescent="0.25">
      <c r="A849" s="13">
        <v>600025731</v>
      </c>
      <c r="B849" s="13">
        <v>1700</v>
      </c>
      <c r="C849" s="13">
        <v>2200001421</v>
      </c>
      <c r="D849" s="13" t="s">
        <v>298</v>
      </c>
      <c r="E849" s="13">
        <f>IF(AND(B849&lt;&gt;1110,B849&lt;&gt;1210,B849&lt;&gt;1510,B849&lt;&gt;1710),B849,IF(B849=1110,"1100",IF(B849=1210,"1200",IF(B849=1510,"1500",IF(B849=1710,"1700","X")))))</f>
        <v>1700</v>
      </c>
      <c r="F849" s="13" t="s">
        <v>10893</v>
      </c>
      <c r="G849" s="13" t="s">
        <v>297</v>
      </c>
      <c r="H849" s="13">
        <v>7.6180000000000003</v>
      </c>
      <c r="I849" s="13">
        <v>0.25</v>
      </c>
      <c r="J849" s="13">
        <v>3</v>
      </c>
      <c r="K849" s="13">
        <v>1</v>
      </c>
      <c r="L849" s="13" t="s">
        <v>292</v>
      </c>
      <c r="M849" s="13">
        <v>4</v>
      </c>
      <c r="N849" s="13">
        <v>1</v>
      </c>
      <c r="O849" s="13" t="s">
        <v>294</v>
      </c>
      <c r="P849" s="13">
        <f>IFERROR(VLOOKUP(BC849, BA:BA:BB:BB, 2, 0),)</f>
        <v>0</v>
      </c>
      <c r="Q849" s="13">
        <f>IFERROR(VLOOKUP(BC849, BA:BA:BD:BD, 4, 0),1)</f>
        <v>1</v>
      </c>
      <c r="R849" s="13">
        <v>7</v>
      </c>
      <c r="S849" s="13">
        <v>9.25</v>
      </c>
      <c r="T849" s="13">
        <v>0</v>
      </c>
      <c r="V849" s="13" t="s">
        <v>13779</v>
      </c>
      <c r="W849" s="13">
        <v>100</v>
      </c>
      <c r="X849" s="13" t="s">
        <v>301</v>
      </c>
      <c r="Y849" s="13" t="s">
        <v>10899</v>
      </c>
      <c r="Z849" s="13" t="s">
        <v>10898</v>
      </c>
      <c r="AA849" s="13">
        <v>1</v>
      </c>
      <c r="AB849" s="13">
        <f>ROUND(H849*I849*AA849, 3)</f>
        <v>1.905</v>
      </c>
      <c r="AC849" s="13">
        <f>ROUND(VLOOKUP(X849,'Base de dados'!A:B, 2, 0)*AB849, 2)</f>
        <v>0.19</v>
      </c>
      <c r="AD849" s="13">
        <f>ROUND((AB849*(Destino!AG$850/100))*(W849/100),2)</f>
        <v>0.13</v>
      </c>
      <c r="AE849" s="13">
        <f>ROUND(AB849*(Destino!AH$850/100),2)</f>
        <v>0</v>
      </c>
      <c r="AF849" s="13">
        <f>ROUND((((AB849+AC849)*(1 + VLOOKUP(X849,'Base de dados'!A:N, 14, 0) ))*(Destino!AI$850/100))-AD849, 2)</f>
        <v>0.4</v>
      </c>
      <c r="AG849" s="13">
        <f>ROUND((AB849+AC849+AF849)*(J849/100),2)</f>
        <v>7.0000000000000007E-2</v>
      </c>
      <c r="AH849" s="13">
        <f>ROUND(AB849*T849,2)</f>
        <v>0</v>
      </c>
      <c r="AI849" s="13">
        <f>ROUND(AB849+AC849-AE849+AF849+AG849+AH849, 3)</f>
        <v>2.5649999999999999</v>
      </c>
      <c r="AJ849" s="13">
        <f>AI849*M849</f>
        <v>10.26</v>
      </c>
      <c r="AK849" s="13">
        <f>AJ849*K849</f>
        <v>10.26</v>
      </c>
      <c r="AL849" s="13" t="str">
        <f t="shared" si="39"/>
        <v>17006000257312200001421</v>
      </c>
      <c r="AM849" s="13">
        <f>VLOOKUP(AL849,Destino!A:AE,31,0)</f>
        <v>10.220000000000001</v>
      </c>
      <c r="AN849" s="13">
        <f>VLOOKUP(AL849,Destino!A:O,15,0)</f>
        <v>6.38</v>
      </c>
      <c r="AO849" s="13">
        <f>VLOOKUP(AL849,Destino!A:P,16,0)</f>
        <v>1</v>
      </c>
      <c r="AP849" s="14">
        <f t="shared" si="40"/>
        <v>1</v>
      </c>
      <c r="AQ849" s="13" t="str">
        <f t="shared" si="41"/>
        <v>OK</v>
      </c>
      <c r="BA849" s="13" t="s">
        <v>14515</v>
      </c>
      <c r="BB849" s="13">
        <f>AK849</f>
        <v>10.26</v>
      </c>
      <c r="BC849" s="13" t="s">
        <v>15552</v>
      </c>
      <c r="BD849" s="13">
        <f>N849</f>
        <v>1</v>
      </c>
    </row>
    <row r="850" spans="1:56" hidden="1" x14ac:dyDescent="0.25">
      <c r="A850" s="13">
        <v>600025732</v>
      </c>
      <c r="B850" s="13">
        <v>1700</v>
      </c>
      <c r="C850" s="13">
        <v>2200001421</v>
      </c>
      <c r="D850" s="13" t="s">
        <v>298</v>
      </c>
      <c r="E850" s="13">
        <f>IF(AND(B850&lt;&gt;1110,B850&lt;&gt;1210,B850&lt;&gt;1510,B850&lt;&gt;1710),B850,IF(B850=1110,"1100",IF(B850=1210,"1200",IF(B850=1510,"1500",IF(B850=1710,"1700","X")))))</f>
        <v>1700</v>
      </c>
      <c r="F850" s="13" t="s">
        <v>10893</v>
      </c>
      <c r="G850" s="13" t="s">
        <v>297</v>
      </c>
      <c r="H850" s="13">
        <v>7.6660000000000004</v>
      </c>
      <c r="I850" s="13">
        <v>0.25</v>
      </c>
      <c r="J850" s="13">
        <v>3</v>
      </c>
      <c r="K850" s="13">
        <v>1</v>
      </c>
      <c r="L850" s="13" t="s">
        <v>292</v>
      </c>
      <c r="M850" s="13">
        <v>4</v>
      </c>
      <c r="N850" s="13">
        <v>1</v>
      </c>
      <c r="O850" s="13" t="s">
        <v>294</v>
      </c>
      <c r="P850" s="13">
        <f>IFERROR(VLOOKUP(BC850, BA:BA:BB:BB, 2, 0),)</f>
        <v>0</v>
      </c>
      <c r="Q850" s="13">
        <f>IFERROR(VLOOKUP(BC850, BA:BA:BD:BD, 4, 0),1)</f>
        <v>1</v>
      </c>
      <c r="R850" s="13">
        <v>7</v>
      </c>
      <c r="S850" s="13">
        <v>9.25</v>
      </c>
      <c r="T850" s="13">
        <v>0</v>
      </c>
      <c r="V850" s="13" t="s">
        <v>13779</v>
      </c>
      <c r="W850" s="13">
        <v>100</v>
      </c>
      <c r="X850" s="13" t="s">
        <v>301</v>
      </c>
      <c r="Y850" s="13" t="s">
        <v>10899</v>
      </c>
      <c r="Z850" s="13" t="s">
        <v>10886</v>
      </c>
      <c r="AA850" s="13">
        <v>1</v>
      </c>
      <c r="AB850" s="13">
        <f>ROUND(H850*I850*AA850, 3)</f>
        <v>1.917</v>
      </c>
      <c r="AC850" s="13">
        <f>ROUND(VLOOKUP(X850,'Base de dados'!A:B, 2, 0)*AB850, 2)</f>
        <v>0.19</v>
      </c>
      <c r="AD850" s="13">
        <f>ROUND((AB850*(Destino!AG$851/100))*(W850/100),2)</f>
        <v>0.13</v>
      </c>
      <c r="AE850" s="13">
        <f>ROUND(AB850*(Destino!AH$851/100),2)</f>
        <v>0</v>
      </c>
      <c r="AF850" s="13">
        <f>ROUND((((AB850+AC850)*(1 + VLOOKUP(X850,'Base de dados'!A:N, 14, 0) ))*(Destino!AI$851/100))-AD850, 2)</f>
        <v>0.4</v>
      </c>
      <c r="AG850" s="13">
        <f>ROUND((AB850+AC850+AF850)*(J850/100),2)</f>
        <v>0.08</v>
      </c>
      <c r="AH850" s="13">
        <f>ROUND(AB850*T850,2)</f>
        <v>0</v>
      </c>
      <c r="AI850" s="13">
        <f>ROUND(AB850+AC850-AE850+AF850+AG850+AH850, 3)</f>
        <v>2.5870000000000002</v>
      </c>
      <c r="AJ850" s="13">
        <f>AI850*M850</f>
        <v>10.348000000000001</v>
      </c>
      <c r="AK850" s="13">
        <f>AJ850*K850</f>
        <v>10.348000000000001</v>
      </c>
      <c r="AL850" s="13" t="str">
        <f t="shared" si="39"/>
        <v>17006000257322200001421</v>
      </c>
      <c r="AM850" s="13">
        <f>VLOOKUP(AL850,Destino!A:AE,31,0)</f>
        <v>10.348000000000001</v>
      </c>
      <c r="AN850" s="13">
        <f>VLOOKUP(AL850,Destino!A:O,15,0)</f>
        <v>6.42</v>
      </c>
      <c r="AO850" s="13">
        <f>VLOOKUP(AL850,Destino!A:P,16,0)</f>
        <v>1</v>
      </c>
      <c r="AP850" s="14">
        <f t="shared" si="40"/>
        <v>1</v>
      </c>
      <c r="AQ850" s="13" t="str">
        <f t="shared" si="41"/>
        <v>OK</v>
      </c>
      <c r="BA850" s="13" t="s">
        <v>14516</v>
      </c>
      <c r="BB850" s="13">
        <f>AK850</f>
        <v>10.348000000000001</v>
      </c>
      <c r="BC850" s="13" t="s">
        <v>15553</v>
      </c>
      <c r="BD850" s="13">
        <f>N850</f>
        <v>1</v>
      </c>
    </row>
    <row r="851" spans="1:56" hidden="1" x14ac:dyDescent="0.25">
      <c r="A851" s="13">
        <v>600025733</v>
      </c>
      <c r="B851" s="13">
        <v>1700</v>
      </c>
      <c r="C851" s="13">
        <v>2200001421</v>
      </c>
      <c r="D851" s="13" t="s">
        <v>298</v>
      </c>
      <c r="E851" s="13">
        <f>IF(AND(B851&lt;&gt;1110,B851&lt;&gt;1210,B851&lt;&gt;1510,B851&lt;&gt;1710),B851,IF(B851=1110,"1100",IF(B851=1210,"1200",IF(B851=1510,"1500",IF(B851=1710,"1700","X")))))</f>
        <v>1700</v>
      </c>
      <c r="F851" s="13" t="s">
        <v>10893</v>
      </c>
      <c r="G851" s="13" t="s">
        <v>297</v>
      </c>
      <c r="H851" s="13">
        <v>7.7130000000000001</v>
      </c>
      <c r="I851" s="13">
        <v>0.25</v>
      </c>
      <c r="J851" s="13">
        <v>3</v>
      </c>
      <c r="K851" s="13">
        <v>1</v>
      </c>
      <c r="L851" s="13" t="s">
        <v>292</v>
      </c>
      <c r="M851" s="13">
        <v>4</v>
      </c>
      <c r="N851" s="13">
        <v>1</v>
      </c>
      <c r="O851" s="13" t="s">
        <v>294</v>
      </c>
      <c r="P851" s="13">
        <f>IFERROR(VLOOKUP(BC851, BA:BA:BB:BB, 2, 0),)</f>
        <v>0</v>
      </c>
      <c r="Q851" s="13">
        <f>IFERROR(VLOOKUP(BC851, BA:BA:BD:BD, 4, 0),1)</f>
        <v>1</v>
      </c>
      <c r="R851" s="13">
        <v>7</v>
      </c>
      <c r="S851" s="13">
        <v>9.25</v>
      </c>
      <c r="T851" s="13">
        <v>0</v>
      </c>
      <c r="V851" s="13" t="s">
        <v>13779</v>
      </c>
      <c r="W851" s="13">
        <v>100</v>
      </c>
      <c r="X851" s="13" t="s">
        <v>301</v>
      </c>
      <c r="Y851" s="13" t="s">
        <v>10899</v>
      </c>
      <c r="Z851" s="13" t="s">
        <v>10886</v>
      </c>
      <c r="AA851" s="13">
        <v>1</v>
      </c>
      <c r="AB851" s="13">
        <f>ROUND(H851*I851*AA851, 3)</f>
        <v>1.9279999999999999</v>
      </c>
      <c r="AC851" s="13">
        <f>ROUND(VLOOKUP(X851,'Base de dados'!A:B, 2, 0)*AB851, 2)</f>
        <v>0.19</v>
      </c>
      <c r="AD851" s="13">
        <f>ROUND((AB851*(Destino!AG$852/100))*(W851/100),2)</f>
        <v>0.13</v>
      </c>
      <c r="AE851" s="13">
        <f>ROUND(AB851*(Destino!AH$852/100),2)</f>
        <v>0</v>
      </c>
      <c r="AF851" s="13">
        <f>ROUND((((AB851+AC851)*(1 + VLOOKUP(X851,'Base de dados'!A:N, 14, 0) ))*(Destino!AI$852/100))-AD851, 2)</f>
        <v>0.4</v>
      </c>
      <c r="AG851" s="13">
        <f>ROUND((AB851+AC851+AF851)*(J851/100),2)</f>
        <v>0.08</v>
      </c>
      <c r="AH851" s="13">
        <f>ROUND(AB851*T851,2)</f>
        <v>0</v>
      </c>
      <c r="AI851" s="13">
        <f>ROUND(AB851+AC851-AE851+AF851+AG851+AH851, 3)</f>
        <v>2.5979999999999999</v>
      </c>
      <c r="AJ851" s="13">
        <f>AI851*M851</f>
        <v>10.391999999999999</v>
      </c>
      <c r="AK851" s="13">
        <f>AJ851*K851</f>
        <v>10.391999999999999</v>
      </c>
      <c r="AL851" s="13" t="str">
        <f t="shared" si="39"/>
        <v>17006000257332200001421</v>
      </c>
      <c r="AM851" s="13">
        <f>VLOOKUP(AL851,Destino!A:AE,31,0)</f>
        <v>10.391999999999999</v>
      </c>
      <c r="AN851" s="13">
        <f>VLOOKUP(AL851,Destino!A:O,15,0)</f>
        <v>6.46</v>
      </c>
      <c r="AO851" s="13">
        <f>VLOOKUP(AL851,Destino!A:P,16,0)</f>
        <v>1</v>
      </c>
      <c r="AP851" s="14">
        <f t="shared" si="40"/>
        <v>1</v>
      </c>
      <c r="AQ851" s="13" t="str">
        <f t="shared" si="41"/>
        <v>OK</v>
      </c>
      <c r="BA851" s="13" t="s">
        <v>14517</v>
      </c>
      <c r="BB851" s="13">
        <f>AK851</f>
        <v>10.391999999999999</v>
      </c>
      <c r="BC851" s="13" t="s">
        <v>15554</v>
      </c>
      <c r="BD851" s="13">
        <f>N851</f>
        <v>1</v>
      </c>
    </row>
    <row r="852" spans="1:56" hidden="1" x14ac:dyDescent="0.25">
      <c r="A852" s="13">
        <v>600025734</v>
      </c>
      <c r="B852" s="13">
        <v>1700</v>
      </c>
      <c r="C852" s="13">
        <v>2200001421</v>
      </c>
      <c r="D852" s="13" t="s">
        <v>298</v>
      </c>
      <c r="E852" s="13">
        <f>IF(AND(B852&lt;&gt;1110,B852&lt;&gt;1210,B852&lt;&gt;1510,B852&lt;&gt;1710),B852,IF(B852=1110,"1100",IF(B852=1210,"1200",IF(B852=1510,"1500",IF(B852=1710,"1700","X")))))</f>
        <v>1700</v>
      </c>
      <c r="F852" s="13" t="s">
        <v>10893</v>
      </c>
      <c r="G852" s="13" t="s">
        <v>297</v>
      </c>
      <c r="H852" s="13">
        <v>7.7610000000000001</v>
      </c>
      <c r="I852" s="13">
        <v>0.25</v>
      </c>
      <c r="J852" s="13">
        <v>3</v>
      </c>
      <c r="K852" s="13">
        <v>1</v>
      </c>
      <c r="L852" s="13" t="s">
        <v>292</v>
      </c>
      <c r="M852" s="13">
        <v>4</v>
      </c>
      <c r="N852" s="13">
        <v>1</v>
      </c>
      <c r="O852" s="13" t="s">
        <v>294</v>
      </c>
      <c r="P852" s="13">
        <f>IFERROR(VLOOKUP(BC852, BA:BA:BB:BB, 2, 0),)</f>
        <v>0</v>
      </c>
      <c r="Q852" s="13">
        <f>IFERROR(VLOOKUP(BC852, BA:BA:BD:BD, 4, 0),1)</f>
        <v>1</v>
      </c>
      <c r="R852" s="13">
        <v>7</v>
      </c>
      <c r="S852" s="13">
        <v>9.25</v>
      </c>
      <c r="T852" s="13">
        <v>0</v>
      </c>
      <c r="V852" s="13" t="s">
        <v>13779</v>
      </c>
      <c r="W852" s="13">
        <v>100</v>
      </c>
      <c r="X852" s="13" t="s">
        <v>301</v>
      </c>
      <c r="Y852" s="13" t="s">
        <v>10899</v>
      </c>
      <c r="Z852" s="13" t="s">
        <v>10886</v>
      </c>
      <c r="AA852" s="13">
        <v>1</v>
      </c>
      <c r="AB852" s="13">
        <f>ROUND(H852*I852*AA852, 3)</f>
        <v>1.94</v>
      </c>
      <c r="AC852" s="13">
        <f>ROUND(VLOOKUP(X852,'Base de dados'!A:B, 2, 0)*AB852, 2)</f>
        <v>0.19</v>
      </c>
      <c r="AD852" s="13">
        <f>ROUND((AB852*(Destino!AG$853/100))*(W852/100),2)</f>
        <v>0.14000000000000001</v>
      </c>
      <c r="AE852" s="13">
        <f>ROUND(AB852*(Destino!AH$853/100),2)</f>
        <v>0</v>
      </c>
      <c r="AF852" s="13">
        <f>ROUND((((AB852+AC852)*(1 + VLOOKUP(X852,'Base de dados'!A:N, 14, 0) ))*(Destino!AI$853/100))-AD852, 2)</f>
        <v>0.4</v>
      </c>
      <c r="AG852" s="13">
        <f>ROUND((AB852+AC852+AF852)*(J852/100),2)</f>
        <v>0.08</v>
      </c>
      <c r="AH852" s="13">
        <f>ROUND(AB852*T852,2)</f>
        <v>0</v>
      </c>
      <c r="AI852" s="13">
        <f>ROUND(AB852+AC852-AE852+AF852+AG852+AH852, 3)</f>
        <v>2.61</v>
      </c>
      <c r="AJ852" s="13">
        <f>AI852*M852</f>
        <v>10.44</v>
      </c>
      <c r="AK852" s="13">
        <f>AJ852*K852</f>
        <v>10.44</v>
      </c>
      <c r="AL852" s="13" t="str">
        <f t="shared" si="39"/>
        <v>17006000257342200001421</v>
      </c>
      <c r="AM852" s="13">
        <f>VLOOKUP(AL852,Destino!A:AE,31,0)</f>
        <v>10.44</v>
      </c>
      <c r="AN852" s="13">
        <f>VLOOKUP(AL852,Destino!A:O,15,0)</f>
        <v>6.5</v>
      </c>
      <c r="AO852" s="13">
        <f>VLOOKUP(AL852,Destino!A:P,16,0)</f>
        <v>1</v>
      </c>
      <c r="AP852" s="14">
        <f t="shared" si="40"/>
        <v>1</v>
      </c>
      <c r="AQ852" s="13" t="str">
        <f t="shared" si="41"/>
        <v>OK</v>
      </c>
      <c r="BA852" s="13" t="s">
        <v>14518</v>
      </c>
      <c r="BB852" s="13">
        <f>AK852</f>
        <v>10.44</v>
      </c>
      <c r="BC852" s="13" t="s">
        <v>15555</v>
      </c>
      <c r="BD852" s="13">
        <f>N852</f>
        <v>1</v>
      </c>
    </row>
    <row r="853" spans="1:56" hidden="1" x14ac:dyDescent="0.25">
      <c r="A853" s="13">
        <v>600025735</v>
      </c>
      <c r="B853" s="13">
        <v>1700</v>
      </c>
      <c r="C853" s="13">
        <v>2200001421</v>
      </c>
      <c r="D853" s="13" t="s">
        <v>298</v>
      </c>
      <c r="E853" s="13">
        <f>IF(AND(B853&lt;&gt;1110,B853&lt;&gt;1210,B853&lt;&gt;1510,B853&lt;&gt;1710),B853,IF(B853=1110,"1100",IF(B853=1210,"1200",IF(B853=1510,"1500",IF(B853=1710,"1700","X")))))</f>
        <v>1700</v>
      </c>
      <c r="F853" s="13" t="s">
        <v>10893</v>
      </c>
      <c r="G853" s="13" t="s">
        <v>297</v>
      </c>
      <c r="H853" s="13">
        <v>7.8209999999999997</v>
      </c>
      <c r="I853" s="13">
        <v>0.25</v>
      </c>
      <c r="J853" s="13">
        <v>3</v>
      </c>
      <c r="K853" s="13">
        <v>1</v>
      </c>
      <c r="L853" s="13" t="s">
        <v>292</v>
      </c>
      <c r="M853" s="13">
        <v>4</v>
      </c>
      <c r="N853" s="13">
        <v>1</v>
      </c>
      <c r="O853" s="13" t="s">
        <v>294</v>
      </c>
      <c r="P853" s="13">
        <f>IFERROR(VLOOKUP(BC853, BA:BA:BB:BB, 2, 0),)</f>
        <v>0</v>
      </c>
      <c r="Q853" s="13">
        <f>IFERROR(VLOOKUP(BC853, BA:BA:BD:BD, 4, 0),1)</f>
        <v>1</v>
      </c>
      <c r="R853" s="13">
        <v>7</v>
      </c>
      <c r="S853" s="13">
        <v>9.25</v>
      </c>
      <c r="T853" s="13">
        <v>0</v>
      </c>
      <c r="V853" s="13" t="s">
        <v>13779</v>
      </c>
      <c r="W853" s="13">
        <v>100</v>
      </c>
      <c r="X853" s="13" t="s">
        <v>301</v>
      </c>
      <c r="Y853" s="13" t="s">
        <v>10899</v>
      </c>
      <c r="Z853" s="13" t="s">
        <v>10886</v>
      </c>
      <c r="AA853" s="13">
        <v>1</v>
      </c>
      <c r="AB853" s="13">
        <f>ROUND(H853*I853*AA853, 3)</f>
        <v>1.9550000000000001</v>
      </c>
      <c r="AC853" s="13">
        <f>ROUND(VLOOKUP(X853,'Base de dados'!A:B, 2, 0)*AB853, 2)</f>
        <v>0.2</v>
      </c>
      <c r="AD853" s="13">
        <f>ROUND((AB853*(Destino!AG$854/100))*(W853/100),2)</f>
        <v>0.14000000000000001</v>
      </c>
      <c r="AE853" s="13">
        <f>ROUND(AB853*(Destino!AH$854/100),2)</f>
        <v>0</v>
      </c>
      <c r="AF853" s="13">
        <f>ROUND((((AB853+AC853)*(1 + VLOOKUP(X853,'Base de dados'!A:N, 14, 0) ))*(Destino!AI$854/100))-AD853, 2)</f>
        <v>0.4</v>
      </c>
      <c r="AG853" s="13">
        <f>ROUND((AB853+AC853+AF853)*(J853/100),2)</f>
        <v>0.08</v>
      </c>
      <c r="AH853" s="13">
        <f>ROUND(AB853*T853,2)</f>
        <v>0</v>
      </c>
      <c r="AI853" s="13">
        <f>ROUND(AB853+AC853-AE853+AF853+AG853+AH853, 3)</f>
        <v>2.6349999999999998</v>
      </c>
      <c r="AJ853" s="13">
        <f>AI853*M853</f>
        <v>10.54</v>
      </c>
      <c r="AK853" s="13">
        <f>AJ853*K853</f>
        <v>10.54</v>
      </c>
      <c r="AL853" s="13" t="str">
        <f t="shared" si="39"/>
        <v>17006000257352200001421</v>
      </c>
      <c r="AM853" s="13">
        <f>VLOOKUP(AL853,Destino!A:AE,31,0)</f>
        <v>10.58</v>
      </c>
      <c r="AN853" s="13">
        <f>VLOOKUP(AL853,Destino!A:O,15,0)</f>
        <v>6.55</v>
      </c>
      <c r="AO853" s="13">
        <f>VLOOKUP(AL853,Destino!A:P,16,0)</f>
        <v>1</v>
      </c>
      <c r="AP853" s="14">
        <f t="shared" si="40"/>
        <v>1</v>
      </c>
      <c r="AQ853" s="13" t="str">
        <f t="shared" si="41"/>
        <v>OK</v>
      </c>
      <c r="BA853" s="13" t="s">
        <v>14519</v>
      </c>
      <c r="BB853" s="13">
        <f>AK853</f>
        <v>10.54</v>
      </c>
      <c r="BC853" s="13" t="s">
        <v>15556</v>
      </c>
      <c r="BD853" s="13">
        <f>N853</f>
        <v>1</v>
      </c>
    </row>
    <row r="854" spans="1:56" hidden="1" x14ac:dyDescent="0.25">
      <c r="A854" s="13">
        <v>600025736</v>
      </c>
      <c r="B854" s="13">
        <v>1700</v>
      </c>
      <c r="C854" s="13">
        <v>2200001421</v>
      </c>
      <c r="D854" s="13" t="s">
        <v>298</v>
      </c>
      <c r="E854" s="13">
        <f>IF(AND(B854&lt;&gt;1110,B854&lt;&gt;1210,B854&lt;&gt;1510,B854&lt;&gt;1710),B854,IF(B854=1110,"1100",IF(B854=1210,"1200",IF(B854=1510,"1500",IF(B854=1710,"1700","X")))))</f>
        <v>1700</v>
      </c>
      <c r="F854" s="13" t="s">
        <v>10893</v>
      </c>
      <c r="G854" s="13" t="s">
        <v>297</v>
      </c>
      <c r="H854" s="13">
        <v>7.9279999999999999</v>
      </c>
      <c r="I854" s="13">
        <v>0.25</v>
      </c>
      <c r="J854" s="13">
        <v>3</v>
      </c>
      <c r="K854" s="13">
        <v>1</v>
      </c>
      <c r="L854" s="13" t="s">
        <v>292</v>
      </c>
      <c r="M854" s="13">
        <v>4</v>
      </c>
      <c r="N854" s="13">
        <v>1</v>
      </c>
      <c r="O854" s="13" t="s">
        <v>294</v>
      </c>
      <c r="P854" s="13">
        <f>IFERROR(VLOOKUP(BC854, BA:BA:BB:BB, 2, 0),)</f>
        <v>0</v>
      </c>
      <c r="Q854" s="13">
        <f>IFERROR(VLOOKUP(BC854, BA:BA:BD:BD, 4, 0),1)</f>
        <v>1</v>
      </c>
      <c r="R854" s="13">
        <v>7</v>
      </c>
      <c r="S854" s="13">
        <v>9.25</v>
      </c>
      <c r="T854" s="13">
        <v>0</v>
      </c>
      <c r="V854" s="13" t="s">
        <v>13779</v>
      </c>
      <c r="W854" s="13">
        <v>100</v>
      </c>
      <c r="X854" s="13" t="s">
        <v>301</v>
      </c>
      <c r="Y854" s="13" t="s">
        <v>10899</v>
      </c>
      <c r="Z854" s="13" t="s">
        <v>10898</v>
      </c>
      <c r="AA854" s="13">
        <v>1</v>
      </c>
      <c r="AB854" s="13">
        <f>ROUND(H854*I854*AA854, 3)</f>
        <v>1.982</v>
      </c>
      <c r="AC854" s="13">
        <f>ROUND(VLOOKUP(X854,'Base de dados'!A:B, 2, 0)*AB854, 2)</f>
        <v>0.2</v>
      </c>
      <c r="AD854" s="13">
        <f>ROUND((AB854*(Destino!AG$855/100))*(W854/100),2)</f>
        <v>0.14000000000000001</v>
      </c>
      <c r="AE854" s="13">
        <f>ROUND(AB854*(Destino!AH$855/100),2)</f>
        <v>0</v>
      </c>
      <c r="AF854" s="13">
        <f>ROUND((((AB854+AC854)*(1 + VLOOKUP(X854,'Base de dados'!A:N, 14, 0) ))*(Destino!AI$855/100))-AD854, 2)</f>
        <v>0.41</v>
      </c>
      <c r="AG854" s="13">
        <f>ROUND((AB854+AC854+AF854)*(J854/100),2)</f>
        <v>0.08</v>
      </c>
      <c r="AH854" s="13">
        <f>ROUND(AB854*T854,2)</f>
        <v>0</v>
      </c>
      <c r="AI854" s="13">
        <f>ROUND(AB854+AC854-AE854+AF854+AG854+AH854, 3)</f>
        <v>2.6720000000000002</v>
      </c>
      <c r="AJ854" s="13">
        <f>AI854*M854</f>
        <v>10.688000000000001</v>
      </c>
      <c r="AK854" s="13">
        <f>AJ854*K854</f>
        <v>10.688000000000001</v>
      </c>
      <c r="AL854" s="13" t="str">
        <f t="shared" si="39"/>
        <v>17006000257362200001421</v>
      </c>
      <c r="AM854" s="13">
        <f>VLOOKUP(AL854,Destino!A:AE,31,0)</f>
        <v>10.688000000000001</v>
      </c>
      <c r="AN854" s="13">
        <f>VLOOKUP(AL854,Destino!A:O,15,0)</f>
        <v>6.64</v>
      </c>
      <c r="AO854" s="13">
        <f>VLOOKUP(AL854,Destino!A:P,16,0)</f>
        <v>1</v>
      </c>
      <c r="AP854" s="14">
        <f t="shared" si="40"/>
        <v>1</v>
      </c>
      <c r="AQ854" s="13" t="str">
        <f t="shared" si="41"/>
        <v>OK</v>
      </c>
      <c r="BA854" s="13" t="s">
        <v>14520</v>
      </c>
      <c r="BB854" s="13">
        <f>AK854</f>
        <v>10.688000000000001</v>
      </c>
      <c r="BC854" s="13" t="s">
        <v>15557</v>
      </c>
      <c r="BD854" s="13">
        <f>N854</f>
        <v>1</v>
      </c>
    </row>
    <row r="855" spans="1:56" hidden="1" x14ac:dyDescent="0.25">
      <c r="A855" s="13">
        <v>600025737</v>
      </c>
      <c r="B855" s="13">
        <v>1700</v>
      </c>
      <c r="C855" s="13">
        <v>2200001421</v>
      </c>
      <c r="D855" s="13" t="s">
        <v>298</v>
      </c>
      <c r="E855" s="13">
        <f>IF(AND(B855&lt;&gt;1110,B855&lt;&gt;1210,B855&lt;&gt;1510,B855&lt;&gt;1710),B855,IF(B855=1110,"1100",IF(B855=1210,"1200",IF(B855=1510,"1500",IF(B855=1710,"1700","X")))))</f>
        <v>1700</v>
      </c>
      <c r="F855" s="13" t="s">
        <v>10893</v>
      </c>
      <c r="G855" s="13" t="s">
        <v>297</v>
      </c>
      <c r="H855" s="13">
        <v>7.9880000000000004</v>
      </c>
      <c r="I855" s="13">
        <v>0.25</v>
      </c>
      <c r="J855" s="13">
        <v>3</v>
      </c>
      <c r="K855" s="13">
        <v>1</v>
      </c>
      <c r="L855" s="13" t="s">
        <v>292</v>
      </c>
      <c r="M855" s="13">
        <v>4</v>
      </c>
      <c r="N855" s="13">
        <v>1</v>
      </c>
      <c r="O855" s="13" t="s">
        <v>294</v>
      </c>
      <c r="P855" s="13">
        <f>IFERROR(VLOOKUP(BC855, BA:BA:BB:BB, 2, 0),)</f>
        <v>0</v>
      </c>
      <c r="Q855" s="13">
        <f>IFERROR(VLOOKUP(BC855, BA:BA:BD:BD, 4, 0),1)</f>
        <v>1</v>
      </c>
      <c r="R855" s="13">
        <v>7</v>
      </c>
      <c r="S855" s="13">
        <v>9.25</v>
      </c>
      <c r="T855" s="13">
        <v>0</v>
      </c>
      <c r="V855" s="13" t="s">
        <v>13779</v>
      </c>
      <c r="W855" s="13">
        <v>100</v>
      </c>
      <c r="X855" s="13" t="s">
        <v>301</v>
      </c>
      <c r="Y855" s="13" t="s">
        <v>10899</v>
      </c>
      <c r="Z855" s="13" t="s">
        <v>10898</v>
      </c>
      <c r="AA855" s="13">
        <v>1</v>
      </c>
      <c r="AB855" s="13">
        <f>ROUND(H855*I855*AA855, 3)</f>
        <v>1.9970000000000001</v>
      </c>
      <c r="AC855" s="13">
        <f>ROUND(VLOOKUP(X855,'Base de dados'!A:B, 2, 0)*AB855, 2)</f>
        <v>0.2</v>
      </c>
      <c r="AD855" s="13">
        <f>ROUND((AB855*(Destino!AG$856/100))*(W855/100),2)</f>
        <v>0.14000000000000001</v>
      </c>
      <c r="AE855" s="13">
        <f>ROUND(AB855*(Destino!AH$856/100),2)</f>
        <v>0</v>
      </c>
      <c r="AF855" s="13">
        <f>ROUND((((AB855+AC855)*(1 + VLOOKUP(X855,'Base de dados'!A:N, 14, 0) ))*(Destino!AI$856/100))-AD855, 2)</f>
        <v>0.41</v>
      </c>
      <c r="AG855" s="13">
        <f>ROUND((AB855+AC855+AF855)*(J855/100),2)</f>
        <v>0.08</v>
      </c>
      <c r="AH855" s="13">
        <f>ROUND(AB855*T855,2)</f>
        <v>0</v>
      </c>
      <c r="AI855" s="13">
        <f>ROUND(AB855+AC855-AE855+AF855+AG855+AH855, 3)</f>
        <v>2.6869999999999998</v>
      </c>
      <c r="AJ855" s="13">
        <f>AI855*M855</f>
        <v>10.747999999999999</v>
      </c>
      <c r="AK855" s="13">
        <f>AJ855*K855</f>
        <v>10.747999999999999</v>
      </c>
      <c r="AL855" s="13" t="str">
        <f t="shared" si="39"/>
        <v>17006000257372200001421</v>
      </c>
      <c r="AM855" s="13">
        <f>VLOOKUP(AL855,Destino!A:AE,31,0)</f>
        <v>10.747999999999999</v>
      </c>
      <c r="AN855" s="13">
        <f>VLOOKUP(AL855,Destino!A:O,15,0)</f>
        <v>6.69</v>
      </c>
      <c r="AO855" s="13">
        <f>VLOOKUP(AL855,Destino!A:P,16,0)</f>
        <v>1</v>
      </c>
      <c r="AP855" s="14">
        <f t="shared" si="40"/>
        <v>1</v>
      </c>
      <c r="AQ855" s="13" t="str">
        <f t="shared" si="41"/>
        <v>OK</v>
      </c>
      <c r="BA855" s="13" t="s">
        <v>14521</v>
      </c>
      <c r="BB855" s="13">
        <f>AK855</f>
        <v>10.747999999999999</v>
      </c>
      <c r="BC855" s="13" t="s">
        <v>15558</v>
      </c>
      <c r="BD855" s="13">
        <f>N855</f>
        <v>1</v>
      </c>
    </row>
    <row r="856" spans="1:56" hidden="1" x14ac:dyDescent="0.25">
      <c r="A856" s="13">
        <v>600025738</v>
      </c>
      <c r="B856" s="13">
        <v>1700</v>
      </c>
      <c r="C856" s="13">
        <v>2200001421</v>
      </c>
      <c r="D856" s="13" t="s">
        <v>298</v>
      </c>
      <c r="E856" s="13">
        <f>IF(AND(B856&lt;&gt;1110,B856&lt;&gt;1210,B856&lt;&gt;1510,B856&lt;&gt;1710),B856,IF(B856=1110,"1100",IF(B856=1210,"1200",IF(B856=1510,"1500",IF(B856=1710,"1700","X")))))</f>
        <v>1700</v>
      </c>
      <c r="F856" s="13" t="s">
        <v>10893</v>
      </c>
      <c r="G856" s="13" t="s">
        <v>297</v>
      </c>
      <c r="H856" s="13">
        <v>8.0239999999999991</v>
      </c>
      <c r="I856" s="13">
        <v>0.25</v>
      </c>
      <c r="J856" s="13">
        <v>3</v>
      </c>
      <c r="K856" s="13">
        <v>1</v>
      </c>
      <c r="L856" s="13" t="s">
        <v>292</v>
      </c>
      <c r="M856" s="13">
        <v>4</v>
      </c>
      <c r="N856" s="13">
        <v>1</v>
      </c>
      <c r="O856" s="13" t="s">
        <v>294</v>
      </c>
      <c r="P856" s="13">
        <f>IFERROR(VLOOKUP(BC856, BA:BA:BB:BB, 2, 0),)</f>
        <v>0</v>
      </c>
      <c r="Q856" s="13">
        <f>IFERROR(VLOOKUP(BC856, BA:BA:BD:BD, 4, 0),1)</f>
        <v>1</v>
      </c>
      <c r="R856" s="13">
        <v>7</v>
      </c>
      <c r="S856" s="13">
        <v>9.25</v>
      </c>
      <c r="T856" s="13">
        <v>0</v>
      </c>
      <c r="V856" s="13" t="s">
        <v>13779</v>
      </c>
      <c r="W856" s="13">
        <v>100</v>
      </c>
      <c r="X856" s="13" t="s">
        <v>301</v>
      </c>
      <c r="Y856" s="13" t="s">
        <v>10899</v>
      </c>
      <c r="Z856" s="13" t="s">
        <v>10886</v>
      </c>
      <c r="AA856" s="13">
        <v>1</v>
      </c>
      <c r="AB856" s="13">
        <f>ROUND(H856*I856*AA856, 3)</f>
        <v>2.0059999999999998</v>
      </c>
      <c r="AC856" s="13">
        <f>ROUND(VLOOKUP(X856,'Base de dados'!A:B, 2, 0)*AB856, 2)</f>
        <v>0.2</v>
      </c>
      <c r="AD856" s="13">
        <f>ROUND((AB856*(Destino!AG$857/100))*(W856/100),2)</f>
        <v>0.14000000000000001</v>
      </c>
      <c r="AE856" s="13">
        <f>ROUND(AB856*(Destino!AH$857/100),2)</f>
        <v>0</v>
      </c>
      <c r="AF856" s="13">
        <f>ROUND((((AB856+AC856)*(1 + VLOOKUP(X856,'Base de dados'!A:N, 14, 0) ))*(Destino!AI$857/100))-AD856, 2)</f>
        <v>0.42</v>
      </c>
      <c r="AG856" s="13">
        <f>ROUND((AB856+AC856+AF856)*(J856/100),2)</f>
        <v>0.08</v>
      </c>
      <c r="AH856" s="13">
        <f>ROUND(AB856*T856,2)</f>
        <v>0</v>
      </c>
      <c r="AI856" s="13">
        <f>ROUND(AB856+AC856-AE856+AF856+AG856+AH856, 3)</f>
        <v>2.706</v>
      </c>
      <c r="AJ856" s="13">
        <f>AI856*M856</f>
        <v>10.824</v>
      </c>
      <c r="AK856" s="13">
        <f>AJ856*K856</f>
        <v>10.824</v>
      </c>
      <c r="AL856" s="13" t="str">
        <f t="shared" si="39"/>
        <v>17006000257382200001421</v>
      </c>
      <c r="AM856" s="13">
        <f>VLOOKUP(AL856,Destino!A:AE,31,0)</f>
        <v>10.824</v>
      </c>
      <c r="AN856" s="13">
        <f>VLOOKUP(AL856,Destino!A:O,15,0)</f>
        <v>6.72</v>
      </c>
      <c r="AO856" s="13">
        <f>VLOOKUP(AL856,Destino!A:P,16,0)</f>
        <v>1</v>
      </c>
      <c r="AP856" s="14">
        <f t="shared" si="40"/>
        <v>1</v>
      </c>
      <c r="AQ856" s="13" t="str">
        <f t="shared" si="41"/>
        <v>OK</v>
      </c>
      <c r="BA856" s="13" t="s">
        <v>14522</v>
      </c>
      <c r="BB856" s="13">
        <f>AK856</f>
        <v>10.824</v>
      </c>
      <c r="BC856" s="13" t="s">
        <v>15559</v>
      </c>
      <c r="BD856" s="13">
        <f>N856</f>
        <v>1</v>
      </c>
    </row>
    <row r="857" spans="1:56" hidden="1" x14ac:dyDescent="0.25">
      <c r="A857" s="13">
        <v>600025739</v>
      </c>
      <c r="B857" s="13">
        <v>1700</v>
      </c>
      <c r="C857" s="13">
        <v>2200001421</v>
      </c>
      <c r="D857" s="13" t="s">
        <v>298</v>
      </c>
      <c r="E857" s="13">
        <f>IF(AND(B857&lt;&gt;1110,B857&lt;&gt;1210,B857&lt;&gt;1510,B857&lt;&gt;1710),B857,IF(B857=1110,"1100",IF(B857=1210,"1200",IF(B857=1510,"1500",IF(B857=1710,"1700","X")))))</f>
        <v>1700</v>
      </c>
      <c r="F857" s="13" t="s">
        <v>10893</v>
      </c>
      <c r="G857" s="13" t="s">
        <v>297</v>
      </c>
      <c r="H857" s="13">
        <v>8.0839999999999996</v>
      </c>
      <c r="I857" s="13">
        <v>0.25</v>
      </c>
      <c r="J857" s="13">
        <v>3</v>
      </c>
      <c r="K857" s="13">
        <v>1</v>
      </c>
      <c r="L857" s="13" t="s">
        <v>292</v>
      </c>
      <c r="M857" s="13">
        <v>4</v>
      </c>
      <c r="N857" s="13">
        <v>1</v>
      </c>
      <c r="O857" s="13" t="s">
        <v>294</v>
      </c>
      <c r="P857" s="13">
        <f>IFERROR(VLOOKUP(BC857, BA:BA:BB:BB, 2, 0),)</f>
        <v>0</v>
      </c>
      <c r="Q857" s="13">
        <f>IFERROR(VLOOKUP(BC857, BA:BA:BD:BD, 4, 0),1)</f>
        <v>1</v>
      </c>
      <c r="R857" s="13">
        <v>7</v>
      </c>
      <c r="S857" s="13">
        <v>9.25</v>
      </c>
      <c r="T857" s="13">
        <v>0</v>
      </c>
      <c r="V857" s="13" t="s">
        <v>13779</v>
      </c>
      <c r="W857" s="13">
        <v>100</v>
      </c>
      <c r="X857" s="13" t="s">
        <v>301</v>
      </c>
      <c r="Y857" s="13" t="s">
        <v>10899</v>
      </c>
      <c r="Z857" s="13" t="s">
        <v>10886</v>
      </c>
      <c r="AA857" s="13">
        <v>1</v>
      </c>
      <c r="AB857" s="13">
        <f>ROUND(H857*I857*AA857, 3)</f>
        <v>2.0209999999999999</v>
      </c>
      <c r="AC857" s="13">
        <f>ROUND(VLOOKUP(X857,'Base de dados'!A:B, 2, 0)*AB857, 2)</f>
        <v>0.2</v>
      </c>
      <c r="AD857" s="13">
        <f>ROUND((AB857*(Destino!AG$858/100))*(W857/100),2)</f>
        <v>0.14000000000000001</v>
      </c>
      <c r="AE857" s="13">
        <f>ROUND(AB857*(Destino!AH$858/100),2)</f>
        <v>0</v>
      </c>
      <c r="AF857" s="13">
        <f>ROUND((((AB857+AC857)*(1 + VLOOKUP(X857,'Base de dados'!A:N, 14, 0) ))*(Destino!AI$858/100))-AD857, 2)</f>
        <v>0.42</v>
      </c>
      <c r="AG857" s="13">
        <f>ROUND((AB857+AC857+AF857)*(J857/100),2)</f>
        <v>0.08</v>
      </c>
      <c r="AH857" s="13">
        <f>ROUND(AB857*T857,2)</f>
        <v>0</v>
      </c>
      <c r="AI857" s="13">
        <f>ROUND(AB857+AC857-AE857+AF857+AG857+AH857, 3)</f>
        <v>2.7210000000000001</v>
      </c>
      <c r="AJ857" s="13">
        <f>AI857*M857</f>
        <v>10.884</v>
      </c>
      <c r="AK857" s="13">
        <f>AJ857*K857</f>
        <v>10.884</v>
      </c>
      <c r="AL857" s="13" t="str">
        <f t="shared" si="39"/>
        <v>17006000257392200001421</v>
      </c>
      <c r="AM857" s="13">
        <f>VLOOKUP(AL857,Destino!A:AE,31,0)</f>
        <v>10.884</v>
      </c>
      <c r="AN857" s="13">
        <f>VLOOKUP(AL857,Destino!A:O,15,0)</f>
        <v>6.77</v>
      </c>
      <c r="AO857" s="13">
        <f>VLOOKUP(AL857,Destino!A:P,16,0)</f>
        <v>1</v>
      </c>
      <c r="AP857" s="14">
        <f t="shared" si="40"/>
        <v>1</v>
      </c>
      <c r="AQ857" s="13" t="str">
        <f t="shared" si="41"/>
        <v>OK</v>
      </c>
      <c r="BA857" s="13" t="s">
        <v>14523</v>
      </c>
      <c r="BB857" s="13">
        <f>AK857</f>
        <v>10.884</v>
      </c>
      <c r="BC857" s="13" t="s">
        <v>15560</v>
      </c>
      <c r="BD857" s="13">
        <f>N857</f>
        <v>1</v>
      </c>
    </row>
    <row r="858" spans="1:56" hidden="1" x14ac:dyDescent="0.25">
      <c r="A858" s="13">
        <v>600025740</v>
      </c>
      <c r="B858" s="13">
        <v>1700</v>
      </c>
      <c r="C858" s="13">
        <v>2200001421</v>
      </c>
      <c r="D858" s="13" t="s">
        <v>298</v>
      </c>
      <c r="E858" s="13">
        <f>IF(AND(B858&lt;&gt;1110,B858&lt;&gt;1210,B858&lt;&gt;1510,B858&lt;&gt;1710),B858,IF(B858=1110,"1100",IF(B858=1210,"1200",IF(B858=1510,"1500",IF(B858=1710,"1700","X")))))</f>
        <v>1700</v>
      </c>
      <c r="F858" s="13" t="s">
        <v>10893</v>
      </c>
      <c r="G858" s="13" t="s">
        <v>297</v>
      </c>
      <c r="H858" s="13">
        <v>8.1310000000000002</v>
      </c>
      <c r="I858" s="13">
        <v>0.25</v>
      </c>
      <c r="J858" s="13">
        <v>3</v>
      </c>
      <c r="K858" s="13">
        <v>1</v>
      </c>
      <c r="L858" s="13" t="s">
        <v>292</v>
      </c>
      <c r="M858" s="13">
        <v>4</v>
      </c>
      <c r="N858" s="13">
        <v>1</v>
      </c>
      <c r="O858" s="13" t="s">
        <v>294</v>
      </c>
      <c r="P858" s="13">
        <f>IFERROR(VLOOKUP(BC858, BA:BA:BB:BB, 2, 0),)</f>
        <v>0</v>
      </c>
      <c r="Q858" s="13">
        <f>IFERROR(VLOOKUP(BC858, BA:BA:BD:BD, 4, 0),1)</f>
        <v>1</v>
      </c>
      <c r="R858" s="13">
        <v>7</v>
      </c>
      <c r="S858" s="13">
        <v>9.25</v>
      </c>
      <c r="T858" s="13">
        <v>0</v>
      </c>
      <c r="V858" s="13" t="s">
        <v>13779</v>
      </c>
      <c r="W858" s="13">
        <v>100</v>
      </c>
      <c r="X858" s="13" t="s">
        <v>301</v>
      </c>
      <c r="Y858" s="13" t="s">
        <v>10899</v>
      </c>
      <c r="Z858" s="13" t="s">
        <v>10886</v>
      </c>
      <c r="AA858" s="13">
        <v>1</v>
      </c>
      <c r="AB858" s="13">
        <f>ROUND(H858*I858*AA858, 3)</f>
        <v>2.0329999999999999</v>
      </c>
      <c r="AC858" s="13">
        <f>ROUND(VLOOKUP(X858,'Base de dados'!A:B, 2, 0)*AB858, 2)</f>
        <v>0.2</v>
      </c>
      <c r="AD858" s="13">
        <f>ROUND((AB858*(Destino!AG$859/100))*(W858/100),2)</f>
        <v>0.14000000000000001</v>
      </c>
      <c r="AE858" s="13">
        <f>ROUND(AB858*(Destino!AH$859/100),2)</f>
        <v>0</v>
      </c>
      <c r="AF858" s="13">
        <f>ROUND((((AB858+AC858)*(1 + VLOOKUP(X858,'Base de dados'!A:N, 14, 0) ))*(Destino!AI$859/100))-AD858, 2)</f>
        <v>0.42</v>
      </c>
      <c r="AG858" s="13">
        <f>ROUND((AB858+AC858+AF858)*(J858/100),2)</f>
        <v>0.08</v>
      </c>
      <c r="AH858" s="13">
        <f>ROUND(AB858*T858,2)</f>
        <v>0</v>
      </c>
      <c r="AI858" s="13">
        <f>ROUND(AB858+AC858-AE858+AF858+AG858+AH858, 3)</f>
        <v>2.7330000000000001</v>
      </c>
      <c r="AJ858" s="13">
        <f>AI858*M858</f>
        <v>10.932</v>
      </c>
      <c r="AK858" s="13">
        <f>AJ858*K858</f>
        <v>10.932</v>
      </c>
      <c r="AL858" s="13" t="str">
        <f t="shared" si="39"/>
        <v>17006000257402200001421</v>
      </c>
      <c r="AM858" s="13">
        <f>VLOOKUP(AL858,Destino!A:AE,31,0)</f>
        <v>10.932</v>
      </c>
      <c r="AN858" s="13">
        <f>VLOOKUP(AL858,Destino!A:O,15,0)</f>
        <v>6.81</v>
      </c>
      <c r="AO858" s="13">
        <f>VLOOKUP(AL858,Destino!A:P,16,0)</f>
        <v>1</v>
      </c>
      <c r="AP858" s="14">
        <f t="shared" si="40"/>
        <v>1</v>
      </c>
      <c r="AQ858" s="13" t="str">
        <f t="shared" si="41"/>
        <v>OK</v>
      </c>
      <c r="BA858" s="13" t="s">
        <v>14524</v>
      </c>
      <c r="BB858" s="13">
        <f>AK858</f>
        <v>10.932</v>
      </c>
      <c r="BC858" s="13" t="s">
        <v>15561</v>
      </c>
      <c r="BD858" s="13">
        <f>N858</f>
        <v>1</v>
      </c>
    </row>
    <row r="859" spans="1:56" hidden="1" x14ac:dyDescent="0.25">
      <c r="A859" s="13">
        <v>600025741</v>
      </c>
      <c r="B859" s="13">
        <v>1700</v>
      </c>
      <c r="C859" s="13">
        <v>2200001421</v>
      </c>
      <c r="D859" s="13" t="s">
        <v>298</v>
      </c>
      <c r="E859" s="13">
        <f>IF(AND(B859&lt;&gt;1110,B859&lt;&gt;1210,B859&lt;&gt;1510,B859&lt;&gt;1710),B859,IF(B859=1110,"1100",IF(B859=1210,"1200",IF(B859=1510,"1500",IF(B859=1710,"1700","X")))))</f>
        <v>1700</v>
      </c>
      <c r="F859" s="13" t="s">
        <v>10893</v>
      </c>
      <c r="G859" s="13" t="s">
        <v>297</v>
      </c>
      <c r="H859" s="13">
        <v>8.1549999999999994</v>
      </c>
      <c r="I859" s="13">
        <v>0.25</v>
      </c>
      <c r="J859" s="13">
        <v>3</v>
      </c>
      <c r="K859" s="13">
        <v>1</v>
      </c>
      <c r="L859" s="13" t="s">
        <v>292</v>
      </c>
      <c r="M859" s="13">
        <v>4</v>
      </c>
      <c r="N859" s="13">
        <v>1</v>
      </c>
      <c r="O859" s="13" t="s">
        <v>294</v>
      </c>
      <c r="P859" s="13">
        <f>IFERROR(VLOOKUP(BC859, BA:BA:BB:BB, 2, 0),)</f>
        <v>0</v>
      </c>
      <c r="Q859" s="13">
        <f>IFERROR(VLOOKUP(BC859, BA:BA:BD:BD, 4, 0),1)</f>
        <v>1</v>
      </c>
      <c r="R859" s="13">
        <v>7</v>
      </c>
      <c r="S859" s="13">
        <v>9.25</v>
      </c>
      <c r="T859" s="13">
        <v>0</v>
      </c>
      <c r="V859" s="13" t="s">
        <v>13779</v>
      </c>
      <c r="W859" s="13">
        <v>100</v>
      </c>
      <c r="X859" s="13" t="s">
        <v>301</v>
      </c>
      <c r="Y859" s="13" t="s">
        <v>10899</v>
      </c>
      <c r="Z859" s="13" t="s">
        <v>10886</v>
      </c>
      <c r="AA859" s="13">
        <v>1</v>
      </c>
      <c r="AB859" s="13">
        <f>ROUND(H859*I859*AA859, 3)</f>
        <v>2.0390000000000001</v>
      </c>
      <c r="AC859" s="13">
        <f>ROUND(VLOOKUP(X859,'Base de dados'!A:B, 2, 0)*AB859, 2)</f>
        <v>0.2</v>
      </c>
      <c r="AD859" s="13">
        <f>ROUND((AB859*(Destino!AG$860/100))*(W859/100),2)</f>
        <v>0.14000000000000001</v>
      </c>
      <c r="AE859" s="13">
        <f>ROUND(AB859*(Destino!AH$860/100),2)</f>
        <v>0</v>
      </c>
      <c r="AF859" s="13">
        <f>ROUND((((AB859+AC859)*(1 + VLOOKUP(X859,'Base de dados'!A:N, 14, 0) ))*(Destino!AI$860/100))-AD859, 2)</f>
        <v>0.42</v>
      </c>
      <c r="AG859" s="13">
        <f>ROUND((AB859+AC859+AF859)*(J859/100),2)</f>
        <v>0.08</v>
      </c>
      <c r="AH859" s="13">
        <f>ROUND(AB859*T859,2)</f>
        <v>0</v>
      </c>
      <c r="AI859" s="13">
        <f>ROUND(AB859+AC859-AE859+AF859+AG859+AH859, 3)</f>
        <v>2.7389999999999999</v>
      </c>
      <c r="AJ859" s="13">
        <f>AI859*M859</f>
        <v>10.956</v>
      </c>
      <c r="AK859" s="13">
        <f>AJ859*K859</f>
        <v>10.956</v>
      </c>
      <c r="AL859" s="13" t="str">
        <f t="shared" si="39"/>
        <v>17006000257412200001421</v>
      </c>
      <c r="AM859" s="13">
        <f>VLOOKUP(AL859,Destino!A:AE,31,0)</f>
        <v>10.956</v>
      </c>
      <c r="AN859" s="13">
        <f>VLOOKUP(AL859,Destino!A:O,15,0)</f>
        <v>6.83</v>
      </c>
      <c r="AO859" s="13">
        <f>VLOOKUP(AL859,Destino!A:P,16,0)</f>
        <v>1</v>
      </c>
      <c r="AP859" s="14">
        <f t="shared" si="40"/>
        <v>1</v>
      </c>
      <c r="AQ859" s="13" t="str">
        <f t="shared" si="41"/>
        <v>OK</v>
      </c>
      <c r="BA859" s="13" t="s">
        <v>14525</v>
      </c>
      <c r="BB859" s="13">
        <f>AK859</f>
        <v>10.956</v>
      </c>
      <c r="BC859" s="13" t="s">
        <v>15562</v>
      </c>
      <c r="BD859" s="13">
        <f>N859</f>
        <v>1</v>
      </c>
    </row>
    <row r="860" spans="1:56" hidden="1" x14ac:dyDescent="0.25">
      <c r="A860" s="13">
        <v>600025742</v>
      </c>
      <c r="B860" s="13">
        <v>1700</v>
      </c>
      <c r="C860" s="13">
        <v>2200001421</v>
      </c>
      <c r="D860" s="13" t="s">
        <v>298</v>
      </c>
      <c r="E860" s="13">
        <f>IF(AND(B860&lt;&gt;1110,B860&lt;&gt;1210,B860&lt;&gt;1510,B860&lt;&gt;1710),B860,IF(B860=1110,"1100",IF(B860=1210,"1200",IF(B860=1510,"1500",IF(B860=1710,"1700","X")))))</f>
        <v>1700</v>
      </c>
      <c r="F860" s="13" t="s">
        <v>10893</v>
      </c>
      <c r="G860" s="13" t="s">
        <v>297</v>
      </c>
      <c r="H860" s="13">
        <v>8.2390000000000008</v>
      </c>
      <c r="I860" s="13">
        <v>0.25</v>
      </c>
      <c r="J860" s="13">
        <v>3</v>
      </c>
      <c r="K860" s="13">
        <v>1</v>
      </c>
      <c r="L860" s="13" t="s">
        <v>292</v>
      </c>
      <c r="M860" s="13">
        <v>4</v>
      </c>
      <c r="N860" s="13">
        <v>1</v>
      </c>
      <c r="O860" s="13" t="s">
        <v>294</v>
      </c>
      <c r="P860" s="13">
        <f>IFERROR(VLOOKUP(BC860, BA:BA:BB:BB, 2, 0),)</f>
        <v>0</v>
      </c>
      <c r="Q860" s="13">
        <f>IFERROR(VLOOKUP(BC860, BA:BA:BD:BD, 4, 0),1)</f>
        <v>1</v>
      </c>
      <c r="R860" s="13">
        <v>7</v>
      </c>
      <c r="S860" s="13">
        <v>9.25</v>
      </c>
      <c r="T860" s="13">
        <v>0</v>
      </c>
      <c r="V860" s="13" t="s">
        <v>13779</v>
      </c>
      <c r="W860" s="13">
        <v>100</v>
      </c>
      <c r="X860" s="13" t="s">
        <v>301</v>
      </c>
      <c r="Y860" s="13" t="s">
        <v>10899</v>
      </c>
      <c r="Z860" s="13" t="s">
        <v>10898</v>
      </c>
      <c r="AA860" s="13">
        <v>1</v>
      </c>
      <c r="AB860" s="13">
        <f>ROUND(H860*I860*AA860, 3)</f>
        <v>2.06</v>
      </c>
      <c r="AC860" s="13">
        <f>ROUND(VLOOKUP(X860,'Base de dados'!A:B, 2, 0)*AB860, 2)</f>
        <v>0.21</v>
      </c>
      <c r="AD860" s="13">
        <f>ROUND((AB860*(Destino!AG$861/100))*(W860/100),2)</f>
        <v>0.14000000000000001</v>
      </c>
      <c r="AE860" s="13">
        <f>ROUND(AB860*(Destino!AH$861/100),2)</f>
        <v>0</v>
      </c>
      <c r="AF860" s="13">
        <f>ROUND((((AB860+AC860)*(1 + VLOOKUP(X860,'Base de dados'!A:N, 14, 0) ))*(Destino!AI$861/100))-AD860, 2)</f>
        <v>0.43</v>
      </c>
      <c r="AG860" s="13">
        <f>ROUND((AB860+AC860+AF860)*(J860/100),2)</f>
        <v>0.08</v>
      </c>
      <c r="AH860" s="13">
        <f>ROUND(AB860*T860,2)</f>
        <v>0</v>
      </c>
      <c r="AI860" s="13">
        <f>ROUND(AB860+AC860-AE860+AF860+AG860+AH860, 3)</f>
        <v>2.78</v>
      </c>
      <c r="AJ860" s="13">
        <f>AI860*M860</f>
        <v>11.12</v>
      </c>
      <c r="AK860" s="13">
        <f>AJ860*K860</f>
        <v>11.12</v>
      </c>
      <c r="AL860" s="13" t="str">
        <f t="shared" si="39"/>
        <v>17006000257422200001421</v>
      </c>
      <c r="AM860" s="13">
        <f>VLOOKUP(AL860,Destino!A:AE,31,0)</f>
        <v>11.12</v>
      </c>
      <c r="AN860" s="13">
        <f>VLOOKUP(AL860,Destino!A:O,15,0)</f>
        <v>6.9</v>
      </c>
      <c r="AO860" s="13">
        <f>VLOOKUP(AL860,Destino!A:P,16,0)</f>
        <v>1</v>
      </c>
      <c r="AP860" s="14">
        <f t="shared" si="40"/>
        <v>1</v>
      </c>
      <c r="AQ860" s="13" t="str">
        <f t="shared" si="41"/>
        <v>OK</v>
      </c>
      <c r="BA860" s="13" t="s">
        <v>14526</v>
      </c>
      <c r="BB860" s="13">
        <f>AK860</f>
        <v>11.12</v>
      </c>
      <c r="BC860" s="13" t="s">
        <v>15563</v>
      </c>
      <c r="BD860" s="13">
        <f>N860</f>
        <v>1</v>
      </c>
    </row>
    <row r="861" spans="1:56" hidden="1" x14ac:dyDescent="0.25">
      <c r="A861" s="13">
        <v>600025743</v>
      </c>
      <c r="B861" s="13">
        <v>1700</v>
      </c>
      <c r="C861" s="13">
        <v>2200001421</v>
      </c>
      <c r="D861" s="13" t="s">
        <v>298</v>
      </c>
      <c r="E861" s="13">
        <f>IF(AND(B861&lt;&gt;1110,B861&lt;&gt;1210,B861&lt;&gt;1510,B861&lt;&gt;1710),B861,IF(B861=1110,"1100",IF(B861=1210,"1200",IF(B861=1510,"1500",IF(B861=1710,"1700","X")))))</f>
        <v>1700</v>
      </c>
      <c r="F861" s="13" t="s">
        <v>10893</v>
      </c>
      <c r="G861" s="13" t="s">
        <v>297</v>
      </c>
      <c r="H861" s="13">
        <v>8.31</v>
      </c>
      <c r="I861" s="13">
        <v>0.25</v>
      </c>
      <c r="J861" s="13">
        <v>3</v>
      </c>
      <c r="K861" s="13">
        <v>1</v>
      </c>
      <c r="L861" s="13" t="s">
        <v>292</v>
      </c>
      <c r="M861" s="13">
        <v>4</v>
      </c>
      <c r="N861" s="13">
        <v>1</v>
      </c>
      <c r="O861" s="13" t="s">
        <v>294</v>
      </c>
      <c r="P861" s="13">
        <f>IFERROR(VLOOKUP(BC861, BA:BA:BB:BB, 2, 0),)</f>
        <v>0</v>
      </c>
      <c r="Q861" s="13">
        <f>IFERROR(VLOOKUP(BC861, BA:BA:BD:BD, 4, 0),1)</f>
        <v>1</v>
      </c>
      <c r="R861" s="13">
        <v>7</v>
      </c>
      <c r="S861" s="13">
        <v>9.25</v>
      </c>
      <c r="T861" s="13">
        <v>0</v>
      </c>
      <c r="V861" s="13" t="s">
        <v>13779</v>
      </c>
      <c r="W861" s="13">
        <v>100</v>
      </c>
      <c r="X861" s="13" t="s">
        <v>301</v>
      </c>
      <c r="Y861" s="13" t="s">
        <v>10899</v>
      </c>
      <c r="Z861" s="13" t="s">
        <v>10886</v>
      </c>
      <c r="AA861" s="13">
        <v>1</v>
      </c>
      <c r="AB861" s="13">
        <f>ROUND(H861*I861*AA861, 3)</f>
        <v>2.0779999999999998</v>
      </c>
      <c r="AC861" s="13">
        <f>ROUND(VLOOKUP(X861,'Base de dados'!A:B, 2, 0)*AB861, 2)</f>
        <v>0.21</v>
      </c>
      <c r="AD861" s="13">
        <f>ROUND((AB861*(Destino!AG$862/100))*(W861/100),2)</f>
        <v>0.15</v>
      </c>
      <c r="AE861" s="13">
        <f>ROUND(AB861*(Destino!AH$862/100),2)</f>
        <v>0</v>
      </c>
      <c r="AF861" s="13">
        <f>ROUND((((AB861+AC861)*(1 + VLOOKUP(X861,'Base de dados'!A:N, 14, 0) ))*(Destino!AI$862/100))-AD861, 2)</f>
        <v>0.43</v>
      </c>
      <c r="AG861" s="13">
        <f>ROUND((AB861+AC861+AF861)*(J861/100),2)</f>
        <v>0.08</v>
      </c>
      <c r="AH861" s="13">
        <f>ROUND(AB861*T861,2)</f>
        <v>0</v>
      </c>
      <c r="AI861" s="13">
        <f>ROUND(AB861+AC861-AE861+AF861+AG861+AH861, 3)</f>
        <v>2.798</v>
      </c>
      <c r="AJ861" s="13">
        <f>AI861*M861</f>
        <v>11.192</v>
      </c>
      <c r="AK861" s="13">
        <f>AJ861*K861</f>
        <v>11.192</v>
      </c>
      <c r="AL861" s="13" t="str">
        <f t="shared" si="39"/>
        <v>17006000257432200001421</v>
      </c>
      <c r="AM861" s="13">
        <f>VLOOKUP(AL861,Destino!A:AE,31,0)</f>
        <v>11.192</v>
      </c>
      <c r="AN861" s="13">
        <f>VLOOKUP(AL861,Destino!A:O,15,0)</f>
        <v>6.96</v>
      </c>
      <c r="AO861" s="13">
        <f>VLOOKUP(AL861,Destino!A:P,16,0)</f>
        <v>1</v>
      </c>
      <c r="AP861" s="14">
        <f t="shared" si="40"/>
        <v>1</v>
      </c>
      <c r="AQ861" s="13" t="str">
        <f t="shared" si="41"/>
        <v>OK</v>
      </c>
      <c r="BA861" s="13" t="s">
        <v>14527</v>
      </c>
      <c r="BB861" s="13">
        <f>AK861</f>
        <v>11.192</v>
      </c>
      <c r="BC861" s="13" t="s">
        <v>15564</v>
      </c>
      <c r="BD861" s="13">
        <f>N861</f>
        <v>1</v>
      </c>
    </row>
    <row r="862" spans="1:56" hidden="1" x14ac:dyDescent="0.25">
      <c r="A862" s="13">
        <v>600025744</v>
      </c>
      <c r="B862" s="13">
        <v>1700</v>
      </c>
      <c r="C862" s="13">
        <v>2200001421</v>
      </c>
      <c r="D862" s="13" t="s">
        <v>298</v>
      </c>
      <c r="E862" s="13">
        <f>IF(AND(B862&lt;&gt;1110,B862&lt;&gt;1210,B862&lt;&gt;1510,B862&lt;&gt;1710),B862,IF(B862=1110,"1100",IF(B862=1210,"1200",IF(B862=1510,"1500",IF(B862=1710,"1700","X")))))</f>
        <v>1700</v>
      </c>
      <c r="F862" s="13" t="s">
        <v>10893</v>
      </c>
      <c r="G862" s="13" t="s">
        <v>297</v>
      </c>
      <c r="H862" s="13">
        <v>8.3580000000000005</v>
      </c>
      <c r="I862" s="13">
        <v>0.25</v>
      </c>
      <c r="J862" s="13">
        <v>3</v>
      </c>
      <c r="K862" s="13">
        <v>1</v>
      </c>
      <c r="L862" s="13" t="s">
        <v>292</v>
      </c>
      <c r="M862" s="13">
        <v>4</v>
      </c>
      <c r="N862" s="13">
        <v>1</v>
      </c>
      <c r="O862" s="13" t="s">
        <v>294</v>
      </c>
      <c r="P862" s="13">
        <f>IFERROR(VLOOKUP(BC862, BA:BA:BB:BB, 2, 0),)</f>
        <v>0</v>
      </c>
      <c r="Q862" s="13">
        <f>IFERROR(VLOOKUP(BC862, BA:BA:BD:BD, 4, 0),1)</f>
        <v>1</v>
      </c>
      <c r="R862" s="13">
        <v>7</v>
      </c>
      <c r="S862" s="13">
        <v>9.25</v>
      </c>
      <c r="T862" s="13">
        <v>0</v>
      </c>
      <c r="V862" s="13" t="s">
        <v>13779</v>
      </c>
      <c r="W862" s="13">
        <v>100</v>
      </c>
      <c r="X862" s="13" t="s">
        <v>301</v>
      </c>
      <c r="Y862" s="13" t="s">
        <v>10899</v>
      </c>
      <c r="Z862" s="13" t="s">
        <v>10886</v>
      </c>
      <c r="AA862" s="13">
        <v>1</v>
      </c>
      <c r="AB862" s="13">
        <f>ROUND(H862*I862*AA862, 3)</f>
        <v>2.09</v>
      </c>
      <c r="AC862" s="13">
        <f>ROUND(VLOOKUP(X862,'Base de dados'!A:B, 2, 0)*AB862, 2)</f>
        <v>0.21</v>
      </c>
      <c r="AD862" s="13">
        <f>ROUND((AB862*(Destino!AG$863/100))*(W862/100),2)</f>
        <v>0.15</v>
      </c>
      <c r="AE862" s="13">
        <f>ROUND(AB862*(Destino!AH$863/100),2)</f>
        <v>0</v>
      </c>
      <c r="AF862" s="13">
        <f>ROUND((((AB862+AC862)*(1 + VLOOKUP(X862,'Base de dados'!A:N, 14, 0) ))*(Destino!AI$863/100))-AD862, 2)</f>
        <v>0.43</v>
      </c>
      <c r="AG862" s="13">
        <f>ROUND((AB862+AC862+AF862)*(J862/100),2)</f>
        <v>0.08</v>
      </c>
      <c r="AH862" s="13">
        <f>ROUND(AB862*T862,2)</f>
        <v>0</v>
      </c>
      <c r="AI862" s="13">
        <f>ROUND(AB862+AC862-AE862+AF862+AG862+AH862, 3)</f>
        <v>2.81</v>
      </c>
      <c r="AJ862" s="13">
        <f>AI862*M862</f>
        <v>11.24</v>
      </c>
      <c r="AK862" s="13">
        <f>AJ862*K862</f>
        <v>11.24</v>
      </c>
      <c r="AL862" s="13" t="str">
        <f t="shared" si="39"/>
        <v>17006000257442200001421</v>
      </c>
      <c r="AM862" s="13">
        <f>VLOOKUP(AL862,Destino!A:AE,31,0)</f>
        <v>11.24</v>
      </c>
      <c r="AN862" s="13">
        <f>VLOOKUP(AL862,Destino!A:O,15,0)</f>
        <v>7</v>
      </c>
      <c r="AO862" s="13">
        <f>VLOOKUP(AL862,Destino!A:P,16,0)</f>
        <v>1</v>
      </c>
      <c r="AP862" s="14">
        <f t="shared" si="40"/>
        <v>1</v>
      </c>
      <c r="AQ862" s="13" t="str">
        <f t="shared" si="41"/>
        <v>OK</v>
      </c>
      <c r="BA862" s="13" t="s">
        <v>14528</v>
      </c>
      <c r="BB862" s="13">
        <f>AK862</f>
        <v>11.24</v>
      </c>
      <c r="BC862" s="13" t="s">
        <v>15565</v>
      </c>
      <c r="BD862" s="13">
        <f>N862</f>
        <v>1</v>
      </c>
    </row>
    <row r="863" spans="1:56" hidden="1" x14ac:dyDescent="0.25">
      <c r="A863" s="13">
        <v>600025745</v>
      </c>
      <c r="B863" s="13">
        <v>1700</v>
      </c>
      <c r="C863" s="13">
        <v>2200001421</v>
      </c>
      <c r="D863" s="13" t="s">
        <v>298</v>
      </c>
      <c r="E863" s="13">
        <f>IF(AND(B863&lt;&gt;1110,B863&lt;&gt;1210,B863&lt;&gt;1510,B863&lt;&gt;1710),B863,IF(B863=1110,"1100",IF(B863=1210,"1200",IF(B863=1510,"1500",IF(B863=1710,"1700","X")))))</f>
        <v>1700</v>
      </c>
      <c r="F863" s="13" t="s">
        <v>10893</v>
      </c>
      <c r="G863" s="13" t="s">
        <v>297</v>
      </c>
      <c r="H863" s="13">
        <v>8.4659999999999993</v>
      </c>
      <c r="I863" s="13">
        <v>0.25</v>
      </c>
      <c r="J863" s="13">
        <v>3</v>
      </c>
      <c r="K863" s="13">
        <v>1</v>
      </c>
      <c r="L863" s="13" t="s">
        <v>292</v>
      </c>
      <c r="M863" s="13">
        <v>4</v>
      </c>
      <c r="N863" s="13">
        <v>1</v>
      </c>
      <c r="O863" s="13" t="s">
        <v>294</v>
      </c>
      <c r="P863" s="13">
        <f>IFERROR(VLOOKUP(BC863, BA:BA:BB:BB, 2, 0),)</f>
        <v>0</v>
      </c>
      <c r="Q863" s="13">
        <f>IFERROR(VLOOKUP(BC863, BA:BA:BD:BD, 4, 0),1)</f>
        <v>1</v>
      </c>
      <c r="R863" s="13">
        <v>7</v>
      </c>
      <c r="S863" s="13">
        <v>9.25</v>
      </c>
      <c r="T863" s="13">
        <v>0</v>
      </c>
      <c r="V863" s="13" t="s">
        <v>13779</v>
      </c>
      <c r="W863" s="13">
        <v>100</v>
      </c>
      <c r="X863" s="13" t="s">
        <v>301</v>
      </c>
      <c r="Y863" s="13" t="s">
        <v>10899</v>
      </c>
      <c r="Z863" s="13" t="s">
        <v>10886</v>
      </c>
      <c r="AA863" s="13">
        <v>1</v>
      </c>
      <c r="AB863" s="13">
        <f>ROUND(H863*I863*AA863, 3)</f>
        <v>2.117</v>
      </c>
      <c r="AC863" s="13">
        <f>ROUND(VLOOKUP(X863,'Base de dados'!A:B, 2, 0)*AB863, 2)</f>
        <v>0.21</v>
      </c>
      <c r="AD863" s="13">
        <f>ROUND((AB863*(Destino!AG$864/100))*(W863/100),2)</f>
        <v>0.15</v>
      </c>
      <c r="AE863" s="13">
        <f>ROUND(AB863*(Destino!AH$864/100),2)</f>
        <v>0</v>
      </c>
      <c r="AF863" s="13">
        <f>ROUND((((AB863+AC863)*(1 + VLOOKUP(X863,'Base de dados'!A:N, 14, 0) ))*(Destino!AI$864/100))-AD863, 2)</f>
        <v>0.44</v>
      </c>
      <c r="AG863" s="13">
        <f>ROUND((AB863+AC863+AF863)*(J863/100),2)</f>
        <v>0.08</v>
      </c>
      <c r="AH863" s="13">
        <f>ROUND(AB863*T863,2)</f>
        <v>0</v>
      </c>
      <c r="AI863" s="13">
        <f>ROUND(AB863+AC863-AE863+AF863+AG863+AH863, 3)</f>
        <v>2.847</v>
      </c>
      <c r="AJ863" s="13">
        <f>AI863*M863</f>
        <v>11.388</v>
      </c>
      <c r="AK863" s="13">
        <f>AJ863*K863</f>
        <v>11.388</v>
      </c>
      <c r="AL863" s="13" t="str">
        <f t="shared" si="39"/>
        <v>17006000257452200001421</v>
      </c>
      <c r="AM863" s="13">
        <f>VLOOKUP(AL863,Destino!A:AE,31,0)</f>
        <v>11.388</v>
      </c>
      <c r="AN863" s="13">
        <f>VLOOKUP(AL863,Destino!A:O,15,0)</f>
        <v>7.09</v>
      </c>
      <c r="AO863" s="13">
        <f>VLOOKUP(AL863,Destino!A:P,16,0)</f>
        <v>1</v>
      </c>
      <c r="AP863" s="14">
        <f t="shared" si="40"/>
        <v>1</v>
      </c>
      <c r="AQ863" s="13" t="str">
        <f t="shared" si="41"/>
        <v>OK</v>
      </c>
      <c r="BA863" s="13" t="s">
        <v>14529</v>
      </c>
      <c r="BB863" s="13">
        <f>AK863</f>
        <v>11.388</v>
      </c>
      <c r="BC863" s="13" t="s">
        <v>15566</v>
      </c>
      <c r="BD863" s="13">
        <f>N863</f>
        <v>1</v>
      </c>
    </row>
    <row r="864" spans="1:56" hidden="1" x14ac:dyDescent="0.25">
      <c r="A864" s="13">
        <v>600025746</v>
      </c>
      <c r="B864" s="13">
        <v>1700</v>
      </c>
      <c r="C864" s="13">
        <v>2200001421</v>
      </c>
      <c r="D864" s="13" t="s">
        <v>298</v>
      </c>
      <c r="E864" s="13">
        <f>IF(AND(B864&lt;&gt;1110,B864&lt;&gt;1210,B864&lt;&gt;1510,B864&lt;&gt;1710),B864,IF(B864=1110,"1100",IF(B864=1210,"1200",IF(B864=1510,"1500",IF(B864=1710,"1700","X")))))</f>
        <v>1700</v>
      </c>
      <c r="F864" s="13" t="s">
        <v>10893</v>
      </c>
      <c r="G864" s="13" t="s">
        <v>297</v>
      </c>
      <c r="H864" s="13">
        <v>8.5129999999999999</v>
      </c>
      <c r="I864" s="13">
        <v>0.25</v>
      </c>
      <c r="J864" s="13">
        <v>3</v>
      </c>
      <c r="K864" s="13">
        <v>1</v>
      </c>
      <c r="L864" s="13" t="s">
        <v>292</v>
      </c>
      <c r="M864" s="13">
        <v>4</v>
      </c>
      <c r="N864" s="13">
        <v>1</v>
      </c>
      <c r="O864" s="13" t="s">
        <v>294</v>
      </c>
      <c r="P864" s="13">
        <f>IFERROR(VLOOKUP(BC864, BA:BA:BB:BB, 2, 0),)</f>
        <v>0</v>
      </c>
      <c r="Q864" s="13">
        <f>IFERROR(VLOOKUP(BC864, BA:BA:BD:BD, 4, 0),1)</f>
        <v>1</v>
      </c>
      <c r="R864" s="13">
        <v>7</v>
      </c>
      <c r="S864" s="13">
        <v>9.25</v>
      </c>
      <c r="T864" s="13">
        <v>0</v>
      </c>
      <c r="V864" s="13" t="s">
        <v>13779</v>
      </c>
      <c r="W864" s="13">
        <v>100</v>
      </c>
      <c r="X864" s="13" t="s">
        <v>301</v>
      </c>
      <c r="Y864" s="13" t="s">
        <v>10899</v>
      </c>
      <c r="Z864" s="13" t="s">
        <v>10886</v>
      </c>
      <c r="AA864" s="13">
        <v>1</v>
      </c>
      <c r="AB864" s="13">
        <f>ROUND(H864*I864*AA864, 3)</f>
        <v>2.1280000000000001</v>
      </c>
      <c r="AC864" s="13">
        <f>ROUND(VLOOKUP(X864,'Base de dados'!A:B, 2, 0)*AB864, 2)</f>
        <v>0.21</v>
      </c>
      <c r="AD864" s="13">
        <f>ROUND((AB864*(Destino!AG$865/100))*(W864/100),2)</f>
        <v>0.15</v>
      </c>
      <c r="AE864" s="13">
        <f>ROUND(AB864*(Destino!AH$865/100),2)</f>
        <v>0</v>
      </c>
      <c r="AF864" s="13">
        <f>ROUND((((AB864+AC864)*(1 + VLOOKUP(X864,'Base de dados'!A:N, 14, 0) ))*(Destino!AI$865/100))-AD864, 2)</f>
        <v>0.44</v>
      </c>
      <c r="AG864" s="13">
        <f>ROUND((AB864+AC864+AF864)*(J864/100),2)</f>
        <v>0.08</v>
      </c>
      <c r="AH864" s="13">
        <f>ROUND(AB864*T864,2)</f>
        <v>0</v>
      </c>
      <c r="AI864" s="13">
        <f>ROUND(AB864+AC864-AE864+AF864+AG864+AH864, 3)</f>
        <v>2.8580000000000001</v>
      </c>
      <c r="AJ864" s="13">
        <f>AI864*M864</f>
        <v>11.432</v>
      </c>
      <c r="AK864" s="13">
        <f>AJ864*K864</f>
        <v>11.432</v>
      </c>
      <c r="AL864" s="13" t="str">
        <f t="shared" si="39"/>
        <v>17006000257462200001421</v>
      </c>
      <c r="AM864" s="13">
        <f>VLOOKUP(AL864,Destino!A:AE,31,0)</f>
        <v>11.432</v>
      </c>
      <c r="AN864" s="13">
        <f>VLOOKUP(AL864,Destino!A:O,15,0)</f>
        <v>7.13</v>
      </c>
      <c r="AO864" s="13">
        <f>VLOOKUP(AL864,Destino!A:P,16,0)</f>
        <v>1</v>
      </c>
      <c r="AP864" s="14">
        <f t="shared" si="40"/>
        <v>1</v>
      </c>
      <c r="AQ864" s="13" t="str">
        <f t="shared" si="41"/>
        <v>OK</v>
      </c>
      <c r="BA864" s="13" t="s">
        <v>14530</v>
      </c>
      <c r="BB864" s="13">
        <f>AK864</f>
        <v>11.432</v>
      </c>
      <c r="BC864" s="13" t="s">
        <v>15567</v>
      </c>
      <c r="BD864" s="13">
        <f>N864</f>
        <v>1</v>
      </c>
    </row>
    <row r="865" spans="1:56" hidden="1" x14ac:dyDescent="0.25">
      <c r="A865" s="13">
        <v>600025747</v>
      </c>
      <c r="B865" s="13">
        <v>1700</v>
      </c>
      <c r="C865" s="13">
        <v>2200001421</v>
      </c>
      <c r="D865" s="13" t="s">
        <v>298</v>
      </c>
      <c r="E865" s="13">
        <f>IF(AND(B865&lt;&gt;1110,B865&lt;&gt;1210,B865&lt;&gt;1510,B865&lt;&gt;1710),B865,IF(B865=1110,"1100",IF(B865=1210,"1200",IF(B865=1510,"1500",IF(B865=1710,"1700","X")))))</f>
        <v>1700</v>
      </c>
      <c r="F865" s="13" t="s">
        <v>10893</v>
      </c>
      <c r="G865" s="13" t="s">
        <v>297</v>
      </c>
      <c r="H865" s="13">
        <v>8.5489999999999995</v>
      </c>
      <c r="I865" s="13">
        <v>0.25</v>
      </c>
      <c r="J865" s="13">
        <v>3</v>
      </c>
      <c r="K865" s="13">
        <v>1</v>
      </c>
      <c r="L865" s="13" t="s">
        <v>292</v>
      </c>
      <c r="M865" s="13">
        <v>4</v>
      </c>
      <c r="N865" s="13">
        <v>1</v>
      </c>
      <c r="O865" s="13" t="s">
        <v>294</v>
      </c>
      <c r="P865" s="13">
        <f>IFERROR(VLOOKUP(BC865, BA:BA:BB:BB, 2, 0),)</f>
        <v>0</v>
      </c>
      <c r="Q865" s="13">
        <f>IFERROR(VLOOKUP(BC865, BA:BA:BD:BD, 4, 0),1)</f>
        <v>1</v>
      </c>
      <c r="R865" s="13">
        <v>7</v>
      </c>
      <c r="S865" s="13">
        <v>9.25</v>
      </c>
      <c r="T865" s="13">
        <v>0</v>
      </c>
      <c r="V865" s="13" t="s">
        <v>13779</v>
      </c>
      <c r="W865" s="13">
        <v>100</v>
      </c>
      <c r="X865" s="13" t="s">
        <v>301</v>
      </c>
      <c r="Y865" s="13" t="s">
        <v>10899</v>
      </c>
      <c r="Z865" s="13" t="s">
        <v>10898</v>
      </c>
      <c r="AA865" s="13">
        <v>1</v>
      </c>
      <c r="AB865" s="13">
        <f>ROUND(H865*I865*AA865, 3)</f>
        <v>2.137</v>
      </c>
      <c r="AC865" s="13">
        <f>ROUND(VLOOKUP(X865,'Base de dados'!A:B, 2, 0)*AB865, 2)</f>
        <v>0.21</v>
      </c>
      <c r="AD865" s="13">
        <f>ROUND((AB865*(Destino!AG$866/100))*(W865/100),2)</f>
        <v>0.15</v>
      </c>
      <c r="AE865" s="13">
        <f>ROUND(AB865*(Destino!AH$866/100),2)</f>
        <v>0</v>
      </c>
      <c r="AF865" s="13">
        <f>ROUND((((AB865+AC865)*(1 + VLOOKUP(X865,'Base de dados'!A:N, 14, 0) ))*(Destino!AI$866/100))-AD865, 2)</f>
        <v>0.44</v>
      </c>
      <c r="AG865" s="13">
        <f>ROUND((AB865+AC865+AF865)*(J865/100),2)</f>
        <v>0.08</v>
      </c>
      <c r="AH865" s="13">
        <f>ROUND(AB865*T865,2)</f>
        <v>0</v>
      </c>
      <c r="AI865" s="13">
        <f>ROUND(AB865+AC865-AE865+AF865+AG865+AH865, 3)</f>
        <v>2.867</v>
      </c>
      <c r="AJ865" s="13">
        <f>AI865*M865</f>
        <v>11.468</v>
      </c>
      <c r="AK865" s="13">
        <f>AJ865*K865</f>
        <v>11.468</v>
      </c>
      <c r="AL865" s="13" t="str">
        <f t="shared" si="39"/>
        <v>17006000257472200001421</v>
      </c>
      <c r="AM865" s="13">
        <f>VLOOKUP(AL865,Destino!A:AE,31,0)</f>
        <v>11.468</v>
      </c>
      <c r="AN865" s="13">
        <f>VLOOKUP(AL865,Destino!A:O,15,0)</f>
        <v>7.16</v>
      </c>
      <c r="AO865" s="13">
        <f>VLOOKUP(AL865,Destino!A:P,16,0)</f>
        <v>1</v>
      </c>
      <c r="AP865" s="14">
        <f t="shared" si="40"/>
        <v>1</v>
      </c>
      <c r="AQ865" s="13" t="str">
        <f t="shared" si="41"/>
        <v>OK</v>
      </c>
      <c r="BA865" s="13" t="s">
        <v>14531</v>
      </c>
      <c r="BB865" s="13">
        <f>AK865</f>
        <v>11.468</v>
      </c>
      <c r="BC865" s="13" t="s">
        <v>15568</v>
      </c>
      <c r="BD865" s="13">
        <f>N865</f>
        <v>1</v>
      </c>
    </row>
    <row r="866" spans="1:56" hidden="1" x14ac:dyDescent="0.25">
      <c r="A866" s="13">
        <v>600025748</v>
      </c>
      <c r="B866" s="13">
        <v>1700</v>
      </c>
      <c r="C866" s="13">
        <v>2200001421</v>
      </c>
      <c r="D866" s="13" t="s">
        <v>298</v>
      </c>
      <c r="E866" s="13">
        <f>IF(AND(B866&lt;&gt;1110,B866&lt;&gt;1210,B866&lt;&gt;1510,B866&lt;&gt;1710),B866,IF(B866=1110,"1100",IF(B866=1210,"1200",IF(B866=1510,"1500",IF(B866=1710,"1700","X")))))</f>
        <v>1700</v>
      </c>
      <c r="F866" s="13" t="s">
        <v>10893</v>
      </c>
      <c r="G866" s="13" t="s">
        <v>297</v>
      </c>
      <c r="H866" s="13">
        <v>8.6210000000000004</v>
      </c>
      <c r="I866" s="13">
        <v>0.25</v>
      </c>
      <c r="J866" s="13">
        <v>3</v>
      </c>
      <c r="K866" s="13">
        <v>1</v>
      </c>
      <c r="L866" s="13" t="s">
        <v>292</v>
      </c>
      <c r="M866" s="13">
        <v>4</v>
      </c>
      <c r="N866" s="13">
        <v>1</v>
      </c>
      <c r="O866" s="13" t="s">
        <v>294</v>
      </c>
      <c r="P866" s="13">
        <f>IFERROR(VLOOKUP(BC866, BA:BA:BB:BB, 2, 0),)</f>
        <v>0</v>
      </c>
      <c r="Q866" s="13">
        <f>IFERROR(VLOOKUP(BC866, BA:BA:BD:BD, 4, 0),1)</f>
        <v>1</v>
      </c>
      <c r="R866" s="13">
        <v>7</v>
      </c>
      <c r="S866" s="13">
        <v>9.25</v>
      </c>
      <c r="T866" s="13">
        <v>0</v>
      </c>
      <c r="V866" s="13" t="s">
        <v>13779</v>
      </c>
      <c r="W866" s="13">
        <v>100</v>
      </c>
      <c r="X866" s="13" t="s">
        <v>301</v>
      </c>
      <c r="Y866" s="13" t="s">
        <v>10899</v>
      </c>
      <c r="Z866" s="13" t="s">
        <v>10886</v>
      </c>
      <c r="AA866" s="13">
        <v>1</v>
      </c>
      <c r="AB866" s="13">
        <f>ROUND(H866*I866*AA866, 3)</f>
        <v>2.1549999999999998</v>
      </c>
      <c r="AC866" s="13">
        <f>ROUND(VLOOKUP(X866,'Base de dados'!A:B, 2, 0)*AB866, 2)</f>
        <v>0.22</v>
      </c>
      <c r="AD866" s="13">
        <f>ROUND((AB866*(Destino!AG$867/100))*(W866/100),2)</f>
        <v>0.15</v>
      </c>
      <c r="AE866" s="13">
        <f>ROUND(AB866*(Destino!AH$867/100),2)</f>
        <v>0</v>
      </c>
      <c r="AF866" s="13">
        <f>ROUND((((AB866+AC866)*(1 + VLOOKUP(X866,'Base de dados'!A:N, 14, 0) ))*(Destino!AI$867/100))-AD866, 2)</f>
        <v>0.45</v>
      </c>
      <c r="AG866" s="13">
        <f>ROUND((AB866+AC866+AF866)*(J866/100),2)</f>
        <v>0.08</v>
      </c>
      <c r="AH866" s="13">
        <f>ROUND(AB866*T866,2)</f>
        <v>0</v>
      </c>
      <c r="AI866" s="13">
        <f>ROUND(AB866+AC866-AE866+AF866+AG866+AH866, 3)</f>
        <v>2.9049999999999998</v>
      </c>
      <c r="AJ866" s="13">
        <f>AI866*M866</f>
        <v>11.62</v>
      </c>
      <c r="AK866" s="13">
        <f>AJ866*K866</f>
        <v>11.62</v>
      </c>
      <c r="AL866" s="13" t="str">
        <f t="shared" si="39"/>
        <v>17006000257482200001421</v>
      </c>
      <c r="AM866" s="13">
        <f>VLOOKUP(AL866,Destino!A:AE,31,0)</f>
        <v>11.62</v>
      </c>
      <c r="AN866" s="13">
        <f>VLOOKUP(AL866,Destino!A:O,15,0)</f>
        <v>7.22</v>
      </c>
      <c r="AO866" s="13">
        <f>VLOOKUP(AL866,Destino!A:P,16,0)</f>
        <v>1</v>
      </c>
      <c r="AP866" s="14">
        <f t="shared" si="40"/>
        <v>1</v>
      </c>
      <c r="AQ866" s="13" t="str">
        <f t="shared" si="41"/>
        <v>OK</v>
      </c>
      <c r="BA866" s="13" t="s">
        <v>14532</v>
      </c>
      <c r="BB866" s="13">
        <f>AK866</f>
        <v>11.62</v>
      </c>
      <c r="BC866" s="13" t="s">
        <v>15569</v>
      </c>
      <c r="BD866" s="13">
        <f>N866</f>
        <v>1</v>
      </c>
    </row>
    <row r="867" spans="1:56" hidden="1" x14ac:dyDescent="0.25">
      <c r="A867" s="13">
        <v>600025749</v>
      </c>
      <c r="B867" s="13">
        <v>1700</v>
      </c>
      <c r="C867" s="13">
        <v>2200001421</v>
      </c>
      <c r="D867" s="13" t="s">
        <v>298</v>
      </c>
      <c r="E867" s="13">
        <f>IF(AND(B867&lt;&gt;1110,B867&lt;&gt;1210,B867&lt;&gt;1510,B867&lt;&gt;1710),B867,IF(B867=1110,"1100",IF(B867=1210,"1200",IF(B867=1510,"1500",IF(B867=1710,"1700","X")))))</f>
        <v>1700</v>
      </c>
      <c r="F867" s="13" t="s">
        <v>10893</v>
      </c>
      <c r="G867" s="13" t="s">
        <v>297</v>
      </c>
      <c r="H867" s="13">
        <v>8.6690000000000005</v>
      </c>
      <c r="I867" s="13">
        <v>0.25</v>
      </c>
      <c r="J867" s="13">
        <v>3</v>
      </c>
      <c r="K867" s="13">
        <v>1</v>
      </c>
      <c r="L867" s="13" t="s">
        <v>292</v>
      </c>
      <c r="M867" s="13">
        <v>4</v>
      </c>
      <c r="N867" s="13">
        <v>1</v>
      </c>
      <c r="O867" s="13" t="s">
        <v>294</v>
      </c>
      <c r="P867" s="13">
        <f>IFERROR(VLOOKUP(BC867, BA:BA:BB:BB, 2, 0),)</f>
        <v>0</v>
      </c>
      <c r="Q867" s="13">
        <f>IFERROR(VLOOKUP(BC867, BA:BA:BD:BD, 4, 0),1)</f>
        <v>1</v>
      </c>
      <c r="R867" s="13">
        <v>7</v>
      </c>
      <c r="S867" s="13">
        <v>9.25</v>
      </c>
      <c r="T867" s="13">
        <v>0</v>
      </c>
      <c r="V867" s="13" t="s">
        <v>13779</v>
      </c>
      <c r="W867" s="13">
        <v>100</v>
      </c>
      <c r="X867" s="13" t="s">
        <v>301</v>
      </c>
      <c r="Y867" s="13" t="s">
        <v>10899</v>
      </c>
      <c r="Z867" s="13" t="s">
        <v>10886</v>
      </c>
      <c r="AA867" s="13">
        <v>1</v>
      </c>
      <c r="AB867" s="13">
        <f>ROUND(H867*I867*AA867, 3)</f>
        <v>2.1669999999999998</v>
      </c>
      <c r="AC867" s="13">
        <f>ROUND(VLOOKUP(X867,'Base de dados'!A:B, 2, 0)*AB867, 2)</f>
        <v>0.22</v>
      </c>
      <c r="AD867" s="13">
        <f>ROUND((AB867*(Destino!AG$868/100))*(W867/100),2)</f>
        <v>0.15</v>
      </c>
      <c r="AE867" s="13">
        <f>ROUND(AB867*(Destino!AH$868/100),2)</f>
        <v>0</v>
      </c>
      <c r="AF867" s="13">
        <f>ROUND((((AB867+AC867)*(1 + VLOOKUP(X867,'Base de dados'!A:N, 14, 0) ))*(Destino!AI$868/100))-AD867, 2)</f>
        <v>0.45</v>
      </c>
      <c r="AG867" s="13">
        <f>ROUND((AB867+AC867+AF867)*(J867/100),2)</f>
        <v>0.09</v>
      </c>
      <c r="AH867" s="13">
        <f>ROUND(AB867*T867,2)</f>
        <v>0</v>
      </c>
      <c r="AI867" s="13">
        <f>ROUND(AB867+AC867-AE867+AF867+AG867+AH867, 3)</f>
        <v>2.927</v>
      </c>
      <c r="AJ867" s="13">
        <f>AI867*M867</f>
        <v>11.708</v>
      </c>
      <c r="AK867" s="13">
        <f>AJ867*K867</f>
        <v>11.708</v>
      </c>
      <c r="AL867" s="13" t="str">
        <f t="shared" si="39"/>
        <v>17006000257492200001421</v>
      </c>
      <c r="AM867" s="13">
        <f>VLOOKUP(AL867,Destino!A:AE,31,0)</f>
        <v>11.708</v>
      </c>
      <c r="AN867" s="13">
        <f>VLOOKUP(AL867,Destino!A:O,15,0)</f>
        <v>7.26</v>
      </c>
      <c r="AO867" s="13">
        <f>VLOOKUP(AL867,Destino!A:P,16,0)</f>
        <v>1</v>
      </c>
      <c r="AP867" s="14">
        <f t="shared" si="40"/>
        <v>1</v>
      </c>
      <c r="AQ867" s="13" t="str">
        <f t="shared" si="41"/>
        <v>OK</v>
      </c>
      <c r="BA867" s="13" t="s">
        <v>14533</v>
      </c>
      <c r="BB867" s="13">
        <f>AK867</f>
        <v>11.708</v>
      </c>
      <c r="BC867" s="13" t="s">
        <v>15570</v>
      </c>
      <c r="BD867" s="13">
        <f>N867</f>
        <v>1</v>
      </c>
    </row>
    <row r="868" spans="1:56" hidden="1" x14ac:dyDescent="0.25">
      <c r="A868" s="13">
        <v>600025750</v>
      </c>
      <c r="B868" s="13">
        <v>1700</v>
      </c>
      <c r="C868" s="13">
        <v>2200001421</v>
      </c>
      <c r="D868" s="13" t="s">
        <v>298</v>
      </c>
      <c r="E868" s="13">
        <f>IF(AND(B868&lt;&gt;1110,B868&lt;&gt;1210,B868&lt;&gt;1510,B868&lt;&gt;1710),B868,IF(B868=1110,"1100",IF(B868=1210,"1200",IF(B868=1510,"1500",IF(B868=1710,"1700","X")))))</f>
        <v>1700</v>
      </c>
      <c r="F868" s="13" t="s">
        <v>10893</v>
      </c>
      <c r="G868" s="13" t="s">
        <v>297</v>
      </c>
      <c r="H868" s="13">
        <v>8.7159999999999993</v>
      </c>
      <c r="I868" s="13">
        <v>0.25</v>
      </c>
      <c r="J868" s="13">
        <v>3</v>
      </c>
      <c r="K868" s="13">
        <v>1</v>
      </c>
      <c r="L868" s="13" t="s">
        <v>292</v>
      </c>
      <c r="M868" s="13">
        <v>4</v>
      </c>
      <c r="N868" s="13">
        <v>1</v>
      </c>
      <c r="O868" s="13" t="s">
        <v>294</v>
      </c>
      <c r="P868" s="13">
        <f>IFERROR(VLOOKUP(BC868, BA:BA:BB:BB, 2, 0),)</f>
        <v>0</v>
      </c>
      <c r="Q868" s="13">
        <f>IFERROR(VLOOKUP(BC868, BA:BA:BD:BD, 4, 0),1)</f>
        <v>1</v>
      </c>
      <c r="R868" s="13">
        <v>7</v>
      </c>
      <c r="S868" s="13">
        <v>9.25</v>
      </c>
      <c r="T868" s="13">
        <v>0</v>
      </c>
      <c r="V868" s="13" t="s">
        <v>13779</v>
      </c>
      <c r="W868" s="13">
        <v>100</v>
      </c>
      <c r="X868" s="13" t="s">
        <v>301</v>
      </c>
      <c r="Y868" s="13" t="s">
        <v>10899</v>
      </c>
      <c r="Z868" s="13" t="s">
        <v>10886</v>
      </c>
      <c r="AA868" s="13">
        <v>1</v>
      </c>
      <c r="AB868" s="13">
        <f>ROUND(H868*I868*AA868, 3)</f>
        <v>2.1789999999999998</v>
      </c>
      <c r="AC868" s="13">
        <f>ROUND(VLOOKUP(X868,'Base de dados'!A:B, 2, 0)*AB868, 2)</f>
        <v>0.22</v>
      </c>
      <c r="AD868" s="13">
        <f>ROUND((AB868*(Destino!AG$869/100))*(W868/100),2)</f>
        <v>0.15</v>
      </c>
      <c r="AE868" s="13">
        <f>ROUND(AB868*(Destino!AH$869/100),2)</f>
        <v>0</v>
      </c>
      <c r="AF868" s="13">
        <f>ROUND((((AB868+AC868)*(1 + VLOOKUP(X868,'Base de dados'!A:N, 14, 0) ))*(Destino!AI$869/100))-AD868, 2)</f>
        <v>0.45</v>
      </c>
      <c r="AG868" s="13">
        <f>ROUND((AB868+AC868+AF868)*(J868/100),2)</f>
        <v>0.09</v>
      </c>
      <c r="AH868" s="13">
        <f>ROUND(AB868*T868,2)</f>
        <v>0</v>
      </c>
      <c r="AI868" s="13">
        <f>ROUND(AB868+AC868-AE868+AF868+AG868+AH868, 3)</f>
        <v>2.9390000000000001</v>
      </c>
      <c r="AJ868" s="13">
        <f>AI868*M868</f>
        <v>11.756</v>
      </c>
      <c r="AK868" s="13">
        <f>AJ868*K868</f>
        <v>11.756</v>
      </c>
      <c r="AL868" s="13" t="str">
        <f t="shared" si="39"/>
        <v>17006000257502200001421</v>
      </c>
      <c r="AM868" s="13">
        <f>VLOOKUP(AL868,Destino!A:AE,31,0)</f>
        <v>11.756</v>
      </c>
      <c r="AN868" s="13">
        <f>VLOOKUP(AL868,Destino!A:O,15,0)</f>
        <v>7.3</v>
      </c>
      <c r="AO868" s="13">
        <f>VLOOKUP(AL868,Destino!A:P,16,0)</f>
        <v>1</v>
      </c>
      <c r="AP868" s="14">
        <f t="shared" si="40"/>
        <v>1</v>
      </c>
      <c r="AQ868" s="13" t="str">
        <f t="shared" si="41"/>
        <v>OK</v>
      </c>
      <c r="BA868" s="13" t="s">
        <v>14534</v>
      </c>
      <c r="BB868" s="13">
        <f>AK868</f>
        <v>11.756</v>
      </c>
      <c r="BC868" s="13" t="s">
        <v>15571</v>
      </c>
      <c r="BD868" s="13">
        <f>N868</f>
        <v>1</v>
      </c>
    </row>
    <row r="869" spans="1:56" hidden="1" x14ac:dyDescent="0.25">
      <c r="A869" s="13">
        <v>600025751</v>
      </c>
      <c r="B869" s="13">
        <v>1700</v>
      </c>
      <c r="C869" s="13">
        <v>2200001421</v>
      </c>
      <c r="D869" s="13" t="s">
        <v>298</v>
      </c>
      <c r="E869" s="13">
        <f>IF(AND(B869&lt;&gt;1110,B869&lt;&gt;1210,B869&lt;&gt;1510,B869&lt;&gt;1710),B869,IF(B869=1110,"1100",IF(B869=1210,"1200",IF(B869=1510,"1500",IF(B869=1710,"1700","X")))))</f>
        <v>1700</v>
      </c>
      <c r="F869" s="13" t="s">
        <v>10893</v>
      </c>
      <c r="G869" s="13" t="s">
        <v>297</v>
      </c>
      <c r="H869" s="13">
        <v>8.7880000000000003</v>
      </c>
      <c r="I869" s="13">
        <v>0.25</v>
      </c>
      <c r="J869" s="13">
        <v>3</v>
      </c>
      <c r="K869" s="13">
        <v>1</v>
      </c>
      <c r="L869" s="13" t="s">
        <v>292</v>
      </c>
      <c r="M869" s="13">
        <v>4</v>
      </c>
      <c r="N869" s="13">
        <v>1</v>
      </c>
      <c r="O869" s="13" t="s">
        <v>294</v>
      </c>
      <c r="P869" s="13">
        <f>IFERROR(VLOOKUP(BC869, BA:BA:BB:BB, 2, 0),)</f>
        <v>0</v>
      </c>
      <c r="Q869" s="13">
        <f>IFERROR(VLOOKUP(BC869, BA:BA:BD:BD, 4, 0),1)</f>
        <v>1</v>
      </c>
      <c r="R869" s="13">
        <v>7</v>
      </c>
      <c r="S869" s="13">
        <v>9.25</v>
      </c>
      <c r="T869" s="13">
        <v>0</v>
      </c>
      <c r="V869" s="13" t="s">
        <v>13779</v>
      </c>
      <c r="W869" s="13">
        <v>100</v>
      </c>
      <c r="X869" s="13" t="s">
        <v>301</v>
      </c>
      <c r="Y869" s="13" t="s">
        <v>10899</v>
      </c>
      <c r="Z869" s="13" t="s">
        <v>10886</v>
      </c>
      <c r="AA869" s="13">
        <v>1</v>
      </c>
      <c r="AB869" s="13">
        <f>ROUND(H869*I869*AA869, 3)</f>
        <v>2.1970000000000001</v>
      </c>
      <c r="AC869" s="13">
        <f>ROUND(VLOOKUP(X869,'Base de dados'!A:B, 2, 0)*AB869, 2)</f>
        <v>0.22</v>
      </c>
      <c r="AD869" s="13">
        <f>ROUND((AB869*(Destino!AG$870/100))*(W869/100),2)</f>
        <v>0.15</v>
      </c>
      <c r="AE869" s="13">
        <f>ROUND(AB869*(Destino!AH$870/100),2)</f>
        <v>0</v>
      </c>
      <c r="AF869" s="13">
        <f>ROUND((((AB869+AC869)*(1 + VLOOKUP(X869,'Base de dados'!A:N, 14, 0) ))*(Destino!AI$870/100))-AD869, 2)</f>
        <v>0.46</v>
      </c>
      <c r="AG869" s="13">
        <f>ROUND((AB869+AC869+AF869)*(J869/100),2)</f>
        <v>0.09</v>
      </c>
      <c r="AH869" s="13">
        <f>ROUND(AB869*T869,2)</f>
        <v>0</v>
      </c>
      <c r="AI869" s="13">
        <f>ROUND(AB869+AC869-AE869+AF869+AG869+AH869, 3)</f>
        <v>2.9670000000000001</v>
      </c>
      <c r="AJ869" s="13">
        <f>AI869*M869</f>
        <v>11.868</v>
      </c>
      <c r="AK869" s="13">
        <f>AJ869*K869</f>
        <v>11.868</v>
      </c>
      <c r="AL869" s="13" t="str">
        <f t="shared" si="39"/>
        <v>17006000257512200001421</v>
      </c>
      <c r="AM869" s="13">
        <f>VLOOKUP(AL869,Destino!A:AE,31,0)</f>
        <v>11.827999999999999</v>
      </c>
      <c r="AN869" s="13">
        <f>VLOOKUP(AL869,Destino!A:O,15,0)</f>
        <v>7.36</v>
      </c>
      <c r="AO869" s="13">
        <f>VLOOKUP(AL869,Destino!A:P,16,0)</f>
        <v>1</v>
      </c>
      <c r="AP869" s="14">
        <f t="shared" si="40"/>
        <v>1</v>
      </c>
      <c r="AQ869" s="13" t="str">
        <f t="shared" si="41"/>
        <v>OK</v>
      </c>
      <c r="BA869" s="13" t="s">
        <v>14535</v>
      </c>
      <c r="BB869" s="13">
        <f>AK869</f>
        <v>11.868</v>
      </c>
      <c r="BC869" s="13" t="s">
        <v>15572</v>
      </c>
      <c r="BD869" s="13">
        <f>N869</f>
        <v>1</v>
      </c>
    </row>
    <row r="870" spans="1:56" hidden="1" x14ac:dyDescent="0.25">
      <c r="A870" s="13">
        <v>600025752</v>
      </c>
      <c r="B870" s="13">
        <v>1700</v>
      </c>
      <c r="C870" s="13">
        <v>2200001421</v>
      </c>
      <c r="D870" s="13" t="s">
        <v>298</v>
      </c>
      <c r="E870" s="13">
        <f>IF(AND(B870&lt;&gt;1110,B870&lt;&gt;1210,B870&lt;&gt;1510,B870&lt;&gt;1710),B870,IF(B870=1110,"1100",IF(B870=1210,"1200",IF(B870=1510,"1500",IF(B870=1710,"1700","X")))))</f>
        <v>1700</v>
      </c>
      <c r="F870" s="13" t="s">
        <v>10893</v>
      </c>
      <c r="G870" s="13" t="s">
        <v>297</v>
      </c>
      <c r="H870" s="13">
        <v>8.8239999999999998</v>
      </c>
      <c r="I870" s="13">
        <v>0.25</v>
      </c>
      <c r="J870" s="13">
        <v>3</v>
      </c>
      <c r="K870" s="13">
        <v>1</v>
      </c>
      <c r="L870" s="13" t="s">
        <v>292</v>
      </c>
      <c r="M870" s="13">
        <v>4</v>
      </c>
      <c r="N870" s="13">
        <v>1</v>
      </c>
      <c r="O870" s="13" t="s">
        <v>294</v>
      </c>
      <c r="P870" s="13">
        <f>IFERROR(VLOOKUP(BC870, BA:BA:BB:BB, 2, 0),)</f>
        <v>0</v>
      </c>
      <c r="Q870" s="13">
        <f>IFERROR(VLOOKUP(BC870, BA:BA:BD:BD, 4, 0),1)</f>
        <v>1</v>
      </c>
      <c r="R870" s="13">
        <v>7</v>
      </c>
      <c r="S870" s="13">
        <v>9.25</v>
      </c>
      <c r="T870" s="13">
        <v>0</v>
      </c>
      <c r="V870" s="13" t="s">
        <v>13779</v>
      </c>
      <c r="W870" s="13">
        <v>100</v>
      </c>
      <c r="X870" s="13" t="s">
        <v>301</v>
      </c>
      <c r="Y870" s="13" t="s">
        <v>10899</v>
      </c>
      <c r="Z870" s="13" t="s">
        <v>10886</v>
      </c>
      <c r="AA870" s="13">
        <v>1</v>
      </c>
      <c r="AB870" s="13">
        <f>ROUND(H870*I870*AA870, 3)</f>
        <v>2.206</v>
      </c>
      <c r="AC870" s="13">
        <f>ROUND(VLOOKUP(X870,'Base de dados'!A:B, 2, 0)*AB870, 2)</f>
        <v>0.22</v>
      </c>
      <c r="AD870" s="13">
        <f>ROUND((AB870*(Destino!AG$871/100))*(W870/100),2)</f>
        <v>0.15</v>
      </c>
      <c r="AE870" s="13">
        <f>ROUND(AB870*(Destino!AH$871/100),2)</f>
        <v>0</v>
      </c>
      <c r="AF870" s="13">
        <f>ROUND((((AB870+AC870)*(1 + VLOOKUP(X870,'Base de dados'!A:N, 14, 0) ))*(Destino!AI$871/100))-AD870, 2)</f>
        <v>0.46</v>
      </c>
      <c r="AG870" s="13">
        <f>ROUND((AB870+AC870+AF870)*(J870/100),2)</f>
        <v>0.09</v>
      </c>
      <c r="AH870" s="13">
        <f>ROUND(AB870*T870,2)</f>
        <v>0</v>
      </c>
      <c r="AI870" s="13">
        <f>ROUND(AB870+AC870-AE870+AF870+AG870+AH870, 3)</f>
        <v>2.976</v>
      </c>
      <c r="AJ870" s="13">
        <f>AI870*M870</f>
        <v>11.904</v>
      </c>
      <c r="AK870" s="13">
        <f>AJ870*K870</f>
        <v>11.904</v>
      </c>
      <c r="AL870" s="13" t="str">
        <f t="shared" si="39"/>
        <v>17006000257522200001421</v>
      </c>
      <c r="AM870" s="13">
        <f>VLOOKUP(AL870,Destino!A:AE,31,0)</f>
        <v>11.904</v>
      </c>
      <c r="AN870" s="13">
        <f>VLOOKUP(AL870,Destino!A:O,15,0)</f>
        <v>7.39</v>
      </c>
      <c r="AO870" s="13">
        <f>VLOOKUP(AL870,Destino!A:P,16,0)</f>
        <v>1</v>
      </c>
      <c r="AP870" s="14">
        <f t="shared" si="40"/>
        <v>1</v>
      </c>
      <c r="AQ870" s="13" t="str">
        <f t="shared" si="41"/>
        <v>OK</v>
      </c>
      <c r="BA870" s="13" t="s">
        <v>14536</v>
      </c>
      <c r="BB870" s="13">
        <f>AK870</f>
        <v>11.904</v>
      </c>
      <c r="BC870" s="13" t="s">
        <v>15573</v>
      </c>
      <c r="BD870" s="13">
        <f>N870</f>
        <v>1</v>
      </c>
    </row>
    <row r="871" spans="1:56" hidden="1" x14ac:dyDescent="0.25">
      <c r="A871" s="13">
        <v>600025753</v>
      </c>
      <c r="B871" s="13">
        <v>1700</v>
      </c>
      <c r="C871" s="13">
        <v>2200001421</v>
      </c>
      <c r="D871" s="13" t="s">
        <v>298</v>
      </c>
      <c r="E871" s="13">
        <f>IF(AND(B871&lt;&gt;1110,B871&lt;&gt;1210,B871&lt;&gt;1510,B871&lt;&gt;1710),B871,IF(B871=1110,"1100",IF(B871=1210,"1200",IF(B871=1510,"1500",IF(B871=1710,"1700","X")))))</f>
        <v>1700</v>
      </c>
      <c r="F871" s="13" t="s">
        <v>10893</v>
      </c>
      <c r="G871" s="13" t="s">
        <v>297</v>
      </c>
      <c r="H871" s="13">
        <v>8.8719999999999999</v>
      </c>
      <c r="I871" s="13">
        <v>0.25</v>
      </c>
      <c r="J871" s="13">
        <v>3</v>
      </c>
      <c r="K871" s="13">
        <v>1</v>
      </c>
      <c r="L871" s="13" t="s">
        <v>292</v>
      </c>
      <c r="M871" s="13">
        <v>4</v>
      </c>
      <c r="N871" s="13">
        <v>1</v>
      </c>
      <c r="O871" s="13" t="s">
        <v>294</v>
      </c>
      <c r="P871" s="13">
        <f>IFERROR(VLOOKUP(BC871, BA:BA:BB:BB, 2, 0),)</f>
        <v>0</v>
      </c>
      <c r="Q871" s="13">
        <f>IFERROR(VLOOKUP(BC871, BA:BA:BD:BD, 4, 0),1)</f>
        <v>1</v>
      </c>
      <c r="R871" s="13">
        <v>7</v>
      </c>
      <c r="S871" s="13">
        <v>9.25</v>
      </c>
      <c r="T871" s="13">
        <v>0</v>
      </c>
      <c r="V871" s="13" t="s">
        <v>13779</v>
      </c>
      <c r="W871" s="13">
        <v>100</v>
      </c>
      <c r="X871" s="13" t="s">
        <v>301</v>
      </c>
      <c r="Y871" s="13" t="s">
        <v>10899</v>
      </c>
      <c r="Z871" s="13" t="s">
        <v>10898</v>
      </c>
      <c r="AA871" s="13">
        <v>1</v>
      </c>
      <c r="AB871" s="13">
        <f>ROUND(H871*I871*AA871, 3)</f>
        <v>2.218</v>
      </c>
      <c r="AC871" s="13">
        <f>ROUND(VLOOKUP(X871,'Base de dados'!A:B, 2, 0)*AB871, 2)</f>
        <v>0.22</v>
      </c>
      <c r="AD871" s="13">
        <f>ROUND((AB871*(Destino!AG$872/100))*(W871/100),2)</f>
        <v>0.16</v>
      </c>
      <c r="AE871" s="13">
        <f>ROUND(AB871*(Destino!AH$872/100),2)</f>
        <v>0</v>
      </c>
      <c r="AF871" s="13">
        <f>ROUND((((AB871+AC871)*(1 + VLOOKUP(X871,'Base de dados'!A:N, 14, 0) ))*(Destino!AI$872/100))-AD871, 2)</f>
        <v>0.45</v>
      </c>
      <c r="AG871" s="13">
        <f>ROUND((AB871+AC871+AF871)*(J871/100),2)</f>
        <v>0.09</v>
      </c>
      <c r="AH871" s="13">
        <f>ROUND(AB871*T871,2)</f>
        <v>0</v>
      </c>
      <c r="AI871" s="13">
        <f>ROUND(AB871+AC871-AE871+AF871+AG871+AH871, 3)</f>
        <v>2.9780000000000002</v>
      </c>
      <c r="AJ871" s="13">
        <f>AI871*M871</f>
        <v>11.912000000000001</v>
      </c>
      <c r="AK871" s="13">
        <f>AJ871*K871</f>
        <v>11.912000000000001</v>
      </c>
      <c r="AL871" s="13" t="str">
        <f t="shared" si="39"/>
        <v>17006000257532200001421</v>
      </c>
      <c r="AM871" s="13">
        <f>VLOOKUP(AL871,Destino!A:AE,31,0)</f>
        <v>11.952</v>
      </c>
      <c r="AN871" s="13">
        <f>VLOOKUP(AL871,Destino!A:O,15,0)</f>
        <v>7.43</v>
      </c>
      <c r="AO871" s="13">
        <f>VLOOKUP(AL871,Destino!A:P,16,0)</f>
        <v>1</v>
      </c>
      <c r="AP871" s="14">
        <f t="shared" si="40"/>
        <v>1</v>
      </c>
      <c r="AQ871" s="13" t="str">
        <f t="shared" si="41"/>
        <v>OK</v>
      </c>
      <c r="BA871" s="13" t="s">
        <v>14537</v>
      </c>
      <c r="BB871" s="13">
        <f>AK871</f>
        <v>11.912000000000001</v>
      </c>
      <c r="BC871" s="13" t="s">
        <v>15574</v>
      </c>
      <c r="BD871" s="13">
        <f>N871</f>
        <v>1</v>
      </c>
    </row>
    <row r="872" spans="1:56" hidden="1" x14ac:dyDescent="0.25">
      <c r="A872" s="13">
        <v>600025754</v>
      </c>
      <c r="B872" s="13">
        <v>1700</v>
      </c>
      <c r="C872" s="13">
        <v>2200001421</v>
      </c>
      <c r="D872" s="13" t="s">
        <v>298</v>
      </c>
      <c r="E872" s="13">
        <f>IF(AND(B872&lt;&gt;1110,B872&lt;&gt;1210,B872&lt;&gt;1510,B872&lt;&gt;1710),B872,IF(B872=1110,"1100",IF(B872=1210,"1200",IF(B872=1510,"1500",IF(B872=1710,"1700","X")))))</f>
        <v>1700</v>
      </c>
      <c r="F872" s="13" t="s">
        <v>10893</v>
      </c>
      <c r="G872" s="13" t="s">
        <v>297</v>
      </c>
      <c r="H872" s="13">
        <v>8.9429999999999996</v>
      </c>
      <c r="I872" s="13">
        <v>0.25</v>
      </c>
      <c r="J872" s="13">
        <v>3</v>
      </c>
      <c r="K872" s="13">
        <v>1</v>
      </c>
      <c r="L872" s="13" t="s">
        <v>292</v>
      </c>
      <c r="M872" s="13">
        <v>4</v>
      </c>
      <c r="N872" s="13">
        <v>1</v>
      </c>
      <c r="O872" s="13" t="s">
        <v>294</v>
      </c>
      <c r="P872" s="13">
        <f>IFERROR(VLOOKUP(BC872, BA:BA:BB:BB, 2, 0),)</f>
        <v>0</v>
      </c>
      <c r="Q872" s="13">
        <f>IFERROR(VLOOKUP(BC872, BA:BA:BD:BD, 4, 0),1)</f>
        <v>1</v>
      </c>
      <c r="R872" s="13">
        <v>7</v>
      </c>
      <c r="S872" s="13">
        <v>9.25</v>
      </c>
      <c r="T872" s="13">
        <v>0</v>
      </c>
      <c r="V872" s="13" t="s">
        <v>13779</v>
      </c>
      <c r="W872" s="13">
        <v>100</v>
      </c>
      <c r="X872" s="13" t="s">
        <v>301</v>
      </c>
      <c r="Y872" s="13" t="s">
        <v>10899</v>
      </c>
      <c r="Z872" s="13" t="s">
        <v>10886</v>
      </c>
      <c r="AA872" s="13">
        <v>1</v>
      </c>
      <c r="AB872" s="13">
        <f>ROUND(H872*I872*AA872, 3)</f>
        <v>2.2360000000000002</v>
      </c>
      <c r="AC872" s="13">
        <f>ROUND(VLOOKUP(X872,'Base de dados'!A:B, 2, 0)*AB872, 2)</f>
        <v>0.22</v>
      </c>
      <c r="AD872" s="13">
        <f>ROUND((AB872*(Destino!AG$873/100))*(W872/100),2)</f>
        <v>0.16</v>
      </c>
      <c r="AE872" s="13">
        <f>ROUND(AB872*(Destino!AH$873/100),2)</f>
        <v>0</v>
      </c>
      <c r="AF872" s="13">
        <f>ROUND((((AB872+AC872)*(1 + VLOOKUP(X872,'Base de dados'!A:N, 14, 0) ))*(Destino!AI$873/100))-AD872, 2)</f>
        <v>0.46</v>
      </c>
      <c r="AG872" s="13">
        <f>ROUND((AB872+AC872+AF872)*(J872/100),2)</f>
        <v>0.09</v>
      </c>
      <c r="AH872" s="13">
        <f>ROUND(AB872*T872,2)</f>
        <v>0</v>
      </c>
      <c r="AI872" s="13">
        <f>ROUND(AB872+AC872-AE872+AF872+AG872+AH872, 3)</f>
        <v>3.0059999999999998</v>
      </c>
      <c r="AJ872" s="13">
        <f>AI872*M872</f>
        <v>12.023999999999999</v>
      </c>
      <c r="AK872" s="13">
        <f>AJ872*K872</f>
        <v>12.023999999999999</v>
      </c>
      <c r="AL872" s="13" t="str">
        <f t="shared" si="39"/>
        <v>17006000257542200001421</v>
      </c>
      <c r="AM872" s="13">
        <f>VLOOKUP(AL872,Destino!A:AE,31,0)</f>
        <v>12.023999999999999</v>
      </c>
      <c r="AN872" s="13">
        <f>VLOOKUP(AL872,Destino!A:O,15,0)</f>
        <v>7.49</v>
      </c>
      <c r="AO872" s="13">
        <f>VLOOKUP(AL872,Destino!A:P,16,0)</f>
        <v>1</v>
      </c>
      <c r="AP872" s="14">
        <f t="shared" si="40"/>
        <v>1</v>
      </c>
      <c r="AQ872" s="13" t="str">
        <f t="shared" si="41"/>
        <v>OK</v>
      </c>
      <c r="BA872" s="13" t="s">
        <v>14538</v>
      </c>
      <c r="BB872" s="13">
        <f>AK872</f>
        <v>12.023999999999999</v>
      </c>
      <c r="BC872" s="13" t="s">
        <v>15575</v>
      </c>
      <c r="BD872" s="13">
        <f>N872</f>
        <v>1</v>
      </c>
    </row>
    <row r="873" spans="1:56" x14ac:dyDescent="0.25">
      <c r="A873" s="13">
        <v>600025755</v>
      </c>
      <c r="B873" s="13">
        <v>1700</v>
      </c>
      <c r="C873" s="13">
        <v>2200001421</v>
      </c>
      <c r="D873" s="13" t="s">
        <v>298</v>
      </c>
      <c r="E873" s="13">
        <f>IF(AND(B873&lt;&gt;1110,B873&lt;&gt;1210,B873&lt;&gt;1510,B873&lt;&gt;1710),B873,IF(B873=1110,"1100",IF(B873=1210,"1200",IF(B873=1510,"1500",IF(B873=1710,"1700","X")))))</f>
        <v>1700</v>
      </c>
      <c r="F873" s="13" t="s">
        <v>10893</v>
      </c>
      <c r="G873" s="13" t="s">
        <v>297</v>
      </c>
      <c r="H873" s="13">
        <v>8.9909999999999997</v>
      </c>
      <c r="I873" s="13">
        <v>0.25</v>
      </c>
      <c r="J873" s="13">
        <v>3</v>
      </c>
      <c r="K873" s="13">
        <v>1</v>
      </c>
      <c r="L873" s="13" t="s">
        <v>292</v>
      </c>
      <c r="M873" s="13">
        <v>4</v>
      </c>
      <c r="N873" s="13">
        <v>1</v>
      </c>
      <c r="O873" s="13" t="s">
        <v>294</v>
      </c>
      <c r="P873" s="13">
        <f>IFERROR(VLOOKUP(BC873, BA:BA:BB:BB, 2, 0),)</f>
        <v>0</v>
      </c>
      <c r="Q873" s="13">
        <f>IFERROR(VLOOKUP(BC873, BA:BA:BD:BD, 4, 0),1)</f>
        <v>1</v>
      </c>
      <c r="R873" s="13">
        <v>7</v>
      </c>
      <c r="S873" s="13">
        <v>9.25</v>
      </c>
      <c r="T873" s="13">
        <v>0</v>
      </c>
      <c r="V873" s="13" t="s">
        <v>13779</v>
      </c>
      <c r="W873" s="13">
        <v>100</v>
      </c>
      <c r="X873" s="13" t="s">
        <v>301</v>
      </c>
      <c r="Y873" s="13" t="s">
        <v>10899</v>
      </c>
      <c r="Z873" s="13" t="s">
        <v>10898</v>
      </c>
      <c r="AA873" s="13">
        <v>1</v>
      </c>
      <c r="AB873" s="13">
        <f>ROUND(H873*I873*AA873, 3)</f>
        <v>2.2480000000000002</v>
      </c>
      <c r="AC873" s="13">
        <f>ROUND(VLOOKUP(X873,'Base de dados'!A:B, 2, 0)*AB873, 2)</f>
        <v>0.22</v>
      </c>
      <c r="AD873" s="13">
        <f>ROUND((AB873*(Destino!AG$874/100))*(W873/100),2)</f>
        <v>0.16</v>
      </c>
      <c r="AE873" s="13">
        <f>ROUND(AB873*(Destino!AH$874/100),2)</f>
        <v>0</v>
      </c>
      <c r="AF873" s="13">
        <f>ROUND((((AB873+AC873)*(1 + VLOOKUP(X873,'Base de dados'!A:N, 14, 0) ))*(Destino!AI$874/100))-AD873, 2)</f>
        <v>0.46</v>
      </c>
      <c r="AG873" s="13">
        <f>ROUND((AB873+AC873+AF873)*(J873/100),2)</f>
        <v>0.09</v>
      </c>
      <c r="AH873" s="13">
        <f>ROUND(AB873*T873,2)</f>
        <v>0</v>
      </c>
      <c r="AI873" s="13">
        <f>ROUND(AB873+AC873-AE873+AF873+AG873+AH873, 3)</f>
        <v>3.0179999999999998</v>
      </c>
      <c r="AJ873" s="13">
        <f>AI873*M873</f>
        <v>12.071999999999999</v>
      </c>
      <c r="AK873" s="13">
        <f>AJ873*K873</f>
        <v>12.071999999999999</v>
      </c>
      <c r="AL873" s="13" t="str">
        <f t="shared" si="39"/>
        <v>17006000257552200001421</v>
      </c>
      <c r="AM873" s="13">
        <f>VLOOKUP(AL873,Destino!A:AE,31,0)</f>
        <v>12.151999999999999</v>
      </c>
      <c r="AN873" s="13">
        <f>VLOOKUP(AL873,Destino!A:O,15,0)</f>
        <v>7.53</v>
      </c>
      <c r="AO873" s="13">
        <f>VLOOKUP(AL873,Destino!A:P,16,0)</f>
        <v>1</v>
      </c>
      <c r="AP873" s="14">
        <f t="shared" si="40"/>
        <v>1.01</v>
      </c>
      <c r="AQ873" s="13" t="str">
        <f t="shared" si="41"/>
        <v>X</v>
      </c>
      <c r="BA873" s="13" t="s">
        <v>14539</v>
      </c>
      <c r="BB873" s="13">
        <f>AK873</f>
        <v>12.071999999999999</v>
      </c>
      <c r="BC873" s="13" t="s">
        <v>15576</v>
      </c>
      <c r="BD873" s="13">
        <f>N873</f>
        <v>1</v>
      </c>
    </row>
    <row r="874" spans="1:56" hidden="1" x14ac:dyDescent="0.25">
      <c r="A874" s="13">
        <v>600025756</v>
      </c>
      <c r="B874" s="13">
        <v>1700</v>
      </c>
      <c r="C874" s="13">
        <v>2200001421</v>
      </c>
      <c r="D874" s="13" t="s">
        <v>298</v>
      </c>
      <c r="E874" s="13">
        <f>IF(AND(B874&lt;&gt;1110,B874&lt;&gt;1210,B874&lt;&gt;1510,B874&lt;&gt;1710),B874,IF(B874=1110,"1100",IF(B874=1210,"1200",IF(B874=1510,"1500",IF(B874=1710,"1700","X")))))</f>
        <v>1700</v>
      </c>
      <c r="F874" s="13" t="s">
        <v>10893</v>
      </c>
      <c r="G874" s="13" t="s">
        <v>297</v>
      </c>
      <c r="H874" s="13">
        <v>9.0389999999999997</v>
      </c>
      <c r="I874" s="13">
        <v>0.25</v>
      </c>
      <c r="J874" s="13">
        <v>3</v>
      </c>
      <c r="K874" s="13">
        <v>1</v>
      </c>
      <c r="L874" s="13" t="s">
        <v>292</v>
      </c>
      <c r="M874" s="13">
        <v>4</v>
      </c>
      <c r="N874" s="13">
        <v>1</v>
      </c>
      <c r="O874" s="13" t="s">
        <v>294</v>
      </c>
      <c r="P874" s="13">
        <f>IFERROR(VLOOKUP(BC874, BA:BA:BB:BB, 2, 0),)</f>
        <v>0</v>
      </c>
      <c r="Q874" s="13">
        <f>IFERROR(VLOOKUP(BC874, BA:BA:BD:BD, 4, 0),1)</f>
        <v>1</v>
      </c>
      <c r="R874" s="13">
        <v>7</v>
      </c>
      <c r="S874" s="13">
        <v>9.25</v>
      </c>
      <c r="T874" s="13">
        <v>0</v>
      </c>
      <c r="V874" s="13" t="s">
        <v>13779</v>
      </c>
      <c r="W874" s="13">
        <v>100</v>
      </c>
      <c r="X874" s="13" t="s">
        <v>301</v>
      </c>
      <c r="Y874" s="13" t="s">
        <v>10899</v>
      </c>
      <c r="Z874" s="13" t="s">
        <v>10886</v>
      </c>
      <c r="AA874" s="13">
        <v>1</v>
      </c>
      <c r="AB874" s="13">
        <f>ROUND(H874*I874*AA874, 3)</f>
        <v>2.2599999999999998</v>
      </c>
      <c r="AC874" s="13">
        <f>ROUND(VLOOKUP(X874,'Base de dados'!A:B, 2, 0)*AB874, 2)</f>
        <v>0.23</v>
      </c>
      <c r="AD874" s="13">
        <f>ROUND((AB874*(Destino!AG$875/100))*(W874/100),2)</f>
        <v>0.16</v>
      </c>
      <c r="AE874" s="13">
        <f>ROUND(AB874*(Destino!AH$875/100),2)</f>
        <v>0</v>
      </c>
      <c r="AF874" s="13">
        <f>ROUND((((AB874+AC874)*(1 + VLOOKUP(X874,'Base de dados'!A:N, 14, 0) ))*(Destino!AI$875/100))-AD874, 2)</f>
        <v>0.47</v>
      </c>
      <c r="AG874" s="13">
        <f>ROUND((AB874+AC874+AF874)*(J874/100),2)</f>
        <v>0.09</v>
      </c>
      <c r="AH874" s="13">
        <f>ROUND(AB874*T874,2)</f>
        <v>0</v>
      </c>
      <c r="AI874" s="13">
        <f>ROUND(AB874+AC874-AE874+AF874+AG874+AH874, 3)</f>
        <v>3.05</v>
      </c>
      <c r="AJ874" s="13">
        <f>AI874*M874</f>
        <v>12.2</v>
      </c>
      <c r="AK874" s="13">
        <f>AJ874*K874</f>
        <v>12.2</v>
      </c>
      <c r="AL874" s="13" t="str">
        <f t="shared" si="39"/>
        <v>17006000257562200001421</v>
      </c>
      <c r="AM874" s="13">
        <f>VLOOKUP(AL874,Destino!A:AE,31,0)</f>
        <v>12.2</v>
      </c>
      <c r="AN874" s="13">
        <f>VLOOKUP(AL874,Destino!A:O,15,0)</f>
        <v>7.57</v>
      </c>
      <c r="AO874" s="13">
        <f>VLOOKUP(AL874,Destino!A:P,16,0)</f>
        <v>1</v>
      </c>
      <c r="AP874" s="14">
        <f t="shared" si="40"/>
        <v>1</v>
      </c>
      <c r="AQ874" s="13" t="str">
        <f t="shared" si="41"/>
        <v>OK</v>
      </c>
      <c r="BA874" s="13" t="s">
        <v>14540</v>
      </c>
      <c r="BB874" s="13">
        <f>AK874</f>
        <v>12.2</v>
      </c>
      <c r="BC874" s="13" t="s">
        <v>15577</v>
      </c>
      <c r="BD874" s="13">
        <f>N874</f>
        <v>1</v>
      </c>
    </row>
    <row r="875" spans="1:56" hidden="1" x14ac:dyDescent="0.25">
      <c r="A875" s="13">
        <v>600025757</v>
      </c>
      <c r="B875" s="13">
        <v>1700</v>
      </c>
      <c r="C875" s="13">
        <v>2200001421</v>
      </c>
      <c r="D875" s="13" t="s">
        <v>298</v>
      </c>
      <c r="E875" s="13">
        <f>IF(AND(B875&lt;&gt;1110,B875&lt;&gt;1210,B875&lt;&gt;1510,B875&lt;&gt;1710),B875,IF(B875=1110,"1100",IF(B875=1210,"1200",IF(B875=1510,"1500",IF(B875=1710,"1700","X")))))</f>
        <v>1700</v>
      </c>
      <c r="F875" s="13" t="s">
        <v>10893</v>
      </c>
      <c r="G875" s="13" t="s">
        <v>297</v>
      </c>
      <c r="H875" s="13">
        <v>9.0990000000000002</v>
      </c>
      <c r="I875" s="13">
        <v>0.25</v>
      </c>
      <c r="J875" s="13">
        <v>3</v>
      </c>
      <c r="K875" s="13">
        <v>1</v>
      </c>
      <c r="L875" s="13" t="s">
        <v>292</v>
      </c>
      <c r="M875" s="13">
        <v>4</v>
      </c>
      <c r="N875" s="13">
        <v>1</v>
      </c>
      <c r="O875" s="13" t="s">
        <v>294</v>
      </c>
      <c r="P875" s="13">
        <f>IFERROR(VLOOKUP(BC875, BA:BA:BB:BB, 2, 0),)</f>
        <v>0</v>
      </c>
      <c r="Q875" s="13">
        <f>IFERROR(VLOOKUP(BC875, BA:BA:BD:BD, 4, 0),1)</f>
        <v>1</v>
      </c>
      <c r="R875" s="13">
        <v>7</v>
      </c>
      <c r="S875" s="13">
        <v>9.25</v>
      </c>
      <c r="T875" s="13">
        <v>0</v>
      </c>
      <c r="V875" s="13" t="s">
        <v>13779</v>
      </c>
      <c r="W875" s="13">
        <v>100</v>
      </c>
      <c r="X875" s="13" t="s">
        <v>301</v>
      </c>
      <c r="Y875" s="13" t="s">
        <v>10899</v>
      </c>
      <c r="Z875" s="13" t="s">
        <v>10886</v>
      </c>
      <c r="AA875" s="13">
        <v>1</v>
      </c>
      <c r="AB875" s="13">
        <f>ROUND(H875*I875*AA875, 3)</f>
        <v>2.2749999999999999</v>
      </c>
      <c r="AC875" s="13">
        <f>ROUND(VLOOKUP(X875,'Base de dados'!A:B, 2, 0)*AB875, 2)</f>
        <v>0.23</v>
      </c>
      <c r="AD875" s="13">
        <f>ROUND((AB875*(Destino!AG$876/100))*(W875/100),2)</f>
        <v>0.16</v>
      </c>
      <c r="AE875" s="13">
        <f>ROUND(AB875*(Destino!AH$876/100),2)</f>
        <v>0</v>
      </c>
      <c r="AF875" s="13">
        <f>ROUND((((AB875+AC875)*(1 + VLOOKUP(X875,'Base de dados'!A:N, 14, 0) ))*(Destino!AI$876/100))-AD875, 2)</f>
        <v>0.47</v>
      </c>
      <c r="AG875" s="13">
        <f>ROUND((AB875+AC875+AF875)*(J875/100),2)</f>
        <v>0.09</v>
      </c>
      <c r="AH875" s="13">
        <f>ROUND(AB875*T875,2)</f>
        <v>0</v>
      </c>
      <c r="AI875" s="13">
        <f>ROUND(AB875+AC875-AE875+AF875+AG875+AH875, 3)</f>
        <v>3.0649999999999999</v>
      </c>
      <c r="AJ875" s="13">
        <f>AI875*M875</f>
        <v>12.26</v>
      </c>
      <c r="AK875" s="13">
        <f>AJ875*K875</f>
        <v>12.26</v>
      </c>
      <c r="AL875" s="13" t="str">
        <f t="shared" si="39"/>
        <v>17006000257572200001421</v>
      </c>
      <c r="AM875" s="13">
        <f>VLOOKUP(AL875,Destino!A:AE,31,0)</f>
        <v>12.26</v>
      </c>
      <c r="AN875" s="13">
        <f>VLOOKUP(AL875,Destino!A:O,15,0)</f>
        <v>7.62</v>
      </c>
      <c r="AO875" s="13">
        <f>VLOOKUP(AL875,Destino!A:P,16,0)</f>
        <v>1</v>
      </c>
      <c r="AP875" s="14">
        <f t="shared" si="40"/>
        <v>1</v>
      </c>
      <c r="AQ875" s="13" t="str">
        <f t="shared" si="41"/>
        <v>OK</v>
      </c>
      <c r="BA875" s="13" t="s">
        <v>14541</v>
      </c>
      <c r="BB875" s="13">
        <f>AK875</f>
        <v>12.26</v>
      </c>
      <c r="BC875" s="13" t="s">
        <v>15578</v>
      </c>
      <c r="BD875" s="13">
        <f>N875</f>
        <v>1</v>
      </c>
    </row>
    <row r="876" spans="1:56" hidden="1" x14ac:dyDescent="0.25">
      <c r="A876" s="13">
        <v>600025758</v>
      </c>
      <c r="B876" s="13">
        <v>1700</v>
      </c>
      <c r="C876" s="13">
        <v>2200001421</v>
      </c>
      <c r="D876" s="13" t="s">
        <v>298</v>
      </c>
      <c r="E876" s="13">
        <f>IF(AND(B876&lt;&gt;1110,B876&lt;&gt;1210,B876&lt;&gt;1510,B876&lt;&gt;1710),B876,IF(B876=1110,"1100",IF(B876=1210,"1200",IF(B876=1510,"1500",IF(B876=1710,"1700","X")))))</f>
        <v>1700</v>
      </c>
      <c r="F876" s="13" t="s">
        <v>10893</v>
      </c>
      <c r="G876" s="13" t="s">
        <v>297</v>
      </c>
      <c r="H876" s="13">
        <v>9.17</v>
      </c>
      <c r="I876" s="13">
        <v>0.25</v>
      </c>
      <c r="J876" s="13">
        <v>3</v>
      </c>
      <c r="K876" s="13">
        <v>1</v>
      </c>
      <c r="L876" s="13" t="s">
        <v>292</v>
      </c>
      <c r="M876" s="13">
        <v>4</v>
      </c>
      <c r="N876" s="13">
        <v>1</v>
      </c>
      <c r="O876" s="13" t="s">
        <v>294</v>
      </c>
      <c r="P876" s="13">
        <f>IFERROR(VLOOKUP(BC876, BA:BA:BB:BB, 2, 0),)</f>
        <v>0</v>
      </c>
      <c r="Q876" s="13">
        <f>IFERROR(VLOOKUP(BC876, BA:BA:BD:BD, 4, 0),1)</f>
        <v>1</v>
      </c>
      <c r="R876" s="13">
        <v>7</v>
      </c>
      <c r="S876" s="13">
        <v>9.25</v>
      </c>
      <c r="T876" s="13">
        <v>0</v>
      </c>
      <c r="V876" s="13" t="s">
        <v>13779</v>
      </c>
      <c r="W876" s="13">
        <v>100</v>
      </c>
      <c r="X876" s="13" t="s">
        <v>301</v>
      </c>
      <c r="Y876" s="13" t="s">
        <v>10899</v>
      </c>
      <c r="Z876" s="13" t="s">
        <v>10886</v>
      </c>
      <c r="AA876" s="13">
        <v>1</v>
      </c>
      <c r="AB876" s="13">
        <f>ROUND(H876*I876*AA876, 3)</f>
        <v>2.2930000000000001</v>
      </c>
      <c r="AC876" s="13">
        <f>ROUND(VLOOKUP(X876,'Base de dados'!A:B, 2, 0)*AB876, 2)</f>
        <v>0.23</v>
      </c>
      <c r="AD876" s="13">
        <f>ROUND((AB876*(Destino!AG$877/100))*(W876/100),2)</f>
        <v>0.16</v>
      </c>
      <c r="AE876" s="13">
        <f>ROUND(AB876*(Destino!AH$877/100),2)</f>
        <v>0</v>
      </c>
      <c r="AF876" s="13">
        <f>ROUND((((AB876+AC876)*(1 + VLOOKUP(X876,'Base de dados'!A:N, 14, 0) ))*(Destino!AI$877/100))-AD876, 2)</f>
        <v>0.47</v>
      </c>
      <c r="AG876" s="13">
        <f>ROUND((AB876+AC876+AF876)*(J876/100),2)</f>
        <v>0.09</v>
      </c>
      <c r="AH876" s="13">
        <f>ROUND(AB876*T876,2)</f>
        <v>0</v>
      </c>
      <c r="AI876" s="13">
        <f>ROUND(AB876+AC876-AE876+AF876+AG876+AH876, 3)</f>
        <v>3.0830000000000002</v>
      </c>
      <c r="AJ876" s="13">
        <f>AI876*M876</f>
        <v>12.332000000000001</v>
      </c>
      <c r="AK876" s="13">
        <f>AJ876*K876</f>
        <v>12.332000000000001</v>
      </c>
      <c r="AL876" s="13" t="str">
        <f t="shared" si="39"/>
        <v>17006000257582200001421</v>
      </c>
      <c r="AM876" s="13">
        <f>VLOOKUP(AL876,Destino!A:AE,31,0)</f>
        <v>12.332000000000001</v>
      </c>
      <c r="AN876" s="13">
        <f>VLOOKUP(AL876,Destino!A:O,15,0)</f>
        <v>7.68</v>
      </c>
      <c r="AO876" s="13">
        <f>VLOOKUP(AL876,Destino!A:P,16,0)</f>
        <v>1</v>
      </c>
      <c r="AP876" s="14">
        <f t="shared" si="40"/>
        <v>1</v>
      </c>
      <c r="AQ876" s="13" t="str">
        <f t="shared" si="41"/>
        <v>OK</v>
      </c>
      <c r="BA876" s="13" t="s">
        <v>14542</v>
      </c>
      <c r="BB876" s="13">
        <f>AK876</f>
        <v>12.332000000000001</v>
      </c>
      <c r="BC876" s="13" t="s">
        <v>15579</v>
      </c>
      <c r="BD876" s="13">
        <f>N876</f>
        <v>1</v>
      </c>
    </row>
    <row r="877" spans="1:56" hidden="1" x14ac:dyDescent="0.25">
      <c r="A877" s="13">
        <v>600025759</v>
      </c>
      <c r="B877" s="13">
        <v>1700</v>
      </c>
      <c r="C877" s="13">
        <v>2200001421</v>
      </c>
      <c r="D877" s="13" t="s">
        <v>298</v>
      </c>
      <c r="E877" s="13">
        <f>IF(AND(B877&lt;&gt;1110,B877&lt;&gt;1210,B877&lt;&gt;1510,B877&lt;&gt;1710),B877,IF(B877=1110,"1100",IF(B877=1210,"1200",IF(B877=1510,"1500",IF(B877=1710,"1700","X")))))</f>
        <v>1700</v>
      </c>
      <c r="F877" s="13" t="s">
        <v>10893</v>
      </c>
      <c r="G877" s="13" t="s">
        <v>297</v>
      </c>
      <c r="H877" s="13">
        <v>9.1820000000000004</v>
      </c>
      <c r="I877" s="13">
        <v>0.25</v>
      </c>
      <c r="J877" s="13">
        <v>3</v>
      </c>
      <c r="K877" s="13">
        <v>1</v>
      </c>
      <c r="L877" s="13" t="s">
        <v>292</v>
      </c>
      <c r="M877" s="13">
        <v>4</v>
      </c>
      <c r="N877" s="13">
        <v>1</v>
      </c>
      <c r="O877" s="13" t="s">
        <v>294</v>
      </c>
      <c r="P877" s="13">
        <f>IFERROR(VLOOKUP(BC877, BA:BA:BB:BB, 2, 0),)</f>
        <v>0</v>
      </c>
      <c r="Q877" s="13">
        <f>IFERROR(VLOOKUP(BC877, BA:BA:BD:BD, 4, 0),1)</f>
        <v>1</v>
      </c>
      <c r="R877" s="13">
        <v>7</v>
      </c>
      <c r="S877" s="13">
        <v>9.25</v>
      </c>
      <c r="T877" s="13">
        <v>0</v>
      </c>
      <c r="V877" s="13" t="s">
        <v>13779</v>
      </c>
      <c r="W877" s="13">
        <v>100</v>
      </c>
      <c r="X877" s="13" t="s">
        <v>301</v>
      </c>
      <c r="Y877" s="13" t="s">
        <v>10899</v>
      </c>
      <c r="Z877" s="13" t="s">
        <v>10886</v>
      </c>
      <c r="AA877" s="13">
        <v>1</v>
      </c>
      <c r="AB877" s="13">
        <f>ROUND(H877*I877*AA877, 3)</f>
        <v>2.2959999999999998</v>
      </c>
      <c r="AC877" s="13">
        <f>ROUND(VLOOKUP(X877,'Base de dados'!A:B, 2, 0)*AB877, 2)</f>
        <v>0.23</v>
      </c>
      <c r="AD877" s="13">
        <f>ROUND((AB877*(Destino!AG$878/100))*(W877/100),2)</f>
        <v>0.16</v>
      </c>
      <c r="AE877" s="13">
        <f>ROUND(AB877*(Destino!AH$878/100),2)</f>
        <v>0</v>
      </c>
      <c r="AF877" s="13">
        <f>ROUND((((AB877+AC877)*(1 + VLOOKUP(X877,'Base de dados'!A:N, 14, 0) ))*(Destino!AI$878/100))-AD877, 2)</f>
        <v>0.48</v>
      </c>
      <c r="AG877" s="13">
        <f>ROUND((AB877+AC877+AF877)*(J877/100),2)</f>
        <v>0.09</v>
      </c>
      <c r="AH877" s="13">
        <f>ROUND(AB877*T877,2)</f>
        <v>0</v>
      </c>
      <c r="AI877" s="13">
        <f>ROUND(AB877+AC877-AE877+AF877+AG877+AH877, 3)</f>
        <v>3.0960000000000001</v>
      </c>
      <c r="AJ877" s="13">
        <f>AI877*M877</f>
        <v>12.384</v>
      </c>
      <c r="AK877" s="13">
        <f>AJ877*K877</f>
        <v>12.384</v>
      </c>
      <c r="AL877" s="13" t="str">
        <f t="shared" si="39"/>
        <v>17006000257592200001421</v>
      </c>
      <c r="AM877" s="13">
        <f>VLOOKUP(AL877,Destino!A:AE,31,0)</f>
        <v>12.384</v>
      </c>
      <c r="AN877" s="13">
        <f>VLOOKUP(AL877,Destino!A:O,15,0)</f>
        <v>7.69</v>
      </c>
      <c r="AO877" s="13">
        <f>VLOOKUP(AL877,Destino!A:P,16,0)</f>
        <v>1</v>
      </c>
      <c r="AP877" s="14">
        <f t="shared" si="40"/>
        <v>1</v>
      </c>
      <c r="AQ877" s="13" t="str">
        <f t="shared" si="41"/>
        <v>OK</v>
      </c>
      <c r="BA877" s="13" t="s">
        <v>14543</v>
      </c>
      <c r="BB877" s="13">
        <f>AK877</f>
        <v>12.384</v>
      </c>
      <c r="BC877" s="13" t="s">
        <v>15580</v>
      </c>
      <c r="BD877" s="13">
        <f>N877</f>
        <v>1</v>
      </c>
    </row>
    <row r="878" spans="1:56" hidden="1" x14ac:dyDescent="0.25">
      <c r="A878" s="13">
        <v>600025760</v>
      </c>
      <c r="B878" s="13">
        <v>1700</v>
      </c>
      <c r="C878" s="13">
        <v>2200001421</v>
      </c>
      <c r="D878" s="13" t="s">
        <v>298</v>
      </c>
      <c r="E878" s="13">
        <f>IF(AND(B878&lt;&gt;1110,B878&lt;&gt;1210,B878&lt;&gt;1510,B878&lt;&gt;1710),B878,IF(B878=1110,"1100",IF(B878=1210,"1200",IF(B878=1510,"1500",IF(B878=1710,"1700","X")))))</f>
        <v>1700</v>
      </c>
      <c r="F878" s="13" t="s">
        <v>10893</v>
      </c>
      <c r="G878" s="13" t="s">
        <v>297</v>
      </c>
      <c r="H878" s="13">
        <v>9.266</v>
      </c>
      <c r="I878" s="13">
        <v>0.25</v>
      </c>
      <c r="J878" s="13">
        <v>3</v>
      </c>
      <c r="K878" s="13">
        <v>1</v>
      </c>
      <c r="L878" s="13" t="s">
        <v>292</v>
      </c>
      <c r="M878" s="13">
        <v>4</v>
      </c>
      <c r="N878" s="13">
        <v>1</v>
      </c>
      <c r="O878" s="13" t="s">
        <v>294</v>
      </c>
      <c r="P878" s="13">
        <f>IFERROR(VLOOKUP(BC878, BA:BA:BB:BB, 2, 0),)</f>
        <v>0</v>
      </c>
      <c r="Q878" s="13">
        <f>IFERROR(VLOOKUP(BC878, BA:BA:BD:BD, 4, 0),1)</f>
        <v>1</v>
      </c>
      <c r="R878" s="13">
        <v>7</v>
      </c>
      <c r="S878" s="13">
        <v>9.25</v>
      </c>
      <c r="T878" s="13">
        <v>0</v>
      </c>
      <c r="V878" s="13" t="s">
        <v>13779</v>
      </c>
      <c r="W878" s="13">
        <v>100</v>
      </c>
      <c r="X878" s="13" t="s">
        <v>301</v>
      </c>
      <c r="Y878" s="13" t="s">
        <v>10899</v>
      </c>
      <c r="Z878" s="13" t="s">
        <v>10886</v>
      </c>
      <c r="AA878" s="13">
        <v>1</v>
      </c>
      <c r="AB878" s="13">
        <f>ROUND(H878*I878*AA878, 3)</f>
        <v>2.3170000000000002</v>
      </c>
      <c r="AC878" s="13">
        <f>ROUND(VLOOKUP(X878,'Base de dados'!A:B, 2, 0)*AB878, 2)</f>
        <v>0.23</v>
      </c>
      <c r="AD878" s="13">
        <f>ROUND((AB878*(Destino!AG$879/100))*(W878/100),2)</f>
        <v>0.16</v>
      </c>
      <c r="AE878" s="13">
        <f>ROUND(AB878*(Destino!AH$879/100),2)</f>
        <v>0</v>
      </c>
      <c r="AF878" s="13">
        <f>ROUND((((AB878+AC878)*(1 + VLOOKUP(X878,'Base de dados'!A:N, 14, 0) ))*(Destino!AI$879/100))-AD878, 2)</f>
        <v>0.48</v>
      </c>
      <c r="AG878" s="13">
        <f>ROUND((AB878+AC878+AF878)*(J878/100),2)</f>
        <v>0.09</v>
      </c>
      <c r="AH878" s="13">
        <f>ROUND(AB878*T878,2)</f>
        <v>0</v>
      </c>
      <c r="AI878" s="13">
        <f>ROUND(AB878+AC878-AE878+AF878+AG878+AH878, 3)</f>
        <v>3.117</v>
      </c>
      <c r="AJ878" s="13">
        <f>AI878*M878</f>
        <v>12.468</v>
      </c>
      <c r="AK878" s="13">
        <f>AJ878*K878</f>
        <v>12.468</v>
      </c>
      <c r="AL878" s="13" t="str">
        <f t="shared" si="39"/>
        <v>17006000257602200001421</v>
      </c>
      <c r="AM878" s="13">
        <f>VLOOKUP(AL878,Destino!A:AE,31,0)</f>
        <v>12.468</v>
      </c>
      <c r="AN878" s="13">
        <f>VLOOKUP(AL878,Destino!A:O,15,0)</f>
        <v>7.76</v>
      </c>
      <c r="AO878" s="13">
        <f>VLOOKUP(AL878,Destino!A:P,16,0)</f>
        <v>1</v>
      </c>
      <c r="AP878" s="14">
        <f t="shared" si="40"/>
        <v>1</v>
      </c>
      <c r="AQ878" s="13" t="str">
        <f t="shared" si="41"/>
        <v>OK</v>
      </c>
      <c r="BA878" s="13" t="s">
        <v>14544</v>
      </c>
      <c r="BB878" s="13">
        <f>AK878</f>
        <v>12.468</v>
      </c>
      <c r="BC878" s="13" t="s">
        <v>15581</v>
      </c>
      <c r="BD878" s="13">
        <f>N878</f>
        <v>1</v>
      </c>
    </row>
    <row r="879" spans="1:56" hidden="1" x14ac:dyDescent="0.25">
      <c r="A879" s="13">
        <v>600025761</v>
      </c>
      <c r="B879" s="13">
        <v>1700</v>
      </c>
      <c r="C879" s="13">
        <v>2200001421</v>
      </c>
      <c r="D879" s="13" t="s">
        <v>298</v>
      </c>
      <c r="E879" s="13">
        <f>IF(AND(B879&lt;&gt;1110,B879&lt;&gt;1210,B879&lt;&gt;1510,B879&lt;&gt;1710),B879,IF(B879=1110,"1100",IF(B879=1210,"1200",IF(B879=1510,"1500",IF(B879=1710,"1700","X")))))</f>
        <v>1700</v>
      </c>
      <c r="F879" s="13" t="s">
        <v>10893</v>
      </c>
      <c r="G879" s="13" t="s">
        <v>297</v>
      </c>
      <c r="H879" s="13">
        <v>9.5760000000000005</v>
      </c>
      <c r="I879" s="13">
        <v>0.25</v>
      </c>
      <c r="J879" s="13">
        <v>3</v>
      </c>
      <c r="K879" s="13">
        <v>1</v>
      </c>
      <c r="L879" s="13" t="s">
        <v>292</v>
      </c>
      <c r="M879" s="13">
        <v>4</v>
      </c>
      <c r="N879" s="13">
        <v>1</v>
      </c>
      <c r="O879" s="13" t="s">
        <v>294</v>
      </c>
      <c r="P879" s="13">
        <f>IFERROR(VLOOKUP(BC879, BA:BA:BB:BB, 2, 0),)</f>
        <v>0</v>
      </c>
      <c r="Q879" s="13">
        <f>IFERROR(VLOOKUP(BC879, BA:BA:BD:BD, 4, 0),1)</f>
        <v>1</v>
      </c>
      <c r="R879" s="13">
        <v>7</v>
      </c>
      <c r="S879" s="13">
        <v>9.25</v>
      </c>
      <c r="T879" s="13">
        <v>0</v>
      </c>
      <c r="V879" s="13" t="s">
        <v>13779</v>
      </c>
      <c r="W879" s="13">
        <v>100</v>
      </c>
      <c r="X879" s="13" t="s">
        <v>301</v>
      </c>
      <c r="Y879" s="13" t="s">
        <v>10899</v>
      </c>
      <c r="Z879" s="13" t="s">
        <v>10898</v>
      </c>
      <c r="AA879" s="13">
        <v>1</v>
      </c>
      <c r="AB879" s="13">
        <f>ROUND(H879*I879*AA879, 3)</f>
        <v>2.3940000000000001</v>
      </c>
      <c r="AC879" s="13">
        <f>ROUND(VLOOKUP(X879,'Base de dados'!A:B, 2, 0)*AB879, 2)</f>
        <v>0.24</v>
      </c>
      <c r="AD879" s="13">
        <f>ROUND((AB879*(Destino!AG$880/100))*(W879/100),2)</f>
        <v>0.17</v>
      </c>
      <c r="AE879" s="13">
        <f>ROUND(AB879*(Destino!AH$880/100),2)</f>
        <v>0</v>
      </c>
      <c r="AF879" s="13">
        <f>ROUND((((AB879+AC879)*(1 + VLOOKUP(X879,'Base de dados'!A:N, 14, 0) ))*(Destino!AI$880/100))-AD879, 2)</f>
        <v>0.49</v>
      </c>
      <c r="AG879" s="13">
        <f>ROUND((AB879+AC879+AF879)*(J879/100),2)</f>
        <v>0.09</v>
      </c>
      <c r="AH879" s="13">
        <f>ROUND(AB879*T879,2)</f>
        <v>0</v>
      </c>
      <c r="AI879" s="13">
        <f>ROUND(AB879+AC879-AE879+AF879+AG879+AH879, 3)</f>
        <v>3.214</v>
      </c>
      <c r="AJ879" s="13">
        <f>AI879*M879</f>
        <v>12.856</v>
      </c>
      <c r="AK879" s="13">
        <f>AJ879*K879</f>
        <v>12.856</v>
      </c>
      <c r="AL879" s="13" t="str">
        <f t="shared" si="39"/>
        <v>17006000257612200001421</v>
      </c>
      <c r="AM879" s="13">
        <f>VLOOKUP(AL879,Destino!A:AE,31,0)</f>
        <v>12.856</v>
      </c>
      <c r="AN879" s="13">
        <f>VLOOKUP(AL879,Destino!A:O,15,0)</f>
        <v>8.02</v>
      </c>
      <c r="AO879" s="13">
        <f>VLOOKUP(AL879,Destino!A:P,16,0)</f>
        <v>1</v>
      </c>
      <c r="AP879" s="14">
        <f t="shared" si="40"/>
        <v>1</v>
      </c>
      <c r="AQ879" s="13" t="str">
        <f t="shared" si="41"/>
        <v>OK</v>
      </c>
      <c r="BA879" s="13" t="s">
        <v>14545</v>
      </c>
      <c r="BB879" s="13">
        <f>AK879</f>
        <v>12.856</v>
      </c>
      <c r="BC879" s="13" t="s">
        <v>15582</v>
      </c>
      <c r="BD879" s="13">
        <f>N879</f>
        <v>1</v>
      </c>
    </row>
    <row r="880" spans="1:56" hidden="1" x14ac:dyDescent="0.25">
      <c r="A880" s="13">
        <v>600025762</v>
      </c>
      <c r="B880" s="13">
        <v>1700</v>
      </c>
      <c r="C880" s="13">
        <v>2200001421</v>
      </c>
      <c r="D880" s="13" t="s">
        <v>298</v>
      </c>
      <c r="E880" s="13">
        <f>IF(AND(B880&lt;&gt;1110,B880&lt;&gt;1210,B880&lt;&gt;1510,B880&lt;&gt;1710),B880,IF(B880=1110,"1100",IF(B880=1210,"1200",IF(B880=1510,"1500",IF(B880=1710,"1700","X")))))</f>
        <v>1700</v>
      </c>
      <c r="F880" s="13" t="s">
        <v>10893</v>
      </c>
      <c r="G880" s="13" t="s">
        <v>297</v>
      </c>
      <c r="H880" s="13">
        <v>9.7070000000000007</v>
      </c>
      <c r="I880" s="13">
        <v>0.25</v>
      </c>
      <c r="J880" s="13">
        <v>3</v>
      </c>
      <c r="K880" s="13">
        <v>1</v>
      </c>
      <c r="L880" s="13" t="s">
        <v>292</v>
      </c>
      <c r="M880" s="13">
        <v>4</v>
      </c>
      <c r="N880" s="13">
        <v>1</v>
      </c>
      <c r="O880" s="13" t="s">
        <v>294</v>
      </c>
      <c r="P880" s="13">
        <f>IFERROR(VLOOKUP(BC880, BA:BA:BB:BB, 2, 0),)</f>
        <v>0</v>
      </c>
      <c r="Q880" s="13">
        <f>IFERROR(VLOOKUP(BC880, BA:BA:BD:BD, 4, 0),1)</f>
        <v>1</v>
      </c>
      <c r="R880" s="13">
        <v>7</v>
      </c>
      <c r="S880" s="13">
        <v>9.25</v>
      </c>
      <c r="T880" s="13">
        <v>0</v>
      </c>
      <c r="V880" s="13" t="s">
        <v>13779</v>
      </c>
      <c r="W880" s="13">
        <v>100</v>
      </c>
      <c r="X880" s="13" t="s">
        <v>301</v>
      </c>
      <c r="Y880" s="13" t="s">
        <v>10899</v>
      </c>
      <c r="Z880" s="13" t="s">
        <v>10886</v>
      </c>
      <c r="AA880" s="13">
        <v>1</v>
      </c>
      <c r="AB880" s="13">
        <f>ROUND(H880*I880*AA880, 3)</f>
        <v>2.427</v>
      </c>
      <c r="AC880" s="13">
        <f>ROUND(VLOOKUP(X880,'Base de dados'!A:B, 2, 0)*AB880, 2)</f>
        <v>0.24</v>
      </c>
      <c r="AD880" s="13">
        <f>ROUND((AB880*(Destino!AG$881/100))*(W880/100),2)</f>
        <v>0.17</v>
      </c>
      <c r="AE880" s="13">
        <f>ROUND(AB880*(Destino!AH$881/100),2)</f>
        <v>0</v>
      </c>
      <c r="AF880" s="13">
        <f>ROUND((((AB880+AC880)*(1 + VLOOKUP(X880,'Base de dados'!A:N, 14, 0) ))*(Destino!AI$881/100))-AD880, 2)</f>
        <v>0.5</v>
      </c>
      <c r="AG880" s="13">
        <f>ROUND((AB880+AC880+AF880)*(J880/100),2)</f>
        <v>0.1</v>
      </c>
      <c r="AH880" s="13">
        <f>ROUND(AB880*T880,2)</f>
        <v>0</v>
      </c>
      <c r="AI880" s="13">
        <f>ROUND(AB880+AC880-AE880+AF880+AG880+AH880, 3)</f>
        <v>3.2669999999999999</v>
      </c>
      <c r="AJ880" s="13">
        <f>AI880*M880</f>
        <v>13.068</v>
      </c>
      <c r="AK880" s="13">
        <f>AJ880*K880</f>
        <v>13.068</v>
      </c>
      <c r="AL880" s="13" t="str">
        <f t="shared" si="39"/>
        <v>17006000257622200001421</v>
      </c>
      <c r="AM880" s="13">
        <f>VLOOKUP(AL880,Destino!A:AE,31,0)</f>
        <v>13.068</v>
      </c>
      <c r="AN880" s="13">
        <f>VLOOKUP(AL880,Destino!A:O,15,0)</f>
        <v>8.1300000000000008</v>
      </c>
      <c r="AO880" s="13">
        <f>VLOOKUP(AL880,Destino!A:P,16,0)</f>
        <v>1</v>
      </c>
      <c r="AP880" s="14">
        <f t="shared" si="40"/>
        <v>1</v>
      </c>
      <c r="AQ880" s="13" t="str">
        <f t="shared" si="41"/>
        <v>OK</v>
      </c>
      <c r="BA880" s="13" t="s">
        <v>14546</v>
      </c>
      <c r="BB880" s="13">
        <f>AK880</f>
        <v>13.068</v>
      </c>
      <c r="BC880" s="13" t="s">
        <v>15583</v>
      </c>
      <c r="BD880" s="13">
        <f>N880</f>
        <v>1</v>
      </c>
    </row>
    <row r="881" spans="1:56" hidden="1" x14ac:dyDescent="0.25">
      <c r="A881" s="13">
        <v>600025763</v>
      </c>
      <c r="B881" s="13">
        <v>1700</v>
      </c>
      <c r="C881" s="13">
        <v>2200001421</v>
      </c>
      <c r="D881" s="13" t="s">
        <v>298</v>
      </c>
      <c r="E881" s="13">
        <f>IF(AND(B881&lt;&gt;1110,B881&lt;&gt;1210,B881&lt;&gt;1510,B881&lt;&gt;1710),B881,IF(B881=1110,"1100",IF(B881=1210,"1200",IF(B881=1510,"1500",IF(B881=1710,"1700","X")))))</f>
        <v>1700</v>
      </c>
      <c r="F881" s="13" t="s">
        <v>10893</v>
      </c>
      <c r="G881" s="13" t="s">
        <v>297</v>
      </c>
      <c r="H881" s="13">
        <v>9.7550000000000008</v>
      </c>
      <c r="I881" s="13">
        <v>0.25</v>
      </c>
      <c r="J881" s="13">
        <v>3</v>
      </c>
      <c r="K881" s="13">
        <v>1</v>
      </c>
      <c r="L881" s="13" t="s">
        <v>292</v>
      </c>
      <c r="M881" s="13">
        <v>4</v>
      </c>
      <c r="N881" s="13">
        <v>1</v>
      </c>
      <c r="O881" s="13" t="s">
        <v>294</v>
      </c>
      <c r="P881" s="13">
        <f>IFERROR(VLOOKUP(BC881, BA:BA:BB:BB, 2, 0),)</f>
        <v>0</v>
      </c>
      <c r="Q881" s="13">
        <f>IFERROR(VLOOKUP(BC881, BA:BA:BD:BD, 4, 0),1)</f>
        <v>1</v>
      </c>
      <c r="R881" s="13">
        <v>7</v>
      </c>
      <c r="S881" s="13">
        <v>9.25</v>
      </c>
      <c r="T881" s="13">
        <v>0</v>
      </c>
      <c r="V881" s="13" t="s">
        <v>13779</v>
      </c>
      <c r="W881" s="13">
        <v>100</v>
      </c>
      <c r="X881" s="13" t="s">
        <v>301</v>
      </c>
      <c r="Y881" s="13" t="s">
        <v>10899</v>
      </c>
      <c r="Z881" s="13" t="s">
        <v>10886</v>
      </c>
      <c r="AA881" s="13">
        <v>1</v>
      </c>
      <c r="AB881" s="13">
        <f>ROUND(H881*I881*AA881, 3)</f>
        <v>2.4390000000000001</v>
      </c>
      <c r="AC881" s="13">
        <f>ROUND(VLOOKUP(X881,'Base de dados'!A:B, 2, 0)*AB881, 2)</f>
        <v>0.24</v>
      </c>
      <c r="AD881" s="13">
        <f>ROUND((AB881*(Destino!AG$882/100))*(W881/100),2)</f>
        <v>0.17</v>
      </c>
      <c r="AE881" s="13">
        <f>ROUND(AB881*(Destino!AH$882/100),2)</f>
        <v>0</v>
      </c>
      <c r="AF881" s="13">
        <f>ROUND((((AB881+AC881)*(1 + VLOOKUP(X881,'Base de dados'!A:N, 14, 0) ))*(Destino!AI$882/100))-AD881, 2)</f>
        <v>0.5</v>
      </c>
      <c r="AG881" s="13">
        <f>ROUND((AB881+AC881+AF881)*(J881/100),2)</f>
        <v>0.1</v>
      </c>
      <c r="AH881" s="13">
        <f>ROUND(AB881*T881,2)</f>
        <v>0</v>
      </c>
      <c r="AI881" s="13">
        <f>ROUND(AB881+AC881-AE881+AF881+AG881+AH881, 3)</f>
        <v>3.2789999999999999</v>
      </c>
      <c r="AJ881" s="13">
        <f>AI881*M881</f>
        <v>13.116</v>
      </c>
      <c r="AK881" s="13">
        <f>AJ881*K881</f>
        <v>13.116</v>
      </c>
      <c r="AL881" s="13" t="str">
        <f t="shared" si="39"/>
        <v>17006000257632200001421</v>
      </c>
      <c r="AM881" s="13">
        <f>VLOOKUP(AL881,Destino!A:AE,31,0)</f>
        <v>13.116</v>
      </c>
      <c r="AN881" s="13">
        <f>VLOOKUP(AL881,Destino!A:O,15,0)</f>
        <v>8.17</v>
      </c>
      <c r="AO881" s="13">
        <f>VLOOKUP(AL881,Destino!A:P,16,0)</f>
        <v>1</v>
      </c>
      <c r="AP881" s="14">
        <f t="shared" si="40"/>
        <v>1</v>
      </c>
      <c r="AQ881" s="13" t="str">
        <f t="shared" si="41"/>
        <v>OK</v>
      </c>
      <c r="BA881" s="13" t="s">
        <v>14547</v>
      </c>
      <c r="BB881" s="13">
        <f>AK881</f>
        <v>13.116</v>
      </c>
      <c r="BC881" s="13" t="s">
        <v>15584</v>
      </c>
      <c r="BD881" s="13">
        <f>N881</f>
        <v>1</v>
      </c>
    </row>
    <row r="882" spans="1:56" hidden="1" x14ac:dyDescent="0.25">
      <c r="A882" s="13">
        <v>600025764</v>
      </c>
      <c r="B882" s="13">
        <v>1700</v>
      </c>
      <c r="C882" s="13">
        <v>2200001421</v>
      </c>
      <c r="D882" s="13" t="s">
        <v>298</v>
      </c>
      <c r="E882" s="13">
        <f>IF(AND(B882&lt;&gt;1110,B882&lt;&gt;1210,B882&lt;&gt;1510,B882&lt;&gt;1710),B882,IF(B882=1110,"1100",IF(B882=1210,"1200",IF(B882=1510,"1500",IF(B882=1710,"1700","X")))))</f>
        <v>1700</v>
      </c>
      <c r="F882" s="13" t="s">
        <v>10893</v>
      </c>
      <c r="G882" s="13" t="s">
        <v>297</v>
      </c>
      <c r="H882" s="13">
        <v>9.7910000000000004</v>
      </c>
      <c r="I882" s="13">
        <v>0.25</v>
      </c>
      <c r="J882" s="13">
        <v>3</v>
      </c>
      <c r="K882" s="13">
        <v>1</v>
      </c>
      <c r="L882" s="13" t="s">
        <v>292</v>
      </c>
      <c r="M882" s="13">
        <v>4</v>
      </c>
      <c r="N882" s="13">
        <v>1</v>
      </c>
      <c r="O882" s="13" t="s">
        <v>294</v>
      </c>
      <c r="P882" s="13">
        <f>IFERROR(VLOOKUP(BC882, BA:BA:BB:BB, 2, 0),)</f>
        <v>0</v>
      </c>
      <c r="Q882" s="13">
        <f>IFERROR(VLOOKUP(BC882, BA:BA:BD:BD, 4, 0),1)</f>
        <v>1</v>
      </c>
      <c r="R882" s="13">
        <v>7</v>
      </c>
      <c r="S882" s="13">
        <v>9.25</v>
      </c>
      <c r="T882" s="13">
        <v>0</v>
      </c>
      <c r="V882" s="13" t="s">
        <v>13779</v>
      </c>
      <c r="W882" s="13">
        <v>100</v>
      </c>
      <c r="X882" s="13" t="s">
        <v>301</v>
      </c>
      <c r="Y882" s="13" t="s">
        <v>10899</v>
      </c>
      <c r="Z882" s="13" t="s">
        <v>10898</v>
      </c>
      <c r="AA882" s="13">
        <v>1</v>
      </c>
      <c r="AB882" s="13">
        <f>ROUND(H882*I882*AA882, 3)</f>
        <v>2.448</v>
      </c>
      <c r="AC882" s="13">
        <f>ROUND(VLOOKUP(X882,'Base de dados'!A:B, 2, 0)*AB882, 2)</f>
        <v>0.24</v>
      </c>
      <c r="AD882" s="13">
        <f>ROUND((AB882*(Destino!AG$883/100))*(W882/100),2)</f>
        <v>0.17</v>
      </c>
      <c r="AE882" s="13">
        <f>ROUND(AB882*(Destino!AH$883/100),2)</f>
        <v>0</v>
      </c>
      <c r="AF882" s="13">
        <f>ROUND((((AB882+AC882)*(1 + VLOOKUP(X882,'Base de dados'!A:N, 14, 0) ))*(Destino!AI$883/100))-AD882, 2)</f>
        <v>0.51</v>
      </c>
      <c r="AG882" s="13">
        <f>ROUND((AB882+AC882+AF882)*(J882/100),2)</f>
        <v>0.1</v>
      </c>
      <c r="AH882" s="13">
        <f>ROUND(AB882*T882,2)</f>
        <v>0</v>
      </c>
      <c r="AI882" s="13">
        <f>ROUND(AB882+AC882-AE882+AF882+AG882+AH882, 3)</f>
        <v>3.298</v>
      </c>
      <c r="AJ882" s="13">
        <f>AI882*M882</f>
        <v>13.192</v>
      </c>
      <c r="AK882" s="13">
        <f>AJ882*K882</f>
        <v>13.192</v>
      </c>
      <c r="AL882" s="13" t="str">
        <f t="shared" si="39"/>
        <v>17006000257642200001421</v>
      </c>
      <c r="AM882" s="13">
        <f>VLOOKUP(AL882,Destino!A:AE,31,0)</f>
        <v>13.231999999999999</v>
      </c>
      <c r="AN882" s="13">
        <f>VLOOKUP(AL882,Destino!A:O,15,0)</f>
        <v>8.1999999999999993</v>
      </c>
      <c r="AO882" s="13">
        <f>VLOOKUP(AL882,Destino!A:P,16,0)</f>
        <v>1</v>
      </c>
      <c r="AP882" s="14">
        <f t="shared" si="40"/>
        <v>1</v>
      </c>
      <c r="AQ882" s="13" t="str">
        <f t="shared" si="41"/>
        <v>OK</v>
      </c>
      <c r="BA882" s="13" t="s">
        <v>14548</v>
      </c>
      <c r="BB882" s="13">
        <f>AK882</f>
        <v>13.192</v>
      </c>
      <c r="BC882" s="13" t="s">
        <v>15585</v>
      </c>
      <c r="BD882" s="13">
        <f>N882</f>
        <v>1</v>
      </c>
    </row>
    <row r="883" spans="1:56" hidden="1" x14ac:dyDescent="0.25">
      <c r="A883" s="13">
        <v>600025765</v>
      </c>
      <c r="B883" s="13">
        <v>1700</v>
      </c>
      <c r="C883" s="13">
        <v>2200001421</v>
      </c>
      <c r="D883" s="13" t="s">
        <v>298</v>
      </c>
      <c r="E883" s="13">
        <f>IF(AND(B883&lt;&gt;1110,B883&lt;&gt;1210,B883&lt;&gt;1510,B883&lt;&gt;1710),B883,IF(B883=1110,"1100",IF(B883=1210,"1200",IF(B883=1510,"1500",IF(B883=1710,"1700","X")))))</f>
        <v>1700</v>
      </c>
      <c r="F883" s="13" t="s">
        <v>10893</v>
      </c>
      <c r="G883" s="13" t="s">
        <v>297</v>
      </c>
      <c r="H883" s="13">
        <v>9.8390000000000004</v>
      </c>
      <c r="I883" s="13">
        <v>0.25</v>
      </c>
      <c r="J883" s="13">
        <v>3</v>
      </c>
      <c r="K883" s="13">
        <v>1</v>
      </c>
      <c r="L883" s="13" t="s">
        <v>292</v>
      </c>
      <c r="M883" s="13">
        <v>4</v>
      </c>
      <c r="N883" s="13">
        <v>1</v>
      </c>
      <c r="O883" s="13" t="s">
        <v>294</v>
      </c>
      <c r="P883" s="13">
        <f>IFERROR(VLOOKUP(BC883, BA:BA:BB:BB, 2, 0),)</f>
        <v>0</v>
      </c>
      <c r="Q883" s="13">
        <f>IFERROR(VLOOKUP(BC883, BA:BA:BD:BD, 4, 0),1)</f>
        <v>1</v>
      </c>
      <c r="R883" s="13">
        <v>7</v>
      </c>
      <c r="S883" s="13">
        <v>9.25</v>
      </c>
      <c r="T883" s="13">
        <v>0</v>
      </c>
      <c r="V883" s="13" t="s">
        <v>13779</v>
      </c>
      <c r="W883" s="13">
        <v>100</v>
      </c>
      <c r="X883" s="13" t="s">
        <v>301</v>
      </c>
      <c r="Y883" s="13" t="s">
        <v>10899</v>
      </c>
      <c r="Z883" s="13" t="s">
        <v>10886</v>
      </c>
      <c r="AA883" s="13">
        <v>1</v>
      </c>
      <c r="AB883" s="13">
        <f>ROUND(H883*I883*AA883, 3)</f>
        <v>2.46</v>
      </c>
      <c r="AC883" s="13">
        <f>ROUND(VLOOKUP(X883,'Base de dados'!A:B, 2, 0)*AB883, 2)</f>
        <v>0.25</v>
      </c>
      <c r="AD883" s="13">
        <f>ROUND((AB883*(Destino!AG$884/100))*(W883/100),2)</f>
        <v>0.17</v>
      </c>
      <c r="AE883" s="13">
        <f>ROUND(AB883*(Destino!AH$884/100),2)</f>
        <v>0</v>
      </c>
      <c r="AF883" s="13">
        <f>ROUND((((AB883+AC883)*(1 + VLOOKUP(X883,'Base de dados'!A:N, 14, 0) ))*(Destino!AI$884/100))-AD883, 2)</f>
        <v>0.51</v>
      </c>
      <c r="AG883" s="13">
        <f>ROUND((AB883+AC883+AF883)*(J883/100),2)</f>
        <v>0.1</v>
      </c>
      <c r="AH883" s="13">
        <f>ROUND(AB883*T883,2)</f>
        <v>0</v>
      </c>
      <c r="AI883" s="13">
        <f>ROUND(AB883+AC883-AE883+AF883+AG883+AH883, 3)</f>
        <v>3.32</v>
      </c>
      <c r="AJ883" s="13">
        <f>AI883*M883</f>
        <v>13.28</v>
      </c>
      <c r="AK883" s="13">
        <f>AJ883*K883</f>
        <v>13.28</v>
      </c>
      <c r="AL883" s="13" t="str">
        <f t="shared" si="39"/>
        <v>17006000257652200001421</v>
      </c>
      <c r="AM883" s="13">
        <f>VLOOKUP(AL883,Destino!A:AE,31,0)</f>
        <v>13.28</v>
      </c>
      <c r="AN883" s="13">
        <f>VLOOKUP(AL883,Destino!A:O,15,0)</f>
        <v>8.24</v>
      </c>
      <c r="AO883" s="13">
        <f>VLOOKUP(AL883,Destino!A:P,16,0)</f>
        <v>1</v>
      </c>
      <c r="AP883" s="14">
        <f t="shared" si="40"/>
        <v>1</v>
      </c>
      <c r="AQ883" s="13" t="str">
        <f t="shared" si="41"/>
        <v>OK</v>
      </c>
      <c r="BA883" s="13" t="s">
        <v>14549</v>
      </c>
      <c r="BB883" s="13">
        <f>AK883</f>
        <v>13.28</v>
      </c>
      <c r="BC883" s="13" t="s">
        <v>15586</v>
      </c>
      <c r="BD883" s="13">
        <f>N883</f>
        <v>1</v>
      </c>
    </row>
    <row r="884" spans="1:56" hidden="1" x14ac:dyDescent="0.25">
      <c r="A884" s="13">
        <v>600025766</v>
      </c>
      <c r="B884" s="13">
        <v>1700</v>
      </c>
      <c r="C884" s="13">
        <v>2200001421</v>
      </c>
      <c r="D884" s="13" t="s">
        <v>298</v>
      </c>
      <c r="E884" s="13">
        <f>IF(AND(B884&lt;&gt;1110,B884&lt;&gt;1210,B884&lt;&gt;1510,B884&lt;&gt;1710),B884,IF(B884=1110,"1100",IF(B884=1210,"1200",IF(B884=1510,"1500",IF(B884=1710,"1700","X")))))</f>
        <v>1700</v>
      </c>
      <c r="F884" s="13" t="s">
        <v>10893</v>
      </c>
      <c r="G884" s="13" t="s">
        <v>297</v>
      </c>
      <c r="H884" s="13">
        <v>9.9220000000000006</v>
      </c>
      <c r="I884" s="13">
        <v>0.25</v>
      </c>
      <c r="J884" s="13">
        <v>3</v>
      </c>
      <c r="K884" s="13">
        <v>1</v>
      </c>
      <c r="L884" s="13" t="s">
        <v>292</v>
      </c>
      <c r="M884" s="13">
        <v>4</v>
      </c>
      <c r="N884" s="13">
        <v>1</v>
      </c>
      <c r="O884" s="13" t="s">
        <v>294</v>
      </c>
      <c r="P884" s="13">
        <f>IFERROR(VLOOKUP(BC884, BA:BA:BB:BB, 2, 0),)</f>
        <v>0</v>
      </c>
      <c r="Q884" s="13">
        <f>IFERROR(VLOOKUP(BC884, BA:BA:BD:BD, 4, 0),1)</f>
        <v>1</v>
      </c>
      <c r="R884" s="13">
        <v>7</v>
      </c>
      <c r="S884" s="13">
        <v>9.25</v>
      </c>
      <c r="T884" s="13">
        <v>0</v>
      </c>
      <c r="V884" s="13" t="s">
        <v>13779</v>
      </c>
      <c r="W884" s="13">
        <v>100</v>
      </c>
      <c r="X884" s="13" t="s">
        <v>301</v>
      </c>
      <c r="Y884" s="13" t="s">
        <v>10899</v>
      </c>
      <c r="Z884" s="13" t="s">
        <v>10886</v>
      </c>
      <c r="AA884" s="13">
        <v>1</v>
      </c>
      <c r="AB884" s="13">
        <f>ROUND(H884*I884*AA884, 3)</f>
        <v>2.4809999999999999</v>
      </c>
      <c r="AC884" s="13">
        <f>ROUND(VLOOKUP(X884,'Base de dados'!A:B, 2, 0)*AB884, 2)</f>
        <v>0.25</v>
      </c>
      <c r="AD884" s="13">
        <f>ROUND((AB884*(Destino!AG$885/100))*(W884/100),2)</f>
        <v>0.17</v>
      </c>
      <c r="AE884" s="13">
        <f>ROUND(AB884*(Destino!AH$885/100),2)</f>
        <v>0</v>
      </c>
      <c r="AF884" s="13">
        <f>ROUND((((AB884+AC884)*(1 + VLOOKUP(X884,'Base de dados'!A:N, 14, 0) ))*(Destino!AI$885/100))-AD884, 2)</f>
        <v>0.52</v>
      </c>
      <c r="AG884" s="13">
        <f>ROUND((AB884+AC884+AF884)*(J884/100),2)</f>
        <v>0.1</v>
      </c>
      <c r="AH884" s="13">
        <f>ROUND(AB884*T884,2)</f>
        <v>0</v>
      </c>
      <c r="AI884" s="13">
        <f>ROUND(AB884+AC884-AE884+AF884+AG884+AH884, 3)</f>
        <v>3.351</v>
      </c>
      <c r="AJ884" s="13">
        <f>AI884*M884</f>
        <v>13.404</v>
      </c>
      <c r="AK884" s="13">
        <f>AJ884*K884</f>
        <v>13.404</v>
      </c>
      <c r="AL884" s="13" t="str">
        <f t="shared" si="39"/>
        <v>17006000257662200001421</v>
      </c>
      <c r="AM884" s="13">
        <f>VLOOKUP(AL884,Destino!A:AE,31,0)</f>
        <v>13.364000000000001</v>
      </c>
      <c r="AN884" s="13">
        <f>VLOOKUP(AL884,Destino!A:O,15,0)</f>
        <v>8.31</v>
      </c>
      <c r="AO884" s="13">
        <f>VLOOKUP(AL884,Destino!A:P,16,0)</f>
        <v>1</v>
      </c>
      <c r="AP884" s="14">
        <f t="shared" si="40"/>
        <v>1</v>
      </c>
      <c r="AQ884" s="13" t="str">
        <f t="shared" si="41"/>
        <v>OK</v>
      </c>
      <c r="BA884" s="13" t="s">
        <v>14550</v>
      </c>
      <c r="BB884" s="13">
        <f>AK884</f>
        <v>13.404</v>
      </c>
      <c r="BC884" s="13" t="s">
        <v>15587</v>
      </c>
      <c r="BD884" s="13">
        <f>N884</f>
        <v>1</v>
      </c>
    </row>
    <row r="885" spans="1:56" hidden="1" x14ac:dyDescent="0.25">
      <c r="A885" s="13">
        <v>600025767</v>
      </c>
      <c r="B885" s="13">
        <v>1700</v>
      </c>
      <c r="C885" s="13">
        <v>2200001421</v>
      </c>
      <c r="D885" s="13" t="s">
        <v>298</v>
      </c>
      <c r="E885" s="13">
        <f>IF(AND(B885&lt;&gt;1110,B885&lt;&gt;1210,B885&lt;&gt;1510,B885&lt;&gt;1710),B885,IF(B885=1110,"1100",IF(B885=1210,"1200",IF(B885=1510,"1500",IF(B885=1710,"1700","X")))))</f>
        <v>1700</v>
      </c>
      <c r="F885" s="13" t="s">
        <v>10893</v>
      </c>
      <c r="G885" s="13" t="s">
        <v>297</v>
      </c>
      <c r="H885" s="13">
        <v>9.9459999999999997</v>
      </c>
      <c r="I885" s="13">
        <v>0.25</v>
      </c>
      <c r="J885" s="13">
        <v>3</v>
      </c>
      <c r="K885" s="13">
        <v>1</v>
      </c>
      <c r="L885" s="13" t="s">
        <v>292</v>
      </c>
      <c r="M885" s="13">
        <v>4</v>
      </c>
      <c r="N885" s="13">
        <v>1</v>
      </c>
      <c r="O885" s="13" t="s">
        <v>294</v>
      </c>
      <c r="P885" s="13">
        <f>IFERROR(VLOOKUP(BC885, BA:BA:BB:BB, 2, 0),)</f>
        <v>0</v>
      </c>
      <c r="Q885" s="13">
        <f>IFERROR(VLOOKUP(BC885, BA:BA:BD:BD, 4, 0),1)</f>
        <v>1</v>
      </c>
      <c r="R885" s="13">
        <v>7</v>
      </c>
      <c r="S885" s="13">
        <v>9.25</v>
      </c>
      <c r="T885" s="13">
        <v>0</v>
      </c>
      <c r="V885" s="13" t="s">
        <v>13779</v>
      </c>
      <c r="W885" s="13">
        <v>100</v>
      </c>
      <c r="X885" s="13" t="s">
        <v>301</v>
      </c>
      <c r="Y885" s="13" t="s">
        <v>10899</v>
      </c>
      <c r="Z885" s="13" t="s">
        <v>10886</v>
      </c>
      <c r="AA885" s="13">
        <v>1</v>
      </c>
      <c r="AB885" s="13">
        <f>ROUND(H885*I885*AA885, 3)</f>
        <v>2.4870000000000001</v>
      </c>
      <c r="AC885" s="13">
        <f>ROUND(VLOOKUP(X885,'Base de dados'!A:B, 2, 0)*AB885, 2)</f>
        <v>0.25</v>
      </c>
      <c r="AD885" s="13">
        <f>ROUND((AB885*(Destino!AG$886/100))*(W885/100),2)</f>
        <v>0.17</v>
      </c>
      <c r="AE885" s="13">
        <f>ROUND(AB885*(Destino!AH$886/100),2)</f>
        <v>0</v>
      </c>
      <c r="AF885" s="13">
        <f>ROUND((((AB885+AC885)*(1 + VLOOKUP(X885,'Base de dados'!A:N, 14, 0) ))*(Destino!AI$886/100))-AD885, 2)</f>
        <v>0.52</v>
      </c>
      <c r="AG885" s="13">
        <f>ROUND((AB885+AC885+AF885)*(J885/100),2)</f>
        <v>0.1</v>
      </c>
      <c r="AH885" s="13">
        <f>ROUND(AB885*T885,2)</f>
        <v>0</v>
      </c>
      <c r="AI885" s="13">
        <f>ROUND(AB885+AC885-AE885+AF885+AG885+AH885, 3)</f>
        <v>3.3570000000000002</v>
      </c>
      <c r="AJ885" s="13">
        <f>AI885*M885</f>
        <v>13.428000000000001</v>
      </c>
      <c r="AK885" s="13">
        <f>AJ885*K885</f>
        <v>13.428000000000001</v>
      </c>
      <c r="AL885" s="13" t="str">
        <f t="shared" si="39"/>
        <v>17006000257672200001421</v>
      </c>
      <c r="AM885" s="13">
        <f>VLOOKUP(AL885,Destino!A:AE,31,0)</f>
        <v>13.388</v>
      </c>
      <c r="AN885" s="13">
        <f>VLOOKUP(AL885,Destino!A:O,15,0)</f>
        <v>8.33</v>
      </c>
      <c r="AO885" s="13">
        <f>VLOOKUP(AL885,Destino!A:P,16,0)</f>
        <v>1</v>
      </c>
      <c r="AP885" s="14">
        <f t="shared" si="40"/>
        <v>1</v>
      </c>
      <c r="AQ885" s="13" t="str">
        <f t="shared" si="41"/>
        <v>OK</v>
      </c>
      <c r="BA885" s="13" t="s">
        <v>14551</v>
      </c>
      <c r="BB885" s="13">
        <f>AK885</f>
        <v>13.428000000000001</v>
      </c>
      <c r="BC885" s="13" t="s">
        <v>15588</v>
      </c>
      <c r="BD885" s="13">
        <f>N885</f>
        <v>1</v>
      </c>
    </row>
    <row r="886" spans="1:56" hidden="1" x14ac:dyDescent="0.25">
      <c r="A886" s="13">
        <v>600025768</v>
      </c>
      <c r="B886" s="13">
        <v>1700</v>
      </c>
      <c r="C886" s="13">
        <v>2200001421</v>
      </c>
      <c r="D886" s="13" t="s">
        <v>298</v>
      </c>
      <c r="E886" s="13">
        <f>IF(AND(B886&lt;&gt;1110,B886&lt;&gt;1210,B886&lt;&gt;1510,B886&lt;&gt;1710),B886,IF(B886=1110,"1100",IF(B886=1210,"1200",IF(B886=1510,"1500",IF(B886=1710,"1700","X")))))</f>
        <v>1700</v>
      </c>
      <c r="F886" s="13" t="s">
        <v>10893</v>
      </c>
      <c r="G886" s="13" t="s">
        <v>297</v>
      </c>
      <c r="H886" s="13">
        <v>10.042</v>
      </c>
      <c r="I886" s="13">
        <v>0.25</v>
      </c>
      <c r="J886" s="13">
        <v>3</v>
      </c>
      <c r="K886" s="13">
        <v>1</v>
      </c>
      <c r="L886" s="13" t="s">
        <v>292</v>
      </c>
      <c r="M886" s="13">
        <v>4</v>
      </c>
      <c r="N886" s="13">
        <v>1</v>
      </c>
      <c r="O886" s="13" t="s">
        <v>294</v>
      </c>
      <c r="P886" s="13">
        <f>IFERROR(VLOOKUP(BC886, BA:BA:BB:BB, 2, 0),)</f>
        <v>0</v>
      </c>
      <c r="Q886" s="13">
        <f>IFERROR(VLOOKUP(BC886, BA:BA:BD:BD, 4, 0),1)</f>
        <v>1</v>
      </c>
      <c r="R886" s="13">
        <v>7</v>
      </c>
      <c r="S886" s="13">
        <v>9.25</v>
      </c>
      <c r="T886" s="13">
        <v>0</v>
      </c>
      <c r="V886" s="13" t="s">
        <v>13779</v>
      </c>
      <c r="W886" s="13">
        <v>100</v>
      </c>
      <c r="X886" s="13" t="s">
        <v>301</v>
      </c>
      <c r="Y886" s="13" t="s">
        <v>10899</v>
      </c>
      <c r="Z886" s="13" t="s">
        <v>10898</v>
      </c>
      <c r="AA886" s="13">
        <v>1</v>
      </c>
      <c r="AB886" s="13">
        <f>ROUND(H886*I886*AA886, 3)</f>
        <v>2.5110000000000001</v>
      </c>
      <c r="AC886" s="13">
        <f>ROUND(VLOOKUP(X886,'Base de dados'!A:B, 2, 0)*AB886, 2)</f>
        <v>0.25</v>
      </c>
      <c r="AD886" s="13">
        <f>ROUND((AB886*(Destino!AG$887/100))*(W886/100),2)</f>
        <v>0.18</v>
      </c>
      <c r="AE886" s="13">
        <f>ROUND(AB886*(Destino!AH$887/100),2)</f>
        <v>0</v>
      </c>
      <c r="AF886" s="13">
        <f>ROUND((((AB886+AC886)*(1 + VLOOKUP(X886,'Base de dados'!A:N, 14, 0) ))*(Destino!AI$887/100))-AD886, 2)</f>
        <v>0.51</v>
      </c>
      <c r="AG886" s="13">
        <f>ROUND((AB886+AC886+AF886)*(J886/100),2)</f>
        <v>0.1</v>
      </c>
      <c r="AH886" s="13">
        <f>ROUND(AB886*T886,2)</f>
        <v>0</v>
      </c>
      <c r="AI886" s="13">
        <f>ROUND(AB886+AC886-AE886+AF886+AG886+AH886, 3)</f>
        <v>3.371</v>
      </c>
      <c r="AJ886" s="13">
        <f>AI886*M886</f>
        <v>13.484</v>
      </c>
      <c r="AK886" s="13">
        <f>AJ886*K886</f>
        <v>13.484</v>
      </c>
      <c r="AL886" s="13" t="str">
        <f t="shared" si="39"/>
        <v>17006000257682200001421</v>
      </c>
      <c r="AM886" s="13">
        <f>VLOOKUP(AL886,Destino!A:AE,31,0)</f>
        <v>13.523999999999999</v>
      </c>
      <c r="AN886" s="13">
        <f>VLOOKUP(AL886,Destino!A:O,15,0)</f>
        <v>8.41</v>
      </c>
      <c r="AO886" s="13">
        <f>VLOOKUP(AL886,Destino!A:P,16,0)</f>
        <v>1</v>
      </c>
      <c r="AP886" s="14">
        <f t="shared" si="40"/>
        <v>1</v>
      </c>
      <c r="AQ886" s="13" t="str">
        <f t="shared" si="41"/>
        <v>OK</v>
      </c>
      <c r="BA886" s="13" t="s">
        <v>14552</v>
      </c>
      <c r="BB886" s="13">
        <f>AK886</f>
        <v>13.484</v>
      </c>
      <c r="BC886" s="13" t="s">
        <v>15589</v>
      </c>
      <c r="BD886" s="13">
        <f>N886</f>
        <v>1</v>
      </c>
    </row>
    <row r="887" spans="1:56" hidden="1" x14ac:dyDescent="0.25">
      <c r="A887" s="13">
        <v>600025769</v>
      </c>
      <c r="B887" s="13">
        <v>1700</v>
      </c>
      <c r="C887" s="13">
        <v>2200001421</v>
      </c>
      <c r="D887" s="13" t="s">
        <v>298</v>
      </c>
      <c r="E887" s="13">
        <f>IF(AND(B887&lt;&gt;1110,B887&lt;&gt;1210,B887&lt;&gt;1510,B887&lt;&gt;1710),B887,IF(B887=1110,"1100",IF(B887=1210,"1200",IF(B887=1510,"1500",IF(B887=1710,"1700","X")))))</f>
        <v>1700</v>
      </c>
      <c r="F887" s="13" t="s">
        <v>10893</v>
      </c>
      <c r="G887" s="13" t="s">
        <v>297</v>
      </c>
      <c r="H887" s="13">
        <v>10.137</v>
      </c>
      <c r="I887" s="13">
        <v>0.25</v>
      </c>
      <c r="J887" s="13">
        <v>3</v>
      </c>
      <c r="K887" s="13">
        <v>1</v>
      </c>
      <c r="L887" s="13" t="s">
        <v>292</v>
      </c>
      <c r="M887" s="13">
        <v>4</v>
      </c>
      <c r="N887" s="13">
        <v>1</v>
      </c>
      <c r="O887" s="13" t="s">
        <v>294</v>
      </c>
      <c r="P887" s="13">
        <f>IFERROR(VLOOKUP(BC887, BA:BA:BB:BB, 2, 0),)</f>
        <v>0</v>
      </c>
      <c r="Q887" s="13">
        <f>IFERROR(VLOOKUP(BC887, BA:BA:BD:BD, 4, 0),1)</f>
        <v>1</v>
      </c>
      <c r="R887" s="13">
        <v>7</v>
      </c>
      <c r="S887" s="13">
        <v>9.25</v>
      </c>
      <c r="T887" s="13">
        <v>0</v>
      </c>
      <c r="V887" s="13" t="s">
        <v>13779</v>
      </c>
      <c r="W887" s="13">
        <v>100</v>
      </c>
      <c r="X887" s="13" t="s">
        <v>301</v>
      </c>
      <c r="Y887" s="13" t="s">
        <v>10899</v>
      </c>
      <c r="Z887" s="13" t="s">
        <v>10886</v>
      </c>
      <c r="AA887" s="13">
        <v>1</v>
      </c>
      <c r="AB887" s="13">
        <f>ROUND(H887*I887*AA887, 3)</f>
        <v>2.5339999999999998</v>
      </c>
      <c r="AC887" s="13">
        <f>ROUND(VLOOKUP(X887,'Base de dados'!A:B, 2, 0)*AB887, 2)</f>
        <v>0.25</v>
      </c>
      <c r="AD887" s="13">
        <f>ROUND((AB887*(Destino!AG$888/100))*(W887/100),2)</f>
        <v>0.18</v>
      </c>
      <c r="AE887" s="13">
        <f>ROUND(AB887*(Destino!AH$888/100),2)</f>
        <v>0</v>
      </c>
      <c r="AF887" s="13">
        <f>ROUND((((AB887+AC887)*(1 + VLOOKUP(X887,'Base de dados'!A:N, 14, 0) ))*(Destino!AI$888/100))-AD887, 2)</f>
        <v>0.52</v>
      </c>
      <c r="AG887" s="13">
        <f>ROUND((AB887+AC887+AF887)*(J887/100),2)</f>
        <v>0.1</v>
      </c>
      <c r="AH887" s="13">
        <f>ROUND(AB887*T887,2)</f>
        <v>0</v>
      </c>
      <c r="AI887" s="13">
        <f>ROUND(AB887+AC887-AE887+AF887+AG887+AH887, 3)</f>
        <v>3.4039999999999999</v>
      </c>
      <c r="AJ887" s="13">
        <f>AI887*M887</f>
        <v>13.616</v>
      </c>
      <c r="AK887" s="13">
        <f>AJ887*K887</f>
        <v>13.616</v>
      </c>
      <c r="AL887" s="13" t="str">
        <f t="shared" si="39"/>
        <v>17006000257692200001421</v>
      </c>
      <c r="AM887" s="13">
        <f>VLOOKUP(AL887,Destino!A:AE,31,0)</f>
        <v>13.616</v>
      </c>
      <c r="AN887" s="13">
        <f>VLOOKUP(AL887,Destino!A:O,15,0)</f>
        <v>8.49</v>
      </c>
      <c r="AO887" s="13">
        <f>VLOOKUP(AL887,Destino!A:P,16,0)</f>
        <v>1</v>
      </c>
      <c r="AP887" s="14">
        <f t="shared" si="40"/>
        <v>1</v>
      </c>
      <c r="AQ887" s="13" t="str">
        <f t="shared" si="41"/>
        <v>OK</v>
      </c>
      <c r="BA887" s="13" t="s">
        <v>14553</v>
      </c>
      <c r="BB887" s="13">
        <f>AK887</f>
        <v>13.616</v>
      </c>
      <c r="BC887" s="13" t="s">
        <v>15590</v>
      </c>
      <c r="BD887" s="13">
        <f>N887</f>
        <v>1</v>
      </c>
    </row>
    <row r="888" spans="1:56" x14ac:dyDescent="0.25">
      <c r="A888" s="13">
        <v>600025770</v>
      </c>
      <c r="B888" s="13">
        <v>1700</v>
      </c>
      <c r="C888" s="13">
        <v>2200001421</v>
      </c>
      <c r="D888" s="13" t="s">
        <v>298</v>
      </c>
      <c r="E888" s="13">
        <f>IF(AND(B888&lt;&gt;1110,B888&lt;&gt;1210,B888&lt;&gt;1510,B888&lt;&gt;1710),B888,IF(B888=1110,"1100",IF(B888=1210,"1200",IF(B888=1510,"1500",IF(B888=1710,"1700","X")))))</f>
        <v>1700</v>
      </c>
      <c r="F888" s="13" t="s">
        <v>10893</v>
      </c>
      <c r="G888" s="13" t="s">
        <v>297</v>
      </c>
      <c r="H888" s="13">
        <v>10.196999999999999</v>
      </c>
      <c r="I888" s="13">
        <v>0.25</v>
      </c>
      <c r="J888" s="13">
        <v>3</v>
      </c>
      <c r="K888" s="13">
        <v>1</v>
      </c>
      <c r="L888" s="13" t="s">
        <v>292</v>
      </c>
      <c r="M888" s="13">
        <v>4</v>
      </c>
      <c r="N888" s="13">
        <v>1</v>
      </c>
      <c r="O888" s="13" t="s">
        <v>294</v>
      </c>
      <c r="P888" s="13">
        <f>IFERROR(VLOOKUP(BC888, BA:BA:BB:BB, 2, 0),)</f>
        <v>0</v>
      </c>
      <c r="Q888" s="13">
        <f>IFERROR(VLOOKUP(BC888, BA:BA:BD:BD, 4, 0),1)</f>
        <v>1</v>
      </c>
      <c r="R888" s="13">
        <v>7</v>
      </c>
      <c r="S888" s="13">
        <v>9.25</v>
      </c>
      <c r="T888" s="13">
        <v>0</v>
      </c>
      <c r="V888" s="13" t="s">
        <v>13779</v>
      </c>
      <c r="W888" s="13">
        <v>100</v>
      </c>
      <c r="X888" s="13" t="s">
        <v>301</v>
      </c>
      <c r="Y888" s="13" t="s">
        <v>10899</v>
      </c>
      <c r="Z888" s="13" t="s">
        <v>10886</v>
      </c>
      <c r="AA888" s="13">
        <v>1</v>
      </c>
      <c r="AB888" s="13">
        <f>ROUND(H888*I888*AA888, 3)</f>
        <v>2.5489999999999999</v>
      </c>
      <c r="AC888" s="13">
        <f>ROUND(VLOOKUP(X888,'Base de dados'!A:B, 2, 0)*AB888, 2)</f>
        <v>0.25</v>
      </c>
      <c r="AD888" s="13">
        <f>ROUND((AB888*(Destino!AG$889/100))*(W888/100),2)</f>
        <v>0.18</v>
      </c>
      <c r="AE888" s="13">
        <f>ROUND(AB888*(Destino!AH$889/100),2)</f>
        <v>0</v>
      </c>
      <c r="AF888" s="13">
        <f>ROUND((((AB888+AC888)*(1 + VLOOKUP(X888,'Base de dados'!A:N, 14, 0) ))*(Destino!AI$889/100))-AD888, 2)</f>
        <v>0.52</v>
      </c>
      <c r="AG888" s="13">
        <f>ROUND((AB888+AC888+AF888)*(J888/100),2)</f>
        <v>0.1</v>
      </c>
      <c r="AH888" s="13">
        <f>ROUND(AB888*T888,2)</f>
        <v>0</v>
      </c>
      <c r="AI888" s="13">
        <f>ROUND(AB888+AC888-AE888+AF888+AG888+AH888, 3)</f>
        <v>3.419</v>
      </c>
      <c r="AJ888" s="13">
        <f>AI888*M888</f>
        <v>13.676</v>
      </c>
      <c r="AK888" s="13">
        <f>AJ888*K888</f>
        <v>13.676</v>
      </c>
      <c r="AL888" s="13" t="str">
        <f t="shared" si="39"/>
        <v>17006000257702200001421</v>
      </c>
      <c r="AM888" s="13">
        <f>VLOOKUP(AL888,Destino!A:AE,31,0)</f>
        <v>13.756</v>
      </c>
      <c r="AN888" s="13">
        <f>VLOOKUP(AL888,Destino!A:O,15,0)</f>
        <v>8.5399999999999991</v>
      </c>
      <c r="AO888" s="13">
        <f>VLOOKUP(AL888,Destino!A:P,16,0)</f>
        <v>1</v>
      </c>
      <c r="AP888" s="14">
        <f t="shared" si="40"/>
        <v>1.01</v>
      </c>
      <c r="AQ888" s="13" t="str">
        <f t="shared" si="41"/>
        <v>X</v>
      </c>
      <c r="BA888" s="13" t="s">
        <v>14554</v>
      </c>
      <c r="BB888" s="13">
        <f>AK888</f>
        <v>13.676</v>
      </c>
      <c r="BC888" s="13" t="s">
        <v>15591</v>
      </c>
      <c r="BD888" s="13">
        <f>N888</f>
        <v>1</v>
      </c>
    </row>
    <row r="889" spans="1:56" hidden="1" x14ac:dyDescent="0.25">
      <c r="A889" s="13">
        <v>600025771</v>
      </c>
      <c r="B889" s="13">
        <v>1700</v>
      </c>
      <c r="C889" s="13">
        <v>2200001421</v>
      </c>
      <c r="D889" s="13" t="s">
        <v>298</v>
      </c>
      <c r="E889" s="13">
        <f>IF(AND(B889&lt;&gt;1110,B889&lt;&gt;1210,B889&lt;&gt;1510,B889&lt;&gt;1710),B889,IF(B889=1110,"1100",IF(B889=1210,"1200",IF(B889=1510,"1500",IF(B889=1710,"1700","X")))))</f>
        <v>1700</v>
      </c>
      <c r="F889" s="13" t="s">
        <v>10893</v>
      </c>
      <c r="G889" s="13" t="s">
        <v>297</v>
      </c>
      <c r="H889" s="13">
        <v>10.257</v>
      </c>
      <c r="I889" s="13">
        <v>0.25</v>
      </c>
      <c r="J889" s="13">
        <v>3</v>
      </c>
      <c r="K889" s="13">
        <v>1</v>
      </c>
      <c r="L889" s="13" t="s">
        <v>292</v>
      </c>
      <c r="M889" s="13">
        <v>4</v>
      </c>
      <c r="N889" s="13">
        <v>1</v>
      </c>
      <c r="O889" s="13" t="s">
        <v>294</v>
      </c>
      <c r="P889" s="13">
        <f>IFERROR(VLOOKUP(BC889, BA:BA:BB:BB, 2, 0),)</f>
        <v>0</v>
      </c>
      <c r="Q889" s="13">
        <f>IFERROR(VLOOKUP(BC889, BA:BA:BD:BD, 4, 0),1)</f>
        <v>1</v>
      </c>
      <c r="R889" s="13">
        <v>7</v>
      </c>
      <c r="S889" s="13">
        <v>9.25</v>
      </c>
      <c r="T889" s="13">
        <v>0</v>
      </c>
      <c r="V889" s="13" t="s">
        <v>13779</v>
      </c>
      <c r="W889" s="13">
        <v>100</v>
      </c>
      <c r="X889" s="13" t="s">
        <v>301</v>
      </c>
      <c r="Y889" s="13" t="s">
        <v>10899</v>
      </c>
      <c r="Z889" s="13" t="s">
        <v>10886</v>
      </c>
      <c r="AA889" s="13">
        <v>1</v>
      </c>
      <c r="AB889" s="13">
        <f>ROUND(H889*I889*AA889, 3)</f>
        <v>2.5640000000000001</v>
      </c>
      <c r="AC889" s="13">
        <f>ROUND(VLOOKUP(X889,'Base de dados'!A:B, 2, 0)*AB889, 2)</f>
        <v>0.26</v>
      </c>
      <c r="AD889" s="13">
        <f>ROUND((AB889*(Destino!AG$890/100))*(W889/100),2)</f>
        <v>0.18</v>
      </c>
      <c r="AE889" s="13">
        <f>ROUND(AB889*(Destino!AH$890/100),2)</f>
        <v>0</v>
      </c>
      <c r="AF889" s="13">
        <f>ROUND((((AB889+AC889)*(1 + VLOOKUP(X889,'Base de dados'!A:N, 14, 0) ))*(Destino!AI$890/100))-AD889, 2)</f>
        <v>0.53</v>
      </c>
      <c r="AG889" s="13">
        <f>ROUND((AB889+AC889+AF889)*(J889/100),2)</f>
        <v>0.1</v>
      </c>
      <c r="AH889" s="13">
        <f>ROUND(AB889*T889,2)</f>
        <v>0</v>
      </c>
      <c r="AI889" s="13">
        <f>ROUND(AB889+AC889-AE889+AF889+AG889+AH889, 3)</f>
        <v>3.4540000000000002</v>
      </c>
      <c r="AJ889" s="13">
        <f>AI889*M889</f>
        <v>13.816000000000001</v>
      </c>
      <c r="AK889" s="13">
        <f>AJ889*K889</f>
        <v>13.816000000000001</v>
      </c>
      <c r="AL889" s="13" t="str">
        <f t="shared" si="39"/>
        <v>17006000257712200001421</v>
      </c>
      <c r="AM889" s="13">
        <f>VLOOKUP(AL889,Destino!A:AE,31,0)</f>
        <v>13.816000000000001</v>
      </c>
      <c r="AN889" s="13">
        <f>VLOOKUP(AL889,Destino!A:O,15,0)</f>
        <v>8.59</v>
      </c>
      <c r="AO889" s="13">
        <f>VLOOKUP(AL889,Destino!A:P,16,0)</f>
        <v>1</v>
      </c>
      <c r="AP889" s="14">
        <f t="shared" si="40"/>
        <v>1</v>
      </c>
      <c r="AQ889" s="13" t="str">
        <f t="shared" si="41"/>
        <v>OK</v>
      </c>
      <c r="BA889" s="13" t="s">
        <v>14555</v>
      </c>
      <c r="BB889" s="13">
        <f>AK889</f>
        <v>13.816000000000001</v>
      </c>
      <c r="BC889" s="13" t="s">
        <v>15592</v>
      </c>
      <c r="BD889" s="13">
        <f>N889</f>
        <v>1</v>
      </c>
    </row>
    <row r="890" spans="1:56" hidden="1" x14ac:dyDescent="0.25">
      <c r="A890" s="13">
        <v>600025772</v>
      </c>
      <c r="B890" s="13">
        <v>1700</v>
      </c>
      <c r="C890" s="13">
        <v>2200001421</v>
      </c>
      <c r="D890" s="13" t="s">
        <v>298</v>
      </c>
      <c r="E890" s="13">
        <f>IF(AND(B890&lt;&gt;1110,B890&lt;&gt;1210,B890&lt;&gt;1510,B890&lt;&gt;1710),B890,IF(B890=1110,"1100",IF(B890=1210,"1200",IF(B890=1510,"1500",IF(B890=1710,"1700","X")))))</f>
        <v>1700</v>
      </c>
      <c r="F890" s="13" t="s">
        <v>10893</v>
      </c>
      <c r="G890" s="13" t="s">
        <v>297</v>
      </c>
      <c r="H890" s="13">
        <v>10.327999999999999</v>
      </c>
      <c r="I890" s="13">
        <v>0.25</v>
      </c>
      <c r="J890" s="13">
        <v>3</v>
      </c>
      <c r="K890" s="13">
        <v>1</v>
      </c>
      <c r="L890" s="13" t="s">
        <v>292</v>
      </c>
      <c r="M890" s="13">
        <v>4</v>
      </c>
      <c r="N890" s="13">
        <v>1</v>
      </c>
      <c r="O890" s="13" t="s">
        <v>294</v>
      </c>
      <c r="P890" s="13">
        <f>IFERROR(VLOOKUP(BC890, BA:BA:BB:BB, 2, 0),)</f>
        <v>0</v>
      </c>
      <c r="Q890" s="13">
        <f>IFERROR(VLOOKUP(BC890, BA:BA:BD:BD, 4, 0),1)</f>
        <v>1</v>
      </c>
      <c r="R890" s="13">
        <v>7</v>
      </c>
      <c r="S890" s="13">
        <v>9.25</v>
      </c>
      <c r="T890" s="13">
        <v>0</v>
      </c>
      <c r="V890" s="13" t="s">
        <v>13779</v>
      </c>
      <c r="W890" s="13">
        <v>100</v>
      </c>
      <c r="X890" s="13" t="s">
        <v>301</v>
      </c>
      <c r="Y890" s="13" t="s">
        <v>10899</v>
      </c>
      <c r="Z890" s="13" t="s">
        <v>10886</v>
      </c>
      <c r="AA890" s="13">
        <v>1</v>
      </c>
      <c r="AB890" s="13">
        <f>ROUND(H890*I890*AA890, 3)</f>
        <v>2.5819999999999999</v>
      </c>
      <c r="AC890" s="13">
        <f>ROUND(VLOOKUP(X890,'Base de dados'!A:B, 2, 0)*AB890, 2)</f>
        <v>0.26</v>
      </c>
      <c r="AD890" s="13">
        <f>ROUND((AB890*(Destino!AG$891/100))*(W890/100),2)</f>
        <v>0.18</v>
      </c>
      <c r="AE890" s="13">
        <f>ROUND(AB890*(Destino!AH$891/100),2)</f>
        <v>0</v>
      </c>
      <c r="AF890" s="13">
        <f>ROUND((((AB890+AC890)*(1 + VLOOKUP(X890,'Base de dados'!A:N, 14, 0) ))*(Destino!AI$891/100))-AD890, 2)</f>
        <v>0.54</v>
      </c>
      <c r="AG890" s="13">
        <f>ROUND((AB890+AC890+AF890)*(J890/100),2)</f>
        <v>0.1</v>
      </c>
      <c r="AH890" s="13">
        <f>ROUND(AB890*T890,2)</f>
        <v>0</v>
      </c>
      <c r="AI890" s="13">
        <f>ROUND(AB890+AC890-AE890+AF890+AG890+AH890, 3)</f>
        <v>3.4820000000000002</v>
      </c>
      <c r="AJ890" s="13">
        <f>AI890*M890</f>
        <v>13.928000000000001</v>
      </c>
      <c r="AK890" s="13">
        <f>AJ890*K890</f>
        <v>13.928000000000001</v>
      </c>
      <c r="AL890" s="13" t="str">
        <f t="shared" si="39"/>
        <v>17006000257722200001421</v>
      </c>
      <c r="AM890" s="13">
        <f>VLOOKUP(AL890,Destino!A:AE,31,0)</f>
        <v>13.888</v>
      </c>
      <c r="AN890" s="13">
        <f>VLOOKUP(AL890,Destino!A:O,15,0)</f>
        <v>8.65</v>
      </c>
      <c r="AO890" s="13">
        <f>VLOOKUP(AL890,Destino!A:P,16,0)</f>
        <v>1</v>
      </c>
      <c r="AP890" s="14">
        <f t="shared" si="40"/>
        <v>1</v>
      </c>
      <c r="AQ890" s="13" t="str">
        <f t="shared" si="41"/>
        <v>OK</v>
      </c>
      <c r="BA890" s="13" t="s">
        <v>14556</v>
      </c>
      <c r="BB890" s="13">
        <f>AK890</f>
        <v>13.928000000000001</v>
      </c>
      <c r="BC890" s="13" t="s">
        <v>15593</v>
      </c>
      <c r="BD890" s="13">
        <f>N890</f>
        <v>1</v>
      </c>
    </row>
    <row r="891" spans="1:56" hidden="1" x14ac:dyDescent="0.25">
      <c r="A891" s="13">
        <v>600025773</v>
      </c>
      <c r="B891" s="13">
        <v>1700</v>
      </c>
      <c r="C891" s="13">
        <v>2200001421</v>
      </c>
      <c r="D891" s="13" t="s">
        <v>298</v>
      </c>
      <c r="E891" s="13">
        <f>IF(AND(B891&lt;&gt;1110,B891&lt;&gt;1210,B891&lt;&gt;1510,B891&lt;&gt;1710),B891,IF(B891=1110,"1100",IF(B891=1210,"1200",IF(B891=1510,"1500",IF(B891=1710,"1700","X")))))</f>
        <v>1700</v>
      </c>
      <c r="F891" s="13" t="s">
        <v>10893</v>
      </c>
      <c r="G891" s="13" t="s">
        <v>297</v>
      </c>
      <c r="H891" s="13">
        <v>10.364000000000001</v>
      </c>
      <c r="I891" s="13">
        <v>0.25</v>
      </c>
      <c r="J891" s="13">
        <v>3</v>
      </c>
      <c r="K891" s="13">
        <v>1</v>
      </c>
      <c r="L891" s="13" t="s">
        <v>292</v>
      </c>
      <c r="M891" s="13">
        <v>4</v>
      </c>
      <c r="N891" s="13">
        <v>1</v>
      </c>
      <c r="O891" s="13" t="s">
        <v>294</v>
      </c>
      <c r="P891" s="13">
        <f>IFERROR(VLOOKUP(BC891, BA:BA:BB:BB, 2, 0),)</f>
        <v>0</v>
      </c>
      <c r="Q891" s="13">
        <f>IFERROR(VLOOKUP(BC891, BA:BA:BD:BD, 4, 0),1)</f>
        <v>1</v>
      </c>
      <c r="R891" s="13">
        <v>7</v>
      </c>
      <c r="S891" s="13">
        <v>9.25</v>
      </c>
      <c r="T891" s="13">
        <v>0</v>
      </c>
      <c r="V891" s="13" t="s">
        <v>13779</v>
      </c>
      <c r="W891" s="13">
        <v>100</v>
      </c>
      <c r="X891" s="13" t="s">
        <v>301</v>
      </c>
      <c r="Y891" s="13" t="s">
        <v>10899</v>
      </c>
      <c r="Z891" s="13" t="s">
        <v>10886</v>
      </c>
      <c r="AA891" s="13">
        <v>1</v>
      </c>
      <c r="AB891" s="13">
        <f>ROUND(H891*I891*AA891, 3)</f>
        <v>2.5910000000000002</v>
      </c>
      <c r="AC891" s="13">
        <f>ROUND(VLOOKUP(X891,'Base de dados'!A:B, 2, 0)*AB891, 2)</f>
        <v>0.26</v>
      </c>
      <c r="AD891" s="13">
        <f>ROUND((AB891*(Destino!AG$892/100))*(W891/100),2)</f>
        <v>0.18</v>
      </c>
      <c r="AE891" s="13">
        <f>ROUND(AB891*(Destino!AH$892/100),2)</f>
        <v>0</v>
      </c>
      <c r="AF891" s="13">
        <f>ROUND((((AB891+AC891)*(1 + VLOOKUP(X891,'Base de dados'!A:N, 14, 0) ))*(Destino!AI$892/100))-AD891, 2)</f>
        <v>0.54</v>
      </c>
      <c r="AG891" s="13">
        <f>ROUND((AB891+AC891+AF891)*(J891/100),2)</f>
        <v>0.1</v>
      </c>
      <c r="AH891" s="13">
        <f>ROUND(AB891*T891,2)</f>
        <v>0</v>
      </c>
      <c r="AI891" s="13">
        <f>ROUND(AB891+AC891-AE891+AF891+AG891+AH891, 3)</f>
        <v>3.4910000000000001</v>
      </c>
      <c r="AJ891" s="13">
        <f>AI891*M891</f>
        <v>13.964</v>
      </c>
      <c r="AK891" s="13">
        <f>AJ891*K891</f>
        <v>13.964</v>
      </c>
      <c r="AL891" s="13" t="str">
        <f t="shared" si="39"/>
        <v>17006000257732200001421</v>
      </c>
      <c r="AM891" s="13">
        <f>VLOOKUP(AL891,Destino!A:AE,31,0)</f>
        <v>13.964</v>
      </c>
      <c r="AN891" s="13">
        <f>VLOOKUP(AL891,Destino!A:O,15,0)</f>
        <v>8.68</v>
      </c>
      <c r="AO891" s="13">
        <f>VLOOKUP(AL891,Destino!A:P,16,0)</f>
        <v>1</v>
      </c>
      <c r="AP891" s="14">
        <f t="shared" si="40"/>
        <v>1</v>
      </c>
      <c r="AQ891" s="13" t="str">
        <f t="shared" si="41"/>
        <v>OK</v>
      </c>
      <c r="BA891" s="13" t="s">
        <v>14557</v>
      </c>
      <c r="BB891" s="13">
        <f>AK891</f>
        <v>13.964</v>
      </c>
      <c r="BC891" s="13" t="s">
        <v>15594</v>
      </c>
      <c r="BD891" s="13">
        <f>N891</f>
        <v>1</v>
      </c>
    </row>
    <row r="892" spans="1:56" hidden="1" x14ac:dyDescent="0.25">
      <c r="A892" s="13">
        <v>600025791</v>
      </c>
      <c r="B892" s="13">
        <v>1700</v>
      </c>
      <c r="C892" s="13">
        <v>2200001421</v>
      </c>
      <c r="D892" s="13" t="s">
        <v>298</v>
      </c>
      <c r="E892" s="13">
        <f>IF(AND(B892&lt;&gt;1110,B892&lt;&gt;1210,B892&lt;&gt;1510,B892&lt;&gt;1710),B892,IF(B892=1110,"1100",IF(B892=1210,"1200",IF(B892=1510,"1500",IF(B892=1710,"1700","X")))))</f>
        <v>1700</v>
      </c>
      <c r="F892" s="13" t="s">
        <v>10893</v>
      </c>
      <c r="G892" s="13" t="s">
        <v>297</v>
      </c>
      <c r="H892" s="13">
        <v>10.423999999999999</v>
      </c>
      <c r="I892" s="13">
        <v>0.25</v>
      </c>
      <c r="J892" s="13">
        <v>3</v>
      </c>
      <c r="K892" s="13">
        <v>1</v>
      </c>
      <c r="L892" s="13" t="s">
        <v>292</v>
      </c>
      <c r="M892" s="13">
        <v>4</v>
      </c>
      <c r="N892" s="13">
        <v>1</v>
      </c>
      <c r="O892" s="13" t="s">
        <v>294</v>
      </c>
      <c r="P892" s="13">
        <f>IFERROR(VLOOKUP(BC892, BA:BA:BB:BB, 2, 0),)</f>
        <v>0</v>
      </c>
      <c r="Q892" s="13">
        <f>IFERROR(VLOOKUP(BC892, BA:BA:BD:BD, 4, 0),1)</f>
        <v>1</v>
      </c>
      <c r="R892" s="13">
        <v>7</v>
      </c>
      <c r="S892" s="13">
        <v>9.25</v>
      </c>
      <c r="T892" s="13">
        <v>0</v>
      </c>
      <c r="V892" s="13" t="s">
        <v>13779</v>
      </c>
      <c r="W892" s="13">
        <v>100</v>
      </c>
      <c r="X892" s="13" t="s">
        <v>301</v>
      </c>
      <c r="Y892" s="13" t="s">
        <v>10899</v>
      </c>
      <c r="Z892" s="13" t="s">
        <v>10886</v>
      </c>
      <c r="AA892" s="13">
        <v>1</v>
      </c>
      <c r="AB892" s="13">
        <f>ROUND(H892*I892*AA892, 3)</f>
        <v>2.6059999999999999</v>
      </c>
      <c r="AC892" s="13">
        <f>ROUND(VLOOKUP(X892,'Base de dados'!A:B, 2, 0)*AB892, 2)</f>
        <v>0.26</v>
      </c>
      <c r="AD892" s="13">
        <f>ROUND((AB892*(Destino!AG$893/100))*(W892/100),2)</f>
        <v>0.18</v>
      </c>
      <c r="AE892" s="13">
        <f>ROUND(AB892*(Destino!AH$893/100),2)</f>
        <v>0</v>
      </c>
      <c r="AF892" s="13">
        <f>ROUND((((AB892+AC892)*(1 + VLOOKUP(X892,'Base de dados'!A:N, 14, 0) ))*(Destino!AI$893/100))-AD892, 2)</f>
        <v>0.54</v>
      </c>
      <c r="AG892" s="13">
        <f>ROUND((AB892+AC892+AF892)*(J892/100),2)</f>
        <v>0.1</v>
      </c>
      <c r="AH892" s="13">
        <f>ROUND(AB892*T892,2)</f>
        <v>0</v>
      </c>
      <c r="AI892" s="13">
        <f>ROUND(AB892+AC892-AE892+AF892+AG892+AH892, 3)</f>
        <v>3.5059999999999998</v>
      </c>
      <c r="AJ892" s="13">
        <f>AI892*M892</f>
        <v>14.023999999999999</v>
      </c>
      <c r="AK892" s="13">
        <f>AJ892*K892</f>
        <v>14.023999999999999</v>
      </c>
      <c r="AL892" s="13" t="str">
        <f t="shared" si="39"/>
        <v>17006000257912200001421</v>
      </c>
      <c r="AM892" s="13">
        <f>VLOOKUP(AL892,Destino!A:AE,31,0)</f>
        <v>14.023999999999999</v>
      </c>
      <c r="AN892" s="13">
        <f>VLOOKUP(AL892,Destino!A:O,15,0)</f>
        <v>8.73</v>
      </c>
      <c r="AO892" s="13">
        <f>VLOOKUP(AL892,Destino!A:P,16,0)</f>
        <v>1</v>
      </c>
      <c r="AP892" s="14">
        <f t="shared" si="40"/>
        <v>1</v>
      </c>
      <c r="AQ892" s="13" t="str">
        <f t="shared" si="41"/>
        <v>OK</v>
      </c>
      <c r="BA892" s="13" t="s">
        <v>14558</v>
      </c>
      <c r="BB892" s="13">
        <f>AK892</f>
        <v>14.023999999999999</v>
      </c>
      <c r="BC892" s="13" t="s">
        <v>15595</v>
      </c>
      <c r="BD892" s="13">
        <f>N892</f>
        <v>1</v>
      </c>
    </row>
    <row r="893" spans="1:56" hidden="1" x14ac:dyDescent="0.25">
      <c r="A893" s="13">
        <v>600025792</v>
      </c>
      <c r="B893" s="13">
        <v>1700</v>
      </c>
      <c r="C893" s="13">
        <v>2200001421</v>
      </c>
      <c r="D893" s="13" t="s">
        <v>298</v>
      </c>
      <c r="E893" s="13">
        <f>IF(AND(B893&lt;&gt;1110,B893&lt;&gt;1210,B893&lt;&gt;1510,B893&lt;&gt;1710),B893,IF(B893=1110,"1100",IF(B893=1210,"1200",IF(B893=1510,"1500",IF(B893=1710,"1700","X")))))</f>
        <v>1700</v>
      </c>
      <c r="F893" s="13" t="s">
        <v>10893</v>
      </c>
      <c r="G893" s="13" t="s">
        <v>297</v>
      </c>
      <c r="H893" s="13">
        <v>17.324999999999999</v>
      </c>
      <c r="I893" s="13">
        <v>0.25</v>
      </c>
      <c r="J893" s="13">
        <v>3</v>
      </c>
      <c r="K893" s="13">
        <v>1</v>
      </c>
      <c r="L893" s="13" t="s">
        <v>292</v>
      </c>
      <c r="M893" s="13">
        <v>4</v>
      </c>
      <c r="N893" s="13">
        <v>1</v>
      </c>
      <c r="O893" s="13" t="s">
        <v>294</v>
      </c>
      <c r="P893" s="13">
        <f>IFERROR(VLOOKUP(BC893, BA:BA:BB:BB, 2, 0),)</f>
        <v>0</v>
      </c>
      <c r="Q893" s="13">
        <f>IFERROR(VLOOKUP(BC893, BA:BA:BD:BD, 4, 0),1)</f>
        <v>1</v>
      </c>
      <c r="R893" s="13">
        <v>7</v>
      </c>
      <c r="S893" s="13">
        <v>9.25</v>
      </c>
      <c r="T893" s="13">
        <v>0</v>
      </c>
      <c r="V893" s="13" t="s">
        <v>13779</v>
      </c>
      <c r="W893" s="13">
        <v>100</v>
      </c>
      <c r="X893" s="13" t="s">
        <v>301</v>
      </c>
      <c r="Y893" s="13" t="s">
        <v>10899</v>
      </c>
      <c r="Z893" s="13" t="s">
        <v>10886</v>
      </c>
      <c r="AA893" s="13">
        <v>1</v>
      </c>
      <c r="AB893" s="13">
        <f>ROUND(H893*I893*AA893, 3)</f>
        <v>4.3310000000000004</v>
      </c>
      <c r="AC893" s="13">
        <f>ROUND(VLOOKUP(X893,'Base de dados'!A:B, 2, 0)*AB893, 2)</f>
        <v>0.43</v>
      </c>
      <c r="AD893" s="13">
        <f>ROUND((AB893*(Destino!AG$894/100))*(W893/100),2)</f>
        <v>0.3</v>
      </c>
      <c r="AE893" s="13">
        <f>ROUND(AB893*(Destino!AH$894/100),2)</f>
        <v>0</v>
      </c>
      <c r="AF893" s="13">
        <f>ROUND((((AB893+AC893)*(1 + VLOOKUP(X893,'Base de dados'!A:N, 14, 0) ))*(Destino!AI$894/100))-AD893, 2)</f>
        <v>0.9</v>
      </c>
      <c r="AG893" s="13">
        <f>ROUND((AB893+AC893+AF893)*(J893/100),2)</f>
        <v>0.17</v>
      </c>
      <c r="AH893" s="13">
        <f>ROUND(AB893*T893,2)</f>
        <v>0</v>
      </c>
      <c r="AI893" s="13">
        <f>ROUND(AB893+AC893-AE893+AF893+AG893+AH893, 3)</f>
        <v>5.8310000000000004</v>
      </c>
      <c r="AJ893" s="13">
        <f>AI893*M893</f>
        <v>23.324000000000002</v>
      </c>
      <c r="AK893" s="13">
        <f>AJ893*K893</f>
        <v>23.324000000000002</v>
      </c>
      <c r="AL893" s="13" t="str">
        <f t="shared" si="39"/>
        <v>17006000257922200001421</v>
      </c>
      <c r="AM893" s="13">
        <f>VLOOKUP(AL893,Destino!A:AE,31,0)</f>
        <v>23.324000000000002</v>
      </c>
      <c r="AN893" s="13">
        <f>VLOOKUP(AL893,Destino!A:O,15,0)</f>
        <v>14.51</v>
      </c>
      <c r="AO893" s="13">
        <f>VLOOKUP(AL893,Destino!A:P,16,0)</f>
        <v>1</v>
      </c>
      <c r="AP893" s="14">
        <f t="shared" si="40"/>
        <v>1</v>
      </c>
      <c r="AQ893" s="13" t="str">
        <f t="shared" si="41"/>
        <v>OK</v>
      </c>
      <c r="BA893" s="13" t="s">
        <v>14559</v>
      </c>
      <c r="BB893" s="13">
        <f>AK893</f>
        <v>23.324000000000002</v>
      </c>
      <c r="BC893" s="13" t="s">
        <v>15596</v>
      </c>
      <c r="BD893" s="13">
        <f>N893</f>
        <v>1</v>
      </c>
    </row>
    <row r="894" spans="1:56" hidden="1" x14ac:dyDescent="0.25">
      <c r="A894" s="13">
        <v>600025793</v>
      </c>
      <c r="B894" s="13">
        <v>1700</v>
      </c>
      <c r="C894" s="13">
        <v>2200001421</v>
      </c>
      <c r="D894" s="13" t="s">
        <v>298</v>
      </c>
      <c r="E894" s="13">
        <f>IF(AND(B894&lt;&gt;1110,B894&lt;&gt;1210,B894&lt;&gt;1510,B894&lt;&gt;1710),B894,IF(B894=1110,"1100",IF(B894=1210,"1200",IF(B894=1510,"1500",IF(B894=1710,"1700","X")))))</f>
        <v>1700</v>
      </c>
      <c r="F894" s="13" t="s">
        <v>10893</v>
      </c>
      <c r="G894" s="13" t="s">
        <v>297</v>
      </c>
      <c r="H894" s="13">
        <v>17.469000000000001</v>
      </c>
      <c r="I894" s="13">
        <v>0.25</v>
      </c>
      <c r="J894" s="13">
        <v>3</v>
      </c>
      <c r="K894" s="13">
        <v>1</v>
      </c>
      <c r="L894" s="13" t="s">
        <v>292</v>
      </c>
      <c r="M894" s="13">
        <v>4</v>
      </c>
      <c r="N894" s="13">
        <v>1</v>
      </c>
      <c r="O894" s="13" t="s">
        <v>294</v>
      </c>
      <c r="P894" s="13">
        <f>IFERROR(VLOOKUP(BC894, BA:BA:BB:BB, 2, 0),)</f>
        <v>0</v>
      </c>
      <c r="Q894" s="13">
        <f>IFERROR(VLOOKUP(BC894, BA:BA:BD:BD, 4, 0),1)</f>
        <v>1</v>
      </c>
      <c r="R894" s="13">
        <v>7</v>
      </c>
      <c r="S894" s="13">
        <v>9.25</v>
      </c>
      <c r="T894" s="13">
        <v>0</v>
      </c>
      <c r="V894" s="13" t="s">
        <v>13779</v>
      </c>
      <c r="W894" s="13">
        <v>100</v>
      </c>
      <c r="X894" s="13" t="s">
        <v>301</v>
      </c>
      <c r="Y894" s="13" t="s">
        <v>10899</v>
      </c>
      <c r="Z894" s="13" t="s">
        <v>10886</v>
      </c>
      <c r="AA894" s="13">
        <v>1</v>
      </c>
      <c r="AB894" s="13">
        <f>ROUND(H894*I894*AA894, 3)</f>
        <v>4.367</v>
      </c>
      <c r="AC894" s="13">
        <f>ROUND(VLOOKUP(X894,'Base de dados'!A:B, 2, 0)*AB894, 2)</f>
        <v>0.44</v>
      </c>
      <c r="AD894" s="13">
        <f>ROUND((AB894*(Destino!AG$895/100))*(W894/100),2)</f>
        <v>0.31</v>
      </c>
      <c r="AE894" s="13">
        <f>ROUND(AB894*(Destino!AH$895/100),2)</f>
        <v>0</v>
      </c>
      <c r="AF894" s="13">
        <f>ROUND((((AB894+AC894)*(1 + VLOOKUP(X894,'Base de dados'!A:N, 14, 0) ))*(Destino!AI$895/100))-AD894, 2)</f>
        <v>0.9</v>
      </c>
      <c r="AG894" s="13">
        <f>ROUND((AB894+AC894+AF894)*(J894/100),2)</f>
        <v>0.17</v>
      </c>
      <c r="AH894" s="13">
        <f>ROUND(AB894*T894,2)</f>
        <v>0</v>
      </c>
      <c r="AI894" s="13">
        <f>ROUND(AB894+AC894-AE894+AF894+AG894+AH894, 3)</f>
        <v>5.8769999999999998</v>
      </c>
      <c r="AJ894" s="13">
        <f>AI894*M894</f>
        <v>23.507999999999999</v>
      </c>
      <c r="AK894" s="13">
        <f>AJ894*K894</f>
        <v>23.507999999999999</v>
      </c>
      <c r="AL894" s="13" t="str">
        <f t="shared" si="39"/>
        <v>17006000257932200001421</v>
      </c>
      <c r="AM894" s="13">
        <f>VLOOKUP(AL894,Destino!A:AE,31,0)</f>
        <v>23.507999999999999</v>
      </c>
      <c r="AN894" s="13">
        <f>VLOOKUP(AL894,Destino!A:O,15,0)</f>
        <v>14.63</v>
      </c>
      <c r="AO894" s="13">
        <f>VLOOKUP(AL894,Destino!A:P,16,0)</f>
        <v>1</v>
      </c>
      <c r="AP894" s="14">
        <f t="shared" si="40"/>
        <v>1</v>
      </c>
      <c r="AQ894" s="13" t="str">
        <f t="shared" si="41"/>
        <v>OK</v>
      </c>
      <c r="BA894" s="13" t="s">
        <v>14560</v>
      </c>
      <c r="BB894" s="13">
        <f>AK894</f>
        <v>23.507999999999999</v>
      </c>
      <c r="BC894" s="13" t="s">
        <v>15597</v>
      </c>
      <c r="BD894" s="13">
        <f>N894</f>
        <v>1</v>
      </c>
    </row>
    <row r="895" spans="1:56" hidden="1" x14ac:dyDescent="0.25">
      <c r="A895" s="13">
        <v>600025794</v>
      </c>
      <c r="B895" s="13">
        <v>1700</v>
      </c>
      <c r="C895" s="13">
        <v>2200001421</v>
      </c>
      <c r="D895" s="13" t="s">
        <v>298</v>
      </c>
      <c r="E895" s="13">
        <f>IF(AND(B895&lt;&gt;1110,B895&lt;&gt;1210,B895&lt;&gt;1510,B895&lt;&gt;1710),B895,IF(B895=1110,"1100",IF(B895=1210,"1200",IF(B895=1510,"1500",IF(B895=1710,"1700","X")))))</f>
        <v>1700</v>
      </c>
      <c r="F895" s="13" t="s">
        <v>10893</v>
      </c>
      <c r="G895" s="13" t="s">
        <v>297</v>
      </c>
      <c r="H895" s="13">
        <v>17.600000000000001</v>
      </c>
      <c r="I895" s="13">
        <v>0.25</v>
      </c>
      <c r="J895" s="13">
        <v>3</v>
      </c>
      <c r="K895" s="13">
        <v>1</v>
      </c>
      <c r="L895" s="13" t="s">
        <v>292</v>
      </c>
      <c r="M895" s="13">
        <v>4</v>
      </c>
      <c r="N895" s="13">
        <v>1</v>
      </c>
      <c r="O895" s="13" t="s">
        <v>294</v>
      </c>
      <c r="P895" s="13">
        <f>IFERROR(VLOOKUP(BC895, BA:BA:BB:BB, 2, 0),)</f>
        <v>0</v>
      </c>
      <c r="Q895" s="13">
        <f>IFERROR(VLOOKUP(BC895, BA:BA:BD:BD, 4, 0),1)</f>
        <v>1</v>
      </c>
      <c r="R895" s="13">
        <v>7</v>
      </c>
      <c r="S895" s="13">
        <v>9.25</v>
      </c>
      <c r="T895" s="13">
        <v>0</v>
      </c>
      <c r="V895" s="13" t="s">
        <v>13779</v>
      </c>
      <c r="W895" s="13">
        <v>100</v>
      </c>
      <c r="X895" s="13" t="s">
        <v>301</v>
      </c>
      <c r="Y895" s="13" t="s">
        <v>10899</v>
      </c>
      <c r="Z895" s="13" t="s">
        <v>10886</v>
      </c>
      <c r="AA895" s="13">
        <v>1</v>
      </c>
      <c r="AB895" s="13">
        <f>ROUND(H895*I895*AA895, 3)</f>
        <v>4.4000000000000004</v>
      </c>
      <c r="AC895" s="13">
        <f>ROUND(VLOOKUP(X895,'Base de dados'!A:B, 2, 0)*AB895, 2)</f>
        <v>0.44</v>
      </c>
      <c r="AD895" s="13">
        <f>ROUND((AB895*(Destino!AG$896/100))*(W895/100),2)</f>
        <v>0.31</v>
      </c>
      <c r="AE895" s="13">
        <f>ROUND(AB895*(Destino!AH$896/100),2)</f>
        <v>0</v>
      </c>
      <c r="AF895" s="13">
        <f>ROUND((((AB895+AC895)*(1 + VLOOKUP(X895,'Base de dados'!A:N, 14, 0) ))*(Destino!AI$896/100))-AD895, 2)</f>
        <v>0.91</v>
      </c>
      <c r="AG895" s="13">
        <f>ROUND((AB895+AC895+AF895)*(J895/100),2)</f>
        <v>0.17</v>
      </c>
      <c r="AH895" s="13">
        <f>ROUND(AB895*T895,2)</f>
        <v>0</v>
      </c>
      <c r="AI895" s="13">
        <f>ROUND(AB895+AC895-AE895+AF895+AG895+AH895, 3)</f>
        <v>5.92</v>
      </c>
      <c r="AJ895" s="13">
        <f>AI895*M895</f>
        <v>23.68</v>
      </c>
      <c r="AK895" s="13">
        <f>AJ895*K895</f>
        <v>23.68</v>
      </c>
      <c r="AL895" s="13" t="str">
        <f t="shared" si="39"/>
        <v>17006000257942200001421</v>
      </c>
      <c r="AM895" s="13">
        <f>VLOOKUP(AL895,Destino!A:AE,31,0)</f>
        <v>23.68</v>
      </c>
      <c r="AN895" s="13">
        <f>VLOOKUP(AL895,Destino!A:O,15,0)</f>
        <v>14.74</v>
      </c>
      <c r="AO895" s="13">
        <f>VLOOKUP(AL895,Destino!A:P,16,0)</f>
        <v>1</v>
      </c>
      <c r="AP895" s="14">
        <f t="shared" si="40"/>
        <v>1</v>
      </c>
      <c r="AQ895" s="13" t="str">
        <f t="shared" si="41"/>
        <v>OK</v>
      </c>
      <c r="BA895" s="13" t="s">
        <v>14561</v>
      </c>
      <c r="BB895" s="13">
        <f>AK895</f>
        <v>23.68</v>
      </c>
      <c r="BC895" s="13" t="s">
        <v>15598</v>
      </c>
      <c r="BD895" s="13">
        <f>N895</f>
        <v>1</v>
      </c>
    </row>
    <row r="896" spans="1:56" hidden="1" x14ac:dyDescent="0.25">
      <c r="A896" s="13">
        <v>600025795</v>
      </c>
      <c r="B896" s="13">
        <v>1700</v>
      </c>
      <c r="C896" s="13">
        <v>2200001421</v>
      </c>
      <c r="D896" s="13" t="s">
        <v>298</v>
      </c>
      <c r="E896" s="13">
        <f>IF(AND(B896&lt;&gt;1110,B896&lt;&gt;1210,B896&lt;&gt;1510,B896&lt;&gt;1710),B896,IF(B896=1110,"1100",IF(B896=1210,"1200",IF(B896=1510,"1500",IF(B896=1710,"1700","X")))))</f>
        <v>1700</v>
      </c>
      <c r="F896" s="13" t="s">
        <v>10893</v>
      </c>
      <c r="G896" s="13" t="s">
        <v>297</v>
      </c>
      <c r="H896" s="13">
        <v>17.754999999999999</v>
      </c>
      <c r="I896" s="13">
        <v>0.25</v>
      </c>
      <c r="J896" s="13">
        <v>3</v>
      </c>
      <c r="K896" s="13">
        <v>1</v>
      </c>
      <c r="L896" s="13" t="s">
        <v>292</v>
      </c>
      <c r="M896" s="13">
        <v>4</v>
      </c>
      <c r="N896" s="13">
        <v>1</v>
      </c>
      <c r="O896" s="13" t="s">
        <v>294</v>
      </c>
      <c r="P896" s="13">
        <f>IFERROR(VLOOKUP(BC896, BA:BA:BB:BB, 2, 0),)</f>
        <v>0</v>
      </c>
      <c r="Q896" s="13">
        <f>IFERROR(VLOOKUP(BC896, BA:BA:BD:BD, 4, 0),1)</f>
        <v>1</v>
      </c>
      <c r="R896" s="13">
        <v>7</v>
      </c>
      <c r="S896" s="13">
        <v>9.25</v>
      </c>
      <c r="T896" s="13">
        <v>0</v>
      </c>
      <c r="V896" s="13" t="s">
        <v>13779</v>
      </c>
      <c r="W896" s="13">
        <v>100</v>
      </c>
      <c r="X896" s="13" t="s">
        <v>301</v>
      </c>
      <c r="Y896" s="13" t="s">
        <v>10899</v>
      </c>
      <c r="Z896" s="13" t="s">
        <v>10886</v>
      </c>
      <c r="AA896" s="13">
        <v>1</v>
      </c>
      <c r="AB896" s="13">
        <f>ROUND(H896*I896*AA896, 3)</f>
        <v>4.4390000000000001</v>
      </c>
      <c r="AC896" s="13">
        <f>ROUND(VLOOKUP(X896,'Base de dados'!A:B, 2, 0)*AB896, 2)</f>
        <v>0.44</v>
      </c>
      <c r="AD896" s="13">
        <f>ROUND((AB896*(Destino!AG$897/100))*(W896/100),2)</f>
        <v>0.31</v>
      </c>
      <c r="AE896" s="13">
        <f>ROUND(AB896*(Destino!AH$897/100),2)</f>
        <v>0</v>
      </c>
      <c r="AF896" s="13">
        <f>ROUND((((AB896+AC896)*(1 + VLOOKUP(X896,'Base de dados'!A:N, 14, 0) ))*(Destino!AI$897/100))-AD896, 2)</f>
        <v>0.92</v>
      </c>
      <c r="AG896" s="13">
        <f>ROUND((AB896+AC896+AF896)*(J896/100),2)</f>
        <v>0.17</v>
      </c>
      <c r="AH896" s="13">
        <f>ROUND(AB896*T896,2)</f>
        <v>0</v>
      </c>
      <c r="AI896" s="13">
        <f>ROUND(AB896+AC896-AE896+AF896+AG896+AH896, 3)</f>
        <v>5.9690000000000003</v>
      </c>
      <c r="AJ896" s="13">
        <f>AI896*M896</f>
        <v>23.876000000000001</v>
      </c>
      <c r="AK896" s="13">
        <f>AJ896*K896</f>
        <v>23.876000000000001</v>
      </c>
      <c r="AL896" s="13" t="str">
        <f t="shared" si="39"/>
        <v>17006000257952200001421</v>
      </c>
      <c r="AM896" s="13">
        <f>VLOOKUP(AL896,Destino!A:AE,31,0)</f>
        <v>23.876000000000001</v>
      </c>
      <c r="AN896" s="13">
        <f>VLOOKUP(AL896,Destino!A:O,15,0)</f>
        <v>14.87</v>
      </c>
      <c r="AO896" s="13">
        <f>VLOOKUP(AL896,Destino!A:P,16,0)</f>
        <v>1</v>
      </c>
      <c r="AP896" s="14">
        <f t="shared" si="40"/>
        <v>1</v>
      </c>
      <c r="AQ896" s="13" t="str">
        <f t="shared" si="41"/>
        <v>OK</v>
      </c>
      <c r="BA896" s="13" t="s">
        <v>14562</v>
      </c>
      <c r="BB896" s="13">
        <f>AK896</f>
        <v>23.876000000000001</v>
      </c>
      <c r="BC896" s="13" t="s">
        <v>15599</v>
      </c>
      <c r="BD896" s="13">
        <f>N896</f>
        <v>1</v>
      </c>
    </row>
    <row r="897" spans="1:56" hidden="1" x14ac:dyDescent="0.25">
      <c r="A897" s="13">
        <v>600025798</v>
      </c>
      <c r="B897" s="13">
        <v>1700</v>
      </c>
      <c r="C897" s="13">
        <v>2200001421</v>
      </c>
      <c r="D897" s="13" t="s">
        <v>298</v>
      </c>
      <c r="E897" s="13">
        <f>IF(AND(B897&lt;&gt;1110,B897&lt;&gt;1210,B897&lt;&gt;1510,B897&lt;&gt;1710),B897,IF(B897=1110,"1100",IF(B897=1210,"1200",IF(B897=1510,"1500",IF(B897=1710,"1700","X")))))</f>
        <v>1700</v>
      </c>
      <c r="F897" s="13" t="s">
        <v>10893</v>
      </c>
      <c r="G897" s="13" t="s">
        <v>297</v>
      </c>
      <c r="H897" s="13">
        <v>17.97</v>
      </c>
      <c r="I897" s="13">
        <v>0.25</v>
      </c>
      <c r="J897" s="13">
        <v>3</v>
      </c>
      <c r="K897" s="13">
        <v>1</v>
      </c>
      <c r="L897" s="13" t="s">
        <v>292</v>
      </c>
      <c r="M897" s="13">
        <v>4</v>
      </c>
      <c r="N897" s="13">
        <v>1</v>
      </c>
      <c r="O897" s="13" t="s">
        <v>294</v>
      </c>
      <c r="P897" s="13">
        <f>IFERROR(VLOOKUP(BC897, BA:BA:BB:BB, 2, 0),)</f>
        <v>0</v>
      </c>
      <c r="Q897" s="13">
        <f>IFERROR(VLOOKUP(BC897, BA:BA:BD:BD, 4, 0),1)</f>
        <v>1</v>
      </c>
      <c r="R897" s="13">
        <v>7</v>
      </c>
      <c r="S897" s="13">
        <v>9.25</v>
      </c>
      <c r="T897" s="13">
        <v>0</v>
      </c>
      <c r="V897" s="13" t="s">
        <v>13779</v>
      </c>
      <c r="W897" s="13">
        <v>100</v>
      </c>
      <c r="X897" s="13" t="s">
        <v>301</v>
      </c>
      <c r="Y897" s="13" t="s">
        <v>10899</v>
      </c>
      <c r="Z897" s="13" t="s">
        <v>10886</v>
      </c>
      <c r="AA897" s="13">
        <v>1</v>
      </c>
      <c r="AB897" s="13">
        <f>ROUND(H897*I897*AA897, 3)</f>
        <v>4.4930000000000003</v>
      </c>
      <c r="AC897" s="13">
        <f>ROUND(VLOOKUP(X897,'Base de dados'!A:B, 2, 0)*AB897, 2)</f>
        <v>0.45</v>
      </c>
      <c r="AD897" s="13">
        <f>ROUND((AB897*(Destino!AG$898/100))*(W897/100),2)</f>
        <v>0.31</v>
      </c>
      <c r="AE897" s="13">
        <f>ROUND(AB897*(Destino!AH$898/100),2)</f>
        <v>0</v>
      </c>
      <c r="AF897" s="13">
        <f>ROUND((((AB897+AC897)*(1 + VLOOKUP(X897,'Base de dados'!A:N, 14, 0) ))*(Destino!AI$898/100))-AD897, 2)</f>
        <v>0.93</v>
      </c>
      <c r="AG897" s="13">
        <f>ROUND((AB897+AC897+AF897)*(J897/100),2)</f>
        <v>0.18</v>
      </c>
      <c r="AH897" s="13">
        <f>ROUND(AB897*T897,2)</f>
        <v>0</v>
      </c>
      <c r="AI897" s="13">
        <f>ROUND(AB897+AC897-AE897+AF897+AG897+AH897, 3)</f>
        <v>6.0529999999999999</v>
      </c>
      <c r="AJ897" s="13">
        <f>AI897*M897</f>
        <v>24.212</v>
      </c>
      <c r="AK897" s="13">
        <f>AJ897*K897</f>
        <v>24.212</v>
      </c>
      <c r="AL897" s="13" t="str">
        <f t="shared" si="39"/>
        <v>17006000257982200001421</v>
      </c>
      <c r="AM897" s="13">
        <f>VLOOKUP(AL897,Destino!A:AE,31,0)</f>
        <v>24.212</v>
      </c>
      <c r="AN897" s="13">
        <f>VLOOKUP(AL897,Destino!A:O,15,0)</f>
        <v>15.05</v>
      </c>
      <c r="AO897" s="13">
        <f>VLOOKUP(AL897,Destino!A:P,16,0)</f>
        <v>1</v>
      </c>
      <c r="AP897" s="14">
        <f t="shared" si="40"/>
        <v>1</v>
      </c>
      <c r="AQ897" s="13" t="str">
        <f t="shared" si="41"/>
        <v>OK</v>
      </c>
      <c r="BA897" s="13" t="s">
        <v>14563</v>
      </c>
      <c r="BB897" s="13">
        <f>AK897</f>
        <v>24.212</v>
      </c>
      <c r="BC897" s="13" t="s">
        <v>15600</v>
      </c>
      <c r="BD897" s="13">
        <f>N897</f>
        <v>1</v>
      </c>
    </row>
    <row r="898" spans="1:56" hidden="1" x14ac:dyDescent="0.25">
      <c r="A898" s="13">
        <v>600025799</v>
      </c>
      <c r="B898" s="13">
        <v>1700</v>
      </c>
      <c r="C898" s="13">
        <v>2200001421</v>
      </c>
      <c r="D898" s="13" t="s">
        <v>298</v>
      </c>
      <c r="E898" s="13">
        <f>IF(AND(B898&lt;&gt;1110,B898&lt;&gt;1210,B898&lt;&gt;1510,B898&lt;&gt;1710),B898,IF(B898=1110,"1100",IF(B898=1210,"1200",IF(B898=1510,"1500",IF(B898=1710,"1700","X")))))</f>
        <v>1700</v>
      </c>
      <c r="F898" s="13" t="s">
        <v>10893</v>
      </c>
      <c r="G898" s="13" t="s">
        <v>297</v>
      </c>
      <c r="H898" s="13">
        <v>18.053999999999998</v>
      </c>
      <c r="I898" s="13">
        <v>0.25</v>
      </c>
      <c r="J898" s="13">
        <v>3</v>
      </c>
      <c r="K898" s="13">
        <v>1</v>
      </c>
      <c r="L898" s="13" t="s">
        <v>292</v>
      </c>
      <c r="M898" s="13">
        <v>4</v>
      </c>
      <c r="N898" s="13">
        <v>1</v>
      </c>
      <c r="O898" s="13" t="s">
        <v>294</v>
      </c>
      <c r="P898" s="13">
        <f>IFERROR(VLOOKUP(BC898, BA:BA:BB:BB, 2, 0),)</f>
        <v>0</v>
      </c>
      <c r="Q898" s="13">
        <f>IFERROR(VLOOKUP(BC898, BA:BA:BD:BD, 4, 0),1)</f>
        <v>1</v>
      </c>
      <c r="R898" s="13">
        <v>7</v>
      </c>
      <c r="S898" s="13">
        <v>9.25</v>
      </c>
      <c r="T898" s="13">
        <v>0</v>
      </c>
      <c r="V898" s="13" t="s">
        <v>13779</v>
      </c>
      <c r="W898" s="13">
        <v>100</v>
      </c>
      <c r="X898" s="13" t="s">
        <v>301</v>
      </c>
      <c r="Y898" s="13" t="s">
        <v>10899</v>
      </c>
      <c r="Z898" s="13" t="s">
        <v>10886</v>
      </c>
      <c r="AA898" s="13">
        <v>1</v>
      </c>
      <c r="AB898" s="13">
        <f>ROUND(H898*I898*AA898, 3)</f>
        <v>4.5140000000000002</v>
      </c>
      <c r="AC898" s="13">
        <f>ROUND(VLOOKUP(X898,'Base de dados'!A:B, 2, 0)*AB898, 2)</f>
        <v>0.45</v>
      </c>
      <c r="AD898" s="13">
        <f>ROUND((AB898*(Destino!AG$899/100))*(W898/100),2)</f>
        <v>0.32</v>
      </c>
      <c r="AE898" s="13">
        <f>ROUND(AB898*(Destino!AH$899/100),2)</f>
        <v>0</v>
      </c>
      <c r="AF898" s="13">
        <f>ROUND((((AB898+AC898)*(1 + VLOOKUP(X898,'Base de dados'!A:N, 14, 0) ))*(Destino!AI$899/100))-AD898, 2)</f>
        <v>0.93</v>
      </c>
      <c r="AG898" s="13">
        <f>ROUND((AB898+AC898+AF898)*(J898/100),2)</f>
        <v>0.18</v>
      </c>
      <c r="AH898" s="13">
        <f>ROUND(AB898*T898,2)</f>
        <v>0</v>
      </c>
      <c r="AI898" s="13">
        <f>ROUND(AB898+AC898-AE898+AF898+AG898+AH898, 3)</f>
        <v>6.0739999999999998</v>
      </c>
      <c r="AJ898" s="13">
        <f>AI898*M898</f>
        <v>24.295999999999999</v>
      </c>
      <c r="AK898" s="13">
        <f>AJ898*K898</f>
        <v>24.295999999999999</v>
      </c>
      <c r="AL898" s="13" t="str">
        <f t="shared" ref="AL898:AL961" si="42">_xlfn.CONCAT(B898,A898,C898)</f>
        <v>17006000257992200001421</v>
      </c>
      <c r="AM898" s="13">
        <f>VLOOKUP(AL898,Destino!A:AE,31,0)</f>
        <v>24.295999999999999</v>
      </c>
      <c r="AN898" s="13">
        <f>VLOOKUP(AL898,Destino!A:O,15,0)</f>
        <v>15.12</v>
      </c>
      <c r="AO898" s="13">
        <f>VLOOKUP(AL898,Destino!A:P,16,0)</f>
        <v>1</v>
      </c>
      <c r="AP898" s="14">
        <f t="shared" ref="AP898:AP961" si="43">ROUND(AM898/AK898,2)</f>
        <v>1</v>
      </c>
      <c r="AQ898" s="13" t="str">
        <f t="shared" ref="AQ898:AQ961" si="44">IF(AP898=1,"OK","X")</f>
        <v>OK</v>
      </c>
      <c r="BA898" s="13" t="s">
        <v>14564</v>
      </c>
      <c r="BB898" s="13">
        <f>AK898</f>
        <v>24.295999999999999</v>
      </c>
      <c r="BC898" s="13" t="s">
        <v>15601</v>
      </c>
      <c r="BD898" s="13">
        <f>N898</f>
        <v>1</v>
      </c>
    </row>
    <row r="899" spans="1:56" hidden="1" x14ac:dyDescent="0.25">
      <c r="A899" s="13">
        <v>600025800</v>
      </c>
      <c r="B899" s="13">
        <v>1700</v>
      </c>
      <c r="C899" s="13">
        <v>2200001421</v>
      </c>
      <c r="D899" s="13" t="s">
        <v>298</v>
      </c>
      <c r="E899" s="13">
        <f>IF(AND(B899&lt;&gt;1110,B899&lt;&gt;1210,B899&lt;&gt;1510,B899&lt;&gt;1710),B899,IF(B899=1110,"1100",IF(B899=1210,"1200",IF(B899=1510,"1500",IF(B899=1710,"1700","X")))))</f>
        <v>1700</v>
      </c>
      <c r="F899" s="13" t="s">
        <v>10893</v>
      </c>
      <c r="G899" s="13" t="s">
        <v>297</v>
      </c>
      <c r="H899" s="13">
        <v>18.184999999999999</v>
      </c>
      <c r="I899" s="13">
        <v>0.25</v>
      </c>
      <c r="J899" s="13">
        <v>3</v>
      </c>
      <c r="K899" s="13">
        <v>1</v>
      </c>
      <c r="L899" s="13" t="s">
        <v>292</v>
      </c>
      <c r="M899" s="13">
        <v>4</v>
      </c>
      <c r="N899" s="13">
        <v>1</v>
      </c>
      <c r="O899" s="13" t="s">
        <v>294</v>
      </c>
      <c r="P899" s="13">
        <f>IFERROR(VLOOKUP(BC899, BA:BA:BB:BB, 2, 0),)</f>
        <v>0</v>
      </c>
      <c r="Q899" s="13">
        <f>IFERROR(VLOOKUP(BC899, BA:BA:BD:BD, 4, 0),1)</f>
        <v>1</v>
      </c>
      <c r="R899" s="13">
        <v>7</v>
      </c>
      <c r="S899" s="13">
        <v>9.25</v>
      </c>
      <c r="T899" s="13">
        <v>0</v>
      </c>
      <c r="V899" s="13" t="s">
        <v>13779</v>
      </c>
      <c r="W899" s="13">
        <v>100</v>
      </c>
      <c r="X899" s="13" t="s">
        <v>301</v>
      </c>
      <c r="Y899" s="13" t="s">
        <v>10899</v>
      </c>
      <c r="Z899" s="13" t="s">
        <v>10886</v>
      </c>
      <c r="AA899" s="13">
        <v>1</v>
      </c>
      <c r="AB899" s="13">
        <f>ROUND(H899*I899*AA899, 3)</f>
        <v>4.5460000000000003</v>
      </c>
      <c r="AC899" s="13">
        <f>ROUND(VLOOKUP(X899,'Base de dados'!A:B, 2, 0)*AB899, 2)</f>
        <v>0.45</v>
      </c>
      <c r="AD899" s="13">
        <f>ROUND((AB899*(Destino!AG$900/100))*(W899/100),2)</f>
        <v>0.32</v>
      </c>
      <c r="AE899" s="13">
        <f>ROUND(AB899*(Destino!AH$900/100),2)</f>
        <v>0</v>
      </c>
      <c r="AF899" s="13">
        <f>ROUND((((AB899+AC899)*(1 + VLOOKUP(X899,'Base de dados'!A:N, 14, 0) ))*(Destino!AI$900/100))-AD899, 2)</f>
        <v>0.94</v>
      </c>
      <c r="AG899" s="13">
        <f>ROUND((AB899+AC899+AF899)*(J899/100),2)</f>
        <v>0.18</v>
      </c>
      <c r="AH899" s="13">
        <f>ROUND(AB899*T899,2)</f>
        <v>0</v>
      </c>
      <c r="AI899" s="13">
        <f>ROUND(AB899+AC899-AE899+AF899+AG899+AH899, 3)</f>
        <v>6.1159999999999997</v>
      </c>
      <c r="AJ899" s="13">
        <f>AI899*M899</f>
        <v>24.463999999999999</v>
      </c>
      <c r="AK899" s="13">
        <f>AJ899*K899</f>
        <v>24.463999999999999</v>
      </c>
      <c r="AL899" s="13" t="str">
        <f t="shared" si="42"/>
        <v>17006000258002200001421</v>
      </c>
      <c r="AM899" s="13">
        <f>VLOOKUP(AL899,Destino!A:AE,31,0)</f>
        <v>24.504000000000001</v>
      </c>
      <c r="AN899" s="13">
        <f>VLOOKUP(AL899,Destino!A:O,15,0)</f>
        <v>15.23</v>
      </c>
      <c r="AO899" s="13">
        <f>VLOOKUP(AL899,Destino!A:P,16,0)</f>
        <v>1</v>
      </c>
      <c r="AP899" s="14">
        <f t="shared" si="43"/>
        <v>1</v>
      </c>
      <c r="AQ899" s="13" t="str">
        <f t="shared" si="44"/>
        <v>OK</v>
      </c>
      <c r="BA899" s="13" t="s">
        <v>14565</v>
      </c>
      <c r="BB899" s="13">
        <f>AK899</f>
        <v>24.463999999999999</v>
      </c>
      <c r="BC899" s="13" t="s">
        <v>15602</v>
      </c>
      <c r="BD899" s="13">
        <f>N899</f>
        <v>1</v>
      </c>
    </row>
    <row r="900" spans="1:56" hidden="1" x14ac:dyDescent="0.25">
      <c r="A900" s="13">
        <v>600025801</v>
      </c>
      <c r="B900" s="13">
        <v>1700</v>
      </c>
      <c r="C900" s="13">
        <v>2200001421</v>
      </c>
      <c r="D900" s="13" t="s">
        <v>298</v>
      </c>
      <c r="E900" s="13">
        <f>IF(AND(B900&lt;&gt;1110,B900&lt;&gt;1210,B900&lt;&gt;1510,B900&lt;&gt;1710),B900,IF(B900=1110,"1100",IF(B900=1210,"1200",IF(B900=1510,"1500",IF(B900=1710,"1700","X")))))</f>
        <v>1700</v>
      </c>
      <c r="F900" s="13" t="s">
        <v>10893</v>
      </c>
      <c r="G900" s="13" t="s">
        <v>297</v>
      </c>
      <c r="H900" s="13">
        <v>18.327999999999999</v>
      </c>
      <c r="I900" s="13">
        <v>0.25</v>
      </c>
      <c r="J900" s="13">
        <v>3</v>
      </c>
      <c r="K900" s="13">
        <v>1</v>
      </c>
      <c r="L900" s="13" t="s">
        <v>292</v>
      </c>
      <c r="M900" s="13">
        <v>4</v>
      </c>
      <c r="N900" s="13">
        <v>1</v>
      </c>
      <c r="O900" s="13" t="s">
        <v>294</v>
      </c>
      <c r="P900" s="13">
        <f>IFERROR(VLOOKUP(BC900, BA:BA:BB:BB, 2, 0),)</f>
        <v>0</v>
      </c>
      <c r="Q900" s="13">
        <f>IFERROR(VLOOKUP(BC900, BA:BA:BD:BD, 4, 0),1)</f>
        <v>1</v>
      </c>
      <c r="R900" s="13">
        <v>7</v>
      </c>
      <c r="S900" s="13">
        <v>9.25</v>
      </c>
      <c r="T900" s="13">
        <v>0</v>
      </c>
      <c r="V900" s="13" t="s">
        <v>13779</v>
      </c>
      <c r="W900" s="13">
        <v>100</v>
      </c>
      <c r="X900" s="13" t="s">
        <v>301</v>
      </c>
      <c r="Y900" s="13" t="s">
        <v>10899</v>
      </c>
      <c r="Z900" s="13" t="s">
        <v>10886</v>
      </c>
      <c r="AA900" s="13">
        <v>1</v>
      </c>
      <c r="AB900" s="13">
        <f>ROUND(H900*I900*AA900, 3)</f>
        <v>4.5819999999999999</v>
      </c>
      <c r="AC900" s="13">
        <f>ROUND(VLOOKUP(X900,'Base de dados'!A:B, 2, 0)*AB900, 2)</f>
        <v>0.46</v>
      </c>
      <c r="AD900" s="13">
        <f>ROUND((AB900*(Destino!AG$901/100))*(W900/100),2)</f>
        <v>0.32</v>
      </c>
      <c r="AE900" s="13">
        <f>ROUND(AB900*(Destino!AH$901/100),2)</f>
        <v>0</v>
      </c>
      <c r="AF900" s="13">
        <f>ROUND((((AB900+AC900)*(1 + VLOOKUP(X900,'Base de dados'!A:N, 14, 0) ))*(Destino!AI$901/100))-AD900, 2)</f>
        <v>0.95</v>
      </c>
      <c r="AG900" s="13">
        <f>ROUND((AB900+AC900+AF900)*(J900/100),2)</f>
        <v>0.18</v>
      </c>
      <c r="AH900" s="13">
        <f>ROUND(AB900*T900,2)</f>
        <v>0</v>
      </c>
      <c r="AI900" s="13">
        <f>ROUND(AB900+AC900-AE900+AF900+AG900+AH900, 3)</f>
        <v>6.1719999999999997</v>
      </c>
      <c r="AJ900" s="13">
        <f>AI900*M900</f>
        <v>24.687999999999999</v>
      </c>
      <c r="AK900" s="13">
        <f>AJ900*K900</f>
        <v>24.687999999999999</v>
      </c>
      <c r="AL900" s="13" t="str">
        <f t="shared" si="42"/>
        <v>17006000258012200001421</v>
      </c>
      <c r="AM900" s="13">
        <f>VLOOKUP(AL900,Destino!A:AE,31,0)</f>
        <v>24.687999999999999</v>
      </c>
      <c r="AN900" s="13">
        <f>VLOOKUP(AL900,Destino!A:O,15,0)</f>
        <v>15.35</v>
      </c>
      <c r="AO900" s="13">
        <f>VLOOKUP(AL900,Destino!A:P,16,0)</f>
        <v>1</v>
      </c>
      <c r="AP900" s="14">
        <f t="shared" si="43"/>
        <v>1</v>
      </c>
      <c r="AQ900" s="13" t="str">
        <f t="shared" si="44"/>
        <v>OK</v>
      </c>
      <c r="BA900" s="13" t="s">
        <v>14566</v>
      </c>
      <c r="BB900" s="13">
        <f>AK900</f>
        <v>24.687999999999999</v>
      </c>
      <c r="BC900" s="13" t="s">
        <v>15603</v>
      </c>
      <c r="BD900" s="13">
        <f>N900</f>
        <v>1</v>
      </c>
    </row>
    <row r="901" spans="1:56" hidden="1" x14ac:dyDescent="0.25">
      <c r="A901" s="13">
        <v>600025802</v>
      </c>
      <c r="B901" s="13">
        <v>1700</v>
      </c>
      <c r="C901" s="13">
        <v>2200001421</v>
      </c>
      <c r="D901" s="13" t="s">
        <v>298</v>
      </c>
      <c r="E901" s="13">
        <f>IF(AND(B901&lt;&gt;1110,B901&lt;&gt;1210,B901&lt;&gt;1510,B901&lt;&gt;1710),B901,IF(B901=1110,"1100",IF(B901=1210,"1200",IF(B901=1510,"1500",IF(B901=1710,"1700","X")))))</f>
        <v>1700</v>
      </c>
      <c r="F901" s="13" t="s">
        <v>10893</v>
      </c>
      <c r="G901" s="13" t="s">
        <v>297</v>
      </c>
      <c r="H901" s="13">
        <v>18.472000000000001</v>
      </c>
      <c r="I901" s="13">
        <v>0.25</v>
      </c>
      <c r="J901" s="13">
        <v>3</v>
      </c>
      <c r="K901" s="13">
        <v>1</v>
      </c>
      <c r="L901" s="13" t="s">
        <v>292</v>
      </c>
      <c r="M901" s="13">
        <v>4</v>
      </c>
      <c r="N901" s="13">
        <v>1</v>
      </c>
      <c r="O901" s="13" t="s">
        <v>294</v>
      </c>
      <c r="P901" s="13">
        <f>IFERROR(VLOOKUP(BC901, BA:BA:BB:BB, 2, 0),)</f>
        <v>0</v>
      </c>
      <c r="Q901" s="13">
        <f>IFERROR(VLOOKUP(BC901, BA:BA:BD:BD, 4, 0),1)</f>
        <v>1</v>
      </c>
      <c r="R901" s="13">
        <v>7</v>
      </c>
      <c r="S901" s="13">
        <v>9.25</v>
      </c>
      <c r="T901" s="13">
        <v>0</v>
      </c>
      <c r="V901" s="13" t="s">
        <v>13779</v>
      </c>
      <c r="W901" s="13">
        <v>100</v>
      </c>
      <c r="X901" s="13" t="s">
        <v>301</v>
      </c>
      <c r="Y901" s="13" t="s">
        <v>10899</v>
      </c>
      <c r="Z901" s="13" t="s">
        <v>10886</v>
      </c>
      <c r="AA901" s="13">
        <v>1</v>
      </c>
      <c r="AB901" s="13">
        <f>ROUND(H901*I901*AA901, 3)</f>
        <v>4.6180000000000003</v>
      </c>
      <c r="AC901" s="13">
        <f>ROUND(VLOOKUP(X901,'Base de dados'!A:B, 2, 0)*AB901, 2)</f>
        <v>0.46</v>
      </c>
      <c r="AD901" s="13">
        <f>ROUND((AB901*(Destino!AG$902/100))*(W901/100),2)</f>
        <v>0.32</v>
      </c>
      <c r="AE901" s="13">
        <f>ROUND(AB901*(Destino!AH$902/100),2)</f>
        <v>0</v>
      </c>
      <c r="AF901" s="13">
        <f>ROUND((((AB901+AC901)*(1 + VLOOKUP(X901,'Base de dados'!A:N, 14, 0) ))*(Destino!AI$902/100))-AD901, 2)</f>
        <v>0.96</v>
      </c>
      <c r="AG901" s="13">
        <f>ROUND((AB901+AC901+AF901)*(J901/100),2)</f>
        <v>0.18</v>
      </c>
      <c r="AH901" s="13">
        <f>ROUND(AB901*T901,2)</f>
        <v>0</v>
      </c>
      <c r="AI901" s="13">
        <f>ROUND(AB901+AC901-AE901+AF901+AG901+AH901, 3)</f>
        <v>6.218</v>
      </c>
      <c r="AJ901" s="13">
        <f>AI901*M901</f>
        <v>24.872</v>
      </c>
      <c r="AK901" s="13">
        <f>AJ901*K901</f>
        <v>24.872</v>
      </c>
      <c r="AL901" s="13" t="str">
        <f t="shared" si="42"/>
        <v>17006000258022200001421</v>
      </c>
      <c r="AM901" s="13">
        <f>VLOOKUP(AL901,Destino!A:AE,31,0)</f>
        <v>24.872</v>
      </c>
      <c r="AN901" s="13">
        <f>VLOOKUP(AL901,Destino!A:O,15,0)</f>
        <v>15.47</v>
      </c>
      <c r="AO901" s="13">
        <f>VLOOKUP(AL901,Destino!A:P,16,0)</f>
        <v>1</v>
      </c>
      <c r="AP901" s="14">
        <f t="shared" si="43"/>
        <v>1</v>
      </c>
      <c r="AQ901" s="13" t="str">
        <f t="shared" si="44"/>
        <v>OK</v>
      </c>
      <c r="BA901" s="13" t="s">
        <v>14567</v>
      </c>
      <c r="BB901" s="13">
        <f>AK901</f>
        <v>24.872</v>
      </c>
      <c r="BC901" s="13" t="s">
        <v>15604</v>
      </c>
      <c r="BD901" s="13">
        <f>N901</f>
        <v>1</v>
      </c>
    </row>
    <row r="902" spans="1:56" hidden="1" x14ac:dyDescent="0.25">
      <c r="A902" s="13">
        <v>600025803</v>
      </c>
      <c r="B902" s="13">
        <v>1700</v>
      </c>
      <c r="C902" s="13">
        <v>2200001421</v>
      </c>
      <c r="D902" s="13" t="s">
        <v>298</v>
      </c>
      <c r="E902" s="13">
        <f>IF(AND(B902&lt;&gt;1110,B902&lt;&gt;1210,B902&lt;&gt;1510,B902&lt;&gt;1710),B902,IF(B902=1110,"1100",IF(B902=1210,"1200",IF(B902=1510,"1500",IF(B902=1710,"1700","X")))))</f>
        <v>1700</v>
      </c>
      <c r="F902" s="13" t="s">
        <v>10893</v>
      </c>
      <c r="G902" s="13" t="s">
        <v>297</v>
      </c>
      <c r="H902" s="13">
        <v>18.687000000000001</v>
      </c>
      <c r="I902" s="13">
        <v>0.25</v>
      </c>
      <c r="J902" s="13">
        <v>3</v>
      </c>
      <c r="K902" s="13">
        <v>1</v>
      </c>
      <c r="L902" s="13" t="s">
        <v>292</v>
      </c>
      <c r="M902" s="13">
        <v>4</v>
      </c>
      <c r="N902" s="13">
        <v>1</v>
      </c>
      <c r="O902" s="13" t="s">
        <v>294</v>
      </c>
      <c r="P902" s="13">
        <f>IFERROR(VLOOKUP(BC902, BA:BA:BB:BB, 2, 0),)</f>
        <v>0</v>
      </c>
      <c r="Q902" s="13">
        <f>IFERROR(VLOOKUP(BC902, BA:BA:BD:BD, 4, 0),1)</f>
        <v>1</v>
      </c>
      <c r="R902" s="13">
        <v>7</v>
      </c>
      <c r="S902" s="13">
        <v>9.25</v>
      </c>
      <c r="T902" s="13">
        <v>0</v>
      </c>
      <c r="V902" s="13" t="s">
        <v>13779</v>
      </c>
      <c r="W902" s="13">
        <v>100</v>
      </c>
      <c r="X902" s="13" t="s">
        <v>301</v>
      </c>
      <c r="Y902" s="13" t="s">
        <v>10899</v>
      </c>
      <c r="Z902" s="13" t="s">
        <v>10886</v>
      </c>
      <c r="AA902" s="13">
        <v>1</v>
      </c>
      <c r="AB902" s="13">
        <f>ROUND(H902*I902*AA902, 3)</f>
        <v>4.6719999999999997</v>
      </c>
      <c r="AC902" s="13">
        <f>ROUND(VLOOKUP(X902,'Base de dados'!A:B, 2, 0)*AB902, 2)</f>
        <v>0.47</v>
      </c>
      <c r="AD902" s="13">
        <f>ROUND((AB902*(Destino!AG$903/100))*(W902/100),2)</f>
        <v>0.33</v>
      </c>
      <c r="AE902" s="13">
        <f>ROUND(AB902*(Destino!AH$903/100),2)</f>
        <v>0</v>
      </c>
      <c r="AF902" s="13">
        <f>ROUND((((AB902+AC902)*(1 + VLOOKUP(X902,'Base de dados'!A:N, 14, 0) ))*(Destino!AI$903/100))-AD902, 2)</f>
        <v>0.96</v>
      </c>
      <c r="AG902" s="13">
        <f>ROUND((AB902+AC902+AF902)*(J902/100),2)</f>
        <v>0.18</v>
      </c>
      <c r="AH902" s="13">
        <f>ROUND(AB902*T902,2)</f>
        <v>0</v>
      </c>
      <c r="AI902" s="13">
        <f>ROUND(AB902+AC902-AE902+AF902+AG902+AH902, 3)</f>
        <v>6.282</v>
      </c>
      <c r="AJ902" s="13">
        <f>AI902*M902</f>
        <v>25.128</v>
      </c>
      <c r="AK902" s="13">
        <f>AJ902*K902</f>
        <v>25.128</v>
      </c>
      <c r="AL902" s="13" t="str">
        <f t="shared" si="42"/>
        <v>17006000258032200001421</v>
      </c>
      <c r="AM902" s="13">
        <f>VLOOKUP(AL902,Destino!A:AE,31,0)</f>
        <v>25.167999999999999</v>
      </c>
      <c r="AN902" s="13">
        <f>VLOOKUP(AL902,Destino!A:O,15,0)</f>
        <v>15.65</v>
      </c>
      <c r="AO902" s="13">
        <f>VLOOKUP(AL902,Destino!A:P,16,0)</f>
        <v>1</v>
      </c>
      <c r="AP902" s="14">
        <f t="shared" si="43"/>
        <v>1</v>
      </c>
      <c r="AQ902" s="13" t="str">
        <f t="shared" si="44"/>
        <v>OK</v>
      </c>
      <c r="BA902" s="13" t="s">
        <v>14568</v>
      </c>
      <c r="BB902" s="13">
        <f>AK902</f>
        <v>25.128</v>
      </c>
      <c r="BC902" s="13" t="s">
        <v>15605</v>
      </c>
      <c r="BD902" s="13">
        <f>N902</f>
        <v>1</v>
      </c>
    </row>
    <row r="903" spans="1:56" hidden="1" x14ac:dyDescent="0.25">
      <c r="A903" s="13">
        <v>600025804</v>
      </c>
      <c r="B903" s="13">
        <v>1700</v>
      </c>
      <c r="C903" s="13">
        <v>2200001421</v>
      </c>
      <c r="D903" s="13" t="s">
        <v>298</v>
      </c>
      <c r="E903" s="13">
        <f>IF(AND(B903&lt;&gt;1110,B903&lt;&gt;1210,B903&lt;&gt;1510,B903&lt;&gt;1710),B903,IF(B903=1110,"1100",IF(B903=1210,"1200",IF(B903=1510,"1500",IF(B903=1710,"1700","X")))))</f>
        <v>1700</v>
      </c>
      <c r="F903" s="13" t="s">
        <v>10893</v>
      </c>
      <c r="G903" s="13" t="s">
        <v>297</v>
      </c>
      <c r="H903" s="13">
        <v>18.841999999999999</v>
      </c>
      <c r="I903" s="13">
        <v>0.25</v>
      </c>
      <c r="J903" s="13">
        <v>3</v>
      </c>
      <c r="K903" s="13">
        <v>1</v>
      </c>
      <c r="L903" s="13" t="s">
        <v>292</v>
      </c>
      <c r="M903" s="13">
        <v>4</v>
      </c>
      <c r="N903" s="13">
        <v>1</v>
      </c>
      <c r="O903" s="13" t="s">
        <v>294</v>
      </c>
      <c r="P903" s="13">
        <f>IFERROR(VLOOKUP(BC903, BA:BA:BB:BB, 2, 0),)</f>
        <v>0</v>
      </c>
      <c r="Q903" s="13">
        <f>IFERROR(VLOOKUP(BC903, BA:BA:BD:BD, 4, 0),1)</f>
        <v>1</v>
      </c>
      <c r="R903" s="13">
        <v>7</v>
      </c>
      <c r="S903" s="13">
        <v>9.25</v>
      </c>
      <c r="T903" s="13">
        <v>0</v>
      </c>
      <c r="V903" s="13" t="s">
        <v>13779</v>
      </c>
      <c r="W903" s="13">
        <v>100</v>
      </c>
      <c r="X903" s="13" t="s">
        <v>301</v>
      </c>
      <c r="Y903" s="13" t="s">
        <v>10899</v>
      </c>
      <c r="Z903" s="13" t="s">
        <v>10886</v>
      </c>
      <c r="AA903" s="13">
        <v>1</v>
      </c>
      <c r="AB903" s="13">
        <f>ROUND(H903*I903*AA903, 3)</f>
        <v>4.7110000000000003</v>
      </c>
      <c r="AC903" s="13">
        <f>ROUND(VLOOKUP(X903,'Base de dados'!A:B, 2, 0)*AB903, 2)</f>
        <v>0.47</v>
      </c>
      <c r="AD903" s="13">
        <f>ROUND((AB903*(Destino!AG$904/100))*(W903/100),2)</f>
        <v>0.33</v>
      </c>
      <c r="AE903" s="13">
        <f>ROUND(AB903*(Destino!AH$904/100),2)</f>
        <v>0</v>
      </c>
      <c r="AF903" s="13">
        <f>ROUND((((AB903+AC903)*(1 + VLOOKUP(X903,'Base de dados'!A:N, 14, 0) ))*(Destino!AI$904/100))-AD903, 2)</f>
        <v>0.97</v>
      </c>
      <c r="AG903" s="13">
        <f>ROUND((AB903+AC903+AF903)*(J903/100),2)</f>
        <v>0.18</v>
      </c>
      <c r="AH903" s="13">
        <f>ROUND(AB903*T903,2)</f>
        <v>0</v>
      </c>
      <c r="AI903" s="13">
        <f>ROUND(AB903+AC903-AE903+AF903+AG903+AH903, 3)</f>
        <v>6.3310000000000004</v>
      </c>
      <c r="AJ903" s="13">
        <f>AI903*M903</f>
        <v>25.324000000000002</v>
      </c>
      <c r="AK903" s="13">
        <f>AJ903*K903</f>
        <v>25.324000000000002</v>
      </c>
      <c r="AL903" s="13" t="str">
        <f t="shared" si="42"/>
        <v>17006000258042200001421</v>
      </c>
      <c r="AM903" s="13">
        <f>VLOOKUP(AL903,Destino!A:AE,31,0)</f>
        <v>25.324000000000002</v>
      </c>
      <c r="AN903" s="13">
        <f>VLOOKUP(AL903,Destino!A:O,15,0)</f>
        <v>15.78</v>
      </c>
      <c r="AO903" s="13">
        <f>VLOOKUP(AL903,Destino!A:P,16,0)</f>
        <v>1</v>
      </c>
      <c r="AP903" s="14">
        <f t="shared" si="43"/>
        <v>1</v>
      </c>
      <c r="AQ903" s="13" t="str">
        <f t="shared" si="44"/>
        <v>OK</v>
      </c>
      <c r="BA903" s="13" t="s">
        <v>14569</v>
      </c>
      <c r="BB903" s="13">
        <f>AK903</f>
        <v>25.324000000000002</v>
      </c>
      <c r="BC903" s="13" t="s">
        <v>15606</v>
      </c>
      <c r="BD903" s="13">
        <f>N903</f>
        <v>1</v>
      </c>
    </row>
    <row r="904" spans="1:56" hidden="1" x14ac:dyDescent="0.25">
      <c r="A904" s="13">
        <v>600025805</v>
      </c>
      <c r="B904" s="13">
        <v>1700</v>
      </c>
      <c r="C904" s="13">
        <v>2200001421</v>
      </c>
      <c r="D904" s="13" t="s">
        <v>298</v>
      </c>
      <c r="E904" s="13">
        <f>IF(AND(B904&lt;&gt;1110,B904&lt;&gt;1210,B904&lt;&gt;1510,B904&lt;&gt;1710),B904,IF(B904=1110,"1100",IF(B904=1210,"1200",IF(B904=1510,"1500",IF(B904=1710,"1700","X")))))</f>
        <v>1700</v>
      </c>
      <c r="F904" s="13" t="s">
        <v>10893</v>
      </c>
      <c r="G904" s="13" t="s">
        <v>297</v>
      </c>
      <c r="H904" s="13">
        <v>18.984999999999999</v>
      </c>
      <c r="I904" s="13">
        <v>0.25</v>
      </c>
      <c r="J904" s="13">
        <v>3</v>
      </c>
      <c r="K904" s="13">
        <v>1</v>
      </c>
      <c r="L904" s="13" t="s">
        <v>292</v>
      </c>
      <c r="M904" s="13">
        <v>4</v>
      </c>
      <c r="N904" s="13">
        <v>1</v>
      </c>
      <c r="O904" s="13" t="s">
        <v>294</v>
      </c>
      <c r="P904" s="13">
        <f>IFERROR(VLOOKUP(BC904, BA:BA:BB:BB, 2, 0),)</f>
        <v>0</v>
      </c>
      <c r="Q904" s="13">
        <f>IFERROR(VLOOKUP(BC904, BA:BA:BD:BD, 4, 0),1)</f>
        <v>1</v>
      </c>
      <c r="R904" s="13">
        <v>7</v>
      </c>
      <c r="S904" s="13">
        <v>9.25</v>
      </c>
      <c r="T904" s="13">
        <v>0</v>
      </c>
      <c r="V904" s="13" t="s">
        <v>13779</v>
      </c>
      <c r="W904" s="13">
        <v>100</v>
      </c>
      <c r="X904" s="13" t="s">
        <v>301</v>
      </c>
      <c r="Y904" s="13" t="s">
        <v>10899</v>
      </c>
      <c r="Z904" s="13" t="s">
        <v>10886</v>
      </c>
      <c r="AA904" s="13">
        <v>1</v>
      </c>
      <c r="AB904" s="13">
        <f>ROUND(H904*I904*AA904, 3)</f>
        <v>4.7460000000000004</v>
      </c>
      <c r="AC904" s="13">
        <f>ROUND(VLOOKUP(X904,'Base de dados'!A:B, 2, 0)*AB904, 2)</f>
        <v>0.47</v>
      </c>
      <c r="AD904" s="13">
        <f>ROUND((AB904*(Destino!AG$905/100))*(W904/100),2)</f>
        <v>0.33</v>
      </c>
      <c r="AE904" s="13">
        <f>ROUND(AB904*(Destino!AH$905/100),2)</f>
        <v>0</v>
      </c>
      <c r="AF904" s="13">
        <f>ROUND((((AB904+AC904)*(1 + VLOOKUP(X904,'Base de dados'!A:N, 14, 0) ))*(Destino!AI$905/100))-AD904, 2)</f>
        <v>0.98</v>
      </c>
      <c r="AG904" s="13">
        <f>ROUND((AB904+AC904+AF904)*(J904/100),2)</f>
        <v>0.19</v>
      </c>
      <c r="AH904" s="13">
        <f>ROUND(AB904*T904,2)</f>
        <v>0</v>
      </c>
      <c r="AI904" s="13">
        <f>ROUND(AB904+AC904-AE904+AF904+AG904+AH904, 3)</f>
        <v>6.3860000000000001</v>
      </c>
      <c r="AJ904" s="13">
        <f>AI904*M904</f>
        <v>25.544</v>
      </c>
      <c r="AK904" s="13">
        <f>AJ904*K904</f>
        <v>25.544</v>
      </c>
      <c r="AL904" s="13" t="str">
        <f t="shared" si="42"/>
        <v>17006000258052200001421</v>
      </c>
      <c r="AM904" s="13">
        <f>VLOOKUP(AL904,Destino!A:AE,31,0)</f>
        <v>25.584</v>
      </c>
      <c r="AN904" s="13">
        <f>VLOOKUP(AL904,Destino!A:O,15,0)</f>
        <v>15.9</v>
      </c>
      <c r="AO904" s="13">
        <f>VLOOKUP(AL904,Destino!A:P,16,0)</f>
        <v>1</v>
      </c>
      <c r="AP904" s="14">
        <f t="shared" si="43"/>
        <v>1</v>
      </c>
      <c r="AQ904" s="13" t="str">
        <f t="shared" si="44"/>
        <v>OK</v>
      </c>
      <c r="BA904" s="13" t="s">
        <v>14570</v>
      </c>
      <c r="BB904" s="13">
        <f>AK904</f>
        <v>25.544</v>
      </c>
      <c r="BC904" s="13" t="s">
        <v>15607</v>
      </c>
      <c r="BD904" s="13">
        <f>N904</f>
        <v>1</v>
      </c>
    </row>
    <row r="905" spans="1:56" hidden="1" x14ac:dyDescent="0.25">
      <c r="A905" s="13">
        <v>600025806</v>
      </c>
      <c r="B905" s="13">
        <v>1700</v>
      </c>
      <c r="C905" s="13">
        <v>2200001421</v>
      </c>
      <c r="D905" s="13" t="s">
        <v>298</v>
      </c>
      <c r="E905" s="13">
        <f>IF(AND(B905&lt;&gt;1110,B905&lt;&gt;1210,B905&lt;&gt;1510,B905&lt;&gt;1710),B905,IF(B905=1110,"1100",IF(B905=1210,"1200",IF(B905=1510,"1500",IF(B905=1710,"1700","X")))))</f>
        <v>1700</v>
      </c>
      <c r="F905" s="13" t="s">
        <v>10893</v>
      </c>
      <c r="G905" s="13" t="s">
        <v>297</v>
      </c>
      <c r="H905" s="13">
        <v>19.045000000000002</v>
      </c>
      <c r="I905" s="13">
        <v>0.25</v>
      </c>
      <c r="J905" s="13">
        <v>3</v>
      </c>
      <c r="K905" s="13">
        <v>1</v>
      </c>
      <c r="L905" s="13" t="s">
        <v>292</v>
      </c>
      <c r="M905" s="13">
        <v>4</v>
      </c>
      <c r="N905" s="13">
        <v>1</v>
      </c>
      <c r="O905" s="13" t="s">
        <v>294</v>
      </c>
      <c r="P905" s="13">
        <f>IFERROR(VLOOKUP(BC905, BA:BA:BB:BB, 2, 0),)</f>
        <v>0</v>
      </c>
      <c r="Q905" s="13">
        <f>IFERROR(VLOOKUP(BC905, BA:BA:BD:BD, 4, 0),1)</f>
        <v>1</v>
      </c>
      <c r="R905" s="13">
        <v>7</v>
      </c>
      <c r="S905" s="13">
        <v>9.25</v>
      </c>
      <c r="T905" s="13">
        <v>0</v>
      </c>
      <c r="V905" s="13" t="s">
        <v>13779</v>
      </c>
      <c r="W905" s="13">
        <v>100</v>
      </c>
      <c r="X905" s="13" t="s">
        <v>301</v>
      </c>
      <c r="Y905" s="13" t="s">
        <v>10899</v>
      </c>
      <c r="Z905" s="13" t="s">
        <v>10886</v>
      </c>
      <c r="AA905" s="13">
        <v>1</v>
      </c>
      <c r="AB905" s="13">
        <f>ROUND(H905*I905*AA905, 3)</f>
        <v>4.7610000000000001</v>
      </c>
      <c r="AC905" s="13">
        <f>ROUND(VLOOKUP(X905,'Base de dados'!A:B, 2, 0)*AB905, 2)</f>
        <v>0.48</v>
      </c>
      <c r="AD905" s="13">
        <f>ROUND((AB905*(Destino!AG$906/100))*(W905/100),2)</f>
        <v>0.33</v>
      </c>
      <c r="AE905" s="13">
        <f>ROUND(AB905*(Destino!AH$906/100),2)</f>
        <v>0</v>
      </c>
      <c r="AF905" s="13">
        <f>ROUND((((AB905+AC905)*(1 + VLOOKUP(X905,'Base de dados'!A:N, 14, 0) ))*(Destino!AI$906/100))-AD905, 2)</f>
        <v>0.99</v>
      </c>
      <c r="AG905" s="13">
        <f>ROUND((AB905+AC905+AF905)*(J905/100),2)</f>
        <v>0.19</v>
      </c>
      <c r="AH905" s="13">
        <f>ROUND(AB905*T905,2)</f>
        <v>0</v>
      </c>
      <c r="AI905" s="13">
        <f>ROUND(AB905+AC905-AE905+AF905+AG905+AH905, 3)</f>
        <v>6.4210000000000003</v>
      </c>
      <c r="AJ905" s="13">
        <f>AI905*M905</f>
        <v>25.684000000000001</v>
      </c>
      <c r="AK905" s="13">
        <f>AJ905*K905</f>
        <v>25.684000000000001</v>
      </c>
      <c r="AL905" s="13" t="str">
        <f t="shared" si="42"/>
        <v>17006000258062200001421</v>
      </c>
      <c r="AM905" s="13">
        <f>VLOOKUP(AL905,Destino!A:AE,31,0)</f>
        <v>25.643999999999998</v>
      </c>
      <c r="AN905" s="13">
        <f>VLOOKUP(AL905,Destino!A:O,15,0)</f>
        <v>15.95</v>
      </c>
      <c r="AO905" s="13">
        <f>VLOOKUP(AL905,Destino!A:P,16,0)</f>
        <v>1</v>
      </c>
      <c r="AP905" s="14">
        <f t="shared" si="43"/>
        <v>1</v>
      </c>
      <c r="AQ905" s="13" t="str">
        <f t="shared" si="44"/>
        <v>OK</v>
      </c>
      <c r="BA905" s="13" t="s">
        <v>14571</v>
      </c>
      <c r="BB905" s="13">
        <f>AK905</f>
        <v>25.684000000000001</v>
      </c>
      <c r="BC905" s="13" t="s">
        <v>15608</v>
      </c>
      <c r="BD905" s="13">
        <f>N905</f>
        <v>1</v>
      </c>
    </row>
    <row r="906" spans="1:56" hidden="1" x14ac:dyDescent="0.25">
      <c r="A906" s="13">
        <v>600025807</v>
      </c>
      <c r="B906" s="13">
        <v>1700</v>
      </c>
      <c r="C906" s="13">
        <v>2200001421</v>
      </c>
      <c r="D906" s="13" t="s">
        <v>298</v>
      </c>
      <c r="E906" s="13">
        <f>IF(AND(B906&lt;&gt;1110,B906&lt;&gt;1210,B906&lt;&gt;1510,B906&lt;&gt;1710),B906,IF(B906=1110,"1100",IF(B906=1210,"1200",IF(B906=1510,"1500",IF(B906=1710,"1700","X")))))</f>
        <v>1700</v>
      </c>
      <c r="F906" s="13" t="s">
        <v>10893</v>
      </c>
      <c r="G906" s="13" t="s">
        <v>297</v>
      </c>
      <c r="H906" s="13">
        <v>19.2</v>
      </c>
      <c r="I906" s="13">
        <v>0.25</v>
      </c>
      <c r="J906" s="13">
        <v>3</v>
      </c>
      <c r="K906" s="13">
        <v>1</v>
      </c>
      <c r="L906" s="13" t="s">
        <v>292</v>
      </c>
      <c r="M906" s="13">
        <v>4</v>
      </c>
      <c r="N906" s="13">
        <v>1</v>
      </c>
      <c r="O906" s="13" t="s">
        <v>294</v>
      </c>
      <c r="P906" s="13">
        <f>IFERROR(VLOOKUP(BC906, BA:BA:BB:BB, 2, 0),)</f>
        <v>0</v>
      </c>
      <c r="Q906" s="13">
        <f>IFERROR(VLOOKUP(BC906, BA:BA:BD:BD, 4, 0),1)</f>
        <v>1</v>
      </c>
      <c r="R906" s="13">
        <v>7</v>
      </c>
      <c r="S906" s="13">
        <v>9.25</v>
      </c>
      <c r="T906" s="13">
        <v>0</v>
      </c>
      <c r="V906" s="13" t="s">
        <v>13779</v>
      </c>
      <c r="W906" s="13">
        <v>100</v>
      </c>
      <c r="X906" s="13" t="s">
        <v>301</v>
      </c>
      <c r="Y906" s="13" t="s">
        <v>10899</v>
      </c>
      <c r="Z906" s="13" t="s">
        <v>10886</v>
      </c>
      <c r="AA906" s="13">
        <v>1</v>
      </c>
      <c r="AB906" s="13">
        <f>ROUND(H906*I906*AA906, 3)</f>
        <v>4.8</v>
      </c>
      <c r="AC906" s="13">
        <f>ROUND(VLOOKUP(X906,'Base de dados'!A:B, 2, 0)*AB906, 2)</f>
        <v>0.48</v>
      </c>
      <c r="AD906" s="13">
        <f>ROUND((AB906*(Destino!AG$907/100))*(W906/100),2)</f>
        <v>0.34</v>
      </c>
      <c r="AE906" s="13">
        <f>ROUND(AB906*(Destino!AH$907/100),2)</f>
        <v>0</v>
      </c>
      <c r="AF906" s="13">
        <f>ROUND((((AB906+AC906)*(1 + VLOOKUP(X906,'Base de dados'!A:N, 14, 0) ))*(Destino!AI$907/100))-AD906, 2)</f>
        <v>0.99</v>
      </c>
      <c r="AG906" s="13">
        <f>ROUND((AB906+AC906+AF906)*(J906/100),2)</f>
        <v>0.19</v>
      </c>
      <c r="AH906" s="13">
        <f>ROUND(AB906*T906,2)</f>
        <v>0</v>
      </c>
      <c r="AI906" s="13">
        <f>ROUND(AB906+AC906-AE906+AF906+AG906+AH906, 3)</f>
        <v>6.46</v>
      </c>
      <c r="AJ906" s="13">
        <f>AI906*M906</f>
        <v>25.84</v>
      </c>
      <c r="AK906" s="13">
        <f>AJ906*K906</f>
        <v>25.84</v>
      </c>
      <c r="AL906" s="13" t="str">
        <f t="shared" si="42"/>
        <v>17006000258072200001421</v>
      </c>
      <c r="AM906" s="13">
        <f>VLOOKUP(AL906,Destino!A:AE,31,0)</f>
        <v>25.84</v>
      </c>
      <c r="AN906" s="13">
        <f>VLOOKUP(AL906,Destino!A:O,15,0)</f>
        <v>16.079999999999998</v>
      </c>
      <c r="AO906" s="13">
        <f>VLOOKUP(AL906,Destino!A:P,16,0)</f>
        <v>1</v>
      </c>
      <c r="AP906" s="14">
        <f t="shared" si="43"/>
        <v>1</v>
      </c>
      <c r="AQ906" s="13" t="str">
        <f t="shared" si="44"/>
        <v>OK</v>
      </c>
      <c r="BA906" s="13" t="s">
        <v>14572</v>
      </c>
      <c r="BB906" s="13">
        <f>AK906</f>
        <v>25.84</v>
      </c>
      <c r="BC906" s="13" t="s">
        <v>15609</v>
      </c>
      <c r="BD906" s="13">
        <f>N906</f>
        <v>1</v>
      </c>
    </row>
    <row r="907" spans="1:56" hidden="1" x14ac:dyDescent="0.25">
      <c r="A907" s="13">
        <v>600025808</v>
      </c>
      <c r="B907" s="13">
        <v>1700</v>
      </c>
      <c r="C907" s="13">
        <v>2200001421</v>
      </c>
      <c r="D907" s="13" t="s">
        <v>298</v>
      </c>
      <c r="E907" s="13">
        <f>IF(AND(B907&lt;&gt;1110,B907&lt;&gt;1210,B907&lt;&gt;1510,B907&lt;&gt;1710),B907,IF(B907=1110,"1100",IF(B907=1210,"1200",IF(B907=1510,"1500",IF(B907=1710,"1700","X")))))</f>
        <v>1700</v>
      </c>
      <c r="F907" s="13" t="s">
        <v>10893</v>
      </c>
      <c r="G907" s="13" t="s">
        <v>297</v>
      </c>
      <c r="H907" s="13">
        <v>19.414999999999999</v>
      </c>
      <c r="I907" s="13">
        <v>0.25</v>
      </c>
      <c r="J907" s="13">
        <v>3</v>
      </c>
      <c r="K907" s="13">
        <v>1</v>
      </c>
      <c r="L907" s="13" t="s">
        <v>292</v>
      </c>
      <c r="M907" s="13">
        <v>4</v>
      </c>
      <c r="N907" s="13">
        <v>1</v>
      </c>
      <c r="O907" s="13" t="s">
        <v>294</v>
      </c>
      <c r="P907" s="13">
        <f>IFERROR(VLOOKUP(BC907, BA:BA:BB:BB, 2, 0),)</f>
        <v>0</v>
      </c>
      <c r="Q907" s="13">
        <f>IFERROR(VLOOKUP(BC907, BA:BA:BD:BD, 4, 0),1)</f>
        <v>1</v>
      </c>
      <c r="R907" s="13">
        <v>7</v>
      </c>
      <c r="S907" s="13">
        <v>9.25</v>
      </c>
      <c r="T907" s="13">
        <v>0</v>
      </c>
      <c r="V907" s="13" t="s">
        <v>13779</v>
      </c>
      <c r="W907" s="13">
        <v>100</v>
      </c>
      <c r="X907" s="13" t="s">
        <v>301</v>
      </c>
      <c r="Y907" s="13" t="s">
        <v>10899</v>
      </c>
      <c r="Z907" s="13" t="s">
        <v>10886</v>
      </c>
      <c r="AA907" s="13">
        <v>1</v>
      </c>
      <c r="AB907" s="13">
        <f>ROUND(H907*I907*AA907, 3)</f>
        <v>4.8540000000000001</v>
      </c>
      <c r="AC907" s="13">
        <f>ROUND(VLOOKUP(X907,'Base de dados'!A:B, 2, 0)*AB907, 2)</f>
        <v>0.49</v>
      </c>
      <c r="AD907" s="13">
        <f>ROUND((AB907*(Destino!AG$908/100))*(W907/100),2)</f>
        <v>0.34</v>
      </c>
      <c r="AE907" s="13">
        <f>ROUND(AB907*(Destino!AH$908/100),2)</f>
        <v>0</v>
      </c>
      <c r="AF907" s="13">
        <f>ROUND((((AB907+AC907)*(1 + VLOOKUP(X907,'Base de dados'!A:N, 14, 0) ))*(Destino!AI$908/100))-AD907, 2)</f>
        <v>1</v>
      </c>
      <c r="AG907" s="13">
        <f>ROUND((AB907+AC907+AF907)*(J907/100),2)</f>
        <v>0.19</v>
      </c>
      <c r="AH907" s="13">
        <f>ROUND(AB907*T907,2)</f>
        <v>0</v>
      </c>
      <c r="AI907" s="13">
        <f>ROUND(AB907+AC907-AE907+AF907+AG907+AH907, 3)</f>
        <v>6.5339999999999998</v>
      </c>
      <c r="AJ907" s="13">
        <f>AI907*M907</f>
        <v>26.135999999999999</v>
      </c>
      <c r="AK907" s="13">
        <f>AJ907*K907</f>
        <v>26.135999999999999</v>
      </c>
      <c r="AL907" s="13" t="str">
        <f t="shared" si="42"/>
        <v>17006000258082200001421</v>
      </c>
      <c r="AM907" s="13">
        <f>VLOOKUP(AL907,Destino!A:AE,31,0)</f>
        <v>26.135999999999999</v>
      </c>
      <c r="AN907" s="13">
        <f>VLOOKUP(AL907,Destino!A:O,15,0)</f>
        <v>16.260000000000002</v>
      </c>
      <c r="AO907" s="13">
        <f>VLOOKUP(AL907,Destino!A:P,16,0)</f>
        <v>1</v>
      </c>
      <c r="AP907" s="14">
        <f t="shared" si="43"/>
        <v>1</v>
      </c>
      <c r="AQ907" s="13" t="str">
        <f t="shared" si="44"/>
        <v>OK</v>
      </c>
      <c r="BA907" s="13" t="s">
        <v>14573</v>
      </c>
      <c r="BB907" s="13">
        <f>AK907</f>
        <v>26.135999999999999</v>
      </c>
      <c r="BC907" s="13" t="s">
        <v>15610</v>
      </c>
      <c r="BD907" s="13">
        <f>N907</f>
        <v>1</v>
      </c>
    </row>
    <row r="908" spans="1:56" hidden="1" x14ac:dyDescent="0.25">
      <c r="A908" s="13">
        <v>600025809</v>
      </c>
      <c r="B908" s="13">
        <v>1700</v>
      </c>
      <c r="C908" s="13">
        <v>2200001421</v>
      </c>
      <c r="D908" s="13" t="s">
        <v>298</v>
      </c>
      <c r="E908" s="13">
        <f>IF(AND(B908&lt;&gt;1110,B908&lt;&gt;1210,B908&lt;&gt;1510,B908&lt;&gt;1710),B908,IF(B908=1110,"1100",IF(B908=1210,"1200",IF(B908=1510,"1500",IF(B908=1710,"1700","X")))))</f>
        <v>1700</v>
      </c>
      <c r="F908" s="13" t="s">
        <v>10893</v>
      </c>
      <c r="G908" s="13" t="s">
        <v>297</v>
      </c>
      <c r="H908" s="13">
        <v>19.475000000000001</v>
      </c>
      <c r="I908" s="13">
        <v>0.25</v>
      </c>
      <c r="J908" s="13">
        <v>3</v>
      </c>
      <c r="K908" s="13">
        <v>1</v>
      </c>
      <c r="L908" s="13" t="s">
        <v>292</v>
      </c>
      <c r="M908" s="13">
        <v>4</v>
      </c>
      <c r="N908" s="13">
        <v>1</v>
      </c>
      <c r="O908" s="13" t="s">
        <v>294</v>
      </c>
      <c r="P908" s="13">
        <f>IFERROR(VLOOKUP(BC908, BA:BA:BB:BB, 2, 0),)</f>
        <v>0</v>
      </c>
      <c r="Q908" s="13">
        <f>IFERROR(VLOOKUP(BC908, BA:BA:BD:BD, 4, 0),1)</f>
        <v>1</v>
      </c>
      <c r="R908" s="13">
        <v>7</v>
      </c>
      <c r="S908" s="13">
        <v>9.25</v>
      </c>
      <c r="T908" s="13">
        <v>0</v>
      </c>
      <c r="V908" s="13" t="s">
        <v>13779</v>
      </c>
      <c r="W908" s="13">
        <v>100</v>
      </c>
      <c r="X908" s="13" t="s">
        <v>301</v>
      </c>
      <c r="Y908" s="13" t="s">
        <v>10899</v>
      </c>
      <c r="Z908" s="13" t="s">
        <v>10886</v>
      </c>
      <c r="AA908" s="13">
        <v>1</v>
      </c>
      <c r="AB908" s="13">
        <f>ROUND(H908*I908*AA908, 3)</f>
        <v>4.8689999999999998</v>
      </c>
      <c r="AC908" s="13">
        <f>ROUND(VLOOKUP(X908,'Base de dados'!A:B, 2, 0)*AB908, 2)</f>
        <v>0.49</v>
      </c>
      <c r="AD908" s="13">
        <f>ROUND((AB908*(Destino!AG$909/100))*(W908/100),2)</f>
        <v>0.34</v>
      </c>
      <c r="AE908" s="13">
        <f>ROUND(AB908*(Destino!AH$909/100),2)</f>
        <v>0</v>
      </c>
      <c r="AF908" s="13">
        <f>ROUND((((AB908+AC908)*(1 + VLOOKUP(X908,'Base de dados'!A:N, 14, 0) ))*(Destino!AI$909/100))-AD908, 2)</f>
        <v>1.01</v>
      </c>
      <c r="AG908" s="13">
        <f>ROUND((AB908+AC908+AF908)*(J908/100),2)</f>
        <v>0.19</v>
      </c>
      <c r="AH908" s="13">
        <f>ROUND(AB908*T908,2)</f>
        <v>0</v>
      </c>
      <c r="AI908" s="13">
        <f>ROUND(AB908+AC908-AE908+AF908+AG908+AH908, 3)</f>
        <v>6.5590000000000002</v>
      </c>
      <c r="AJ908" s="13">
        <f>AI908*M908</f>
        <v>26.236000000000001</v>
      </c>
      <c r="AK908" s="13">
        <f>AJ908*K908</f>
        <v>26.236000000000001</v>
      </c>
      <c r="AL908" s="13" t="str">
        <f t="shared" si="42"/>
        <v>17006000258092200001421</v>
      </c>
      <c r="AM908" s="13">
        <f>VLOOKUP(AL908,Destino!A:AE,31,0)</f>
        <v>26.236000000000001</v>
      </c>
      <c r="AN908" s="13">
        <f>VLOOKUP(AL908,Destino!A:O,15,0)</f>
        <v>16.309999999999999</v>
      </c>
      <c r="AO908" s="13">
        <f>VLOOKUP(AL908,Destino!A:P,16,0)</f>
        <v>1</v>
      </c>
      <c r="AP908" s="14">
        <f t="shared" si="43"/>
        <v>1</v>
      </c>
      <c r="AQ908" s="13" t="str">
        <f t="shared" si="44"/>
        <v>OK</v>
      </c>
      <c r="BA908" s="13" t="s">
        <v>14574</v>
      </c>
      <c r="BB908" s="13">
        <f>AK908</f>
        <v>26.236000000000001</v>
      </c>
      <c r="BC908" s="13" t="s">
        <v>15611</v>
      </c>
      <c r="BD908" s="13">
        <f>N908</f>
        <v>1</v>
      </c>
    </row>
    <row r="909" spans="1:56" hidden="1" x14ac:dyDescent="0.25">
      <c r="A909" s="13">
        <v>600025810</v>
      </c>
      <c r="B909" s="13">
        <v>1700</v>
      </c>
      <c r="C909" s="13">
        <v>2200001421</v>
      </c>
      <c r="D909" s="13" t="s">
        <v>298</v>
      </c>
      <c r="E909" s="13">
        <f>IF(AND(B909&lt;&gt;1110,B909&lt;&gt;1210,B909&lt;&gt;1510,B909&lt;&gt;1710),B909,IF(B909=1110,"1100",IF(B909=1210,"1200",IF(B909=1510,"1500",IF(B909=1710,"1700","X")))))</f>
        <v>1700</v>
      </c>
      <c r="F909" s="13" t="s">
        <v>10893</v>
      </c>
      <c r="G909" s="13" t="s">
        <v>297</v>
      </c>
      <c r="H909" s="13">
        <v>19.701000000000001</v>
      </c>
      <c r="I909" s="13">
        <v>0.25</v>
      </c>
      <c r="J909" s="13">
        <v>3</v>
      </c>
      <c r="K909" s="13">
        <v>1</v>
      </c>
      <c r="L909" s="13" t="s">
        <v>292</v>
      </c>
      <c r="M909" s="13">
        <v>4</v>
      </c>
      <c r="N909" s="13">
        <v>1</v>
      </c>
      <c r="O909" s="13" t="s">
        <v>294</v>
      </c>
      <c r="P909" s="13">
        <f>IFERROR(VLOOKUP(BC909, BA:BA:BB:BB, 2, 0),)</f>
        <v>0</v>
      </c>
      <c r="Q909" s="13">
        <f>IFERROR(VLOOKUP(BC909, BA:BA:BD:BD, 4, 0),1)</f>
        <v>1</v>
      </c>
      <c r="R909" s="13">
        <v>7</v>
      </c>
      <c r="S909" s="13">
        <v>9.25</v>
      </c>
      <c r="T909" s="13">
        <v>0</v>
      </c>
      <c r="V909" s="13" t="s">
        <v>13779</v>
      </c>
      <c r="W909" s="13">
        <v>100</v>
      </c>
      <c r="X909" s="13" t="s">
        <v>301</v>
      </c>
      <c r="Y909" s="13" t="s">
        <v>10899</v>
      </c>
      <c r="Z909" s="13" t="s">
        <v>10898</v>
      </c>
      <c r="AA909" s="13">
        <v>1</v>
      </c>
      <c r="AB909" s="13">
        <f>ROUND(H909*I909*AA909, 3)</f>
        <v>4.9249999999999998</v>
      </c>
      <c r="AC909" s="13">
        <f>ROUND(VLOOKUP(X909,'Base de dados'!A:B, 2, 0)*AB909, 2)</f>
        <v>0.49</v>
      </c>
      <c r="AD909" s="13">
        <f>ROUND((AB909*(Destino!AG$910/100))*(W909/100),2)</f>
        <v>0.34</v>
      </c>
      <c r="AE909" s="13">
        <f>ROUND(AB909*(Destino!AH$910/100),2)</f>
        <v>0</v>
      </c>
      <c r="AF909" s="13">
        <f>ROUND((((AB909+AC909)*(1 + VLOOKUP(X909,'Base de dados'!A:N, 14, 0) ))*(Destino!AI$910/100))-AD909, 2)</f>
        <v>1.02</v>
      </c>
      <c r="AG909" s="13">
        <f>ROUND((AB909+AC909+AF909)*(J909/100),2)</f>
        <v>0.19</v>
      </c>
      <c r="AH909" s="13">
        <f>ROUND(AB909*T909,2)</f>
        <v>0</v>
      </c>
      <c r="AI909" s="13">
        <f>ROUND(AB909+AC909-AE909+AF909+AG909+AH909, 3)</f>
        <v>6.625</v>
      </c>
      <c r="AJ909" s="13">
        <f>AI909*M909</f>
        <v>26.5</v>
      </c>
      <c r="AK909" s="13">
        <f>AJ909*K909</f>
        <v>26.5</v>
      </c>
      <c r="AL909" s="13" t="str">
        <f t="shared" si="42"/>
        <v>17006000258102200001421</v>
      </c>
      <c r="AM909" s="13">
        <f>VLOOKUP(AL909,Destino!A:AE,31,0)</f>
        <v>26.5</v>
      </c>
      <c r="AN909" s="13">
        <f>VLOOKUP(AL909,Destino!A:O,15,0)</f>
        <v>16.5</v>
      </c>
      <c r="AO909" s="13">
        <f>VLOOKUP(AL909,Destino!A:P,16,0)</f>
        <v>1</v>
      </c>
      <c r="AP909" s="14">
        <f t="shared" si="43"/>
        <v>1</v>
      </c>
      <c r="AQ909" s="13" t="str">
        <f t="shared" si="44"/>
        <v>OK</v>
      </c>
      <c r="BA909" s="13" t="s">
        <v>14575</v>
      </c>
      <c r="BB909" s="13">
        <f>AK909</f>
        <v>26.5</v>
      </c>
      <c r="BC909" s="13" t="s">
        <v>15612</v>
      </c>
      <c r="BD909" s="13">
        <f>N909</f>
        <v>1</v>
      </c>
    </row>
    <row r="910" spans="1:56" hidden="1" x14ac:dyDescent="0.25">
      <c r="A910" s="13">
        <v>600025811</v>
      </c>
      <c r="B910" s="13">
        <v>1700</v>
      </c>
      <c r="C910" s="13">
        <v>2200001421</v>
      </c>
      <c r="D910" s="13" t="s">
        <v>298</v>
      </c>
      <c r="E910" s="13">
        <f>IF(AND(B910&lt;&gt;1110,B910&lt;&gt;1210,B910&lt;&gt;1510,B910&lt;&gt;1710),B910,IF(B910=1110,"1100",IF(B910=1210,"1200",IF(B910=1510,"1500",IF(B910=1710,"1700","X")))))</f>
        <v>1700</v>
      </c>
      <c r="F910" s="13" t="s">
        <v>10893</v>
      </c>
      <c r="G910" s="13" t="s">
        <v>297</v>
      </c>
      <c r="H910" s="13">
        <v>19.832999999999998</v>
      </c>
      <c r="I910" s="13">
        <v>0.25</v>
      </c>
      <c r="J910" s="13">
        <v>3</v>
      </c>
      <c r="K910" s="13">
        <v>1</v>
      </c>
      <c r="L910" s="13" t="s">
        <v>292</v>
      </c>
      <c r="M910" s="13">
        <v>4</v>
      </c>
      <c r="N910" s="13">
        <v>1</v>
      </c>
      <c r="O910" s="13" t="s">
        <v>294</v>
      </c>
      <c r="P910" s="13">
        <f>IFERROR(VLOOKUP(BC910, BA:BA:BB:BB, 2, 0),)</f>
        <v>0</v>
      </c>
      <c r="Q910" s="13">
        <f>IFERROR(VLOOKUP(BC910, BA:BA:BD:BD, 4, 0),1)</f>
        <v>1</v>
      </c>
      <c r="R910" s="13">
        <v>7</v>
      </c>
      <c r="S910" s="13">
        <v>9.25</v>
      </c>
      <c r="T910" s="13">
        <v>0</v>
      </c>
      <c r="V910" s="13" t="s">
        <v>13779</v>
      </c>
      <c r="W910" s="13">
        <v>100</v>
      </c>
      <c r="X910" s="13" t="s">
        <v>301</v>
      </c>
      <c r="Y910" s="13" t="s">
        <v>10899</v>
      </c>
      <c r="Z910" s="13" t="s">
        <v>10886</v>
      </c>
      <c r="AA910" s="13">
        <v>1</v>
      </c>
      <c r="AB910" s="13">
        <f>ROUND(H910*I910*AA910, 3)</f>
        <v>4.9580000000000002</v>
      </c>
      <c r="AC910" s="13">
        <f>ROUND(VLOOKUP(X910,'Base de dados'!A:B, 2, 0)*AB910, 2)</f>
        <v>0.5</v>
      </c>
      <c r="AD910" s="13">
        <f>ROUND((AB910*(Destino!AG$911/100))*(W910/100),2)</f>
        <v>0.35</v>
      </c>
      <c r="AE910" s="13">
        <f>ROUND(AB910*(Destino!AH$911/100),2)</f>
        <v>0</v>
      </c>
      <c r="AF910" s="13">
        <f>ROUND((((AB910+AC910)*(1 + VLOOKUP(X910,'Base de dados'!A:N, 14, 0) ))*(Destino!AI$911/100))-AD910, 2)</f>
        <v>1.02</v>
      </c>
      <c r="AG910" s="13">
        <f>ROUND((AB910+AC910+AF910)*(J910/100),2)</f>
        <v>0.19</v>
      </c>
      <c r="AH910" s="13">
        <f>ROUND(AB910*T910,2)</f>
        <v>0</v>
      </c>
      <c r="AI910" s="13">
        <f>ROUND(AB910+AC910-AE910+AF910+AG910+AH910, 3)</f>
        <v>6.6680000000000001</v>
      </c>
      <c r="AJ910" s="13">
        <f>AI910*M910</f>
        <v>26.672000000000001</v>
      </c>
      <c r="AK910" s="13">
        <f>AJ910*K910</f>
        <v>26.672000000000001</v>
      </c>
      <c r="AL910" s="13" t="str">
        <f t="shared" si="42"/>
        <v>17006000258112200001421</v>
      </c>
      <c r="AM910" s="13">
        <f>VLOOKUP(AL910,Destino!A:AE,31,0)</f>
        <v>26.712</v>
      </c>
      <c r="AN910" s="13">
        <f>VLOOKUP(AL910,Destino!A:O,15,0)</f>
        <v>16.61</v>
      </c>
      <c r="AO910" s="13">
        <f>VLOOKUP(AL910,Destino!A:P,16,0)</f>
        <v>1</v>
      </c>
      <c r="AP910" s="14">
        <f t="shared" si="43"/>
        <v>1</v>
      </c>
      <c r="AQ910" s="13" t="str">
        <f t="shared" si="44"/>
        <v>OK</v>
      </c>
      <c r="BA910" s="13" t="s">
        <v>14576</v>
      </c>
      <c r="BB910" s="13">
        <f>AK910</f>
        <v>26.672000000000001</v>
      </c>
      <c r="BC910" s="13" t="s">
        <v>15613</v>
      </c>
      <c r="BD910" s="13">
        <f>N910</f>
        <v>1</v>
      </c>
    </row>
    <row r="911" spans="1:56" hidden="1" x14ac:dyDescent="0.25">
      <c r="A911" s="13">
        <v>600025812</v>
      </c>
      <c r="B911" s="13">
        <v>1700</v>
      </c>
      <c r="C911" s="13">
        <v>2200001421</v>
      </c>
      <c r="D911" s="13" t="s">
        <v>298</v>
      </c>
      <c r="E911" s="13">
        <f>IF(AND(B911&lt;&gt;1110,B911&lt;&gt;1210,B911&lt;&gt;1510,B911&lt;&gt;1710),B911,IF(B911=1110,"1100",IF(B911=1210,"1200",IF(B911=1510,"1500",IF(B911=1710,"1700","X")))))</f>
        <v>1700</v>
      </c>
      <c r="F911" s="13" t="s">
        <v>10893</v>
      </c>
      <c r="G911" s="13" t="s">
        <v>297</v>
      </c>
      <c r="H911" s="13">
        <v>19.916</v>
      </c>
      <c r="I911" s="13">
        <v>0.25</v>
      </c>
      <c r="J911" s="13">
        <v>3</v>
      </c>
      <c r="K911" s="13">
        <v>1</v>
      </c>
      <c r="L911" s="13" t="s">
        <v>292</v>
      </c>
      <c r="M911" s="13">
        <v>4</v>
      </c>
      <c r="N911" s="13">
        <v>1</v>
      </c>
      <c r="O911" s="13" t="s">
        <v>294</v>
      </c>
      <c r="P911" s="13">
        <f>IFERROR(VLOOKUP(BC911, BA:BA:BB:BB, 2, 0),)</f>
        <v>0</v>
      </c>
      <c r="Q911" s="13">
        <f>IFERROR(VLOOKUP(BC911, BA:BA:BD:BD, 4, 0),1)</f>
        <v>1</v>
      </c>
      <c r="R911" s="13">
        <v>7</v>
      </c>
      <c r="S911" s="13">
        <v>9.25</v>
      </c>
      <c r="T911" s="13">
        <v>0</v>
      </c>
      <c r="V911" s="13" t="s">
        <v>13779</v>
      </c>
      <c r="W911" s="13">
        <v>100</v>
      </c>
      <c r="X911" s="13" t="s">
        <v>301</v>
      </c>
      <c r="Y911" s="13" t="s">
        <v>10899</v>
      </c>
      <c r="Z911" s="13" t="s">
        <v>10886</v>
      </c>
      <c r="AA911" s="13">
        <v>1</v>
      </c>
      <c r="AB911" s="13">
        <f>ROUND(H911*I911*AA911, 3)</f>
        <v>4.9790000000000001</v>
      </c>
      <c r="AC911" s="13">
        <f>ROUND(VLOOKUP(X911,'Base de dados'!A:B, 2, 0)*AB911, 2)</f>
        <v>0.5</v>
      </c>
      <c r="AD911" s="13">
        <f>ROUND((AB911*(Destino!AG$912/100))*(W911/100),2)</f>
        <v>0.35</v>
      </c>
      <c r="AE911" s="13">
        <f>ROUND(AB911*(Destino!AH$912/100),2)</f>
        <v>0</v>
      </c>
      <c r="AF911" s="13">
        <f>ROUND((((AB911+AC911)*(1 + VLOOKUP(X911,'Base de dados'!A:N, 14, 0) ))*(Destino!AI$912/100))-AD911, 2)</f>
        <v>1.03</v>
      </c>
      <c r="AG911" s="13">
        <f>ROUND((AB911+AC911+AF911)*(J911/100),2)</f>
        <v>0.2</v>
      </c>
      <c r="AH911" s="13">
        <f>ROUND(AB911*T911,2)</f>
        <v>0</v>
      </c>
      <c r="AI911" s="13">
        <f>ROUND(AB911+AC911-AE911+AF911+AG911+AH911, 3)</f>
        <v>6.7089999999999996</v>
      </c>
      <c r="AJ911" s="13">
        <f>AI911*M911</f>
        <v>26.835999999999999</v>
      </c>
      <c r="AK911" s="13">
        <f>AJ911*K911</f>
        <v>26.835999999999999</v>
      </c>
      <c r="AL911" s="13" t="str">
        <f t="shared" si="42"/>
        <v>17006000258122200001421</v>
      </c>
      <c r="AM911" s="13">
        <f>VLOOKUP(AL911,Destino!A:AE,31,0)</f>
        <v>26.835999999999999</v>
      </c>
      <c r="AN911" s="13">
        <f>VLOOKUP(AL911,Destino!A:O,15,0)</f>
        <v>16.68</v>
      </c>
      <c r="AO911" s="13">
        <f>VLOOKUP(AL911,Destino!A:P,16,0)</f>
        <v>1</v>
      </c>
      <c r="AP911" s="14">
        <f t="shared" si="43"/>
        <v>1</v>
      </c>
      <c r="AQ911" s="13" t="str">
        <f t="shared" si="44"/>
        <v>OK</v>
      </c>
      <c r="BA911" s="13" t="s">
        <v>14577</v>
      </c>
      <c r="BB911" s="13">
        <f>AK911</f>
        <v>26.835999999999999</v>
      </c>
      <c r="BC911" s="13" t="s">
        <v>15614</v>
      </c>
      <c r="BD911" s="13">
        <f>N911</f>
        <v>1</v>
      </c>
    </row>
    <row r="912" spans="1:56" hidden="1" x14ac:dyDescent="0.25">
      <c r="A912" s="13">
        <v>600025813</v>
      </c>
      <c r="B912" s="13">
        <v>1700</v>
      </c>
      <c r="C912" s="13">
        <v>2200001421</v>
      </c>
      <c r="D912" s="13" t="s">
        <v>298</v>
      </c>
      <c r="E912" s="13">
        <f>IF(AND(B912&lt;&gt;1110,B912&lt;&gt;1210,B912&lt;&gt;1510,B912&lt;&gt;1710),B912,IF(B912=1110,"1100",IF(B912=1210,"1200",IF(B912=1510,"1500",IF(B912=1710,"1700","X")))))</f>
        <v>1700</v>
      </c>
      <c r="F912" s="13" t="s">
        <v>10893</v>
      </c>
      <c r="G912" s="13" t="s">
        <v>297</v>
      </c>
      <c r="H912" s="13">
        <v>20.047999999999998</v>
      </c>
      <c r="I912" s="13">
        <v>0.25</v>
      </c>
      <c r="J912" s="13">
        <v>3</v>
      </c>
      <c r="K912" s="13">
        <v>1</v>
      </c>
      <c r="L912" s="13" t="s">
        <v>292</v>
      </c>
      <c r="M912" s="13">
        <v>4</v>
      </c>
      <c r="N912" s="13">
        <v>1</v>
      </c>
      <c r="O912" s="13" t="s">
        <v>294</v>
      </c>
      <c r="P912" s="13">
        <f>IFERROR(VLOOKUP(BC912, BA:BA:BB:BB, 2, 0),)</f>
        <v>0</v>
      </c>
      <c r="Q912" s="13">
        <f>IFERROR(VLOOKUP(BC912, BA:BA:BD:BD, 4, 0),1)</f>
        <v>1</v>
      </c>
      <c r="R912" s="13">
        <v>7</v>
      </c>
      <c r="S912" s="13">
        <v>9.25</v>
      </c>
      <c r="T912" s="13">
        <v>0</v>
      </c>
      <c r="V912" s="13" t="s">
        <v>13779</v>
      </c>
      <c r="W912" s="13">
        <v>100</v>
      </c>
      <c r="X912" s="13" t="s">
        <v>301</v>
      </c>
      <c r="Y912" s="13" t="s">
        <v>10899</v>
      </c>
      <c r="Z912" s="13" t="s">
        <v>10886</v>
      </c>
      <c r="AA912" s="13">
        <v>1</v>
      </c>
      <c r="AB912" s="13">
        <f>ROUND(H912*I912*AA912, 3)</f>
        <v>5.0119999999999996</v>
      </c>
      <c r="AC912" s="13">
        <f>ROUND(VLOOKUP(X912,'Base de dados'!A:B, 2, 0)*AB912, 2)</f>
        <v>0.5</v>
      </c>
      <c r="AD912" s="13">
        <f>ROUND((AB912*(Destino!AG$913/100))*(W912/100),2)</f>
        <v>0.35</v>
      </c>
      <c r="AE912" s="13">
        <f>ROUND(AB912*(Destino!AH$913/100),2)</f>
        <v>0</v>
      </c>
      <c r="AF912" s="13">
        <f>ROUND((((AB912+AC912)*(1 + VLOOKUP(X912,'Base de dados'!A:N, 14, 0) ))*(Destino!AI$913/100))-AD912, 2)</f>
        <v>1.04</v>
      </c>
      <c r="AG912" s="13">
        <f>ROUND((AB912+AC912+AF912)*(J912/100),2)</f>
        <v>0.2</v>
      </c>
      <c r="AH912" s="13">
        <f>ROUND(AB912*T912,2)</f>
        <v>0</v>
      </c>
      <c r="AI912" s="13">
        <f>ROUND(AB912+AC912-AE912+AF912+AG912+AH912, 3)</f>
        <v>6.7519999999999998</v>
      </c>
      <c r="AJ912" s="13">
        <f>AI912*M912</f>
        <v>27.007999999999999</v>
      </c>
      <c r="AK912" s="13">
        <f>AJ912*K912</f>
        <v>27.007999999999999</v>
      </c>
      <c r="AL912" s="13" t="str">
        <f t="shared" si="42"/>
        <v>17006000258132200001421</v>
      </c>
      <c r="AM912" s="13">
        <f>VLOOKUP(AL912,Destino!A:AE,31,0)</f>
        <v>27.007999999999999</v>
      </c>
      <c r="AN912" s="13">
        <f>VLOOKUP(AL912,Destino!A:O,15,0)</f>
        <v>16.79</v>
      </c>
      <c r="AO912" s="13">
        <f>VLOOKUP(AL912,Destino!A:P,16,0)</f>
        <v>1</v>
      </c>
      <c r="AP912" s="14">
        <f t="shared" si="43"/>
        <v>1</v>
      </c>
      <c r="AQ912" s="13" t="str">
        <f t="shared" si="44"/>
        <v>OK</v>
      </c>
      <c r="BA912" s="13" t="s">
        <v>14578</v>
      </c>
      <c r="BB912" s="13">
        <f>AK912</f>
        <v>27.007999999999999</v>
      </c>
      <c r="BC912" s="13" t="s">
        <v>15615</v>
      </c>
      <c r="BD912" s="13">
        <f>N912</f>
        <v>1</v>
      </c>
    </row>
    <row r="913" spans="1:56" hidden="1" x14ac:dyDescent="0.25">
      <c r="A913" s="13">
        <v>600025814</v>
      </c>
      <c r="B913" s="13">
        <v>1700</v>
      </c>
      <c r="C913" s="13">
        <v>2200001421</v>
      </c>
      <c r="D913" s="13" t="s">
        <v>298</v>
      </c>
      <c r="E913" s="13">
        <f>IF(AND(B913&lt;&gt;1110,B913&lt;&gt;1210,B913&lt;&gt;1510,B913&lt;&gt;1710),B913,IF(B913=1110,"1100",IF(B913=1210,"1200",IF(B913=1510,"1500",IF(B913=1710,"1700","X")))))</f>
        <v>1700</v>
      </c>
      <c r="F913" s="13" t="s">
        <v>10893</v>
      </c>
      <c r="G913" s="13" t="s">
        <v>297</v>
      </c>
      <c r="H913" s="13">
        <v>20.215</v>
      </c>
      <c r="I913" s="13">
        <v>0.25</v>
      </c>
      <c r="J913" s="13">
        <v>3</v>
      </c>
      <c r="K913" s="13">
        <v>1</v>
      </c>
      <c r="L913" s="13" t="s">
        <v>292</v>
      </c>
      <c r="M913" s="13">
        <v>4</v>
      </c>
      <c r="N913" s="13">
        <v>1</v>
      </c>
      <c r="O913" s="13" t="s">
        <v>294</v>
      </c>
      <c r="P913" s="13">
        <f>IFERROR(VLOOKUP(BC913, BA:BA:BB:BB, 2, 0),)</f>
        <v>0</v>
      </c>
      <c r="Q913" s="13">
        <f>IFERROR(VLOOKUP(BC913, BA:BA:BD:BD, 4, 0),1)</f>
        <v>1</v>
      </c>
      <c r="R913" s="13">
        <v>7</v>
      </c>
      <c r="S913" s="13">
        <v>9.25</v>
      </c>
      <c r="T913" s="13">
        <v>0</v>
      </c>
      <c r="V913" s="13" t="s">
        <v>13779</v>
      </c>
      <c r="W913" s="13">
        <v>100</v>
      </c>
      <c r="X913" s="13" t="s">
        <v>301</v>
      </c>
      <c r="Y913" s="13" t="s">
        <v>10899</v>
      </c>
      <c r="Z913" s="13" t="s">
        <v>10886</v>
      </c>
      <c r="AA913" s="13">
        <v>1</v>
      </c>
      <c r="AB913" s="13">
        <f>ROUND(H913*I913*AA913, 3)</f>
        <v>5.0540000000000003</v>
      </c>
      <c r="AC913" s="13">
        <f>ROUND(VLOOKUP(X913,'Base de dados'!A:B, 2, 0)*AB913, 2)</f>
        <v>0.51</v>
      </c>
      <c r="AD913" s="13">
        <f>ROUND((AB913*(Destino!AG$914/100))*(W913/100),2)</f>
        <v>0.35</v>
      </c>
      <c r="AE913" s="13">
        <f>ROUND(AB913*(Destino!AH$914/100),2)</f>
        <v>0</v>
      </c>
      <c r="AF913" s="13">
        <f>ROUND((((AB913+AC913)*(1 + VLOOKUP(X913,'Base de dados'!A:N, 14, 0) ))*(Destino!AI$914/100))-AD913, 2)</f>
        <v>1.05</v>
      </c>
      <c r="AG913" s="13">
        <f>ROUND((AB913+AC913+AF913)*(J913/100),2)</f>
        <v>0.2</v>
      </c>
      <c r="AH913" s="13">
        <f>ROUND(AB913*T913,2)</f>
        <v>0</v>
      </c>
      <c r="AI913" s="13">
        <f>ROUND(AB913+AC913-AE913+AF913+AG913+AH913, 3)</f>
        <v>6.8140000000000001</v>
      </c>
      <c r="AJ913" s="13">
        <f>AI913*M913</f>
        <v>27.256</v>
      </c>
      <c r="AK913" s="13">
        <f>AJ913*K913</f>
        <v>27.256</v>
      </c>
      <c r="AL913" s="13" t="str">
        <f t="shared" si="42"/>
        <v>17006000258142200001421</v>
      </c>
      <c r="AM913" s="13">
        <f>VLOOKUP(AL913,Destino!A:AE,31,0)</f>
        <v>27.216000000000001</v>
      </c>
      <c r="AN913" s="13">
        <f>VLOOKUP(AL913,Destino!A:O,15,0)</f>
        <v>16.93</v>
      </c>
      <c r="AO913" s="13">
        <f>VLOOKUP(AL913,Destino!A:P,16,0)</f>
        <v>1</v>
      </c>
      <c r="AP913" s="14">
        <f t="shared" si="43"/>
        <v>1</v>
      </c>
      <c r="AQ913" s="13" t="str">
        <f t="shared" si="44"/>
        <v>OK</v>
      </c>
      <c r="BA913" s="13" t="s">
        <v>14579</v>
      </c>
      <c r="BB913" s="13">
        <f>AK913</f>
        <v>27.256</v>
      </c>
      <c r="BC913" s="13" t="s">
        <v>15616</v>
      </c>
      <c r="BD913" s="13">
        <f>N913</f>
        <v>1</v>
      </c>
    </row>
    <row r="914" spans="1:56" hidden="1" x14ac:dyDescent="0.25">
      <c r="A914" s="13">
        <v>600025815</v>
      </c>
      <c r="B914" s="13">
        <v>1700</v>
      </c>
      <c r="C914" s="13">
        <v>2200001421</v>
      </c>
      <c r="D914" s="13" t="s">
        <v>298</v>
      </c>
      <c r="E914" s="13">
        <f>IF(AND(B914&lt;&gt;1110,B914&lt;&gt;1210,B914&lt;&gt;1510,B914&lt;&gt;1710),B914,IF(B914=1110,"1100",IF(B914=1210,"1200",IF(B914=1510,"1500",IF(B914=1710,"1700","X")))))</f>
        <v>1700</v>
      </c>
      <c r="F914" s="13" t="s">
        <v>10893</v>
      </c>
      <c r="G914" s="13" t="s">
        <v>297</v>
      </c>
      <c r="H914" s="13">
        <v>20.358000000000001</v>
      </c>
      <c r="I914" s="13">
        <v>0.25</v>
      </c>
      <c r="J914" s="13">
        <v>3</v>
      </c>
      <c r="K914" s="13">
        <v>1</v>
      </c>
      <c r="L914" s="13" t="s">
        <v>292</v>
      </c>
      <c r="M914" s="13">
        <v>4</v>
      </c>
      <c r="N914" s="13">
        <v>1</v>
      </c>
      <c r="O914" s="13" t="s">
        <v>294</v>
      </c>
      <c r="P914" s="13">
        <f>IFERROR(VLOOKUP(BC914, BA:BA:BB:BB, 2, 0),)</f>
        <v>0</v>
      </c>
      <c r="Q914" s="13">
        <f>IFERROR(VLOOKUP(BC914, BA:BA:BD:BD, 4, 0),1)</f>
        <v>1</v>
      </c>
      <c r="R914" s="13">
        <v>7</v>
      </c>
      <c r="S914" s="13">
        <v>9.25</v>
      </c>
      <c r="T914" s="13">
        <v>0</v>
      </c>
      <c r="V914" s="13" t="s">
        <v>13779</v>
      </c>
      <c r="W914" s="13">
        <v>100</v>
      </c>
      <c r="X914" s="13" t="s">
        <v>301</v>
      </c>
      <c r="Y914" s="13" t="s">
        <v>10899</v>
      </c>
      <c r="Z914" s="13" t="s">
        <v>10886</v>
      </c>
      <c r="AA914" s="13">
        <v>1</v>
      </c>
      <c r="AB914" s="13">
        <f>ROUND(H914*I914*AA914, 3)</f>
        <v>5.09</v>
      </c>
      <c r="AC914" s="13">
        <f>ROUND(VLOOKUP(X914,'Base de dados'!A:B, 2, 0)*AB914, 2)</f>
        <v>0.51</v>
      </c>
      <c r="AD914" s="13">
        <f>ROUND((AB914*(Destino!AG$915/100))*(W914/100),2)</f>
        <v>0.36</v>
      </c>
      <c r="AE914" s="13">
        <f>ROUND(AB914*(Destino!AH$915/100),2)</f>
        <v>0</v>
      </c>
      <c r="AF914" s="13">
        <f>ROUND((((AB914+AC914)*(1 + VLOOKUP(X914,'Base de dados'!A:N, 14, 0) ))*(Destino!AI$915/100))-AD914, 2)</f>
        <v>1.05</v>
      </c>
      <c r="AG914" s="13">
        <f>ROUND((AB914+AC914+AF914)*(J914/100),2)</f>
        <v>0.2</v>
      </c>
      <c r="AH914" s="13">
        <f>ROUND(AB914*T914,2)</f>
        <v>0</v>
      </c>
      <c r="AI914" s="13">
        <f>ROUND(AB914+AC914-AE914+AF914+AG914+AH914, 3)</f>
        <v>6.85</v>
      </c>
      <c r="AJ914" s="13">
        <f>AI914*M914</f>
        <v>27.4</v>
      </c>
      <c r="AK914" s="13">
        <f>AJ914*K914</f>
        <v>27.4</v>
      </c>
      <c r="AL914" s="13" t="str">
        <f t="shared" si="42"/>
        <v>17006000258152200001421</v>
      </c>
      <c r="AM914" s="13">
        <f>VLOOKUP(AL914,Destino!A:AE,31,0)</f>
        <v>27.4</v>
      </c>
      <c r="AN914" s="13">
        <f>VLOOKUP(AL914,Destino!A:O,15,0)</f>
        <v>17.05</v>
      </c>
      <c r="AO914" s="13">
        <f>VLOOKUP(AL914,Destino!A:P,16,0)</f>
        <v>1</v>
      </c>
      <c r="AP914" s="14">
        <f t="shared" si="43"/>
        <v>1</v>
      </c>
      <c r="AQ914" s="13" t="str">
        <f t="shared" si="44"/>
        <v>OK</v>
      </c>
      <c r="BA914" s="13" t="s">
        <v>14580</v>
      </c>
      <c r="BB914" s="13">
        <f>AK914</f>
        <v>27.4</v>
      </c>
      <c r="BC914" s="13" t="s">
        <v>15617</v>
      </c>
      <c r="BD914" s="13">
        <f>N914</f>
        <v>1</v>
      </c>
    </row>
    <row r="915" spans="1:56" hidden="1" x14ac:dyDescent="0.25">
      <c r="A915" s="13">
        <v>600025816</v>
      </c>
      <c r="B915" s="13">
        <v>1700</v>
      </c>
      <c r="C915" s="13">
        <v>2200001421</v>
      </c>
      <c r="D915" s="13" t="s">
        <v>298</v>
      </c>
      <c r="E915" s="13">
        <f>IF(AND(B915&lt;&gt;1110,B915&lt;&gt;1210,B915&lt;&gt;1510,B915&lt;&gt;1710),B915,IF(B915=1110,"1100",IF(B915=1210,"1200",IF(B915=1510,"1500",IF(B915=1710,"1700","X")))))</f>
        <v>1700</v>
      </c>
      <c r="F915" s="13" t="s">
        <v>10893</v>
      </c>
      <c r="G915" s="13" t="s">
        <v>297</v>
      </c>
      <c r="H915" s="13">
        <v>20.501000000000001</v>
      </c>
      <c r="I915" s="13">
        <v>0.25</v>
      </c>
      <c r="J915" s="13">
        <v>3</v>
      </c>
      <c r="K915" s="13">
        <v>1</v>
      </c>
      <c r="L915" s="13" t="s">
        <v>292</v>
      </c>
      <c r="M915" s="13">
        <v>4</v>
      </c>
      <c r="N915" s="13">
        <v>1</v>
      </c>
      <c r="O915" s="13" t="s">
        <v>294</v>
      </c>
      <c r="P915" s="13">
        <f>IFERROR(VLOOKUP(BC915, BA:BA:BB:BB, 2, 0),)</f>
        <v>0</v>
      </c>
      <c r="Q915" s="13">
        <f>IFERROR(VLOOKUP(BC915, BA:BA:BD:BD, 4, 0),1)</f>
        <v>1</v>
      </c>
      <c r="R915" s="13">
        <v>7</v>
      </c>
      <c r="S915" s="13">
        <v>9.25</v>
      </c>
      <c r="T915" s="13">
        <v>0</v>
      </c>
      <c r="V915" s="13" t="s">
        <v>13779</v>
      </c>
      <c r="W915" s="13">
        <v>100</v>
      </c>
      <c r="X915" s="13" t="s">
        <v>301</v>
      </c>
      <c r="Y915" s="13" t="s">
        <v>10899</v>
      </c>
      <c r="Z915" s="13" t="s">
        <v>10886</v>
      </c>
      <c r="AA915" s="13">
        <v>1</v>
      </c>
      <c r="AB915" s="13">
        <f>ROUND(H915*I915*AA915, 3)</f>
        <v>5.125</v>
      </c>
      <c r="AC915" s="13">
        <f>ROUND(VLOOKUP(X915,'Base de dados'!A:B, 2, 0)*AB915, 2)</f>
        <v>0.51</v>
      </c>
      <c r="AD915" s="13">
        <f>ROUND((AB915*(Destino!AG$916/100))*(W915/100),2)</f>
        <v>0.36</v>
      </c>
      <c r="AE915" s="13">
        <f>ROUND(AB915*(Destino!AH$916/100),2)</f>
        <v>0</v>
      </c>
      <c r="AF915" s="13">
        <f>ROUND((((AB915+AC915)*(1 + VLOOKUP(X915,'Base de dados'!A:N, 14, 0) ))*(Destino!AI$916/100))-AD915, 2)</f>
        <v>1.06</v>
      </c>
      <c r="AG915" s="13">
        <f>ROUND((AB915+AC915+AF915)*(J915/100),2)</f>
        <v>0.2</v>
      </c>
      <c r="AH915" s="13">
        <f>ROUND(AB915*T915,2)</f>
        <v>0</v>
      </c>
      <c r="AI915" s="13">
        <f>ROUND(AB915+AC915-AE915+AF915+AG915+AH915, 3)</f>
        <v>6.8949999999999996</v>
      </c>
      <c r="AJ915" s="13">
        <f>AI915*M915</f>
        <v>27.58</v>
      </c>
      <c r="AK915" s="13">
        <f>AJ915*K915</f>
        <v>27.58</v>
      </c>
      <c r="AL915" s="13" t="str">
        <f t="shared" si="42"/>
        <v>17006000258162200001421</v>
      </c>
      <c r="AM915" s="13">
        <f>VLOOKUP(AL915,Destino!A:AE,31,0)</f>
        <v>27.58</v>
      </c>
      <c r="AN915" s="13">
        <f>VLOOKUP(AL915,Destino!A:O,15,0)</f>
        <v>17.170000000000002</v>
      </c>
      <c r="AO915" s="13">
        <f>VLOOKUP(AL915,Destino!A:P,16,0)</f>
        <v>1</v>
      </c>
      <c r="AP915" s="14">
        <f t="shared" si="43"/>
        <v>1</v>
      </c>
      <c r="AQ915" s="13" t="str">
        <f t="shared" si="44"/>
        <v>OK</v>
      </c>
      <c r="BA915" s="13" t="s">
        <v>14581</v>
      </c>
      <c r="BB915" s="13">
        <f>AK915</f>
        <v>27.58</v>
      </c>
      <c r="BC915" s="13" t="s">
        <v>15618</v>
      </c>
      <c r="BD915" s="13">
        <f>N915</f>
        <v>1</v>
      </c>
    </row>
    <row r="916" spans="1:56" hidden="1" x14ac:dyDescent="0.25">
      <c r="A916" s="13">
        <v>600025817</v>
      </c>
      <c r="B916" s="13">
        <v>1700</v>
      </c>
      <c r="C916" s="13">
        <v>2200001421</v>
      </c>
      <c r="D916" s="13" t="s">
        <v>298</v>
      </c>
      <c r="E916" s="13">
        <f>IF(AND(B916&lt;&gt;1110,B916&lt;&gt;1210,B916&lt;&gt;1510,B916&lt;&gt;1710),B916,IF(B916=1110,"1100",IF(B916=1210,"1200",IF(B916=1510,"1500",IF(B916=1710,"1700","X")))))</f>
        <v>1700</v>
      </c>
      <c r="F916" s="13" t="s">
        <v>10893</v>
      </c>
      <c r="G916" s="13" t="s">
        <v>297</v>
      </c>
      <c r="H916" s="13">
        <v>20.645</v>
      </c>
      <c r="I916" s="13">
        <v>0.25</v>
      </c>
      <c r="J916" s="13">
        <v>3</v>
      </c>
      <c r="K916" s="13">
        <v>1</v>
      </c>
      <c r="L916" s="13" t="s">
        <v>292</v>
      </c>
      <c r="M916" s="13">
        <v>4</v>
      </c>
      <c r="N916" s="13">
        <v>1</v>
      </c>
      <c r="O916" s="13" t="s">
        <v>294</v>
      </c>
      <c r="P916" s="13">
        <f>IFERROR(VLOOKUP(BC916, BA:BA:BB:BB, 2, 0),)</f>
        <v>0</v>
      </c>
      <c r="Q916" s="13">
        <f>IFERROR(VLOOKUP(BC916, BA:BA:BD:BD, 4, 0),1)</f>
        <v>1</v>
      </c>
      <c r="R916" s="13">
        <v>7</v>
      </c>
      <c r="S916" s="13">
        <v>9.25</v>
      </c>
      <c r="T916" s="13">
        <v>0</v>
      </c>
      <c r="V916" s="13" t="s">
        <v>13779</v>
      </c>
      <c r="W916" s="13">
        <v>100</v>
      </c>
      <c r="X916" s="13" t="s">
        <v>301</v>
      </c>
      <c r="Y916" s="13" t="s">
        <v>10899</v>
      </c>
      <c r="Z916" s="13" t="s">
        <v>10886</v>
      </c>
      <c r="AA916" s="13">
        <v>1</v>
      </c>
      <c r="AB916" s="13">
        <f>ROUND(H916*I916*AA916, 3)</f>
        <v>5.1609999999999996</v>
      </c>
      <c r="AC916" s="13">
        <f>ROUND(VLOOKUP(X916,'Base de dados'!A:B, 2, 0)*AB916, 2)</f>
        <v>0.52</v>
      </c>
      <c r="AD916" s="13">
        <f>ROUND((AB916*(Destino!AG$917/100))*(W916/100),2)</f>
        <v>0.36</v>
      </c>
      <c r="AE916" s="13">
        <f>ROUND(AB916*(Destino!AH$917/100),2)</f>
        <v>0</v>
      </c>
      <c r="AF916" s="13">
        <f>ROUND((((AB916+AC916)*(1 + VLOOKUP(X916,'Base de dados'!A:N, 14, 0) ))*(Destino!AI$917/100))-AD916, 2)</f>
        <v>1.07</v>
      </c>
      <c r="AG916" s="13">
        <f>ROUND((AB916+AC916+AF916)*(J916/100),2)</f>
        <v>0.2</v>
      </c>
      <c r="AH916" s="13">
        <f>ROUND(AB916*T916,2)</f>
        <v>0</v>
      </c>
      <c r="AI916" s="13">
        <f>ROUND(AB916+AC916-AE916+AF916+AG916+AH916, 3)</f>
        <v>6.9509999999999996</v>
      </c>
      <c r="AJ916" s="13">
        <f>AI916*M916</f>
        <v>27.803999999999998</v>
      </c>
      <c r="AK916" s="13">
        <f>AJ916*K916</f>
        <v>27.803999999999998</v>
      </c>
      <c r="AL916" s="13" t="str">
        <f t="shared" si="42"/>
        <v>17006000258172200001421</v>
      </c>
      <c r="AM916" s="13">
        <f>VLOOKUP(AL916,Destino!A:AE,31,0)</f>
        <v>27.803999999999998</v>
      </c>
      <c r="AN916" s="13">
        <f>VLOOKUP(AL916,Destino!A:O,15,0)</f>
        <v>17.29</v>
      </c>
      <c r="AO916" s="13">
        <f>VLOOKUP(AL916,Destino!A:P,16,0)</f>
        <v>1</v>
      </c>
      <c r="AP916" s="14">
        <f t="shared" si="43"/>
        <v>1</v>
      </c>
      <c r="AQ916" s="13" t="str">
        <f t="shared" si="44"/>
        <v>OK</v>
      </c>
      <c r="BA916" s="13" t="s">
        <v>14582</v>
      </c>
      <c r="BB916" s="13">
        <f>AK916</f>
        <v>27.803999999999998</v>
      </c>
      <c r="BC916" s="13" t="s">
        <v>15619</v>
      </c>
      <c r="BD916" s="13">
        <f>N916</f>
        <v>1</v>
      </c>
    </row>
    <row r="917" spans="1:56" hidden="1" x14ac:dyDescent="0.25">
      <c r="A917" s="13">
        <v>600025818</v>
      </c>
      <c r="B917" s="13">
        <v>1700</v>
      </c>
      <c r="C917" s="13">
        <v>2200001421</v>
      </c>
      <c r="D917" s="13" t="s">
        <v>298</v>
      </c>
      <c r="E917" s="13">
        <f>IF(AND(B917&lt;&gt;1110,B917&lt;&gt;1210,B917&lt;&gt;1510,B917&lt;&gt;1710),B917,IF(B917=1110,"1100",IF(B917=1210,"1200",IF(B917=1510,"1500",IF(B917=1710,"1700","X")))))</f>
        <v>1700</v>
      </c>
      <c r="F917" s="13" t="s">
        <v>10893</v>
      </c>
      <c r="G917" s="13" t="s">
        <v>297</v>
      </c>
      <c r="H917" s="13">
        <v>20.8</v>
      </c>
      <c r="I917" s="13">
        <v>0.25</v>
      </c>
      <c r="J917" s="13">
        <v>3</v>
      </c>
      <c r="K917" s="13">
        <v>1</v>
      </c>
      <c r="L917" s="13" t="s">
        <v>292</v>
      </c>
      <c r="M917" s="13">
        <v>4</v>
      </c>
      <c r="N917" s="13">
        <v>1</v>
      </c>
      <c r="O917" s="13" t="s">
        <v>294</v>
      </c>
      <c r="P917" s="13">
        <f>IFERROR(VLOOKUP(BC917, BA:BA:BB:BB, 2, 0),)</f>
        <v>0</v>
      </c>
      <c r="Q917" s="13">
        <f>IFERROR(VLOOKUP(BC917, BA:BA:BD:BD, 4, 0),1)</f>
        <v>1</v>
      </c>
      <c r="R917" s="13">
        <v>7</v>
      </c>
      <c r="S917" s="13">
        <v>9.25</v>
      </c>
      <c r="T917" s="13">
        <v>0</v>
      </c>
      <c r="V917" s="13" t="s">
        <v>13779</v>
      </c>
      <c r="W917" s="13">
        <v>100</v>
      </c>
      <c r="X917" s="13" t="s">
        <v>301</v>
      </c>
      <c r="Y917" s="13" t="s">
        <v>10899</v>
      </c>
      <c r="Z917" s="13" t="s">
        <v>10886</v>
      </c>
      <c r="AA917" s="13">
        <v>1</v>
      </c>
      <c r="AB917" s="13">
        <f>ROUND(H917*I917*AA917, 3)</f>
        <v>5.2</v>
      </c>
      <c r="AC917" s="13">
        <f>ROUND(VLOOKUP(X917,'Base de dados'!A:B, 2, 0)*AB917, 2)</f>
        <v>0.52</v>
      </c>
      <c r="AD917" s="13">
        <f>ROUND((AB917*(Destino!AG$918/100))*(W917/100),2)</f>
        <v>0.36</v>
      </c>
      <c r="AE917" s="13">
        <f>ROUND(AB917*(Destino!AH$918/100),2)</f>
        <v>0</v>
      </c>
      <c r="AF917" s="13">
        <f>ROUND((((AB917+AC917)*(1 + VLOOKUP(X917,'Base de dados'!A:N, 14, 0) ))*(Destino!AI$918/100))-AD917, 2)</f>
        <v>1.08</v>
      </c>
      <c r="AG917" s="13">
        <f>ROUND((AB917+AC917+AF917)*(J917/100),2)</f>
        <v>0.2</v>
      </c>
      <c r="AH917" s="13">
        <f>ROUND(AB917*T917,2)</f>
        <v>0</v>
      </c>
      <c r="AI917" s="13">
        <f>ROUND(AB917+AC917-AE917+AF917+AG917+AH917, 3)</f>
        <v>7</v>
      </c>
      <c r="AJ917" s="13">
        <f>AI917*M917</f>
        <v>28</v>
      </c>
      <c r="AK917" s="13">
        <f>AJ917*K917</f>
        <v>28</v>
      </c>
      <c r="AL917" s="13" t="str">
        <f t="shared" si="42"/>
        <v>17006000258182200001421</v>
      </c>
      <c r="AM917" s="13">
        <f>VLOOKUP(AL917,Destino!A:AE,31,0)</f>
        <v>28</v>
      </c>
      <c r="AN917" s="13">
        <f>VLOOKUP(AL917,Destino!A:O,15,0)</f>
        <v>17.420000000000002</v>
      </c>
      <c r="AO917" s="13">
        <f>VLOOKUP(AL917,Destino!A:P,16,0)</f>
        <v>1</v>
      </c>
      <c r="AP917" s="14">
        <f t="shared" si="43"/>
        <v>1</v>
      </c>
      <c r="AQ917" s="13" t="str">
        <f t="shared" si="44"/>
        <v>OK</v>
      </c>
      <c r="BA917" s="13" t="s">
        <v>14583</v>
      </c>
      <c r="BB917" s="13">
        <f>AK917</f>
        <v>28</v>
      </c>
      <c r="BC917" s="13" t="s">
        <v>15620</v>
      </c>
      <c r="BD917" s="13">
        <f>N917</f>
        <v>1</v>
      </c>
    </row>
    <row r="918" spans="1:56" hidden="1" x14ac:dyDescent="0.25">
      <c r="A918" s="13">
        <v>600025819</v>
      </c>
      <c r="B918" s="13">
        <v>1700</v>
      </c>
      <c r="C918" s="13">
        <v>2200001421</v>
      </c>
      <c r="D918" s="13" t="s">
        <v>298</v>
      </c>
      <c r="E918" s="13">
        <f>IF(AND(B918&lt;&gt;1110,B918&lt;&gt;1210,B918&lt;&gt;1510,B918&lt;&gt;1710),B918,IF(B918=1110,"1100",IF(B918=1210,"1200",IF(B918=1510,"1500",IF(B918=1710,"1700","X")))))</f>
        <v>1700</v>
      </c>
      <c r="F918" s="13" t="s">
        <v>10893</v>
      </c>
      <c r="G918" s="13" t="s">
        <v>297</v>
      </c>
      <c r="H918" s="13">
        <v>20.931000000000001</v>
      </c>
      <c r="I918" s="13">
        <v>0.25</v>
      </c>
      <c r="J918" s="13">
        <v>3</v>
      </c>
      <c r="K918" s="13">
        <v>1</v>
      </c>
      <c r="L918" s="13" t="s">
        <v>292</v>
      </c>
      <c r="M918" s="13">
        <v>4</v>
      </c>
      <c r="N918" s="13">
        <v>1</v>
      </c>
      <c r="O918" s="13" t="s">
        <v>294</v>
      </c>
      <c r="P918" s="13">
        <f>IFERROR(VLOOKUP(BC918, BA:BA:BB:BB, 2, 0),)</f>
        <v>0</v>
      </c>
      <c r="Q918" s="13">
        <f>IFERROR(VLOOKUP(BC918, BA:BA:BD:BD, 4, 0),1)</f>
        <v>1</v>
      </c>
      <c r="R918" s="13">
        <v>7</v>
      </c>
      <c r="S918" s="13">
        <v>9.25</v>
      </c>
      <c r="T918" s="13">
        <v>0</v>
      </c>
      <c r="V918" s="13" t="s">
        <v>13779</v>
      </c>
      <c r="W918" s="13">
        <v>100</v>
      </c>
      <c r="X918" s="13" t="s">
        <v>301</v>
      </c>
      <c r="Y918" s="13" t="s">
        <v>10899</v>
      </c>
      <c r="Z918" s="13" t="s">
        <v>10886</v>
      </c>
      <c r="AA918" s="13">
        <v>1</v>
      </c>
      <c r="AB918" s="13">
        <f>ROUND(H918*I918*AA918, 3)</f>
        <v>5.2329999999999997</v>
      </c>
      <c r="AC918" s="13">
        <f>ROUND(VLOOKUP(X918,'Base de dados'!A:B, 2, 0)*AB918, 2)</f>
        <v>0.52</v>
      </c>
      <c r="AD918" s="13">
        <f>ROUND((AB918*(Destino!AG$919/100))*(W918/100),2)</f>
        <v>0.37</v>
      </c>
      <c r="AE918" s="13">
        <f>ROUND(AB918*(Destino!AH$919/100),2)</f>
        <v>0</v>
      </c>
      <c r="AF918" s="13">
        <f>ROUND((((AB918+AC918)*(1 + VLOOKUP(X918,'Base de dados'!A:N, 14, 0) ))*(Destino!AI$919/100))-AD918, 2)</f>
        <v>1.08</v>
      </c>
      <c r="AG918" s="13">
        <f>ROUND((AB918+AC918+AF918)*(J918/100),2)</f>
        <v>0.2</v>
      </c>
      <c r="AH918" s="13">
        <f>ROUND(AB918*T918,2)</f>
        <v>0</v>
      </c>
      <c r="AI918" s="13">
        <f>ROUND(AB918+AC918-AE918+AF918+AG918+AH918, 3)</f>
        <v>7.0330000000000004</v>
      </c>
      <c r="AJ918" s="13">
        <f>AI918*M918</f>
        <v>28.132000000000001</v>
      </c>
      <c r="AK918" s="13">
        <f>AJ918*K918</f>
        <v>28.132000000000001</v>
      </c>
      <c r="AL918" s="13" t="str">
        <f t="shared" si="42"/>
        <v>17006000258192200001421</v>
      </c>
      <c r="AM918" s="13">
        <f>VLOOKUP(AL918,Destino!A:AE,31,0)</f>
        <v>28.132000000000001</v>
      </c>
      <c r="AN918" s="13">
        <f>VLOOKUP(AL918,Destino!A:O,15,0)</f>
        <v>17.53</v>
      </c>
      <c r="AO918" s="13">
        <f>VLOOKUP(AL918,Destino!A:P,16,0)</f>
        <v>1</v>
      </c>
      <c r="AP918" s="14">
        <f t="shared" si="43"/>
        <v>1</v>
      </c>
      <c r="AQ918" s="13" t="str">
        <f t="shared" si="44"/>
        <v>OK</v>
      </c>
      <c r="BA918" s="13" t="s">
        <v>14584</v>
      </c>
      <c r="BB918" s="13">
        <f>AK918</f>
        <v>28.132000000000001</v>
      </c>
      <c r="BC918" s="13" t="s">
        <v>15621</v>
      </c>
      <c r="BD918" s="13">
        <f>N918</f>
        <v>1</v>
      </c>
    </row>
    <row r="919" spans="1:56" hidden="1" x14ac:dyDescent="0.25">
      <c r="A919" s="13">
        <v>600025820</v>
      </c>
      <c r="B919" s="13">
        <v>1700</v>
      </c>
      <c r="C919" s="13">
        <v>2200001421</v>
      </c>
      <c r="D919" s="13" t="s">
        <v>298</v>
      </c>
      <c r="E919" s="13">
        <f>IF(AND(B919&lt;&gt;1110,B919&lt;&gt;1210,B919&lt;&gt;1510,B919&lt;&gt;1710),B919,IF(B919=1110,"1100",IF(B919=1210,"1200",IF(B919=1510,"1500",IF(B919=1710,"1700","X")))))</f>
        <v>1700</v>
      </c>
      <c r="F919" s="13" t="s">
        <v>10893</v>
      </c>
      <c r="G919" s="13" t="s">
        <v>297</v>
      </c>
      <c r="H919" s="13">
        <v>21.087</v>
      </c>
      <c r="I919" s="13">
        <v>0.25</v>
      </c>
      <c r="J919" s="13">
        <v>3</v>
      </c>
      <c r="K919" s="13">
        <v>1</v>
      </c>
      <c r="L919" s="13" t="s">
        <v>292</v>
      </c>
      <c r="M919" s="13">
        <v>4</v>
      </c>
      <c r="N919" s="13">
        <v>1</v>
      </c>
      <c r="O919" s="13" t="s">
        <v>294</v>
      </c>
      <c r="P919" s="13">
        <f>IFERROR(VLOOKUP(BC919, BA:BA:BB:BB, 2, 0),)</f>
        <v>0</v>
      </c>
      <c r="Q919" s="13">
        <f>IFERROR(VLOOKUP(BC919, BA:BA:BD:BD, 4, 0),1)</f>
        <v>1</v>
      </c>
      <c r="R919" s="13">
        <v>7</v>
      </c>
      <c r="S919" s="13">
        <v>9.25</v>
      </c>
      <c r="T919" s="13">
        <v>0</v>
      </c>
      <c r="V919" s="13" t="s">
        <v>13779</v>
      </c>
      <c r="W919" s="13">
        <v>100</v>
      </c>
      <c r="X919" s="13" t="s">
        <v>301</v>
      </c>
      <c r="Y919" s="13" t="s">
        <v>10899</v>
      </c>
      <c r="Z919" s="13" t="s">
        <v>10886</v>
      </c>
      <c r="AA919" s="13">
        <v>1</v>
      </c>
      <c r="AB919" s="13">
        <f>ROUND(H919*I919*AA919, 3)</f>
        <v>5.2720000000000002</v>
      </c>
      <c r="AC919" s="13">
        <f>ROUND(VLOOKUP(X919,'Base de dados'!A:B, 2, 0)*AB919, 2)</f>
        <v>0.53</v>
      </c>
      <c r="AD919" s="13">
        <f>ROUND((AB919*(Destino!AG$920/100))*(W919/100),2)</f>
        <v>0.37</v>
      </c>
      <c r="AE919" s="13">
        <f>ROUND(AB919*(Destino!AH$920/100),2)</f>
        <v>0</v>
      </c>
      <c r="AF919" s="13">
        <f>ROUND((((AB919+AC919)*(1 + VLOOKUP(X919,'Base de dados'!A:N, 14, 0) ))*(Destino!AI$920/100))-AD919, 2)</f>
        <v>1.0900000000000001</v>
      </c>
      <c r="AG919" s="13">
        <f>ROUND((AB919+AC919+AF919)*(J919/100),2)</f>
        <v>0.21</v>
      </c>
      <c r="AH919" s="13">
        <f>ROUND(AB919*T919,2)</f>
        <v>0</v>
      </c>
      <c r="AI919" s="13">
        <f>ROUND(AB919+AC919-AE919+AF919+AG919+AH919, 3)</f>
        <v>7.1020000000000003</v>
      </c>
      <c r="AJ919" s="13">
        <f>AI919*M919</f>
        <v>28.408000000000001</v>
      </c>
      <c r="AK919" s="13">
        <f>AJ919*K919</f>
        <v>28.408000000000001</v>
      </c>
      <c r="AL919" s="13" t="str">
        <f t="shared" si="42"/>
        <v>17006000258202200001421</v>
      </c>
      <c r="AM919" s="13">
        <f>VLOOKUP(AL919,Destino!A:AE,31,0)</f>
        <v>28.408000000000001</v>
      </c>
      <c r="AN919" s="13">
        <f>VLOOKUP(AL919,Destino!A:O,15,0)</f>
        <v>17.66</v>
      </c>
      <c r="AO919" s="13">
        <f>VLOOKUP(AL919,Destino!A:P,16,0)</f>
        <v>1</v>
      </c>
      <c r="AP919" s="14">
        <f t="shared" si="43"/>
        <v>1</v>
      </c>
      <c r="AQ919" s="13" t="str">
        <f t="shared" si="44"/>
        <v>OK</v>
      </c>
      <c r="BA919" s="13" t="s">
        <v>14585</v>
      </c>
      <c r="BB919" s="13">
        <f>AK919</f>
        <v>28.408000000000001</v>
      </c>
      <c r="BC919" s="13" t="s">
        <v>15622</v>
      </c>
      <c r="BD919" s="13">
        <f>N919</f>
        <v>1</v>
      </c>
    </row>
    <row r="920" spans="1:56" hidden="1" x14ac:dyDescent="0.25">
      <c r="A920" s="13">
        <v>600025821</v>
      </c>
      <c r="B920" s="13">
        <v>1700</v>
      </c>
      <c r="C920" s="13">
        <v>2200001421</v>
      </c>
      <c r="D920" s="13" t="s">
        <v>298</v>
      </c>
      <c r="E920" s="13">
        <f>IF(AND(B920&lt;&gt;1110,B920&lt;&gt;1210,B920&lt;&gt;1510,B920&lt;&gt;1710),B920,IF(B920=1110,"1100",IF(B920=1210,"1200",IF(B920=1510,"1500",IF(B920=1710,"1700","X")))))</f>
        <v>1700</v>
      </c>
      <c r="F920" s="13" t="s">
        <v>10893</v>
      </c>
      <c r="G920" s="13" t="s">
        <v>297</v>
      </c>
      <c r="H920" s="13">
        <v>21.23</v>
      </c>
      <c r="I920" s="13">
        <v>0.25</v>
      </c>
      <c r="J920" s="13">
        <v>3</v>
      </c>
      <c r="K920" s="13">
        <v>1</v>
      </c>
      <c r="L920" s="13" t="s">
        <v>292</v>
      </c>
      <c r="M920" s="13">
        <v>4</v>
      </c>
      <c r="N920" s="13">
        <v>1</v>
      </c>
      <c r="O920" s="13" t="s">
        <v>294</v>
      </c>
      <c r="P920" s="13">
        <f>IFERROR(VLOOKUP(BC920, BA:BA:BB:BB, 2, 0),)</f>
        <v>0</v>
      </c>
      <c r="Q920" s="13">
        <f>IFERROR(VLOOKUP(BC920, BA:BA:BD:BD, 4, 0),1)</f>
        <v>1</v>
      </c>
      <c r="R920" s="13">
        <v>7</v>
      </c>
      <c r="S920" s="13">
        <v>9.25</v>
      </c>
      <c r="T920" s="13">
        <v>0</v>
      </c>
      <c r="V920" s="13" t="s">
        <v>13779</v>
      </c>
      <c r="W920" s="13">
        <v>100</v>
      </c>
      <c r="X920" s="13" t="s">
        <v>301</v>
      </c>
      <c r="Y920" s="13" t="s">
        <v>10899</v>
      </c>
      <c r="Z920" s="13" t="s">
        <v>10886</v>
      </c>
      <c r="AA920" s="13">
        <v>1</v>
      </c>
      <c r="AB920" s="13">
        <f>ROUND(H920*I920*AA920, 3)</f>
        <v>5.3079999999999998</v>
      </c>
      <c r="AC920" s="13">
        <f>ROUND(VLOOKUP(X920,'Base de dados'!A:B, 2, 0)*AB920, 2)</f>
        <v>0.53</v>
      </c>
      <c r="AD920" s="13">
        <f>ROUND((AB920*(Destino!AG$921/100))*(W920/100),2)</f>
        <v>0.37</v>
      </c>
      <c r="AE920" s="13">
        <f>ROUND(AB920*(Destino!AH$921/100),2)</f>
        <v>0</v>
      </c>
      <c r="AF920" s="13">
        <f>ROUND((((AB920+AC920)*(1 + VLOOKUP(X920,'Base de dados'!A:N, 14, 0) ))*(Destino!AI$921/100))-AD920, 2)</f>
        <v>1.1000000000000001</v>
      </c>
      <c r="AG920" s="13">
        <f>ROUND((AB920+AC920+AF920)*(J920/100),2)</f>
        <v>0.21</v>
      </c>
      <c r="AH920" s="13">
        <f>ROUND(AB920*T920,2)</f>
        <v>0</v>
      </c>
      <c r="AI920" s="13">
        <f>ROUND(AB920+AC920-AE920+AF920+AG920+AH920, 3)</f>
        <v>7.1479999999999997</v>
      </c>
      <c r="AJ920" s="13">
        <f>AI920*M920</f>
        <v>28.591999999999999</v>
      </c>
      <c r="AK920" s="13">
        <f>AJ920*K920</f>
        <v>28.591999999999999</v>
      </c>
      <c r="AL920" s="13" t="str">
        <f t="shared" si="42"/>
        <v>17006000258212200001421</v>
      </c>
      <c r="AM920" s="13">
        <f>VLOOKUP(AL920,Destino!A:AE,31,0)</f>
        <v>28.591999999999999</v>
      </c>
      <c r="AN920" s="13">
        <f>VLOOKUP(AL920,Destino!A:O,15,0)</f>
        <v>17.78</v>
      </c>
      <c r="AO920" s="13">
        <f>VLOOKUP(AL920,Destino!A:P,16,0)</f>
        <v>1</v>
      </c>
      <c r="AP920" s="14">
        <f t="shared" si="43"/>
        <v>1</v>
      </c>
      <c r="AQ920" s="13" t="str">
        <f t="shared" si="44"/>
        <v>OK</v>
      </c>
      <c r="BA920" s="13" t="s">
        <v>14586</v>
      </c>
      <c r="BB920" s="13">
        <f>AK920</f>
        <v>28.591999999999999</v>
      </c>
      <c r="BC920" s="13" t="s">
        <v>15623</v>
      </c>
      <c r="BD920" s="13">
        <f>N920</f>
        <v>1</v>
      </c>
    </row>
    <row r="921" spans="1:56" hidden="1" x14ac:dyDescent="0.25">
      <c r="A921" s="13">
        <v>600025822</v>
      </c>
      <c r="B921" s="13">
        <v>1700</v>
      </c>
      <c r="C921" s="13">
        <v>2200001421</v>
      </c>
      <c r="D921" s="13" t="s">
        <v>298</v>
      </c>
      <c r="E921" s="13">
        <f>IF(AND(B921&lt;&gt;1110,B921&lt;&gt;1210,B921&lt;&gt;1510,B921&lt;&gt;1710),B921,IF(B921=1110,"1100",IF(B921=1210,"1200",IF(B921=1510,"1500",IF(B921=1710,"1700","X")))))</f>
        <v>1700</v>
      </c>
      <c r="F921" s="13" t="s">
        <v>10893</v>
      </c>
      <c r="G921" s="13" t="s">
        <v>297</v>
      </c>
      <c r="H921" s="13">
        <v>21.373000000000001</v>
      </c>
      <c r="I921" s="13">
        <v>0.25</v>
      </c>
      <c r="J921" s="13">
        <v>3</v>
      </c>
      <c r="K921" s="13">
        <v>1</v>
      </c>
      <c r="L921" s="13" t="s">
        <v>292</v>
      </c>
      <c r="M921" s="13">
        <v>4</v>
      </c>
      <c r="N921" s="13">
        <v>1</v>
      </c>
      <c r="O921" s="13" t="s">
        <v>294</v>
      </c>
      <c r="P921" s="13">
        <f>IFERROR(VLOOKUP(BC921, BA:BA:BB:BB, 2, 0),)</f>
        <v>0</v>
      </c>
      <c r="Q921" s="13">
        <f>IFERROR(VLOOKUP(BC921, BA:BA:BD:BD, 4, 0),1)</f>
        <v>1</v>
      </c>
      <c r="R921" s="13">
        <v>7</v>
      </c>
      <c r="S921" s="13">
        <v>9.25</v>
      </c>
      <c r="T921" s="13">
        <v>0</v>
      </c>
      <c r="V921" s="13" t="s">
        <v>13779</v>
      </c>
      <c r="W921" s="13">
        <v>100</v>
      </c>
      <c r="X921" s="13" t="s">
        <v>301</v>
      </c>
      <c r="Y921" s="13" t="s">
        <v>10899</v>
      </c>
      <c r="Z921" s="13" t="s">
        <v>10886</v>
      </c>
      <c r="AA921" s="13">
        <v>1</v>
      </c>
      <c r="AB921" s="13">
        <f>ROUND(H921*I921*AA921, 3)</f>
        <v>5.343</v>
      </c>
      <c r="AC921" s="13">
        <f>ROUND(VLOOKUP(X921,'Base de dados'!A:B, 2, 0)*AB921, 2)</f>
        <v>0.53</v>
      </c>
      <c r="AD921" s="13">
        <f>ROUND((AB921*(Destino!AG$922/100))*(W921/100),2)</f>
        <v>0.37</v>
      </c>
      <c r="AE921" s="13">
        <f>ROUND(AB921*(Destino!AH$922/100),2)</f>
        <v>0</v>
      </c>
      <c r="AF921" s="13">
        <f>ROUND((((AB921+AC921)*(1 + VLOOKUP(X921,'Base de dados'!A:N, 14, 0) ))*(Destino!AI$922/100))-AD921, 2)</f>
        <v>1.1100000000000001</v>
      </c>
      <c r="AG921" s="13">
        <f>ROUND((AB921+AC921+AF921)*(J921/100),2)</f>
        <v>0.21</v>
      </c>
      <c r="AH921" s="13">
        <f>ROUND(AB921*T921,2)</f>
        <v>0</v>
      </c>
      <c r="AI921" s="13">
        <f>ROUND(AB921+AC921-AE921+AF921+AG921+AH921, 3)</f>
        <v>7.1929999999999996</v>
      </c>
      <c r="AJ921" s="13">
        <f>AI921*M921</f>
        <v>28.771999999999998</v>
      </c>
      <c r="AK921" s="13">
        <f>AJ921*K921</f>
        <v>28.771999999999998</v>
      </c>
      <c r="AL921" s="13" t="str">
        <f t="shared" si="42"/>
        <v>17006000258222200001421</v>
      </c>
      <c r="AM921" s="13">
        <f>VLOOKUP(AL921,Destino!A:AE,31,0)</f>
        <v>28.731999999999999</v>
      </c>
      <c r="AN921" s="13">
        <f>VLOOKUP(AL921,Destino!A:O,15,0)</f>
        <v>17.899999999999999</v>
      </c>
      <c r="AO921" s="13">
        <f>VLOOKUP(AL921,Destino!A:P,16,0)</f>
        <v>1</v>
      </c>
      <c r="AP921" s="14">
        <f t="shared" si="43"/>
        <v>1</v>
      </c>
      <c r="AQ921" s="13" t="str">
        <f t="shared" si="44"/>
        <v>OK</v>
      </c>
      <c r="BA921" s="13" t="s">
        <v>14587</v>
      </c>
      <c r="BB921" s="13">
        <f>AK921</f>
        <v>28.771999999999998</v>
      </c>
      <c r="BC921" s="13" t="s">
        <v>15624</v>
      </c>
      <c r="BD921" s="13">
        <f>N921</f>
        <v>1</v>
      </c>
    </row>
    <row r="922" spans="1:56" hidden="1" x14ac:dyDescent="0.25">
      <c r="A922" s="13">
        <v>600025823</v>
      </c>
      <c r="B922" s="13">
        <v>1700</v>
      </c>
      <c r="C922" s="13">
        <v>2200001421</v>
      </c>
      <c r="D922" s="13" t="s">
        <v>298</v>
      </c>
      <c r="E922" s="13">
        <f>IF(AND(B922&lt;&gt;1110,B922&lt;&gt;1210,B922&lt;&gt;1510,B922&lt;&gt;1710),B922,IF(B922=1110,"1100",IF(B922=1210,"1200",IF(B922=1510,"1500",IF(B922=1710,"1700","X")))))</f>
        <v>1700</v>
      </c>
      <c r="F922" s="13" t="s">
        <v>10893</v>
      </c>
      <c r="G922" s="13" t="s">
        <v>297</v>
      </c>
      <c r="H922" s="13">
        <v>21.515999999999998</v>
      </c>
      <c r="I922" s="13">
        <v>0.25</v>
      </c>
      <c r="J922" s="13">
        <v>3</v>
      </c>
      <c r="K922" s="13">
        <v>1</v>
      </c>
      <c r="L922" s="13" t="s">
        <v>292</v>
      </c>
      <c r="M922" s="13">
        <v>4</v>
      </c>
      <c r="N922" s="13">
        <v>1</v>
      </c>
      <c r="O922" s="13" t="s">
        <v>294</v>
      </c>
      <c r="P922" s="13">
        <f>IFERROR(VLOOKUP(BC922, BA:BA:BB:BB, 2, 0),)</f>
        <v>0</v>
      </c>
      <c r="Q922" s="13">
        <f>IFERROR(VLOOKUP(BC922, BA:BA:BD:BD, 4, 0),1)</f>
        <v>1</v>
      </c>
      <c r="R922" s="13">
        <v>7</v>
      </c>
      <c r="S922" s="13">
        <v>9.25</v>
      </c>
      <c r="T922" s="13">
        <v>0</v>
      </c>
      <c r="V922" s="13" t="s">
        <v>13779</v>
      </c>
      <c r="W922" s="13">
        <v>100</v>
      </c>
      <c r="X922" s="13" t="s">
        <v>301</v>
      </c>
      <c r="Y922" s="13" t="s">
        <v>10899</v>
      </c>
      <c r="Z922" s="13" t="s">
        <v>10886</v>
      </c>
      <c r="AA922" s="13">
        <v>1</v>
      </c>
      <c r="AB922" s="13">
        <f>ROUND(H922*I922*AA922, 3)</f>
        <v>5.3789999999999996</v>
      </c>
      <c r="AC922" s="13">
        <f>ROUND(VLOOKUP(X922,'Base de dados'!A:B, 2, 0)*AB922, 2)</f>
        <v>0.54</v>
      </c>
      <c r="AD922" s="13">
        <f>ROUND((AB922*(Destino!AG$923/100))*(W922/100),2)</f>
        <v>0.38</v>
      </c>
      <c r="AE922" s="13">
        <f>ROUND(AB922*(Destino!AH$923/100),2)</f>
        <v>0</v>
      </c>
      <c r="AF922" s="13">
        <f>ROUND((((AB922+AC922)*(1 + VLOOKUP(X922,'Base de dados'!A:N, 14, 0) ))*(Destino!AI$923/100))-AD922, 2)</f>
        <v>1.1100000000000001</v>
      </c>
      <c r="AG922" s="13">
        <f>ROUND((AB922+AC922+AF922)*(J922/100),2)</f>
        <v>0.21</v>
      </c>
      <c r="AH922" s="13">
        <f>ROUND(AB922*T922,2)</f>
        <v>0</v>
      </c>
      <c r="AI922" s="13">
        <f>ROUND(AB922+AC922-AE922+AF922+AG922+AH922, 3)</f>
        <v>7.2389999999999999</v>
      </c>
      <c r="AJ922" s="13">
        <f>AI922*M922</f>
        <v>28.956</v>
      </c>
      <c r="AK922" s="13">
        <f>AJ922*K922</f>
        <v>28.956</v>
      </c>
      <c r="AL922" s="13" t="str">
        <f t="shared" si="42"/>
        <v>17006000258232200001421</v>
      </c>
      <c r="AM922" s="13">
        <f>VLOOKUP(AL922,Destino!A:AE,31,0)</f>
        <v>28.956</v>
      </c>
      <c r="AN922" s="13">
        <f>VLOOKUP(AL922,Destino!A:O,15,0)</f>
        <v>18.02</v>
      </c>
      <c r="AO922" s="13">
        <f>VLOOKUP(AL922,Destino!A:P,16,0)</f>
        <v>1</v>
      </c>
      <c r="AP922" s="14">
        <f t="shared" si="43"/>
        <v>1</v>
      </c>
      <c r="AQ922" s="13" t="str">
        <f t="shared" si="44"/>
        <v>OK</v>
      </c>
      <c r="BA922" s="13" t="s">
        <v>14588</v>
      </c>
      <c r="BB922" s="13">
        <f>AK922</f>
        <v>28.956</v>
      </c>
      <c r="BC922" s="13" t="s">
        <v>15625</v>
      </c>
      <c r="BD922" s="13">
        <f>N922</f>
        <v>1</v>
      </c>
    </row>
    <row r="923" spans="1:56" hidden="1" x14ac:dyDescent="0.25">
      <c r="A923" s="13">
        <v>600025824</v>
      </c>
      <c r="B923" s="13">
        <v>1700</v>
      </c>
      <c r="C923" s="13">
        <v>2200001421</v>
      </c>
      <c r="D923" s="13" t="s">
        <v>298</v>
      </c>
      <c r="E923" s="13">
        <f>IF(AND(B923&lt;&gt;1110,B923&lt;&gt;1210,B923&lt;&gt;1510,B923&lt;&gt;1710),B923,IF(B923=1110,"1100",IF(B923=1210,"1200",IF(B923=1510,"1500",IF(B923=1710,"1700","X")))))</f>
        <v>1700</v>
      </c>
      <c r="F923" s="13" t="s">
        <v>10893</v>
      </c>
      <c r="G923" s="13" t="s">
        <v>297</v>
      </c>
      <c r="H923" s="13">
        <v>21.815000000000001</v>
      </c>
      <c r="I923" s="13">
        <v>0.25</v>
      </c>
      <c r="J923" s="13">
        <v>3</v>
      </c>
      <c r="K923" s="13">
        <v>1</v>
      </c>
      <c r="L923" s="13" t="s">
        <v>292</v>
      </c>
      <c r="M923" s="13">
        <v>4</v>
      </c>
      <c r="N923" s="13">
        <v>1</v>
      </c>
      <c r="O923" s="13" t="s">
        <v>294</v>
      </c>
      <c r="P923" s="13">
        <f>IFERROR(VLOOKUP(BC923, BA:BA:BB:BB, 2, 0),)</f>
        <v>0</v>
      </c>
      <c r="Q923" s="13">
        <f>IFERROR(VLOOKUP(BC923, BA:BA:BD:BD, 4, 0),1)</f>
        <v>1</v>
      </c>
      <c r="R923" s="13">
        <v>7</v>
      </c>
      <c r="S923" s="13">
        <v>9.25</v>
      </c>
      <c r="T923" s="13">
        <v>0</v>
      </c>
      <c r="V923" s="13" t="s">
        <v>13779</v>
      </c>
      <c r="W923" s="13">
        <v>100</v>
      </c>
      <c r="X923" s="13" t="s">
        <v>301</v>
      </c>
      <c r="Y923" s="13" t="s">
        <v>10899</v>
      </c>
      <c r="Z923" s="13" t="s">
        <v>10886</v>
      </c>
      <c r="AA923" s="13">
        <v>1</v>
      </c>
      <c r="AB923" s="13">
        <f>ROUND(H923*I923*AA923, 3)</f>
        <v>5.4539999999999997</v>
      </c>
      <c r="AC923" s="13">
        <f>ROUND(VLOOKUP(X923,'Base de dados'!A:B, 2, 0)*AB923, 2)</f>
        <v>0.55000000000000004</v>
      </c>
      <c r="AD923" s="13">
        <f>ROUND((AB923*(Destino!AG$924/100))*(W923/100),2)</f>
        <v>0.38</v>
      </c>
      <c r="AE923" s="13">
        <f>ROUND(AB923*(Destino!AH$924/100),2)</f>
        <v>0</v>
      </c>
      <c r="AF923" s="13">
        <f>ROUND((((AB923+AC923)*(1 + VLOOKUP(X923,'Base de dados'!A:N, 14, 0) ))*(Destino!AI$924/100))-AD923, 2)</f>
        <v>1.1299999999999999</v>
      </c>
      <c r="AG923" s="13">
        <f>ROUND((AB923+AC923+AF923)*(J923/100),2)</f>
        <v>0.21</v>
      </c>
      <c r="AH923" s="13">
        <f>ROUND(AB923*T923,2)</f>
        <v>0</v>
      </c>
      <c r="AI923" s="13">
        <f>ROUND(AB923+AC923-AE923+AF923+AG923+AH923, 3)</f>
        <v>7.3440000000000003</v>
      </c>
      <c r="AJ923" s="13">
        <f>AI923*M923</f>
        <v>29.376000000000001</v>
      </c>
      <c r="AK923" s="13">
        <f>AJ923*K923</f>
        <v>29.376000000000001</v>
      </c>
      <c r="AL923" s="13" t="str">
        <f t="shared" si="42"/>
        <v>17006000258242200001421</v>
      </c>
      <c r="AM923" s="13">
        <f>VLOOKUP(AL923,Destino!A:AE,31,0)</f>
        <v>29.376000000000001</v>
      </c>
      <c r="AN923" s="13">
        <f>VLOOKUP(AL923,Destino!A:O,15,0)</f>
        <v>18.27</v>
      </c>
      <c r="AO923" s="13">
        <f>VLOOKUP(AL923,Destino!A:P,16,0)</f>
        <v>1</v>
      </c>
      <c r="AP923" s="14">
        <f t="shared" si="43"/>
        <v>1</v>
      </c>
      <c r="AQ923" s="13" t="str">
        <f t="shared" si="44"/>
        <v>OK</v>
      </c>
      <c r="BA923" s="13" t="s">
        <v>14589</v>
      </c>
      <c r="BB923" s="13">
        <f>AK923</f>
        <v>29.376000000000001</v>
      </c>
      <c r="BC923" s="13" t="s">
        <v>15626</v>
      </c>
      <c r="BD923" s="13">
        <f>N923</f>
        <v>1</v>
      </c>
    </row>
    <row r="924" spans="1:56" hidden="1" x14ac:dyDescent="0.25">
      <c r="A924" s="13">
        <v>600025825</v>
      </c>
      <c r="B924" s="13">
        <v>1700</v>
      </c>
      <c r="C924" s="13">
        <v>2200001421</v>
      </c>
      <c r="D924" s="13" t="s">
        <v>298</v>
      </c>
      <c r="E924" s="13">
        <f>IF(AND(B924&lt;&gt;1110,B924&lt;&gt;1210,B924&lt;&gt;1510,B924&lt;&gt;1710),B924,IF(B924=1110,"1100",IF(B924=1210,"1200",IF(B924=1510,"1500",IF(B924=1710,"1700","X")))))</f>
        <v>1700</v>
      </c>
      <c r="F924" s="13" t="s">
        <v>10893</v>
      </c>
      <c r="G924" s="13" t="s">
        <v>297</v>
      </c>
      <c r="H924" s="13">
        <v>22.053999999999998</v>
      </c>
      <c r="I924" s="13">
        <v>0.25</v>
      </c>
      <c r="J924" s="13">
        <v>3</v>
      </c>
      <c r="K924" s="13">
        <v>1</v>
      </c>
      <c r="L924" s="13" t="s">
        <v>292</v>
      </c>
      <c r="M924" s="13">
        <v>4</v>
      </c>
      <c r="N924" s="13">
        <v>1</v>
      </c>
      <c r="O924" s="13" t="s">
        <v>294</v>
      </c>
      <c r="P924" s="13">
        <f>IFERROR(VLOOKUP(BC924, BA:BA:BB:BB, 2, 0),)</f>
        <v>0</v>
      </c>
      <c r="Q924" s="13">
        <f>IFERROR(VLOOKUP(BC924, BA:BA:BD:BD, 4, 0),1)</f>
        <v>1</v>
      </c>
      <c r="R924" s="13">
        <v>7</v>
      </c>
      <c r="S924" s="13">
        <v>9.25</v>
      </c>
      <c r="T924" s="13">
        <v>0</v>
      </c>
      <c r="V924" s="13" t="s">
        <v>13779</v>
      </c>
      <c r="W924" s="13">
        <v>100</v>
      </c>
      <c r="X924" s="13" t="s">
        <v>301</v>
      </c>
      <c r="Y924" s="13" t="s">
        <v>10899</v>
      </c>
      <c r="Z924" s="13" t="s">
        <v>10886</v>
      </c>
      <c r="AA924" s="13">
        <v>1</v>
      </c>
      <c r="AB924" s="13">
        <f>ROUND(H924*I924*AA924, 3)</f>
        <v>5.5140000000000002</v>
      </c>
      <c r="AC924" s="13">
        <f>ROUND(VLOOKUP(X924,'Base de dados'!A:B, 2, 0)*AB924, 2)</f>
        <v>0.55000000000000004</v>
      </c>
      <c r="AD924" s="13">
        <f>ROUND((AB924*(Destino!AG$925/100))*(W924/100),2)</f>
        <v>0.39</v>
      </c>
      <c r="AE924" s="13">
        <f>ROUND(AB924*(Destino!AH$925/100),2)</f>
        <v>0</v>
      </c>
      <c r="AF924" s="13">
        <f>ROUND((((AB924+AC924)*(1 + VLOOKUP(X924,'Base de dados'!A:N, 14, 0) ))*(Destino!AI$925/100))-AD924, 2)</f>
        <v>1.1399999999999999</v>
      </c>
      <c r="AG924" s="13">
        <f>ROUND((AB924+AC924+AF924)*(J924/100),2)</f>
        <v>0.22</v>
      </c>
      <c r="AH924" s="13">
        <f>ROUND(AB924*T924,2)</f>
        <v>0</v>
      </c>
      <c r="AI924" s="13">
        <f>ROUND(AB924+AC924-AE924+AF924+AG924+AH924, 3)</f>
        <v>7.4240000000000004</v>
      </c>
      <c r="AJ924" s="13">
        <f>AI924*M924</f>
        <v>29.696000000000002</v>
      </c>
      <c r="AK924" s="13">
        <f>AJ924*K924</f>
        <v>29.696000000000002</v>
      </c>
      <c r="AL924" s="13" t="str">
        <f t="shared" si="42"/>
        <v>17006000258252200001421</v>
      </c>
      <c r="AM924" s="13">
        <f>VLOOKUP(AL924,Destino!A:AE,31,0)</f>
        <v>29.696000000000002</v>
      </c>
      <c r="AN924" s="13">
        <f>VLOOKUP(AL924,Destino!A:O,15,0)</f>
        <v>18.47</v>
      </c>
      <c r="AO924" s="13">
        <f>VLOOKUP(AL924,Destino!A:P,16,0)</f>
        <v>1</v>
      </c>
      <c r="AP924" s="14">
        <f t="shared" si="43"/>
        <v>1</v>
      </c>
      <c r="AQ924" s="13" t="str">
        <f t="shared" si="44"/>
        <v>OK</v>
      </c>
      <c r="BA924" s="13" t="s">
        <v>14590</v>
      </c>
      <c r="BB924" s="13">
        <f>AK924</f>
        <v>29.696000000000002</v>
      </c>
      <c r="BC924" s="13" t="s">
        <v>15627</v>
      </c>
      <c r="BD924" s="13">
        <f>N924</f>
        <v>1</v>
      </c>
    </row>
    <row r="925" spans="1:56" hidden="1" x14ac:dyDescent="0.25">
      <c r="A925" s="13">
        <v>600025826</v>
      </c>
      <c r="B925" s="13">
        <v>1700</v>
      </c>
      <c r="C925" s="13">
        <v>2200001421</v>
      </c>
      <c r="D925" s="13" t="s">
        <v>298</v>
      </c>
      <c r="E925" s="13">
        <f>IF(AND(B925&lt;&gt;1110,B925&lt;&gt;1210,B925&lt;&gt;1510,B925&lt;&gt;1710),B925,IF(B925=1110,"1100",IF(B925=1210,"1200",IF(B925=1510,"1500",IF(B925=1710,"1700","X")))))</f>
        <v>1700</v>
      </c>
      <c r="F925" s="13" t="s">
        <v>10893</v>
      </c>
      <c r="G925" s="13" t="s">
        <v>297</v>
      </c>
      <c r="H925" s="13">
        <v>22.113</v>
      </c>
      <c r="I925" s="13">
        <v>0.25</v>
      </c>
      <c r="J925" s="13">
        <v>3</v>
      </c>
      <c r="K925" s="13">
        <v>1</v>
      </c>
      <c r="L925" s="13" t="s">
        <v>292</v>
      </c>
      <c r="M925" s="13">
        <v>4</v>
      </c>
      <c r="N925" s="13">
        <v>1</v>
      </c>
      <c r="O925" s="13" t="s">
        <v>294</v>
      </c>
      <c r="P925" s="13">
        <f>IFERROR(VLOOKUP(BC925, BA:BA:BB:BB, 2, 0),)</f>
        <v>0</v>
      </c>
      <c r="Q925" s="13">
        <f>IFERROR(VLOOKUP(BC925, BA:BA:BD:BD, 4, 0),1)</f>
        <v>1</v>
      </c>
      <c r="R925" s="13">
        <v>7</v>
      </c>
      <c r="S925" s="13">
        <v>9.25</v>
      </c>
      <c r="T925" s="13">
        <v>0</v>
      </c>
      <c r="V925" s="13" t="s">
        <v>13779</v>
      </c>
      <c r="W925" s="13">
        <v>100</v>
      </c>
      <c r="X925" s="13" t="s">
        <v>301</v>
      </c>
      <c r="Y925" s="13" t="s">
        <v>10899</v>
      </c>
      <c r="Z925" s="13" t="s">
        <v>10886</v>
      </c>
      <c r="AA925" s="13">
        <v>1</v>
      </c>
      <c r="AB925" s="13">
        <f>ROUND(H925*I925*AA925, 3)</f>
        <v>5.5279999999999996</v>
      </c>
      <c r="AC925" s="13">
        <f>ROUND(VLOOKUP(X925,'Base de dados'!A:B, 2, 0)*AB925, 2)</f>
        <v>0.55000000000000004</v>
      </c>
      <c r="AD925" s="13">
        <f>ROUND((AB925*(Destino!AG$926/100))*(W925/100),2)</f>
        <v>0.39</v>
      </c>
      <c r="AE925" s="13">
        <f>ROUND(AB925*(Destino!AH$926/100),2)</f>
        <v>0</v>
      </c>
      <c r="AF925" s="13">
        <f>ROUND((((AB925+AC925)*(1 + VLOOKUP(X925,'Base de dados'!A:N, 14, 0) ))*(Destino!AI$926/100))-AD925, 2)</f>
        <v>1.1399999999999999</v>
      </c>
      <c r="AG925" s="13">
        <f>ROUND((AB925+AC925+AF925)*(J925/100),2)</f>
        <v>0.22</v>
      </c>
      <c r="AH925" s="13">
        <f>ROUND(AB925*T925,2)</f>
        <v>0</v>
      </c>
      <c r="AI925" s="13">
        <f>ROUND(AB925+AC925-AE925+AF925+AG925+AH925, 3)</f>
        <v>7.4379999999999997</v>
      </c>
      <c r="AJ925" s="13">
        <f>AI925*M925</f>
        <v>29.751999999999999</v>
      </c>
      <c r="AK925" s="13">
        <f>AJ925*K925</f>
        <v>29.751999999999999</v>
      </c>
      <c r="AL925" s="13" t="str">
        <f t="shared" si="42"/>
        <v>17006000258262200001421</v>
      </c>
      <c r="AM925" s="13">
        <f>VLOOKUP(AL925,Destino!A:AE,31,0)</f>
        <v>29.751999999999999</v>
      </c>
      <c r="AN925" s="13">
        <f>VLOOKUP(AL925,Destino!A:O,15,0)</f>
        <v>18.52</v>
      </c>
      <c r="AO925" s="13">
        <f>VLOOKUP(AL925,Destino!A:P,16,0)</f>
        <v>1</v>
      </c>
      <c r="AP925" s="14">
        <f t="shared" si="43"/>
        <v>1</v>
      </c>
      <c r="AQ925" s="13" t="str">
        <f t="shared" si="44"/>
        <v>OK</v>
      </c>
      <c r="BA925" s="13" t="s">
        <v>14591</v>
      </c>
      <c r="BB925" s="13">
        <f>AK925</f>
        <v>29.751999999999999</v>
      </c>
      <c r="BC925" s="13" t="s">
        <v>15628</v>
      </c>
      <c r="BD925" s="13">
        <f>N925</f>
        <v>1</v>
      </c>
    </row>
    <row r="926" spans="1:56" hidden="1" x14ac:dyDescent="0.25">
      <c r="A926" s="13">
        <v>600025827</v>
      </c>
      <c r="B926" s="13">
        <v>1700</v>
      </c>
      <c r="C926" s="13">
        <v>2200001421</v>
      </c>
      <c r="D926" s="13" t="s">
        <v>298</v>
      </c>
      <c r="E926" s="13">
        <f>IF(AND(B926&lt;&gt;1110,B926&lt;&gt;1210,B926&lt;&gt;1510,B926&lt;&gt;1710),B926,IF(B926=1110,"1100",IF(B926=1210,"1200",IF(B926=1510,"1500",IF(B926=1710,"1700","X")))))</f>
        <v>1700</v>
      </c>
      <c r="F926" s="13" t="s">
        <v>10893</v>
      </c>
      <c r="G926" s="13" t="s">
        <v>297</v>
      </c>
      <c r="H926" s="13">
        <v>22.257000000000001</v>
      </c>
      <c r="I926" s="13">
        <v>0.25</v>
      </c>
      <c r="J926" s="13">
        <v>3</v>
      </c>
      <c r="K926" s="13">
        <v>1</v>
      </c>
      <c r="L926" s="13" t="s">
        <v>292</v>
      </c>
      <c r="M926" s="13">
        <v>4</v>
      </c>
      <c r="N926" s="13">
        <v>1</v>
      </c>
      <c r="O926" s="13" t="s">
        <v>294</v>
      </c>
      <c r="P926" s="13">
        <f>IFERROR(VLOOKUP(BC926, BA:BA:BB:BB, 2, 0),)</f>
        <v>0</v>
      </c>
      <c r="Q926" s="13">
        <f>IFERROR(VLOOKUP(BC926, BA:BA:BD:BD, 4, 0),1)</f>
        <v>1</v>
      </c>
      <c r="R926" s="13">
        <v>7</v>
      </c>
      <c r="S926" s="13">
        <v>9.25</v>
      </c>
      <c r="T926" s="13">
        <v>0</v>
      </c>
      <c r="V926" s="13" t="s">
        <v>13779</v>
      </c>
      <c r="W926" s="13">
        <v>100</v>
      </c>
      <c r="X926" s="13" t="s">
        <v>301</v>
      </c>
      <c r="Y926" s="13" t="s">
        <v>10899</v>
      </c>
      <c r="Z926" s="13" t="s">
        <v>10886</v>
      </c>
      <c r="AA926" s="13">
        <v>1</v>
      </c>
      <c r="AB926" s="13">
        <f>ROUND(H926*I926*AA926, 3)</f>
        <v>5.5640000000000001</v>
      </c>
      <c r="AC926" s="13">
        <f>ROUND(VLOOKUP(X926,'Base de dados'!A:B, 2, 0)*AB926, 2)</f>
        <v>0.56000000000000005</v>
      </c>
      <c r="AD926" s="13">
        <f>ROUND((AB926*(Destino!AG$927/100))*(W926/100),2)</f>
        <v>0.39</v>
      </c>
      <c r="AE926" s="13">
        <f>ROUND(AB926*(Destino!AH$927/100),2)</f>
        <v>0</v>
      </c>
      <c r="AF926" s="13">
        <f>ROUND((((AB926+AC926)*(1 + VLOOKUP(X926,'Base de dados'!A:N, 14, 0) ))*(Destino!AI$927/100))-AD926, 2)</f>
        <v>1.1499999999999999</v>
      </c>
      <c r="AG926" s="13">
        <f>ROUND((AB926+AC926+AF926)*(J926/100),2)</f>
        <v>0.22</v>
      </c>
      <c r="AH926" s="13">
        <f>ROUND(AB926*T926,2)</f>
        <v>0</v>
      </c>
      <c r="AI926" s="13">
        <f>ROUND(AB926+AC926-AE926+AF926+AG926+AH926, 3)</f>
        <v>7.4939999999999998</v>
      </c>
      <c r="AJ926" s="13">
        <f>AI926*M926</f>
        <v>29.975999999999999</v>
      </c>
      <c r="AK926" s="13">
        <f>AJ926*K926</f>
        <v>29.975999999999999</v>
      </c>
      <c r="AL926" s="13" t="str">
        <f t="shared" si="42"/>
        <v>17006000258272200001421</v>
      </c>
      <c r="AM926" s="13">
        <f>VLOOKUP(AL926,Destino!A:AE,31,0)</f>
        <v>29.975999999999999</v>
      </c>
      <c r="AN926" s="13">
        <f>VLOOKUP(AL926,Destino!A:O,15,0)</f>
        <v>18.64</v>
      </c>
      <c r="AO926" s="13">
        <f>VLOOKUP(AL926,Destino!A:P,16,0)</f>
        <v>1</v>
      </c>
      <c r="AP926" s="14">
        <f t="shared" si="43"/>
        <v>1</v>
      </c>
      <c r="AQ926" s="13" t="str">
        <f t="shared" si="44"/>
        <v>OK</v>
      </c>
      <c r="BA926" s="13" t="s">
        <v>14592</v>
      </c>
      <c r="BB926" s="13">
        <f>AK926</f>
        <v>29.975999999999999</v>
      </c>
      <c r="BC926" s="13" t="s">
        <v>15629</v>
      </c>
      <c r="BD926" s="13">
        <f>N926</f>
        <v>1</v>
      </c>
    </row>
    <row r="927" spans="1:56" hidden="1" x14ac:dyDescent="0.25">
      <c r="A927" s="13">
        <v>600025828</v>
      </c>
      <c r="B927" s="13">
        <v>1700</v>
      </c>
      <c r="C927" s="13">
        <v>2200001421</v>
      </c>
      <c r="D927" s="13" t="s">
        <v>298</v>
      </c>
      <c r="E927" s="13">
        <f>IF(AND(B927&lt;&gt;1110,B927&lt;&gt;1210,B927&lt;&gt;1510,B927&lt;&gt;1710),B927,IF(B927=1110,"1100",IF(B927=1210,"1200",IF(B927=1510,"1500",IF(B927=1710,"1700","X")))))</f>
        <v>1700</v>
      </c>
      <c r="F927" s="13" t="s">
        <v>10893</v>
      </c>
      <c r="G927" s="13" t="s">
        <v>297</v>
      </c>
      <c r="H927" s="13">
        <v>22.388000000000002</v>
      </c>
      <c r="I927" s="13">
        <v>0.25</v>
      </c>
      <c r="J927" s="13">
        <v>3</v>
      </c>
      <c r="K927" s="13">
        <v>1</v>
      </c>
      <c r="L927" s="13" t="s">
        <v>292</v>
      </c>
      <c r="M927" s="13">
        <v>4</v>
      </c>
      <c r="N927" s="13">
        <v>1</v>
      </c>
      <c r="O927" s="13" t="s">
        <v>294</v>
      </c>
      <c r="P927" s="13">
        <f>IFERROR(VLOOKUP(BC927, BA:BA:BB:BB, 2, 0),)</f>
        <v>0</v>
      </c>
      <c r="Q927" s="13">
        <f>IFERROR(VLOOKUP(BC927, BA:BA:BD:BD, 4, 0),1)</f>
        <v>1</v>
      </c>
      <c r="R927" s="13">
        <v>7</v>
      </c>
      <c r="S927" s="13">
        <v>9.25</v>
      </c>
      <c r="T927" s="13">
        <v>0</v>
      </c>
      <c r="V927" s="13" t="s">
        <v>13779</v>
      </c>
      <c r="W927" s="13">
        <v>100</v>
      </c>
      <c r="X927" s="13" t="s">
        <v>301</v>
      </c>
      <c r="Y927" s="13" t="s">
        <v>10899</v>
      </c>
      <c r="Z927" s="13" t="s">
        <v>10886</v>
      </c>
      <c r="AA927" s="13">
        <v>1</v>
      </c>
      <c r="AB927" s="13">
        <f>ROUND(H927*I927*AA927, 3)</f>
        <v>5.5970000000000004</v>
      </c>
      <c r="AC927" s="13">
        <f>ROUND(VLOOKUP(X927,'Base de dados'!A:B, 2, 0)*AB927, 2)</f>
        <v>0.56000000000000005</v>
      </c>
      <c r="AD927" s="13">
        <f>ROUND((AB927*(Destino!AG$928/100))*(W927/100),2)</f>
        <v>0.39</v>
      </c>
      <c r="AE927" s="13">
        <f>ROUND(AB927*(Destino!AH$928/100),2)</f>
        <v>0</v>
      </c>
      <c r="AF927" s="13">
        <f>ROUND((((AB927+AC927)*(1 + VLOOKUP(X927,'Base de dados'!A:N, 14, 0) ))*(Destino!AI$928/100))-AD927, 2)</f>
        <v>1.1599999999999999</v>
      </c>
      <c r="AG927" s="13">
        <f>ROUND((AB927+AC927+AF927)*(J927/100),2)</f>
        <v>0.22</v>
      </c>
      <c r="AH927" s="13">
        <f>ROUND(AB927*T927,2)</f>
        <v>0</v>
      </c>
      <c r="AI927" s="13">
        <f>ROUND(AB927+AC927-AE927+AF927+AG927+AH927, 3)</f>
        <v>7.5369999999999999</v>
      </c>
      <c r="AJ927" s="13">
        <f>AI927*M927</f>
        <v>30.148</v>
      </c>
      <c r="AK927" s="13">
        <f>AJ927*K927</f>
        <v>30.148</v>
      </c>
      <c r="AL927" s="13" t="str">
        <f t="shared" si="42"/>
        <v>17006000258282200001421</v>
      </c>
      <c r="AM927" s="13">
        <f>VLOOKUP(AL927,Destino!A:AE,31,0)</f>
        <v>30.148</v>
      </c>
      <c r="AN927" s="13">
        <f>VLOOKUP(AL927,Destino!A:O,15,0)</f>
        <v>18.75</v>
      </c>
      <c r="AO927" s="13">
        <f>VLOOKUP(AL927,Destino!A:P,16,0)</f>
        <v>1</v>
      </c>
      <c r="AP927" s="14">
        <f t="shared" si="43"/>
        <v>1</v>
      </c>
      <c r="AQ927" s="13" t="str">
        <f t="shared" si="44"/>
        <v>OK</v>
      </c>
      <c r="BA927" s="13" t="s">
        <v>14593</v>
      </c>
      <c r="BB927" s="13">
        <f>AK927</f>
        <v>30.148</v>
      </c>
      <c r="BC927" s="13" t="s">
        <v>15630</v>
      </c>
      <c r="BD927" s="13">
        <f>N927</f>
        <v>1</v>
      </c>
    </row>
    <row r="928" spans="1:56" hidden="1" x14ac:dyDescent="0.25">
      <c r="A928" s="13">
        <v>600025829</v>
      </c>
      <c r="B928" s="13">
        <v>1700</v>
      </c>
      <c r="C928" s="13">
        <v>2200001421</v>
      </c>
      <c r="D928" s="13" t="s">
        <v>298</v>
      </c>
      <c r="E928" s="13">
        <f>IF(AND(B928&lt;&gt;1110,B928&lt;&gt;1210,B928&lt;&gt;1510,B928&lt;&gt;1710),B928,IF(B928=1110,"1100",IF(B928=1210,"1200",IF(B928=1510,"1500",IF(B928=1710,"1700","X")))))</f>
        <v>1700</v>
      </c>
      <c r="F928" s="13" t="s">
        <v>10893</v>
      </c>
      <c r="G928" s="13" t="s">
        <v>297</v>
      </c>
      <c r="H928" s="13">
        <v>22.542999999999999</v>
      </c>
      <c r="I928" s="13">
        <v>0.25</v>
      </c>
      <c r="J928" s="13">
        <v>3</v>
      </c>
      <c r="K928" s="13">
        <v>1</v>
      </c>
      <c r="L928" s="13" t="s">
        <v>292</v>
      </c>
      <c r="M928" s="13">
        <v>4</v>
      </c>
      <c r="N928" s="13">
        <v>1</v>
      </c>
      <c r="O928" s="13" t="s">
        <v>294</v>
      </c>
      <c r="P928" s="13">
        <f>IFERROR(VLOOKUP(BC928, BA:BA:BB:BB, 2, 0),)</f>
        <v>0</v>
      </c>
      <c r="Q928" s="13">
        <f>IFERROR(VLOOKUP(BC928, BA:BA:BD:BD, 4, 0),1)</f>
        <v>1</v>
      </c>
      <c r="R928" s="13">
        <v>7</v>
      </c>
      <c r="S928" s="13">
        <v>9.25</v>
      </c>
      <c r="T928" s="13">
        <v>0</v>
      </c>
      <c r="V928" s="13" t="s">
        <v>13779</v>
      </c>
      <c r="W928" s="13">
        <v>100</v>
      </c>
      <c r="X928" s="13" t="s">
        <v>301</v>
      </c>
      <c r="Y928" s="13" t="s">
        <v>10899</v>
      </c>
      <c r="Z928" s="13" t="s">
        <v>10886</v>
      </c>
      <c r="AA928" s="13">
        <v>1</v>
      </c>
      <c r="AB928" s="13">
        <f>ROUND(H928*I928*AA928, 3)</f>
        <v>5.6360000000000001</v>
      </c>
      <c r="AC928" s="13">
        <f>ROUND(VLOOKUP(X928,'Base de dados'!A:B, 2, 0)*AB928, 2)</f>
        <v>0.56000000000000005</v>
      </c>
      <c r="AD928" s="13">
        <f>ROUND((AB928*(Destino!AG$929/100))*(W928/100),2)</f>
        <v>0.39</v>
      </c>
      <c r="AE928" s="13">
        <f>ROUND(AB928*(Destino!AH$929/100),2)</f>
        <v>0</v>
      </c>
      <c r="AF928" s="13">
        <f>ROUND((((AB928+AC928)*(1 + VLOOKUP(X928,'Base de dados'!A:N, 14, 0) ))*(Destino!AI$929/100))-AD928, 2)</f>
        <v>1.17</v>
      </c>
      <c r="AG928" s="13">
        <f>ROUND((AB928+AC928+AF928)*(J928/100),2)</f>
        <v>0.22</v>
      </c>
      <c r="AH928" s="13">
        <f>ROUND(AB928*T928,2)</f>
        <v>0</v>
      </c>
      <c r="AI928" s="13">
        <f>ROUND(AB928+AC928-AE928+AF928+AG928+AH928, 3)</f>
        <v>7.5860000000000003</v>
      </c>
      <c r="AJ928" s="13">
        <f>AI928*M928</f>
        <v>30.344000000000001</v>
      </c>
      <c r="AK928" s="13">
        <f>AJ928*K928</f>
        <v>30.344000000000001</v>
      </c>
      <c r="AL928" s="13" t="str">
        <f t="shared" si="42"/>
        <v>17006000258292200001421</v>
      </c>
      <c r="AM928" s="13">
        <f>VLOOKUP(AL928,Destino!A:AE,31,0)</f>
        <v>30.384</v>
      </c>
      <c r="AN928" s="13">
        <f>VLOOKUP(AL928,Destino!A:O,15,0)</f>
        <v>18.88</v>
      </c>
      <c r="AO928" s="13">
        <f>VLOOKUP(AL928,Destino!A:P,16,0)</f>
        <v>1</v>
      </c>
      <c r="AP928" s="14">
        <f t="shared" si="43"/>
        <v>1</v>
      </c>
      <c r="AQ928" s="13" t="str">
        <f t="shared" si="44"/>
        <v>OK</v>
      </c>
      <c r="BA928" s="13" t="s">
        <v>14594</v>
      </c>
      <c r="BB928" s="13">
        <f>AK928</f>
        <v>30.344000000000001</v>
      </c>
      <c r="BC928" s="13" t="s">
        <v>15631</v>
      </c>
      <c r="BD928" s="13">
        <f>N928</f>
        <v>1</v>
      </c>
    </row>
    <row r="929" spans="1:56" hidden="1" x14ac:dyDescent="0.25">
      <c r="A929" s="13">
        <v>600025830</v>
      </c>
      <c r="B929" s="13">
        <v>1700</v>
      </c>
      <c r="C929" s="13">
        <v>2200001421</v>
      </c>
      <c r="D929" s="13" t="s">
        <v>298</v>
      </c>
      <c r="E929" s="13">
        <f>IF(AND(B929&lt;&gt;1110,B929&lt;&gt;1210,B929&lt;&gt;1510,B929&lt;&gt;1710),B929,IF(B929=1110,"1100",IF(B929=1210,"1200",IF(B929=1510,"1500",IF(B929=1710,"1700","X")))))</f>
        <v>1700</v>
      </c>
      <c r="F929" s="13" t="s">
        <v>10893</v>
      </c>
      <c r="G929" s="13" t="s">
        <v>297</v>
      </c>
      <c r="H929" s="13">
        <v>22.687000000000001</v>
      </c>
      <c r="I929" s="13">
        <v>0.25</v>
      </c>
      <c r="J929" s="13">
        <v>3</v>
      </c>
      <c r="K929" s="13">
        <v>1</v>
      </c>
      <c r="L929" s="13" t="s">
        <v>292</v>
      </c>
      <c r="M929" s="13">
        <v>4</v>
      </c>
      <c r="N929" s="13">
        <v>1</v>
      </c>
      <c r="O929" s="13" t="s">
        <v>294</v>
      </c>
      <c r="P929" s="13">
        <f>IFERROR(VLOOKUP(BC929, BA:BA:BB:BB, 2, 0),)</f>
        <v>0</v>
      </c>
      <c r="Q929" s="13">
        <f>IFERROR(VLOOKUP(BC929, BA:BA:BD:BD, 4, 0),1)</f>
        <v>1</v>
      </c>
      <c r="R929" s="13">
        <v>7</v>
      </c>
      <c r="S929" s="13">
        <v>9.25</v>
      </c>
      <c r="T929" s="13">
        <v>0</v>
      </c>
      <c r="V929" s="13" t="s">
        <v>13779</v>
      </c>
      <c r="W929" s="13">
        <v>100</v>
      </c>
      <c r="X929" s="13" t="s">
        <v>301</v>
      </c>
      <c r="Y929" s="13" t="s">
        <v>10899</v>
      </c>
      <c r="Z929" s="13" t="s">
        <v>10886</v>
      </c>
      <c r="AA929" s="13">
        <v>1</v>
      </c>
      <c r="AB929" s="13">
        <f>ROUND(H929*I929*AA929, 3)</f>
        <v>5.6719999999999997</v>
      </c>
      <c r="AC929" s="13">
        <f>ROUND(VLOOKUP(X929,'Base de dados'!A:B, 2, 0)*AB929, 2)</f>
        <v>0.56999999999999995</v>
      </c>
      <c r="AD929" s="13">
        <f>ROUND((AB929*(Destino!AG$930/100))*(W929/100),2)</f>
        <v>0.4</v>
      </c>
      <c r="AE929" s="13">
        <f>ROUND(AB929*(Destino!AH$930/100),2)</f>
        <v>0</v>
      </c>
      <c r="AF929" s="13">
        <f>ROUND((((AB929+AC929)*(1 + VLOOKUP(X929,'Base de dados'!A:N, 14, 0) ))*(Destino!AI$930/100))-AD929, 2)</f>
        <v>1.17</v>
      </c>
      <c r="AG929" s="13">
        <f>ROUND((AB929+AC929+AF929)*(J929/100),2)</f>
        <v>0.22</v>
      </c>
      <c r="AH929" s="13">
        <f>ROUND(AB929*T929,2)</f>
        <v>0</v>
      </c>
      <c r="AI929" s="13">
        <f>ROUND(AB929+AC929-AE929+AF929+AG929+AH929, 3)</f>
        <v>7.6319999999999997</v>
      </c>
      <c r="AJ929" s="13">
        <f>AI929*M929</f>
        <v>30.527999999999999</v>
      </c>
      <c r="AK929" s="13">
        <f>AJ929*K929</f>
        <v>30.527999999999999</v>
      </c>
      <c r="AL929" s="13" t="str">
        <f t="shared" si="42"/>
        <v>17006000258302200001421</v>
      </c>
      <c r="AM929" s="13">
        <f>VLOOKUP(AL929,Destino!A:AE,31,0)</f>
        <v>30.527999999999999</v>
      </c>
      <c r="AN929" s="13">
        <f>VLOOKUP(AL929,Destino!A:O,15,0)</f>
        <v>19</v>
      </c>
      <c r="AO929" s="13">
        <f>VLOOKUP(AL929,Destino!A:P,16,0)</f>
        <v>1</v>
      </c>
      <c r="AP929" s="14">
        <f t="shared" si="43"/>
        <v>1</v>
      </c>
      <c r="AQ929" s="13" t="str">
        <f t="shared" si="44"/>
        <v>OK</v>
      </c>
      <c r="BA929" s="13" t="s">
        <v>14595</v>
      </c>
      <c r="BB929" s="13">
        <f>AK929</f>
        <v>30.527999999999999</v>
      </c>
      <c r="BC929" s="13" t="s">
        <v>15632</v>
      </c>
      <c r="BD929" s="13">
        <f>N929</f>
        <v>1</v>
      </c>
    </row>
    <row r="930" spans="1:56" hidden="1" x14ac:dyDescent="0.25">
      <c r="A930" s="13">
        <v>600025831</v>
      </c>
      <c r="B930" s="13">
        <v>1700</v>
      </c>
      <c r="C930" s="13">
        <v>2200001421</v>
      </c>
      <c r="D930" s="13" t="s">
        <v>298</v>
      </c>
      <c r="E930" s="13">
        <f>IF(AND(B930&lt;&gt;1110,B930&lt;&gt;1210,B930&lt;&gt;1510,B930&lt;&gt;1710),B930,IF(B930=1110,"1100",IF(B930=1210,"1200",IF(B930=1510,"1500",IF(B930=1710,"1700","X")))))</f>
        <v>1700</v>
      </c>
      <c r="F930" s="13" t="s">
        <v>10893</v>
      </c>
      <c r="G930" s="13" t="s">
        <v>297</v>
      </c>
      <c r="H930" s="13">
        <v>22.853999999999999</v>
      </c>
      <c r="I930" s="13">
        <v>0.25</v>
      </c>
      <c r="J930" s="13">
        <v>3</v>
      </c>
      <c r="K930" s="13">
        <v>1</v>
      </c>
      <c r="L930" s="13" t="s">
        <v>292</v>
      </c>
      <c r="M930" s="13">
        <v>4</v>
      </c>
      <c r="N930" s="13">
        <v>1</v>
      </c>
      <c r="O930" s="13" t="s">
        <v>294</v>
      </c>
      <c r="P930" s="13">
        <f>IFERROR(VLOOKUP(BC930, BA:BA:BB:BB, 2, 0),)</f>
        <v>0</v>
      </c>
      <c r="Q930" s="13">
        <f>IFERROR(VLOOKUP(BC930, BA:BA:BD:BD, 4, 0),1)</f>
        <v>1</v>
      </c>
      <c r="R930" s="13">
        <v>7</v>
      </c>
      <c r="S930" s="13">
        <v>9.25</v>
      </c>
      <c r="T930" s="13">
        <v>0</v>
      </c>
      <c r="V930" s="13" t="s">
        <v>13779</v>
      </c>
      <c r="W930" s="13">
        <v>100</v>
      </c>
      <c r="X930" s="13" t="s">
        <v>301</v>
      </c>
      <c r="Y930" s="13" t="s">
        <v>10899</v>
      </c>
      <c r="Z930" s="13" t="s">
        <v>10886</v>
      </c>
      <c r="AA930" s="13">
        <v>1</v>
      </c>
      <c r="AB930" s="13">
        <f>ROUND(H930*I930*AA930, 3)</f>
        <v>5.7140000000000004</v>
      </c>
      <c r="AC930" s="13">
        <f>ROUND(VLOOKUP(X930,'Base de dados'!A:B, 2, 0)*AB930, 2)</f>
        <v>0.56999999999999995</v>
      </c>
      <c r="AD930" s="13">
        <f>ROUND((AB930*(Destino!AG$931/100))*(W930/100),2)</f>
        <v>0.4</v>
      </c>
      <c r="AE930" s="13">
        <f>ROUND(AB930*(Destino!AH$931/100),2)</f>
        <v>0</v>
      </c>
      <c r="AF930" s="13">
        <f>ROUND((((AB930+AC930)*(1 + VLOOKUP(X930,'Base de dados'!A:N, 14, 0) ))*(Destino!AI$931/100))-AD930, 2)</f>
        <v>1.18</v>
      </c>
      <c r="AG930" s="13">
        <f>ROUND((AB930+AC930+AF930)*(J930/100),2)</f>
        <v>0.22</v>
      </c>
      <c r="AH930" s="13">
        <f>ROUND(AB930*T930,2)</f>
        <v>0</v>
      </c>
      <c r="AI930" s="13">
        <f>ROUND(AB930+AC930-AE930+AF930+AG930+AH930, 3)</f>
        <v>7.6840000000000002</v>
      </c>
      <c r="AJ930" s="13">
        <f>AI930*M930</f>
        <v>30.736000000000001</v>
      </c>
      <c r="AK930" s="13">
        <f>AJ930*K930</f>
        <v>30.736000000000001</v>
      </c>
      <c r="AL930" s="13" t="str">
        <f t="shared" si="42"/>
        <v>17006000258312200001421</v>
      </c>
      <c r="AM930" s="13">
        <f>VLOOKUP(AL930,Destino!A:AE,31,0)</f>
        <v>30.736000000000001</v>
      </c>
      <c r="AN930" s="13">
        <f>VLOOKUP(AL930,Destino!A:O,15,0)</f>
        <v>19.14</v>
      </c>
      <c r="AO930" s="13">
        <f>VLOOKUP(AL930,Destino!A:P,16,0)</f>
        <v>1</v>
      </c>
      <c r="AP930" s="14">
        <f t="shared" si="43"/>
        <v>1</v>
      </c>
      <c r="AQ930" s="13" t="str">
        <f t="shared" si="44"/>
        <v>OK</v>
      </c>
      <c r="BA930" s="13" t="s">
        <v>14596</v>
      </c>
      <c r="BB930" s="13">
        <f>AK930</f>
        <v>30.736000000000001</v>
      </c>
      <c r="BC930" s="13" t="s">
        <v>15633</v>
      </c>
      <c r="BD930" s="13">
        <f>N930</f>
        <v>1</v>
      </c>
    </row>
    <row r="931" spans="1:56" hidden="1" x14ac:dyDescent="0.25">
      <c r="A931" s="13">
        <v>600025833</v>
      </c>
      <c r="B931" s="13">
        <v>1700</v>
      </c>
      <c r="C931" s="13">
        <v>2200001421</v>
      </c>
      <c r="D931" s="13" t="s">
        <v>298</v>
      </c>
      <c r="E931" s="13">
        <f>IF(AND(B931&lt;&gt;1110,B931&lt;&gt;1210,B931&lt;&gt;1510,B931&lt;&gt;1710),B931,IF(B931=1110,"1100",IF(B931=1210,"1200",IF(B931=1510,"1500",IF(B931=1710,"1700","X")))))</f>
        <v>1700</v>
      </c>
      <c r="F931" s="13" t="s">
        <v>10893</v>
      </c>
      <c r="G931" s="13" t="s">
        <v>297</v>
      </c>
      <c r="H931" s="13">
        <v>22.984999999999999</v>
      </c>
      <c r="I931" s="13">
        <v>0.25</v>
      </c>
      <c r="J931" s="13">
        <v>3</v>
      </c>
      <c r="K931" s="13">
        <v>1</v>
      </c>
      <c r="L931" s="13" t="s">
        <v>292</v>
      </c>
      <c r="M931" s="13">
        <v>4</v>
      </c>
      <c r="N931" s="13">
        <v>1</v>
      </c>
      <c r="O931" s="13" t="s">
        <v>294</v>
      </c>
      <c r="P931" s="13">
        <f>IFERROR(VLOOKUP(BC931, BA:BA:BB:BB, 2, 0),)</f>
        <v>0</v>
      </c>
      <c r="Q931" s="13">
        <f>IFERROR(VLOOKUP(BC931, BA:BA:BD:BD, 4, 0),1)</f>
        <v>1</v>
      </c>
      <c r="R931" s="13">
        <v>7</v>
      </c>
      <c r="S931" s="13">
        <v>9.25</v>
      </c>
      <c r="T931" s="13">
        <v>0</v>
      </c>
      <c r="V931" s="13" t="s">
        <v>13779</v>
      </c>
      <c r="W931" s="13">
        <v>100</v>
      </c>
      <c r="X931" s="13" t="s">
        <v>301</v>
      </c>
      <c r="Y931" s="13" t="s">
        <v>10899</v>
      </c>
      <c r="Z931" s="13" t="s">
        <v>10886</v>
      </c>
      <c r="AA931" s="13">
        <v>1</v>
      </c>
      <c r="AB931" s="13">
        <f>ROUND(H931*I931*AA931, 3)</f>
        <v>5.7460000000000004</v>
      </c>
      <c r="AC931" s="13">
        <f>ROUND(VLOOKUP(X931,'Base de dados'!A:B, 2, 0)*AB931, 2)</f>
        <v>0.56999999999999995</v>
      </c>
      <c r="AD931" s="13">
        <f>ROUND((AB931*(Destino!AG$932/100))*(W931/100),2)</f>
        <v>0.4</v>
      </c>
      <c r="AE931" s="13">
        <f>ROUND(AB931*(Destino!AH$932/100),2)</f>
        <v>0</v>
      </c>
      <c r="AF931" s="13">
        <f>ROUND((((AB931+AC931)*(1 + VLOOKUP(X931,'Base de dados'!A:N, 14, 0) ))*(Destino!AI$932/100))-AD931, 2)</f>
        <v>1.19</v>
      </c>
      <c r="AG931" s="13">
        <f>ROUND((AB931+AC931+AF931)*(J931/100),2)</f>
        <v>0.23</v>
      </c>
      <c r="AH931" s="13">
        <f>ROUND(AB931*T931,2)</f>
        <v>0</v>
      </c>
      <c r="AI931" s="13">
        <f>ROUND(AB931+AC931-AE931+AF931+AG931+AH931, 3)</f>
        <v>7.7359999999999998</v>
      </c>
      <c r="AJ931" s="13">
        <f>AI931*M931</f>
        <v>30.943999999999999</v>
      </c>
      <c r="AK931" s="13">
        <f>AJ931*K931</f>
        <v>30.943999999999999</v>
      </c>
      <c r="AL931" s="13" t="str">
        <f t="shared" si="42"/>
        <v>17006000258332200001421</v>
      </c>
      <c r="AM931" s="13">
        <f>VLOOKUP(AL931,Destino!A:AE,31,0)</f>
        <v>30.984000000000002</v>
      </c>
      <c r="AN931" s="13">
        <f>VLOOKUP(AL931,Destino!A:O,15,0)</f>
        <v>19.25</v>
      </c>
      <c r="AO931" s="13">
        <f>VLOOKUP(AL931,Destino!A:P,16,0)</f>
        <v>1</v>
      </c>
      <c r="AP931" s="14">
        <f t="shared" si="43"/>
        <v>1</v>
      </c>
      <c r="AQ931" s="13" t="str">
        <f t="shared" si="44"/>
        <v>OK</v>
      </c>
      <c r="BA931" s="13" t="s">
        <v>14597</v>
      </c>
      <c r="BB931" s="13">
        <f>AK931</f>
        <v>30.943999999999999</v>
      </c>
      <c r="BC931" s="13" t="s">
        <v>15634</v>
      </c>
      <c r="BD931" s="13">
        <f>N931</f>
        <v>1</v>
      </c>
    </row>
    <row r="932" spans="1:56" hidden="1" x14ac:dyDescent="0.25">
      <c r="A932" s="13">
        <v>600025834</v>
      </c>
      <c r="B932" s="13">
        <v>1700</v>
      </c>
      <c r="C932" s="13">
        <v>2200001421</v>
      </c>
      <c r="D932" s="13" t="s">
        <v>298</v>
      </c>
      <c r="E932" s="13">
        <f>IF(AND(B932&lt;&gt;1110,B932&lt;&gt;1210,B932&lt;&gt;1510,B932&lt;&gt;1710),B932,IF(B932=1110,"1100",IF(B932=1210,"1200",IF(B932=1510,"1500",IF(B932=1710,"1700","X")))))</f>
        <v>1700</v>
      </c>
      <c r="F932" s="13" t="s">
        <v>10893</v>
      </c>
      <c r="G932" s="13" t="s">
        <v>297</v>
      </c>
      <c r="H932" s="13">
        <v>23.152000000000001</v>
      </c>
      <c r="I932" s="13">
        <v>0.25</v>
      </c>
      <c r="J932" s="13">
        <v>3</v>
      </c>
      <c r="K932" s="13">
        <v>1</v>
      </c>
      <c r="L932" s="13" t="s">
        <v>292</v>
      </c>
      <c r="M932" s="13">
        <v>4</v>
      </c>
      <c r="N932" s="13">
        <v>1</v>
      </c>
      <c r="O932" s="13" t="s">
        <v>294</v>
      </c>
      <c r="P932" s="13">
        <f>IFERROR(VLOOKUP(BC932, BA:BA:BB:BB, 2, 0),)</f>
        <v>0</v>
      </c>
      <c r="Q932" s="13">
        <f>IFERROR(VLOOKUP(BC932, BA:BA:BD:BD, 4, 0),1)</f>
        <v>1</v>
      </c>
      <c r="R932" s="13">
        <v>7</v>
      </c>
      <c r="S932" s="13">
        <v>9.25</v>
      </c>
      <c r="T932" s="13">
        <v>0</v>
      </c>
      <c r="V932" s="13" t="s">
        <v>13779</v>
      </c>
      <c r="W932" s="13">
        <v>100</v>
      </c>
      <c r="X932" s="13" t="s">
        <v>301</v>
      </c>
      <c r="Y932" s="13" t="s">
        <v>10899</v>
      </c>
      <c r="Z932" s="13" t="s">
        <v>10886</v>
      </c>
      <c r="AA932" s="13">
        <v>1</v>
      </c>
      <c r="AB932" s="13">
        <f>ROUND(H932*I932*AA932, 3)</f>
        <v>5.7880000000000003</v>
      </c>
      <c r="AC932" s="13">
        <f>ROUND(VLOOKUP(X932,'Base de dados'!A:B, 2, 0)*AB932, 2)</f>
        <v>0.57999999999999996</v>
      </c>
      <c r="AD932" s="13">
        <f>ROUND((AB932*(Destino!AG$933/100))*(W932/100),2)</f>
        <v>0.41</v>
      </c>
      <c r="AE932" s="13">
        <f>ROUND(AB932*(Destino!AH$933/100),2)</f>
        <v>0</v>
      </c>
      <c r="AF932" s="13">
        <f>ROUND((((AB932+AC932)*(1 + VLOOKUP(X932,'Base de dados'!A:N, 14, 0) ))*(Destino!AI$933/100))-AD932, 2)</f>
        <v>1.19</v>
      </c>
      <c r="AG932" s="13">
        <f>ROUND((AB932+AC932+AF932)*(J932/100),2)</f>
        <v>0.23</v>
      </c>
      <c r="AH932" s="13">
        <f>ROUND(AB932*T932,2)</f>
        <v>0</v>
      </c>
      <c r="AI932" s="13">
        <f>ROUND(AB932+AC932-AE932+AF932+AG932+AH932, 3)</f>
        <v>7.7880000000000003</v>
      </c>
      <c r="AJ932" s="13">
        <f>AI932*M932</f>
        <v>31.152000000000001</v>
      </c>
      <c r="AK932" s="13">
        <f>AJ932*K932</f>
        <v>31.152000000000001</v>
      </c>
      <c r="AL932" s="13" t="str">
        <f t="shared" si="42"/>
        <v>17006000258342200001421</v>
      </c>
      <c r="AM932" s="13">
        <f>VLOOKUP(AL932,Destino!A:AE,31,0)</f>
        <v>31.192</v>
      </c>
      <c r="AN932" s="13">
        <f>VLOOKUP(AL932,Destino!A:O,15,0)</f>
        <v>19.39</v>
      </c>
      <c r="AO932" s="13">
        <f>VLOOKUP(AL932,Destino!A:P,16,0)</f>
        <v>1</v>
      </c>
      <c r="AP932" s="14">
        <f t="shared" si="43"/>
        <v>1</v>
      </c>
      <c r="AQ932" s="13" t="str">
        <f t="shared" si="44"/>
        <v>OK</v>
      </c>
      <c r="BA932" s="13" t="s">
        <v>14598</v>
      </c>
      <c r="BB932" s="13">
        <f>AK932</f>
        <v>31.152000000000001</v>
      </c>
      <c r="BC932" s="13" t="s">
        <v>15635</v>
      </c>
      <c r="BD932" s="13">
        <f>N932</f>
        <v>1</v>
      </c>
    </row>
    <row r="933" spans="1:56" hidden="1" x14ac:dyDescent="0.25">
      <c r="A933" s="13">
        <v>600025835</v>
      </c>
      <c r="B933" s="13">
        <v>1700</v>
      </c>
      <c r="C933" s="13">
        <v>2200001421</v>
      </c>
      <c r="D933" s="13" t="s">
        <v>298</v>
      </c>
      <c r="E933" s="13">
        <f>IF(AND(B933&lt;&gt;1110,B933&lt;&gt;1210,B933&lt;&gt;1510,B933&lt;&gt;1710),B933,IF(B933=1110,"1100",IF(B933=1210,"1200",IF(B933=1510,"1500",IF(B933=1710,"1700","X")))))</f>
        <v>1700</v>
      </c>
      <c r="F933" s="13" t="s">
        <v>10893</v>
      </c>
      <c r="G933" s="13" t="s">
        <v>297</v>
      </c>
      <c r="H933" s="13">
        <v>23.306999999999999</v>
      </c>
      <c r="I933" s="13">
        <v>0.25</v>
      </c>
      <c r="J933" s="13">
        <v>3</v>
      </c>
      <c r="K933" s="13">
        <v>1</v>
      </c>
      <c r="L933" s="13" t="s">
        <v>292</v>
      </c>
      <c r="M933" s="13">
        <v>4</v>
      </c>
      <c r="N933" s="13">
        <v>1</v>
      </c>
      <c r="O933" s="13" t="s">
        <v>294</v>
      </c>
      <c r="P933" s="13">
        <f>IFERROR(VLOOKUP(BC933, BA:BA:BB:BB, 2, 0),)</f>
        <v>0</v>
      </c>
      <c r="Q933" s="13">
        <f>IFERROR(VLOOKUP(BC933, BA:BA:BD:BD, 4, 0),1)</f>
        <v>1</v>
      </c>
      <c r="R933" s="13">
        <v>7</v>
      </c>
      <c r="S933" s="13">
        <v>9.25</v>
      </c>
      <c r="T933" s="13">
        <v>0</v>
      </c>
      <c r="V933" s="13" t="s">
        <v>13779</v>
      </c>
      <c r="W933" s="13">
        <v>100</v>
      </c>
      <c r="X933" s="13" t="s">
        <v>301</v>
      </c>
      <c r="Y933" s="13" t="s">
        <v>10899</v>
      </c>
      <c r="Z933" s="13" t="s">
        <v>10886</v>
      </c>
      <c r="AA933" s="13">
        <v>1</v>
      </c>
      <c r="AB933" s="13">
        <f>ROUND(H933*I933*AA933, 3)</f>
        <v>5.827</v>
      </c>
      <c r="AC933" s="13">
        <f>ROUND(VLOOKUP(X933,'Base de dados'!A:B, 2, 0)*AB933, 2)</f>
        <v>0.57999999999999996</v>
      </c>
      <c r="AD933" s="13">
        <f>ROUND((AB933*(Destino!AG$934/100))*(W933/100),2)</f>
        <v>0.41</v>
      </c>
      <c r="AE933" s="13">
        <f>ROUND(AB933*(Destino!AH$934/100),2)</f>
        <v>0</v>
      </c>
      <c r="AF933" s="13">
        <f>ROUND((((AB933+AC933)*(1 + VLOOKUP(X933,'Base de dados'!A:N, 14, 0) ))*(Destino!AI$934/100))-AD933, 2)</f>
        <v>1.2</v>
      </c>
      <c r="AG933" s="13">
        <f>ROUND((AB933+AC933+AF933)*(J933/100),2)</f>
        <v>0.23</v>
      </c>
      <c r="AH933" s="13">
        <f>ROUND(AB933*T933,2)</f>
        <v>0</v>
      </c>
      <c r="AI933" s="13">
        <f>ROUND(AB933+AC933-AE933+AF933+AG933+AH933, 3)</f>
        <v>7.8369999999999997</v>
      </c>
      <c r="AJ933" s="13">
        <f>AI933*M933</f>
        <v>31.347999999999999</v>
      </c>
      <c r="AK933" s="13">
        <f>AJ933*K933</f>
        <v>31.347999999999999</v>
      </c>
      <c r="AL933" s="13" t="str">
        <f t="shared" si="42"/>
        <v>17006000258352200001421</v>
      </c>
      <c r="AM933" s="13">
        <f>VLOOKUP(AL933,Destino!A:AE,31,0)</f>
        <v>31.388000000000002</v>
      </c>
      <c r="AN933" s="13">
        <f>VLOOKUP(AL933,Destino!A:O,15,0)</f>
        <v>19.52</v>
      </c>
      <c r="AO933" s="13">
        <f>VLOOKUP(AL933,Destino!A:P,16,0)</f>
        <v>1</v>
      </c>
      <c r="AP933" s="14">
        <f t="shared" si="43"/>
        <v>1</v>
      </c>
      <c r="AQ933" s="13" t="str">
        <f t="shared" si="44"/>
        <v>OK</v>
      </c>
      <c r="BA933" s="13" t="s">
        <v>14599</v>
      </c>
      <c r="BB933" s="13">
        <f>AK933</f>
        <v>31.347999999999999</v>
      </c>
      <c r="BC933" s="13" t="s">
        <v>15636</v>
      </c>
      <c r="BD933" s="13">
        <f>N933</f>
        <v>1</v>
      </c>
    </row>
    <row r="934" spans="1:56" hidden="1" x14ac:dyDescent="0.25">
      <c r="A934" s="13">
        <v>600025837</v>
      </c>
      <c r="B934" s="13">
        <v>1700</v>
      </c>
      <c r="C934" s="13">
        <v>2200001421</v>
      </c>
      <c r="D934" s="13" t="s">
        <v>298</v>
      </c>
      <c r="E934" s="13">
        <f>IF(AND(B934&lt;&gt;1110,B934&lt;&gt;1210,B934&lt;&gt;1510,B934&lt;&gt;1710),B934,IF(B934=1110,"1100",IF(B934=1210,"1200",IF(B934=1510,"1500",IF(B934=1710,"1700","X")))))</f>
        <v>1700</v>
      </c>
      <c r="F934" s="13" t="s">
        <v>10893</v>
      </c>
      <c r="G934" s="13" t="s">
        <v>297</v>
      </c>
      <c r="H934" s="13">
        <v>23.51</v>
      </c>
      <c r="I934" s="13">
        <v>0.25</v>
      </c>
      <c r="J934" s="13">
        <v>3</v>
      </c>
      <c r="K934" s="13">
        <v>1</v>
      </c>
      <c r="L934" s="13" t="s">
        <v>292</v>
      </c>
      <c r="M934" s="13">
        <v>4</v>
      </c>
      <c r="N934" s="13">
        <v>1</v>
      </c>
      <c r="O934" s="13" t="s">
        <v>294</v>
      </c>
      <c r="P934" s="13">
        <f>IFERROR(VLOOKUP(BC934, BA:BA:BB:BB, 2, 0),)</f>
        <v>0</v>
      </c>
      <c r="Q934" s="13">
        <f>IFERROR(VLOOKUP(BC934, BA:BA:BD:BD, 4, 0),1)</f>
        <v>1</v>
      </c>
      <c r="R934" s="13">
        <v>7</v>
      </c>
      <c r="S934" s="13">
        <v>9.25</v>
      </c>
      <c r="T934" s="13">
        <v>0</v>
      </c>
      <c r="V934" s="13" t="s">
        <v>13779</v>
      </c>
      <c r="W934" s="13">
        <v>100</v>
      </c>
      <c r="X934" s="13" t="s">
        <v>301</v>
      </c>
      <c r="Y934" s="13" t="s">
        <v>10899</v>
      </c>
      <c r="Z934" s="13" t="s">
        <v>10886</v>
      </c>
      <c r="AA934" s="13">
        <v>1</v>
      </c>
      <c r="AB934" s="13">
        <f>ROUND(H934*I934*AA934, 3)</f>
        <v>5.8780000000000001</v>
      </c>
      <c r="AC934" s="13">
        <f>ROUND(VLOOKUP(X934,'Base de dados'!A:B, 2, 0)*AB934, 2)</f>
        <v>0.59</v>
      </c>
      <c r="AD934" s="13">
        <f>ROUND((AB934*(Destino!AG$935/100))*(W934/100),2)</f>
        <v>0.41</v>
      </c>
      <c r="AE934" s="13">
        <f>ROUND(AB934*(Destino!AH$935/100),2)</f>
        <v>0</v>
      </c>
      <c r="AF934" s="13">
        <f>ROUND((((AB934+AC934)*(1 + VLOOKUP(X934,'Base de dados'!A:N, 14, 0) ))*(Destino!AI$935/100))-AD934, 2)</f>
        <v>1.22</v>
      </c>
      <c r="AG934" s="13">
        <f>ROUND((AB934+AC934+AF934)*(J934/100),2)</f>
        <v>0.23</v>
      </c>
      <c r="AH934" s="13">
        <f>ROUND(AB934*T934,2)</f>
        <v>0</v>
      </c>
      <c r="AI934" s="13">
        <f>ROUND(AB934+AC934-AE934+AF934+AG934+AH934, 3)</f>
        <v>7.9180000000000001</v>
      </c>
      <c r="AJ934" s="13">
        <f>AI934*M934</f>
        <v>31.672000000000001</v>
      </c>
      <c r="AK934" s="13">
        <f>AJ934*K934</f>
        <v>31.672000000000001</v>
      </c>
      <c r="AL934" s="13" t="str">
        <f t="shared" si="42"/>
        <v>17006000258372200001421</v>
      </c>
      <c r="AM934" s="13">
        <f>VLOOKUP(AL934,Destino!A:AE,31,0)</f>
        <v>31.672000000000001</v>
      </c>
      <c r="AN934" s="13">
        <f>VLOOKUP(AL934,Destino!A:O,15,0)</f>
        <v>19.690000000000001</v>
      </c>
      <c r="AO934" s="13">
        <f>VLOOKUP(AL934,Destino!A:P,16,0)</f>
        <v>1</v>
      </c>
      <c r="AP934" s="14">
        <f t="shared" si="43"/>
        <v>1</v>
      </c>
      <c r="AQ934" s="13" t="str">
        <f t="shared" si="44"/>
        <v>OK</v>
      </c>
      <c r="BA934" s="13" t="s">
        <v>14600</v>
      </c>
      <c r="BB934" s="13">
        <f>AK934</f>
        <v>31.672000000000001</v>
      </c>
      <c r="BC934" s="13" t="s">
        <v>15637</v>
      </c>
      <c r="BD934" s="13">
        <f>N934</f>
        <v>1</v>
      </c>
    </row>
    <row r="935" spans="1:56" hidden="1" x14ac:dyDescent="0.25">
      <c r="A935" s="13">
        <v>600025838</v>
      </c>
      <c r="B935" s="13">
        <v>1700</v>
      </c>
      <c r="C935" s="13">
        <v>2200001421</v>
      </c>
      <c r="D935" s="13" t="s">
        <v>298</v>
      </c>
      <c r="E935" s="13">
        <f>IF(AND(B935&lt;&gt;1110,B935&lt;&gt;1210,B935&lt;&gt;1510,B935&lt;&gt;1710),B935,IF(B935=1110,"1100",IF(B935=1210,"1200",IF(B935=1510,"1500",IF(B935=1710,"1700","X")))))</f>
        <v>1700</v>
      </c>
      <c r="F935" s="13" t="s">
        <v>10893</v>
      </c>
      <c r="G935" s="13" t="s">
        <v>297</v>
      </c>
      <c r="H935" s="13">
        <v>23.594000000000001</v>
      </c>
      <c r="I935" s="13">
        <v>0.25</v>
      </c>
      <c r="J935" s="13">
        <v>3</v>
      </c>
      <c r="K935" s="13">
        <v>1</v>
      </c>
      <c r="L935" s="13" t="s">
        <v>292</v>
      </c>
      <c r="M935" s="13">
        <v>4</v>
      </c>
      <c r="N935" s="13">
        <v>1</v>
      </c>
      <c r="O935" s="13" t="s">
        <v>294</v>
      </c>
      <c r="P935" s="13">
        <f>IFERROR(VLOOKUP(BC935, BA:BA:BB:BB, 2, 0),)</f>
        <v>0</v>
      </c>
      <c r="Q935" s="13">
        <f>IFERROR(VLOOKUP(BC935, BA:BA:BD:BD, 4, 0),1)</f>
        <v>1</v>
      </c>
      <c r="R935" s="13">
        <v>7</v>
      </c>
      <c r="S935" s="13">
        <v>9.25</v>
      </c>
      <c r="T935" s="13">
        <v>0</v>
      </c>
      <c r="V935" s="13" t="s">
        <v>13779</v>
      </c>
      <c r="W935" s="13">
        <v>100</v>
      </c>
      <c r="X935" s="13" t="s">
        <v>301</v>
      </c>
      <c r="Y935" s="13" t="s">
        <v>10899</v>
      </c>
      <c r="Z935" s="13" t="s">
        <v>10886</v>
      </c>
      <c r="AA935" s="13">
        <v>1</v>
      </c>
      <c r="AB935" s="13">
        <f>ROUND(H935*I935*AA935, 3)</f>
        <v>5.899</v>
      </c>
      <c r="AC935" s="13">
        <f>ROUND(VLOOKUP(X935,'Base de dados'!A:B, 2, 0)*AB935, 2)</f>
        <v>0.59</v>
      </c>
      <c r="AD935" s="13">
        <f>ROUND((AB935*(Destino!AG$936/100))*(W935/100),2)</f>
        <v>0.41</v>
      </c>
      <c r="AE935" s="13">
        <f>ROUND(AB935*(Destino!AH$936/100),2)</f>
        <v>0</v>
      </c>
      <c r="AF935" s="13">
        <f>ROUND((((AB935+AC935)*(1 + VLOOKUP(X935,'Base de dados'!A:N, 14, 0) ))*(Destino!AI$936/100))-AD935, 2)</f>
        <v>1.22</v>
      </c>
      <c r="AG935" s="13">
        <f>ROUND((AB935+AC935+AF935)*(J935/100),2)</f>
        <v>0.23</v>
      </c>
      <c r="AH935" s="13">
        <f>ROUND(AB935*T935,2)</f>
        <v>0</v>
      </c>
      <c r="AI935" s="13">
        <f>ROUND(AB935+AC935-AE935+AF935+AG935+AH935, 3)</f>
        <v>7.9390000000000001</v>
      </c>
      <c r="AJ935" s="13">
        <f>AI935*M935</f>
        <v>31.756</v>
      </c>
      <c r="AK935" s="13">
        <f>AJ935*K935</f>
        <v>31.756</v>
      </c>
      <c r="AL935" s="13" t="str">
        <f t="shared" si="42"/>
        <v>17006000258382200001421</v>
      </c>
      <c r="AM935" s="13">
        <f>VLOOKUP(AL935,Destino!A:AE,31,0)</f>
        <v>31.756</v>
      </c>
      <c r="AN935" s="13">
        <f>VLOOKUP(AL935,Destino!A:O,15,0)</f>
        <v>19.760000000000002</v>
      </c>
      <c r="AO935" s="13">
        <f>VLOOKUP(AL935,Destino!A:P,16,0)</f>
        <v>1</v>
      </c>
      <c r="AP935" s="14">
        <f t="shared" si="43"/>
        <v>1</v>
      </c>
      <c r="AQ935" s="13" t="str">
        <f t="shared" si="44"/>
        <v>OK</v>
      </c>
      <c r="BA935" s="13" t="s">
        <v>14601</v>
      </c>
      <c r="BB935" s="13">
        <f>AK935</f>
        <v>31.756</v>
      </c>
      <c r="BC935" s="13" t="s">
        <v>15638</v>
      </c>
      <c r="BD935" s="13">
        <f>N935</f>
        <v>1</v>
      </c>
    </row>
    <row r="936" spans="1:56" hidden="1" x14ac:dyDescent="0.25">
      <c r="A936" s="13">
        <v>600025839</v>
      </c>
      <c r="B936" s="13">
        <v>1700</v>
      </c>
      <c r="C936" s="13">
        <v>2200001421</v>
      </c>
      <c r="D936" s="13" t="s">
        <v>298</v>
      </c>
      <c r="E936" s="13">
        <f>IF(AND(B936&lt;&gt;1110,B936&lt;&gt;1210,B936&lt;&gt;1510,B936&lt;&gt;1710),B936,IF(B936=1110,"1100",IF(B936=1210,"1200",IF(B936=1510,"1500",IF(B936=1710,"1700","X")))))</f>
        <v>1700</v>
      </c>
      <c r="F936" s="13" t="s">
        <v>10893</v>
      </c>
      <c r="G936" s="13" t="s">
        <v>297</v>
      </c>
      <c r="H936" s="13">
        <v>23.033000000000001</v>
      </c>
      <c r="I936" s="13">
        <v>0.25</v>
      </c>
      <c r="J936" s="13">
        <v>3</v>
      </c>
      <c r="K936" s="13">
        <v>1</v>
      </c>
      <c r="L936" s="13" t="s">
        <v>292</v>
      </c>
      <c r="M936" s="13">
        <v>4</v>
      </c>
      <c r="N936" s="13">
        <v>1</v>
      </c>
      <c r="O936" s="13" t="s">
        <v>294</v>
      </c>
      <c r="P936" s="13">
        <f>IFERROR(VLOOKUP(BC936, BA:BA:BB:BB, 2, 0),)</f>
        <v>0</v>
      </c>
      <c r="Q936" s="13">
        <f>IFERROR(VLOOKUP(BC936, BA:BA:BD:BD, 4, 0),1)</f>
        <v>1</v>
      </c>
      <c r="R936" s="13">
        <v>7</v>
      </c>
      <c r="S936" s="13">
        <v>9.25</v>
      </c>
      <c r="T936" s="13">
        <v>0</v>
      </c>
      <c r="V936" s="13" t="s">
        <v>13779</v>
      </c>
      <c r="W936" s="13">
        <v>100</v>
      </c>
      <c r="X936" s="13" t="s">
        <v>301</v>
      </c>
      <c r="Y936" s="13" t="s">
        <v>10899</v>
      </c>
      <c r="Z936" s="13" t="s">
        <v>10898</v>
      </c>
      <c r="AA936" s="13">
        <v>1</v>
      </c>
      <c r="AB936" s="13">
        <f>ROUND(H936*I936*AA936, 3)</f>
        <v>5.758</v>
      </c>
      <c r="AC936" s="13">
        <f>ROUND(VLOOKUP(X936,'Base de dados'!A:B, 2, 0)*AB936, 2)</f>
        <v>0.57999999999999996</v>
      </c>
      <c r="AD936" s="13">
        <f>ROUND((AB936*(Destino!AG$937/100))*(W936/100),2)</f>
        <v>0.4</v>
      </c>
      <c r="AE936" s="13">
        <f>ROUND(AB936*(Destino!AH$937/100),2)</f>
        <v>0</v>
      </c>
      <c r="AF936" s="13">
        <f>ROUND((((AB936+AC936)*(1 + VLOOKUP(X936,'Base de dados'!A:N, 14, 0) ))*(Destino!AI$937/100))-AD936, 2)</f>
        <v>1.19</v>
      </c>
      <c r="AG936" s="13">
        <f>ROUND((AB936+AC936+AF936)*(J936/100),2)</f>
        <v>0.23</v>
      </c>
      <c r="AH936" s="13">
        <f>ROUND(AB936*T936,2)</f>
        <v>0</v>
      </c>
      <c r="AI936" s="13">
        <f>ROUND(AB936+AC936-AE936+AF936+AG936+AH936, 3)</f>
        <v>7.758</v>
      </c>
      <c r="AJ936" s="13">
        <f>AI936*M936</f>
        <v>31.032</v>
      </c>
      <c r="AK936" s="13">
        <f>AJ936*K936</f>
        <v>31.032</v>
      </c>
      <c r="AL936" s="13" t="str">
        <f t="shared" si="42"/>
        <v>17006000258392200001421</v>
      </c>
      <c r="AM936" s="13">
        <f>VLOOKUP(AL936,Destino!A:AE,31,0)</f>
        <v>31.032</v>
      </c>
      <c r="AN936" s="13">
        <f>VLOOKUP(AL936,Destino!A:O,15,0)</f>
        <v>19.29</v>
      </c>
      <c r="AO936" s="13">
        <f>VLOOKUP(AL936,Destino!A:P,16,0)</f>
        <v>1</v>
      </c>
      <c r="AP936" s="14">
        <f t="shared" si="43"/>
        <v>1</v>
      </c>
      <c r="AQ936" s="13" t="str">
        <f t="shared" si="44"/>
        <v>OK</v>
      </c>
      <c r="BA936" s="13" t="s">
        <v>14602</v>
      </c>
      <c r="BB936" s="13">
        <f>AK936</f>
        <v>31.032</v>
      </c>
      <c r="BC936" s="13" t="s">
        <v>15639</v>
      </c>
      <c r="BD936" s="13">
        <f>N936</f>
        <v>1</v>
      </c>
    </row>
    <row r="937" spans="1:56" hidden="1" x14ac:dyDescent="0.25">
      <c r="A937" s="13">
        <v>600025840</v>
      </c>
      <c r="B937" s="13">
        <v>1700</v>
      </c>
      <c r="C937" s="13">
        <v>2200001421</v>
      </c>
      <c r="D937" s="13" t="s">
        <v>298</v>
      </c>
      <c r="E937" s="13">
        <f>IF(AND(B937&lt;&gt;1110,B937&lt;&gt;1210,B937&lt;&gt;1510,B937&lt;&gt;1710),B937,IF(B937=1110,"1100",IF(B937=1210,"1200",IF(B937=1510,"1500",IF(B937=1710,"1700","X")))))</f>
        <v>1700</v>
      </c>
      <c r="F937" s="13" t="s">
        <v>10893</v>
      </c>
      <c r="G937" s="13" t="s">
        <v>297</v>
      </c>
      <c r="H937" s="13">
        <v>24.024000000000001</v>
      </c>
      <c r="I937" s="13">
        <v>0.25</v>
      </c>
      <c r="J937" s="13">
        <v>3</v>
      </c>
      <c r="K937" s="13">
        <v>1</v>
      </c>
      <c r="L937" s="13" t="s">
        <v>292</v>
      </c>
      <c r="M937" s="13">
        <v>4</v>
      </c>
      <c r="N937" s="13">
        <v>1</v>
      </c>
      <c r="O937" s="13" t="s">
        <v>294</v>
      </c>
      <c r="P937" s="13">
        <f>IFERROR(VLOOKUP(BC937, BA:BA:BB:BB, 2, 0),)</f>
        <v>0</v>
      </c>
      <c r="Q937" s="13">
        <f>IFERROR(VLOOKUP(BC937, BA:BA:BD:BD, 4, 0),1)</f>
        <v>1</v>
      </c>
      <c r="R937" s="13">
        <v>7</v>
      </c>
      <c r="S937" s="13">
        <v>9.25</v>
      </c>
      <c r="T937" s="13">
        <v>0</v>
      </c>
      <c r="V937" s="13" t="s">
        <v>13779</v>
      </c>
      <c r="W937" s="13">
        <v>100</v>
      </c>
      <c r="X937" s="13" t="s">
        <v>301</v>
      </c>
      <c r="Y937" s="13" t="s">
        <v>10899</v>
      </c>
      <c r="Z937" s="13" t="s">
        <v>10886</v>
      </c>
      <c r="AA937" s="13">
        <v>1</v>
      </c>
      <c r="AB937" s="13">
        <f>ROUND(H937*I937*AA937, 3)</f>
        <v>6.0060000000000002</v>
      </c>
      <c r="AC937" s="13">
        <f>ROUND(VLOOKUP(X937,'Base de dados'!A:B, 2, 0)*AB937, 2)</f>
        <v>0.6</v>
      </c>
      <c r="AD937" s="13">
        <f>ROUND((AB937*(Destino!AG$938/100))*(W937/100),2)</f>
        <v>0.42</v>
      </c>
      <c r="AE937" s="13">
        <f>ROUND(AB937*(Destino!AH$938/100),2)</f>
        <v>0</v>
      </c>
      <c r="AF937" s="13">
        <f>ROUND((((AB937+AC937)*(1 + VLOOKUP(X937,'Base de dados'!A:N, 14, 0) ))*(Destino!AI$938/100))-AD937, 2)</f>
        <v>1.24</v>
      </c>
      <c r="AG937" s="13">
        <f>ROUND((AB937+AC937+AF937)*(J937/100),2)</f>
        <v>0.24</v>
      </c>
      <c r="AH937" s="13">
        <f>ROUND(AB937*T937,2)</f>
        <v>0</v>
      </c>
      <c r="AI937" s="13">
        <f>ROUND(AB937+AC937-AE937+AF937+AG937+AH937, 3)</f>
        <v>8.0860000000000003</v>
      </c>
      <c r="AJ937" s="13">
        <f>AI937*M937</f>
        <v>32.344000000000001</v>
      </c>
      <c r="AK937" s="13">
        <f>AJ937*K937</f>
        <v>32.344000000000001</v>
      </c>
      <c r="AL937" s="13" t="str">
        <f t="shared" si="42"/>
        <v>17006000258402200001421</v>
      </c>
      <c r="AM937" s="13">
        <f>VLOOKUP(AL937,Destino!A:AE,31,0)</f>
        <v>32.344000000000001</v>
      </c>
      <c r="AN937" s="13">
        <f>VLOOKUP(AL937,Destino!A:O,15,0)</f>
        <v>20.12</v>
      </c>
      <c r="AO937" s="13">
        <f>VLOOKUP(AL937,Destino!A:P,16,0)</f>
        <v>1</v>
      </c>
      <c r="AP937" s="14">
        <f t="shared" si="43"/>
        <v>1</v>
      </c>
      <c r="AQ937" s="13" t="str">
        <f t="shared" si="44"/>
        <v>OK</v>
      </c>
      <c r="BA937" s="13" t="s">
        <v>14603</v>
      </c>
      <c r="BB937" s="13">
        <f>AK937</f>
        <v>32.344000000000001</v>
      </c>
      <c r="BC937" s="13" t="s">
        <v>15640</v>
      </c>
      <c r="BD937" s="13">
        <f>N937</f>
        <v>1</v>
      </c>
    </row>
    <row r="938" spans="1:56" hidden="1" x14ac:dyDescent="0.25">
      <c r="A938" s="13">
        <v>600025841</v>
      </c>
      <c r="B938" s="13">
        <v>1700</v>
      </c>
      <c r="C938" s="13">
        <v>2200001421</v>
      </c>
      <c r="D938" s="13" t="s">
        <v>298</v>
      </c>
      <c r="E938" s="13">
        <f>IF(AND(B938&lt;&gt;1110,B938&lt;&gt;1210,B938&lt;&gt;1510,B938&lt;&gt;1710),B938,IF(B938=1110,"1100",IF(B938=1210,"1200",IF(B938=1510,"1500",IF(B938=1710,"1700","X")))))</f>
        <v>1700</v>
      </c>
      <c r="F938" s="13" t="s">
        <v>10893</v>
      </c>
      <c r="G938" s="13" t="s">
        <v>297</v>
      </c>
      <c r="H938" s="13">
        <v>24.178999999999998</v>
      </c>
      <c r="I938" s="13">
        <v>0.25</v>
      </c>
      <c r="J938" s="13">
        <v>3</v>
      </c>
      <c r="K938" s="13">
        <v>1</v>
      </c>
      <c r="L938" s="13" t="s">
        <v>292</v>
      </c>
      <c r="M938" s="13">
        <v>4</v>
      </c>
      <c r="N938" s="13">
        <v>1</v>
      </c>
      <c r="O938" s="13" t="s">
        <v>294</v>
      </c>
      <c r="P938" s="13">
        <f>IFERROR(VLOOKUP(BC938, BA:BA:BB:BB, 2, 0),)</f>
        <v>0</v>
      </c>
      <c r="Q938" s="13">
        <f>IFERROR(VLOOKUP(BC938, BA:BA:BD:BD, 4, 0),1)</f>
        <v>1</v>
      </c>
      <c r="R938" s="13">
        <v>7</v>
      </c>
      <c r="S938" s="13">
        <v>9.25</v>
      </c>
      <c r="T938" s="13">
        <v>0</v>
      </c>
      <c r="V938" s="13" t="s">
        <v>13779</v>
      </c>
      <c r="W938" s="13">
        <v>100</v>
      </c>
      <c r="X938" s="13" t="s">
        <v>301</v>
      </c>
      <c r="Y938" s="13" t="s">
        <v>10899</v>
      </c>
      <c r="Z938" s="13" t="s">
        <v>10886</v>
      </c>
      <c r="AA938" s="13">
        <v>1</v>
      </c>
      <c r="AB938" s="13">
        <f>ROUND(H938*I938*AA938, 3)</f>
        <v>6.0449999999999999</v>
      </c>
      <c r="AC938" s="13">
        <f>ROUND(VLOOKUP(X938,'Base de dados'!A:B, 2, 0)*AB938, 2)</f>
        <v>0.6</v>
      </c>
      <c r="AD938" s="13">
        <f>ROUND((AB938*(Destino!AG$939/100))*(W938/100),2)</f>
        <v>0.42</v>
      </c>
      <c r="AE938" s="13">
        <f>ROUND(AB938*(Destino!AH$939/100),2)</f>
        <v>0</v>
      </c>
      <c r="AF938" s="13">
        <f>ROUND((((AB938+AC938)*(1 + VLOOKUP(X938,'Base de dados'!A:N, 14, 0) ))*(Destino!AI$939/100))-AD938, 2)</f>
        <v>1.25</v>
      </c>
      <c r="AG938" s="13">
        <f>ROUND((AB938+AC938+AF938)*(J938/100),2)</f>
        <v>0.24</v>
      </c>
      <c r="AH938" s="13">
        <f>ROUND(AB938*T938,2)</f>
        <v>0</v>
      </c>
      <c r="AI938" s="13">
        <f>ROUND(AB938+AC938-AE938+AF938+AG938+AH938, 3)</f>
        <v>8.1349999999999998</v>
      </c>
      <c r="AJ938" s="13">
        <f>AI938*M938</f>
        <v>32.54</v>
      </c>
      <c r="AK938" s="13">
        <f>AJ938*K938</f>
        <v>32.54</v>
      </c>
      <c r="AL938" s="13" t="str">
        <f t="shared" si="42"/>
        <v>17006000258412200001421</v>
      </c>
      <c r="AM938" s="13">
        <f>VLOOKUP(AL938,Destino!A:AE,31,0)</f>
        <v>32.58</v>
      </c>
      <c r="AN938" s="13">
        <f>VLOOKUP(AL938,Destino!A:O,15,0)</f>
        <v>20.25</v>
      </c>
      <c r="AO938" s="13">
        <f>VLOOKUP(AL938,Destino!A:P,16,0)</f>
        <v>1</v>
      </c>
      <c r="AP938" s="14">
        <f t="shared" si="43"/>
        <v>1</v>
      </c>
      <c r="AQ938" s="13" t="str">
        <f t="shared" si="44"/>
        <v>OK</v>
      </c>
      <c r="BA938" s="13" t="s">
        <v>14604</v>
      </c>
      <c r="BB938" s="13">
        <f>AK938</f>
        <v>32.54</v>
      </c>
      <c r="BC938" s="13" t="s">
        <v>15641</v>
      </c>
      <c r="BD938" s="13">
        <f>N938</f>
        <v>1</v>
      </c>
    </row>
    <row r="939" spans="1:56" hidden="1" x14ac:dyDescent="0.25">
      <c r="A939" s="13">
        <v>600025842</v>
      </c>
      <c r="B939" s="13">
        <v>1700</v>
      </c>
      <c r="C939" s="13">
        <v>2200001421</v>
      </c>
      <c r="D939" s="13" t="s">
        <v>298</v>
      </c>
      <c r="E939" s="13">
        <f>IF(AND(B939&lt;&gt;1110,B939&lt;&gt;1210,B939&lt;&gt;1510,B939&lt;&gt;1710),B939,IF(B939=1110,"1100",IF(B939=1210,"1200",IF(B939=1510,"1500",IF(B939=1710,"1700","X")))))</f>
        <v>1700</v>
      </c>
      <c r="F939" s="13" t="s">
        <v>10893</v>
      </c>
      <c r="G939" s="13" t="s">
        <v>297</v>
      </c>
      <c r="H939" s="13">
        <v>24.346</v>
      </c>
      <c r="I939" s="13">
        <v>0.25</v>
      </c>
      <c r="J939" s="13">
        <v>3</v>
      </c>
      <c r="K939" s="13">
        <v>1</v>
      </c>
      <c r="L939" s="13" t="s">
        <v>292</v>
      </c>
      <c r="M939" s="13">
        <v>4</v>
      </c>
      <c r="N939" s="13">
        <v>1</v>
      </c>
      <c r="O939" s="13" t="s">
        <v>294</v>
      </c>
      <c r="P939" s="13">
        <f>IFERROR(VLOOKUP(BC939, BA:BA:BB:BB, 2, 0),)</f>
        <v>0</v>
      </c>
      <c r="Q939" s="13">
        <f>IFERROR(VLOOKUP(BC939, BA:BA:BD:BD, 4, 0),1)</f>
        <v>1</v>
      </c>
      <c r="R939" s="13">
        <v>7</v>
      </c>
      <c r="S939" s="13">
        <v>9.25</v>
      </c>
      <c r="T939" s="13">
        <v>0</v>
      </c>
      <c r="V939" s="13" t="s">
        <v>13779</v>
      </c>
      <c r="W939" s="13">
        <v>100</v>
      </c>
      <c r="X939" s="13" t="s">
        <v>301</v>
      </c>
      <c r="Y939" s="13" t="s">
        <v>10899</v>
      </c>
      <c r="Z939" s="13" t="s">
        <v>10886</v>
      </c>
      <c r="AA939" s="13">
        <v>1</v>
      </c>
      <c r="AB939" s="13">
        <f>ROUND(H939*I939*AA939, 3)</f>
        <v>6.0869999999999997</v>
      </c>
      <c r="AC939" s="13">
        <f>ROUND(VLOOKUP(X939,'Base de dados'!A:B, 2, 0)*AB939, 2)</f>
        <v>0.61</v>
      </c>
      <c r="AD939" s="13">
        <f>ROUND((AB939*(Destino!AG$940/100))*(W939/100),2)</f>
        <v>0.43</v>
      </c>
      <c r="AE939" s="13">
        <f>ROUND(AB939*(Destino!AH$940/100),2)</f>
        <v>0</v>
      </c>
      <c r="AF939" s="13">
        <f>ROUND((((AB939+AC939)*(1 + VLOOKUP(X939,'Base de dados'!A:N, 14, 0) ))*(Destino!AI$940/100))-AD939, 2)</f>
        <v>1.25</v>
      </c>
      <c r="AG939" s="13">
        <f>ROUND((AB939+AC939+AF939)*(J939/100),2)</f>
        <v>0.24</v>
      </c>
      <c r="AH939" s="13">
        <f>ROUND(AB939*T939,2)</f>
        <v>0</v>
      </c>
      <c r="AI939" s="13">
        <f>ROUND(AB939+AC939-AE939+AF939+AG939+AH939, 3)</f>
        <v>8.1869999999999994</v>
      </c>
      <c r="AJ939" s="13">
        <f>AI939*M939</f>
        <v>32.747999999999998</v>
      </c>
      <c r="AK939" s="13">
        <f>AJ939*K939</f>
        <v>32.747999999999998</v>
      </c>
      <c r="AL939" s="13" t="str">
        <f t="shared" si="42"/>
        <v>17006000258422200001421</v>
      </c>
      <c r="AM939" s="13">
        <f>VLOOKUP(AL939,Destino!A:AE,31,0)</f>
        <v>32.787999999999997</v>
      </c>
      <c r="AN939" s="13">
        <f>VLOOKUP(AL939,Destino!A:O,15,0)</f>
        <v>20.39</v>
      </c>
      <c r="AO939" s="13">
        <f>VLOOKUP(AL939,Destino!A:P,16,0)</f>
        <v>1</v>
      </c>
      <c r="AP939" s="14">
        <f t="shared" si="43"/>
        <v>1</v>
      </c>
      <c r="AQ939" s="13" t="str">
        <f t="shared" si="44"/>
        <v>OK</v>
      </c>
      <c r="BA939" s="13" t="s">
        <v>14605</v>
      </c>
      <c r="BB939" s="13">
        <f>AK939</f>
        <v>32.747999999999998</v>
      </c>
      <c r="BC939" s="13" t="s">
        <v>15642</v>
      </c>
      <c r="BD939" s="13">
        <f>N939</f>
        <v>1</v>
      </c>
    </row>
    <row r="940" spans="1:56" hidden="1" x14ac:dyDescent="0.25">
      <c r="A940" s="13">
        <v>600025843</v>
      </c>
      <c r="B940" s="13">
        <v>1700</v>
      </c>
      <c r="C940" s="13">
        <v>2200001421</v>
      </c>
      <c r="D940" s="13" t="s">
        <v>298</v>
      </c>
      <c r="E940" s="13">
        <f>IF(AND(B940&lt;&gt;1110,B940&lt;&gt;1210,B940&lt;&gt;1510,B940&lt;&gt;1710),B940,IF(B940=1110,"1100",IF(B940=1210,"1200",IF(B940=1510,"1500",IF(B940=1710,"1700","X")))))</f>
        <v>1700</v>
      </c>
      <c r="F940" s="13" t="s">
        <v>10893</v>
      </c>
      <c r="G940" s="13" t="s">
        <v>297</v>
      </c>
      <c r="H940" s="13">
        <v>24.49</v>
      </c>
      <c r="I940" s="13">
        <v>0.25</v>
      </c>
      <c r="J940" s="13">
        <v>3</v>
      </c>
      <c r="K940" s="13">
        <v>1</v>
      </c>
      <c r="L940" s="13" t="s">
        <v>292</v>
      </c>
      <c r="M940" s="13">
        <v>4</v>
      </c>
      <c r="N940" s="13">
        <v>1</v>
      </c>
      <c r="O940" s="13" t="s">
        <v>294</v>
      </c>
      <c r="P940" s="13">
        <f>IFERROR(VLOOKUP(BC940, BA:BA:BB:BB, 2, 0),)</f>
        <v>0</v>
      </c>
      <c r="Q940" s="13">
        <f>IFERROR(VLOOKUP(BC940, BA:BA:BD:BD, 4, 0),1)</f>
        <v>1</v>
      </c>
      <c r="R940" s="13">
        <v>7</v>
      </c>
      <c r="S940" s="13">
        <v>9.25</v>
      </c>
      <c r="T940" s="13">
        <v>0</v>
      </c>
      <c r="V940" s="13" t="s">
        <v>13779</v>
      </c>
      <c r="W940" s="13">
        <v>100</v>
      </c>
      <c r="X940" s="13" t="s">
        <v>301</v>
      </c>
      <c r="Y940" s="13" t="s">
        <v>10899</v>
      </c>
      <c r="Z940" s="13" t="s">
        <v>10886</v>
      </c>
      <c r="AA940" s="13">
        <v>1</v>
      </c>
      <c r="AB940" s="13">
        <f>ROUND(H940*I940*AA940, 3)</f>
        <v>6.1230000000000002</v>
      </c>
      <c r="AC940" s="13">
        <f>ROUND(VLOOKUP(X940,'Base de dados'!A:B, 2, 0)*AB940, 2)</f>
        <v>0.61</v>
      </c>
      <c r="AD940" s="13">
        <f>ROUND((AB940*(Destino!AG$941/100))*(W940/100),2)</f>
        <v>0.43</v>
      </c>
      <c r="AE940" s="13">
        <f>ROUND(AB940*(Destino!AH$941/100),2)</f>
        <v>0</v>
      </c>
      <c r="AF940" s="13">
        <f>ROUND((((AB940+AC940)*(1 + VLOOKUP(X940,'Base de dados'!A:N, 14, 0) ))*(Destino!AI$941/100))-AD940, 2)</f>
        <v>1.26</v>
      </c>
      <c r="AG940" s="13">
        <f>ROUND((AB940+AC940+AF940)*(J940/100),2)</f>
        <v>0.24</v>
      </c>
      <c r="AH940" s="13">
        <f>ROUND(AB940*T940,2)</f>
        <v>0</v>
      </c>
      <c r="AI940" s="13">
        <f>ROUND(AB940+AC940-AE940+AF940+AG940+AH940, 3)</f>
        <v>8.2330000000000005</v>
      </c>
      <c r="AJ940" s="13">
        <f>AI940*M940</f>
        <v>32.932000000000002</v>
      </c>
      <c r="AK940" s="13">
        <f>AJ940*K940</f>
        <v>32.932000000000002</v>
      </c>
      <c r="AL940" s="13" t="str">
        <f t="shared" si="42"/>
        <v>17006000258432200001421</v>
      </c>
      <c r="AM940" s="13">
        <f>VLOOKUP(AL940,Destino!A:AE,31,0)</f>
        <v>32.972000000000001</v>
      </c>
      <c r="AN940" s="13">
        <f>VLOOKUP(AL940,Destino!A:O,15,0)</f>
        <v>20.51</v>
      </c>
      <c r="AO940" s="13">
        <f>VLOOKUP(AL940,Destino!A:P,16,0)</f>
        <v>1</v>
      </c>
      <c r="AP940" s="14">
        <f t="shared" si="43"/>
        <v>1</v>
      </c>
      <c r="AQ940" s="13" t="str">
        <f t="shared" si="44"/>
        <v>OK</v>
      </c>
      <c r="BA940" s="13" t="s">
        <v>14606</v>
      </c>
      <c r="BB940" s="13">
        <f>AK940</f>
        <v>32.932000000000002</v>
      </c>
      <c r="BC940" s="13" t="s">
        <v>15643</v>
      </c>
      <c r="BD940" s="13">
        <f>N940</f>
        <v>1</v>
      </c>
    </row>
    <row r="941" spans="1:56" hidden="1" x14ac:dyDescent="0.25">
      <c r="A941" s="13">
        <v>600025844</v>
      </c>
      <c r="B941" s="13">
        <v>1700</v>
      </c>
      <c r="C941" s="13">
        <v>2200001421</v>
      </c>
      <c r="D941" s="13" t="s">
        <v>298</v>
      </c>
      <c r="E941" s="13">
        <f>IF(AND(B941&lt;&gt;1110,B941&lt;&gt;1210,B941&lt;&gt;1510,B941&lt;&gt;1710),B941,IF(B941=1110,"1100",IF(B941=1210,"1200",IF(B941=1510,"1500",IF(B941=1710,"1700","X")))))</f>
        <v>1700</v>
      </c>
      <c r="F941" s="13" t="s">
        <v>10893</v>
      </c>
      <c r="G941" s="13" t="s">
        <v>297</v>
      </c>
      <c r="H941" s="13">
        <v>24.632999999999999</v>
      </c>
      <c r="I941" s="13">
        <v>0.25</v>
      </c>
      <c r="J941" s="13">
        <v>3</v>
      </c>
      <c r="K941" s="13">
        <v>1</v>
      </c>
      <c r="L941" s="13" t="s">
        <v>292</v>
      </c>
      <c r="M941" s="13">
        <v>4</v>
      </c>
      <c r="N941" s="13">
        <v>1</v>
      </c>
      <c r="O941" s="13" t="s">
        <v>294</v>
      </c>
      <c r="P941" s="13">
        <f>IFERROR(VLOOKUP(BC941, BA:BA:BB:BB, 2, 0),)</f>
        <v>0</v>
      </c>
      <c r="Q941" s="13">
        <f>IFERROR(VLOOKUP(BC941, BA:BA:BD:BD, 4, 0),1)</f>
        <v>1</v>
      </c>
      <c r="R941" s="13">
        <v>7</v>
      </c>
      <c r="S941" s="13">
        <v>9.25</v>
      </c>
      <c r="T941" s="13">
        <v>0</v>
      </c>
      <c r="V941" s="13" t="s">
        <v>13779</v>
      </c>
      <c r="W941" s="13">
        <v>100</v>
      </c>
      <c r="X941" s="13" t="s">
        <v>301</v>
      </c>
      <c r="Y941" s="13" t="s">
        <v>10899</v>
      </c>
      <c r="Z941" s="13" t="s">
        <v>10898</v>
      </c>
      <c r="AA941" s="13">
        <v>1</v>
      </c>
      <c r="AB941" s="13">
        <f>ROUND(H941*I941*AA941, 3)</f>
        <v>6.1580000000000004</v>
      </c>
      <c r="AC941" s="13">
        <f>ROUND(VLOOKUP(X941,'Base de dados'!A:B, 2, 0)*AB941, 2)</f>
        <v>0.62</v>
      </c>
      <c r="AD941" s="13">
        <f>ROUND((AB941*(Destino!AG$942/100))*(W941/100),2)</f>
        <v>0.43</v>
      </c>
      <c r="AE941" s="13">
        <f>ROUND(AB941*(Destino!AH$942/100),2)</f>
        <v>0</v>
      </c>
      <c r="AF941" s="13">
        <f>ROUND((((AB941+AC941)*(1 + VLOOKUP(X941,'Base de dados'!A:N, 14, 0) ))*(Destino!AI$942/100))-AD941, 2)</f>
        <v>1.28</v>
      </c>
      <c r="AG941" s="13">
        <f>ROUND((AB941+AC941+AF941)*(J941/100),2)</f>
        <v>0.24</v>
      </c>
      <c r="AH941" s="13">
        <f>ROUND(AB941*T941,2)</f>
        <v>0</v>
      </c>
      <c r="AI941" s="13">
        <f>ROUND(AB941+AC941-AE941+AF941+AG941+AH941, 3)</f>
        <v>8.298</v>
      </c>
      <c r="AJ941" s="13">
        <f>AI941*M941</f>
        <v>33.192</v>
      </c>
      <c r="AK941" s="13">
        <f>AJ941*K941</f>
        <v>33.192</v>
      </c>
      <c r="AL941" s="13" t="str">
        <f t="shared" si="42"/>
        <v>17006000258442200001421</v>
      </c>
      <c r="AM941" s="13">
        <f>VLOOKUP(AL941,Destino!A:AE,31,0)</f>
        <v>33.152000000000001</v>
      </c>
      <c r="AN941" s="13">
        <f>VLOOKUP(AL941,Destino!A:O,15,0)</f>
        <v>20.63</v>
      </c>
      <c r="AO941" s="13">
        <f>VLOOKUP(AL941,Destino!A:P,16,0)</f>
        <v>1</v>
      </c>
      <c r="AP941" s="14">
        <f t="shared" si="43"/>
        <v>1</v>
      </c>
      <c r="AQ941" s="13" t="str">
        <f t="shared" si="44"/>
        <v>OK</v>
      </c>
      <c r="BA941" s="13" t="s">
        <v>14607</v>
      </c>
      <c r="BB941" s="13">
        <f>AK941</f>
        <v>33.192</v>
      </c>
      <c r="BC941" s="13" t="s">
        <v>15644</v>
      </c>
      <c r="BD941" s="13">
        <f>N941</f>
        <v>1</v>
      </c>
    </row>
    <row r="942" spans="1:56" hidden="1" x14ac:dyDescent="0.25">
      <c r="A942" s="13">
        <v>600025845</v>
      </c>
      <c r="B942" s="13">
        <v>1700</v>
      </c>
      <c r="C942" s="13">
        <v>2200001421</v>
      </c>
      <c r="D942" s="13" t="s">
        <v>298</v>
      </c>
      <c r="E942" s="13">
        <f>IF(AND(B942&lt;&gt;1110,B942&lt;&gt;1210,B942&lt;&gt;1510,B942&lt;&gt;1710),B942,IF(B942=1110,"1100",IF(B942=1210,"1200",IF(B942=1510,"1500",IF(B942=1710,"1700","X")))))</f>
        <v>1700</v>
      </c>
      <c r="F942" s="13" t="s">
        <v>10893</v>
      </c>
      <c r="G942" s="13" t="s">
        <v>297</v>
      </c>
      <c r="H942" s="13">
        <v>24.86</v>
      </c>
      <c r="I942" s="13">
        <v>0.25</v>
      </c>
      <c r="J942" s="13">
        <v>3</v>
      </c>
      <c r="K942" s="13">
        <v>1</v>
      </c>
      <c r="L942" s="13" t="s">
        <v>292</v>
      </c>
      <c r="M942" s="13">
        <v>4</v>
      </c>
      <c r="N942" s="13">
        <v>1</v>
      </c>
      <c r="O942" s="13" t="s">
        <v>294</v>
      </c>
      <c r="P942" s="13">
        <f>IFERROR(VLOOKUP(BC942, BA:BA:BB:BB, 2, 0),)</f>
        <v>0</v>
      </c>
      <c r="Q942" s="13">
        <f>IFERROR(VLOOKUP(BC942, BA:BA:BD:BD, 4, 0),1)</f>
        <v>1</v>
      </c>
      <c r="R942" s="13">
        <v>7</v>
      </c>
      <c r="S942" s="13">
        <v>9.25</v>
      </c>
      <c r="T942" s="13">
        <v>0</v>
      </c>
      <c r="V942" s="13" t="s">
        <v>13779</v>
      </c>
      <c r="W942" s="13">
        <v>100</v>
      </c>
      <c r="X942" s="13" t="s">
        <v>301</v>
      </c>
      <c r="Y942" s="13" t="s">
        <v>10899</v>
      </c>
      <c r="Z942" s="13" t="s">
        <v>10886</v>
      </c>
      <c r="AA942" s="13">
        <v>1</v>
      </c>
      <c r="AB942" s="13">
        <f>ROUND(H942*I942*AA942, 3)</f>
        <v>6.2149999999999999</v>
      </c>
      <c r="AC942" s="13">
        <f>ROUND(VLOOKUP(X942,'Base de dados'!A:B, 2, 0)*AB942, 2)</f>
        <v>0.62</v>
      </c>
      <c r="AD942" s="13">
        <f>ROUND((AB942*(Destino!AG$943/100))*(W942/100),2)</f>
        <v>0.44</v>
      </c>
      <c r="AE942" s="13">
        <f>ROUND(AB942*(Destino!AH$943/100),2)</f>
        <v>0</v>
      </c>
      <c r="AF942" s="13">
        <f>ROUND((((AB942+AC942)*(1 + VLOOKUP(X942,'Base de dados'!A:N, 14, 0) ))*(Destino!AI$943/100))-AD942, 2)</f>
        <v>1.28</v>
      </c>
      <c r="AG942" s="13">
        <f>ROUND((AB942+AC942+AF942)*(J942/100),2)</f>
        <v>0.24</v>
      </c>
      <c r="AH942" s="13">
        <f>ROUND(AB942*T942,2)</f>
        <v>0</v>
      </c>
      <c r="AI942" s="13">
        <f>ROUND(AB942+AC942-AE942+AF942+AG942+AH942, 3)</f>
        <v>8.3550000000000004</v>
      </c>
      <c r="AJ942" s="13">
        <f>AI942*M942</f>
        <v>33.42</v>
      </c>
      <c r="AK942" s="13">
        <f>AJ942*K942</f>
        <v>33.42</v>
      </c>
      <c r="AL942" s="13" t="str">
        <f t="shared" si="42"/>
        <v>17006000258452200001421</v>
      </c>
      <c r="AM942" s="13">
        <f>VLOOKUP(AL942,Destino!A:AE,31,0)</f>
        <v>33.46</v>
      </c>
      <c r="AN942" s="13">
        <f>VLOOKUP(AL942,Destino!A:O,15,0)</f>
        <v>20.82</v>
      </c>
      <c r="AO942" s="13">
        <f>VLOOKUP(AL942,Destino!A:P,16,0)</f>
        <v>1</v>
      </c>
      <c r="AP942" s="14">
        <f t="shared" si="43"/>
        <v>1</v>
      </c>
      <c r="AQ942" s="13" t="str">
        <f t="shared" si="44"/>
        <v>OK</v>
      </c>
      <c r="BA942" s="13" t="s">
        <v>14608</v>
      </c>
      <c r="BB942" s="13">
        <f>AK942</f>
        <v>33.42</v>
      </c>
      <c r="BC942" s="13" t="s">
        <v>15645</v>
      </c>
      <c r="BD942" s="13">
        <f>N942</f>
        <v>1</v>
      </c>
    </row>
    <row r="943" spans="1:56" hidden="1" x14ac:dyDescent="0.25">
      <c r="A943" s="13">
        <v>600025846</v>
      </c>
      <c r="B943" s="13">
        <v>1700</v>
      </c>
      <c r="C943" s="13">
        <v>2200001421</v>
      </c>
      <c r="D943" s="13" t="s">
        <v>298</v>
      </c>
      <c r="E943" s="13">
        <f>IF(AND(B943&lt;&gt;1110,B943&lt;&gt;1210,B943&lt;&gt;1510,B943&lt;&gt;1710),B943,IF(B943=1110,"1100",IF(B943=1210,"1200",IF(B943=1510,"1500",IF(B943=1710,"1700","X")))))</f>
        <v>1700</v>
      </c>
      <c r="F943" s="13" t="s">
        <v>10893</v>
      </c>
      <c r="G943" s="13" t="s">
        <v>297</v>
      </c>
      <c r="H943" s="13">
        <v>24.190999999999999</v>
      </c>
      <c r="I943" s="13">
        <v>0.25</v>
      </c>
      <c r="J943" s="13">
        <v>3</v>
      </c>
      <c r="K943" s="13">
        <v>1</v>
      </c>
      <c r="L943" s="13" t="s">
        <v>292</v>
      </c>
      <c r="M943" s="13">
        <v>4</v>
      </c>
      <c r="N943" s="13">
        <v>1</v>
      </c>
      <c r="O943" s="13" t="s">
        <v>294</v>
      </c>
      <c r="P943" s="13">
        <f>IFERROR(VLOOKUP(BC943, BA:BA:BB:BB, 2, 0),)</f>
        <v>0</v>
      </c>
      <c r="Q943" s="13">
        <f>IFERROR(VLOOKUP(BC943, BA:BA:BD:BD, 4, 0),1)</f>
        <v>1</v>
      </c>
      <c r="R943" s="13">
        <v>7</v>
      </c>
      <c r="S943" s="13">
        <v>9.25</v>
      </c>
      <c r="T943" s="13">
        <v>0</v>
      </c>
      <c r="V943" s="13" t="s">
        <v>13779</v>
      </c>
      <c r="W943" s="13">
        <v>100</v>
      </c>
      <c r="X943" s="13" t="s">
        <v>302</v>
      </c>
      <c r="Y943" s="13" t="s">
        <v>10899</v>
      </c>
      <c r="Z943" s="13" t="s">
        <v>10898</v>
      </c>
      <c r="AA943" s="13">
        <v>1</v>
      </c>
      <c r="AB943" s="13">
        <f>ROUND(H943*I943*AA943, 3)</f>
        <v>6.048</v>
      </c>
      <c r="AC943" s="13">
        <f>ROUND(VLOOKUP(X943,'Base de dados'!A:B, 2, 0)*AB943, 2)</f>
        <v>0.6</v>
      </c>
      <c r="AD943" s="13">
        <f>ROUND((AB943*(Destino!AG$944/100))*(W943/100),2)</f>
        <v>0.42</v>
      </c>
      <c r="AE943" s="13">
        <f>ROUND(AB943*(Destino!AH$944/100),2)</f>
        <v>0</v>
      </c>
      <c r="AF943" s="13">
        <f>ROUND((((AB943+AC943)*(1 + VLOOKUP(X943,'Base de dados'!A:N, 14, 0) ))*(Destino!AI$944/100))-AD943, 2)</f>
        <v>1.25</v>
      </c>
      <c r="AG943" s="13">
        <f>ROUND((AB943+AC943+AF943)*(J943/100),2)</f>
        <v>0.24</v>
      </c>
      <c r="AH943" s="13">
        <f>ROUND(AB943*T943,2)</f>
        <v>0</v>
      </c>
      <c r="AI943" s="13">
        <f>ROUND(AB943+AC943-AE943+AF943+AG943+AH943, 3)</f>
        <v>8.1379999999999999</v>
      </c>
      <c r="AJ943" s="13">
        <f>AI943*M943</f>
        <v>32.552</v>
      </c>
      <c r="AK943" s="13">
        <f>AJ943*K943</f>
        <v>32.552</v>
      </c>
      <c r="AL943" s="13" t="str">
        <f t="shared" si="42"/>
        <v>17006000258462200001421</v>
      </c>
      <c r="AM943" s="13">
        <f>VLOOKUP(AL943,Destino!A:AE,31,0)</f>
        <v>32.591999999999999</v>
      </c>
      <c r="AN943" s="13">
        <f>VLOOKUP(AL943,Destino!A:O,15,0)</f>
        <v>20.260000000000002</v>
      </c>
      <c r="AO943" s="13">
        <f>VLOOKUP(AL943,Destino!A:P,16,0)</f>
        <v>1</v>
      </c>
      <c r="AP943" s="14">
        <f t="shared" si="43"/>
        <v>1</v>
      </c>
      <c r="AQ943" s="13" t="str">
        <f t="shared" si="44"/>
        <v>OK</v>
      </c>
      <c r="BA943" s="13" t="s">
        <v>14609</v>
      </c>
      <c r="BB943" s="13">
        <f>AK943</f>
        <v>32.552</v>
      </c>
      <c r="BC943" s="13" t="s">
        <v>15646</v>
      </c>
      <c r="BD943" s="13">
        <f>N943</f>
        <v>1</v>
      </c>
    </row>
    <row r="944" spans="1:56" hidden="1" x14ac:dyDescent="0.25">
      <c r="A944" s="13">
        <v>600025847</v>
      </c>
      <c r="B944" s="13">
        <v>1700</v>
      </c>
      <c r="C944" s="13">
        <v>2200001421</v>
      </c>
      <c r="D944" s="13" t="s">
        <v>298</v>
      </c>
      <c r="E944" s="13">
        <f>IF(AND(B944&lt;&gt;1110,B944&lt;&gt;1210,B944&lt;&gt;1510,B944&lt;&gt;1710),B944,IF(B944=1110,"1100",IF(B944=1210,"1200",IF(B944=1510,"1500",IF(B944=1710,"1700","X")))))</f>
        <v>1700</v>
      </c>
      <c r="F944" s="13" t="s">
        <v>10893</v>
      </c>
      <c r="G944" s="13" t="s">
        <v>297</v>
      </c>
      <c r="H944" s="13">
        <v>10.484</v>
      </c>
      <c r="I944" s="13">
        <v>0.25</v>
      </c>
      <c r="J944" s="13">
        <v>3</v>
      </c>
      <c r="K944" s="13">
        <v>1</v>
      </c>
      <c r="L944" s="13" t="s">
        <v>292</v>
      </c>
      <c r="M944" s="13">
        <v>4</v>
      </c>
      <c r="N944" s="13">
        <v>1</v>
      </c>
      <c r="O944" s="13" t="s">
        <v>294</v>
      </c>
      <c r="P944" s="13">
        <f>IFERROR(VLOOKUP(BC944, BA:BA:BB:BB, 2, 0),)</f>
        <v>0</v>
      </c>
      <c r="Q944" s="13">
        <f>IFERROR(VLOOKUP(BC944, BA:BA:BD:BD, 4, 0),1)</f>
        <v>1</v>
      </c>
      <c r="R944" s="13">
        <v>7</v>
      </c>
      <c r="S944" s="13">
        <v>9.25</v>
      </c>
      <c r="T944" s="13">
        <v>0</v>
      </c>
      <c r="V944" s="13" t="s">
        <v>13779</v>
      </c>
      <c r="W944" s="13">
        <v>100</v>
      </c>
      <c r="X944" s="13" t="s">
        <v>302</v>
      </c>
      <c r="Y944" s="13" t="s">
        <v>10899</v>
      </c>
      <c r="Z944" s="13" t="s">
        <v>10898</v>
      </c>
      <c r="AA944" s="13">
        <v>1</v>
      </c>
      <c r="AB944" s="13">
        <f>ROUND(H944*I944*AA944, 3)</f>
        <v>2.621</v>
      </c>
      <c r="AC944" s="13">
        <f>ROUND(VLOOKUP(X944,'Base de dados'!A:B, 2, 0)*AB944, 2)</f>
        <v>0.26</v>
      </c>
      <c r="AD944" s="13">
        <f>ROUND((AB944*(Destino!AG$945/100))*(W944/100),2)</f>
        <v>0.18</v>
      </c>
      <c r="AE944" s="13">
        <f>ROUND(AB944*(Destino!AH$945/100),2)</f>
        <v>0</v>
      </c>
      <c r="AF944" s="13">
        <f>ROUND((((AB944+AC944)*(1 + VLOOKUP(X944,'Base de dados'!A:N, 14, 0) ))*(Destino!AI$945/100))-AD944, 2)</f>
        <v>0.54</v>
      </c>
      <c r="AG944" s="13">
        <f>ROUND((AB944+AC944+AF944)*(J944/100),2)</f>
        <v>0.1</v>
      </c>
      <c r="AH944" s="13">
        <f>ROUND(AB944*T944,2)</f>
        <v>0</v>
      </c>
      <c r="AI944" s="13">
        <f>ROUND(AB944+AC944-AE944+AF944+AG944+AH944, 3)</f>
        <v>3.5209999999999999</v>
      </c>
      <c r="AJ944" s="13">
        <f>AI944*M944</f>
        <v>14.084</v>
      </c>
      <c r="AK944" s="13">
        <f>AJ944*K944</f>
        <v>14.084</v>
      </c>
      <c r="AL944" s="13" t="str">
        <f t="shared" si="42"/>
        <v>17006000258472200001421</v>
      </c>
      <c r="AM944" s="13">
        <f>VLOOKUP(AL944,Destino!A:AE,31,0)</f>
        <v>14.084</v>
      </c>
      <c r="AN944" s="13">
        <f>VLOOKUP(AL944,Destino!A:O,15,0)</f>
        <v>8.7799999999999994</v>
      </c>
      <c r="AO944" s="13">
        <f>VLOOKUP(AL944,Destino!A:P,16,0)</f>
        <v>1</v>
      </c>
      <c r="AP944" s="14">
        <f t="shared" si="43"/>
        <v>1</v>
      </c>
      <c r="AQ944" s="13" t="str">
        <f t="shared" si="44"/>
        <v>OK</v>
      </c>
      <c r="BA944" s="13" t="s">
        <v>14610</v>
      </c>
      <c r="BB944" s="13">
        <f>AK944</f>
        <v>14.084</v>
      </c>
      <c r="BC944" s="13" t="s">
        <v>15647</v>
      </c>
      <c r="BD944" s="13">
        <f>N944</f>
        <v>1</v>
      </c>
    </row>
    <row r="945" spans="1:56" hidden="1" x14ac:dyDescent="0.25">
      <c r="A945" s="13">
        <v>600025848</v>
      </c>
      <c r="B945" s="13">
        <v>1700</v>
      </c>
      <c r="C945" s="13">
        <v>2200001421</v>
      </c>
      <c r="D945" s="13" t="s">
        <v>298</v>
      </c>
      <c r="E945" s="13">
        <f>IF(AND(B945&lt;&gt;1110,B945&lt;&gt;1210,B945&lt;&gt;1510,B945&lt;&gt;1710),B945,IF(B945=1110,"1100",IF(B945=1210,"1200",IF(B945=1510,"1500",IF(B945=1710,"1700","X")))))</f>
        <v>1700</v>
      </c>
      <c r="F945" s="13" t="s">
        <v>10893</v>
      </c>
      <c r="G945" s="13" t="s">
        <v>297</v>
      </c>
      <c r="H945" s="13">
        <v>10.542999999999999</v>
      </c>
      <c r="I945" s="13">
        <v>0.25</v>
      </c>
      <c r="J945" s="13">
        <v>3</v>
      </c>
      <c r="K945" s="13">
        <v>1</v>
      </c>
      <c r="L945" s="13" t="s">
        <v>292</v>
      </c>
      <c r="M945" s="13">
        <v>4</v>
      </c>
      <c r="N945" s="13">
        <v>1</v>
      </c>
      <c r="O945" s="13" t="s">
        <v>294</v>
      </c>
      <c r="P945" s="13">
        <f>IFERROR(VLOOKUP(BC945, BA:BA:BB:BB, 2, 0),)</f>
        <v>0</v>
      </c>
      <c r="Q945" s="13">
        <f>IFERROR(VLOOKUP(BC945, BA:BA:BD:BD, 4, 0),1)</f>
        <v>1</v>
      </c>
      <c r="R945" s="13">
        <v>7</v>
      </c>
      <c r="S945" s="13">
        <v>9.25</v>
      </c>
      <c r="T945" s="13">
        <v>0</v>
      </c>
      <c r="V945" s="13" t="s">
        <v>13779</v>
      </c>
      <c r="W945" s="13">
        <v>100</v>
      </c>
      <c r="X945" s="13" t="s">
        <v>302</v>
      </c>
      <c r="Y945" s="13" t="s">
        <v>10899</v>
      </c>
      <c r="Z945" s="13" t="s">
        <v>10886</v>
      </c>
      <c r="AA945" s="13">
        <v>1</v>
      </c>
      <c r="AB945" s="13">
        <f>ROUND(H945*I945*AA945, 3)</f>
        <v>2.6360000000000001</v>
      </c>
      <c r="AC945" s="13">
        <f>ROUND(VLOOKUP(X945,'Base de dados'!A:B, 2, 0)*AB945, 2)</f>
        <v>0.26</v>
      </c>
      <c r="AD945" s="13">
        <f>ROUND((AB945*(Destino!AG$946/100))*(W945/100),2)</f>
        <v>0.18</v>
      </c>
      <c r="AE945" s="13">
        <f>ROUND(AB945*(Destino!AH$946/100),2)</f>
        <v>0</v>
      </c>
      <c r="AF945" s="13">
        <f>ROUND((((AB945+AC945)*(1 + VLOOKUP(X945,'Base de dados'!A:N, 14, 0) ))*(Destino!AI$946/100))-AD945, 2)</f>
        <v>0.55000000000000004</v>
      </c>
      <c r="AG945" s="13">
        <f>ROUND((AB945+AC945+AF945)*(J945/100),2)</f>
        <v>0.1</v>
      </c>
      <c r="AH945" s="13">
        <f>ROUND(AB945*T945,2)</f>
        <v>0</v>
      </c>
      <c r="AI945" s="13">
        <f>ROUND(AB945+AC945-AE945+AF945+AG945+AH945, 3)</f>
        <v>3.5459999999999998</v>
      </c>
      <c r="AJ945" s="13">
        <f>AI945*M945</f>
        <v>14.183999999999999</v>
      </c>
      <c r="AK945" s="13">
        <f>AJ945*K945</f>
        <v>14.183999999999999</v>
      </c>
      <c r="AL945" s="13" t="str">
        <f t="shared" si="42"/>
        <v>17006000258482200001421</v>
      </c>
      <c r="AM945" s="13">
        <f>VLOOKUP(AL945,Destino!A:AE,31,0)</f>
        <v>14.224</v>
      </c>
      <c r="AN945" s="13">
        <f>VLOOKUP(AL945,Destino!A:O,15,0)</f>
        <v>8.83</v>
      </c>
      <c r="AO945" s="13">
        <f>VLOOKUP(AL945,Destino!A:P,16,0)</f>
        <v>1</v>
      </c>
      <c r="AP945" s="14">
        <f t="shared" si="43"/>
        <v>1</v>
      </c>
      <c r="AQ945" s="13" t="str">
        <f t="shared" si="44"/>
        <v>OK</v>
      </c>
      <c r="BA945" s="13" t="s">
        <v>14611</v>
      </c>
      <c r="BB945" s="13">
        <f>AK945</f>
        <v>14.183999999999999</v>
      </c>
      <c r="BC945" s="13" t="s">
        <v>15648</v>
      </c>
      <c r="BD945" s="13">
        <f>N945</f>
        <v>1</v>
      </c>
    </row>
    <row r="946" spans="1:56" hidden="1" x14ac:dyDescent="0.25">
      <c r="A946" s="13">
        <v>600025849</v>
      </c>
      <c r="B946" s="13">
        <v>1700</v>
      </c>
      <c r="C946" s="13">
        <v>2200001421</v>
      </c>
      <c r="D946" s="13" t="s">
        <v>298</v>
      </c>
      <c r="E946" s="13">
        <f>IF(AND(B946&lt;&gt;1110,B946&lt;&gt;1210,B946&lt;&gt;1510,B946&lt;&gt;1710),B946,IF(B946=1110,"1100",IF(B946=1210,"1200",IF(B946=1510,"1500",IF(B946=1710,"1700","X")))))</f>
        <v>1700</v>
      </c>
      <c r="F946" s="13" t="s">
        <v>10893</v>
      </c>
      <c r="G946" s="13" t="s">
        <v>297</v>
      </c>
      <c r="H946" s="13">
        <v>10.567</v>
      </c>
      <c r="I946" s="13">
        <v>0.25</v>
      </c>
      <c r="J946" s="13">
        <v>3</v>
      </c>
      <c r="K946" s="13">
        <v>1</v>
      </c>
      <c r="L946" s="13" t="s">
        <v>292</v>
      </c>
      <c r="M946" s="13">
        <v>4</v>
      </c>
      <c r="N946" s="13">
        <v>1</v>
      </c>
      <c r="O946" s="13" t="s">
        <v>294</v>
      </c>
      <c r="P946" s="13">
        <f>IFERROR(VLOOKUP(BC946, BA:BA:BB:BB, 2, 0),)</f>
        <v>0</v>
      </c>
      <c r="Q946" s="13">
        <f>IFERROR(VLOOKUP(BC946, BA:BA:BD:BD, 4, 0),1)</f>
        <v>1</v>
      </c>
      <c r="R946" s="13">
        <v>7</v>
      </c>
      <c r="S946" s="13">
        <v>9.25</v>
      </c>
      <c r="T946" s="13">
        <v>0</v>
      </c>
      <c r="V946" s="13" t="s">
        <v>13779</v>
      </c>
      <c r="W946" s="13">
        <v>100</v>
      </c>
      <c r="X946" s="13" t="s">
        <v>302</v>
      </c>
      <c r="Y946" s="13" t="s">
        <v>10899</v>
      </c>
      <c r="Z946" s="13" t="s">
        <v>10886</v>
      </c>
      <c r="AA946" s="13">
        <v>1</v>
      </c>
      <c r="AB946" s="13">
        <f>ROUND(H946*I946*AA946, 3)</f>
        <v>2.6419999999999999</v>
      </c>
      <c r="AC946" s="13">
        <f>ROUND(VLOOKUP(X946,'Base de dados'!A:B, 2, 0)*AB946, 2)</f>
        <v>0.26</v>
      </c>
      <c r="AD946" s="13">
        <f>ROUND((AB946*(Destino!AG$947/100))*(W946/100),2)</f>
        <v>0.18</v>
      </c>
      <c r="AE946" s="13">
        <f>ROUND(AB946*(Destino!AH$947/100),2)</f>
        <v>0</v>
      </c>
      <c r="AF946" s="13">
        <f>ROUND((((AB946+AC946)*(1 + VLOOKUP(X946,'Base de dados'!A:N, 14, 0) ))*(Destino!AI$947/100))-AD946, 2)</f>
        <v>0.55000000000000004</v>
      </c>
      <c r="AG946" s="13">
        <f>ROUND((AB946+AC946+AF946)*(J946/100),2)</f>
        <v>0.1</v>
      </c>
      <c r="AH946" s="13">
        <f>ROUND(AB946*T946,2)</f>
        <v>0</v>
      </c>
      <c r="AI946" s="13">
        <f>ROUND(AB946+AC946-AE946+AF946+AG946+AH946, 3)</f>
        <v>3.552</v>
      </c>
      <c r="AJ946" s="13">
        <f>AI946*M946</f>
        <v>14.208</v>
      </c>
      <c r="AK946" s="13">
        <f>AJ946*K946</f>
        <v>14.208</v>
      </c>
      <c r="AL946" s="13" t="str">
        <f t="shared" si="42"/>
        <v>17006000258492200001421</v>
      </c>
      <c r="AM946" s="13">
        <f>VLOOKUP(AL946,Destino!A:AE,31,0)</f>
        <v>14.247999999999999</v>
      </c>
      <c r="AN946" s="13">
        <f>VLOOKUP(AL946,Destino!A:O,15,0)</f>
        <v>8.85</v>
      </c>
      <c r="AO946" s="13">
        <f>VLOOKUP(AL946,Destino!A:P,16,0)</f>
        <v>1</v>
      </c>
      <c r="AP946" s="14">
        <f t="shared" si="43"/>
        <v>1</v>
      </c>
      <c r="AQ946" s="13" t="str">
        <f t="shared" si="44"/>
        <v>OK</v>
      </c>
      <c r="BA946" s="13" t="s">
        <v>14612</v>
      </c>
      <c r="BB946" s="13">
        <f>AK946</f>
        <v>14.208</v>
      </c>
      <c r="BC946" s="13" t="s">
        <v>15649</v>
      </c>
      <c r="BD946" s="13">
        <f>N946</f>
        <v>1</v>
      </c>
    </row>
    <row r="947" spans="1:56" hidden="1" x14ac:dyDescent="0.25">
      <c r="A947" s="13">
        <v>600025850</v>
      </c>
      <c r="B947" s="13">
        <v>1700</v>
      </c>
      <c r="C947" s="13">
        <v>2200001421</v>
      </c>
      <c r="D947" s="13" t="s">
        <v>298</v>
      </c>
      <c r="E947" s="13">
        <f>IF(AND(B947&lt;&gt;1110,B947&lt;&gt;1210,B947&lt;&gt;1510,B947&lt;&gt;1710),B947,IF(B947=1110,"1100",IF(B947=1210,"1200",IF(B947=1510,"1500",IF(B947=1710,"1700","X")))))</f>
        <v>1700</v>
      </c>
      <c r="F947" s="13" t="s">
        <v>10893</v>
      </c>
      <c r="G947" s="13" t="s">
        <v>297</v>
      </c>
      <c r="H947" s="13">
        <v>10.651</v>
      </c>
      <c r="I947" s="13">
        <v>0.25</v>
      </c>
      <c r="J947" s="13">
        <v>3</v>
      </c>
      <c r="K947" s="13">
        <v>1</v>
      </c>
      <c r="L947" s="13" t="s">
        <v>292</v>
      </c>
      <c r="M947" s="13">
        <v>4</v>
      </c>
      <c r="N947" s="13">
        <v>1</v>
      </c>
      <c r="O947" s="13" t="s">
        <v>294</v>
      </c>
      <c r="P947" s="13">
        <f>IFERROR(VLOOKUP(BC947, BA:BA:BB:BB, 2, 0),)</f>
        <v>0</v>
      </c>
      <c r="Q947" s="13">
        <f>IFERROR(VLOOKUP(BC947, BA:BA:BD:BD, 4, 0),1)</f>
        <v>1</v>
      </c>
      <c r="R947" s="13">
        <v>7</v>
      </c>
      <c r="S947" s="13">
        <v>9.25</v>
      </c>
      <c r="T947" s="13">
        <v>0</v>
      </c>
      <c r="V947" s="13" t="s">
        <v>13779</v>
      </c>
      <c r="W947" s="13">
        <v>100</v>
      </c>
      <c r="X947" s="13" t="s">
        <v>302</v>
      </c>
      <c r="Y947" s="13" t="s">
        <v>10899</v>
      </c>
      <c r="Z947" s="13" t="s">
        <v>10886</v>
      </c>
      <c r="AA947" s="13">
        <v>1</v>
      </c>
      <c r="AB947" s="13">
        <f>ROUND(H947*I947*AA947, 3)</f>
        <v>2.6629999999999998</v>
      </c>
      <c r="AC947" s="13">
        <f>ROUND(VLOOKUP(X947,'Base de dados'!A:B, 2, 0)*AB947, 2)</f>
        <v>0.27</v>
      </c>
      <c r="AD947" s="13">
        <f>ROUND((AB947*(Destino!AG$948/100))*(W947/100),2)</f>
        <v>0.19</v>
      </c>
      <c r="AE947" s="13">
        <f>ROUND(AB947*(Destino!AH$948/100),2)</f>
        <v>0</v>
      </c>
      <c r="AF947" s="13">
        <f>ROUND((((AB947+AC947)*(1 + VLOOKUP(X947,'Base de dados'!A:N, 14, 0) ))*(Destino!AI$948/100))-AD947, 2)</f>
        <v>0.55000000000000004</v>
      </c>
      <c r="AG947" s="13">
        <f>ROUND((AB947+AC947+AF947)*(J947/100),2)</f>
        <v>0.1</v>
      </c>
      <c r="AH947" s="13">
        <f>ROUND(AB947*T947,2)</f>
        <v>0</v>
      </c>
      <c r="AI947" s="13">
        <f>ROUND(AB947+AC947-AE947+AF947+AG947+AH947, 3)</f>
        <v>3.5830000000000002</v>
      </c>
      <c r="AJ947" s="13">
        <f>AI947*M947</f>
        <v>14.332000000000001</v>
      </c>
      <c r="AK947" s="13">
        <f>AJ947*K947</f>
        <v>14.332000000000001</v>
      </c>
      <c r="AL947" s="13" t="str">
        <f t="shared" si="42"/>
        <v>17006000258502200001421</v>
      </c>
      <c r="AM947" s="13">
        <f>VLOOKUP(AL947,Destino!A:AE,31,0)</f>
        <v>14.332000000000001</v>
      </c>
      <c r="AN947" s="13">
        <f>VLOOKUP(AL947,Destino!A:O,15,0)</f>
        <v>8.92</v>
      </c>
      <c r="AO947" s="13">
        <f>VLOOKUP(AL947,Destino!A:P,16,0)</f>
        <v>1</v>
      </c>
      <c r="AP947" s="14">
        <f t="shared" si="43"/>
        <v>1</v>
      </c>
      <c r="AQ947" s="13" t="str">
        <f t="shared" si="44"/>
        <v>OK</v>
      </c>
      <c r="BA947" s="13" t="s">
        <v>14613</v>
      </c>
      <c r="BB947" s="13">
        <f>AK947</f>
        <v>14.332000000000001</v>
      </c>
      <c r="BC947" s="13" t="s">
        <v>15650</v>
      </c>
      <c r="BD947" s="13">
        <f>N947</f>
        <v>1</v>
      </c>
    </row>
    <row r="948" spans="1:56" hidden="1" x14ac:dyDescent="0.25">
      <c r="A948" s="13">
        <v>600025851</v>
      </c>
      <c r="B948" s="13">
        <v>1700</v>
      </c>
      <c r="C948" s="13">
        <v>2200001421</v>
      </c>
      <c r="D948" s="13" t="s">
        <v>298</v>
      </c>
      <c r="E948" s="13">
        <f>IF(AND(B948&lt;&gt;1110,B948&lt;&gt;1210,B948&lt;&gt;1510,B948&lt;&gt;1710),B948,IF(B948=1110,"1100",IF(B948=1210,"1200",IF(B948=1510,"1500",IF(B948=1710,"1700","X")))))</f>
        <v>1700</v>
      </c>
      <c r="F948" s="13" t="s">
        <v>10893</v>
      </c>
      <c r="G948" s="13" t="s">
        <v>297</v>
      </c>
      <c r="H948" s="13">
        <v>10.699</v>
      </c>
      <c r="I948" s="13">
        <v>0.25</v>
      </c>
      <c r="J948" s="13">
        <v>3</v>
      </c>
      <c r="K948" s="13">
        <v>1</v>
      </c>
      <c r="L948" s="13" t="s">
        <v>292</v>
      </c>
      <c r="M948" s="13">
        <v>4</v>
      </c>
      <c r="N948" s="13">
        <v>1</v>
      </c>
      <c r="O948" s="13" t="s">
        <v>294</v>
      </c>
      <c r="P948" s="13">
        <f>IFERROR(VLOOKUP(BC948, BA:BA:BB:BB, 2, 0),)</f>
        <v>0</v>
      </c>
      <c r="Q948" s="13">
        <f>IFERROR(VLOOKUP(BC948, BA:BA:BD:BD, 4, 0),1)</f>
        <v>1</v>
      </c>
      <c r="R948" s="13">
        <v>7</v>
      </c>
      <c r="S948" s="13">
        <v>9.25</v>
      </c>
      <c r="T948" s="13">
        <v>0</v>
      </c>
      <c r="V948" s="13" t="s">
        <v>13779</v>
      </c>
      <c r="W948" s="13">
        <v>100</v>
      </c>
      <c r="X948" s="13" t="s">
        <v>302</v>
      </c>
      <c r="Y948" s="13" t="s">
        <v>10899</v>
      </c>
      <c r="Z948" s="13" t="s">
        <v>10886</v>
      </c>
      <c r="AA948" s="13">
        <v>1</v>
      </c>
      <c r="AB948" s="13">
        <f>ROUND(H948*I948*AA948, 3)</f>
        <v>2.6749999999999998</v>
      </c>
      <c r="AC948" s="13">
        <f>ROUND(VLOOKUP(X948,'Base de dados'!A:B, 2, 0)*AB948, 2)</f>
        <v>0.27</v>
      </c>
      <c r="AD948" s="13">
        <f>ROUND((AB948*(Destino!AG$949/100))*(W948/100),2)</f>
        <v>0.19</v>
      </c>
      <c r="AE948" s="13">
        <f>ROUND(AB948*(Destino!AH$949/100),2)</f>
        <v>0</v>
      </c>
      <c r="AF948" s="13">
        <f>ROUND((((AB948+AC948)*(1 + VLOOKUP(X948,'Base de dados'!A:N, 14, 0) ))*(Destino!AI$949/100))-AD948, 2)</f>
        <v>0.55000000000000004</v>
      </c>
      <c r="AG948" s="13">
        <f>ROUND((AB948+AC948+AF948)*(J948/100),2)</f>
        <v>0.1</v>
      </c>
      <c r="AH948" s="13">
        <f>ROUND(AB948*T948,2)</f>
        <v>0</v>
      </c>
      <c r="AI948" s="13">
        <f>ROUND(AB948+AC948-AE948+AF948+AG948+AH948, 3)</f>
        <v>3.5950000000000002</v>
      </c>
      <c r="AJ948" s="13">
        <f>AI948*M948</f>
        <v>14.38</v>
      </c>
      <c r="AK948" s="13">
        <f>AJ948*K948</f>
        <v>14.38</v>
      </c>
      <c r="AL948" s="13" t="str">
        <f t="shared" si="42"/>
        <v>17006000258512200001421</v>
      </c>
      <c r="AM948" s="13">
        <f>VLOOKUP(AL948,Destino!A:AE,31,0)</f>
        <v>14.38</v>
      </c>
      <c r="AN948" s="13">
        <f>VLOOKUP(AL948,Destino!A:O,15,0)</f>
        <v>8.9600000000000009</v>
      </c>
      <c r="AO948" s="13">
        <f>VLOOKUP(AL948,Destino!A:P,16,0)</f>
        <v>1</v>
      </c>
      <c r="AP948" s="14">
        <f t="shared" si="43"/>
        <v>1</v>
      </c>
      <c r="AQ948" s="13" t="str">
        <f t="shared" si="44"/>
        <v>OK</v>
      </c>
      <c r="BA948" s="13" t="s">
        <v>14614</v>
      </c>
      <c r="BB948" s="13">
        <f>AK948</f>
        <v>14.38</v>
      </c>
      <c r="BC948" s="13" t="s">
        <v>15651</v>
      </c>
      <c r="BD948" s="13">
        <f>N948</f>
        <v>1</v>
      </c>
    </row>
    <row r="949" spans="1:56" hidden="1" x14ac:dyDescent="0.25">
      <c r="A949" s="13">
        <v>600025852</v>
      </c>
      <c r="B949" s="13">
        <v>1700</v>
      </c>
      <c r="C949" s="13">
        <v>2200001421</v>
      </c>
      <c r="D949" s="13" t="s">
        <v>298</v>
      </c>
      <c r="E949" s="13">
        <f>IF(AND(B949&lt;&gt;1110,B949&lt;&gt;1210,B949&lt;&gt;1510,B949&lt;&gt;1710),B949,IF(B949=1110,"1100",IF(B949=1210,"1200",IF(B949=1510,"1500",IF(B949=1710,"1700","X")))))</f>
        <v>1700</v>
      </c>
      <c r="F949" s="13" t="s">
        <v>10893</v>
      </c>
      <c r="G949" s="13" t="s">
        <v>297</v>
      </c>
      <c r="H949" s="13">
        <v>10.734</v>
      </c>
      <c r="I949" s="13">
        <v>0.25</v>
      </c>
      <c r="J949" s="13">
        <v>3</v>
      </c>
      <c r="K949" s="13">
        <v>1</v>
      </c>
      <c r="L949" s="13" t="s">
        <v>292</v>
      </c>
      <c r="M949" s="13">
        <v>4</v>
      </c>
      <c r="N949" s="13">
        <v>1</v>
      </c>
      <c r="O949" s="13" t="s">
        <v>294</v>
      </c>
      <c r="P949" s="13">
        <f>IFERROR(VLOOKUP(BC949, BA:BA:BB:BB, 2, 0),)</f>
        <v>0</v>
      </c>
      <c r="Q949" s="13">
        <f>IFERROR(VLOOKUP(BC949, BA:BA:BD:BD, 4, 0),1)</f>
        <v>1</v>
      </c>
      <c r="R949" s="13">
        <v>7</v>
      </c>
      <c r="S949" s="13">
        <v>9.25</v>
      </c>
      <c r="T949" s="13">
        <v>0</v>
      </c>
      <c r="V949" s="13" t="s">
        <v>13779</v>
      </c>
      <c r="W949" s="13">
        <v>100</v>
      </c>
      <c r="X949" s="13" t="s">
        <v>302</v>
      </c>
      <c r="Y949" s="13" t="s">
        <v>10899</v>
      </c>
      <c r="Z949" s="13" t="s">
        <v>10886</v>
      </c>
      <c r="AA949" s="13">
        <v>1</v>
      </c>
      <c r="AB949" s="13">
        <f>ROUND(H949*I949*AA949, 3)</f>
        <v>2.6840000000000002</v>
      </c>
      <c r="AC949" s="13">
        <f>ROUND(VLOOKUP(X949,'Base de dados'!A:B, 2, 0)*AB949, 2)</f>
        <v>0.27</v>
      </c>
      <c r="AD949" s="13">
        <f>ROUND((AB949*(Destino!AG$950/100))*(W949/100),2)</f>
        <v>0.19</v>
      </c>
      <c r="AE949" s="13">
        <f>ROUND(AB949*(Destino!AH$950/100),2)</f>
        <v>0</v>
      </c>
      <c r="AF949" s="13">
        <f>ROUND((((AB949+AC949)*(1 + VLOOKUP(X949,'Base de dados'!A:N, 14, 0) ))*(Destino!AI$950/100))-AD949, 2)</f>
        <v>0.55000000000000004</v>
      </c>
      <c r="AG949" s="13">
        <f>ROUND((AB949+AC949+AF949)*(J949/100),2)</f>
        <v>0.11</v>
      </c>
      <c r="AH949" s="13">
        <f>ROUND(AB949*T949,2)</f>
        <v>0</v>
      </c>
      <c r="AI949" s="13">
        <f>ROUND(AB949+AC949-AE949+AF949+AG949+AH949, 3)</f>
        <v>3.6139999999999999</v>
      </c>
      <c r="AJ949" s="13">
        <f>AI949*M949</f>
        <v>14.456</v>
      </c>
      <c r="AK949" s="13">
        <f>AJ949*K949</f>
        <v>14.456</v>
      </c>
      <c r="AL949" s="13" t="str">
        <f t="shared" si="42"/>
        <v>17006000258522200001421</v>
      </c>
      <c r="AM949" s="13">
        <f>VLOOKUP(AL949,Destino!A:AE,31,0)</f>
        <v>14.456</v>
      </c>
      <c r="AN949" s="13">
        <f>VLOOKUP(AL949,Destino!A:O,15,0)</f>
        <v>8.99</v>
      </c>
      <c r="AO949" s="13">
        <f>VLOOKUP(AL949,Destino!A:P,16,0)</f>
        <v>1</v>
      </c>
      <c r="AP949" s="14">
        <f t="shared" si="43"/>
        <v>1</v>
      </c>
      <c r="AQ949" s="13" t="str">
        <f t="shared" si="44"/>
        <v>OK</v>
      </c>
      <c r="BA949" s="13" t="s">
        <v>14615</v>
      </c>
      <c r="BB949" s="13">
        <f>AK949</f>
        <v>14.456</v>
      </c>
      <c r="BC949" s="13" t="s">
        <v>15652</v>
      </c>
      <c r="BD949" s="13">
        <f>N949</f>
        <v>1</v>
      </c>
    </row>
    <row r="950" spans="1:56" hidden="1" x14ac:dyDescent="0.25">
      <c r="A950" s="13">
        <v>600025853</v>
      </c>
      <c r="B950" s="13">
        <v>1700</v>
      </c>
      <c r="C950" s="13">
        <v>2200001421</v>
      </c>
      <c r="D950" s="13" t="s">
        <v>298</v>
      </c>
      <c r="E950" s="13">
        <f>IF(AND(B950&lt;&gt;1110,B950&lt;&gt;1210,B950&lt;&gt;1510,B950&lt;&gt;1710),B950,IF(B950=1110,"1100",IF(B950=1210,"1200",IF(B950=1510,"1500",IF(B950=1710,"1700","X")))))</f>
        <v>1700</v>
      </c>
      <c r="F950" s="13" t="s">
        <v>10893</v>
      </c>
      <c r="G950" s="13" t="s">
        <v>297</v>
      </c>
      <c r="H950" s="13">
        <v>10.878</v>
      </c>
      <c r="I950" s="13">
        <v>0.25</v>
      </c>
      <c r="J950" s="13">
        <v>3</v>
      </c>
      <c r="K950" s="13">
        <v>1</v>
      </c>
      <c r="L950" s="13" t="s">
        <v>292</v>
      </c>
      <c r="M950" s="13">
        <v>4</v>
      </c>
      <c r="N950" s="13">
        <v>1</v>
      </c>
      <c r="O950" s="13" t="s">
        <v>294</v>
      </c>
      <c r="P950" s="13">
        <f>IFERROR(VLOOKUP(BC950, BA:BA:BB:BB, 2, 0),)</f>
        <v>0</v>
      </c>
      <c r="Q950" s="13">
        <f>IFERROR(VLOOKUP(BC950, BA:BA:BD:BD, 4, 0),1)</f>
        <v>1</v>
      </c>
      <c r="R950" s="13">
        <v>7</v>
      </c>
      <c r="S950" s="13">
        <v>9.25</v>
      </c>
      <c r="T950" s="13">
        <v>0</v>
      </c>
      <c r="V950" s="13" t="s">
        <v>13779</v>
      </c>
      <c r="W950" s="13">
        <v>100</v>
      </c>
      <c r="X950" s="13" t="s">
        <v>302</v>
      </c>
      <c r="Y950" s="13" t="s">
        <v>10899</v>
      </c>
      <c r="Z950" s="13" t="s">
        <v>10886</v>
      </c>
      <c r="AA950" s="13">
        <v>1</v>
      </c>
      <c r="AB950" s="13">
        <f>ROUND(H950*I950*AA950, 3)</f>
        <v>2.72</v>
      </c>
      <c r="AC950" s="13">
        <f>ROUND(VLOOKUP(X950,'Base de dados'!A:B, 2, 0)*AB950, 2)</f>
        <v>0.27</v>
      </c>
      <c r="AD950" s="13">
        <f>ROUND((AB950*(Destino!AG$951/100))*(W950/100),2)</f>
        <v>0.19</v>
      </c>
      <c r="AE950" s="13">
        <f>ROUND(AB950*(Destino!AH$951/100),2)</f>
        <v>0</v>
      </c>
      <c r="AF950" s="13">
        <f>ROUND((((AB950+AC950)*(1 + VLOOKUP(X950,'Base de dados'!A:N, 14, 0) ))*(Destino!AI$951/100))-AD950, 2)</f>
        <v>0.56000000000000005</v>
      </c>
      <c r="AG950" s="13">
        <f>ROUND((AB950+AC950+AF950)*(J950/100),2)</f>
        <v>0.11</v>
      </c>
      <c r="AH950" s="13">
        <f>ROUND(AB950*T950,2)</f>
        <v>0</v>
      </c>
      <c r="AI950" s="13">
        <f>ROUND(AB950+AC950-AE950+AF950+AG950+AH950, 3)</f>
        <v>3.66</v>
      </c>
      <c r="AJ950" s="13">
        <f>AI950*M950</f>
        <v>14.64</v>
      </c>
      <c r="AK950" s="13">
        <f>AJ950*K950</f>
        <v>14.64</v>
      </c>
      <c r="AL950" s="13" t="str">
        <f t="shared" si="42"/>
        <v>17006000258532200001421</v>
      </c>
      <c r="AM950" s="13">
        <f>VLOOKUP(AL950,Destino!A:AE,31,0)</f>
        <v>14.64</v>
      </c>
      <c r="AN950" s="13">
        <f>VLOOKUP(AL950,Destino!A:O,15,0)</f>
        <v>9.11</v>
      </c>
      <c r="AO950" s="13">
        <f>VLOOKUP(AL950,Destino!A:P,16,0)</f>
        <v>1</v>
      </c>
      <c r="AP950" s="14">
        <f t="shared" si="43"/>
        <v>1</v>
      </c>
      <c r="AQ950" s="13" t="str">
        <f t="shared" si="44"/>
        <v>OK</v>
      </c>
      <c r="BA950" s="13" t="s">
        <v>14616</v>
      </c>
      <c r="BB950" s="13">
        <f>AK950</f>
        <v>14.64</v>
      </c>
      <c r="BC950" s="13" t="s">
        <v>15653</v>
      </c>
      <c r="BD950" s="13">
        <f>N950</f>
        <v>1</v>
      </c>
    </row>
    <row r="951" spans="1:56" hidden="1" x14ac:dyDescent="0.25">
      <c r="A951" s="13">
        <v>600025854</v>
      </c>
      <c r="B951" s="13">
        <v>1700</v>
      </c>
      <c r="C951" s="13">
        <v>2200001421</v>
      </c>
      <c r="D951" s="13" t="s">
        <v>298</v>
      </c>
      <c r="E951" s="13">
        <f>IF(AND(B951&lt;&gt;1110,B951&lt;&gt;1210,B951&lt;&gt;1510,B951&lt;&gt;1710),B951,IF(B951=1110,"1100",IF(B951=1210,"1200",IF(B951=1510,"1500",IF(B951=1710,"1700","X")))))</f>
        <v>1700</v>
      </c>
      <c r="F951" s="13" t="s">
        <v>10893</v>
      </c>
      <c r="G951" s="13" t="s">
        <v>297</v>
      </c>
      <c r="H951" s="13">
        <v>10.949</v>
      </c>
      <c r="I951" s="13">
        <v>0.25</v>
      </c>
      <c r="J951" s="13">
        <v>3</v>
      </c>
      <c r="K951" s="13">
        <v>1</v>
      </c>
      <c r="L951" s="13" t="s">
        <v>292</v>
      </c>
      <c r="M951" s="13">
        <v>4</v>
      </c>
      <c r="N951" s="13">
        <v>1</v>
      </c>
      <c r="O951" s="13" t="s">
        <v>294</v>
      </c>
      <c r="P951" s="13">
        <f>IFERROR(VLOOKUP(BC951, BA:BA:BB:BB, 2, 0),)</f>
        <v>0</v>
      </c>
      <c r="Q951" s="13">
        <f>IFERROR(VLOOKUP(BC951, BA:BA:BD:BD, 4, 0),1)</f>
        <v>1</v>
      </c>
      <c r="R951" s="13">
        <v>7</v>
      </c>
      <c r="S951" s="13">
        <v>9.25</v>
      </c>
      <c r="T951" s="13">
        <v>0</v>
      </c>
      <c r="V951" s="13" t="s">
        <v>13779</v>
      </c>
      <c r="W951" s="13">
        <v>100</v>
      </c>
      <c r="X951" s="13" t="s">
        <v>302</v>
      </c>
      <c r="Y951" s="13" t="s">
        <v>10899</v>
      </c>
      <c r="Z951" s="13" t="s">
        <v>10898</v>
      </c>
      <c r="AA951" s="13">
        <v>1</v>
      </c>
      <c r="AB951" s="13">
        <f>ROUND(H951*I951*AA951, 3)</f>
        <v>2.7370000000000001</v>
      </c>
      <c r="AC951" s="13">
        <f>ROUND(VLOOKUP(X951,'Base de dados'!A:B, 2, 0)*AB951, 2)</f>
        <v>0.27</v>
      </c>
      <c r="AD951" s="13">
        <f>ROUND((AB951*(Destino!AG$952/100))*(W951/100),2)</f>
        <v>0.19</v>
      </c>
      <c r="AE951" s="13">
        <f>ROUND(AB951*(Destino!AH$952/100),2)</f>
        <v>0</v>
      </c>
      <c r="AF951" s="13">
        <f>ROUND((((AB951+AC951)*(1 + VLOOKUP(X951,'Base de dados'!A:N, 14, 0) ))*(Destino!AI$952/100))-AD951, 2)</f>
        <v>0.56999999999999995</v>
      </c>
      <c r="AG951" s="13">
        <f>ROUND((AB951+AC951+AF951)*(J951/100),2)</f>
        <v>0.11</v>
      </c>
      <c r="AH951" s="13">
        <f>ROUND(AB951*T951,2)</f>
        <v>0</v>
      </c>
      <c r="AI951" s="13">
        <f>ROUND(AB951+AC951-AE951+AF951+AG951+AH951, 3)</f>
        <v>3.6869999999999998</v>
      </c>
      <c r="AJ951" s="13">
        <f>AI951*M951</f>
        <v>14.747999999999999</v>
      </c>
      <c r="AK951" s="13">
        <f>AJ951*K951</f>
        <v>14.747999999999999</v>
      </c>
      <c r="AL951" s="13" t="str">
        <f t="shared" si="42"/>
        <v>17006000258542200001421</v>
      </c>
      <c r="AM951" s="13">
        <f>VLOOKUP(AL951,Destino!A:AE,31,0)</f>
        <v>14.747999999999999</v>
      </c>
      <c r="AN951" s="13">
        <f>VLOOKUP(AL951,Destino!A:O,15,0)</f>
        <v>9.17</v>
      </c>
      <c r="AO951" s="13">
        <f>VLOOKUP(AL951,Destino!A:P,16,0)</f>
        <v>1</v>
      </c>
      <c r="AP951" s="14">
        <f t="shared" si="43"/>
        <v>1</v>
      </c>
      <c r="AQ951" s="13" t="str">
        <f t="shared" si="44"/>
        <v>OK</v>
      </c>
      <c r="BA951" s="13" t="s">
        <v>14617</v>
      </c>
      <c r="BB951" s="13">
        <f>AK951</f>
        <v>14.747999999999999</v>
      </c>
      <c r="BC951" s="13" t="s">
        <v>15654</v>
      </c>
      <c r="BD951" s="13">
        <f>N951</f>
        <v>1</v>
      </c>
    </row>
    <row r="952" spans="1:56" hidden="1" x14ac:dyDescent="0.25">
      <c r="A952" s="13">
        <v>600025855</v>
      </c>
      <c r="B952" s="13">
        <v>1700</v>
      </c>
      <c r="C952" s="13">
        <v>2200001421</v>
      </c>
      <c r="D952" s="13" t="s">
        <v>298</v>
      </c>
      <c r="E952" s="13">
        <f>IF(AND(B952&lt;&gt;1110,B952&lt;&gt;1210,B952&lt;&gt;1510,B952&lt;&gt;1710),B952,IF(B952=1110,"1100",IF(B952=1210,"1200",IF(B952=1510,"1500",IF(B952=1710,"1700","X")))))</f>
        <v>1700</v>
      </c>
      <c r="F952" s="13" t="s">
        <v>10893</v>
      </c>
      <c r="G952" s="13" t="s">
        <v>297</v>
      </c>
      <c r="H952" s="13">
        <v>10.984999999999999</v>
      </c>
      <c r="I952" s="13">
        <v>0.25</v>
      </c>
      <c r="J952" s="13">
        <v>3</v>
      </c>
      <c r="K952" s="13">
        <v>1</v>
      </c>
      <c r="L952" s="13" t="s">
        <v>292</v>
      </c>
      <c r="M952" s="13">
        <v>4</v>
      </c>
      <c r="N952" s="13">
        <v>1</v>
      </c>
      <c r="O952" s="13" t="s">
        <v>294</v>
      </c>
      <c r="P952" s="13">
        <f>IFERROR(VLOOKUP(BC952, BA:BA:BB:BB, 2, 0),)</f>
        <v>0</v>
      </c>
      <c r="Q952" s="13">
        <f>IFERROR(VLOOKUP(BC952, BA:BA:BD:BD, 4, 0),1)</f>
        <v>1</v>
      </c>
      <c r="R952" s="13">
        <v>7</v>
      </c>
      <c r="S952" s="13">
        <v>9.25</v>
      </c>
      <c r="T952" s="13">
        <v>0</v>
      </c>
      <c r="V952" s="13" t="s">
        <v>13779</v>
      </c>
      <c r="W952" s="13">
        <v>100</v>
      </c>
      <c r="X952" s="13" t="s">
        <v>302</v>
      </c>
      <c r="Y952" s="13" t="s">
        <v>10899</v>
      </c>
      <c r="Z952" s="13" t="s">
        <v>10886</v>
      </c>
      <c r="AA952" s="13">
        <v>1</v>
      </c>
      <c r="AB952" s="13">
        <f>ROUND(H952*I952*AA952, 3)</f>
        <v>2.746</v>
      </c>
      <c r="AC952" s="13">
        <f>ROUND(VLOOKUP(X952,'Base de dados'!A:B, 2, 0)*AB952, 2)</f>
        <v>0.27</v>
      </c>
      <c r="AD952" s="13">
        <f>ROUND((AB952*(Destino!AG$953/100))*(W952/100),2)</f>
        <v>0.19</v>
      </c>
      <c r="AE952" s="13">
        <f>ROUND(AB952*(Destino!AH$953/100),2)</f>
        <v>0</v>
      </c>
      <c r="AF952" s="13">
        <f>ROUND((((AB952+AC952)*(1 + VLOOKUP(X952,'Base de dados'!A:N, 14, 0) ))*(Destino!AI$953/100))-AD952, 2)</f>
        <v>0.56999999999999995</v>
      </c>
      <c r="AG952" s="13">
        <f>ROUND((AB952+AC952+AF952)*(J952/100),2)</f>
        <v>0.11</v>
      </c>
      <c r="AH952" s="13">
        <f>ROUND(AB952*T952,2)</f>
        <v>0</v>
      </c>
      <c r="AI952" s="13">
        <f>ROUND(AB952+AC952-AE952+AF952+AG952+AH952, 3)</f>
        <v>3.6960000000000002</v>
      </c>
      <c r="AJ952" s="13">
        <f>AI952*M952</f>
        <v>14.784000000000001</v>
      </c>
      <c r="AK952" s="13">
        <f>AJ952*K952</f>
        <v>14.784000000000001</v>
      </c>
      <c r="AL952" s="13" t="str">
        <f t="shared" si="42"/>
        <v>17006000258552200001421</v>
      </c>
      <c r="AM952" s="13">
        <f>VLOOKUP(AL952,Destino!A:AE,31,0)</f>
        <v>14.824</v>
      </c>
      <c r="AN952" s="13">
        <f>VLOOKUP(AL952,Destino!A:O,15,0)</f>
        <v>9.1999999999999993</v>
      </c>
      <c r="AO952" s="13">
        <f>VLOOKUP(AL952,Destino!A:P,16,0)</f>
        <v>1</v>
      </c>
      <c r="AP952" s="14">
        <f t="shared" si="43"/>
        <v>1</v>
      </c>
      <c r="AQ952" s="13" t="str">
        <f t="shared" si="44"/>
        <v>OK</v>
      </c>
      <c r="BA952" s="13" t="s">
        <v>14618</v>
      </c>
      <c r="BB952" s="13">
        <f>AK952</f>
        <v>14.784000000000001</v>
      </c>
      <c r="BC952" s="13" t="s">
        <v>15655</v>
      </c>
      <c r="BD952" s="13">
        <f>N952</f>
        <v>1</v>
      </c>
    </row>
    <row r="953" spans="1:56" hidden="1" x14ac:dyDescent="0.25">
      <c r="A953" s="13">
        <v>600025856</v>
      </c>
      <c r="B953" s="13">
        <v>1700</v>
      </c>
      <c r="C953" s="13">
        <v>2200001421</v>
      </c>
      <c r="D953" s="13" t="s">
        <v>298</v>
      </c>
      <c r="E953" s="13">
        <f>IF(AND(B953&lt;&gt;1110,B953&lt;&gt;1210,B953&lt;&gt;1510,B953&lt;&gt;1710),B953,IF(B953=1110,"1100",IF(B953=1210,"1200",IF(B953=1510,"1500",IF(B953=1710,"1700","X")))))</f>
        <v>1700</v>
      </c>
      <c r="F953" s="13" t="s">
        <v>10893</v>
      </c>
      <c r="G953" s="13" t="s">
        <v>297</v>
      </c>
      <c r="H953" s="13">
        <v>11.045</v>
      </c>
      <c r="I953" s="13">
        <v>0.25</v>
      </c>
      <c r="J953" s="13">
        <v>3</v>
      </c>
      <c r="K953" s="13">
        <v>1</v>
      </c>
      <c r="L953" s="13" t="s">
        <v>292</v>
      </c>
      <c r="M953" s="13">
        <v>4</v>
      </c>
      <c r="N953" s="13">
        <v>1</v>
      </c>
      <c r="O953" s="13" t="s">
        <v>294</v>
      </c>
      <c r="P953" s="13">
        <f>IFERROR(VLOOKUP(BC953, BA:BA:BB:BB, 2, 0),)</f>
        <v>0</v>
      </c>
      <c r="Q953" s="13">
        <f>IFERROR(VLOOKUP(BC953, BA:BA:BD:BD, 4, 0),1)</f>
        <v>1</v>
      </c>
      <c r="R953" s="13">
        <v>7</v>
      </c>
      <c r="S953" s="13">
        <v>9.25</v>
      </c>
      <c r="T953" s="13">
        <v>0</v>
      </c>
      <c r="V953" s="13" t="s">
        <v>13779</v>
      </c>
      <c r="W953" s="13">
        <v>100</v>
      </c>
      <c r="X953" s="13" t="s">
        <v>302</v>
      </c>
      <c r="Y953" s="13" t="s">
        <v>10899</v>
      </c>
      <c r="Z953" s="13" t="s">
        <v>10886</v>
      </c>
      <c r="AA953" s="13">
        <v>1</v>
      </c>
      <c r="AB953" s="13">
        <f>ROUND(H953*I953*AA953, 3)</f>
        <v>2.7610000000000001</v>
      </c>
      <c r="AC953" s="13">
        <f>ROUND(VLOOKUP(X953,'Base de dados'!A:B, 2, 0)*AB953, 2)</f>
        <v>0.28000000000000003</v>
      </c>
      <c r="AD953" s="13">
        <f>ROUND((AB953*(Destino!AG$954/100))*(W953/100),2)</f>
        <v>0.19</v>
      </c>
      <c r="AE953" s="13">
        <f>ROUND(AB953*(Destino!AH$954/100),2)</f>
        <v>0</v>
      </c>
      <c r="AF953" s="13">
        <f>ROUND((((AB953+AC953)*(1 + VLOOKUP(X953,'Base de dados'!A:N, 14, 0) ))*(Destino!AI$954/100))-AD953, 2)</f>
        <v>0.57999999999999996</v>
      </c>
      <c r="AG953" s="13">
        <f>ROUND((AB953+AC953+AF953)*(J953/100),2)</f>
        <v>0.11</v>
      </c>
      <c r="AH953" s="13">
        <f>ROUND(AB953*T953,2)</f>
        <v>0</v>
      </c>
      <c r="AI953" s="13">
        <f>ROUND(AB953+AC953-AE953+AF953+AG953+AH953, 3)</f>
        <v>3.7309999999999999</v>
      </c>
      <c r="AJ953" s="13">
        <f>AI953*M953</f>
        <v>14.923999999999999</v>
      </c>
      <c r="AK953" s="13">
        <f>AJ953*K953</f>
        <v>14.923999999999999</v>
      </c>
      <c r="AL953" s="13" t="str">
        <f t="shared" si="42"/>
        <v>17006000258562200001421</v>
      </c>
      <c r="AM953" s="13">
        <f>VLOOKUP(AL953,Destino!A:AE,31,0)</f>
        <v>14.884</v>
      </c>
      <c r="AN953" s="13">
        <f>VLOOKUP(AL953,Destino!A:O,15,0)</f>
        <v>9.25</v>
      </c>
      <c r="AO953" s="13">
        <f>VLOOKUP(AL953,Destino!A:P,16,0)</f>
        <v>1</v>
      </c>
      <c r="AP953" s="14">
        <f t="shared" si="43"/>
        <v>1</v>
      </c>
      <c r="AQ953" s="13" t="str">
        <f t="shared" si="44"/>
        <v>OK</v>
      </c>
      <c r="BA953" s="13" t="s">
        <v>14619</v>
      </c>
      <c r="BB953" s="13">
        <f>AK953</f>
        <v>14.923999999999999</v>
      </c>
      <c r="BC953" s="13" t="s">
        <v>15656</v>
      </c>
      <c r="BD953" s="13">
        <f>N953</f>
        <v>1</v>
      </c>
    </row>
    <row r="954" spans="1:56" hidden="1" x14ac:dyDescent="0.25">
      <c r="A954" s="13">
        <v>600025857</v>
      </c>
      <c r="B954" s="13">
        <v>1700</v>
      </c>
      <c r="C954" s="13">
        <v>2200001421</v>
      </c>
      <c r="D954" s="13" t="s">
        <v>298</v>
      </c>
      <c r="E954" s="13">
        <f>IF(AND(B954&lt;&gt;1110,B954&lt;&gt;1210,B954&lt;&gt;1510,B954&lt;&gt;1710),B954,IF(B954=1110,"1100",IF(B954=1210,"1200",IF(B954=1510,"1500",IF(B954=1710,"1700","X")))))</f>
        <v>1700</v>
      </c>
      <c r="F954" s="13" t="s">
        <v>10893</v>
      </c>
      <c r="G954" s="13" t="s">
        <v>297</v>
      </c>
      <c r="H954" s="13">
        <v>11.093</v>
      </c>
      <c r="I954" s="13">
        <v>0.25</v>
      </c>
      <c r="J954" s="13">
        <v>3</v>
      </c>
      <c r="K954" s="13">
        <v>1</v>
      </c>
      <c r="L954" s="13" t="s">
        <v>292</v>
      </c>
      <c r="M954" s="13">
        <v>4</v>
      </c>
      <c r="N954" s="13">
        <v>1</v>
      </c>
      <c r="O954" s="13" t="s">
        <v>294</v>
      </c>
      <c r="P954" s="13">
        <f>IFERROR(VLOOKUP(BC954, BA:BA:BB:BB, 2, 0),)</f>
        <v>0</v>
      </c>
      <c r="Q954" s="13">
        <f>IFERROR(VLOOKUP(BC954, BA:BA:BD:BD, 4, 0),1)</f>
        <v>1</v>
      </c>
      <c r="R954" s="13">
        <v>7</v>
      </c>
      <c r="S954" s="13">
        <v>9.25</v>
      </c>
      <c r="T954" s="13">
        <v>0</v>
      </c>
      <c r="V954" s="13" t="s">
        <v>13779</v>
      </c>
      <c r="W954" s="13">
        <v>100</v>
      </c>
      <c r="X954" s="13" t="s">
        <v>302</v>
      </c>
      <c r="Y954" s="13" t="s">
        <v>10899</v>
      </c>
      <c r="Z954" s="13" t="s">
        <v>10886</v>
      </c>
      <c r="AA954" s="13">
        <v>1</v>
      </c>
      <c r="AB954" s="13">
        <f>ROUND(H954*I954*AA954, 3)</f>
        <v>2.7730000000000001</v>
      </c>
      <c r="AC954" s="13">
        <f>ROUND(VLOOKUP(X954,'Base de dados'!A:B, 2, 0)*AB954, 2)</f>
        <v>0.28000000000000003</v>
      </c>
      <c r="AD954" s="13">
        <f>ROUND((AB954*(Destino!AG$955/100))*(W954/100),2)</f>
        <v>0.19</v>
      </c>
      <c r="AE954" s="13">
        <f>ROUND(AB954*(Destino!AH$955/100),2)</f>
        <v>0</v>
      </c>
      <c r="AF954" s="13">
        <f>ROUND((((AB954+AC954)*(1 + VLOOKUP(X954,'Base de dados'!A:N, 14, 0) ))*(Destino!AI$955/100))-AD954, 2)</f>
        <v>0.57999999999999996</v>
      </c>
      <c r="AG954" s="13">
        <f>ROUND((AB954+AC954+AF954)*(J954/100),2)</f>
        <v>0.11</v>
      </c>
      <c r="AH954" s="13">
        <f>ROUND(AB954*T954,2)</f>
        <v>0</v>
      </c>
      <c r="AI954" s="13">
        <f>ROUND(AB954+AC954-AE954+AF954+AG954+AH954, 3)</f>
        <v>3.7429999999999999</v>
      </c>
      <c r="AJ954" s="13">
        <f>AI954*M954</f>
        <v>14.972</v>
      </c>
      <c r="AK954" s="13">
        <f>AJ954*K954</f>
        <v>14.972</v>
      </c>
      <c r="AL954" s="13" t="str">
        <f t="shared" si="42"/>
        <v>17006000258572200001421</v>
      </c>
      <c r="AM954" s="13">
        <f>VLOOKUP(AL954,Destino!A:AE,31,0)</f>
        <v>14.932</v>
      </c>
      <c r="AN954" s="13">
        <f>VLOOKUP(AL954,Destino!A:O,15,0)</f>
        <v>9.2899999999999991</v>
      </c>
      <c r="AO954" s="13">
        <f>VLOOKUP(AL954,Destino!A:P,16,0)</f>
        <v>1</v>
      </c>
      <c r="AP954" s="14">
        <f t="shared" si="43"/>
        <v>1</v>
      </c>
      <c r="AQ954" s="13" t="str">
        <f t="shared" si="44"/>
        <v>OK</v>
      </c>
      <c r="BA954" s="13" t="s">
        <v>14620</v>
      </c>
      <c r="BB954" s="13">
        <f>AK954</f>
        <v>14.972</v>
      </c>
      <c r="BC954" s="13" t="s">
        <v>15657</v>
      </c>
      <c r="BD954" s="13">
        <f>N954</f>
        <v>1</v>
      </c>
    </row>
    <row r="955" spans="1:56" hidden="1" x14ac:dyDescent="0.25">
      <c r="A955" s="13">
        <v>600025858</v>
      </c>
      <c r="B955" s="13">
        <v>1700</v>
      </c>
      <c r="C955" s="13">
        <v>2200001421</v>
      </c>
      <c r="D955" s="13" t="s">
        <v>298</v>
      </c>
      <c r="E955" s="13">
        <f>IF(AND(B955&lt;&gt;1110,B955&lt;&gt;1210,B955&lt;&gt;1510,B955&lt;&gt;1710),B955,IF(B955=1110,"1100",IF(B955=1210,"1200",IF(B955=1510,"1500",IF(B955=1710,"1700","X")))))</f>
        <v>1700</v>
      </c>
      <c r="F955" s="13" t="s">
        <v>10893</v>
      </c>
      <c r="G955" s="13" t="s">
        <v>297</v>
      </c>
      <c r="H955" s="13">
        <v>11.164</v>
      </c>
      <c r="I955" s="13">
        <v>0.25</v>
      </c>
      <c r="J955" s="13">
        <v>3</v>
      </c>
      <c r="K955" s="13">
        <v>1</v>
      </c>
      <c r="L955" s="13" t="s">
        <v>292</v>
      </c>
      <c r="M955" s="13">
        <v>4</v>
      </c>
      <c r="N955" s="13">
        <v>1</v>
      </c>
      <c r="O955" s="13" t="s">
        <v>294</v>
      </c>
      <c r="P955" s="13">
        <f>IFERROR(VLOOKUP(BC955, BA:BA:BB:BB, 2, 0),)</f>
        <v>0</v>
      </c>
      <c r="Q955" s="13">
        <f>IFERROR(VLOOKUP(BC955, BA:BA:BD:BD, 4, 0),1)</f>
        <v>1</v>
      </c>
      <c r="R955" s="13">
        <v>7</v>
      </c>
      <c r="S955" s="13">
        <v>9.25</v>
      </c>
      <c r="T955" s="13">
        <v>0</v>
      </c>
      <c r="V955" s="13" t="s">
        <v>13779</v>
      </c>
      <c r="W955" s="13">
        <v>100</v>
      </c>
      <c r="X955" s="13" t="s">
        <v>302</v>
      </c>
      <c r="Y955" s="13" t="s">
        <v>10899</v>
      </c>
      <c r="Z955" s="13" t="s">
        <v>10886</v>
      </c>
      <c r="AA955" s="13">
        <v>1</v>
      </c>
      <c r="AB955" s="13">
        <f>ROUND(H955*I955*AA955, 3)</f>
        <v>2.7909999999999999</v>
      </c>
      <c r="AC955" s="13">
        <f>ROUND(VLOOKUP(X955,'Base de dados'!A:B, 2, 0)*AB955, 2)</f>
        <v>0.28000000000000003</v>
      </c>
      <c r="AD955" s="13">
        <f>ROUND((AB955*(Destino!AG$956/100))*(W955/100),2)</f>
        <v>0.2</v>
      </c>
      <c r="AE955" s="13">
        <f>ROUND(AB955*(Destino!AH$956/100),2)</f>
        <v>0</v>
      </c>
      <c r="AF955" s="13">
        <f>ROUND((((AB955+AC955)*(1 + VLOOKUP(X955,'Base de dados'!A:N, 14, 0) ))*(Destino!AI$956/100))-AD955, 2)</f>
        <v>0.56999999999999995</v>
      </c>
      <c r="AG955" s="13">
        <f>ROUND((AB955+AC955+AF955)*(J955/100),2)</f>
        <v>0.11</v>
      </c>
      <c r="AH955" s="13">
        <f>ROUND(AB955*T955,2)</f>
        <v>0</v>
      </c>
      <c r="AI955" s="13">
        <f>ROUND(AB955+AC955-AE955+AF955+AG955+AH955, 3)</f>
        <v>3.7509999999999999</v>
      </c>
      <c r="AJ955" s="13">
        <f>AI955*M955</f>
        <v>15.004</v>
      </c>
      <c r="AK955" s="13">
        <f>AJ955*K955</f>
        <v>15.004</v>
      </c>
      <c r="AL955" s="13" t="str">
        <f t="shared" si="42"/>
        <v>17006000258582200001421</v>
      </c>
      <c r="AM955" s="13">
        <f>VLOOKUP(AL955,Destino!A:AE,31,0)</f>
        <v>15.004</v>
      </c>
      <c r="AN955" s="13">
        <f>VLOOKUP(AL955,Destino!A:O,15,0)</f>
        <v>9.35</v>
      </c>
      <c r="AO955" s="13">
        <f>VLOOKUP(AL955,Destino!A:P,16,0)</f>
        <v>1</v>
      </c>
      <c r="AP955" s="14">
        <f t="shared" si="43"/>
        <v>1</v>
      </c>
      <c r="AQ955" s="13" t="str">
        <f t="shared" si="44"/>
        <v>OK</v>
      </c>
      <c r="BA955" s="13" t="s">
        <v>14621</v>
      </c>
      <c r="BB955" s="13">
        <f>AK955</f>
        <v>15.004</v>
      </c>
      <c r="BC955" s="13" t="s">
        <v>15658</v>
      </c>
      <c r="BD955" s="13">
        <f>N955</f>
        <v>1</v>
      </c>
    </row>
    <row r="956" spans="1:56" hidden="1" x14ac:dyDescent="0.25">
      <c r="A956" s="13">
        <v>600025859</v>
      </c>
      <c r="B956" s="13">
        <v>1700</v>
      </c>
      <c r="C956" s="13">
        <v>2200001421</v>
      </c>
      <c r="D956" s="13" t="s">
        <v>298</v>
      </c>
      <c r="E956" s="13">
        <f>IF(AND(B956&lt;&gt;1110,B956&lt;&gt;1210,B956&lt;&gt;1510,B956&lt;&gt;1710),B956,IF(B956=1110,"1100",IF(B956=1210,"1200",IF(B956=1510,"1500",IF(B956=1710,"1700","X")))))</f>
        <v>1700</v>
      </c>
      <c r="F956" s="13" t="s">
        <v>10893</v>
      </c>
      <c r="G956" s="13" t="s">
        <v>297</v>
      </c>
      <c r="H956" s="13">
        <v>11.224</v>
      </c>
      <c r="I956" s="13">
        <v>0.25</v>
      </c>
      <c r="J956" s="13">
        <v>3</v>
      </c>
      <c r="K956" s="13">
        <v>1</v>
      </c>
      <c r="L956" s="13" t="s">
        <v>292</v>
      </c>
      <c r="M956" s="13">
        <v>4</v>
      </c>
      <c r="N956" s="13">
        <v>1</v>
      </c>
      <c r="O956" s="13" t="s">
        <v>294</v>
      </c>
      <c r="P956" s="13">
        <f>IFERROR(VLOOKUP(BC956, BA:BA:BB:BB, 2, 0),)</f>
        <v>0</v>
      </c>
      <c r="Q956" s="13">
        <f>IFERROR(VLOOKUP(BC956, BA:BA:BD:BD, 4, 0),1)</f>
        <v>1</v>
      </c>
      <c r="R956" s="13">
        <v>7</v>
      </c>
      <c r="S956" s="13">
        <v>9.25</v>
      </c>
      <c r="T956" s="13">
        <v>0</v>
      </c>
      <c r="V956" s="13" t="s">
        <v>13779</v>
      </c>
      <c r="W956" s="13">
        <v>100</v>
      </c>
      <c r="X956" s="13" t="s">
        <v>302</v>
      </c>
      <c r="Y956" s="13" t="s">
        <v>10899</v>
      </c>
      <c r="Z956" s="13" t="s">
        <v>10886</v>
      </c>
      <c r="AA956" s="13">
        <v>1</v>
      </c>
      <c r="AB956" s="13">
        <f>ROUND(H956*I956*AA956, 3)</f>
        <v>2.806</v>
      </c>
      <c r="AC956" s="13">
        <f>ROUND(VLOOKUP(X956,'Base de dados'!A:B, 2, 0)*AB956, 2)</f>
        <v>0.28000000000000003</v>
      </c>
      <c r="AD956" s="13">
        <f>ROUND((AB956*(Destino!AG$957/100))*(W956/100),2)</f>
        <v>0.2</v>
      </c>
      <c r="AE956" s="13">
        <f>ROUND(AB956*(Destino!AH$957/100),2)</f>
        <v>0</v>
      </c>
      <c r="AF956" s="13">
        <f>ROUND((((AB956+AC956)*(1 + VLOOKUP(X956,'Base de dados'!A:N, 14, 0) ))*(Destino!AI$957/100))-AD956, 2)</f>
        <v>0.57999999999999996</v>
      </c>
      <c r="AG956" s="13">
        <f>ROUND((AB956+AC956+AF956)*(J956/100),2)</f>
        <v>0.11</v>
      </c>
      <c r="AH956" s="13">
        <f>ROUND(AB956*T956,2)</f>
        <v>0</v>
      </c>
      <c r="AI956" s="13">
        <f>ROUND(AB956+AC956-AE956+AF956+AG956+AH956, 3)</f>
        <v>3.7759999999999998</v>
      </c>
      <c r="AJ956" s="13">
        <f>AI956*M956</f>
        <v>15.103999999999999</v>
      </c>
      <c r="AK956" s="13">
        <f>AJ956*K956</f>
        <v>15.103999999999999</v>
      </c>
      <c r="AL956" s="13" t="str">
        <f t="shared" si="42"/>
        <v>17006000258592200001421</v>
      </c>
      <c r="AM956" s="13">
        <f>VLOOKUP(AL956,Destino!A:AE,31,0)</f>
        <v>15.103999999999999</v>
      </c>
      <c r="AN956" s="13">
        <f>VLOOKUP(AL956,Destino!A:O,15,0)</f>
        <v>9.4</v>
      </c>
      <c r="AO956" s="13">
        <f>VLOOKUP(AL956,Destino!A:P,16,0)</f>
        <v>1</v>
      </c>
      <c r="AP956" s="14">
        <f t="shared" si="43"/>
        <v>1</v>
      </c>
      <c r="AQ956" s="13" t="str">
        <f t="shared" si="44"/>
        <v>OK</v>
      </c>
      <c r="BA956" s="13" t="s">
        <v>14622</v>
      </c>
      <c r="BB956" s="13">
        <f>AK956</f>
        <v>15.103999999999999</v>
      </c>
      <c r="BC956" s="13" t="s">
        <v>15659</v>
      </c>
      <c r="BD956" s="13">
        <f>N956</f>
        <v>1</v>
      </c>
    </row>
    <row r="957" spans="1:56" hidden="1" x14ac:dyDescent="0.25">
      <c r="A957" s="13">
        <v>600025860</v>
      </c>
      <c r="B957" s="13">
        <v>1700</v>
      </c>
      <c r="C957" s="13">
        <v>2200001421</v>
      </c>
      <c r="D957" s="13" t="s">
        <v>298</v>
      </c>
      <c r="E957" s="13">
        <f>IF(AND(B957&lt;&gt;1110,B957&lt;&gt;1210,B957&lt;&gt;1510,B957&lt;&gt;1710),B957,IF(B957=1110,"1100",IF(B957=1210,"1200",IF(B957=1510,"1500",IF(B957=1710,"1700","X")))))</f>
        <v>1700</v>
      </c>
      <c r="F957" s="13" t="s">
        <v>10893</v>
      </c>
      <c r="G957" s="13" t="s">
        <v>297</v>
      </c>
      <c r="H957" s="13">
        <v>11.26</v>
      </c>
      <c r="I957" s="13">
        <v>0.25</v>
      </c>
      <c r="J957" s="13">
        <v>3</v>
      </c>
      <c r="K957" s="13">
        <v>1</v>
      </c>
      <c r="L957" s="13" t="s">
        <v>292</v>
      </c>
      <c r="M957" s="13">
        <v>4</v>
      </c>
      <c r="N957" s="13">
        <v>1</v>
      </c>
      <c r="O957" s="13" t="s">
        <v>294</v>
      </c>
      <c r="P957" s="13">
        <f>IFERROR(VLOOKUP(BC957, BA:BA:BB:BB, 2, 0),)</f>
        <v>0</v>
      </c>
      <c r="Q957" s="13">
        <f>IFERROR(VLOOKUP(BC957, BA:BA:BD:BD, 4, 0),1)</f>
        <v>1</v>
      </c>
      <c r="R957" s="13">
        <v>7</v>
      </c>
      <c r="S957" s="13">
        <v>9.25</v>
      </c>
      <c r="T957" s="13">
        <v>0</v>
      </c>
      <c r="V957" s="13" t="s">
        <v>13779</v>
      </c>
      <c r="W957" s="13">
        <v>100</v>
      </c>
      <c r="X957" s="13" t="s">
        <v>302</v>
      </c>
      <c r="Y957" s="13" t="s">
        <v>10899</v>
      </c>
      <c r="Z957" s="13" t="s">
        <v>10886</v>
      </c>
      <c r="AA957" s="13">
        <v>1</v>
      </c>
      <c r="AB957" s="13">
        <f>ROUND(H957*I957*AA957, 3)</f>
        <v>2.8149999999999999</v>
      </c>
      <c r="AC957" s="13">
        <f>ROUND(VLOOKUP(X957,'Base de dados'!A:B, 2, 0)*AB957, 2)</f>
        <v>0.28000000000000003</v>
      </c>
      <c r="AD957" s="13">
        <f>ROUND((AB957*(Destino!AG$958/100))*(W957/100),2)</f>
        <v>0.2</v>
      </c>
      <c r="AE957" s="13">
        <f>ROUND(AB957*(Destino!AH$958/100),2)</f>
        <v>0</v>
      </c>
      <c r="AF957" s="13">
        <f>ROUND((((AB957+AC957)*(1 + VLOOKUP(X957,'Base de dados'!A:N, 14, 0) ))*(Destino!AI$958/100))-AD957, 2)</f>
        <v>0.57999999999999996</v>
      </c>
      <c r="AG957" s="13">
        <f>ROUND((AB957+AC957+AF957)*(J957/100),2)</f>
        <v>0.11</v>
      </c>
      <c r="AH957" s="13">
        <f>ROUND(AB957*T957,2)</f>
        <v>0</v>
      </c>
      <c r="AI957" s="13">
        <f>ROUND(AB957+AC957-AE957+AF957+AG957+AH957, 3)</f>
        <v>3.7850000000000001</v>
      </c>
      <c r="AJ957" s="13">
        <f>AI957*M957</f>
        <v>15.14</v>
      </c>
      <c r="AK957" s="13">
        <f>AJ957*K957</f>
        <v>15.14</v>
      </c>
      <c r="AL957" s="13" t="str">
        <f t="shared" si="42"/>
        <v>17006000258602200001421</v>
      </c>
      <c r="AM957" s="13">
        <f>VLOOKUP(AL957,Destino!A:AE,31,0)</f>
        <v>15.14</v>
      </c>
      <c r="AN957" s="13">
        <f>VLOOKUP(AL957,Destino!A:O,15,0)</f>
        <v>9.43</v>
      </c>
      <c r="AO957" s="13">
        <f>VLOOKUP(AL957,Destino!A:P,16,0)</f>
        <v>1</v>
      </c>
      <c r="AP957" s="14">
        <f t="shared" si="43"/>
        <v>1</v>
      </c>
      <c r="AQ957" s="13" t="str">
        <f t="shared" si="44"/>
        <v>OK</v>
      </c>
      <c r="BA957" s="13" t="s">
        <v>14623</v>
      </c>
      <c r="BB957" s="13">
        <f>AK957</f>
        <v>15.14</v>
      </c>
      <c r="BC957" s="13" t="s">
        <v>15660</v>
      </c>
      <c r="BD957" s="13">
        <f>N957</f>
        <v>1</v>
      </c>
    </row>
    <row r="958" spans="1:56" hidden="1" x14ac:dyDescent="0.25">
      <c r="A958" s="13">
        <v>600025861</v>
      </c>
      <c r="B958" s="13">
        <v>1700</v>
      </c>
      <c r="C958" s="13">
        <v>2200001421</v>
      </c>
      <c r="D958" s="13" t="s">
        <v>298</v>
      </c>
      <c r="E958" s="13">
        <f>IF(AND(B958&lt;&gt;1110,B958&lt;&gt;1210,B958&lt;&gt;1510,B958&lt;&gt;1710),B958,IF(B958=1110,"1100",IF(B958=1210,"1200",IF(B958=1510,"1500",IF(B958=1710,"1700","X")))))</f>
        <v>1700</v>
      </c>
      <c r="F958" s="13" t="s">
        <v>10893</v>
      </c>
      <c r="G958" s="13" t="s">
        <v>297</v>
      </c>
      <c r="H958" s="13">
        <v>11.319000000000001</v>
      </c>
      <c r="I958" s="13">
        <v>0.25</v>
      </c>
      <c r="J958" s="13">
        <v>3</v>
      </c>
      <c r="K958" s="13">
        <v>1</v>
      </c>
      <c r="L958" s="13" t="s">
        <v>292</v>
      </c>
      <c r="M958" s="13">
        <v>4</v>
      </c>
      <c r="N958" s="13">
        <v>1</v>
      </c>
      <c r="O958" s="13" t="s">
        <v>294</v>
      </c>
      <c r="P958" s="13">
        <f>IFERROR(VLOOKUP(BC958, BA:BA:BB:BB, 2, 0),)</f>
        <v>0</v>
      </c>
      <c r="Q958" s="13">
        <f>IFERROR(VLOOKUP(BC958, BA:BA:BD:BD, 4, 0),1)</f>
        <v>1</v>
      </c>
      <c r="R958" s="13">
        <v>7</v>
      </c>
      <c r="S958" s="13">
        <v>9.25</v>
      </c>
      <c r="T958" s="13">
        <v>0</v>
      </c>
      <c r="V958" s="13" t="s">
        <v>13779</v>
      </c>
      <c r="W958" s="13">
        <v>100</v>
      </c>
      <c r="X958" s="13" t="s">
        <v>302</v>
      </c>
      <c r="Y958" s="13" t="s">
        <v>10899</v>
      </c>
      <c r="Z958" s="13" t="s">
        <v>10886</v>
      </c>
      <c r="AA958" s="13">
        <v>1</v>
      </c>
      <c r="AB958" s="13">
        <f>ROUND(H958*I958*AA958, 3)</f>
        <v>2.83</v>
      </c>
      <c r="AC958" s="13">
        <f>ROUND(VLOOKUP(X958,'Base de dados'!A:B, 2, 0)*AB958, 2)</f>
        <v>0.28000000000000003</v>
      </c>
      <c r="AD958" s="13">
        <f>ROUND((AB958*(Destino!AG$959/100))*(W958/100),2)</f>
        <v>0.2</v>
      </c>
      <c r="AE958" s="13">
        <f>ROUND(AB958*(Destino!AH$959/100),2)</f>
        <v>0</v>
      </c>
      <c r="AF958" s="13">
        <f>ROUND((((AB958+AC958)*(1 + VLOOKUP(X958,'Base de dados'!A:N, 14, 0) ))*(Destino!AI$959/100))-AD958, 2)</f>
        <v>0.57999999999999996</v>
      </c>
      <c r="AG958" s="13">
        <f>ROUND((AB958+AC958+AF958)*(J958/100),2)</f>
        <v>0.11</v>
      </c>
      <c r="AH958" s="13">
        <f>ROUND(AB958*T958,2)</f>
        <v>0</v>
      </c>
      <c r="AI958" s="13">
        <f>ROUND(AB958+AC958-AE958+AF958+AG958+AH958, 3)</f>
        <v>3.8</v>
      </c>
      <c r="AJ958" s="13">
        <f>AI958*M958</f>
        <v>15.2</v>
      </c>
      <c r="AK958" s="13">
        <f>AJ958*K958</f>
        <v>15.2</v>
      </c>
      <c r="AL958" s="13" t="str">
        <f t="shared" si="42"/>
        <v>17006000258612200001421</v>
      </c>
      <c r="AM958" s="13">
        <f>VLOOKUP(AL958,Destino!A:AE,31,0)</f>
        <v>15.24</v>
      </c>
      <c r="AN958" s="13">
        <f>VLOOKUP(AL958,Destino!A:O,15,0)</f>
        <v>9.48</v>
      </c>
      <c r="AO958" s="13">
        <f>VLOOKUP(AL958,Destino!A:P,16,0)</f>
        <v>1</v>
      </c>
      <c r="AP958" s="14">
        <f t="shared" si="43"/>
        <v>1</v>
      </c>
      <c r="AQ958" s="13" t="str">
        <f t="shared" si="44"/>
        <v>OK</v>
      </c>
      <c r="BA958" s="13" t="s">
        <v>14624</v>
      </c>
      <c r="BB958" s="13">
        <f>AK958</f>
        <v>15.2</v>
      </c>
      <c r="BC958" s="13" t="s">
        <v>15661</v>
      </c>
      <c r="BD958" s="13">
        <f>N958</f>
        <v>1</v>
      </c>
    </row>
    <row r="959" spans="1:56" hidden="1" x14ac:dyDescent="0.25">
      <c r="A959" s="13">
        <v>600025862</v>
      </c>
      <c r="B959" s="13">
        <v>1700</v>
      </c>
      <c r="C959" s="13">
        <v>2200001421</v>
      </c>
      <c r="D959" s="13" t="s">
        <v>298</v>
      </c>
      <c r="E959" s="13">
        <f>IF(AND(B959&lt;&gt;1110,B959&lt;&gt;1210,B959&lt;&gt;1510,B959&lt;&gt;1710),B959,IF(B959=1110,"1100",IF(B959=1210,"1200",IF(B959=1510,"1500",IF(B959=1710,"1700","X")))))</f>
        <v>1700</v>
      </c>
      <c r="F959" s="13" t="s">
        <v>10893</v>
      </c>
      <c r="G959" s="13" t="s">
        <v>297</v>
      </c>
      <c r="H959" s="13">
        <v>11.391</v>
      </c>
      <c r="I959" s="13">
        <v>0.25</v>
      </c>
      <c r="J959" s="13">
        <v>3</v>
      </c>
      <c r="K959" s="13">
        <v>1</v>
      </c>
      <c r="L959" s="13" t="s">
        <v>292</v>
      </c>
      <c r="M959" s="13">
        <v>4</v>
      </c>
      <c r="N959" s="13">
        <v>1</v>
      </c>
      <c r="O959" s="13" t="s">
        <v>294</v>
      </c>
      <c r="P959" s="13">
        <f>IFERROR(VLOOKUP(BC959, BA:BA:BB:BB, 2, 0),)</f>
        <v>0</v>
      </c>
      <c r="Q959" s="13">
        <f>IFERROR(VLOOKUP(BC959, BA:BA:BD:BD, 4, 0),1)</f>
        <v>1</v>
      </c>
      <c r="R959" s="13">
        <v>7</v>
      </c>
      <c r="S959" s="13">
        <v>9.25</v>
      </c>
      <c r="T959" s="13">
        <v>0</v>
      </c>
      <c r="V959" s="13" t="s">
        <v>13779</v>
      </c>
      <c r="W959" s="13">
        <v>100</v>
      </c>
      <c r="X959" s="13" t="s">
        <v>302</v>
      </c>
      <c r="Y959" s="13" t="s">
        <v>10899</v>
      </c>
      <c r="Z959" s="13" t="s">
        <v>10886</v>
      </c>
      <c r="AA959" s="13">
        <v>1</v>
      </c>
      <c r="AB959" s="13">
        <f>ROUND(H959*I959*AA959, 3)</f>
        <v>2.8479999999999999</v>
      </c>
      <c r="AC959" s="13">
        <f>ROUND(VLOOKUP(X959,'Base de dados'!A:B, 2, 0)*AB959, 2)</f>
        <v>0.28000000000000003</v>
      </c>
      <c r="AD959" s="13">
        <f>ROUND((AB959*(Destino!AG$960/100))*(W959/100),2)</f>
        <v>0.2</v>
      </c>
      <c r="AE959" s="13">
        <f>ROUND(AB959*(Destino!AH$960/100),2)</f>
        <v>0</v>
      </c>
      <c r="AF959" s="13">
        <f>ROUND((((AB959+AC959)*(1 + VLOOKUP(X959,'Base de dados'!A:N, 14, 0) ))*(Destino!AI$960/100))-AD959, 2)</f>
        <v>0.59</v>
      </c>
      <c r="AG959" s="13">
        <f>ROUND((AB959+AC959+AF959)*(J959/100),2)</f>
        <v>0.11</v>
      </c>
      <c r="AH959" s="13">
        <f>ROUND(AB959*T959,2)</f>
        <v>0</v>
      </c>
      <c r="AI959" s="13">
        <f>ROUND(AB959+AC959-AE959+AF959+AG959+AH959, 3)</f>
        <v>3.8279999999999998</v>
      </c>
      <c r="AJ959" s="13">
        <f>AI959*M959</f>
        <v>15.311999999999999</v>
      </c>
      <c r="AK959" s="13">
        <f>AJ959*K959</f>
        <v>15.311999999999999</v>
      </c>
      <c r="AL959" s="13" t="str">
        <f t="shared" si="42"/>
        <v>17006000258622200001421</v>
      </c>
      <c r="AM959" s="13">
        <f>VLOOKUP(AL959,Destino!A:AE,31,0)</f>
        <v>15.352</v>
      </c>
      <c r="AN959" s="13">
        <f>VLOOKUP(AL959,Destino!A:O,15,0)</f>
        <v>9.5399999999999991</v>
      </c>
      <c r="AO959" s="13">
        <f>VLOOKUP(AL959,Destino!A:P,16,0)</f>
        <v>1</v>
      </c>
      <c r="AP959" s="14">
        <f t="shared" si="43"/>
        <v>1</v>
      </c>
      <c r="AQ959" s="13" t="str">
        <f t="shared" si="44"/>
        <v>OK</v>
      </c>
      <c r="BA959" s="13" t="s">
        <v>14625</v>
      </c>
      <c r="BB959" s="13">
        <f>AK959</f>
        <v>15.311999999999999</v>
      </c>
      <c r="BC959" s="13" t="s">
        <v>15662</v>
      </c>
      <c r="BD959" s="13">
        <f>N959</f>
        <v>1</v>
      </c>
    </row>
    <row r="960" spans="1:56" hidden="1" x14ac:dyDescent="0.25">
      <c r="A960" s="13">
        <v>600025864</v>
      </c>
      <c r="B960" s="13">
        <v>1700</v>
      </c>
      <c r="C960" s="13">
        <v>2200001421</v>
      </c>
      <c r="D960" s="13" t="s">
        <v>298</v>
      </c>
      <c r="E960" s="13">
        <f>IF(AND(B960&lt;&gt;1110,B960&lt;&gt;1210,B960&lt;&gt;1510,B960&lt;&gt;1710),B960,IF(B960=1110,"1100",IF(B960=1210,"1200",IF(B960=1510,"1500",IF(B960=1710,"1700","X")))))</f>
        <v>1700</v>
      </c>
      <c r="F960" s="13" t="s">
        <v>10893</v>
      </c>
      <c r="G960" s="13" t="s">
        <v>297</v>
      </c>
      <c r="H960" s="13">
        <v>11.582000000000001</v>
      </c>
      <c r="I960" s="13">
        <v>0.25</v>
      </c>
      <c r="J960" s="13">
        <v>3</v>
      </c>
      <c r="K960" s="13">
        <v>1</v>
      </c>
      <c r="L960" s="13" t="s">
        <v>292</v>
      </c>
      <c r="M960" s="13">
        <v>4</v>
      </c>
      <c r="N960" s="13">
        <v>1</v>
      </c>
      <c r="O960" s="13" t="s">
        <v>294</v>
      </c>
      <c r="P960" s="13">
        <f>IFERROR(VLOOKUP(BC960, BA:BA:BB:BB, 2, 0),)</f>
        <v>0</v>
      </c>
      <c r="Q960" s="13">
        <f>IFERROR(VLOOKUP(BC960, BA:BA:BD:BD, 4, 0),1)</f>
        <v>1</v>
      </c>
      <c r="R960" s="13">
        <v>7</v>
      </c>
      <c r="S960" s="13">
        <v>9.25</v>
      </c>
      <c r="T960" s="13">
        <v>0</v>
      </c>
      <c r="V960" s="13" t="s">
        <v>13779</v>
      </c>
      <c r="W960" s="13">
        <v>100</v>
      </c>
      <c r="X960" s="13" t="s">
        <v>302</v>
      </c>
      <c r="Y960" s="13" t="s">
        <v>10899</v>
      </c>
      <c r="Z960" s="13" t="s">
        <v>10898</v>
      </c>
      <c r="AA960" s="13">
        <v>1</v>
      </c>
      <c r="AB960" s="13">
        <f>ROUND(H960*I960*AA960, 3)</f>
        <v>2.8959999999999999</v>
      </c>
      <c r="AC960" s="13">
        <f>ROUND(VLOOKUP(X960,'Base de dados'!A:B, 2, 0)*AB960, 2)</f>
        <v>0.28999999999999998</v>
      </c>
      <c r="AD960" s="13">
        <f>ROUND((AB960*(Destino!AG$961/100))*(W960/100),2)</f>
        <v>0.2</v>
      </c>
      <c r="AE960" s="13">
        <f>ROUND(AB960*(Destino!AH$961/100),2)</f>
        <v>0</v>
      </c>
      <c r="AF960" s="13">
        <f>ROUND((((AB960+AC960)*(1 + VLOOKUP(X960,'Base de dados'!A:N, 14, 0) ))*(Destino!AI$961/100))-AD960, 2)</f>
        <v>0.6</v>
      </c>
      <c r="AG960" s="13">
        <f>ROUND((AB960+AC960+AF960)*(J960/100),2)</f>
        <v>0.11</v>
      </c>
      <c r="AH960" s="13">
        <f>ROUND(AB960*T960,2)</f>
        <v>0</v>
      </c>
      <c r="AI960" s="13">
        <f>ROUND(AB960+AC960-AE960+AF960+AG960+AH960, 3)</f>
        <v>3.8959999999999999</v>
      </c>
      <c r="AJ960" s="13">
        <f>AI960*M960</f>
        <v>15.584</v>
      </c>
      <c r="AK960" s="13">
        <f>AJ960*K960</f>
        <v>15.584</v>
      </c>
      <c r="AL960" s="13" t="str">
        <f t="shared" si="42"/>
        <v>17006000258642200001421</v>
      </c>
      <c r="AM960" s="13">
        <f>VLOOKUP(AL960,Destino!A:AE,31,0)</f>
        <v>15.584</v>
      </c>
      <c r="AN960" s="13">
        <f>VLOOKUP(AL960,Destino!A:O,15,0)</f>
        <v>9.6999999999999993</v>
      </c>
      <c r="AO960" s="13">
        <f>VLOOKUP(AL960,Destino!A:P,16,0)</f>
        <v>1</v>
      </c>
      <c r="AP960" s="14">
        <f t="shared" si="43"/>
        <v>1</v>
      </c>
      <c r="AQ960" s="13" t="str">
        <f t="shared" si="44"/>
        <v>OK</v>
      </c>
      <c r="BA960" s="13" t="s">
        <v>14626</v>
      </c>
      <c r="BB960" s="13">
        <f>AK960</f>
        <v>15.584</v>
      </c>
      <c r="BC960" s="13" t="s">
        <v>15663</v>
      </c>
      <c r="BD960" s="13">
        <f>N960</f>
        <v>1</v>
      </c>
    </row>
    <row r="961" spans="1:56" hidden="1" x14ac:dyDescent="0.25">
      <c r="A961" s="13">
        <v>600025865</v>
      </c>
      <c r="B961" s="13">
        <v>1700</v>
      </c>
      <c r="C961" s="13">
        <v>2200001421</v>
      </c>
      <c r="D961" s="13" t="s">
        <v>298</v>
      </c>
      <c r="E961" s="13">
        <f>IF(AND(B961&lt;&gt;1110,B961&lt;&gt;1210,B961&lt;&gt;1510,B961&lt;&gt;1710),B961,IF(B961=1110,"1100",IF(B961=1210,"1200",IF(B961=1510,"1500",IF(B961=1710,"1700","X")))))</f>
        <v>1700</v>
      </c>
      <c r="F961" s="13" t="s">
        <v>10893</v>
      </c>
      <c r="G961" s="13" t="s">
        <v>297</v>
      </c>
      <c r="H961" s="13">
        <v>11.618</v>
      </c>
      <c r="I961" s="13">
        <v>0.25</v>
      </c>
      <c r="J961" s="13">
        <v>3</v>
      </c>
      <c r="K961" s="13">
        <v>1</v>
      </c>
      <c r="L961" s="13" t="s">
        <v>292</v>
      </c>
      <c r="M961" s="13">
        <v>4</v>
      </c>
      <c r="N961" s="13">
        <v>1</v>
      </c>
      <c r="O961" s="13" t="s">
        <v>294</v>
      </c>
      <c r="P961" s="13">
        <f>IFERROR(VLOOKUP(BC961, BA:BA:BB:BB, 2, 0),)</f>
        <v>0</v>
      </c>
      <c r="Q961" s="13">
        <f>IFERROR(VLOOKUP(BC961, BA:BA:BD:BD, 4, 0),1)</f>
        <v>1</v>
      </c>
      <c r="R961" s="13">
        <v>7</v>
      </c>
      <c r="S961" s="13">
        <v>9.25</v>
      </c>
      <c r="T961" s="13">
        <v>0</v>
      </c>
      <c r="V961" s="13" t="s">
        <v>13779</v>
      </c>
      <c r="W961" s="13">
        <v>100</v>
      </c>
      <c r="X961" s="13" t="s">
        <v>302</v>
      </c>
      <c r="Y961" s="13" t="s">
        <v>10899</v>
      </c>
      <c r="Z961" s="13" t="s">
        <v>10886</v>
      </c>
      <c r="AA961" s="13">
        <v>1</v>
      </c>
      <c r="AB961" s="13">
        <f>ROUND(H961*I961*AA961, 3)</f>
        <v>2.9049999999999998</v>
      </c>
      <c r="AC961" s="13">
        <f>ROUND(VLOOKUP(X961,'Base de dados'!A:B, 2, 0)*AB961, 2)</f>
        <v>0.28999999999999998</v>
      </c>
      <c r="AD961" s="13">
        <f>ROUND((AB961*(Destino!AG$962/100))*(W961/100),2)</f>
        <v>0.2</v>
      </c>
      <c r="AE961" s="13">
        <f>ROUND(AB961*(Destino!AH$962/100),2)</f>
        <v>0</v>
      </c>
      <c r="AF961" s="13">
        <f>ROUND((((AB961+AC961)*(1 + VLOOKUP(X961,'Base de dados'!A:N, 14, 0) ))*(Destino!AI$962/100))-AD961, 2)</f>
        <v>0.6</v>
      </c>
      <c r="AG961" s="13">
        <f>ROUND((AB961+AC961+AF961)*(J961/100),2)</f>
        <v>0.11</v>
      </c>
      <c r="AH961" s="13">
        <f>ROUND(AB961*T961,2)</f>
        <v>0</v>
      </c>
      <c r="AI961" s="13">
        <f>ROUND(AB961+AC961-AE961+AF961+AG961+AH961, 3)</f>
        <v>3.9049999999999998</v>
      </c>
      <c r="AJ961" s="13">
        <f>AI961*M961</f>
        <v>15.62</v>
      </c>
      <c r="AK961" s="13">
        <f>AJ961*K961</f>
        <v>15.62</v>
      </c>
      <c r="AL961" s="13" t="str">
        <f t="shared" si="42"/>
        <v>17006000258652200001421</v>
      </c>
      <c r="AM961" s="13">
        <f>VLOOKUP(AL961,Destino!A:AE,31,0)</f>
        <v>15.62</v>
      </c>
      <c r="AN961" s="13">
        <f>VLOOKUP(AL961,Destino!A:O,15,0)</f>
        <v>9.73</v>
      </c>
      <c r="AO961" s="13">
        <f>VLOOKUP(AL961,Destino!A:P,16,0)</f>
        <v>1</v>
      </c>
      <c r="AP961" s="14">
        <f t="shared" si="43"/>
        <v>1</v>
      </c>
      <c r="AQ961" s="13" t="str">
        <f t="shared" si="44"/>
        <v>OK</v>
      </c>
      <c r="BA961" s="13" t="s">
        <v>14627</v>
      </c>
      <c r="BB961" s="13">
        <f>AK961</f>
        <v>15.62</v>
      </c>
      <c r="BC961" s="13" t="s">
        <v>15664</v>
      </c>
      <c r="BD961" s="13">
        <f>N961</f>
        <v>1</v>
      </c>
    </row>
    <row r="962" spans="1:56" hidden="1" x14ac:dyDescent="0.25">
      <c r="A962" s="13">
        <v>600025866</v>
      </c>
      <c r="B962" s="13">
        <v>1700</v>
      </c>
      <c r="C962" s="13">
        <v>2200001421</v>
      </c>
      <c r="D962" s="13" t="s">
        <v>298</v>
      </c>
      <c r="E962" s="13">
        <f>IF(AND(B962&lt;&gt;1110,B962&lt;&gt;1210,B962&lt;&gt;1510,B962&lt;&gt;1710),B962,IF(B962=1110,"1100",IF(B962=1210,"1200",IF(B962=1510,"1500",IF(B962=1710,"1700","X")))))</f>
        <v>1700</v>
      </c>
      <c r="F962" s="13" t="s">
        <v>10893</v>
      </c>
      <c r="G962" s="13" t="s">
        <v>297</v>
      </c>
      <c r="H962" s="13">
        <v>11.701000000000001</v>
      </c>
      <c r="I962" s="13">
        <v>0.25</v>
      </c>
      <c r="J962" s="13">
        <v>3</v>
      </c>
      <c r="K962" s="13">
        <v>1</v>
      </c>
      <c r="L962" s="13" t="s">
        <v>292</v>
      </c>
      <c r="M962" s="13">
        <v>4</v>
      </c>
      <c r="N962" s="13">
        <v>1</v>
      </c>
      <c r="O962" s="13" t="s">
        <v>294</v>
      </c>
      <c r="P962" s="13">
        <f>IFERROR(VLOOKUP(BC962, BA:BA:BB:BB, 2, 0),)</f>
        <v>0</v>
      </c>
      <c r="Q962" s="13">
        <f>IFERROR(VLOOKUP(BC962, BA:BA:BD:BD, 4, 0),1)</f>
        <v>1</v>
      </c>
      <c r="R962" s="13">
        <v>7</v>
      </c>
      <c r="S962" s="13">
        <v>9.25</v>
      </c>
      <c r="T962" s="13">
        <v>0</v>
      </c>
      <c r="V962" s="13" t="s">
        <v>13779</v>
      </c>
      <c r="W962" s="13">
        <v>100</v>
      </c>
      <c r="X962" s="13" t="s">
        <v>302</v>
      </c>
      <c r="Y962" s="13" t="s">
        <v>10899</v>
      </c>
      <c r="Z962" s="13" t="s">
        <v>10886</v>
      </c>
      <c r="AA962" s="13">
        <v>1</v>
      </c>
      <c r="AB962" s="13">
        <f>ROUND(H962*I962*AA962, 3)</f>
        <v>2.9249999999999998</v>
      </c>
      <c r="AC962" s="13">
        <f>ROUND(VLOOKUP(X962,'Base de dados'!A:B, 2, 0)*AB962, 2)</f>
        <v>0.28999999999999998</v>
      </c>
      <c r="AD962" s="13">
        <f>ROUND((AB962*(Destino!AG$963/100))*(W962/100),2)</f>
        <v>0.2</v>
      </c>
      <c r="AE962" s="13">
        <f>ROUND(AB962*(Destino!AH$963/100),2)</f>
        <v>0</v>
      </c>
      <c r="AF962" s="13">
        <f>ROUND((((AB962+AC962)*(1 + VLOOKUP(X962,'Base de dados'!A:N, 14, 0) ))*(Destino!AI$963/100))-AD962, 2)</f>
        <v>0.61</v>
      </c>
      <c r="AG962" s="13">
        <f>ROUND((AB962+AC962+AF962)*(J962/100),2)</f>
        <v>0.11</v>
      </c>
      <c r="AH962" s="13">
        <f>ROUND(AB962*T962,2)</f>
        <v>0</v>
      </c>
      <c r="AI962" s="13">
        <f>ROUND(AB962+AC962-AE962+AF962+AG962+AH962, 3)</f>
        <v>3.9350000000000001</v>
      </c>
      <c r="AJ962" s="13">
        <f>AI962*M962</f>
        <v>15.74</v>
      </c>
      <c r="AK962" s="13">
        <f>AJ962*K962</f>
        <v>15.74</v>
      </c>
      <c r="AL962" s="13" t="str">
        <f t="shared" ref="AL962:AL1025" si="45">_xlfn.CONCAT(B962,A962,C962)</f>
        <v>17006000258662200001421</v>
      </c>
      <c r="AM962" s="13">
        <f>VLOOKUP(AL962,Destino!A:AE,31,0)</f>
        <v>15.74</v>
      </c>
      <c r="AN962" s="13">
        <f>VLOOKUP(AL962,Destino!A:O,15,0)</f>
        <v>9.8000000000000007</v>
      </c>
      <c r="AO962" s="13">
        <f>VLOOKUP(AL962,Destino!A:P,16,0)</f>
        <v>1</v>
      </c>
      <c r="AP962" s="14">
        <f t="shared" ref="AP962:AP1025" si="46">ROUND(AM962/AK962,2)</f>
        <v>1</v>
      </c>
      <c r="AQ962" s="13" t="str">
        <f t="shared" ref="AQ962:AQ1025" si="47">IF(AP962=1,"OK","X")</f>
        <v>OK</v>
      </c>
      <c r="BA962" s="13" t="s">
        <v>14628</v>
      </c>
      <c r="BB962" s="13">
        <f>AK962</f>
        <v>15.74</v>
      </c>
      <c r="BC962" s="13" t="s">
        <v>15665</v>
      </c>
      <c r="BD962" s="13">
        <f>N962</f>
        <v>1</v>
      </c>
    </row>
    <row r="963" spans="1:56" x14ac:dyDescent="0.25">
      <c r="A963" s="13">
        <v>600025867</v>
      </c>
      <c r="B963" s="13">
        <v>1700</v>
      </c>
      <c r="C963" s="13">
        <v>2200001421</v>
      </c>
      <c r="D963" s="13" t="s">
        <v>298</v>
      </c>
      <c r="E963" s="13">
        <f>IF(AND(B963&lt;&gt;1110,B963&lt;&gt;1210,B963&lt;&gt;1510,B963&lt;&gt;1710),B963,IF(B963=1110,"1100",IF(B963=1210,"1200",IF(B963=1510,"1500",IF(B963=1710,"1700","X")))))</f>
        <v>1700</v>
      </c>
      <c r="F963" s="13" t="s">
        <v>10893</v>
      </c>
      <c r="G963" s="13" t="s">
        <v>297</v>
      </c>
      <c r="H963" s="13">
        <v>11.760999999999999</v>
      </c>
      <c r="I963" s="13">
        <v>0.25</v>
      </c>
      <c r="J963" s="13">
        <v>3</v>
      </c>
      <c r="K963" s="13">
        <v>1</v>
      </c>
      <c r="L963" s="13" t="s">
        <v>292</v>
      </c>
      <c r="M963" s="13">
        <v>4</v>
      </c>
      <c r="N963" s="13">
        <v>1</v>
      </c>
      <c r="O963" s="13" t="s">
        <v>294</v>
      </c>
      <c r="P963" s="13">
        <f>IFERROR(VLOOKUP(BC963, BA:BA:BB:BB, 2, 0),)</f>
        <v>0</v>
      </c>
      <c r="Q963" s="13">
        <f>IFERROR(VLOOKUP(BC963, BA:BA:BD:BD, 4, 0),1)</f>
        <v>1</v>
      </c>
      <c r="R963" s="13">
        <v>7</v>
      </c>
      <c r="S963" s="13">
        <v>9.25</v>
      </c>
      <c r="T963" s="13">
        <v>0</v>
      </c>
      <c r="V963" s="13" t="s">
        <v>13779</v>
      </c>
      <c r="W963" s="13">
        <v>100</v>
      </c>
      <c r="X963" s="13" t="s">
        <v>302</v>
      </c>
      <c r="Y963" s="13" t="s">
        <v>10899</v>
      </c>
      <c r="Z963" s="13" t="s">
        <v>10886</v>
      </c>
      <c r="AA963" s="13">
        <v>1</v>
      </c>
      <c r="AB963" s="13">
        <f>ROUND(H963*I963*AA963, 3)</f>
        <v>2.94</v>
      </c>
      <c r="AC963" s="13">
        <f>ROUND(VLOOKUP(X963,'Base de dados'!A:B, 2, 0)*AB963, 2)</f>
        <v>0.28999999999999998</v>
      </c>
      <c r="AD963" s="13">
        <f>ROUND((AB963*(Destino!AG$964/100))*(W963/100),2)</f>
        <v>0.21</v>
      </c>
      <c r="AE963" s="13">
        <f>ROUND(AB963*(Destino!AH$964/100),2)</f>
        <v>0</v>
      </c>
      <c r="AF963" s="13">
        <f>ROUND((((AB963+AC963)*(1 + VLOOKUP(X963,'Base de dados'!A:N, 14, 0) ))*(Destino!AI$964/100))-AD963, 2)</f>
        <v>0.6</v>
      </c>
      <c r="AG963" s="13">
        <f>ROUND((AB963+AC963+AF963)*(J963/100),2)</f>
        <v>0.11</v>
      </c>
      <c r="AH963" s="13">
        <f>ROUND(AB963*T963,2)</f>
        <v>0</v>
      </c>
      <c r="AI963" s="13">
        <f>ROUND(AB963+AC963-AE963+AF963+AG963+AH963, 3)</f>
        <v>3.94</v>
      </c>
      <c r="AJ963" s="13">
        <f>AI963*M963</f>
        <v>15.76</v>
      </c>
      <c r="AK963" s="13">
        <f>AJ963*K963</f>
        <v>15.76</v>
      </c>
      <c r="AL963" s="13" t="str">
        <f t="shared" si="45"/>
        <v>17006000258672200001421</v>
      </c>
      <c r="AM963" s="13">
        <f>VLOOKUP(AL963,Destino!A:AE,31,0)</f>
        <v>15.84</v>
      </c>
      <c r="AN963" s="13">
        <f>VLOOKUP(AL963,Destino!A:O,15,0)</f>
        <v>9.85</v>
      </c>
      <c r="AO963" s="13">
        <f>VLOOKUP(AL963,Destino!A:P,16,0)</f>
        <v>1</v>
      </c>
      <c r="AP963" s="14">
        <f t="shared" si="46"/>
        <v>1.01</v>
      </c>
      <c r="AQ963" s="13" t="str">
        <f t="shared" si="47"/>
        <v>X</v>
      </c>
      <c r="BA963" s="13" t="s">
        <v>14629</v>
      </c>
      <c r="BB963" s="13">
        <f>AK963</f>
        <v>15.76</v>
      </c>
      <c r="BC963" s="13" t="s">
        <v>15666</v>
      </c>
      <c r="BD963" s="13">
        <f>N963</f>
        <v>1</v>
      </c>
    </row>
    <row r="964" spans="1:56" hidden="1" x14ac:dyDescent="0.25">
      <c r="A964" s="13">
        <v>600025868</v>
      </c>
      <c r="B964" s="13">
        <v>1700</v>
      </c>
      <c r="C964" s="13">
        <v>2200001421</v>
      </c>
      <c r="D964" s="13" t="s">
        <v>298</v>
      </c>
      <c r="E964" s="13">
        <f>IF(AND(B964&lt;&gt;1110,B964&lt;&gt;1210,B964&lt;&gt;1510,B964&lt;&gt;1710),B964,IF(B964=1110,"1100",IF(B964=1210,"1200",IF(B964=1510,"1500",IF(B964=1710,"1700","X")))))</f>
        <v>1700</v>
      </c>
      <c r="F964" s="13" t="s">
        <v>10893</v>
      </c>
      <c r="G964" s="13" t="s">
        <v>297</v>
      </c>
      <c r="H964" s="13">
        <v>11.821</v>
      </c>
      <c r="I964" s="13">
        <v>0.25</v>
      </c>
      <c r="J964" s="13">
        <v>3</v>
      </c>
      <c r="K964" s="13">
        <v>1</v>
      </c>
      <c r="L964" s="13" t="s">
        <v>292</v>
      </c>
      <c r="M964" s="13">
        <v>4</v>
      </c>
      <c r="N964" s="13">
        <v>1</v>
      </c>
      <c r="O964" s="13" t="s">
        <v>294</v>
      </c>
      <c r="P964" s="13">
        <f>IFERROR(VLOOKUP(BC964, BA:BA:BB:BB, 2, 0),)</f>
        <v>0</v>
      </c>
      <c r="Q964" s="13">
        <f>IFERROR(VLOOKUP(BC964, BA:BA:BD:BD, 4, 0),1)</f>
        <v>1</v>
      </c>
      <c r="R964" s="13">
        <v>7</v>
      </c>
      <c r="S964" s="13">
        <v>9.25</v>
      </c>
      <c r="T964" s="13">
        <v>0</v>
      </c>
      <c r="V964" s="13" t="s">
        <v>13779</v>
      </c>
      <c r="W964" s="13">
        <v>100</v>
      </c>
      <c r="X964" s="13" t="s">
        <v>302</v>
      </c>
      <c r="Y964" s="13" t="s">
        <v>10899</v>
      </c>
      <c r="Z964" s="13" t="s">
        <v>10886</v>
      </c>
      <c r="AA964" s="13">
        <v>1</v>
      </c>
      <c r="AB964" s="13">
        <f>ROUND(H964*I964*AA964, 3)</f>
        <v>2.9550000000000001</v>
      </c>
      <c r="AC964" s="13">
        <f>ROUND(VLOOKUP(X964,'Base de dados'!A:B, 2, 0)*AB964, 2)</f>
        <v>0.3</v>
      </c>
      <c r="AD964" s="13">
        <f>ROUND((AB964*(Destino!AG$965/100))*(W964/100),2)</f>
        <v>0.21</v>
      </c>
      <c r="AE964" s="13">
        <f>ROUND(AB964*(Destino!AH$965/100),2)</f>
        <v>0</v>
      </c>
      <c r="AF964" s="13">
        <f>ROUND((((AB964+AC964)*(1 + VLOOKUP(X964,'Base de dados'!A:N, 14, 0) ))*(Destino!AI$965/100))-AD964, 2)</f>
        <v>0.61</v>
      </c>
      <c r="AG964" s="13">
        <f>ROUND((AB964+AC964+AF964)*(J964/100),2)</f>
        <v>0.12</v>
      </c>
      <c r="AH964" s="13">
        <f>ROUND(AB964*T964,2)</f>
        <v>0</v>
      </c>
      <c r="AI964" s="13">
        <f>ROUND(AB964+AC964-AE964+AF964+AG964+AH964, 3)</f>
        <v>3.9849999999999999</v>
      </c>
      <c r="AJ964" s="13">
        <f>AI964*M964</f>
        <v>15.94</v>
      </c>
      <c r="AK964" s="13">
        <f>AJ964*K964</f>
        <v>15.94</v>
      </c>
      <c r="AL964" s="13" t="str">
        <f t="shared" si="45"/>
        <v>17006000258682200001421</v>
      </c>
      <c r="AM964" s="13">
        <f>VLOOKUP(AL964,Destino!A:AE,31,0)</f>
        <v>15.94</v>
      </c>
      <c r="AN964" s="13">
        <f>VLOOKUP(AL964,Destino!A:O,15,0)</f>
        <v>9.9</v>
      </c>
      <c r="AO964" s="13">
        <f>VLOOKUP(AL964,Destino!A:P,16,0)</f>
        <v>1</v>
      </c>
      <c r="AP964" s="14">
        <f t="shared" si="46"/>
        <v>1</v>
      </c>
      <c r="AQ964" s="13" t="str">
        <f t="shared" si="47"/>
        <v>OK</v>
      </c>
      <c r="BA964" s="13" t="s">
        <v>14630</v>
      </c>
      <c r="BB964" s="13">
        <f>AK964</f>
        <v>15.94</v>
      </c>
      <c r="BC964" s="13" t="s">
        <v>15667</v>
      </c>
      <c r="BD964" s="13">
        <f>N964</f>
        <v>1</v>
      </c>
    </row>
    <row r="965" spans="1:56" hidden="1" x14ac:dyDescent="0.25">
      <c r="A965" s="13">
        <v>600025869</v>
      </c>
      <c r="B965" s="13">
        <v>1700</v>
      </c>
      <c r="C965" s="13">
        <v>2200001421</v>
      </c>
      <c r="D965" s="13" t="s">
        <v>298</v>
      </c>
      <c r="E965" s="13">
        <f>IF(AND(B965&lt;&gt;1110,B965&lt;&gt;1210,B965&lt;&gt;1510,B965&lt;&gt;1710),B965,IF(B965=1110,"1100",IF(B965=1210,"1200",IF(B965=1510,"1500",IF(B965=1710,"1700","X")))))</f>
        <v>1700</v>
      </c>
      <c r="F965" s="13" t="s">
        <v>10893</v>
      </c>
      <c r="G965" s="13" t="s">
        <v>297</v>
      </c>
      <c r="H965" s="13">
        <v>11.856999999999999</v>
      </c>
      <c r="I965" s="13">
        <v>0.25</v>
      </c>
      <c r="J965" s="13">
        <v>3</v>
      </c>
      <c r="K965" s="13">
        <v>1</v>
      </c>
      <c r="L965" s="13" t="s">
        <v>292</v>
      </c>
      <c r="M965" s="13">
        <v>4</v>
      </c>
      <c r="N965" s="13">
        <v>1</v>
      </c>
      <c r="O965" s="13" t="s">
        <v>294</v>
      </c>
      <c r="P965" s="13">
        <f>IFERROR(VLOOKUP(BC965, BA:BA:BB:BB, 2, 0),)</f>
        <v>0</v>
      </c>
      <c r="Q965" s="13">
        <f>IFERROR(VLOOKUP(BC965, BA:BA:BD:BD, 4, 0),1)</f>
        <v>1</v>
      </c>
      <c r="R965" s="13">
        <v>7</v>
      </c>
      <c r="S965" s="13">
        <v>9.25</v>
      </c>
      <c r="T965" s="13">
        <v>0</v>
      </c>
      <c r="V965" s="13" t="s">
        <v>13779</v>
      </c>
      <c r="W965" s="13">
        <v>100</v>
      </c>
      <c r="X965" s="13" t="s">
        <v>302</v>
      </c>
      <c r="Y965" s="13" t="s">
        <v>10899</v>
      </c>
      <c r="Z965" s="13" t="s">
        <v>10886</v>
      </c>
      <c r="AA965" s="13">
        <v>1</v>
      </c>
      <c r="AB965" s="13">
        <f>ROUND(H965*I965*AA965, 3)</f>
        <v>2.964</v>
      </c>
      <c r="AC965" s="13">
        <f>ROUND(VLOOKUP(X965,'Base de dados'!A:B, 2, 0)*AB965, 2)</f>
        <v>0.3</v>
      </c>
      <c r="AD965" s="13">
        <f>ROUND((AB965*(Destino!AG$966/100))*(W965/100),2)</f>
        <v>0.21</v>
      </c>
      <c r="AE965" s="13">
        <f>ROUND(AB965*(Destino!AH$966/100),2)</f>
        <v>0</v>
      </c>
      <c r="AF965" s="13">
        <f>ROUND((((AB965+AC965)*(1 + VLOOKUP(X965,'Base de dados'!A:N, 14, 0) ))*(Destino!AI$966/100))-AD965, 2)</f>
        <v>0.61</v>
      </c>
      <c r="AG965" s="13">
        <f>ROUND((AB965+AC965+AF965)*(J965/100),2)</f>
        <v>0.12</v>
      </c>
      <c r="AH965" s="13">
        <f>ROUND(AB965*T965,2)</f>
        <v>0</v>
      </c>
      <c r="AI965" s="13">
        <f>ROUND(AB965+AC965-AE965+AF965+AG965+AH965, 3)</f>
        <v>3.9940000000000002</v>
      </c>
      <c r="AJ965" s="13">
        <f>AI965*M965</f>
        <v>15.976000000000001</v>
      </c>
      <c r="AK965" s="13">
        <f>AJ965*K965</f>
        <v>15.976000000000001</v>
      </c>
      <c r="AL965" s="13" t="str">
        <f t="shared" si="45"/>
        <v>17006000258692200001421</v>
      </c>
      <c r="AM965" s="13">
        <f>VLOOKUP(AL965,Destino!A:AE,31,0)</f>
        <v>15.976000000000001</v>
      </c>
      <c r="AN965" s="13">
        <f>VLOOKUP(AL965,Destino!A:O,15,0)</f>
        <v>9.93</v>
      </c>
      <c r="AO965" s="13">
        <f>VLOOKUP(AL965,Destino!A:P,16,0)</f>
        <v>1</v>
      </c>
      <c r="AP965" s="14">
        <f t="shared" si="46"/>
        <v>1</v>
      </c>
      <c r="AQ965" s="13" t="str">
        <f t="shared" si="47"/>
        <v>OK</v>
      </c>
      <c r="BA965" s="13" t="s">
        <v>14631</v>
      </c>
      <c r="BB965" s="13">
        <f>AK965</f>
        <v>15.976000000000001</v>
      </c>
      <c r="BC965" s="13" t="s">
        <v>15668</v>
      </c>
      <c r="BD965" s="13">
        <f>N965</f>
        <v>1</v>
      </c>
    </row>
    <row r="966" spans="1:56" hidden="1" x14ac:dyDescent="0.25">
      <c r="A966" s="13">
        <v>600025870</v>
      </c>
      <c r="B966" s="13">
        <v>1700</v>
      </c>
      <c r="C966" s="13">
        <v>2200001421</v>
      </c>
      <c r="D966" s="13" t="s">
        <v>298</v>
      </c>
      <c r="E966" s="13">
        <f>IF(AND(B966&lt;&gt;1110,B966&lt;&gt;1210,B966&lt;&gt;1510,B966&lt;&gt;1710),B966,IF(B966=1110,"1100",IF(B966=1210,"1200",IF(B966=1510,"1500",IF(B966=1710,"1700","X")))))</f>
        <v>1700</v>
      </c>
      <c r="F966" s="13" t="s">
        <v>10893</v>
      </c>
      <c r="G966" s="13" t="s">
        <v>297</v>
      </c>
      <c r="H966" s="13">
        <v>11.904</v>
      </c>
      <c r="I966" s="13">
        <v>0.25</v>
      </c>
      <c r="J966" s="13">
        <v>3</v>
      </c>
      <c r="K966" s="13">
        <v>1</v>
      </c>
      <c r="L966" s="13" t="s">
        <v>292</v>
      </c>
      <c r="M966" s="13">
        <v>4</v>
      </c>
      <c r="N966" s="13">
        <v>1</v>
      </c>
      <c r="O966" s="13" t="s">
        <v>294</v>
      </c>
      <c r="P966" s="13">
        <f>IFERROR(VLOOKUP(BC966, BA:BA:BB:BB, 2, 0),)</f>
        <v>0</v>
      </c>
      <c r="Q966" s="13">
        <f>IFERROR(VLOOKUP(BC966, BA:BA:BD:BD, 4, 0),1)</f>
        <v>1</v>
      </c>
      <c r="R966" s="13">
        <v>7</v>
      </c>
      <c r="S966" s="13">
        <v>9.25</v>
      </c>
      <c r="T966" s="13">
        <v>0</v>
      </c>
      <c r="V966" s="13" t="s">
        <v>13779</v>
      </c>
      <c r="W966" s="13">
        <v>100</v>
      </c>
      <c r="X966" s="13" t="s">
        <v>302</v>
      </c>
      <c r="Y966" s="13" t="s">
        <v>10899</v>
      </c>
      <c r="Z966" s="13" t="s">
        <v>10886</v>
      </c>
      <c r="AA966" s="13">
        <v>1</v>
      </c>
      <c r="AB966" s="13">
        <f>ROUND(H966*I966*AA966, 3)</f>
        <v>2.976</v>
      </c>
      <c r="AC966" s="13">
        <f>ROUND(VLOOKUP(X966,'Base de dados'!A:B, 2, 0)*AB966, 2)</f>
        <v>0.3</v>
      </c>
      <c r="AD966" s="13">
        <f>ROUND((AB966*(Destino!AG$967/100))*(W966/100),2)</f>
        <v>0.21</v>
      </c>
      <c r="AE966" s="13">
        <f>ROUND(AB966*(Destino!AH$967/100),2)</f>
        <v>0</v>
      </c>
      <c r="AF966" s="13">
        <f>ROUND((((AB966+AC966)*(1 + VLOOKUP(X966,'Base de dados'!A:N, 14, 0) ))*(Destino!AI$967/100))-AD966, 2)</f>
        <v>0.61</v>
      </c>
      <c r="AG966" s="13">
        <f>ROUND((AB966+AC966+AF966)*(J966/100),2)</f>
        <v>0.12</v>
      </c>
      <c r="AH966" s="13">
        <f>ROUND(AB966*T966,2)</f>
        <v>0</v>
      </c>
      <c r="AI966" s="13">
        <f>ROUND(AB966+AC966-AE966+AF966+AG966+AH966, 3)</f>
        <v>4.0060000000000002</v>
      </c>
      <c r="AJ966" s="13">
        <f>AI966*M966</f>
        <v>16.024000000000001</v>
      </c>
      <c r="AK966" s="13">
        <f>AJ966*K966</f>
        <v>16.024000000000001</v>
      </c>
      <c r="AL966" s="13" t="str">
        <f t="shared" si="45"/>
        <v>17006000258702200001421</v>
      </c>
      <c r="AM966" s="13">
        <f>VLOOKUP(AL966,Destino!A:AE,31,0)</f>
        <v>16.064</v>
      </c>
      <c r="AN966" s="13">
        <f>VLOOKUP(AL966,Destino!A:O,15,0)</f>
        <v>9.9700000000000006</v>
      </c>
      <c r="AO966" s="13">
        <f>VLOOKUP(AL966,Destino!A:P,16,0)</f>
        <v>1</v>
      </c>
      <c r="AP966" s="14">
        <f t="shared" si="46"/>
        <v>1</v>
      </c>
      <c r="AQ966" s="13" t="str">
        <f t="shared" si="47"/>
        <v>OK</v>
      </c>
      <c r="BA966" s="13" t="s">
        <v>14632</v>
      </c>
      <c r="BB966" s="13">
        <f>AK966</f>
        <v>16.024000000000001</v>
      </c>
      <c r="BC966" s="13" t="s">
        <v>15669</v>
      </c>
      <c r="BD966" s="13">
        <f>N966</f>
        <v>1</v>
      </c>
    </row>
    <row r="967" spans="1:56" hidden="1" x14ac:dyDescent="0.25">
      <c r="A967" s="13">
        <v>600025871</v>
      </c>
      <c r="B967" s="13">
        <v>1700</v>
      </c>
      <c r="C967" s="13">
        <v>2200001421</v>
      </c>
      <c r="D967" s="13" t="s">
        <v>298</v>
      </c>
      <c r="E967" s="13">
        <f>IF(AND(B967&lt;&gt;1110,B967&lt;&gt;1210,B967&lt;&gt;1510,B967&lt;&gt;1710),B967,IF(B967=1110,"1100",IF(B967=1210,"1200",IF(B967=1510,"1500",IF(B967=1710,"1700","X")))))</f>
        <v>1700</v>
      </c>
      <c r="F967" s="13" t="s">
        <v>10893</v>
      </c>
      <c r="G967" s="13" t="s">
        <v>297</v>
      </c>
      <c r="H967" s="13">
        <v>11.976000000000001</v>
      </c>
      <c r="I967" s="13">
        <v>0.25</v>
      </c>
      <c r="J967" s="13">
        <v>3</v>
      </c>
      <c r="K967" s="13">
        <v>1</v>
      </c>
      <c r="L967" s="13" t="s">
        <v>292</v>
      </c>
      <c r="M967" s="13">
        <v>4</v>
      </c>
      <c r="N967" s="13">
        <v>1</v>
      </c>
      <c r="O967" s="13" t="s">
        <v>294</v>
      </c>
      <c r="P967" s="13">
        <f>IFERROR(VLOOKUP(BC967, BA:BA:BB:BB, 2, 0),)</f>
        <v>0</v>
      </c>
      <c r="Q967" s="13">
        <f>IFERROR(VLOOKUP(BC967, BA:BA:BD:BD, 4, 0),1)</f>
        <v>1</v>
      </c>
      <c r="R967" s="13">
        <v>7</v>
      </c>
      <c r="S967" s="13">
        <v>9.25</v>
      </c>
      <c r="T967" s="13">
        <v>0</v>
      </c>
      <c r="V967" s="13" t="s">
        <v>13779</v>
      </c>
      <c r="W967" s="13">
        <v>100</v>
      </c>
      <c r="X967" s="13" t="s">
        <v>302</v>
      </c>
      <c r="Y967" s="13" t="s">
        <v>10899</v>
      </c>
      <c r="Z967" s="13" t="s">
        <v>10886</v>
      </c>
      <c r="AA967" s="13">
        <v>1</v>
      </c>
      <c r="AB967" s="13">
        <f>ROUND(H967*I967*AA967, 3)</f>
        <v>2.9940000000000002</v>
      </c>
      <c r="AC967" s="13">
        <f>ROUND(VLOOKUP(X967,'Base de dados'!A:B, 2, 0)*AB967, 2)</f>
        <v>0.3</v>
      </c>
      <c r="AD967" s="13">
        <f>ROUND((AB967*(Destino!AG$968/100))*(W967/100),2)</f>
        <v>0.21</v>
      </c>
      <c r="AE967" s="13">
        <f>ROUND(AB967*(Destino!AH$968/100),2)</f>
        <v>0</v>
      </c>
      <c r="AF967" s="13">
        <f>ROUND((((AB967+AC967)*(1 + VLOOKUP(X967,'Base de dados'!A:N, 14, 0) ))*(Destino!AI$968/100))-AD967, 2)</f>
        <v>0.62</v>
      </c>
      <c r="AG967" s="13">
        <f>ROUND((AB967+AC967+AF967)*(J967/100),2)</f>
        <v>0.12</v>
      </c>
      <c r="AH967" s="13">
        <f>ROUND(AB967*T967,2)</f>
        <v>0</v>
      </c>
      <c r="AI967" s="13">
        <f>ROUND(AB967+AC967-AE967+AF967+AG967+AH967, 3)</f>
        <v>4.0339999999999998</v>
      </c>
      <c r="AJ967" s="13">
        <f>AI967*M967</f>
        <v>16.135999999999999</v>
      </c>
      <c r="AK967" s="13">
        <f>AJ967*K967</f>
        <v>16.135999999999999</v>
      </c>
      <c r="AL967" s="13" t="str">
        <f t="shared" si="45"/>
        <v>17006000258712200001421</v>
      </c>
      <c r="AM967" s="13">
        <f>VLOOKUP(AL967,Destino!A:AE,31,0)</f>
        <v>16.135999999999999</v>
      </c>
      <c r="AN967" s="13">
        <f>VLOOKUP(AL967,Destino!A:O,15,0)</f>
        <v>10.029999999999999</v>
      </c>
      <c r="AO967" s="13">
        <f>VLOOKUP(AL967,Destino!A:P,16,0)</f>
        <v>1</v>
      </c>
      <c r="AP967" s="14">
        <f t="shared" si="46"/>
        <v>1</v>
      </c>
      <c r="AQ967" s="13" t="str">
        <f t="shared" si="47"/>
        <v>OK</v>
      </c>
      <c r="BA967" s="13" t="s">
        <v>14633</v>
      </c>
      <c r="BB967" s="13">
        <f>AK967</f>
        <v>16.135999999999999</v>
      </c>
      <c r="BC967" s="13" t="s">
        <v>15670</v>
      </c>
      <c r="BD967" s="13">
        <f>N967</f>
        <v>1</v>
      </c>
    </row>
    <row r="968" spans="1:56" hidden="1" x14ac:dyDescent="0.25">
      <c r="A968" s="13">
        <v>600025872</v>
      </c>
      <c r="B968" s="13">
        <v>1700</v>
      </c>
      <c r="C968" s="13">
        <v>2200001421</v>
      </c>
      <c r="D968" s="13" t="s">
        <v>298</v>
      </c>
      <c r="E968" s="13">
        <f>IF(AND(B968&lt;&gt;1110,B968&lt;&gt;1210,B968&lt;&gt;1510,B968&lt;&gt;1710),B968,IF(B968=1110,"1100",IF(B968=1210,"1200",IF(B968=1510,"1500",IF(B968=1710,"1700","X")))))</f>
        <v>1700</v>
      </c>
      <c r="F968" s="13" t="s">
        <v>10893</v>
      </c>
      <c r="G968" s="13" t="s">
        <v>297</v>
      </c>
      <c r="H968" s="13">
        <v>12.048</v>
      </c>
      <c r="I968" s="13">
        <v>0.25</v>
      </c>
      <c r="J968" s="13">
        <v>3</v>
      </c>
      <c r="K968" s="13">
        <v>1</v>
      </c>
      <c r="L968" s="13" t="s">
        <v>292</v>
      </c>
      <c r="M968" s="13">
        <v>4</v>
      </c>
      <c r="N968" s="13">
        <v>1</v>
      </c>
      <c r="O968" s="13" t="s">
        <v>294</v>
      </c>
      <c r="P968" s="13">
        <f>IFERROR(VLOOKUP(BC968, BA:BA:BB:BB, 2, 0),)</f>
        <v>0</v>
      </c>
      <c r="Q968" s="13">
        <f>IFERROR(VLOOKUP(BC968, BA:BA:BD:BD, 4, 0),1)</f>
        <v>1</v>
      </c>
      <c r="R968" s="13">
        <v>7</v>
      </c>
      <c r="S968" s="13">
        <v>9.25</v>
      </c>
      <c r="T968" s="13">
        <v>0</v>
      </c>
      <c r="V968" s="13" t="s">
        <v>13779</v>
      </c>
      <c r="W968" s="13">
        <v>100</v>
      </c>
      <c r="X968" s="13" t="s">
        <v>302</v>
      </c>
      <c r="Y968" s="13" t="s">
        <v>10899</v>
      </c>
      <c r="Z968" s="13" t="s">
        <v>10886</v>
      </c>
      <c r="AA968" s="13">
        <v>1</v>
      </c>
      <c r="AB968" s="13">
        <f>ROUND(H968*I968*AA968, 3)</f>
        <v>3.012</v>
      </c>
      <c r="AC968" s="13">
        <f>ROUND(VLOOKUP(X968,'Base de dados'!A:B, 2, 0)*AB968, 2)</f>
        <v>0.3</v>
      </c>
      <c r="AD968" s="13">
        <f>ROUND((AB968*(Destino!AG$969/100))*(W968/100),2)</f>
        <v>0.21</v>
      </c>
      <c r="AE968" s="13">
        <f>ROUND(AB968*(Destino!AH$969/100),2)</f>
        <v>0</v>
      </c>
      <c r="AF968" s="13">
        <f>ROUND((((AB968+AC968)*(1 + VLOOKUP(X968,'Base de dados'!A:N, 14, 0) ))*(Destino!AI$969/100))-AD968, 2)</f>
        <v>0.62</v>
      </c>
      <c r="AG968" s="13">
        <f>ROUND((AB968+AC968+AF968)*(J968/100),2)</f>
        <v>0.12</v>
      </c>
      <c r="AH968" s="13">
        <f>ROUND(AB968*T968,2)</f>
        <v>0</v>
      </c>
      <c r="AI968" s="13">
        <f>ROUND(AB968+AC968-AE968+AF968+AG968+AH968, 3)</f>
        <v>4.0519999999999996</v>
      </c>
      <c r="AJ968" s="13">
        <f>AI968*M968</f>
        <v>16.207999999999998</v>
      </c>
      <c r="AK968" s="13">
        <f>AJ968*K968</f>
        <v>16.207999999999998</v>
      </c>
      <c r="AL968" s="13" t="str">
        <f t="shared" si="45"/>
        <v>17006000258722200001421</v>
      </c>
      <c r="AM968" s="13">
        <f>VLOOKUP(AL968,Destino!A:AE,31,0)</f>
        <v>16.207999999999998</v>
      </c>
      <c r="AN968" s="13">
        <f>VLOOKUP(AL968,Destino!A:O,15,0)</f>
        <v>10.09</v>
      </c>
      <c r="AO968" s="13">
        <f>VLOOKUP(AL968,Destino!A:P,16,0)</f>
        <v>1</v>
      </c>
      <c r="AP968" s="14">
        <f t="shared" si="46"/>
        <v>1</v>
      </c>
      <c r="AQ968" s="13" t="str">
        <f t="shared" si="47"/>
        <v>OK</v>
      </c>
      <c r="BA968" s="13" t="s">
        <v>14634</v>
      </c>
      <c r="BB968" s="13">
        <f>AK968</f>
        <v>16.207999999999998</v>
      </c>
      <c r="BC968" s="13" t="s">
        <v>15671</v>
      </c>
      <c r="BD968" s="13">
        <f>N968</f>
        <v>1</v>
      </c>
    </row>
    <row r="969" spans="1:56" hidden="1" x14ac:dyDescent="0.25">
      <c r="A969" s="13">
        <v>600025873</v>
      </c>
      <c r="B969" s="13">
        <v>1700</v>
      </c>
      <c r="C969" s="13">
        <v>2200001421</v>
      </c>
      <c r="D969" s="13" t="s">
        <v>298</v>
      </c>
      <c r="E969" s="13">
        <f>IF(AND(B969&lt;&gt;1110,B969&lt;&gt;1210,B969&lt;&gt;1510,B969&lt;&gt;1710),B969,IF(B969=1110,"1100",IF(B969=1210,"1200",IF(B969=1510,"1500",IF(B969=1710,"1700","X")))))</f>
        <v>1700</v>
      </c>
      <c r="F969" s="13" t="s">
        <v>10893</v>
      </c>
      <c r="G969" s="13" t="s">
        <v>297</v>
      </c>
      <c r="H969" s="13">
        <v>12.106999999999999</v>
      </c>
      <c r="I969" s="13">
        <v>0.25</v>
      </c>
      <c r="J969" s="13">
        <v>3</v>
      </c>
      <c r="K969" s="13">
        <v>1</v>
      </c>
      <c r="L969" s="13" t="s">
        <v>292</v>
      </c>
      <c r="M969" s="13">
        <v>4</v>
      </c>
      <c r="N969" s="13">
        <v>1</v>
      </c>
      <c r="O969" s="13" t="s">
        <v>294</v>
      </c>
      <c r="P969" s="13">
        <f>IFERROR(VLOOKUP(BC969, BA:BA:BB:BB, 2, 0),)</f>
        <v>0</v>
      </c>
      <c r="Q969" s="13">
        <f>IFERROR(VLOOKUP(BC969, BA:BA:BD:BD, 4, 0),1)</f>
        <v>1</v>
      </c>
      <c r="R969" s="13">
        <v>7</v>
      </c>
      <c r="S969" s="13">
        <v>9.25</v>
      </c>
      <c r="T969" s="13">
        <v>0</v>
      </c>
      <c r="V969" s="13" t="s">
        <v>13779</v>
      </c>
      <c r="W969" s="13">
        <v>100</v>
      </c>
      <c r="X969" s="13" t="s">
        <v>302</v>
      </c>
      <c r="Y969" s="13" t="s">
        <v>10899</v>
      </c>
      <c r="Z969" s="13" t="s">
        <v>10886</v>
      </c>
      <c r="AA969" s="13">
        <v>1</v>
      </c>
      <c r="AB969" s="13">
        <f>ROUND(H969*I969*AA969, 3)</f>
        <v>3.0270000000000001</v>
      </c>
      <c r="AC969" s="13">
        <f>ROUND(VLOOKUP(X969,'Base de dados'!A:B, 2, 0)*AB969, 2)</f>
        <v>0.3</v>
      </c>
      <c r="AD969" s="13">
        <f>ROUND((AB969*(Destino!AG$970/100))*(W969/100),2)</f>
        <v>0.21</v>
      </c>
      <c r="AE969" s="13">
        <f>ROUND(AB969*(Destino!AH$970/100),2)</f>
        <v>0</v>
      </c>
      <c r="AF969" s="13">
        <f>ROUND((((AB969+AC969)*(1 + VLOOKUP(X969,'Base de dados'!A:N, 14, 0) ))*(Destino!AI$970/100))-AD969, 2)</f>
        <v>0.63</v>
      </c>
      <c r="AG969" s="13">
        <f>ROUND((AB969+AC969+AF969)*(J969/100),2)</f>
        <v>0.12</v>
      </c>
      <c r="AH969" s="13">
        <f>ROUND(AB969*T969,2)</f>
        <v>0</v>
      </c>
      <c r="AI969" s="13">
        <f>ROUND(AB969+AC969-AE969+AF969+AG969+AH969, 3)</f>
        <v>4.077</v>
      </c>
      <c r="AJ969" s="13">
        <f>AI969*M969</f>
        <v>16.308</v>
      </c>
      <c r="AK969" s="13">
        <f>AJ969*K969</f>
        <v>16.308</v>
      </c>
      <c r="AL969" s="13" t="str">
        <f t="shared" si="45"/>
        <v>17006000258732200001421</v>
      </c>
      <c r="AM969" s="13">
        <f>VLOOKUP(AL969,Destino!A:AE,31,0)</f>
        <v>16.308</v>
      </c>
      <c r="AN969" s="13">
        <f>VLOOKUP(AL969,Destino!A:O,15,0)</f>
        <v>10.14</v>
      </c>
      <c r="AO969" s="13">
        <f>VLOOKUP(AL969,Destino!A:P,16,0)</f>
        <v>1</v>
      </c>
      <c r="AP969" s="14">
        <f t="shared" si="46"/>
        <v>1</v>
      </c>
      <c r="AQ969" s="13" t="str">
        <f t="shared" si="47"/>
        <v>OK</v>
      </c>
      <c r="BA969" s="13" t="s">
        <v>14635</v>
      </c>
      <c r="BB969" s="13">
        <f>AK969</f>
        <v>16.308</v>
      </c>
      <c r="BC969" s="13" t="s">
        <v>15672</v>
      </c>
      <c r="BD969" s="13">
        <f>N969</f>
        <v>1</v>
      </c>
    </row>
    <row r="970" spans="1:56" hidden="1" x14ac:dyDescent="0.25">
      <c r="A970" s="13">
        <v>600025874</v>
      </c>
      <c r="B970" s="13">
        <v>1700</v>
      </c>
      <c r="C970" s="13">
        <v>2200001421</v>
      </c>
      <c r="D970" s="13" t="s">
        <v>298</v>
      </c>
      <c r="E970" s="13">
        <f>IF(AND(B970&lt;&gt;1110,B970&lt;&gt;1210,B970&lt;&gt;1510,B970&lt;&gt;1710),B970,IF(B970=1110,"1100",IF(B970=1210,"1200",IF(B970=1510,"1500",IF(B970=1710,"1700","X")))))</f>
        <v>1700</v>
      </c>
      <c r="F970" s="13" t="s">
        <v>10893</v>
      </c>
      <c r="G970" s="13" t="s">
        <v>297</v>
      </c>
      <c r="H970" s="13">
        <v>12.154999999999999</v>
      </c>
      <c r="I970" s="13">
        <v>0.25</v>
      </c>
      <c r="J970" s="13">
        <v>3</v>
      </c>
      <c r="K970" s="13">
        <v>1</v>
      </c>
      <c r="L970" s="13" t="s">
        <v>292</v>
      </c>
      <c r="M970" s="13">
        <v>4</v>
      </c>
      <c r="N970" s="13">
        <v>1</v>
      </c>
      <c r="O970" s="13" t="s">
        <v>294</v>
      </c>
      <c r="P970" s="13">
        <f>IFERROR(VLOOKUP(BC970, BA:BA:BB:BB, 2, 0),)</f>
        <v>0</v>
      </c>
      <c r="Q970" s="13">
        <f>IFERROR(VLOOKUP(BC970, BA:BA:BD:BD, 4, 0),1)</f>
        <v>1</v>
      </c>
      <c r="R970" s="13">
        <v>7</v>
      </c>
      <c r="S970" s="13">
        <v>9.25</v>
      </c>
      <c r="T970" s="13">
        <v>0</v>
      </c>
      <c r="V970" s="13" t="s">
        <v>13779</v>
      </c>
      <c r="W970" s="13">
        <v>100</v>
      </c>
      <c r="X970" s="13" t="s">
        <v>302</v>
      </c>
      <c r="Y970" s="13" t="s">
        <v>10899</v>
      </c>
      <c r="Z970" s="13" t="s">
        <v>10898</v>
      </c>
      <c r="AA970" s="13">
        <v>1</v>
      </c>
      <c r="AB970" s="13">
        <f>ROUND(H970*I970*AA970, 3)</f>
        <v>3.0390000000000001</v>
      </c>
      <c r="AC970" s="13">
        <f>ROUND(VLOOKUP(X970,'Base de dados'!A:B, 2, 0)*AB970, 2)</f>
        <v>0.3</v>
      </c>
      <c r="AD970" s="13">
        <f>ROUND((AB970*(Destino!AG$971/100))*(W970/100),2)</f>
        <v>0.21</v>
      </c>
      <c r="AE970" s="13">
        <f>ROUND(AB970*(Destino!AH$971/100),2)</f>
        <v>0</v>
      </c>
      <c r="AF970" s="13">
        <f>ROUND((((AB970+AC970)*(1 + VLOOKUP(X970,'Base de dados'!A:N, 14, 0) ))*(Destino!AI$971/100))-AD970, 2)</f>
        <v>0.63</v>
      </c>
      <c r="AG970" s="13">
        <f>ROUND((AB970+AC970+AF970)*(J970/100),2)</f>
        <v>0.12</v>
      </c>
      <c r="AH970" s="13">
        <f>ROUND(AB970*T970,2)</f>
        <v>0</v>
      </c>
      <c r="AI970" s="13">
        <f>ROUND(AB970+AC970-AE970+AF970+AG970+AH970, 3)</f>
        <v>4.0890000000000004</v>
      </c>
      <c r="AJ970" s="13">
        <f>AI970*M970</f>
        <v>16.356000000000002</v>
      </c>
      <c r="AK970" s="13">
        <f>AJ970*K970</f>
        <v>16.356000000000002</v>
      </c>
      <c r="AL970" s="13" t="str">
        <f t="shared" si="45"/>
        <v>17006000258742200001421</v>
      </c>
      <c r="AM970" s="13">
        <f>VLOOKUP(AL970,Destino!A:AE,31,0)</f>
        <v>16.356000000000002</v>
      </c>
      <c r="AN970" s="13">
        <f>VLOOKUP(AL970,Destino!A:O,15,0)</f>
        <v>10.18</v>
      </c>
      <c r="AO970" s="13">
        <f>VLOOKUP(AL970,Destino!A:P,16,0)</f>
        <v>1</v>
      </c>
      <c r="AP970" s="14">
        <f t="shared" si="46"/>
        <v>1</v>
      </c>
      <c r="AQ970" s="13" t="str">
        <f t="shared" si="47"/>
        <v>OK</v>
      </c>
      <c r="BA970" s="13" t="s">
        <v>14636</v>
      </c>
      <c r="BB970" s="13">
        <f>AK970</f>
        <v>16.356000000000002</v>
      </c>
      <c r="BC970" s="13" t="s">
        <v>15673</v>
      </c>
      <c r="BD970" s="13">
        <f>N970</f>
        <v>1</v>
      </c>
    </row>
    <row r="971" spans="1:56" hidden="1" x14ac:dyDescent="0.25">
      <c r="A971" s="13">
        <v>600025875</v>
      </c>
      <c r="B971" s="13">
        <v>1700</v>
      </c>
      <c r="C971" s="13">
        <v>2200001421</v>
      </c>
      <c r="D971" s="13" t="s">
        <v>298</v>
      </c>
      <c r="E971" s="13">
        <f>IF(AND(B971&lt;&gt;1110,B971&lt;&gt;1210,B971&lt;&gt;1510,B971&lt;&gt;1710),B971,IF(B971=1110,"1100",IF(B971=1210,"1200",IF(B971=1510,"1500",IF(B971=1710,"1700","X")))))</f>
        <v>1700</v>
      </c>
      <c r="F971" s="13" t="s">
        <v>10893</v>
      </c>
      <c r="G971" s="13" t="s">
        <v>297</v>
      </c>
      <c r="H971" s="13">
        <v>12.202999999999999</v>
      </c>
      <c r="I971" s="13">
        <v>0.25</v>
      </c>
      <c r="J971" s="13">
        <v>3</v>
      </c>
      <c r="K971" s="13">
        <v>1</v>
      </c>
      <c r="L971" s="13" t="s">
        <v>292</v>
      </c>
      <c r="M971" s="13">
        <v>4</v>
      </c>
      <c r="N971" s="13">
        <v>1</v>
      </c>
      <c r="O971" s="13" t="s">
        <v>294</v>
      </c>
      <c r="P971" s="13">
        <f>IFERROR(VLOOKUP(BC971, BA:BA:BB:BB, 2, 0),)</f>
        <v>0</v>
      </c>
      <c r="Q971" s="13">
        <f>IFERROR(VLOOKUP(BC971, BA:BA:BD:BD, 4, 0),1)</f>
        <v>1</v>
      </c>
      <c r="R971" s="13">
        <v>7</v>
      </c>
      <c r="S971" s="13">
        <v>9.25</v>
      </c>
      <c r="T971" s="13">
        <v>0</v>
      </c>
      <c r="V971" s="13" t="s">
        <v>13779</v>
      </c>
      <c r="W971" s="13">
        <v>100</v>
      </c>
      <c r="X971" s="13" t="s">
        <v>302</v>
      </c>
      <c r="Y971" s="13" t="s">
        <v>10899</v>
      </c>
      <c r="Z971" s="13" t="s">
        <v>10886</v>
      </c>
      <c r="AA971" s="13">
        <v>1</v>
      </c>
      <c r="AB971" s="13">
        <f>ROUND(H971*I971*AA971, 3)</f>
        <v>3.0510000000000002</v>
      </c>
      <c r="AC971" s="13">
        <f>ROUND(VLOOKUP(X971,'Base de dados'!A:B, 2, 0)*AB971, 2)</f>
        <v>0.31</v>
      </c>
      <c r="AD971" s="13">
        <f>ROUND((AB971*(Destino!AG$972/100))*(W971/100),2)</f>
        <v>0.21</v>
      </c>
      <c r="AE971" s="13">
        <f>ROUND(AB971*(Destino!AH$972/100),2)</f>
        <v>0</v>
      </c>
      <c r="AF971" s="13">
        <f>ROUND((((AB971+AC971)*(1 + VLOOKUP(X971,'Base de dados'!A:N, 14, 0) ))*(Destino!AI$972/100))-AD971, 2)</f>
        <v>0.64</v>
      </c>
      <c r="AG971" s="13">
        <f>ROUND((AB971+AC971+AF971)*(J971/100),2)</f>
        <v>0.12</v>
      </c>
      <c r="AH971" s="13">
        <f>ROUND(AB971*T971,2)</f>
        <v>0</v>
      </c>
      <c r="AI971" s="13">
        <f>ROUND(AB971+AC971-AE971+AF971+AG971+AH971, 3)</f>
        <v>4.1210000000000004</v>
      </c>
      <c r="AJ971" s="13">
        <f>AI971*M971</f>
        <v>16.484000000000002</v>
      </c>
      <c r="AK971" s="13">
        <f>AJ971*K971</f>
        <v>16.484000000000002</v>
      </c>
      <c r="AL971" s="13" t="str">
        <f t="shared" si="45"/>
        <v>17006000258752200001421</v>
      </c>
      <c r="AM971" s="13">
        <f>VLOOKUP(AL971,Destino!A:AE,31,0)</f>
        <v>16.443999999999999</v>
      </c>
      <c r="AN971" s="13">
        <f>VLOOKUP(AL971,Destino!A:O,15,0)</f>
        <v>10.220000000000001</v>
      </c>
      <c r="AO971" s="13">
        <f>VLOOKUP(AL971,Destino!A:P,16,0)</f>
        <v>1</v>
      </c>
      <c r="AP971" s="14">
        <f t="shared" si="46"/>
        <v>1</v>
      </c>
      <c r="AQ971" s="13" t="str">
        <f t="shared" si="47"/>
        <v>OK</v>
      </c>
      <c r="BA971" s="13" t="s">
        <v>14637</v>
      </c>
      <c r="BB971" s="13">
        <f>AK971</f>
        <v>16.484000000000002</v>
      </c>
      <c r="BC971" s="13" t="s">
        <v>15674</v>
      </c>
      <c r="BD971" s="13">
        <f>N971</f>
        <v>1</v>
      </c>
    </row>
    <row r="972" spans="1:56" hidden="1" x14ac:dyDescent="0.25">
      <c r="A972" s="13">
        <v>600025876</v>
      </c>
      <c r="B972" s="13">
        <v>1700</v>
      </c>
      <c r="C972" s="13">
        <v>2200001421</v>
      </c>
      <c r="D972" s="13" t="s">
        <v>298</v>
      </c>
      <c r="E972" s="13">
        <f>IF(AND(B972&lt;&gt;1110,B972&lt;&gt;1210,B972&lt;&gt;1510,B972&lt;&gt;1710),B972,IF(B972=1110,"1100",IF(B972=1210,"1200",IF(B972=1510,"1500",IF(B972=1710,"1700","X")))))</f>
        <v>1700</v>
      </c>
      <c r="F972" s="13" t="s">
        <v>10893</v>
      </c>
      <c r="G972" s="13" t="s">
        <v>297</v>
      </c>
      <c r="H972" s="13">
        <v>12.275</v>
      </c>
      <c r="I972" s="13">
        <v>0.25</v>
      </c>
      <c r="J972" s="13">
        <v>3</v>
      </c>
      <c r="K972" s="13">
        <v>1</v>
      </c>
      <c r="L972" s="13" t="s">
        <v>292</v>
      </c>
      <c r="M972" s="13">
        <v>4</v>
      </c>
      <c r="N972" s="13">
        <v>1</v>
      </c>
      <c r="O972" s="13" t="s">
        <v>294</v>
      </c>
      <c r="P972" s="13">
        <f>IFERROR(VLOOKUP(BC972, BA:BA:BB:BB, 2, 0),)</f>
        <v>0</v>
      </c>
      <c r="Q972" s="13">
        <f>IFERROR(VLOOKUP(BC972, BA:BA:BD:BD, 4, 0),1)</f>
        <v>1</v>
      </c>
      <c r="R972" s="13">
        <v>7</v>
      </c>
      <c r="S972" s="13">
        <v>9.25</v>
      </c>
      <c r="T972" s="13">
        <v>0</v>
      </c>
      <c r="V972" s="13" t="s">
        <v>13779</v>
      </c>
      <c r="W972" s="13">
        <v>100</v>
      </c>
      <c r="X972" s="13" t="s">
        <v>302</v>
      </c>
      <c r="Y972" s="13" t="s">
        <v>10899</v>
      </c>
      <c r="Z972" s="13" t="s">
        <v>10886</v>
      </c>
      <c r="AA972" s="13">
        <v>1</v>
      </c>
      <c r="AB972" s="13">
        <f>ROUND(H972*I972*AA972, 3)</f>
        <v>3.069</v>
      </c>
      <c r="AC972" s="13">
        <f>ROUND(VLOOKUP(X972,'Base de dados'!A:B, 2, 0)*AB972, 2)</f>
        <v>0.31</v>
      </c>
      <c r="AD972" s="13">
        <f>ROUND((AB972*(Destino!AG$973/100))*(W972/100),2)</f>
        <v>0.21</v>
      </c>
      <c r="AE972" s="13">
        <f>ROUND(AB972*(Destino!AH$973/100),2)</f>
        <v>0</v>
      </c>
      <c r="AF972" s="13">
        <f>ROUND((((AB972+AC972)*(1 + VLOOKUP(X972,'Base de dados'!A:N, 14, 0) ))*(Destino!AI$973/100))-AD972, 2)</f>
        <v>0.64</v>
      </c>
      <c r="AG972" s="13">
        <f>ROUND((AB972+AC972+AF972)*(J972/100),2)</f>
        <v>0.12</v>
      </c>
      <c r="AH972" s="13">
        <f>ROUND(AB972*T972,2)</f>
        <v>0</v>
      </c>
      <c r="AI972" s="13">
        <f>ROUND(AB972+AC972-AE972+AF972+AG972+AH972, 3)</f>
        <v>4.1390000000000002</v>
      </c>
      <c r="AJ972" s="13">
        <f>AI972*M972</f>
        <v>16.556000000000001</v>
      </c>
      <c r="AK972" s="13">
        <f>AJ972*K972</f>
        <v>16.556000000000001</v>
      </c>
      <c r="AL972" s="13" t="str">
        <f t="shared" si="45"/>
        <v>17006000258762200001421</v>
      </c>
      <c r="AM972" s="13">
        <f>VLOOKUP(AL972,Destino!A:AE,31,0)</f>
        <v>16.556000000000001</v>
      </c>
      <c r="AN972" s="13">
        <f>VLOOKUP(AL972,Destino!A:O,15,0)</f>
        <v>10.28</v>
      </c>
      <c r="AO972" s="13">
        <f>VLOOKUP(AL972,Destino!A:P,16,0)</f>
        <v>1</v>
      </c>
      <c r="AP972" s="14">
        <f t="shared" si="46"/>
        <v>1</v>
      </c>
      <c r="AQ972" s="13" t="str">
        <f t="shared" si="47"/>
        <v>OK</v>
      </c>
      <c r="BA972" s="13" t="s">
        <v>14638</v>
      </c>
      <c r="BB972" s="13">
        <f>AK972</f>
        <v>16.556000000000001</v>
      </c>
      <c r="BC972" s="13" t="s">
        <v>15675</v>
      </c>
      <c r="BD972" s="13">
        <f>N972</f>
        <v>1</v>
      </c>
    </row>
    <row r="973" spans="1:56" hidden="1" x14ac:dyDescent="0.25">
      <c r="A973" s="13">
        <v>600025878</v>
      </c>
      <c r="B973" s="13">
        <v>1700</v>
      </c>
      <c r="C973" s="13">
        <v>2200001421</v>
      </c>
      <c r="D973" s="13" t="s">
        <v>298</v>
      </c>
      <c r="E973" s="13">
        <f>IF(AND(B973&lt;&gt;1110,B973&lt;&gt;1210,B973&lt;&gt;1510,B973&lt;&gt;1710),B973,IF(B973=1110,"1100",IF(B973=1210,"1200",IF(B973=1510,"1500",IF(B973=1710,"1700","X")))))</f>
        <v>1700</v>
      </c>
      <c r="F973" s="13" t="s">
        <v>10893</v>
      </c>
      <c r="G973" s="13" t="s">
        <v>297</v>
      </c>
      <c r="H973" s="13">
        <v>12.334</v>
      </c>
      <c r="I973" s="13">
        <v>0.25</v>
      </c>
      <c r="J973" s="13">
        <v>3</v>
      </c>
      <c r="K973" s="13">
        <v>1</v>
      </c>
      <c r="L973" s="13" t="s">
        <v>292</v>
      </c>
      <c r="M973" s="13">
        <v>4</v>
      </c>
      <c r="N973" s="13">
        <v>1</v>
      </c>
      <c r="O973" s="13" t="s">
        <v>294</v>
      </c>
      <c r="P973" s="13">
        <f>IFERROR(VLOOKUP(BC973, BA:BA:BB:BB, 2, 0),)</f>
        <v>0</v>
      </c>
      <c r="Q973" s="13">
        <f>IFERROR(VLOOKUP(BC973, BA:BA:BD:BD, 4, 0),1)</f>
        <v>1</v>
      </c>
      <c r="R973" s="13">
        <v>7</v>
      </c>
      <c r="S973" s="13">
        <v>9.25</v>
      </c>
      <c r="T973" s="13">
        <v>0</v>
      </c>
      <c r="V973" s="13" t="s">
        <v>13779</v>
      </c>
      <c r="W973" s="13">
        <v>100</v>
      </c>
      <c r="X973" s="13" t="s">
        <v>302</v>
      </c>
      <c r="Y973" s="13" t="s">
        <v>10899</v>
      </c>
      <c r="Z973" s="13" t="s">
        <v>10886</v>
      </c>
      <c r="AA973" s="13">
        <v>1</v>
      </c>
      <c r="AB973" s="13">
        <f>ROUND(H973*I973*AA973, 3)</f>
        <v>3.0840000000000001</v>
      </c>
      <c r="AC973" s="13">
        <f>ROUND(VLOOKUP(X973,'Base de dados'!A:B, 2, 0)*AB973, 2)</f>
        <v>0.31</v>
      </c>
      <c r="AD973" s="13">
        <f>ROUND((AB973*(Destino!AG$974/100))*(W973/100),2)</f>
        <v>0.22</v>
      </c>
      <c r="AE973" s="13">
        <f>ROUND(AB973*(Destino!AH$974/100),2)</f>
        <v>0</v>
      </c>
      <c r="AF973" s="13">
        <f>ROUND((((AB973+AC973)*(1 + VLOOKUP(X973,'Base de dados'!A:N, 14, 0) ))*(Destino!AI$974/100))-AD973, 2)</f>
        <v>0.63</v>
      </c>
      <c r="AG973" s="13">
        <f>ROUND((AB973+AC973+AF973)*(J973/100),2)</f>
        <v>0.12</v>
      </c>
      <c r="AH973" s="13">
        <f>ROUND(AB973*T973,2)</f>
        <v>0</v>
      </c>
      <c r="AI973" s="13">
        <f>ROUND(AB973+AC973-AE973+AF973+AG973+AH973, 3)</f>
        <v>4.1440000000000001</v>
      </c>
      <c r="AJ973" s="13">
        <f>AI973*M973</f>
        <v>16.576000000000001</v>
      </c>
      <c r="AK973" s="13">
        <f>AJ973*K973</f>
        <v>16.576000000000001</v>
      </c>
      <c r="AL973" s="13" t="str">
        <f t="shared" si="45"/>
        <v>17006000258782200001421</v>
      </c>
      <c r="AM973" s="13">
        <f>VLOOKUP(AL973,Destino!A:AE,31,0)</f>
        <v>16.616</v>
      </c>
      <c r="AN973" s="13">
        <f>VLOOKUP(AL973,Destino!A:O,15,0)</f>
        <v>10.33</v>
      </c>
      <c r="AO973" s="13">
        <f>VLOOKUP(AL973,Destino!A:P,16,0)</f>
        <v>1</v>
      </c>
      <c r="AP973" s="14">
        <f t="shared" si="46"/>
        <v>1</v>
      </c>
      <c r="AQ973" s="13" t="str">
        <f t="shared" si="47"/>
        <v>OK</v>
      </c>
      <c r="BA973" s="13" t="s">
        <v>14639</v>
      </c>
      <c r="BB973" s="13">
        <f>AK973</f>
        <v>16.576000000000001</v>
      </c>
      <c r="BC973" s="13" t="s">
        <v>15676</v>
      </c>
      <c r="BD973" s="13">
        <f>N973</f>
        <v>1</v>
      </c>
    </row>
    <row r="974" spans="1:56" hidden="1" x14ac:dyDescent="0.25">
      <c r="A974" s="13">
        <v>600025912</v>
      </c>
      <c r="B974" s="13">
        <v>1700</v>
      </c>
      <c r="C974" s="13">
        <v>2200001421</v>
      </c>
      <c r="D974" s="13" t="s">
        <v>298</v>
      </c>
      <c r="E974" s="13">
        <f>IF(AND(B974&lt;&gt;1110,B974&lt;&gt;1210,B974&lt;&gt;1510,B974&lt;&gt;1710),B974,IF(B974=1110,"1100",IF(B974=1210,"1200",IF(B974=1510,"1500",IF(B974=1710,"1700","X")))))</f>
        <v>1700</v>
      </c>
      <c r="F974" s="13" t="s">
        <v>10893</v>
      </c>
      <c r="G974" s="13" t="s">
        <v>297</v>
      </c>
      <c r="H974" s="13">
        <v>59.677</v>
      </c>
      <c r="I974" s="13">
        <v>0.25</v>
      </c>
      <c r="J974" s="13">
        <v>3</v>
      </c>
      <c r="K974" s="13">
        <v>1</v>
      </c>
      <c r="L974" s="13" t="s">
        <v>292</v>
      </c>
      <c r="M974" s="13">
        <v>4</v>
      </c>
      <c r="N974" s="13">
        <v>1</v>
      </c>
      <c r="O974" s="13" t="s">
        <v>294</v>
      </c>
      <c r="P974" s="13">
        <f>IFERROR(VLOOKUP(BC974, BA:BA:BB:BB, 2, 0),)</f>
        <v>0</v>
      </c>
      <c r="Q974" s="13">
        <f>IFERROR(VLOOKUP(BC974, BA:BA:BD:BD, 4, 0),1)</f>
        <v>1</v>
      </c>
      <c r="R974" s="13">
        <v>4</v>
      </c>
      <c r="S974" s="13">
        <v>9.25</v>
      </c>
      <c r="T974" s="13">
        <v>0</v>
      </c>
      <c r="V974" s="13" t="s">
        <v>13779</v>
      </c>
      <c r="W974" s="13">
        <v>100</v>
      </c>
      <c r="X974" s="13" t="s">
        <v>295</v>
      </c>
      <c r="Y974" s="13" t="s">
        <v>10899</v>
      </c>
      <c r="Z974" s="13" t="s">
        <v>11027</v>
      </c>
      <c r="AA974" s="13">
        <v>1</v>
      </c>
      <c r="AB974" s="13">
        <f>ROUND(H974*I974*AA974, 3)</f>
        <v>14.919</v>
      </c>
      <c r="AC974" s="13">
        <f>ROUND(VLOOKUP(X974,'Base de dados'!A:B, 2, 0)*AB974, 2)</f>
        <v>1.49</v>
      </c>
      <c r="AD974" s="13">
        <f>ROUND((AB974*(Destino!AG$975/100))*(W974/100),2)</f>
        <v>0.6</v>
      </c>
      <c r="AE974" s="13">
        <f>ROUND(AB974*(Destino!AH$975/100),2)</f>
        <v>0</v>
      </c>
      <c r="AF974" s="13">
        <f>ROUND((((AB974+AC974)*(1 + VLOOKUP(X974,'Base de dados'!A:M, 13, 0) ))*(Destino!AI$975/100))-AD974, 2)</f>
        <v>3.66</v>
      </c>
      <c r="AG974" s="13">
        <f>ROUND((AB974+AC974+AF974)*(J974/100),2)</f>
        <v>0.6</v>
      </c>
      <c r="AH974" s="13">
        <f>ROUND(AB974*T974,2)</f>
        <v>0</v>
      </c>
      <c r="AI974" s="13">
        <f>ROUND(AB974+AC974-AE974+AF974+AG974+AH974, 3)</f>
        <v>20.669</v>
      </c>
      <c r="AJ974" s="13">
        <f>AI974*M974</f>
        <v>82.676000000000002</v>
      </c>
      <c r="AK974" s="13">
        <f>AJ974*K974</f>
        <v>82.676000000000002</v>
      </c>
      <c r="AL974" s="13" t="str">
        <f t="shared" si="45"/>
        <v>17006000259122200001421</v>
      </c>
      <c r="AM974" s="13">
        <f>VLOOKUP(AL974,Destino!A:AE,31,0)</f>
        <v>82.715999999999994</v>
      </c>
      <c r="AN974" s="13">
        <f>VLOOKUP(AL974,Destino!A:O,15,0)</f>
        <v>51.77</v>
      </c>
      <c r="AO974" s="13">
        <f>VLOOKUP(AL974,Destino!A:P,16,0)</f>
        <v>1</v>
      </c>
      <c r="AP974" s="14">
        <f t="shared" si="46"/>
        <v>1</v>
      </c>
      <c r="AQ974" s="13" t="str">
        <f t="shared" si="47"/>
        <v>OK</v>
      </c>
      <c r="BA974" s="13" t="s">
        <v>14640</v>
      </c>
      <c r="BB974" s="13">
        <f>AK974</f>
        <v>82.676000000000002</v>
      </c>
      <c r="BC974" s="13" t="s">
        <v>15677</v>
      </c>
      <c r="BD974" s="13">
        <f>N974</f>
        <v>1</v>
      </c>
    </row>
    <row r="975" spans="1:56" hidden="1" x14ac:dyDescent="0.25">
      <c r="A975" s="13">
        <v>600025925</v>
      </c>
      <c r="B975" s="13">
        <v>1700</v>
      </c>
      <c r="C975" s="13">
        <v>2200001421</v>
      </c>
      <c r="D975" s="13" t="s">
        <v>298</v>
      </c>
      <c r="E975" s="13">
        <f>IF(AND(B975&lt;&gt;1110,B975&lt;&gt;1210,B975&lt;&gt;1510,B975&lt;&gt;1710),B975,IF(B975=1110,"1100",IF(B975=1210,"1200",IF(B975=1510,"1500",IF(B975=1710,"1700","X")))))</f>
        <v>1700</v>
      </c>
      <c r="F975" s="13" t="s">
        <v>10893</v>
      </c>
      <c r="G975" s="13" t="s">
        <v>297</v>
      </c>
      <c r="H975" s="13">
        <v>12.37</v>
      </c>
      <c r="I975" s="13">
        <v>0.25</v>
      </c>
      <c r="J975" s="13">
        <v>3</v>
      </c>
      <c r="K975" s="13">
        <v>1</v>
      </c>
      <c r="L975" s="13" t="s">
        <v>292</v>
      </c>
      <c r="M975" s="13">
        <v>4</v>
      </c>
      <c r="N975" s="13">
        <v>1</v>
      </c>
      <c r="O975" s="13" t="s">
        <v>294</v>
      </c>
      <c r="P975" s="13">
        <f>IFERROR(VLOOKUP(BC975, BA:BA:BB:BB, 2, 0),)</f>
        <v>0</v>
      </c>
      <c r="Q975" s="13">
        <f>IFERROR(VLOOKUP(BC975, BA:BA:BD:BD, 4, 0),1)</f>
        <v>1</v>
      </c>
      <c r="R975" s="13">
        <v>7</v>
      </c>
      <c r="S975" s="13">
        <v>9.25</v>
      </c>
      <c r="T975" s="13">
        <v>0</v>
      </c>
      <c r="V975" s="13" t="s">
        <v>13779</v>
      </c>
      <c r="W975" s="13">
        <v>100</v>
      </c>
      <c r="X975" s="13" t="s">
        <v>302</v>
      </c>
      <c r="Y975" s="13" t="s">
        <v>10899</v>
      </c>
      <c r="Z975" s="13" t="s">
        <v>10898</v>
      </c>
      <c r="AA975" s="13">
        <v>1</v>
      </c>
      <c r="AB975" s="13">
        <f>ROUND(H975*I975*AA975, 3)</f>
        <v>3.093</v>
      </c>
      <c r="AC975" s="13">
        <f>ROUND(VLOOKUP(X975,'Base de dados'!A:B, 2, 0)*AB975, 2)</f>
        <v>0.31</v>
      </c>
      <c r="AD975" s="13">
        <f>ROUND((AB975*(Destino!AG$976/100))*(W975/100),2)</f>
        <v>0.22</v>
      </c>
      <c r="AE975" s="13">
        <f>ROUND(AB975*(Destino!AH$976/100),2)</f>
        <v>0</v>
      </c>
      <c r="AF975" s="13">
        <f>ROUND((((AB975+AC975)*(1 + VLOOKUP(X975,'Base de dados'!A:N, 14, 0) ))*(Destino!AI$976/100))-AD975, 2)</f>
        <v>0.64</v>
      </c>
      <c r="AG975" s="13">
        <f>ROUND((AB975+AC975+AF975)*(J975/100),2)</f>
        <v>0.12</v>
      </c>
      <c r="AH975" s="13">
        <f>ROUND(AB975*T975,2)</f>
        <v>0</v>
      </c>
      <c r="AI975" s="13">
        <f>ROUND(AB975+AC975-AE975+AF975+AG975+AH975, 3)</f>
        <v>4.1630000000000003</v>
      </c>
      <c r="AJ975" s="13">
        <f>AI975*M975</f>
        <v>16.652000000000001</v>
      </c>
      <c r="AK975" s="13">
        <f>AJ975*K975</f>
        <v>16.652000000000001</v>
      </c>
      <c r="AL975" s="13" t="str">
        <f t="shared" si="45"/>
        <v>17006000259252200001421</v>
      </c>
      <c r="AM975" s="13">
        <f>VLOOKUP(AL975,Destino!A:AE,31,0)</f>
        <v>16.652000000000001</v>
      </c>
      <c r="AN975" s="13">
        <f>VLOOKUP(AL975,Destino!A:O,15,0)</f>
        <v>10.36</v>
      </c>
      <c r="AO975" s="13">
        <f>VLOOKUP(AL975,Destino!A:P,16,0)</f>
        <v>1</v>
      </c>
      <c r="AP975" s="14">
        <f t="shared" si="46"/>
        <v>1</v>
      </c>
      <c r="AQ975" s="13" t="str">
        <f t="shared" si="47"/>
        <v>OK</v>
      </c>
      <c r="BA975" s="13" t="s">
        <v>14641</v>
      </c>
      <c r="BB975" s="13">
        <f>AK975</f>
        <v>16.652000000000001</v>
      </c>
      <c r="BC975" s="13" t="s">
        <v>15678</v>
      </c>
      <c r="BD975" s="13">
        <f>N975</f>
        <v>1</v>
      </c>
    </row>
    <row r="976" spans="1:56" hidden="1" x14ac:dyDescent="0.25">
      <c r="A976" s="13">
        <v>600025926</v>
      </c>
      <c r="B976" s="13">
        <v>1700</v>
      </c>
      <c r="C976" s="13">
        <v>2200001421</v>
      </c>
      <c r="D976" s="13" t="s">
        <v>298</v>
      </c>
      <c r="E976" s="13">
        <f>IF(AND(B976&lt;&gt;1110,B976&lt;&gt;1210,B976&lt;&gt;1510,B976&lt;&gt;1710),B976,IF(B976=1110,"1100",IF(B976=1210,"1200",IF(B976=1510,"1500",IF(B976=1710,"1700","X")))))</f>
        <v>1700</v>
      </c>
      <c r="F976" s="13" t="s">
        <v>10893</v>
      </c>
      <c r="G976" s="13" t="s">
        <v>297</v>
      </c>
      <c r="H976" s="13">
        <v>12.454000000000001</v>
      </c>
      <c r="I976" s="13">
        <v>0.25</v>
      </c>
      <c r="J976" s="13">
        <v>3</v>
      </c>
      <c r="K976" s="13">
        <v>1</v>
      </c>
      <c r="L976" s="13" t="s">
        <v>292</v>
      </c>
      <c r="M976" s="13">
        <v>4</v>
      </c>
      <c r="N976" s="13">
        <v>1</v>
      </c>
      <c r="O976" s="13" t="s">
        <v>294</v>
      </c>
      <c r="P976" s="13">
        <f>IFERROR(VLOOKUP(BC976, BA:BA:BB:BB, 2, 0),)</f>
        <v>0</v>
      </c>
      <c r="Q976" s="13">
        <f>IFERROR(VLOOKUP(BC976, BA:BA:BD:BD, 4, 0),1)</f>
        <v>1</v>
      </c>
      <c r="R976" s="13">
        <v>7</v>
      </c>
      <c r="S976" s="13">
        <v>9.25</v>
      </c>
      <c r="T976" s="13">
        <v>0</v>
      </c>
      <c r="V976" s="13" t="s">
        <v>13779</v>
      </c>
      <c r="W976" s="13">
        <v>100</v>
      </c>
      <c r="X976" s="13" t="s">
        <v>302</v>
      </c>
      <c r="Y976" s="13" t="s">
        <v>10899</v>
      </c>
      <c r="Z976" s="13" t="s">
        <v>10898</v>
      </c>
      <c r="AA976" s="13">
        <v>1</v>
      </c>
      <c r="AB976" s="13">
        <f>ROUND(H976*I976*AA976, 3)</f>
        <v>3.1139999999999999</v>
      </c>
      <c r="AC976" s="13">
        <f>ROUND(VLOOKUP(X976,'Base de dados'!A:B, 2, 0)*AB976, 2)</f>
        <v>0.31</v>
      </c>
      <c r="AD976" s="13">
        <f>ROUND((AB976*(Destino!AG$977/100))*(W976/100),2)</f>
        <v>0.22</v>
      </c>
      <c r="AE976" s="13">
        <f>ROUND(AB976*(Destino!AH$977/100),2)</f>
        <v>0</v>
      </c>
      <c r="AF976" s="13">
        <f>ROUND((((AB976+AC976)*(1 + VLOOKUP(X976,'Base de dados'!A:N, 14, 0) ))*(Destino!AI$977/100))-AD976, 2)</f>
        <v>0.64</v>
      </c>
      <c r="AG976" s="13">
        <f>ROUND((AB976+AC976+AF976)*(J976/100),2)</f>
        <v>0.12</v>
      </c>
      <c r="AH976" s="13">
        <f>ROUND(AB976*T976,2)</f>
        <v>0</v>
      </c>
      <c r="AI976" s="13">
        <f>ROUND(AB976+AC976-AE976+AF976+AG976+AH976, 3)</f>
        <v>4.1840000000000002</v>
      </c>
      <c r="AJ976" s="13">
        <f>AI976*M976</f>
        <v>16.736000000000001</v>
      </c>
      <c r="AK976" s="13">
        <f>AJ976*K976</f>
        <v>16.736000000000001</v>
      </c>
      <c r="AL976" s="13" t="str">
        <f t="shared" si="45"/>
        <v>17006000259262200001421</v>
      </c>
      <c r="AM976" s="13">
        <f>VLOOKUP(AL976,Destino!A:AE,31,0)</f>
        <v>16.736000000000001</v>
      </c>
      <c r="AN976" s="13">
        <f>VLOOKUP(AL976,Destino!A:O,15,0)</f>
        <v>10.43</v>
      </c>
      <c r="AO976" s="13">
        <f>VLOOKUP(AL976,Destino!A:P,16,0)</f>
        <v>1</v>
      </c>
      <c r="AP976" s="14">
        <f t="shared" si="46"/>
        <v>1</v>
      </c>
      <c r="AQ976" s="13" t="str">
        <f t="shared" si="47"/>
        <v>OK</v>
      </c>
      <c r="BA976" s="13" t="s">
        <v>14642</v>
      </c>
      <c r="BB976" s="13">
        <f>AK976</f>
        <v>16.736000000000001</v>
      </c>
      <c r="BC976" s="13" t="s">
        <v>15679</v>
      </c>
      <c r="BD976" s="13">
        <f>N976</f>
        <v>1</v>
      </c>
    </row>
    <row r="977" spans="1:56" hidden="1" x14ac:dyDescent="0.25">
      <c r="A977" s="13">
        <v>600025927</v>
      </c>
      <c r="B977" s="13">
        <v>1700</v>
      </c>
      <c r="C977" s="13">
        <v>2200001421</v>
      </c>
      <c r="D977" s="13" t="s">
        <v>298</v>
      </c>
      <c r="E977" s="13">
        <f>IF(AND(B977&lt;&gt;1110,B977&lt;&gt;1210,B977&lt;&gt;1510,B977&lt;&gt;1710),B977,IF(B977=1110,"1100",IF(B977=1210,"1200",IF(B977=1510,"1500",IF(B977=1710,"1700","X")))))</f>
        <v>1700</v>
      </c>
      <c r="F977" s="13" t="s">
        <v>10893</v>
      </c>
      <c r="G977" s="13" t="s">
        <v>297</v>
      </c>
      <c r="H977" s="13">
        <v>12.478</v>
      </c>
      <c r="I977" s="13">
        <v>0.25</v>
      </c>
      <c r="J977" s="13">
        <v>3</v>
      </c>
      <c r="K977" s="13">
        <v>1</v>
      </c>
      <c r="L977" s="13" t="s">
        <v>292</v>
      </c>
      <c r="M977" s="13">
        <v>4</v>
      </c>
      <c r="N977" s="13">
        <v>1</v>
      </c>
      <c r="O977" s="13" t="s">
        <v>294</v>
      </c>
      <c r="P977" s="13">
        <f>IFERROR(VLOOKUP(BC977, BA:BA:BB:BB, 2, 0),)</f>
        <v>0</v>
      </c>
      <c r="Q977" s="13">
        <f>IFERROR(VLOOKUP(BC977, BA:BA:BD:BD, 4, 0),1)</f>
        <v>1</v>
      </c>
      <c r="R977" s="13">
        <v>7</v>
      </c>
      <c r="S977" s="13">
        <v>9.25</v>
      </c>
      <c r="T977" s="13">
        <v>0</v>
      </c>
      <c r="V977" s="13" t="s">
        <v>13779</v>
      </c>
      <c r="W977" s="13">
        <v>100</v>
      </c>
      <c r="X977" s="13" t="s">
        <v>302</v>
      </c>
      <c r="Y977" s="13" t="s">
        <v>10899</v>
      </c>
      <c r="Z977" s="13" t="s">
        <v>10898</v>
      </c>
      <c r="AA977" s="13">
        <v>1</v>
      </c>
      <c r="AB977" s="13">
        <f>ROUND(H977*I977*AA977, 3)</f>
        <v>3.12</v>
      </c>
      <c r="AC977" s="13">
        <f>ROUND(VLOOKUP(X977,'Base de dados'!A:B, 2, 0)*AB977, 2)</f>
        <v>0.31</v>
      </c>
      <c r="AD977" s="13">
        <f>ROUND((AB977*(Destino!AG$978/100))*(W977/100),2)</f>
        <v>0.22</v>
      </c>
      <c r="AE977" s="13">
        <f>ROUND(AB977*(Destino!AH$978/100),2)</f>
        <v>0</v>
      </c>
      <c r="AF977" s="13">
        <f>ROUND((((AB977+AC977)*(1 + VLOOKUP(X977,'Base de dados'!A:N, 14, 0) ))*(Destino!AI$978/100))-AD977, 2)</f>
        <v>0.64</v>
      </c>
      <c r="AG977" s="13">
        <f>ROUND((AB977+AC977+AF977)*(J977/100),2)</f>
        <v>0.12</v>
      </c>
      <c r="AH977" s="13">
        <f>ROUND(AB977*T977,2)</f>
        <v>0</v>
      </c>
      <c r="AI977" s="13">
        <f>ROUND(AB977+AC977-AE977+AF977+AG977+AH977, 3)</f>
        <v>4.1900000000000004</v>
      </c>
      <c r="AJ977" s="13">
        <f>AI977*M977</f>
        <v>16.760000000000002</v>
      </c>
      <c r="AK977" s="13">
        <f>AJ977*K977</f>
        <v>16.760000000000002</v>
      </c>
      <c r="AL977" s="13" t="str">
        <f t="shared" si="45"/>
        <v>17006000259272200001421</v>
      </c>
      <c r="AM977" s="13">
        <f>VLOOKUP(AL977,Destino!A:AE,31,0)</f>
        <v>16.8</v>
      </c>
      <c r="AN977" s="13">
        <f>VLOOKUP(AL977,Destino!A:O,15,0)</f>
        <v>10.45</v>
      </c>
      <c r="AO977" s="13">
        <f>VLOOKUP(AL977,Destino!A:P,16,0)</f>
        <v>1</v>
      </c>
      <c r="AP977" s="14">
        <f t="shared" si="46"/>
        <v>1</v>
      </c>
      <c r="AQ977" s="13" t="str">
        <f t="shared" si="47"/>
        <v>OK</v>
      </c>
      <c r="BA977" s="13" t="s">
        <v>14643</v>
      </c>
      <c r="BB977" s="13">
        <f>AK977</f>
        <v>16.760000000000002</v>
      </c>
      <c r="BC977" s="13" t="s">
        <v>15680</v>
      </c>
      <c r="BD977" s="13">
        <f>N977</f>
        <v>1</v>
      </c>
    </row>
    <row r="978" spans="1:56" hidden="1" x14ac:dyDescent="0.25">
      <c r="A978" s="13">
        <v>600025928</v>
      </c>
      <c r="B978" s="13">
        <v>1700</v>
      </c>
      <c r="C978" s="13">
        <v>2200001421</v>
      </c>
      <c r="D978" s="13" t="s">
        <v>298</v>
      </c>
      <c r="E978" s="13">
        <f>IF(AND(B978&lt;&gt;1110,B978&lt;&gt;1210,B978&lt;&gt;1510,B978&lt;&gt;1710),B978,IF(B978=1110,"1100",IF(B978=1210,"1200",IF(B978=1510,"1500",IF(B978=1710,"1700","X")))))</f>
        <v>1700</v>
      </c>
      <c r="F978" s="13" t="s">
        <v>10893</v>
      </c>
      <c r="G978" s="13" t="s">
        <v>297</v>
      </c>
      <c r="H978" s="13">
        <v>12.573</v>
      </c>
      <c r="I978" s="13">
        <v>0.25</v>
      </c>
      <c r="J978" s="13">
        <v>3</v>
      </c>
      <c r="K978" s="13">
        <v>1</v>
      </c>
      <c r="L978" s="13" t="s">
        <v>292</v>
      </c>
      <c r="M978" s="13">
        <v>4</v>
      </c>
      <c r="N978" s="13">
        <v>1</v>
      </c>
      <c r="O978" s="13" t="s">
        <v>294</v>
      </c>
      <c r="P978" s="13">
        <f>IFERROR(VLOOKUP(BC978, BA:BA:BB:BB, 2, 0),)</f>
        <v>0</v>
      </c>
      <c r="Q978" s="13">
        <f>IFERROR(VLOOKUP(BC978, BA:BA:BD:BD, 4, 0),1)</f>
        <v>1</v>
      </c>
      <c r="R978" s="13">
        <v>7</v>
      </c>
      <c r="S978" s="13">
        <v>9.25</v>
      </c>
      <c r="T978" s="13">
        <v>0</v>
      </c>
      <c r="V978" s="13" t="s">
        <v>13779</v>
      </c>
      <c r="W978" s="13">
        <v>100</v>
      </c>
      <c r="X978" s="13" t="s">
        <v>302</v>
      </c>
      <c r="Y978" s="13" t="s">
        <v>10899</v>
      </c>
      <c r="Z978" s="13" t="s">
        <v>10898</v>
      </c>
      <c r="AA978" s="13">
        <v>1</v>
      </c>
      <c r="AB978" s="13">
        <f>ROUND(H978*I978*AA978, 3)</f>
        <v>3.1429999999999998</v>
      </c>
      <c r="AC978" s="13">
        <f>ROUND(VLOOKUP(X978,'Base de dados'!A:B, 2, 0)*AB978, 2)</f>
        <v>0.31</v>
      </c>
      <c r="AD978" s="13">
        <f>ROUND((AB978*(Destino!AG$979/100))*(W978/100),2)</f>
        <v>0.22</v>
      </c>
      <c r="AE978" s="13">
        <f>ROUND(AB978*(Destino!AH$979/100),2)</f>
        <v>0</v>
      </c>
      <c r="AF978" s="13">
        <f>ROUND((((AB978+AC978)*(1 + VLOOKUP(X978,'Base de dados'!A:N, 14, 0) ))*(Destino!AI$979/100))-AD978, 2)</f>
        <v>0.65</v>
      </c>
      <c r="AG978" s="13">
        <f>ROUND((AB978+AC978+AF978)*(J978/100),2)</f>
        <v>0.12</v>
      </c>
      <c r="AH978" s="13">
        <f>ROUND(AB978*T978,2)</f>
        <v>0</v>
      </c>
      <c r="AI978" s="13">
        <f>ROUND(AB978+AC978-AE978+AF978+AG978+AH978, 3)</f>
        <v>4.2229999999999999</v>
      </c>
      <c r="AJ978" s="13">
        <f>AI978*M978</f>
        <v>16.891999999999999</v>
      </c>
      <c r="AK978" s="13">
        <f>AJ978*K978</f>
        <v>16.891999999999999</v>
      </c>
      <c r="AL978" s="13" t="str">
        <f t="shared" si="45"/>
        <v>17006000259282200001421</v>
      </c>
      <c r="AM978" s="13">
        <f>VLOOKUP(AL978,Destino!A:AE,31,0)</f>
        <v>16.891999999999999</v>
      </c>
      <c r="AN978" s="13">
        <f>VLOOKUP(AL978,Destino!A:O,15,0)</f>
        <v>10.53</v>
      </c>
      <c r="AO978" s="13">
        <f>VLOOKUP(AL978,Destino!A:P,16,0)</f>
        <v>1</v>
      </c>
      <c r="AP978" s="14">
        <f t="shared" si="46"/>
        <v>1</v>
      </c>
      <c r="AQ978" s="13" t="str">
        <f t="shared" si="47"/>
        <v>OK</v>
      </c>
      <c r="BA978" s="13" t="s">
        <v>14644</v>
      </c>
      <c r="BB978" s="13">
        <f>AK978</f>
        <v>16.891999999999999</v>
      </c>
      <c r="BC978" s="13" t="s">
        <v>15681</v>
      </c>
      <c r="BD978" s="13">
        <f>N978</f>
        <v>1</v>
      </c>
    </row>
    <row r="979" spans="1:56" hidden="1" x14ac:dyDescent="0.25">
      <c r="A979" s="13">
        <v>600025929</v>
      </c>
      <c r="B979" s="13">
        <v>1700</v>
      </c>
      <c r="C979" s="13">
        <v>2200001421</v>
      </c>
      <c r="D979" s="13" t="s">
        <v>298</v>
      </c>
      <c r="E979" s="13">
        <f>IF(AND(B979&lt;&gt;1110,B979&lt;&gt;1210,B979&lt;&gt;1510,B979&lt;&gt;1710),B979,IF(B979=1110,"1100",IF(B979=1210,"1200",IF(B979=1510,"1500",IF(B979=1710,"1700","X")))))</f>
        <v>1700</v>
      </c>
      <c r="F979" s="13" t="s">
        <v>10893</v>
      </c>
      <c r="G979" s="13" t="s">
        <v>297</v>
      </c>
      <c r="H979" s="13">
        <v>12.645</v>
      </c>
      <c r="I979" s="13">
        <v>0.25</v>
      </c>
      <c r="J979" s="13">
        <v>3</v>
      </c>
      <c r="K979" s="13">
        <v>1</v>
      </c>
      <c r="L979" s="13" t="s">
        <v>292</v>
      </c>
      <c r="M979" s="13">
        <v>4</v>
      </c>
      <c r="N979" s="13">
        <v>1</v>
      </c>
      <c r="O979" s="13" t="s">
        <v>294</v>
      </c>
      <c r="P979" s="13">
        <f>IFERROR(VLOOKUP(BC979, BA:BA:BB:BB, 2, 0),)</f>
        <v>0</v>
      </c>
      <c r="Q979" s="13">
        <f>IFERROR(VLOOKUP(BC979, BA:BA:BD:BD, 4, 0),1)</f>
        <v>1</v>
      </c>
      <c r="R979" s="13">
        <v>7</v>
      </c>
      <c r="S979" s="13">
        <v>9.25</v>
      </c>
      <c r="T979" s="13">
        <v>0</v>
      </c>
      <c r="V979" s="13" t="s">
        <v>13779</v>
      </c>
      <c r="W979" s="13">
        <v>100</v>
      </c>
      <c r="X979" s="13" t="s">
        <v>302</v>
      </c>
      <c r="Y979" s="13" t="s">
        <v>10899</v>
      </c>
      <c r="Z979" s="13" t="s">
        <v>10898</v>
      </c>
      <c r="AA979" s="13">
        <v>1</v>
      </c>
      <c r="AB979" s="13">
        <f>ROUND(H979*I979*AA979, 3)</f>
        <v>3.161</v>
      </c>
      <c r="AC979" s="13">
        <f>ROUND(VLOOKUP(X979,'Base de dados'!A:B, 2, 0)*AB979, 2)</f>
        <v>0.32</v>
      </c>
      <c r="AD979" s="13">
        <f>ROUND((AB979*(Destino!AG$980/100))*(W979/100),2)</f>
        <v>0.22</v>
      </c>
      <c r="AE979" s="13">
        <f>ROUND(AB979*(Destino!AH$980/100),2)</f>
        <v>0</v>
      </c>
      <c r="AF979" s="13">
        <f>ROUND((((AB979+AC979)*(1 + VLOOKUP(X979,'Base de dados'!A:N, 14, 0) ))*(Destino!AI$980/100))-AD979, 2)</f>
        <v>0.66</v>
      </c>
      <c r="AG979" s="13">
        <f>ROUND((AB979+AC979+AF979)*(J979/100),2)</f>
        <v>0.12</v>
      </c>
      <c r="AH979" s="13">
        <f>ROUND(AB979*T979,2)</f>
        <v>0</v>
      </c>
      <c r="AI979" s="13">
        <f>ROUND(AB979+AC979-AE979+AF979+AG979+AH979, 3)</f>
        <v>4.2610000000000001</v>
      </c>
      <c r="AJ979" s="13">
        <f>AI979*M979</f>
        <v>17.044</v>
      </c>
      <c r="AK979" s="13">
        <f>AJ979*K979</f>
        <v>17.044</v>
      </c>
      <c r="AL979" s="13" t="str">
        <f t="shared" si="45"/>
        <v>17006000259292200001421</v>
      </c>
      <c r="AM979" s="13">
        <f>VLOOKUP(AL979,Destino!A:AE,31,0)</f>
        <v>17.004000000000001</v>
      </c>
      <c r="AN979" s="13">
        <f>VLOOKUP(AL979,Destino!A:O,15,0)</f>
        <v>10.59</v>
      </c>
      <c r="AO979" s="13">
        <f>VLOOKUP(AL979,Destino!A:P,16,0)</f>
        <v>1</v>
      </c>
      <c r="AP979" s="14">
        <f t="shared" si="46"/>
        <v>1</v>
      </c>
      <c r="AQ979" s="13" t="str">
        <f t="shared" si="47"/>
        <v>OK</v>
      </c>
      <c r="BA979" s="13" t="s">
        <v>14645</v>
      </c>
      <c r="BB979" s="13">
        <f>AK979</f>
        <v>17.044</v>
      </c>
      <c r="BC979" s="13" t="s">
        <v>15682</v>
      </c>
      <c r="BD979" s="13">
        <f>N979</f>
        <v>1</v>
      </c>
    </row>
    <row r="980" spans="1:56" hidden="1" x14ac:dyDescent="0.25">
      <c r="A980" s="13">
        <v>600025930</v>
      </c>
      <c r="B980" s="13">
        <v>1700</v>
      </c>
      <c r="C980" s="13">
        <v>2200001421</v>
      </c>
      <c r="D980" s="13" t="s">
        <v>298</v>
      </c>
      <c r="E980" s="13">
        <f>IF(AND(B980&lt;&gt;1110,B980&lt;&gt;1210,B980&lt;&gt;1510,B980&lt;&gt;1710),B980,IF(B980=1110,"1100",IF(B980=1210,"1200",IF(B980=1510,"1500",IF(B980=1710,"1700","X")))))</f>
        <v>1700</v>
      </c>
      <c r="F980" s="13" t="s">
        <v>10893</v>
      </c>
      <c r="G980" s="13" t="s">
        <v>297</v>
      </c>
      <c r="H980" s="13">
        <v>12.669</v>
      </c>
      <c r="I980" s="13">
        <v>0.25</v>
      </c>
      <c r="J980" s="13">
        <v>3</v>
      </c>
      <c r="K980" s="13">
        <v>1</v>
      </c>
      <c r="L980" s="13" t="s">
        <v>292</v>
      </c>
      <c r="M980" s="13">
        <v>4</v>
      </c>
      <c r="N980" s="13">
        <v>1</v>
      </c>
      <c r="O980" s="13" t="s">
        <v>294</v>
      </c>
      <c r="P980" s="13">
        <f>IFERROR(VLOOKUP(BC980, BA:BA:BB:BB, 2, 0),)</f>
        <v>0</v>
      </c>
      <c r="Q980" s="13">
        <f>IFERROR(VLOOKUP(BC980, BA:BA:BD:BD, 4, 0),1)</f>
        <v>1</v>
      </c>
      <c r="R980" s="13">
        <v>7</v>
      </c>
      <c r="S980" s="13">
        <v>9.25</v>
      </c>
      <c r="T980" s="13">
        <v>0</v>
      </c>
      <c r="V980" s="13" t="s">
        <v>13779</v>
      </c>
      <c r="W980" s="13">
        <v>100</v>
      </c>
      <c r="X980" s="13" t="s">
        <v>302</v>
      </c>
      <c r="Y980" s="13" t="s">
        <v>10899</v>
      </c>
      <c r="Z980" s="13" t="s">
        <v>10898</v>
      </c>
      <c r="AA980" s="13">
        <v>1</v>
      </c>
      <c r="AB980" s="13">
        <f>ROUND(H980*I980*AA980, 3)</f>
        <v>3.1669999999999998</v>
      </c>
      <c r="AC980" s="13">
        <f>ROUND(VLOOKUP(X980,'Base de dados'!A:B, 2, 0)*AB980, 2)</f>
        <v>0.32</v>
      </c>
      <c r="AD980" s="13">
        <f>ROUND((AB980*(Destino!AG$981/100))*(W980/100),2)</f>
        <v>0.22</v>
      </c>
      <c r="AE980" s="13">
        <f>ROUND(AB980*(Destino!AH$981/100),2)</f>
        <v>0</v>
      </c>
      <c r="AF980" s="13">
        <f>ROUND((((AB980+AC980)*(1 + VLOOKUP(X980,'Base de dados'!A:N, 14, 0) ))*(Destino!AI$981/100))-AD980, 2)</f>
        <v>0.66</v>
      </c>
      <c r="AG980" s="13">
        <f>ROUND((AB980+AC980+AF980)*(J980/100),2)</f>
        <v>0.12</v>
      </c>
      <c r="AH980" s="13">
        <f>ROUND(AB980*T980,2)</f>
        <v>0</v>
      </c>
      <c r="AI980" s="13">
        <f>ROUND(AB980+AC980-AE980+AF980+AG980+AH980, 3)</f>
        <v>4.2670000000000003</v>
      </c>
      <c r="AJ980" s="13">
        <f>AI980*M980</f>
        <v>17.068000000000001</v>
      </c>
      <c r="AK980" s="13">
        <f>AJ980*K980</f>
        <v>17.068000000000001</v>
      </c>
      <c r="AL980" s="13" t="str">
        <f t="shared" si="45"/>
        <v>17006000259302200001421</v>
      </c>
      <c r="AM980" s="13">
        <f>VLOOKUP(AL980,Destino!A:AE,31,0)</f>
        <v>17.068000000000001</v>
      </c>
      <c r="AN980" s="13">
        <f>VLOOKUP(AL980,Destino!A:O,15,0)</f>
        <v>10.61</v>
      </c>
      <c r="AO980" s="13">
        <f>VLOOKUP(AL980,Destino!A:P,16,0)</f>
        <v>1</v>
      </c>
      <c r="AP980" s="14">
        <f t="shared" si="46"/>
        <v>1</v>
      </c>
      <c r="AQ980" s="13" t="str">
        <f t="shared" si="47"/>
        <v>OK</v>
      </c>
      <c r="BA980" s="13" t="s">
        <v>14646</v>
      </c>
      <c r="BB980" s="13">
        <f>AK980</f>
        <v>17.068000000000001</v>
      </c>
      <c r="BC980" s="13" t="s">
        <v>15683</v>
      </c>
      <c r="BD980" s="13">
        <f>N980</f>
        <v>1</v>
      </c>
    </row>
    <row r="981" spans="1:56" hidden="1" x14ac:dyDescent="0.25">
      <c r="A981" s="13">
        <v>600025931</v>
      </c>
      <c r="B981" s="13">
        <v>1700</v>
      </c>
      <c r="C981" s="13">
        <v>2200001421</v>
      </c>
      <c r="D981" s="13" t="s">
        <v>298</v>
      </c>
      <c r="E981" s="13">
        <f>IF(AND(B981&lt;&gt;1110,B981&lt;&gt;1210,B981&lt;&gt;1510,B981&lt;&gt;1710),B981,IF(B981=1110,"1100",IF(B981=1210,"1200",IF(B981=1510,"1500",IF(B981=1710,"1700","X")))))</f>
        <v>1700</v>
      </c>
      <c r="F981" s="13" t="s">
        <v>10893</v>
      </c>
      <c r="G981" s="13" t="s">
        <v>297</v>
      </c>
      <c r="H981" s="13">
        <v>12.74</v>
      </c>
      <c r="I981" s="13">
        <v>0.25</v>
      </c>
      <c r="J981" s="13">
        <v>3</v>
      </c>
      <c r="K981" s="13">
        <v>1</v>
      </c>
      <c r="L981" s="13" t="s">
        <v>292</v>
      </c>
      <c r="M981" s="13">
        <v>4</v>
      </c>
      <c r="N981" s="13">
        <v>1</v>
      </c>
      <c r="O981" s="13" t="s">
        <v>294</v>
      </c>
      <c r="P981" s="13">
        <f>IFERROR(VLOOKUP(BC981, BA:BA:BB:BB, 2, 0),)</f>
        <v>0</v>
      </c>
      <c r="Q981" s="13">
        <f>IFERROR(VLOOKUP(BC981, BA:BA:BD:BD, 4, 0),1)</f>
        <v>1</v>
      </c>
      <c r="R981" s="13">
        <v>7</v>
      </c>
      <c r="S981" s="13">
        <v>9.25</v>
      </c>
      <c r="T981" s="13">
        <v>0</v>
      </c>
      <c r="V981" s="13" t="s">
        <v>13779</v>
      </c>
      <c r="W981" s="13">
        <v>100</v>
      </c>
      <c r="X981" s="13" t="s">
        <v>302</v>
      </c>
      <c r="Y981" s="13" t="s">
        <v>10899</v>
      </c>
      <c r="Z981" s="13" t="s">
        <v>10898</v>
      </c>
      <c r="AA981" s="13">
        <v>1</v>
      </c>
      <c r="AB981" s="13">
        <f>ROUND(H981*I981*AA981, 3)</f>
        <v>3.1850000000000001</v>
      </c>
      <c r="AC981" s="13">
        <f>ROUND(VLOOKUP(X981,'Base de dados'!A:B, 2, 0)*AB981, 2)</f>
        <v>0.32</v>
      </c>
      <c r="AD981" s="13">
        <f>ROUND((AB981*(Destino!AG$982/100))*(W981/100),2)</f>
        <v>0.22</v>
      </c>
      <c r="AE981" s="13">
        <f>ROUND(AB981*(Destino!AH$982/100),2)</f>
        <v>0</v>
      </c>
      <c r="AF981" s="13">
        <f>ROUND((((AB981+AC981)*(1 + VLOOKUP(X981,'Base de dados'!A:N, 14, 0) ))*(Destino!AI$982/100))-AD981, 2)</f>
        <v>0.66</v>
      </c>
      <c r="AG981" s="13">
        <f>ROUND((AB981+AC981+AF981)*(J981/100),2)</f>
        <v>0.12</v>
      </c>
      <c r="AH981" s="13">
        <f>ROUND(AB981*T981,2)</f>
        <v>0</v>
      </c>
      <c r="AI981" s="13">
        <f>ROUND(AB981+AC981-AE981+AF981+AG981+AH981, 3)</f>
        <v>4.2850000000000001</v>
      </c>
      <c r="AJ981" s="13">
        <f>AI981*M981</f>
        <v>17.14</v>
      </c>
      <c r="AK981" s="13">
        <f>AJ981*K981</f>
        <v>17.14</v>
      </c>
      <c r="AL981" s="13" t="str">
        <f t="shared" si="45"/>
        <v>17006000259312200001421</v>
      </c>
      <c r="AM981" s="13">
        <f>VLOOKUP(AL981,Destino!A:AE,31,0)</f>
        <v>17.14</v>
      </c>
      <c r="AN981" s="13">
        <f>VLOOKUP(AL981,Destino!A:O,15,0)</f>
        <v>10.67</v>
      </c>
      <c r="AO981" s="13">
        <f>VLOOKUP(AL981,Destino!A:P,16,0)</f>
        <v>1</v>
      </c>
      <c r="AP981" s="14">
        <f t="shared" si="46"/>
        <v>1</v>
      </c>
      <c r="AQ981" s="13" t="str">
        <f t="shared" si="47"/>
        <v>OK</v>
      </c>
      <c r="BA981" s="13" t="s">
        <v>14647</v>
      </c>
      <c r="BB981" s="13">
        <f>AK981</f>
        <v>17.14</v>
      </c>
      <c r="BC981" s="13" t="s">
        <v>15684</v>
      </c>
      <c r="BD981" s="13">
        <f>N981</f>
        <v>1</v>
      </c>
    </row>
    <row r="982" spans="1:56" hidden="1" x14ac:dyDescent="0.25">
      <c r="A982" s="13">
        <v>600025932</v>
      </c>
      <c r="B982" s="13">
        <v>1700</v>
      </c>
      <c r="C982" s="13">
        <v>2200001421</v>
      </c>
      <c r="D982" s="13" t="s">
        <v>298</v>
      </c>
      <c r="E982" s="13">
        <f>IF(AND(B982&lt;&gt;1110,B982&lt;&gt;1210,B982&lt;&gt;1510,B982&lt;&gt;1710),B982,IF(B982=1110,"1100",IF(B982=1210,"1200",IF(B982=1510,"1500",IF(B982=1710,"1700","X")))))</f>
        <v>1700</v>
      </c>
      <c r="F982" s="13" t="s">
        <v>10893</v>
      </c>
      <c r="G982" s="13" t="s">
        <v>297</v>
      </c>
      <c r="H982" s="13">
        <v>12.811999999999999</v>
      </c>
      <c r="I982" s="13">
        <v>0.25</v>
      </c>
      <c r="J982" s="13">
        <v>3</v>
      </c>
      <c r="K982" s="13">
        <v>1</v>
      </c>
      <c r="L982" s="13" t="s">
        <v>292</v>
      </c>
      <c r="M982" s="13">
        <v>4</v>
      </c>
      <c r="N982" s="13">
        <v>1</v>
      </c>
      <c r="O982" s="13" t="s">
        <v>294</v>
      </c>
      <c r="P982" s="13">
        <f>IFERROR(VLOOKUP(BC982, BA:BA:BB:BB, 2, 0),)</f>
        <v>0</v>
      </c>
      <c r="Q982" s="13">
        <f>IFERROR(VLOOKUP(BC982, BA:BA:BD:BD, 4, 0),1)</f>
        <v>1</v>
      </c>
      <c r="R982" s="13">
        <v>7</v>
      </c>
      <c r="S982" s="13">
        <v>9.25</v>
      </c>
      <c r="T982" s="13">
        <v>0</v>
      </c>
      <c r="V982" s="13" t="s">
        <v>13779</v>
      </c>
      <c r="W982" s="13">
        <v>100</v>
      </c>
      <c r="X982" s="13" t="s">
        <v>302</v>
      </c>
      <c r="Y982" s="13" t="s">
        <v>10899</v>
      </c>
      <c r="Z982" s="13" t="s">
        <v>10898</v>
      </c>
      <c r="AA982" s="13">
        <v>1</v>
      </c>
      <c r="AB982" s="13">
        <f>ROUND(H982*I982*AA982, 3)</f>
        <v>3.2029999999999998</v>
      </c>
      <c r="AC982" s="13">
        <f>ROUND(VLOOKUP(X982,'Base de dados'!A:B, 2, 0)*AB982, 2)</f>
        <v>0.32</v>
      </c>
      <c r="AD982" s="13">
        <f>ROUND((AB982*(Destino!AG$983/100))*(W982/100),2)</f>
        <v>0.22</v>
      </c>
      <c r="AE982" s="13">
        <f>ROUND(AB982*(Destino!AH$983/100),2)</f>
        <v>0</v>
      </c>
      <c r="AF982" s="13">
        <f>ROUND((((AB982+AC982)*(1 + VLOOKUP(X982,'Base de dados'!A:N, 14, 0) ))*(Destino!AI$983/100))-AD982, 2)</f>
        <v>0.67</v>
      </c>
      <c r="AG982" s="13">
        <f>ROUND((AB982+AC982+AF982)*(J982/100),2)</f>
        <v>0.13</v>
      </c>
      <c r="AH982" s="13">
        <f>ROUND(AB982*T982,2)</f>
        <v>0</v>
      </c>
      <c r="AI982" s="13">
        <f>ROUND(AB982+AC982-AE982+AF982+AG982+AH982, 3)</f>
        <v>4.3230000000000004</v>
      </c>
      <c r="AJ982" s="13">
        <f>AI982*M982</f>
        <v>17.292000000000002</v>
      </c>
      <c r="AK982" s="13">
        <f>AJ982*K982</f>
        <v>17.292000000000002</v>
      </c>
      <c r="AL982" s="13" t="str">
        <f t="shared" si="45"/>
        <v>17006000259322200001421</v>
      </c>
      <c r="AM982" s="13">
        <f>VLOOKUP(AL982,Destino!A:AE,31,0)</f>
        <v>17.251999999999999</v>
      </c>
      <c r="AN982" s="13">
        <f>VLOOKUP(AL982,Destino!A:O,15,0)</f>
        <v>10.73</v>
      </c>
      <c r="AO982" s="13">
        <f>VLOOKUP(AL982,Destino!A:P,16,0)</f>
        <v>1</v>
      </c>
      <c r="AP982" s="14">
        <f t="shared" si="46"/>
        <v>1</v>
      </c>
      <c r="AQ982" s="13" t="str">
        <f t="shared" si="47"/>
        <v>OK</v>
      </c>
      <c r="BA982" s="13" t="s">
        <v>14648</v>
      </c>
      <c r="BB982" s="13">
        <f>AK982</f>
        <v>17.292000000000002</v>
      </c>
      <c r="BC982" s="13" t="s">
        <v>15685</v>
      </c>
      <c r="BD982" s="13">
        <f>N982</f>
        <v>1</v>
      </c>
    </row>
    <row r="983" spans="1:56" hidden="1" x14ac:dyDescent="0.25">
      <c r="A983" s="13">
        <v>600025933</v>
      </c>
      <c r="B983" s="13">
        <v>1700</v>
      </c>
      <c r="C983" s="13">
        <v>2200001421</v>
      </c>
      <c r="D983" s="13" t="s">
        <v>298</v>
      </c>
      <c r="E983" s="13">
        <f>IF(AND(B983&lt;&gt;1110,B983&lt;&gt;1210,B983&lt;&gt;1510,B983&lt;&gt;1710),B983,IF(B983=1110,"1100",IF(B983=1210,"1200",IF(B983=1510,"1500",IF(B983=1710,"1700","X")))))</f>
        <v>1700</v>
      </c>
      <c r="F983" s="13" t="s">
        <v>10893</v>
      </c>
      <c r="G983" s="13" t="s">
        <v>297</v>
      </c>
      <c r="H983" s="13">
        <v>12.836</v>
      </c>
      <c r="I983" s="13">
        <v>0.25</v>
      </c>
      <c r="J983" s="13">
        <v>3</v>
      </c>
      <c r="K983" s="13">
        <v>1</v>
      </c>
      <c r="L983" s="13" t="s">
        <v>292</v>
      </c>
      <c r="M983" s="13">
        <v>4</v>
      </c>
      <c r="N983" s="13">
        <v>1</v>
      </c>
      <c r="O983" s="13" t="s">
        <v>294</v>
      </c>
      <c r="P983" s="13">
        <f>IFERROR(VLOOKUP(BC983, BA:BA:BB:BB, 2, 0),)</f>
        <v>0</v>
      </c>
      <c r="Q983" s="13">
        <f>IFERROR(VLOOKUP(BC983, BA:BA:BD:BD, 4, 0),1)</f>
        <v>1</v>
      </c>
      <c r="R983" s="13">
        <v>7</v>
      </c>
      <c r="S983" s="13">
        <v>9.25</v>
      </c>
      <c r="T983" s="13">
        <v>0</v>
      </c>
      <c r="V983" s="13" t="s">
        <v>13779</v>
      </c>
      <c r="W983" s="13">
        <v>100</v>
      </c>
      <c r="X983" s="13" t="s">
        <v>302</v>
      </c>
      <c r="Y983" s="13" t="s">
        <v>10899</v>
      </c>
      <c r="Z983" s="13" t="s">
        <v>10898</v>
      </c>
      <c r="AA983" s="13">
        <v>1</v>
      </c>
      <c r="AB983" s="13">
        <f>ROUND(H983*I983*AA983, 3)</f>
        <v>3.2090000000000001</v>
      </c>
      <c r="AC983" s="13">
        <f>ROUND(VLOOKUP(X983,'Base de dados'!A:B, 2, 0)*AB983, 2)</f>
        <v>0.32</v>
      </c>
      <c r="AD983" s="13">
        <f>ROUND((AB983*(Destino!AG$984/100))*(W983/100),2)</f>
        <v>0.22</v>
      </c>
      <c r="AE983" s="13">
        <f>ROUND(AB983*(Destino!AH$984/100),2)</f>
        <v>0</v>
      </c>
      <c r="AF983" s="13">
        <f>ROUND((((AB983+AC983)*(1 + VLOOKUP(X983,'Base de dados'!A:N, 14, 0) ))*(Destino!AI$984/100))-AD983, 2)</f>
        <v>0.67</v>
      </c>
      <c r="AG983" s="13">
        <f>ROUND((AB983+AC983+AF983)*(J983/100),2)</f>
        <v>0.13</v>
      </c>
      <c r="AH983" s="13">
        <f>ROUND(AB983*T983,2)</f>
        <v>0</v>
      </c>
      <c r="AI983" s="13">
        <f>ROUND(AB983+AC983-AE983+AF983+AG983+AH983, 3)</f>
        <v>4.3289999999999997</v>
      </c>
      <c r="AJ983" s="13">
        <f>AI983*M983</f>
        <v>17.315999999999999</v>
      </c>
      <c r="AK983" s="13">
        <f>AJ983*K983</f>
        <v>17.315999999999999</v>
      </c>
      <c r="AL983" s="13" t="str">
        <f t="shared" si="45"/>
        <v>17006000259332200001421</v>
      </c>
      <c r="AM983" s="13">
        <f>VLOOKUP(AL983,Destino!A:AE,31,0)</f>
        <v>17.315999999999999</v>
      </c>
      <c r="AN983" s="13">
        <f>VLOOKUP(AL983,Destino!A:O,15,0)</f>
        <v>10.75</v>
      </c>
      <c r="AO983" s="13">
        <f>VLOOKUP(AL983,Destino!A:P,16,0)</f>
        <v>1</v>
      </c>
      <c r="AP983" s="14">
        <f t="shared" si="46"/>
        <v>1</v>
      </c>
      <c r="AQ983" s="13" t="str">
        <f t="shared" si="47"/>
        <v>OK</v>
      </c>
      <c r="BA983" s="13" t="s">
        <v>14649</v>
      </c>
      <c r="BB983" s="13">
        <f>AK983</f>
        <v>17.315999999999999</v>
      </c>
      <c r="BC983" s="13" t="s">
        <v>15686</v>
      </c>
      <c r="BD983" s="13">
        <f>N983</f>
        <v>1</v>
      </c>
    </row>
    <row r="984" spans="1:56" hidden="1" x14ac:dyDescent="0.25">
      <c r="A984" s="13">
        <v>600025934</v>
      </c>
      <c r="B984" s="13">
        <v>1700</v>
      </c>
      <c r="C984" s="13">
        <v>2200001421</v>
      </c>
      <c r="D984" s="13" t="s">
        <v>298</v>
      </c>
      <c r="E984" s="13">
        <f>IF(AND(B984&lt;&gt;1110,B984&lt;&gt;1210,B984&lt;&gt;1510,B984&lt;&gt;1710),B984,IF(B984=1110,"1100",IF(B984=1210,"1200",IF(B984=1510,"1500",IF(B984=1710,"1700","X")))))</f>
        <v>1700</v>
      </c>
      <c r="F984" s="13" t="s">
        <v>10893</v>
      </c>
      <c r="G984" s="13" t="s">
        <v>297</v>
      </c>
      <c r="H984" s="13">
        <v>12.907</v>
      </c>
      <c r="I984" s="13">
        <v>0.25</v>
      </c>
      <c r="J984" s="13">
        <v>3</v>
      </c>
      <c r="K984" s="13">
        <v>1</v>
      </c>
      <c r="L984" s="13" t="s">
        <v>292</v>
      </c>
      <c r="M984" s="13">
        <v>4</v>
      </c>
      <c r="N984" s="13">
        <v>1</v>
      </c>
      <c r="O984" s="13" t="s">
        <v>294</v>
      </c>
      <c r="P984" s="13">
        <f>IFERROR(VLOOKUP(BC984, BA:BA:BB:BB, 2, 0),)</f>
        <v>0</v>
      </c>
      <c r="Q984" s="13">
        <f>IFERROR(VLOOKUP(BC984, BA:BA:BD:BD, 4, 0),1)</f>
        <v>1</v>
      </c>
      <c r="R984" s="13">
        <v>7</v>
      </c>
      <c r="S984" s="13">
        <v>9.25</v>
      </c>
      <c r="T984" s="13">
        <v>0</v>
      </c>
      <c r="V984" s="13" t="s">
        <v>13779</v>
      </c>
      <c r="W984" s="13">
        <v>100</v>
      </c>
      <c r="X984" s="13" t="s">
        <v>302</v>
      </c>
      <c r="Y984" s="13" t="s">
        <v>10899</v>
      </c>
      <c r="Z984" s="13" t="s">
        <v>10898</v>
      </c>
      <c r="AA984" s="13">
        <v>1</v>
      </c>
      <c r="AB984" s="13">
        <f>ROUND(H984*I984*AA984, 3)</f>
        <v>3.2269999999999999</v>
      </c>
      <c r="AC984" s="13">
        <f>ROUND(VLOOKUP(X984,'Base de dados'!A:B, 2, 0)*AB984, 2)</f>
        <v>0.32</v>
      </c>
      <c r="AD984" s="13">
        <f>ROUND((AB984*(Destino!AG$985/100))*(W984/100),2)</f>
        <v>0.23</v>
      </c>
      <c r="AE984" s="13">
        <f>ROUND(AB984*(Destino!AH$985/100),2)</f>
        <v>0</v>
      </c>
      <c r="AF984" s="13">
        <f>ROUND((((AB984+AC984)*(1 + VLOOKUP(X984,'Base de dados'!A:N, 14, 0) ))*(Destino!AI$985/100))-AD984, 2)</f>
        <v>0.66</v>
      </c>
      <c r="AG984" s="13">
        <f>ROUND((AB984+AC984+AF984)*(J984/100),2)</f>
        <v>0.13</v>
      </c>
      <c r="AH984" s="13">
        <f>ROUND(AB984*T984,2)</f>
        <v>0</v>
      </c>
      <c r="AI984" s="13">
        <f>ROUND(AB984+AC984-AE984+AF984+AG984+AH984, 3)</f>
        <v>4.3369999999999997</v>
      </c>
      <c r="AJ984" s="13">
        <f>AI984*M984</f>
        <v>17.347999999999999</v>
      </c>
      <c r="AK984" s="13">
        <f>AJ984*K984</f>
        <v>17.347999999999999</v>
      </c>
      <c r="AL984" s="13" t="str">
        <f t="shared" si="45"/>
        <v>17006000259342200001421</v>
      </c>
      <c r="AM984" s="13">
        <f>VLOOKUP(AL984,Destino!A:AE,31,0)</f>
        <v>17.388000000000002</v>
      </c>
      <c r="AN984" s="13">
        <f>VLOOKUP(AL984,Destino!A:O,15,0)</f>
        <v>10.81</v>
      </c>
      <c r="AO984" s="13">
        <f>VLOOKUP(AL984,Destino!A:P,16,0)</f>
        <v>1</v>
      </c>
      <c r="AP984" s="14">
        <f t="shared" si="46"/>
        <v>1</v>
      </c>
      <c r="AQ984" s="13" t="str">
        <f t="shared" si="47"/>
        <v>OK</v>
      </c>
      <c r="BA984" s="13" t="s">
        <v>14650</v>
      </c>
      <c r="BB984" s="13">
        <f>AK984</f>
        <v>17.347999999999999</v>
      </c>
      <c r="BC984" s="13" t="s">
        <v>15687</v>
      </c>
      <c r="BD984" s="13">
        <f>N984</f>
        <v>1</v>
      </c>
    </row>
    <row r="985" spans="1:56" hidden="1" x14ac:dyDescent="0.25">
      <c r="A985" s="13">
        <v>600025935</v>
      </c>
      <c r="B985" s="13">
        <v>1700</v>
      </c>
      <c r="C985" s="13">
        <v>2200001421</v>
      </c>
      <c r="D985" s="13" t="s">
        <v>298</v>
      </c>
      <c r="E985" s="13">
        <f>IF(AND(B985&lt;&gt;1110,B985&lt;&gt;1210,B985&lt;&gt;1510,B985&lt;&gt;1710),B985,IF(B985=1110,"1100",IF(B985=1210,"1200",IF(B985=1510,"1500",IF(B985=1710,"1700","X")))))</f>
        <v>1700</v>
      </c>
      <c r="F985" s="13" t="s">
        <v>10893</v>
      </c>
      <c r="G985" s="13" t="s">
        <v>297</v>
      </c>
      <c r="H985" s="13">
        <v>12.978999999999999</v>
      </c>
      <c r="I985" s="13">
        <v>0.25</v>
      </c>
      <c r="J985" s="13">
        <v>3</v>
      </c>
      <c r="K985" s="13">
        <v>1</v>
      </c>
      <c r="L985" s="13" t="s">
        <v>292</v>
      </c>
      <c r="M985" s="13">
        <v>4</v>
      </c>
      <c r="N985" s="13">
        <v>1</v>
      </c>
      <c r="O985" s="13" t="s">
        <v>294</v>
      </c>
      <c r="P985" s="13">
        <f>IFERROR(VLOOKUP(BC985, BA:BA:BB:BB, 2, 0),)</f>
        <v>0</v>
      </c>
      <c r="Q985" s="13">
        <f>IFERROR(VLOOKUP(BC985, BA:BA:BD:BD, 4, 0),1)</f>
        <v>1</v>
      </c>
      <c r="R985" s="13">
        <v>7</v>
      </c>
      <c r="S985" s="13">
        <v>9.25</v>
      </c>
      <c r="T985" s="13">
        <v>0</v>
      </c>
      <c r="V985" s="13" t="s">
        <v>13779</v>
      </c>
      <c r="W985" s="13">
        <v>100</v>
      </c>
      <c r="X985" s="13" t="s">
        <v>302</v>
      </c>
      <c r="Y985" s="13" t="s">
        <v>10899</v>
      </c>
      <c r="Z985" s="13" t="s">
        <v>10898</v>
      </c>
      <c r="AA985" s="13">
        <v>1</v>
      </c>
      <c r="AB985" s="13">
        <f>ROUND(H985*I985*AA985, 3)</f>
        <v>3.2450000000000001</v>
      </c>
      <c r="AC985" s="13">
        <f>ROUND(VLOOKUP(X985,'Base de dados'!A:B, 2, 0)*AB985, 2)</f>
        <v>0.32</v>
      </c>
      <c r="AD985" s="13">
        <f>ROUND((AB985*(Destino!AG$986/100))*(W985/100),2)</f>
        <v>0.23</v>
      </c>
      <c r="AE985" s="13">
        <f>ROUND(AB985*(Destino!AH$986/100),2)</f>
        <v>0</v>
      </c>
      <c r="AF985" s="13">
        <f>ROUND((((AB985+AC985)*(1 + VLOOKUP(X985,'Base de dados'!A:N, 14, 0) ))*(Destino!AI$986/100))-AD985, 2)</f>
        <v>0.67</v>
      </c>
      <c r="AG985" s="13">
        <f>ROUND((AB985+AC985+AF985)*(J985/100),2)</f>
        <v>0.13</v>
      </c>
      <c r="AH985" s="13">
        <f>ROUND(AB985*T985,2)</f>
        <v>0</v>
      </c>
      <c r="AI985" s="13">
        <f>ROUND(AB985+AC985-AE985+AF985+AG985+AH985, 3)</f>
        <v>4.3650000000000002</v>
      </c>
      <c r="AJ985" s="13">
        <f>AI985*M985</f>
        <v>17.46</v>
      </c>
      <c r="AK985" s="13">
        <f>AJ985*K985</f>
        <v>17.46</v>
      </c>
      <c r="AL985" s="13" t="str">
        <f t="shared" si="45"/>
        <v>17006000259352200001421</v>
      </c>
      <c r="AM985" s="13">
        <f>VLOOKUP(AL985,Destino!A:AE,31,0)</f>
        <v>17.5</v>
      </c>
      <c r="AN985" s="13">
        <f>VLOOKUP(AL985,Destino!A:O,15,0)</f>
        <v>10.87</v>
      </c>
      <c r="AO985" s="13">
        <f>VLOOKUP(AL985,Destino!A:P,16,0)</f>
        <v>1</v>
      </c>
      <c r="AP985" s="14">
        <f t="shared" si="46"/>
        <v>1</v>
      </c>
      <c r="AQ985" s="13" t="str">
        <f t="shared" si="47"/>
        <v>OK</v>
      </c>
      <c r="BA985" s="13" t="s">
        <v>14651</v>
      </c>
      <c r="BB985" s="13">
        <f>AK985</f>
        <v>17.46</v>
      </c>
      <c r="BC985" s="13" t="s">
        <v>15688</v>
      </c>
      <c r="BD985" s="13">
        <f>N985</f>
        <v>1</v>
      </c>
    </row>
    <row r="986" spans="1:56" hidden="1" x14ac:dyDescent="0.25">
      <c r="A986" s="13">
        <v>600025936</v>
      </c>
      <c r="B986" s="13">
        <v>1700</v>
      </c>
      <c r="C986" s="13">
        <v>2200001421</v>
      </c>
      <c r="D986" s="13" t="s">
        <v>298</v>
      </c>
      <c r="E986" s="13">
        <f>IF(AND(B986&lt;&gt;1110,B986&lt;&gt;1210,B986&lt;&gt;1510,B986&lt;&gt;1710),B986,IF(B986=1110,"1100",IF(B986=1210,"1200",IF(B986=1510,"1500",IF(B986=1710,"1700","X")))))</f>
        <v>1700</v>
      </c>
      <c r="F986" s="13" t="s">
        <v>10893</v>
      </c>
      <c r="G986" s="13" t="s">
        <v>297</v>
      </c>
      <c r="H986" s="13">
        <v>13.039</v>
      </c>
      <c r="I986" s="13">
        <v>0.25</v>
      </c>
      <c r="J986" s="13">
        <v>3</v>
      </c>
      <c r="K986" s="13">
        <v>1</v>
      </c>
      <c r="L986" s="13" t="s">
        <v>292</v>
      </c>
      <c r="M986" s="13">
        <v>4</v>
      </c>
      <c r="N986" s="13">
        <v>1</v>
      </c>
      <c r="O986" s="13" t="s">
        <v>294</v>
      </c>
      <c r="P986" s="13">
        <f>IFERROR(VLOOKUP(BC986, BA:BA:BB:BB, 2, 0),)</f>
        <v>0</v>
      </c>
      <c r="Q986" s="13">
        <f>IFERROR(VLOOKUP(BC986, BA:BA:BD:BD, 4, 0),1)</f>
        <v>1</v>
      </c>
      <c r="R986" s="13">
        <v>7</v>
      </c>
      <c r="S986" s="13">
        <v>9.25</v>
      </c>
      <c r="T986" s="13">
        <v>0</v>
      </c>
      <c r="V986" s="13" t="s">
        <v>13779</v>
      </c>
      <c r="W986" s="13">
        <v>100</v>
      </c>
      <c r="X986" s="13" t="s">
        <v>302</v>
      </c>
      <c r="Y986" s="13" t="s">
        <v>10899</v>
      </c>
      <c r="Z986" s="13" t="s">
        <v>10898</v>
      </c>
      <c r="AA986" s="13">
        <v>1</v>
      </c>
      <c r="AB986" s="13">
        <f>ROUND(H986*I986*AA986, 3)</f>
        <v>3.26</v>
      </c>
      <c r="AC986" s="13">
        <f>ROUND(VLOOKUP(X986,'Base de dados'!A:B, 2, 0)*AB986, 2)</f>
        <v>0.33</v>
      </c>
      <c r="AD986" s="13">
        <f>ROUND((AB986*(Destino!AG$987/100))*(W986/100),2)</f>
        <v>0.23</v>
      </c>
      <c r="AE986" s="13">
        <f>ROUND(AB986*(Destino!AH$987/100),2)</f>
        <v>0</v>
      </c>
      <c r="AF986" s="13">
        <f>ROUND((((AB986+AC986)*(1 + VLOOKUP(X986,'Base de dados'!A:N, 14, 0) ))*(Destino!AI$987/100))-AD986, 2)</f>
        <v>0.67</v>
      </c>
      <c r="AG986" s="13">
        <f>ROUND((AB986+AC986+AF986)*(J986/100),2)</f>
        <v>0.13</v>
      </c>
      <c r="AH986" s="13">
        <f>ROUND(AB986*T986,2)</f>
        <v>0</v>
      </c>
      <c r="AI986" s="13">
        <f>ROUND(AB986+AC986-AE986+AF986+AG986+AH986, 3)</f>
        <v>4.3899999999999997</v>
      </c>
      <c r="AJ986" s="13">
        <f>AI986*M986</f>
        <v>17.559999999999999</v>
      </c>
      <c r="AK986" s="13">
        <f>AJ986*K986</f>
        <v>17.559999999999999</v>
      </c>
      <c r="AL986" s="13" t="str">
        <f t="shared" si="45"/>
        <v>17006000259362200001421</v>
      </c>
      <c r="AM986" s="13">
        <f>VLOOKUP(AL986,Destino!A:AE,31,0)</f>
        <v>17.559999999999999</v>
      </c>
      <c r="AN986" s="13">
        <f>VLOOKUP(AL986,Destino!A:O,15,0)</f>
        <v>10.92</v>
      </c>
      <c r="AO986" s="13">
        <f>VLOOKUP(AL986,Destino!A:P,16,0)</f>
        <v>1</v>
      </c>
      <c r="AP986" s="14">
        <f t="shared" si="46"/>
        <v>1</v>
      </c>
      <c r="AQ986" s="13" t="str">
        <f t="shared" si="47"/>
        <v>OK</v>
      </c>
      <c r="BA986" s="13" t="s">
        <v>14652</v>
      </c>
      <c r="BB986" s="13">
        <f>AK986</f>
        <v>17.559999999999999</v>
      </c>
      <c r="BC986" s="13" t="s">
        <v>15689</v>
      </c>
      <c r="BD986" s="13">
        <f>N986</f>
        <v>1</v>
      </c>
    </row>
    <row r="987" spans="1:56" hidden="1" x14ac:dyDescent="0.25">
      <c r="A987" s="13">
        <v>600025937</v>
      </c>
      <c r="B987" s="13">
        <v>1700</v>
      </c>
      <c r="C987" s="13">
        <v>2200001421</v>
      </c>
      <c r="D987" s="13" t="s">
        <v>298</v>
      </c>
      <c r="E987" s="13">
        <f>IF(AND(B987&lt;&gt;1110,B987&lt;&gt;1210,B987&lt;&gt;1510,B987&lt;&gt;1710),B987,IF(B987=1110,"1100",IF(B987=1210,"1200",IF(B987=1510,"1500",IF(B987=1710,"1700","X")))))</f>
        <v>1700</v>
      </c>
      <c r="F987" s="13" t="s">
        <v>10893</v>
      </c>
      <c r="G987" s="13" t="s">
        <v>297</v>
      </c>
      <c r="H987" s="13">
        <v>13.074999999999999</v>
      </c>
      <c r="I987" s="13">
        <v>0.25</v>
      </c>
      <c r="J987" s="13">
        <v>3</v>
      </c>
      <c r="K987" s="13">
        <v>1</v>
      </c>
      <c r="L987" s="13" t="s">
        <v>292</v>
      </c>
      <c r="M987" s="13">
        <v>4</v>
      </c>
      <c r="N987" s="13">
        <v>1</v>
      </c>
      <c r="O987" s="13" t="s">
        <v>294</v>
      </c>
      <c r="P987" s="13">
        <f>IFERROR(VLOOKUP(BC987, BA:BA:BB:BB, 2, 0),)</f>
        <v>0</v>
      </c>
      <c r="Q987" s="13">
        <f>IFERROR(VLOOKUP(BC987, BA:BA:BD:BD, 4, 0),1)</f>
        <v>1</v>
      </c>
      <c r="R987" s="13">
        <v>7</v>
      </c>
      <c r="S987" s="13">
        <v>9.25</v>
      </c>
      <c r="T987" s="13">
        <v>0</v>
      </c>
      <c r="V987" s="13" t="s">
        <v>13779</v>
      </c>
      <c r="W987" s="13">
        <v>100</v>
      </c>
      <c r="X987" s="13" t="s">
        <v>302</v>
      </c>
      <c r="Y987" s="13" t="s">
        <v>10899</v>
      </c>
      <c r="Z987" s="13" t="s">
        <v>10898</v>
      </c>
      <c r="AA987" s="13">
        <v>1</v>
      </c>
      <c r="AB987" s="13">
        <f>ROUND(H987*I987*AA987, 3)</f>
        <v>3.2690000000000001</v>
      </c>
      <c r="AC987" s="13">
        <f>ROUND(VLOOKUP(X987,'Base de dados'!A:B, 2, 0)*AB987, 2)</f>
        <v>0.33</v>
      </c>
      <c r="AD987" s="13">
        <f>ROUND((AB987*(Destino!AG$988/100))*(W987/100),2)</f>
        <v>0.23</v>
      </c>
      <c r="AE987" s="13">
        <f>ROUND(AB987*(Destino!AH$988/100),2)</f>
        <v>0</v>
      </c>
      <c r="AF987" s="13">
        <f>ROUND((((AB987+AC987)*(1 + VLOOKUP(X987,'Base de dados'!A:N, 14, 0) ))*(Destino!AI$988/100))-AD987, 2)</f>
        <v>0.68</v>
      </c>
      <c r="AG987" s="13">
        <f>ROUND((AB987+AC987+AF987)*(J987/100),2)</f>
        <v>0.13</v>
      </c>
      <c r="AH987" s="13">
        <f>ROUND(AB987*T987,2)</f>
        <v>0</v>
      </c>
      <c r="AI987" s="13">
        <f>ROUND(AB987+AC987-AE987+AF987+AG987+AH987, 3)</f>
        <v>4.4089999999999998</v>
      </c>
      <c r="AJ987" s="13">
        <f>AI987*M987</f>
        <v>17.635999999999999</v>
      </c>
      <c r="AK987" s="13">
        <f>AJ987*K987</f>
        <v>17.635999999999999</v>
      </c>
      <c r="AL987" s="13" t="str">
        <f t="shared" si="45"/>
        <v>17006000259372200001421</v>
      </c>
      <c r="AM987" s="13">
        <f>VLOOKUP(AL987,Destino!A:AE,31,0)</f>
        <v>17.635999999999999</v>
      </c>
      <c r="AN987" s="13">
        <f>VLOOKUP(AL987,Destino!A:O,15,0)</f>
        <v>10.95</v>
      </c>
      <c r="AO987" s="13">
        <f>VLOOKUP(AL987,Destino!A:P,16,0)</f>
        <v>1</v>
      </c>
      <c r="AP987" s="14">
        <f t="shared" si="46"/>
        <v>1</v>
      </c>
      <c r="AQ987" s="13" t="str">
        <f t="shared" si="47"/>
        <v>OK</v>
      </c>
      <c r="BA987" s="13" t="s">
        <v>14653</v>
      </c>
      <c r="BB987" s="13">
        <f>AK987</f>
        <v>17.635999999999999</v>
      </c>
      <c r="BC987" s="13" t="s">
        <v>15690</v>
      </c>
      <c r="BD987" s="13">
        <f>N987</f>
        <v>1</v>
      </c>
    </row>
    <row r="988" spans="1:56" hidden="1" x14ac:dyDescent="0.25">
      <c r="A988" s="13">
        <v>600025938</v>
      </c>
      <c r="B988" s="13">
        <v>1700</v>
      </c>
      <c r="C988" s="13">
        <v>2200001421</v>
      </c>
      <c r="D988" s="13" t="s">
        <v>298</v>
      </c>
      <c r="E988" s="13">
        <f>IF(AND(B988&lt;&gt;1110,B988&lt;&gt;1210,B988&lt;&gt;1510,B988&lt;&gt;1710),B988,IF(B988=1110,"1100",IF(B988=1210,"1200",IF(B988=1510,"1500",IF(B988=1710,"1700","X")))))</f>
        <v>1700</v>
      </c>
      <c r="F988" s="13" t="s">
        <v>10893</v>
      </c>
      <c r="G988" s="13" t="s">
        <v>297</v>
      </c>
      <c r="H988" s="13">
        <v>13.194000000000001</v>
      </c>
      <c r="I988" s="13">
        <v>0.25</v>
      </c>
      <c r="J988" s="13">
        <v>3</v>
      </c>
      <c r="K988" s="13">
        <v>1</v>
      </c>
      <c r="L988" s="13" t="s">
        <v>292</v>
      </c>
      <c r="M988" s="13">
        <v>4</v>
      </c>
      <c r="N988" s="13">
        <v>1</v>
      </c>
      <c r="O988" s="13" t="s">
        <v>294</v>
      </c>
      <c r="P988" s="13">
        <f>IFERROR(VLOOKUP(BC988, BA:BA:BB:BB, 2, 0),)</f>
        <v>0</v>
      </c>
      <c r="Q988" s="13">
        <f>IFERROR(VLOOKUP(BC988, BA:BA:BD:BD, 4, 0),1)</f>
        <v>1</v>
      </c>
      <c r="R988" s="13">
        <v>7</v>
      </c>
      <c r="S988" s="13">
        <v>9.25</v>
      </c>
      <c r="T988" s="13">
        <v>0</v>
      </c>
      <c r="V988" s="13" t="s">
        <v>13779</v>
      </c>
      <c r="W988" s="13">
        <v>100</v>
      </c>
      <c r="X988" s="13" t="s">
        <v>302</v>
      </c>
      <c r="Y988" s="13" t="s">
        <v>10899</v>
      </c>
      <c r="Z988" s="13" t="s">
        <v>10898</v>
      </c>
      <c r="AA988" s="13">
        <v>1</v>
      </c>
      <c r="AB988" s="13">
        <f>ROUND(H988*I988*AA988, 3)</f>
        <v>3.2989999999999999</v>
      </c>
      <c r="AC988" s="13">
        <f>ROUND(VLOOKUP(X988,'Base de dados'!A:B, 2, 0)*AB988, 2)</f>
        <v>0.33</v>
      </c>
      <c r="AD988" s="13">
        <f>ROUND((AB988*(Destino!AG$989/100))*(W988/100),2)</f>
        <v>0.23</v>
      </c>
      <c r="AE988" s="13">
        <f>ROUND(AB988*(Destino!AH$989/100),2)</f>
        <v>0</v>
      </c>
      <c r="AF988" s="13">
        <f>ROUND((((AB988+AC988)*(1 + VLOOKUP(X988,'Base de dados'!A:N, 14, 0) ))*(Destino!AI$989/100))-AD988, 2)</f>
        <v>0.68</v>
      </c>
      <c r="AG988" s="13">
        <f>ROUND((AB988+AC988+AF988)*(J988/100),2)</f>
        <v>0.13</v>
      </c>
      <c r="AH988" s="13">
        <f>ROUND(AB988*T988,2)</f>
        <v>0</v>
      </c>
      <c r="AI988" s="13">
        <f>ROUND(AB988+AC988-AE988+AF988+AG988+AH988, 3)</f>
        <v>4.4390000000000001</v>
      </c>
      <c r="AJ988" s="13">
        <f>AI988*M988</f>
        <v>17.756</v>
      </c>
      <c r="AK988" s="13">
        <f>AJ988*K988</f>
        <v>17.756</v>
      </c>
      <c r="AL988" s="13" t="str">
        <f t="shared" si="45"/>
        <v>17006000259382200001421</v>
      </c>
      <c r="AM988" s="13">
        <f>VLOOKUP(AL988,Destino!A:AE,31,0)</f>
        <v>17.756</v>
      </c>
      <c r="AN988" s="13">
        <f>VLOOKUP(AL988,Destino!A:O,15,0)</f>
        <v>11.05</v>
      </c>
      <c r="AO988" s="13">
        <f>VLOOKUP(AL988,Destino!A:P,16,0)</f>
        <v>1</v>
      </c>
      <c r="AP988" s="14">
        <f t="shared" si="46"/>
        <v>1</v>
      </c>
      <c r="AQ988" s="13" t="str">
        <f t="shared" si="47"/>
        <v>OK</v>
      </c>
      <c r="BA988" s="13" t="s">
        <v>14654</v>
      </c>
      <c r="BB988" s="13">
        <f>AK988</f>
        <v>17.756</v>
      </c>
      <c r="BC988" s="13" t="s">
        <v>15691</v>
      </c>
      <c r="BD988" s="13">
        <f>N988</f>
        <v>1</v>
      </c>
    </row>
    <row r="989" spans="1:56" hidden="1" x14ac:dyDescent="0.25">
      <c r="A989" s="13">
        <v>600025939</v>
      </c>
      <c r="B989" s="13">
        <v>1700</v>
      </c>
      <c r="C989" s="13">
        <v>2200001421</v>
      </c>
      <c r="D989" s="13" t="s">
        <v>298</v>
      </c>
      <c r="E989" s="13">
        <f>IF(AND(B989&lt;&gt;1110,B989&lt;&gt;1210,B989&lt;&gt;1510,B989&lt;&gt;1710),B989,IF(B989=1110,"1100",IF(B989=1210,"1200",IF(B989=1510,"1500",IF(B989=1710,"1700","X")))))</f>
        <v>1700</v>
      </c>
      <c r="F989" s="13" t="s">
        <v>10893</v>
      </c>
      <c r="G989" s="13" t="s">
        <v>297</v>
      </c>
      <c r="H989" s="13">
        <v>25.181999999999999</v>
      </c>
      <c r="I989" s="13">
        <v>0.25</v>
      </c>
      <c r="J989" s="13">
        <v>3</v>
      </c>
      <c r="K989" s="13">
        <v>1</v>
      </c>
      <c r="L989" s="13" t="s">
        <v>292</v>
      </c>
      <c r="M989" s="13">
        <v>4</v>
      </c>
      <c r="N989" s="13">
        <v>1</v>
      </c>
      <c r="O989" s="13" t="s">
        <v>294</v>
      </c>
      <c r="P989" s="13">
        <f>IFERROR(VLOOKUP(BC989, BA:BA:BB:BB, 2, 0),)</f>
        <v>0</v>
      </c>
      <c r="Q989" s="13">
        <f>IFERROR(VLOOKUP(BC989, BA:BA:BD:BD, 4, 0),1)</f>
        <v>1</v>
      </c>
      <c r="R989" s="13">
        <v>7</v>
      </c>
      <c r="S989" s="13">
        <v>9.25</v>
      </c>
      <c r="T989" s="13">
        <v>0</v>
      </c>
      <c r="V989" s="13" t="s">
        <v>13779</v>
      </c>
      <c r="W989" s="13">
        <v>100</v>
      </c>
      <c r="X989" s="13" t="s">
        <v>302</v>
      </c>
      <c r="Y989" s="13" t="s">
        <v>10899</v>
      </c>
      <c r="Z989" s="13" t="s">
        <v>10898</v>
      </c>
      <c r="AA989" s="13">
        <v>1</v>
      </c>
      <c r="AB989" s="13">
        <f>ROUND(H989*I989*AA989, 3)</f>
        <v>6.2960000000000003</v>
      </c>
      <c r="AC989" s="13">
        <f>ROUND(VLOOKUP(X989,'Base de dados'!A:B, 2, 0)*AB989, 2)</f>
        <v>0.63</v>
      </c>
      <c r="AD989" s="13">
        <f>ROUND((AB989*(Destino!AG$990/100))*(W989/100),2)</f>
        <v>0.44</v>
      </c>
      <c r="AE989" s="13">
        <f>ROUND(AB989*(Destino!AH$990/100),2)</f>
        <v>0</v>
      </c>
      <c r="AF989" s="13">
        <f>ROUND((((AB989+AC989)*(1 + VLOOKUP(X989,'Base de dados'!A:N, 14, 0) ))*(Destino!AI$990/100))-AD989, 2)</f>
        <v>1.3</v>
      </c>
      <c r="AG989" s="13">
        <f>ROUND((AB989+AC989+AF989)*(J989/100),2)</f>
        <v>0.25</v>
      </c>
      <c r="AH989" s="13">
        <f>ROUND(AB989*T989,2)</f>
        <v>0</v>
      </c>
      <c r="AI989" s="13">
        <f>ROUND(AB989+AC989-AE989+AF989+AG989+AH989, 3)</f>
        <v>8.4760000000000009</v>
      </c>
      <c r="AJ989" s="13">
        <f>AI989*M989</f>
        <v>33.904000000000003</v>
      </c>
      <c r="AK989" s="13">
        <f>AJ989*K989</f>
        <v>33.904000000000003</v>
      </c>
      <c r="AL989" s="13" t="str">
        <f t="shared" si="45"/>
        <v>17006000259392200001421</v>
      </c>
      <c r="AM989" s="13">
        <f>VLOOKUP(AL989,Destino!A:AE,31,0)</f>
        <v>33.904000000000003</v>
      </c>
      <c r="AN989" s="13">
        <f>VLOOKUP(AL989,Destino!A:O,15,0)</f>
        <v>21.09</v>
      </c>
      <c r="AO989" s="13">
        <f>VLOOKUP(AL989,Destino!A:P,16,0)</f>
        <v>1</v>
      </c>
      <c r="AP989" s="14">
        <f t="shared" si="46"/>
        <v>1</v>
      </c>
      <c r="AQ989" s="13" t="str">
        <f t="shared" si="47"/>
        <v>OK</v>
      </c>
      <c r="BA989" s="13" t="s">
        <v>14655</v>
      </c>
      <c r="BB989" s="13">
        <f>AK989</f>
        <v>33.904000000000003</v>
      </c>
      <c r="BC989" s="13" t="s">
        <v>15692</v>
      </c>
      <c r="BD989" s="13">
        <f>N989</f>
        <v>1</v>
      </c>
    </row>
    <row r="990" spans="1:56" hidden="1" x14ac:dyDescent="0.25">
      <c r="A990" s="13">
        <v>600025940</v>
      </c>
      <c r="B990" s="13">
        <v>1700</v>
      </c>
      <c r="C990" s="13">
        <v>2200001421</v>
      </c>
      <c r="D990" s="13" t="s">
        <v>298</v>
      </c>
      <c r="E990" s="13">
        <f>IF(AND(B990&lt;&gt;1110,B990&lt;&gt;1210,B990&lt;&gt;1510,B990&lt;&gt;1710),B990,IF(B990=1110,"1100",IF(B990=1210,"1200",IF(B990=1510,"1500",IF(B990=1710,"1700","X")))))</f>
        <v>1700</v>
      </c>
      <c r="F990" s="13" t="s">
        <v>10893</v>
      </c>
      <c r="G990" s="13" t="s">
        <v>297</v>
      </c>
      <c r="H990" s="13">
        <v>25.23</v>
      </c>
      <c r="I990" s="13">
        <v>0.25</v>
      </c>
      <c r="J990" s="13">
        <v>3</v>
      </c>
      <c r="K990" s="13">
        <v>1</v>
      </c>
      <c r="L990" s="13" t="s">
        <v>292</v>
      </c>
      <c r="M990" s="13">
        <v>4</v>
      </c>
      <c r="N990" s="13">
        <v>1</v>
      </c>
      <c r="O990" s="13" t="s">
        <v>294</v>
      </c>
      <c r="P990" s="13">
        <f>IFERROR(VLOOKUP(BC990, BA:BA:BB:BB, 2, 0),)</f>
        <v>0</v>
      </c>
      <c r="Q990" s="13">
        <f>IFERROR(VLOOKUP(BC990, BA:BA:BD:BD, 4, 0),1)</f>
        <v>1</v>
      </c>
      <c r="R990" s="13">
        <v>7</v>
      </c>
      <c r="S990" s="13">
        <v>9.25</v>
      </c>
      <c r="T990" s="13">
        <v>0</v>
      </c>
      <c r="V990" s="13" t="s">
        <v>13779</v>
      </c>
      <c r="W990" s="13">
        <v>100</v>
      </c>
      <c r="X990" s="13" t="s">
        <v>302</v>
      </c>
      <c r="Y990" s="13" t="s">
        <v>10899</v>
      </c>
      <c r="Z990" s="13" t="s">
        <v>10898</v>
      </c>
      <c r="AA990" s="13">
        <v>1</v>
      </c>
      <c r="AB990" s="13">
        <f>ROUND(H990*I990*AA990, 3)</f>
        <v>6.3079999999999998</v>
      </c>
      <c r="AC990" s="13">
        <f>ROUND(VLOOKUP(X990,'Base de dados'!A:B, 2, 0)*AB990, 2)</f>
        <v>0.63</v>
      </c>
      <c r="AD990" s="13">
        <f>ROUND((AB990*(Destino!AG$991/100))*(W990/100),2)</f>
        <v>0.44</v>
      </c>
      <c r="AE990" s="13">
        <f>ROUND(AB990*(Destino!AH$991/100),2)</f>
        <v>0</v>
      </c>
      <c r="AF990" s="13">
        <f>ROUND((((AB990+AC990)*(1 + VLOOKUP(X990,'Base de dados'!A:N, 14, 0) ))*(Destino!AI$991/100))-AD990, 2)</f>
        <v>1.31</v>
      </c>
      <c r="AG990" s="13">
        <f>ROUND((AB990+AC990+AF990)*(J990/100),2)</f>
        <v>0.25</v>
      </c>
      <c r="AH990" s="13">
        <f>ROUND(AB990*T990,2)</f>
        <v>0</v>
      </c>
      <c r="AI990" s="13">
        <f>ROUND(AB990+AC990-AE990+AF990+AG990+AH990, 3)</f>
        <v>8.4979999999999993</v>
      </c>
      <c r="AJ990" s="13">
        <f>AI990*M990</f>
        <v>33.991999999999997</v>
      </c>
      <c r="AK990" s="13">
        <f>AJ990*K990</f>
        <v>33.991999999999997</v>
      </c>
      <c r="AL990" s="13" t="str">
        <f t="shared" si="45"/>
        <v>17006000259402200001421</v>
      </c>
      <c r="AM990" s="13">
        <f>VLOOKUP(AL990,Destino!A:AE,31,0)</f>
        <v>33.951999999999998</v>
      </c>
      <c r="AN990" s="13">
        <f>VLOOKUP(AL990,Destino!A:O,15,0)</f>
        <v>21.13</v>
      </c>
      <c r="AO990" s="13">
        <f>VLOOKUP(AL990,Destino!A:P,16,0)</f>
        <v>1</v>
      </c>
      <c r="AP990" s="14">
        <f t="shared" si="46"/>
        <v>1</v>
      </c>
      <c r="AQ990" s="13" t="str">
        <f t="shared" si="47"/>
        <v>OK</v>
      </c>
      <c r="BA990" s="13" t="s">
        <v>14656</v>
      </c>
      <c r="BB990" s="13">
        <f>AK990</f>
        <v>33.991999999999997</v>
      </c>
      <c r="BC990" s="13" t="s">
        <v>15693</v>
      </c>
      <c r="BD990" s="13">
        <f>N990</f>
        <v>1</v>
      </c>
    </row>
    <row r="991" spans="1:56" hidden="1" x14ac:dyDescent="0.25">
      <c r="A991" s="13">
        <v>600025941</v>
      </c>
      <c r="B991" s="13">
        <v>1700</v>
      </c>
      <c r="C991" s="13">
        <v>2200001421</v>
      </c>
      <c r="D991" s="13" t="s">
        <v>298</v>
      </c>
      <c r="E991" s="13">
        <f>IF(AND(B991&lt;&gt;1110,B991&lt;&gt;1210,B991&lt;&gt;1510,B991&lt;&gt;1710),B991,IF(B991=1110,"1100",IF(B991=1210,"1200",IF(B991=1510,"1500",IF(B991=1710,"1700","X")))))</f>
        <v>1700</v>
      </c>
      <c r="F991" s="13" t="s">
        <v>10893</v>
      </c>
      <c r="G991" s="13" t="s">
        <v>297</v>
      </c>
      <c r="H991" s="13">
        <v>25.385000000000002</v>
      </c>
      <c r="I991" s="13">
        <v>0.25</v>
      </c>
      <c r="J991" s="13">
        <v>3</v>
      </c>
      <c r="K991" s="13">
        <v>1</v>
      </c>
      <c r="L991" s="13" t="s">
        <v>292</v>
      </c>
      <c r="M991" s="13">
        <v>4</v>
      </c>
      <c r="N991" s="13">
        <v>1</v>
      </c>
      <c r="O991" s="13" t="s">
        <v>294</v>
      </c>
      <c r="P991" s="13">
        <f>IFERROR(VLOOKUP(BC991, BA:BA:BB:BB, 2, 0),)</f>
        <v>0</v>
      </c>
      <c r="Q991" s="13">
        <f>IFERROR(VLOOKUP(BC991, BA:BA:BD:BD, 4, 0),1)</f>
        <v>1</v>
      </c>
      <c r="R991" s="13">
        <v>7</v>
      </c>
      <c r="S991" s="13">
        <v>9.25</v>
      </c>
      <c r="T991" s="13">
        <v>0</v>
      </c>
      <c r="V991" s="13" t="s">
        <v>13779</v>
      </c>
      <c r="W991" s="13">
        <v>100</v>
      </c>
      <c r="X991" s="13" t="s">
        <v>302</v>
      </c>
      <c r="Y991" s="13" t="s">
        <v>10899</v>
      </c>
      <c r="Z991" s="13" t="s">
        <v>10898</v>
      </c>
      <c r="AA991" s="13">
        <v>1</v>
      </c>
      <c r="AB991" s="13">
        <f>ROUND(H991*I991*AA991, 3)</f>
        <v>6.3460000000000001</v>
      </c>
      <c r="AC991" s="13">
        <f>ROUND(VLOOKUP(X991,'Base de dados'!A:B, 2, 0)*AB991, 2)</f>
        <v>0.63</v>
      </c>
      <c r="AD991" s="13">
        <f>ROUND((AB991*(Destino!AG$992/100))*(W991/100),2)</f>
        <v>0.44</v>
      </c>
      <c r="AE991" s="13">
        <f>ROUND(AB991*(Destino!AH$992/100),2)</f>
        <v>0</v>
      </c>
      <c r="AF991" s="13">
        <f>ROUND((((AB991+AC991)*(1 + VLOOKUP(X991,'Base de dados'!A:N, 14, 0) ))*(Destino!AI$992/100))-AD991, 2)</f>
        <v>1.32</v>
      </c>
      <c r="AG991" s="13">
        <f>ROUND((AB991+AC991+AF991)*(J991/100),2)</f>
        <v>0.25</v>
      </c>
      <c r="AH991" s="13">
        <f>ROUND(AB991*T991,2)</f>
        <v>0</v>
      </c>
      <c r="AI991" s="13">
        <f>ROUND(AB991+AC991-AE991+AF991+AG991+AH991, 3)</f>
        <v>8.5459999999999994</v>
      </c>
      <c r="AJ991" s="13">
        <f>AI991*M991</f>
        <v>34.183999999999997</v>
      </c>
      <c r="AK991" s="13">
        <f>AJ991*K991</f>
        <v>34.183999999999997</v>
      </c>
      <c r="AL991" s="13" t="str">
        <f t="shared" si="45"/>
        <v>17006000259412200001421</v>
      </c>
      <c r="AM991" s="13">
        <f>VLOOKUP(AL991,Destino!A:AE,31,0)</f>
        <v>34.183999999999997</v>
      </c>
      <c r="AN991" s="13">
        <f>VLOOKUP(AL991,Destino!A:O,15,0)</f>
        <v>21.26</v>
      </c>
      <c r="AO991" s="13">
        <f>VLOOKUP(AL991,Destino!A:P,16,0)</f>
        <v>1</v>
      </c>
      <c r="AP991" s="14">
        <f t="shared" si="46"/>
        <v>1</v>
      </c>
      <c r="AQ991" s="13" t="str">
        <f t="shared" si="47"/>
        <v>OK</v>
      </c>
      <c r="BA991" s="13" t="s">
        <v>14657</v>
      </c>
      <c r="BB991" s="13">
        <f>AK991</f>
        <v>34.183999999999997</v>
      </c>
      <c r="BC991" s="13" t="s">
        <v>15694</v>
      </c>
      <c r="BD991" s="13">
        <f>N991</f>
        <v>1</v>
      </c>
    </row>
    <row r="992" spans="1:56" hidden="1" x14ac:dyDescent="0.25">
      <c r="A992" s="13">
        <v>600025942</v>
      </c>
      <c r="B992" s="13">
        <v>1700</v>
      </c>
      <c r="C992" s="13">
        <v>2200001421</v>
      </c>
      <c r="D992" s="13" t="s">
        <v>298</v>
      </c>
      <c r="E992" s="13">
        <f>IF(AND(B992&lt;&gt;1110,B992&lt;&gt;1210,B992&lt;&gt;1510,B992&lt;&gt;1710),B992,IF(B992=1110,"1100",IF(B992=1210,"1200",IF(B992=1510,"1500",IF(B992=1710,"1700","X")))))</f>
        <v>1700</v>
      </c>
      <c r="F992" s="13" t="s">
        <v>10893</v>
      </c>
      <c r="G992" s="13" t="s">
        <v>297</v>
      </c>
      <c r="H992" s="13">
        <v>25.54</v>
      </c>
      <c r="I992" s="13">
        <v>0.25</v>
      </c>
      <c r="J992" s="13">
        <v>3</v>
      </c>
      <c r="K992" s="13">
        <v>1</v>
      </c>
      <c r="L992" s="13" t="s">
        <v>292</v>
      </c>
      <c r="M992" s="13">
        <v>4</v>
      </c>
      <c r="N992" s="13">
        <v>1</v>
      </c>
      <c r="O992" s="13" t="s">
        <v>294</v>
      </c>
      <c r="P992" s="13">
        <f>IFERROR(VLOOKUP(BC992, BA:BA:BB:BB, 2, 0),)</f>
        <v>0</v>
      </c>
      <c r="Q992" s="13">
        <f>IFERROR(VLOOKUP(BC992, BA:BA:BD:BD, 4, 0),1)</f>
        <v>1</v>
      </c>
      <c r="R992" s="13">
        <v>7</v>
      </c>
      <c r="S992" s="13">
        <v>9.25</v>
      </c>
      <c r="T992" s="13">
        <v>0</v>
      </c>
      <c r="V992" s="13" t="s">
        <v>13779</v>
      </c>
      <c r="W992" s="13">
        <v>100</v>
      </c>
      <c r="X992" s="13" t="s">
        <v>302</v>
      </c>
      <c r="Y992" s="13" t="s">
        <v>10899</v>
      </c>
      <c r="Z992" s="13" t="s">
        <v>10898</v>
      </c>
      <c r="AA992" s="13">
        <v>1</v>
      </c>
      <c r="AB992" s="13">
        <f>ROUND(H992*I992*AA992, 3)</f>
        <v>6.3849999999999998</v>
      </c>
      <c r="AC992" s="13">
        <f>ROUND(VLOOKUP(X992,'Base de dados'!A:B, 2, 0)*AB992, 2)</f>
        <v>0.64</v>
      </c>
      <c r="AD992" s="13">
        <f>ROUND((AB992*(Destino!AG$993/100))*(W992/100),2)</f>
        <v>0.45</v>
      </c>
      <c r="AE992" s="13">
        <f>ROUND(AB992*(Destino!AH$993/100),2)</f>
        <v>0</v>
      </c>
      <c r="AF992" s="13">
        <f>ROUND((((AB992+AC992)*(1 + VLOOKUP(X992,'Base de dados'!A:N, 14, 0) ))*(Destino!AI$993/100))-AD992, 2)</f>
        <v>1.32</v>
      </c>
      <c r="AG992" s="13">
        <f>ROUND((AB992+AC992+AF992)*(J992/100),2)</f>
        <v>0.25</v>
      </c>
      <c r="AH992" s="13">
        <f>ROUND(AB992*T992,2)</f>
        <v>0</v>
      </c>
      <c r="AI992" s="13">
        <f>ROUND(AB992+AC992-AE992+AF992+AG992+AH992, 3)</f>
        <v>8.5950000000000006</v>
      </c>
      <c r="AJ992" s="13">
        <f>AI992*M992</f>
        <v>34.380000000000003</v>
      </c>
      <c r="AK992" s="13">
        <f>AJ992*K992</f>
        <v>34.380000000000003</v>
      </c>
      <c r="AL992" s="13" t="str">
        <f t="shared" si="45"/>
        <v>17006000259422200001421</v>
      </c>
      <c r="AM992" s="13">
        <f>VLOOKUP(AL992,Destino!A:AE,31,0)</f>
        <v>34.380000000000003</v>
      </c>
      <c r="AN992" s="13">
        <f>VLOOKUP(AL992,Destino!A:O,15,0)</f>
        <v>21.39</v>
      </c>
      <c r="AO992" s="13">
        <f>VLOOKUP(AL992,Destino!A:P,16,0)</f>
        <v>1</v>
      </c>
      <c r="AP992" s="14">
        <f t="shared" si="46"/>
        <v>1</v>
      </c>
      <c r="AQ992" s="13" t="str">
        <f t="shared" si="47"/>
        <v>OK</v>
      </c>
      <c r="BA992" s="13" t="s">
        <v>14658</v>
      </c>
      <c r="BB992" s="13">
        <f>AK992</f>
        <v>34.380000000000003</v>
      </c>
      <c r="BC992" s="13" t="s">
        <v>15695</v>
      </c>
      <c r="BD992" s="13">
        <f>N992</f>
        <v>1</v>
      </c>
    </row>
    <row r="993" spans="1:56" hidden="1" x14ac:dyDescent="0.25">
      <c r="A993" s="13">
        <v>600025943</v>
      </c>
      <c r="B993" s="13">
        <v>1700</v>
      </c>
      <c r="C993" s="13">
        <v>2200001421</v>
      </c>
      <c r="D993" s="13" t="s">
        <v>298</v>
      </c>
      <c r="E993" s="13">
        <f>IF(AND(B993&lt;&gt;1110,B993&lt;&gt;1210,B993&lt;&gt;1510,B993&lt;&gt;1710),B993,IF(B993=1110,"1100",IF(B993=1210,"1200",IF(B993=1510,"1500",IF(B993=1710,"1700","X")))))</f>
        <v>1700</v>
      </c>
      <c r="F993" s="13" t="s">
        <v>10893</v>
      </c>
      <c r="G993" s="13" t="s">
        <v>297</v>
      </c>
      <c r="H993" s="13">
        <v>25.696000000000002</v>
      </c>
      <c r="I993" s="13">
        <v>0.25</v>
      </c>
      <c r="J993" s="13">
        <v>3</v>
      </c>
      <c r="K993" s="13">
        <v>1</v>
      </c>
      <c r="L993" s="13" t="s">
        <v>292</v>
      </c>
      <c r="M993" s="13">
        <v>4</v>
      </c>
      <c r="N993" s="13">
        <v>1</v>
      </c>
      <c r="O993" s="13" t="s">
        <v>294</v>
      </c>
      <c r="P993" s="13">
        <f>IFERROR(VLOOKUP(BC993, BA:BA:BB:BB, 2, 0),)</f>
        <v>0</v>
      </c>
      <c r="Q993" s="13">
        <f>IFERROR(VLOOKUP(BC993, BA:BA:BD:BD, 4, 0),1)</f>
        <v>1</v>
      </c>
      <c r="R993" s="13">
        <v>7</v>
      </c>
      <c r="S993" s="13">
        <v>9.25</v>
      </c>
      <c r="T993" s="13">
        <v>0</v>
      </c>
      <c r="V993" s="13" t="s">
        <v>13779</v>
      </c>
      <c r="W993" s="13">
        <v>100</v>
      </c>
      <c r="X993" s="13" t="s">
        <v>302</v>
      </c>
      <c r="Y993" s="13" t="s">
        <v>10899</v>
      </c>
      <c r="Z993" s="13" t="s">
        <v>10898</v>
      </c>
      <c r="AA993" s="13">
        <v>1</v>
      </c>
      <c r="AB993" s="13">
        <f>ROUND(H993*I993*AA993, 3)</f>
        <v>6.4240000000000004</v>
      </c>
      <c r="AC993" s="13">
        <f>ROUND(VLOOKUP(X993,'Base de dados'!A:B, 2, 0)*AB993, 2)</f>
        <v>0.64</v>
      </c>
      <c r="AD993" s="13">
        <f>ROUND((AB993*(Destino!AG$994/100))*(W993/100),2)</f>
        <v>0.45</v>
      </c>
      <c r="AE993" s="13">
        <f>ROUND(AB993*(Destino!AH$994/100),2)</f>
        <v>0</v>
      </c>
      <c r="AF993" s="13">
        <f>ROUND((((AB993+AC993)*(1 + VLOOKUP(X993,'Base de dados'!A:N, 14, 0) ))*(Destino!AI$994/100))-AD993, 2)</f>
        <v>1.33</v>
      </c>
      <c r="AG993" s="13">
        <f>ROUND((AB993+AC993+AF993)*(J993/100),2)</f>
        <v>0.25</v>
      </c>
      <c r="AH993" s="13">
        <f>ROUND(AB993*T993,2)</f>
        <v>0</v>
      </c>
      <c r="AI993" s="13">
        <f>ROUND(AB993+AC993-AE993+AF993+AG993+AH993, 3)</f>
        <v>8.6440000000000001</v>
      </c>
      <c r="AJ993" s="13">
        <f>AI993*M993</f>
        <v>34.576000000000001</v>
      </c>
      <c r="AK993" s="13">
        <f>AJ993*K993</f>
        <v>34.576000000000001</v>
      </c>
      <c r="AL993" s="13" t="str">
        <f t="shared" si="45"/>
        <v>17006000259432200001421</v>
      </c>
      <c r="AM993" s="13">
        <f>VLOOKUP(AL993,Destino!A:AE,31,0)</f>
        <v>34.576000000000001</v>
      </c>
      <c r="AN993" s="13">
        <f>VLOOKUP(AL993,Destino!A:O,15,0)</f>
        <v>21.52</v>
      </c>
      <c r="AO993" s="13">
        <f>VLOOKUP(AL993,Destino!A:P,16,0)</f>
        <v>1</v>
      </c>
      <c r="AP993" s="14">
        <f t="shared" si="46"/>
        <v>1</v>
      </c>
      <c r="AQ993" s="13" t="str">
        <f t="shared" si="47"/>
        <v>OK</v>
      </c>
      <c r="BA993" s="13" t="s">
        <v>14659</v>
      </c>
      <c r="BB993" s="13">
        <f>AK993</f>
        <v>34.576000000000001</v>
      </c>
      <c r="BC993" s="13" t="s">
        <v>15696</v>
      </c>
      <c r="BD993" s="13">
        <f>N993</f>
        <v>1</v>
      </c>
    </row>
    <row r="994" spans="1:56" hidden="1" x14ac:dyDescent="0.25">
      <c r="A994" s="13">
        <v>600025944</v>
      </c>
      <c r="B994" s="13">
        <v>1700</v>
      </c>
      <c r="C994" s="13">
        <v>2200001421</v>
      </c>
      <c r="D994" s="13" t="s">
        <v>298</v>
      </c>
      <c r="E994" s="13">
        <f>IF(AND(B994&lt;&gt;1110,B994&lt;&gt;1210,B994&lt;&gt;1510,B994&lt;&gt;1710),B994,IF(B994=1110,"1100",IF(B994=1210,"1200",IF(B994=1510,"1500",IF(B994=1710,"1700","X")))))</f>
        <v>1700</v>
      </c>
      <c r="F994" s="13" t="s">
        <v>10893</v>
      </c>
      <c r="G994" s="13" t="s">
        <v>297</v>
      </c>
      <c r="H994" s="13">
        <v>25.981999999999999</v>
      </c>
      <c r="I994" s="13">
        <v>0.25</v>
      </c>
      <c r="J994" s="13">
        <v>3</v>
      </c>
      <c r="K994" s="13">
        <v>1</v>
      </c>
      <c r="L994" s="13" t="s">
        <v>292</v>
      </c>
      <c r="M994" s="13">
        <v>4</v>
      </c>
      <c r="N994" s="13">
        <v>1</v>
      </c>
      <c r="O994" s="13" t="s">
        <v>294</v>
      </c>
      <c r="P994" s="13">
        <f>IFERROR(VLOOKUP(BC994, BA:BA:BB:BB, 2, 0),)</f>
        <v>0</v>
      </c>
      <c r="Q994" s="13">
        <f>IFERROR(VLOOKUP(BC994, BA:BA:BD:BD, 4, 0),1)</f>
        <v>1</v>
      </c>
      <c r="R994" s="13">
        <v>7</v>
      </c>
      <c r="S994" s="13">
        <v>9.25</v>
      </c>
      <c r="T994" s="13">
        <v>0</v>
      </c>
      <c r="V994" s="13" t="s">
        <v>13779</v>
      </c>
      <c r="W994" s="13">
        <v>100</v>
      </c>
      <c r="X994" s="13" t="s">
        <v>302</v>
      </c>
      <c r="Y994" s="13" t="s">
        <v>10899</v>
      </c>
      <c r="Z994" s="13" t="s">
        <v>10898</v>
      </c>
      <c r="AA994" s="13">
        <v>1</v>
      </c>
      <c r="AB994" s="13">
        <f>ROUND(H994*I994*AA994, 3)</f>
        <v>6.4960000000000004</v>
      </c>
      <c r="AC994" s="13">
        <f>ROUND(VLOOKUP(X994,'Base de dados'!A:B, 2, 0)*AB994, 2)</f>
        <v>0.65</v>
      </c>
      <c r="AD994" s="13">
        <f>ROUND((AB994*(Destino!AG$995/100))*(W994/100),2)</f>
        <v>0.45</v>
      </c>
      <c r="AE994" s="13">
        <f>ROUND(AB994*(Destino!AH$995/100),2)</f>
        <v>0</v>
      </c>
      <c r="AF994" s="13">
        <f>ROUND((((AB994+AC994)*(1 + VLOOKUP(X994,'Base de dados'!A:N, 14, 0) ))*(Destino!AI$995/100))-AD994, 2)</f>
        <v>1.35</v>
      </c>
      <c r="AG994" s="13">
        <f>ROUND((AB994+AC994+AF994)*(J994/100),2)</f>
        <v>0.25</v>
      </c>
      <c r="AH994" s="13">
        <f>ROUND(AB994*T994,2)</f>
        <v>0</v>
      </c>
      <c r="AI994" s="13">
        <f>ROUND(AB994+AC994-AE994+AF994+AG994+AH994, 3)</f>
        <v>8.7460000000000004</v>
      </c>
      <c r="AJ994" s="13">
        <f>AI994*M994</f>
        <v>34.984000000000002</v>
      </c>
      <c r="AK994" s="13">
        <f>AJ994*K994</f>
        <v>34.984000000000002</v>
      </c>
      <c r="AL994" s="13" t="str">
        <f t="shared" si="45"/>
        <v>17006000259442200001421</v>
      </c>
      <c r="AM994" s="13">
        <f>VLOOKUP(AL994,Destino!A:AE,31,0)</f>
        <v>34.984000000000002</v>
      </c>
      <c r="AN994" s="13">
        <f>VLOOKUP(AL994,Destino!A:O,15,0)</f>
        <v>21.76</v>
      </c>
      <c r="AO994" s="13">
        <f>VLOOKUP(AL994,Destino!A:P,16,0)</f>
        <v>1</v>
      </c>
      <c r="AP994" s="14">
        <f t="shared" si="46"/>
        <v>1</v>
      </c>
      <c r="AQ994" s="13" t="str">
        <f t="shared" si="47"/>
        <v>OK</v>
      </c>
      <c r="BA994" s="13" t="s">
        <v>14660</v>
      </c>
      <c r="BB994" s="13">
        <f>AK994</f>
        <v>34.984000000000002</v>
      </c>
      <c r="BC994" s="13" t="s">
        <v>15697</v>
      </c>
      <c r="BD994" s="13">
        <f>N994</f>
        <v>1</v>
      </c>
    </row>
    <row r="995" spans="1:56" hidden="1" x14ac:dyDescent="0.25">
      <c r="A995" s="13">
        <v>600025946</v>
      </c>
      <c r="B995" s="13">
        <v>1700</v>
      </c>
      <c r="C995" s="13">
        <v>2200001421</v>
      </c>
      <c r="D995" s="13" t="s">
        <v>298</v>
      </c>
      <c r="E995" s="13">
        <f>IF(AND(B995&lt;&gt;1110,B995&lt;&gt;1210,B995&lt;&gt;1510,B995&lt;&gt;1710),B995,IF(B995=1110,"1100",IF(B995=1210,"1200",IF(B995=1510,"1500",IF(B995=1710,"1700","X")))))</f>
        <v>1700</v>
      </c>
      <c r="F995" s="13" t="s">
        <v>10893</v>
      </c>
      <c r="G995" s="13" t="s">
        <v>297</v>
      </c>
      <c r="H995" s="13">
        <v>26.280999999999999</v>
      </c>
      <c r="I995" s="13">
        <v>0.25</v>
      </c>
      <c r="J995" s="13">
        <v>3</v>
      </c>
      <c r="K995" s="13">
        <v>1</v>
      </c>
      <c r="L995" s="13" t="s">
        <v>292</v>
      </c>
      <c r="M995" s="13">
        <v>4</v>
      </c>
      <c r="N995" s="13">
        <v>1</v>
      </c>
      <c r="O995" s="13" t="s">
        <v>294</v>
      </c>
      <c r="P995" s="13">
        <f>IFERROR(VLOOKUP(BC995, BA:BA:BB:BB, 2, 0),)</f>
        <v>0</v>
      </c>
      <c r="Q995" s="13">
        <f>IFERROR(VLOOKUP(BC995, BA:BA:BD:BD, 4, 0),1)</f>
        <v>1</v>
      </c>
      <c r="R995" s="13">
        <v>7</v>
      </c>
      <c r="S995" s="13">
        <v>9.25</v>
      </c>
      <c r="T995" s="13">
        <v>0</v>
      </c>
      <c r="V995" s="13" t="s">
        <v>13779</v>
      </c>
      <c r="W995" s="13">
        <v>100</v>
      </c>
      <c r="X995" s="13" t="s">
        <v>302</v>
      </c>
      <c r="Y995" s="13" t="s">
        <v>10899</v>
      </c>
      <c r="Z995" s="13" t="s">
        <v>10898</v>
      </c>
      <c r="AA995" s="13">
        <v>1</v>
      </c>
      <c r="AB995" s="13">
        <f>ROUND(H995*I995*AA995, 3)</f>
        <v>6.57</v>
      </c>
      <c r="AC995" s="13">
        <f>ROUND(VLOOKUP(X995,'Base de dados'!A:B, 2, 0)*AB995, 2)</f>
        <v>0.66</v>
      </c>
      <c r="AD995" s="13">
        <f>ROUND((AB995*(Destino!AG$996/100))*(W995/100),2)</f>
        <v>0.46</v>
      </c>
      <c r="AE995" s="13">
        <f>ROUND(AB995*(Destino!AH$996/100),2)</f>
        <v>0</v>
      </c>
      <c r="AF995" s="13">
        <f>ROUND((((AB995+AC995)*(1 + VLOOKUP(X995,'Base de dados'!A:N, 14, 0) ))*(Destino!AI$996/100))-AD995, 2)</f>
        <v>1.36</v>
      </c>
      <c r="AG995" s="13">
        <f>ROUND((AB995+AC995+AF995)*(J995/100),2)</f>
        <v>0.26</v>
      </c>
      <c r="AH995" s="13">
        <f>ROUND(AB995*T995,2)</f>
        <v>0</v>
      </c>
      <c r="AI995" s="13">
        <f>ROUND(AB995+AC995-AE995+AF995+AG995+AH995, 3)</f>
        <v>8.85</v>
      </c>
      <c r="AJ995" s="13">
        <f>AI995*M995</f>
        <v>35.4</v>
      </c>
      <c r="AK995" s="13">
        <f>AJ995*K995</f>
        <v>35.4</v>
      </c>
      <c r="AL995" s="13" t="str">
        <f t="shared" si="45"/>
        <v>17006000259462200001421</v>
      </c>
      <c r="AM995" s="13">
        <f>VLOOKUP(AL995,Destino!A:AE,31,0)</f>
        <v>35.4</v>
      </c>
      <c r="AN995" s="13">
        <f>VLOOKUP(AL995,Destino!A:O,15,0)</f>
        <v>22.01</v>
      </c>
      <c r="AO995" s="13">
        <f>VLOOKUP(AL995,Destino!A:P,16,0)</f>
        <v>1</v>
      </c>
      <c r="AP995" s="14">
        <f t="shared" si="46"/>
        <v>1</v>
      </c>
      <c r="AQ995" s="13" t="str">
        <f t="shared" si="47"/>
        <v>OK</v>
      </c>
      <c r="BA995" s="13" t="s">
        <v>14661</v>
      </c>
      <c r="BB995" s="13">
        <f>AK995</f>
        <v>35.4</v>
      </c>
      <c r="BC995" s="13" t="s">
        <v>15698</v>
      </c>
      <c r="BD995" s="13">
        <f>N995</f>
        <v>1</v>
      </c>
    </row>
    <row r="996" spans="1:56" hidden="1" x14ac:dyDescent="0.25">
      <c r="A996" s="13">
        <v>600025947</v>
      </c>
      <c r="B996" s="13">
        <v>1700</v>
      </c>
      <c r="C996" s="13">
        <v>2200001421</v>
      </c>
      <c r="D996" s="13" t="s">
        <v>298</v>
      </c>
      <c r="E996" s="13">
        <f>IF(AND(B996&lt;&gt;1110,B996&lt;&gt;1210,B996&lt;&gt;1510,B996&lt;&gt;1710),B996,IF(B996=1110,"1100",IF(B996=1210,"1200",IF(B996=1510,"1500",IF(B996=1710,"1700","X")))))</f>
        <v>1700</v>
      </c>
      <c r="F996" s="13" t="s">
        <v>10893</v>
      </c>
      <c r="G996" s="13" t="s">
        <v>297</v>
      </c>
      <c r="H996" s="13">
        <v>26.436</v>
      </c>
      <c r="I996" s="13">
        <v>0.25</v>
      </c>
      <c r="J996" s="13">
        <v>3</v>
      </c>
      <c r="K996" s="13">
        <v>1</v>
      </c>
      <c r="L996" s="13" t="s">
        <v>292</v>
      </c>
      <c r="M996" s="13">
        <v>4</v>
      </c>
      <c r="N996" s="13">
        <v>1</v>
      </c>
      <c r="O996" s="13" t="s">
        <v>294</v>
      </c>
      <c r="P996" s="13">
        <f>IFERROR(VLOOKUP(BC996, BA:BA:BB:BB, 2, 0),)</f>
        <v>0</v>
      </c>
      <c r="Q996" s="13">
        <f>IFERROR(VLOOKUP(BC996, BA:BA:BD:BD, 4, 0),1)</f>
        <v>1</v>
      </c>
      <c r="R996" s="13">
        <v>7</v>
      </c>
      <c r="S996" s="13">
        <v>9.25</v>
      </c>
      <c r="T996" s="13">
        <v>0</v>
      </c>
      <c r="V996" s="13" t="s">
        <v>13779</v>
      </c>
      <c r="W996" s="13">
        <v>100</v>
      </c>
      <c r="X996" s="13" t="s">
        <v>302</v>
      </c>
      <c r="Y996" s="13" t="s">
        <v>10899</v>
      </c>
      <c r="Z996" s="13" t="s">
        <v>10898</v>
      </c>
      <c r="AA996" s="13">
        <v>1</v>
      </c>
      <c r="AB996" s="13">
        <f>ROUND(H996*I996*AA996, 3)</f>
        <v>6.609</v>
      </c>
      <c r="AC996" s="13">
        <f>ROUND(VLOOKUP(X996,'Base de dados'!A:B, 2, 0)*AB996, 2)</f>
        <v>0.66</v>
      </c>
      <c r="AD996" s="13">
        <f>ROUND((AB996*(Destino!AG$997/100))*(W996/100),2)</f>
        <v>0.46</v>
      </c>
      <c r="AE996" s="13">
        <f>ROUND(AB996*(Destino!AH$997/100),2)</f>
        <v>0</v>
      </c>
      <c r="AF996" s="13">
        <f>ROUND((((AB996+AC996)*(1 + VLOOKUP(X996,'Base de dados'!A:N, 14, 0) ))*(Destino!AI$997/100))-AD996, 2)</f>
        <v>1.37</v>
      </c>
      <c r="AG996" s="13">
        <f>ROUND((AB996+AC996+AF996)*(J996/100),2)</f>
        <v>0.26</v>
      </c>
      <c r="AH996" s="13">
        <f>ROUND(AB996*T996,2)</f>
        <v>0</v>
      </c>
      <c r="AI996" s="13">
        <f>ROUND(AB996+AC996-AE996+AF996+AG996+AH996, 3)</f>
        <v>8.8989999999999991</v>
      </c>
      <c r="AJ996" s="13">
        <f>AI996*M996</f>
        <v>35.595999999999997</v>
      </c>
      <c r="AK996" s="13">
        <f>AJ996*K996</f>
        <v>35.595999999999997</v>
      </c>
      <c r="AL996" s="13" t="str">
        <f t="shared" si="45"/>
        <v>17006000259472200001421</v>
      </c>
      <c r="AM996" s="13">
        <f>VLOOKUP(AL996,Destino!A:AE,31,0)</f>
        <v>35.595999999999997</v>
      </c>
      <c r="AN996" s="13">
        <f>VLOOKUP(AL996,Destino!A:O,15,0)</f>
        <v>22.14</v>
      </c>
      <c r="AO996" s="13">
        <f>VLOOKUP(AL996,Destino!A:P,16,0)</f>
        <v>1</v>
      </c>
      <c r="AP996" s="14">
        <f t="shared" si="46"/>
        <v>1</v>
      </c>
      <c r="AQ996" s="13" t="str">
        <f t="shared" si="47"/>
        <v>OK</v>
      </c>
      <c r="BA996" s="13" t="s">
        <v>14662</v>
      </c>
      <c r="BB996" s="13">
        <f>AK996</f>
        <v>35.595999999999997</v>
      </c>
      <c r="BC996" s="13" t="s">
        <v>15699</v>
      </c>
      <c r="BD996" s="13">
        <f>N996</f>
        <v>1</v>
      </c>
    </row>
    <row r="997" spans="1:56" hidden="1" x14ac:dyDescent="0.25">
      <c r="A997" s="13">
        <v>600025949</v>
      </c>
      <c r="B997" s="13">
        <v>1700</v>
      </c>
      <c r="C997" s="13">
        <v>2200001421</v>
      </c>
      <c r="D997" s="13" t="s">
        <v>298</v>
      </c>
      <c r="E997" s="13">
        <f>IF(AND(B997&lt;&gt;1110,B997&lt;&gt;1210,B997&lt;&gt;1510,B997&lt;&gt;1710),B997,IF(B997=1110,"1100",IF(B997=1210,"1200",IF(B997=1510,"1500",IF(B997=1710,"1700","X")))))</f>
        <v>1700</v>
      </c>
      <c r="F997" s="13" t="s">
        <v>10893</v>
      </c>
      <c r="G997" s="13" t="s">
        <v>297</v>
      </c>
      <c r="H997" s="13">
        <v>26.591000000000001</v>
      </c>
      <c r="I997" s="13">
        <v>0.25</v>
      </c>
      <c r="J997" s="13">
        <v>3</v>
      </c>
      <c r="K997" s="13">
        <v>1</v>
      </c>
      <c r="L997" s="13" t="s">
        <v>292</v>
      </c>
      <c r="M997" s="13">
        <v>4</v>
      </c>
      <c r="N997" s="13">
        <v>1</v>
      </c>
      <c r="O997" s="13" t="s">
        <v>294</v>
      </c>
      <c r="P997" s="13">
        <f>IFERROR(VLOOKUP(BC997, BA:BA:BB:BB, 2, 0),)</f>
        <v>0</v>
      </c>
      <c r="Q997" s="13">
        <f>IFERROR(VLOOKUP(BC997, BA:BA:BD:BD, 4, 0),1)</f>
        <v>1</v>
      </c>
      <c r="R997" s="13">
        <v>7</v>
      </c>
      <c r="S997" s="13">
        <v>9.25</v>
      </c>
      <c r="T997" s="13">
        <v>0</v>
      </c>
      <c r="V997" s="13" t="s">
        <v>13779</v>
      </c>
      <c r="W997" s="13">
        <v>100</v>
      </c>
      <c r="X997" s="13" t="s">
        <v>302</v>
      </c>
      <c r="Y997" s="13" t="s">
        <v>10899</v>
      </c>
      <c r="Z997" s="13" t="s">
        <v>10898</v>
      </c>
      <c r="AA997" s="13">
        <v>1</v>
      </c>
      <c r="AB997" s="13">
        <f>ROUND(H997*I997*AA997, 3)</f>
        <v>6.6479999999999997</v>
      </c>
      <c r="AC997" s="13">
        <f>ROUND(VLOOKUP(X997,'Base de dados'!A:B, 2, 0)*AB997, 2)</f>
        <v>0.66</v>
      </c>
      <c r="AD997" s="13">
        <f>ROUND((AB997*(Destino!AG$998/100))*(W997/100),2)</f>
        <v>0.47</v>
      </c>
      <c r="AE997" s="13">
        <f>ROUND(AB997*(Destino!AH$998/100),2)</f>
        <v>0</v>
      </c>
      <c r="AF997" s="13">
        <f>ROUND((((AB997+AC997)*(1 + VLOOKUP(X997,'Base de dados'!A:N, 14, 0) ))*(Destino!AI$998/100))-AD997, 2)</f>
        <v>1.37</v>
      </c>
      <c r="AG997" s="13">
        <f>ROUND((AB997+AC997+AF997)*(J997/100),2)</f>
        <v>0.26</v>
      </c>
      <c r="AH997" s="13">
        <f>ROUND(AB997*T997,2)</f>
        <v>0</v>
      </c>
      <c r="AI997" s="13">
        <f>ROUND(AB997+AC997-AE997+AF997+AG997+AH997, 3)</f>
        <v>8.9380000000000006</v>
      </c>
      <c r="AJ997" s="13">
        <f>AI997*M997</f>
        <v>35.752000000000002</v>
      </c>
      <c r="AK997" s="13">
        <f>AJ997*K997</f>
        <v>35.752000000000002</v>
      </c>
      <c r="AL997" s="13" t="str">
        <f t="shared" si="45"/>
        <v>17006000259492200001421</v>
      </c>
      <c r="AM997" s="13">
        <f>VLOOKUP(AL997,Destino!A:AE,31,0)</f>
        <v>35.792000000000002</v>
      </c>
      <c r="AN997" s="13">
        <f>VLOOKUP(AL997,Destino!A:O,15,0)</f>
        <v>22.27</v>
      </c>
      <c r="AO997" s="13">
        <f>VLOOKUP(AL997,Destino!A:P,16,0)</f>
        <v>1</v>
      </c>
      <c r="AP997" s="14">
        <f t="shared" si="46"/>
        <v>1</v>
      </c>
      <c r="AQ997" s="13" t="str">
        <f t="shared" si="47"/>
        <v>OK</v>
      </c>
      <c r="BA997" s="13" t="s">
        <v>14663</v>
      </c>
      <c r="BB997" s="13">
        <f>AK997</f>
        <v>35.752000000000002</v>
      </c>
      <c r="BC997" s="13" t="s">
        <v>15700</v>
      </c>
      <c r="BD997" s="13">
        <f>N997</f>
        <v>1</v>
      </c>
    </row>
    <row r="998" spans="1:56" hidden="1" x14ac:dyDescent="0.25">
      <c r="A998" s="13">
        <v>600025950</v>
      </c>
      <c r="B998" s="13">
        <v>1700</v>
      </c>
      <c r="C998" s="13">
        <v>2200001421</v>
      </c>
      <c r="D998" s="13" t="s">
        <v>298</v>
      </c>
      <c r="E998" s="13">
        <f>IF(AND(B998&lt;&gt;1110,B998&lt;&gt;1210,B998&lt;&gt;1510,B998&lt;&gt;1710),B998,IF(B998=1110,"1100",IF(B998=1210,"1200",IF(B998=1510,"1500",IF(B998=1710,"1700","X")))))</f>
        <v>1700</v>
      </c>
      <c r="F998" s="13" t="s">
        <v>10893</v>
      </c>
      <c r="G998" s="13" t="s">
        <v>297</v>
      </c>
      <c r="H998" s="13">
        <v>26.745999999999999</v>
      </c>
      <c r="I998" s="13">
        <v>0.25</v>
      </c>
      <c r="J998" s="13">
        <v>3</v>
      </c>
      <c r="K998" s="13">
        <v>1</v>
      </c>
      <c r="L998" s="13" t="s">
        <v>292</v>
      </c>
      <c r="M998" s="13">
        <v>4</v>
      </c>
      <c r="N998" s="13">
        <v>1</v>
      </c>
      <c r="O998" s="13" t="s">
        <v>294</v>
      </c>
      <c r="P998" s="13">
        <f>IFERROR(VLOOKUP(BC998, BA:BA:BB:BB, 2, 0),)</f>
        <v>0</v>
      </c>
      <c r="Q998" s="13">
        <f>IFERROR(VLOOKUP(BC998, BA:BA:BD:BD, 4, 0),1)</f>
        <v>1</v>
      </c>
      <c r="R998" s="13">
        <v>7</v>
      </c>
      <c r="S998" s="13">
        <v>9.25</v>
      </c>
      <c r="T998" s="13">
        <v>0</v>
      </c>
      <c r="V998" s="13" t="s">
        <v>13779</v>
      </c>
      <c r="W998" s="13">
        <v>100</v>
      </c>
      <c r="X998" s="13" t="s">
        <v>302</v>
      </c>
      <c r="Y998" s="13" t="s">
        <v>10899</v>
      </c>
      <c r="Z998" s="13" t="s">
        <v>10898</v>
      </c>
      <c r="AA998" s="13">
        <v>1</v>
      </c>
      <c r="AB998" s="13">
        <f>ROUND(H998*I998*AA998, 3)</f>
        <v>6.6870000000000003</v>
      </c>
      <c r="AC998" s="13">
        <f>ROUND(VLOOKUP(X998,'Base de dados'!A:B, 2, 0)*AB998, 2)</f>
        <v>0.67</v>
      </c>
      <c r="AD998" s="13">
        <f>ROUND((AB998*(Destino!AG$999/100))*(W998/100),2)</f>
        <v>0.47</v>
      </c>
      <c r="AE998" s="13">
        <f>ROUND(AB998*(Destino!AH$999/100),2)</f>
        <v>0</v>
      </c>
      <c r="AF998" s="13">
        <f>ROUND((((AB998+AC998)*(1 + VLOOKUP(X998,'Base de dados'!A:N, 14, 0) ))*(Destino!AI$999/100))-AD998, 2)</f>
        <v>1.38</v>
      </c>
      <c r="AG998" s="13">
        <f>ROUND((AB998+AC998+AF998)*(J998/100),2)</f>
        <v>0.26</v>
      </c>
      <c r="AH998" s="13">
        <f>ROUND(AB998*T998,2)</f>
        <v>0</v>
      </c>
      <c r="AI998" s="13">
        <f>ROUND(AB998+AC998-AE998+AF998+AG998+AH998, 3)</f>
        <v>8.9969999999999999</v>
      </c>
      <c r="AJ998" s="13">
        <f>AI998*M998</f>
        <v>35.988</v>
      </c>
      <c r="AK998" s="13">
        <f>AJ998*K998</f>
        <v>35.988</v>
      </c>
      <c r="AL998" s="13" t="str">
        <f t="shared" si="45"/>
        <v>17006000259502200001421</v>
      </c>
      <c r="AM998" s="13">
        <f>VLOOKUP(AL998,Destino!A:AE,31,0)</f>
        <v>35.988</v>
      </c>
      <c r="AN998" s="13">
        <f>VLOOKUP(AL998,Destino!A:O,15,0)</f>
        <v>22.4</v>
      </c>
      <c r="AO998" s="13">
        <f>VLOOKUP(AL998,Destino!A:P,16,0)</f>
        <v>1</v>
      </c>
      <c r="AP998" s="14">
        <f t="shared" si="46"/>
        <v>1</v>
      </c>
      <c r="AQ998" s="13" t="str">
        <f t="shared" si="47"/>
        <v>OK</v>
      </c>
      <c r="BA998" s="13" t="s">
        <v>14664</v>
      </c>
      <c r="BB998" s="13">
        <f>AK998</f>
        <v>35.988</v>
      </c>
      <c r="BC998" s="13" t="s">
        <v>15701</v>
      </c>
      <c r="BD998" s="13">
        <f>N998</f>
        <v>1</v>
      </c>
    </row>
    <row r="999" spans="1:56" hidden="1" x14ac:dyDescent="0.25">
      <c r="A999" s="13">
        <v>600025951</v>
      </c>
      <c r="B999" s="13">
        <v>1700</v>
      </c>
      <c r="C999" s="13">
        <v>2200001421</v>
      </c>
      <c r="D999" s="13" t="s">
        <v>298</v>
      </c>
      <c r="E999" s="13">
        <f>IF(AND(B999&lt;&gt;1110,B999&lt;&gt;1210,B999&lt;&gt;1510,B999&lt;&gt;1710),B999,IF(B999=1110,"1100",IF(B999=1210,"1200",IF(B999=1510,"1500",IF(B999=1710,"1700","X")))))</f>
        <v>1700</v>
      </c>
      <c r="F999" s="13" t="s">
        <v>10893</v>
      </c>
      <c r="G999" s="13" t="s">
        <v>297</v>
      </c>
      <c r="H999" s="13">
        <v>26.89</v>
      </c>
      <c r="I999" s="13">
        <v>0.25</v>
      </c>
      <c r="J999" s="13">
        <v>3</v>
      </c>
      <c r="K999" s="13">
        <v>1</v>
      </c>
      <c r="L999" s="13" t="s">
        <v>292</v>
      </c>
      <c r="M999" s="13">
        <v>4</v>
      </c>
      <c r="N999" s="13">
        <v>1</v>
      </c>
      <c r="O999" s="13" t="s">
        <v>294</v>
      </c>
      <c r="P999" s="13">
        <f>IFERROR(VLOOKUP(BC999, BA:BA:BB:BB, 2, 0),)</f>
        <v>0</v>
      </c>
      <c r="Q999" s="13">
        <f>IFERROR(VLOOKUP(BC999, BA:BA:BD:BD, 4, 0),1)</f>
        <v>1</v>
      </c>
      <c r="R999" s="13">
        <v>7</v>
      </c>
      <c r="S999" s="13">
        <v>9.25</v>
      </c>
      <c r="T999" s="13">
        <v>0</v>
      </c>
      <c r="V999" s="13" t="s">
        <v>13779</v>
      </c>
      <c r="W999" s="13">
        <v>100</v>
      </c>
      <c r="X999" s="13" t="s">
        <v>302</v>
      </c>
      <c r="Y999" s="13" t="s">
        <v>10899</v>
      </c>
      <c r="Z999" s="13" t="s">
        <v>10898</v>
      </c>
      <c r="AA999" s="13">
        <v>1</v>
      </c>
      <c r="AB999" s="13">
        <f>ROUND(H999*I999*AA999, 3)</f>
        <v>6.7229999999999999</v>
      </c>
      <c r="AC999" s="13">
        <f>ROUND(VLOOKUP(X999,'Base de dados'!A:B, 2, 0)*AB999, 2)</f>
        <v>0.67</v>
      </c>
      <c r="AD999" s="13">
        <f>ROUND((AB999*(Destino!AG$1000/100))*(W999/100),2)</f>
        <v>0.47</v>
      </c>
      <c r="AE999" s="13">
        <f>ROUND(AB999*(Destino!AH$1000/100),2)</f>
        <v>0</v>
      </c>
      <c r="AF999" s="13">
        <f>ROUND((((AB999+AC999)*(1 + VLOOKUP(X999,'Base de dados'!A:N, 14, 0) ))*(Destino!AI$1000/100))-AD999, 2)</f>
        <v>1.39</v>
      </c>
      <c r="AG999" s="13">
        <f>ROUND((AB999+AC999+AF999)*(J999/100),2)</f>
        <v>0.26</v>
      </c>
      <c r="AH999" s="13">
        <f>ROUND(AB999*T999,2)</f>
        <v>0</v>
      </c>
      <c r="AI999" s="13">
        <f>ROUND(AB999+AC999-AE999+AF999+AG999+AH999, 3)</f>
        <v>9.0429999999999993</v>
      </c>
      <c r="AJ999" s="13">
        <f>AI999*M999</f>
        <v>36.171999999999997</v>
      </c>
      <c r="AK999" s="13">
        <f>AJ999*K999</f>
        <v>36.171999999999997</v>
      </c>
      <c r="AL999" s="13" t="str">
        <f t="shared" si="45"/>
        <v>17006000259512200001421</v>
      </c>
      <c r="AM999" s="13">
        <f>VLOOKUP(AL999,Destino!A:AE,31,0)</f>
        <v>36.171999999999997</v>
      </c>
      <c r="AN999" s="13">
        <f>VLOOKUP(AL999,Destino!A:O,15,0)</f>
        <v>22.52</v>
      </c>
      <c r="AO999" s="13">
        <f>VLOOKUP(AL999,Destino!A:P,16,0)</f>
        <v>1</v>
      </c>
      <c r="AP999" s="14">
        <f t="shared" si="46"/>
        <v>1</v>
      </c>
      <c r="AQ999" s="13" t="str">
        <f t="shared" si="47"/>
        <v>OK</v>
      </c>
      <c r="BA999" s="13" t="s">
        <v>14665</v>
      </c>
      <c r="BB999" s="13">
        <f>AK999</f>
        <v>36.171999999999997</v>
      </c>
      <c r="BC999" s="13" t="s">
        <v>15702</v>
      </c>
      <c r="BD999" s="13">
        <f>N999</f>
        <v>1</v>
      </c>
    </row>
    <row r="1000" spans="1:56" hidden="1" x14ac:dyDescent="0.25">
      <c r="A1000" s="13">
        <v>600025952</v>
      </c>
      <c r="B1000" s="13">
        <v>1700</v>
      </c>
      <c r="C1000" s="13">
        <v>2200001421</v>
      </c>
      <c r="D1000" s="13" t="s">
        <v>298</v>
      </c>
      <c r="E1000" s="13">
        <f>IF(AND(B1000&lt;&gt;1110,B1000&lt;&gt;1210,B1000&lt;&gt;1510,B1000&lt;&gt;1710),B1000,IF(B1000=1110,"1100",IF(B1000=1210,"1200",IF(B1000=1510,"1500",IF(B1000=1710,"1700","X")))))</f>
        <v>1700</v>
      </c>
      <c r="F1000" s="13" t="s">
        <v>10893</v>
      </c>
      <c r="G1000" s="13" t="s">
        <v>297</v>
      </c>
      <c r="H1000" s="13">
        <v>27.045000000000002</v>
      </c>
      <c r="I1000" s="13">
        <v>0.25</v>
      </c>
      <c r="J1000" s="13">
        <v>3</v>
      </c>
      <c r="K1000" s="13">
        <v>1</v>
      </c>
      <c r="L1000" s="13" t="s">
        <v>292</v>
      </c>
      <c r="M1000" s="13">
        <v>4</v>
      </c>
      <c r="N1000" s="13">
        <v>1</v>
      </c>
      <c r="O1000" s="13" t="s">
        <v>294</v>
      </c>
      <c r="P1000" s="13">
        <f>IFERROR(VLOOKUP(BC1000, BA:BA:BB:BB, 2, 0),)</f>
        <v>0</v>
      </c>
      <c r="Q1000" s="13">
        <f>IFERROR(VLOOKUP(BC1000, BA:BA:BD:BD, 4, 0),1)</f>
        <v>1</v>
      </c>
      <c r="R1000" s="13">
        <v>7</v>
      </c>
      <c r="S1000" s="13">
        <v>9.25</v>
      </c>
      <c r="T1000" s="13">
        <v>0</v>
      </c>
      <c r="V1000" s="13" t="s">
        <v>13779</v>
      </c>
      <c r="W1000" s="13">
        <v>100</v>
      </c>
      <c r="X1000" s="13" t="s">
        <v>302</v>
      </c>
      <c r="Y1000" s="13" t="s">
        <v>10899</v>
      </c>
      <c r="Z1000" s="13" t="s">
        <v>10898</v>
      </c>
      <c r="AA1000" s="13">
        <v>1</v>
      </c>
      <c r="AB1000" s="13">
        <f>ROUND(H1000*I1000*AA1000, 3)</f>
        <v>6.7610000000000001</v>
      </c>
      <c r="AC1000" s="13">
        <f>ROUND(VLOOKUP(X1000,'Base de dados'!A:B, 2, 0)*AB1000, 2)</f>
        <v>0.68</v>
      </c>
      <c r="AD1000" s="13">
        <f>ROUND((AB1000*(Destino!AG$1001/100))*(W1000/100),2)</f>
        <v>0.47</v>
      </c>
      <c r="AE1000" s="13">
        <f>ROUND(AB1000*(Destino!AH$1001/100),2)</f>
        <v>0</v>
      </c>
      <c r="AF1000" s="13">
        <f>ROUND((((AB1000+AC1000)*(1 + VLOOKUP(X1000,'Base de dados'!A:N, 14, 0) ))*(Destino!AI$1001/100))-AD1000, 2)</f>
        <v>1.4</v>
      </c>
      <c r="AG1000" s="13">
        <f>ROUND((AB1000+AC1000+AF1000)*(J1000/100),2)</f>
        <v>0.27</v>
      </c>
      <c r="AH1000" s="13">
        <f>ROUND(AB1000*T1000,2)</f>
        <v>0</v>
      </c>
      <c r="AI1000" s="13">
        <f>ROUND(AB1000+AC1000-AE1000+AF1000+AG1000+AH1000, 3)</f>
        <v>9.1110000000000007</v>
      </c>
      <c r="AJ1000" s="13">
        <f>AI1000*M1000</f>
        <v>36.444000000000003</v>
      </c>
      <c r="AK1000" s="13">
        <f>AJ1000*K1000</f>
        <v>36.444000000000003</v>
      </c>
      <c r="AL1000" s="13" t="str">
        <f t="shared" si="45"/>
        <v>17006000259522200001421</v>
      </c>
      <c r="AM1000" s="13">
        <f>VLOOKUP(AL1000,Destino!A:AE,31,0)</f>
        <v>36.444000000000003</v>
      </c>
      <c r="AN1000" s="13">
        <f>VLOOKUP(AL1000,Destino!A:O,15,0)</f>
        <v>22.65</v>
      </c>
      <c r="AO1000" s="13">
        <f>VLOOKUP(AL1000,Destino!A:P,16,0)</f>
        <v>1</v>
      </c>
      <c r="AP1000" s="14">
        <f t="shared" si="46"/>
        <v>1</v>
      </c>
      <c r="AQ1000" s="13" t="str">
        <f t="shared" si="47"/>
        <v>OK</v>
      </c>
      <c r="BA1000" s="13" t="s">
        <v>14666</v>
      </c>
      <c r="BB1000" s="13">
        <f>AK1000</f>
        <v>36.444000000000003</v>
      </c>
      <c r="BC1000" s="13" t="s">
        <v>15703</v>
      </c>
      <c r="BD1000" s="13">
        <f>N1000</f>
        <v>1</v>
      </c>
    </row>
    <row r="1001" spans="1:56" hidden="1" x14ac:dyDescent="0.25">
      <c r="A1001" s="13">
        <v>600025953</v>
      </c>
      <c r="B1001" s="13">
        <v>1700</v>
      </c>
      <c r="C1001" s="13">
        <v>2200001421</v>
      </c>
      <c r="D1001" s="13" t="s">
        <v>298</v>
      </c>
      <c r="E1001" s="13">
        <f>IF(AND(B1001&lt;&gt;1110,B1001&lt;&gt;1210,B1001&lt;&gt;1510,B1001&lt;&gt;1710),B1001,IF(B1001=1110,"1100",IF(B1001=1210,"1200",IF(B1001=1510,"1500",IF(B1001=1710,"1700","X")))))</f>
        <v>1700</v>
      </c>
      <c r="F1001" s="13" t="s">
        <v>10893</v>
      </c>
      <c r="G1001" s="13" t="s">
        <v>297</v>
      </c>
      <c r="H1001" s="13">
        <v>27.187999999999999</v>
      </c>
      <c r="I1001" s="13">
        <v>0.25</v>
      </c>
      <c r="J1001" s="13">
        <v>3</v>
      </c>
      <c r="K1001" s="13">
        <v>1</v>
      </c>
      <c r="L1001" s="13" t="s">
        <v>292</v>
      </c>
      <c r="M1001" s="13">
        <v>4</v>
      </c>
      <c r="N1001" s="13">
        <v>1</v>
      </c>
      <c r="O1001" s="13" t="s">
        <v>294</v>
      </c>
      <c r="P1001" s="13">
        <f>IFERROR(VLOOKUP(BC1001, BA:BA:BB:BB, 2, 0),)</f>
        <v>0</v>
      </c>
      <c r="Q1001" s="13">
        <f>IFERROR(VLOOKUP(BC1001, BA:BA:BD:BD, 4, 0),1)</f>
        <v>1</v>
      </c>
      <c r="R1001" s="13">
        <v>7</v>
      </c>
      <c r="S1001" s="13">
        <v>9.25</v>
      </c>
      <c r="T1001" s="13">
        <v>0</v>
      </c>
      <c r="V1001" s="13" t="s">
        <v>13779</v>
      </c>
      <c r="W1001" s="13">
        <v>100</v>
      </c>
      <c r="X1001" s="13" t="s">
        <v>302</v>
      </c>
      <c r="Y1001" s="13" t="s">
        <v>10899</v>
      </c>
      <c r="Z1001" s="13" t="s">
        <v>10898</v>
      </c>
      <c r="AA1001" s="13">
        <v>1</v>
      </c>
      <c r="AB1001" s="13">
        <f>ROUND(H1001*I1001*AA1001, 3)</f>
        <v>6.7969999999999997</v>
      </c>
      <c r="AC1001" s="13">
        <f>ROUND(VLOOKUP(X1001,'Base de dados'!A:B, 2, 0)*AB1001, 2)</f>
        <v>0.68</v>
      </c>
      <c r="AD1001" s="13">
        <f>ROUND((AB1001*(Destino!AG$1002/100))*(W1001/100),2)</f>
        <v>0.48</v>
      </c>
      <c r="AE1001" s="13">
        <f>ROUND(AB1001*(Destino!AH$1002/100),2)</f>
        <v>0</v>
      </c>
      <c r="AF1001" s="13">
        <f>ROUND((((AB1001+AC1001)*(1 + VLOOKUP(X1001,'Base de dados'!A:N, 14, 0) ))*(Destino!AI$1002/100))-AD1001, 2)</f>
        <v>1.4</v>
      </c>
      <c r="AG1001" s="13">
        <f>ROUND((AB1001+AC1001+AF1001)*(J1001/100),2)</f>
        <v>0.27</v>
      </c>
      <c r="AH1001" s="13">
        <f>ROUND(AB1001*T1001,2)</f>
        <v>0</v>
      </c>
      <c r="AI1001" s="13">
        <f>ROUND(AB1001+AC1001-AE1001+AF1001+AG1001+AH1001, 3)</f>
        <v>9.1470000000000002</v>
      </c>
      <c r="AJ1001" s="13">
        <f>AI1001*M1001</f>
        <v>36.588000000000001</v>
      </c>
      <c r="AK1001" s="13">
        <f>AJ1001*K1001</f>
        <v>36.588000000000001</v>
      </c>
      <c r="AL1001" s="13" t="str">
        <f t="shared" si="45"/>
        <v>17006000259532200001421</v>
      </c>
      <c r="AM1001" s="13">
        <f>VLOOKUP(AL1001,Destino!A:AE,31,0)</f>
        <v>36.628</v>
      </c>
      <c r="AN1001" s="13">
        <f>VLOOKUP(AL1001,Destino!A:O,15,0)</f>
        <v>22.77</v>
      </c>
      <c r="AO1001" s="13">
        <f>VLOOKUP(AL1001,Destino!A:P,16,0)</f>
        <v>1</v>
      </c>
      <c r="AP1001" s="14">
        <f t="shared" si="46"/>
        <v>1</v>
      </c>
      <c r="AQ1001" s="13" t="str">
        <f t="shared" si="47"/>
        <v>OK</v>
      </c>
      <c r="BA1001" s="13" t="s">
        <v>14667</v>
      </c>
      <c r="BB1001" s="13">
        <f>AK1001</f>
        <v>36.588000000000001</v>
      </c>
      <c r="BC1001" s="13" t="s">
        <v>15704</v>
      </c>
      <c r="BD1001" s="13">
        <f>N1001</f>
        <v>1</v>
      </c>
    </row>
    <row r="1002" spans="1:56" hidden="1" x14ac:dyDescent="0.25">
      <c r="A1002" s="13">
        <v>600025954</v>
      </c>
      <c r="B1002" s="13">
        <v>1700</v>
      </c>
      <c r="C1002" s="13">
        <v>2200001421</v>
      </c>
      <c r="D1002" s="13" t="s">
        <v>298</v>
      </c>
      <c r="E1002" s="13">
        <f>IF(AND(B1002&lt;&gt;1110,B1002&lt;&gt;1210,B1002&lt;&gt;1510,B1002&lt;&gt;1710),B1002,IF(B1002=1110,"1100",IF(B1002=1210,"1200",IF(B1002=1510,"1500",IF(B1002=1710,"1700","X")))))</f>
        <v>1700</v>
      </c>
      <c r="F1002" s="13" t="s">
        <v>10893</v>
      </c>
      <c r="G1002" s="13" t="s">
        <v>297</v>
      </c>
      <c r="H1002" s="13">
        <v>27.414999999999999</v>
      </c>
      <c r="I1002" s="13">
        <v>0.25</v>
      </c>
      <c r="J1002" s="13">
        <v>3</v>
      </c>
      <c r="K1002" s="13">
        <v>1</v>
      </c>
      <c r="L1002" s="13" t="s">
        <v>292</v>
      </c>
      <c r="M1002" s="13">
        <v>4</v>
      </c>
      <c r="N1002" s="13">
        <v>1</v>
      </c>
      <c r="O1002" s="13" t="s">
        <v>294</v>
      </c>
      <c r="P1002" s="13">
        <f>IFERROR(VLOOKUP(BC1002, BA:BA:BB:BB, 2, 0),)</f>
        <v>0</v>
      </c>
      <c r="Q1002" s="13">
        <f>IFERROR(VLOOKUP(BC1002, BA:BA:BD:BD, 4, 0),1)</f>
        <v>1</v>
      </c>
      <c r="R1002" s="13">
        <v>7</v>
      </c>
      <c r="S1002" s="13">
        <v>9.25</v>
      </c>
      <c r="T1002" s="13">
        <v>0</v>
      </c>
      <c r="V1002" s="13" t="s">
        <v>13779</v>
      </c>
      <c r="W1002" s="13">
        <v>100</v>
      </c>
      <c r="X1002" s="13" t="s">
        <v>302</v>
      </c>
      <c r="Y1002" s="13" t="s">
        <v>10899</v>
      </c>
      <c r="Z1002" s="13" t="s">
        <v>10898</v>
      </c>
      <c r="AA1002" s="13">
        <v>1</v>
      </c>
      <c r="AB1002" s="13">
        <f>ROUND(H1002*I1002*AA1002, 3)</f>
        <v>6.8540000000000001</v>
      </c>
      <c r="AC1002" s="13">
        <f>ROUND(VLOOKUP(X1002,'Base de dados'!A:B, 2, 0)*AB1002, 2)</f>
        <v>0.69</v>
      </c>
      <c r="AD1002" s="13">
        <f>ROUND((AB1002*(Destino!AG$1003/100))*(W1002/100),2)</f>
        <v>0.48</v>
      </c>
      <c r="AE1002" s="13">
        <f>ROUND(AB1002*(Destino!AH$1003/100),2)</f>
        <v>0</v>
      </c>
      <c r="AF1002" s="13">
        <f>ROUND((((AB1002+AC1002)*(1 + VLOOKUP(X1002,'Base de dados'!A:N, 14, 0) ))*(Destino!AI$1003/100))-AD1002, 2)</f>
        <v>1.42</v>
      </c>
      <c r="AG1002" s="13">
        <f>ROUND((AB1002+AC1002+AF1002)*(J1002/100),2)</f>
        <v>0.27</v>
      </c>
      <c r="AH1002" s="13">
        <f>ROUND(AB1002*T1002,2)</f>
        <v>0</v>
      </c>
      <c r="AI1002" s="13">
        <f>ROUND(AB1002+AC1002-AE1002+AF1002+AG1002+AH1002, 3)</f>
        <v>9.234</v>
      </c>
      <c r="AJ1002" s="13">
        <f>AI1002*M1002</f>
        <v>36.936</v>
      </c>
      <c r="AK1002" s="13">
        <f>AJ1002*K1002</f>
        <v>36.936</v>
      </c>
      <c r="AL1002" s="13" t="str">
        <f t="shared" si="45"/>
        <v>17006000259542200001421</v>
      </c>
      <c r="AM1002" s="13">
        <f>VLOOKUP(AL1002,Destino!A:AE,31,0)</f>
        <v>36.936</v>
      </c>
      <c r="AN1002" s="13">
        <f>VLOOKUP(AL1002,Destino!A:O,15,0)</f>
        <v>22.96</v>
      </c>
      <c r="AO1002" s="13">
        <f>VLOOKUP(AL1002,Destino!A:P,16,0)</f>
        <v>1</v>
      </c>
      <c r="AP1002" s="14">
        <f t="shared" si="46"/>
        <v>1</v>
      </c>
      <c r="AQ1002" s="13" t="str">
        <f t="shared" si="47"/>
        <v>OK</v>
      </c>
      <c r="BA1002" s="13" t="s">
        <v>14668</v>
      </c>
      <c r="BB1002" s="13">
        <f>AK1002</f>
        <v>36.936</v>
      </c>
      <c r="BC1002" s="13" t="s">
        <v>15705</v>
      </c>
      <c r="BD1002" s="13">
        <f>N1002</f>
        <v>1</v>
      </c>
    </row>
    <row r="1003" spans="1:56" hidden="1" x14ac:dyDescent="0.25">
      <c r="A1003" s="13">
        <v>600025956</v>
      </c>
      <c r="B1003" s="13">
        <v>1700</v>
      </c>
      <c r="C1003" s="13">
        <v>2200001421</v>
      </c>
      <c r="D1003" s="13" t="s">
        <v>298</v>
      </c>
      <c r="E1003" s="13">
        <f>IF(AND(B1003&lt;&gt;1110,B1003&lt;&gt;1210,B1003&lt;&gt;1510,B1003&lt;&gt;1710),B1003,IF(B1003=1110,"1100",IF(B1003=1210,"1200",IF(B1003=1510,"1500",IF(B1003=1710,"1700","X")))))</f>
        <v>1700</v>
      </c>
      <c r="F1003" s="13" t="s">
        <v>10893</v>
      </c>
      <c r="G1003" s="13" t="s">
        <v>297</v>
      </c>
      <c r="H1003" s="13">
        <v>28.143000000000001</v>
      </c>
      <c r="I1003" s="13">
        <v>0.25</v>
      </c>
      <c r="J1003" s="13">
        <v>3</v>
      </c>
      <c r="K1003" s="13">
        <v>1</v>
      </c>
      <c r="L1003" s="13" t="s">
        <v>292</v>
      </c>
      <c r="M1003" s="13">
        <v>4</v>
      </c>
      <c r="N1003" s="13">
        <v>1</v>
      </c>
      <c r="O1003" s="13" t="s">
        <v>294</v>
      </c>
      <c r="P1003" s="13">
        <f>IFERROR(VLOOKUP(BC1003, BA:BA:BB:BB, 2, 0),)</f>
        <v>0</v>
      </c>
      <c r="Q1003" s="13">
        <f>IFERROR(VLOOKUP(BC1003, BA:BA:BD:BD, 4, 0),1)</f>
        <v>1</v>
      </c>
      <c r="R1003" s="13">
        <v>7</v>
      </c>
      <c r="S1003" s="13">
        <v>9.25</v>
      </c>
      <c r="T1003" s="13">
        <v>0</v>
      </c>
      <c r="V1003" s="13" t="s">
        <v>13779</v>
      </c>
      <c r="W1003" s="13">
        <v>100</v>
      </c>
      <c r="X1003" s="13" t="s">
        <v>302</v>
      </c>
      <c r="Y1003" s="13" t="s">
        <v>10899</v>
      </c>
      <c r="Z1003" s="13" t="s">
        <v>10898</v>
      </c>
      <c r="AA1003" s="13">
        <v>1</v>
      </c>
      <c r="AB1003" s="13">
        <f>ROUND(H1003*I1003*AA1003, 3)</f>
        <v>7.0359999999999996</v>
      </c>
      <c r="AC1003" s="13">
        <f>ROUND(VLOOKUP(X1003,'Base de dados'!A:B, 2, 0)*AB1003, 2)</f>
        <v>0.7</v>
      </c>
      <c r="AD1003" s="13">
        <f>ROUND((AB1003*(Destino!AG$1004/100))*(W1003/100),2)</f>
        <v>0.49</v>
      </c>
      <c r="AE1003" s="13">
        <f>ROUND(AB1003*(Destino!AH$1004/100),2)</f>
        <v>0</v>
      </c>
      <c r="AF1003" s="13">
        <f>ROUND((((AB1003+AC1003)*(1 + VLOOKUP(X1003,'Base de dados'!A:N, 14, 0) ))*(Destino!AI$1004/100))-AD1003, 2)</f>
        <v>1.46</v>
      </c>
      <c r="AG1003" s="13">
        <f>ROUND((AB1003+AC1003+AF1003)*(J1003/100),2)</f>
        <v>0.28000000000000003</v>
      </c>
      <c r="AH1003" s="13">
        <f>ROUND(AB1003*T1003,2)</f>
        <v>0</v>
      </c>
      <c r="AI1003" s="13">
        <f>ROUND(AB1003+AC1003-AE1003+AF1003+AG1003+AH1003, 3)</f>
        <v>9.4760000000000009</v>
      </c>
      <c r="AJ1003" s="13">
        <f>AI1003*M1003</f>
        <v>37.904000000000003</v>
      </c>
      <c r="AK1003" s="13">
        <f>AJ1003*K1003</f>
        <v>37.904000000000003</v>
      </c>
      <c r="AL1003" s="13" t="str">
        <f t="shared" si="45"/>
        <v>17006000259562200001421</v>
      </c>
      <c r="AM1003" s="13">
        <f>VLOOKUP(AL1003,Destino!A:AE,31,0)</f>
        <v>37.904000000000003</v>
      </c>
      <c r="AN1003" s="13">
        <f>VLOOKUP(AL1003,Destino!A:O,15,0)</f>
        <v>23.57</v>
      </c>
      <c r="AO1003" s="13">
        <f>VLOOKUP(AL1003,Destino!A:P,16,0)</f>
        <v>1</v>
      </c>
      <c r="AP1003" s="14">
        <f t="shared" si="46"/>
        <v>1</v>
      </c>
      <c r="AQ1003" s="13" t="str">
        <f t="shared" si="47"/>
        <v>OK</v>
      </c>
      <c r="BA1003" s="13" t="s">
        <v>14669</v>
      </c>
      <c r="BB1003" s="13">
        <f>AK1003</f>
        <v>37.904000000000003</v>
      </c>
      <c r="BC1003" s="13" t="s">
        <v>15706</v>
      </c>
      <c r="BD1003" s="13">
        <f>N1003</f>
        <v>1</v>
      </c>
    </row>
    <row r="1004" spans="1:56" hidden="1" x14ac:dyDescent="0.25">
      <c r="A1004" s="13">
        <v>600025957</v>
      </c>
      <c r="B1004" s="13">
        <v>1700</v>
      </c>
      <c r="C1004" s="13">
        <v>2200001421</v>
      </c>
      <c r="D1004" s="13" t="s">
        <v>298</v>
      </c>
      <c r="E1004" s="13">
        <f>IF(AND(B1004&lt;&gt;1110,B1004&lt;&gt;1210,B1004&lt;&gt;1510,B1004&lt;&gt;1710),B1004,IF(B1004=1110,"1100",IF(B1004=1210,"1200",IF(B1004=1510,"1500",IF(B1004=1710,"1700","X")))))</f>
        <v>1700</v>
      </c>
      <c r="F1004" s="13" t="s">
        <v>10893</v>
      </c>
      <c r="G1004" s="13" t="s">
        <v>297</v>
      </c>
      <c r="H1004" s="13">
        <v>28.393999999999998</v>
      </c>
      <c r="I1004" s="13">
        <v>0.25</v>
      </c>
      <c r="J1004" s="13">
        <v>3</v>
      </c>
      <c r="K1004" s="13">
        <v>1</v>
      </c>
      <c r="L1004" s="13" t="s">
        <v>292</v>
      </c>
      <c r="M1004" s="13">
        <v>4</v>
      </c>
      <c r="N1004" s="13">
        <v>1</v>
      </c>
      <c r="O1004" s="13" t="s">
        <v>294</v>
      </c>
      <c r="P1004" s="13">
        <f>IFERROR(VLOOKUP(BC1004, BA:BA:BB:BB, 2, 0),)</f>
        <v>0</v>
      </c>
      <c r="Q1004" s="13">
        <f>IFERROR(VLOOKUP(BC1004, BA:BA:BD:BD, 4, 0),1)</f>
        <v>1</v>
      </c>
      <c r="R1004" s="13">
        <v>7</v>
      </c>
      <c r="S1004" s="13">
        <v>9.25</v>
      </c>
      <c r="T1004" s="13">
        <v>0</v>
      </c>
      <c r="V1004" s="13" t="s">
        <v>13779</v>
      </c>
      <c r="W1004" s="13">
        <v>100</v>
      </c>
      <c r="X1004" s="13" t="s">
        <v>302</v>
      </c>
      <c r="Y1004" s="13" t="s">
        <v>10899</v>
      </c>
      <c r="Z1004" s="13" t="s">
        <v>10898</v>
      </c>
      <c r="AA1004" s="13">
        <v>1</v>
      </c>
      <c r="AB1004" s="13">
        <f>ROUND(H1004*I1004*AA1004, 3)</f>
        <v>7.0990000000000002</v>
      </c>
      <c r="AC1004" s="13">
        <f>ROUND(VLOOKUP(X1004,'Base de dados'!A:B, 2, 0)*AB1004, 2)</f>
        <v>0.71</v>
      </c>
      <c r="AD1004" s="13">
        <f>ROUND((AB1004*(Destino!AG$1005/100))*(W1004/100),2)</f>
        <v>0.5</v>
      </c>
      <c r="AE1004" s="13">
        <f>ROUND(AB1004*(Destino!AH$1005/100),2)</f>
        <v>0</v>
      </c>
      <c r="AF1004" s="13">
        <f>ROUND((((AB1004+AC1004)*(1 + VLOOKUP(X1004,'Base de dados'!A:N, 14, 0) ))*(Destino!AI$1005/100))-AD1004, 2)</f>
        <v>1.46</v>
      </c>
      <c r="AG1004" s="13">
        <f>ROUND((AB1004+AC1004+AF1004)*(J1004/100),2)</f>
        <v>0.28000000000000003</v>
      </c>
      <c r="AH1004" s="13">
        <f>ROUND(AB1004*T1004,2)</f>
        <v>0</v>
      </c>
      <c r="AI1004" s="13">
        <f>ROUND(AB1004+AC1004-AE1004+AF1004+AG1004+AH1004, 3)</f>
        <v>9.5489999999999995</v>
      </c>
      <c r="AJ1004" s="13">
        <f>AI1004*M1004</f>
        <v>38.195999999999998</v>
      </c>
      <c r="AK1004" s="13">
        <f>AJ1004*K1004</f>
        <v>38.195999999999998</v>
      </c>
      <c r="AL1004" s="13" t="str">
        <f t="shared" si="45"/>
        <v>17006000259572200001421</v>
      </c>
      <c r="AM1004" s="13">
        <f>VLOOKUP(AL1004,Destino!A:AE,31,0)</f>
        <v>38.235999999999997</v>
      </c>
      <c r="AN1004" s="13">
        <f>VLOOKUP(AL1004,Destino!A:O,15,0)</f>
        <v>23.78</v>
      </c>
      <c r="AO1004" s="13">
        <f>VLOOKUP(AL1004,Destino!A:P,16,0)</f>
        <v>1</v>
      </c>
      <c r="AP1004" s="14">
        <f t="shared" si="46"/>
        <v>1</v>
      </c>
      <c r="AQ1004" s="13" t="str">
        <f t="shared" si="47"/>
        <v>OK</v>
      </c>
      <c r="BA1004" s="13" t="s">
        <v>14670</v>
      </c>
      <c r="BB1004" s="13">
        <f>AK1004</f>
        <v>38.195999999999998</v>
      </c>
      <c r="BC1004" s="13" t="s">
        <v>15707</v>
      </c>
      <c r="BD1004" s="13">
        <f>N1004</f>
        <v>1</v>
      </c>
    </row>
    <row r="1005" spans="1:56" hidden="1" x14ac:dyDescent="0.25">
      <c r="A1005" s="13">
        <v>600025958</v>
      </c>
      <c r="B1005" s="13">
        <v>1700</v>
      </c>
      <c r="C1005" s="13">
        <v>2200001421</v>
      </c>
      <c r="D1005" s="13" t="s">
        <v>298</v>
      </c>
      <c r="E1005" s="13">
        <f>IF(AND(B1005&lt;&gt;1110,B1005&lt;&gt;1210,B1005&lt;&gt;1510,B1005&lt;&gt;1710),B1005,IF(B1005=1110,"1100",IF(B1005=1210,"1200",IF(B1005=1510,"1500",IF(B1005=1710,"1700","X")))))</f>
        <v>1700</v>
      </c>
      <c r="F1005" s="13" t="s">
        <v>10893</v>
      </c>
      <c r="G1005" s="13" t="s">
        <v>297</v>
      </c>
      <c r="H1005" s="13">
        <v>28.548999999999999</v>
      </c>
      <c r="I1005" s="13">
        <v>0.25</v>
      </c>
      <c r="J1005" s="13">
        <v>3</v>
      </c>
      <c r="K1005" s="13">
        <v>1</v>
      </c>
      <c r="L1005" s="13" t="s">
        <v>292</v>
      </c>
      <c r="M1005" s="13">
        <v>4</v>
      </c>
      <c r="N1005" s="13">
        <v>1</v>
      </c>
      <c r="O1005" s="13" t="s">
        <v>294</v>
      </c>
      <c r="P1005" s="13">
        <f>IFERROR(VLOOKUP(BC1005, BA:BA:BB:BB, 2, 0),)</f>
        <v>0</v>
      </c>
      <c r="Q1005" s="13">
        <f>IFERROR(VLOOKUP(BC1005, BA:BA:BD:BD, 4, 0),1)</f>
        <v>1</v>
      </c>
      <c r="R1005" s="13">
        <v>7</v>
      </c>
      <c r="S1005" s="13">
        <v>9.25</v>
      </c>
      <c r="T1005" s="13">
        <v>0</v>
      </c>
      <c r="V1005" s="13" t="s">
        <v>13779</v>
      </c>
      <c r="W1005" s="13">
        <v>100</v>
      </c>
      <c r="X1005" s="13" t="s">
        <v>302</v>
      </c>
      <c r="Y1005" s="13" t="s">
        <v>10899</v>
      </c>
      <c r="Z1005" s="13" t="s">
        <v>10898</v>
      </c>
      <c r="AA1005" s="13">
        <v>1</v>
      </c>
      <c r="AB1005" s="13">
        <f>ROUND(H1005*I1005*AA1005, 3)</f>
        <v>7.1369999999999996</v>
      </c>
      <c r="AC1005" s="13">
        <f>ROUND(VLOOKUP(X1005,'Base de dados'!A:B, 2, 0)*AB1005, 2)</f>
        <v>0.71</v>
      </c>
      <c r="AD1005" s="13">
        <f>ROUND((AB1005*(Destino!AG$1006/100))*(W1005/100),2)</f>
        <v>0.5</v>
      </c>
      <c r="AE1005" s="13">
        <f>ROUND(AB1005*(Destino!AH$1006/100),2)</f>
        <v>0</v>
      </c>
      <c r="AF1005" s="13">
        <f>ROUND((((AB1005+AC1005)*(1 + VLOOKUP(X1005,'Base de dados'!A:N, 14, 0) ))*(Destino!AI$1006/100))-AD1005, 2)</f>
        <v>1.47</v>
      </c>
      <c r="AG1005" s="13">
        <f>ROUND((AB1005+AC1005+AF1005)*(J1005/100),2)</f>
        <v>0.28000000000000003</v>
      </c>
      <c r="AH1005" s="13">
        <f>ROUND(AB1005*T1005,2)</f>
        <v>0</v>
      </c>
      <c r="AI1005" s="13">
        <f>ROUND(AB1005+AC1005-AE1005+AF1005+AG1005+AH1005, 3)</f>
        <v>9.5969999999999995</v>
      </c>
      <c r="AJ1005" s="13">
        <f>AI1005*M1005</f>
        <v>38.387999999999998</v>
      </c>
      <c r="AK1005" s="13">
        <f>AJ1005*K1005</f>
        <v>38.387999999999998</v>
      </c>
      <c r="AL1005" s="13" t="str">
        <f t="shared" si="45"/>
        <v>17006000259582200001421</v>
      </c>
      <c r="AM1005" s="13">
        <f>VLOOKUP(AL1005,Destino!A:AE,31,0)</f>
        <v>38.427999999999997</v>
      </c>
      <c r="AN1005" s="13">
        <f>VLOOKUP(AL1005,Destino!A:O,15,0)</f>
        <v>23.91</v>
      </c>
      <c r="AO1005" s="13">
        <f>VLOOKUP(AL1005,Destino!A:P,16,0)</f>
        <v>1</v>
      </c>
      <c r="AP1005" s="14">
        <f t="shared" si="46"/>
        <v>1</v>
      </c>
      <c r="AQ1005" s="13" t="str">
        <f t="shared" si="47"/>
        <v>OK</v>
      </c>
      <c r="BA1005" s="13" t="s">
        <v>14671</v>
      </c>
      <c r="BB1005" s="13">
        <f>AK1005</f>
        <v>38.387999999999998</v>
      </c>
      <c r="BC1005" s="13" t="s">
        <v>15708</v>
      </c>
      <c r="BD1005" s="13">
        <f>N1005</f>
        <v>1</v>
      </c>
    </row>
    <row r="1006" spans="1:56" hidden="1" x14ac:dyDescent="0.25">
      <c r="A1006" s="13">
        <v>600025959</v>
      </c>
      <c r="B1006" s="13">
        <v>1700</v>
      </c>
      <c r="C1006" s="13">
        <v>2200001421</v>
      </c>
      <c r="D1006" s="13" t="s">
        <v>298</v>
      </c>
      <c r="E1006" s="13">
        <f>IF(AND(B1006&lt;&gt;1110,B1006&lt;&gt;1210,B1006&lt;&gt;1510,B1006&lt;&gt;1710),B1006,IF(B1006=1110,"1100",IF(B1006=1210,"1200",IF(B1006=1510,"1500",IF(B1006=1710,"1700","X")))))</f>
        <v>1700</v>
      </c>
      <c r="F1006" s="13" t="s">
        <v>10893</v>
      </c>
      <c r="G1006" s="13" t="s">
        <v>297</v>
      </c>
      <c r="H1006" s="13">
        <v>28.609000000000002</v>
      </c>
      <c r="I1006" s="13">
        <v>0.25</v>
      </c>
      <c r="J1006" s="13">
        <v>3</v>
      </c>
      <c r="K1006" s="13">
        <v>1</v>
      </c>
      <c r="L1006" s="13" t="s">
        <v>292</v>
      </c>
      <c r="M1006" s="13">
        <v>4</v>
      </c>
      <c r="N1006" s="13">
        <v>1</v>
      </c>
      <c r="O1006" s="13" t="s">
        <v>294</v>
      </c>
      <c r="P1006" s="13">
        <f>IFERROR(VLOOKUP(BC1006, BA:BA:BB:BB, 2, 0),)</f>
        <v>0</v>
      </c>
      <c r="Q1006" s="13">
        <f>IFERROR(VLOOKUP(BC1006, BA:BA:BD:BD, 4, 0),1)</f>
        <v>1</v>
      </c>
      <c r="R1006" s="13">
        <v>7</v>
      </c>
      <c r="S1006" s="13">
        <v>9.25</v>
      </c>
      <c r="T1006" s="13">
        <v>0</v>
      </c>
      <c r="V1006" s="13" t="s">
        <v>13779</v>
      </c>
      <c r="W1006" s="13">
        <v>100</v>
      </c>
      <c r="X1006" s="13" t="s">
        <v>302</v>
      </c>
      <c r="Y1006" s="13" t="s">
        <v>10899</v>
      </c>
      <c r="Z1006" s="13" t="s">
        <v>10898</v>
      </c>
      <c r="AA1006" s="13">
        <v>1</v>
      </c>
      <c r="AB1006" s="13">
        <f>ROUND(H1006*I1006*AA1006, 3)</f>
        <v>7.1520000000000001</v>
      </c>
      <c r="AC1006" s="13">
        <f>ROUND(VLOOKUP(X1006,'Base de dados'!A:B, 2, 0)*AB1006, 2)</f>
        <v>0.72</v>
      </c>
      <c r="AD1006" s="13">
        <f>ROUND((AB1006*(Destino!AG$1007/100))*(W1006/100),2)</f>
        <v>0.5</v>
      </c>
      <c r="AE1006" s="13">
        <f>ROUND(AB1006*(Destino!AH$1007/100),2)</f>
        <v>0</v>
      </c>
      <c r="AF1006" s="13">
        <f>ROUND((((AB1006+AC1006)*(1 + VLOOKUP(X1006,'Base de dados'!A:N, 14, 0) ))*(Destino!AI$1007/100))-AD1006, 2)</f>
        <v>1.48</v>
      </c>
      <c r="AG1006" s="13">
        <f>ROUND((AB1006+AC1006+AF1006)*(J1006/100),2)</f>
        <v>0.28000000000000003</v>
      </c>
      <c r="AH1006" s="13">
        <f>ROUND(AB1006*T1006,2)</f>
        <v>0</v>
      </c>
      <c r="AI1006" s="13">
        <f>ROUND(AB1006+AC1006-AE1006+AF1006+AG1006+AH1006, 3)</f>
        <v>9.6319999999999997</v>
      </c>
      <c r="AJ1006" s="13">
        <f>AI1006*M1006</f>
        <v>38.527999999999999</v>
      </c>
      <c r="AK1006" s="13">
        <f>AJ1006*K1006</f>
        <v>38.527999999999999</v>
      </c>
      <c r="AL1006" s="13" t="str">
        <f t="shared" si="45"/>
        <v>17006000259592200001421</v>
      </c>
      <c r="AM1006" s="13">
        <f>VLOOKUP(AL1006,Destino!A:AE,31,0)</f>
        <v>38.527999999999999</v>
      </c>
      <c r="AN1006" s="13">
        <f>VLOOKUP(AL1006,Destino!A:O,15,0)</f>
        <v>23.96</v>
      </c>
      <c r="AO1006" s="13">
        <f>VLOOKUP(AL1006,Destino!A:P,16,0)</f>
        <v>1</v>
      </c>
      <c r="AP1006" s="14">
        <f t="shared" si="46"/>
        <v>1</v>
      </c>
      <c r="AQ1006" s="13" t="str">
        <f t="shared" si="47"/>
        <v>OK</v>
      </c>
      <c r="BA1006" s="13" t="s">
        <v>14672</v>
      </c>
      <c r="BB1006" s="13">
        <f>AK1006</f>
        <v>38.527999999999999</v>
      </c>
      <c r="BC1006" s="13" t="s">
        <v>15709</v>
      </c>
      <c r="BD1006" s="13">
        <f>N1006</f>
        <v>1</v>
      </c>
    </row>
    <row r="1007" spans="1:56" hidden="1" x14ac:dyDescent="0.25">
      <c r="A1007" s="13">
        <v>600025960</v>
      </c>
      <c r="B1007" s="13">
        <v>1700</v>
      </c>
      <c r="C1007" s="13">
        <v>2200001421</v>
      </c>
      <c r="D1007" s="13" t="s">
        <v>298</v>
      </c>
      <c r="E1007" s="13">
        <f>IF(AND(B1007&lt;&gt;1110,B1007&lt;&gt;1210,B1007&lt;&gt;1510,B1007&lt;&gt;1710),B1007,IF(B1007=1110,"1100",IF(B1007=1210,"1200",IF(B1007=1510,"1500",IF(B1007=1710,"1700","X")))))</f>
        <v>1700</v>
      </c>
      <c r="F1007" s="13" t="s">
        <v>10893</v>
      </c>
      <c r="G1007" s="13" t="s">
        <v>297</v>
      </c>
      <c r="H1007" s="13">
        <v>28.776</v>
      </c>
      <c r="I1007" s="13">
        <v>0.25</v>
      </c>
      <c r="J1007" s="13">
        <v>3</v>
      </c>
      <c r="K1007" s="13">
        <v>1</v>
      </c>
      <c r="L1007" s="13" t="s">
        <v>292</v>
      </c>
      <c r="M1007" s="13">
        <v>4</v>
      </c>
      <c r="N1007" s="13">
        <v>1</v>
      </c>
      <c r="O1007" s="13" t="s">
        <v>294</v>
      </c>
      <c r="P1007" s="13">
        <f>IFERROR(VLOOKUP(BC1007, BA:BA:BB:BB, 2, 0),)</f>
        <v>0</v>
      </c>
      <c r="Q1007" s="13">
        <f>IFERROR(VLOOKUP(BC1007, BA:BA:BD:BD, 4, 0),1)</f>
        <v>1</v>
      </c>
      <c r="R1007" s="13">
        <v>7</v>
      </c>
      <c r="S1007" s="13">
        <v>9.25</v>
      </c>
      <c r="T1007" s="13">
        <v>0</v>
      </c>
      <c r="V1007" s="13" t="s">
        <v>13779</v>
      </c>
      <c r="W1007" s="13">
        <v>100</v>
      </c>
      <c r="X1007" s="13" t="s">
        <v>302</v>
      </c>
      <c r="Y1007" s="13" t="s">
        <v>10899</v>
      </c>
      <c r="Z1007" s="13" t="s">
        <v>10898</v>
      </c>
      <c r="AA1007" s="13">
        <v>1</v>
      </c>
      <c r="AB1007" s="13">
        <f>ROUND(H1007*I1007*AA1007, 3)</f>
        <v>7.194</v>
      </c>
      <c r="AC1007" s="13">
        <f>ROUND(VLOOKUP(X1007,'Base de dados'!A:B, 2, 0)*AB1007, 2)</f>
        <v>0.72</v>
      </c>
      <c r="AD1007" s="13">
        <f>ROUND((AB1007*(Destino!AG$1008/100))*(W1007/100),2)</f>
        <v>0.5</v>
      </c>
      <c r="AE1007" s="13">
        <f>ROUND(AB1007*(Destino!AH$1008/100),2)</f>
        <v>0</v>
      </c>
      <c r="AF1007" s="13">
        <f>ROUND((((AB1007+AC1007)*(1 + VLOOKUP(X1007,'Base de dados'!A:N, 14, 0) ))*(Destino!AI$1008/100))-AD1007, 2)</f>
        <v>1.49</v>
      </c>
      <c r="AG1007" s="13">
        <f>ROUND((AB1007+AC1007+AF1007)*(J1007/100),2)</f>
        <v>0.28000000000000003</v>
      </c>
      <c r="AH1007" s="13">
        <f>ROUND(AB1007*T1007,2)</f>
        <v>0</v>
      </c>
      <c r="AI1007" s="13">
        <f>ROUND(AB1007+AC1007-AE1007+AF1007+AG1007+AH1007, 3)</f>
        <v>9.6839999999999993</v>
      </c>
      <c r="AJ1007" s="13">
        <f>AI1007*M1007</f>
        <v>38.735999999999997</v>
      </c>
      <c r="AK1007" s="13">
        <f>AJ1007*K1007</f>
        <v>38.735999999999997</v>
      </c>
      <c r="AL1007" s="13" t="str">
        <f t="shared" si="45"/>
        <v>17006000259602200001421</v>
      </c>
      <c r="AM1007" s="13">
        <f>VLOOKUP(AL1007,Destino!A:AE,31,0)</f>
        <v>38.735999999999997</v>
      </c>
      <c r="AN1007" s="13">
        <f>VLOOKUP(AL1007,Destino!A:O,15,0)</f>
        <v>24.1</v>
      </c>
      <c r="AO1007" s="13">
        <f>VLOOKUP(AL1007,Destino!A:P,16,0)</f>
        <v>1</v>
      </c>
      <c r="AP1007" s="14">
        <f t="shared" si="46"/>
        <v>1</v>
      </c>
      <c r="AQ1007" s="13" t="str">
        <f t="shared" si="47"/>
        <v>OK</v>
      </c>
      <c r="BA1007" s="13" t="s">
        <v>14673</v>
      </c>
      <c r="BB1007" s="13">
        <f>AK1007</f>
        <v>38.735999999999997</v>
      </c>
      <c r="BC1007" s="13" t="s">
        <v>15710</v>
      </c>
      <c r="BD1007" s="13">
        <f>N1007</f>
        <v>1</v>
      </c>
    </row>
    <row r="1008" spans="1:56" hidden="1" x14ac:dyDescent="0.25">
      <c r="A1008" s="13">
        <v>600025961</v>
      </c>
      <c r="B1008" s="13">
        <v>1700</v>
      </c>
      <c r="C1008" s="13">
        <v>2200001421</v>
      </c>
      <c r="D1008" s="13" t="s">
        <v>298</v>
      </c>
      <c r="E1008" s="13">
        <f>IF(AND(B1008&lt;&gt;1110,B1008&lt;&gt;1210,B1008&lt;&gt;1510,B1008&lt;&gt;1710),B1008,IF(B1008=1110,"1100",IF(B1008=1210,"1200",IF(B1008=1510,"1500",IF(B1008=1710,"1700","X")))))</f>
        <v>1700</v>
      </c>
      <c r="F1008" s="13" t="s">
        <v>10893</v>
      </c>
      <c r="G1008" s="13" t="s">
        <v>297</v>
      </c>
      <c r="H1008" s="13">
        <v>28.931000000000001</v>
      </c>
      <c r="I1008" s="13">
        <v>0.25</v>
      </c>
      <c r="J1008" s="13">
        <v>3</v>
      </c>
      <c r="K1008" s="13">
        <v>1</v>
      </c>
      <c r="L1008" s="13" t="s">
        <v>292</v>
      </c>
      <c r="M1008" s="13">
        <v>4</v>
      </c>
      <c r="N1008" s="13">
        <v>1</v>
      </c>
      <c r="O1008" s="13" t="s">
        <v>294</v>
      </c>
      <c r="P1008" s="13">
        <f>IFERROR(VLOOKUP(BC1008, BA:BA:BB:BB, 2, 0),)</f>
        <v>0</v>
      </c>
      <c r="Q1008" s="13">
        <f>IFERROR(VLOOKUP(BC1008, BA:BA:BD:BD, 4, 0),1)</f>
        <v>1</v>
      </c>
      <c r="R1008" s="13">
        <v>7</v>
      </c>
      <c r="S1008" s="13">
        <v>9.25</v>
      </c>
      <c r="T1008" s="13">
        <v>0</v>
      </c>
      <c r="V1008" s="13" t="s">
        <v>13779</v>
      </c>
      <c r="W1008" s="13">
        <v>100</v>
      </c>
      <c r="X1008" s="13" t="s">
        <v>302</v>
      </c>
      <c r="Y1008" s="13" t="s">
        <v>10899</v>
      </c>
      <c r="Z1008" s="13" t="s">
        <v>10898</v>
      </c>
      <c r="AA1008" s="13">
        <v>1</v>
      </c>
      <c r="AB1008" s="13">
        <f>ROUND(H1008*I1008*AA1008, 3)</f>
        <v>7.2329999999999997</v>
      </c>
      <c r="AC1008" s="13">
        <f>ROUND(VLOOKUP(X1008,'Base de dados'!A:B, 2, 0)*AB1008, 2)</f>
        <v>0.72</v>
      </c>
      <c r="AD1008" s="13">
        <f>ROUND((AB1008*(Destino!AG$1009/100))*(W1008/100),2)</f>
        <v>0.51</v>
      </c>
      <c r="AE1008" s="13">
        <f>ROUND(AB1008*(Destino!AH$1009/100),2)</f>
        <v>0</v>
      </c>
      <c r="AF1008" s="13">
        <f>ROUND((((AB1008+AC1008)*(1 + VLOOKUP(X1008,'Base de dados'!A:N, 14, 0) ))*(Destino!AI$1009/100))-AD1008, 2)</f>
        <v>1.49</v>
      </c>
      <c r="AG1008" s="13">
        <f>ROUND((AB1008+AC1008+AF1008)*(J1008/100),2)</f>
        <v>0.28000000000000003</v>
      </c>
      <c r="AH1008" s="13">
        <f>ROUND(AB1008*T1008,2)</f>
        <v>0</v>
      </c>
      <c r="AI1008" s="13">
        <f>ROUND(AB1008+AC1008-AE1008+AF1008+AG1008+AH1008, 3)</f>
        <v>9.7230000000000008</v>
      </c>
      <c r="AJ1008" s="13">
        <f>AI1008*M1008</f>
        <v>38.892000000000003</v>
      </c>
      <c r="AK1008" s="13">
        <f>AJ1008*K1008</f>
        <v>38.892000000000003</v>
      </c>
      <c r="AL1008" s="13" t="str">
        <f t="shared" si="45"/>
        <v>17006000259612200001421</v>
      </c>
      <c r="AM1008" s="13">
        <f>VLOOKUP(AL1008,Destino!A:AE,31,0)</f>
        <v>38.892000000000003</v>
      </c>
      <c r="AN1008" s="13">
        <f>VLOOKUP(AL1008,Destino!A:O,15,0)</f>
        <v>24.23</v>
      </c>
      <c r="AO1008" s="13">
        <f>VLOOKUP(AL1008,Destino!A:P,16,0)</f>
        <v>1</v>
      </c>
      <c r="AP1008" s="14">
        <f t="shared" si="46"/>
        <v>1</v>
      </c>
      <c r="AQ1008" s="13" t="str">
        <f t="shared" si="47"/>
        <v>OK</v>
      </c>
      <c r="BA1008" s="13" t="s">
        <v>14674</v>
      </c>
      <c r="BB1008" s="13">
        <f>AK1008</f>
        <v>38.892000000000003</v>
      </c>
      <c r="BC1008" s="13" t="s">
        <v>15711</v>
      </c>
      <c r="BD1008" s="13">
        <f>N1008</f>
        <v>1</v>
      </c>
    </row>
    <row r="1009" spans="1:56" hidden="1" x14ac:dyDescent="0.25">
      <c r="A1009" s="13">
        <v>600025962</v>
      </c>
      <c r="B1009" s="13">
        <v>1700</v>
      </c>
      <c r="C1009" s="13">
        <v>2200001421</v>
      </c>
      <c r="D1009" s="13" t="s">
        <v>298</v>
      </c>
      <c r="E1009" s="13">
        <f>IF(AND(B1009&lt;&gt;1110,B1009&lt;&gt;1210,B1009&lt;&gt;1510,B1009&lt;&gt;1710),B1009,IF(B1009=1110,"1100",IF(B1009=1210,"1200",IF(B1009=1510,"1500",IF(B1009=1710,"1700","X")))))</f>
        <v>1700</v>
      </c>
      <c r="F1009" s="13" t="s">
        <v>10893</v>
      </c>
      <c r="G1009" s="13" t="s">
        <v>297</v>
      </c>
      <c r="H1009" s="13">
        <v>29.242000000000001</v>
      </c>
      <c r="I1009" s="13">
        <v>0.25</v>
      </c>
      <c r="J1009" s="13">
        <v>3</v>
      </c>
      <c r="K1009" s="13">
        <v>1</v>
      </c>
      <c r="L1009" s="13" t="s">
        <v>292</v>
      </c>
      <c r="M1009" s="13">
        <v>4</v>
      </c>
      <c r="N1009" s="13">
        <v>1</v>
      </c>
      <c r="O1009" s="13" t="s">
        <v>294</v>
      </c>
      <c r="P1009" s="13">
        <f>IFERROR(VLOOKUP(BC1009, BA:BA:BB:BB, 2, 0),)</f>
        <v>0</v>
      </c>
      <c r="Q1009" s="13">
        <f>IFERROR(VLOOKUP(BC1009, BA:BA:BD:BD, 4, 0),1)</f>
        <v>1</v>
      </c>
      <c r="R1009" s="13">
        <v>7</v>
      </c>
      <c r="S1009" s="13">
        <v>9.25</v>
      </c>
      <c r="T1009" s="13">
        <v>0</v>
      </c>
      <c r="V1009" s="13" t="s">
        <v>13779</v>
      </c>
      <c r="W1009" s="13">
        <v>100</v>
      </c>
      <c r="X1009" s="13" t="s">
        <v>302</v>
      </c>
      <c r="Y1009" s="13" t="s">
        <v>10899</v>
      </c>
      <c r="Z1009" s="13" t="s">
        <v>10898</v>
      </c>
      <c r="AA1009" s="13">
        <v>1</v>
      </c>
      <c r="AB1009" s="13">
        <f>ROUND(H1009*I1009*AA1009, 3)</f>
        <v>7.3109999999999999</v>
      </c>
      <c r="AC1009" s="13">
        <f>ROUND(VLOOKUP(X1009,'Base de dados'!A:B, 2, 0)*AB1009, 2)</f>
        <v>0.73</v>
      </c>
      <c r="AD1009" s="13">
        <f>ROUND((AB1009*(Destino!AG$1010/100))*(W1009/100),2)</f>
        <v>0.51</v>
      </c>
      <c r="AE1009" s="13">
        <f>ROUND(AB1009*(Destino!AH$1010/100),2)</f>
        <v>0</v>
      </c>
      <c r="AF1009" s="13">
        <f>ROUND((((AB1009+AC1009)*(1 + VLOOKUP(X1009,'Base de dados'!A:N, 14, 0) ))*(Destino!AI$1010/100))-AD1009, 2)</f>
        <v>1.51</v>
      </c>
      <c r="AG1009" s="13">
        <f>ROUND((AB1009+AC1009+AF1009)*(J1009/100),2)</f>
        <v>0.28999999999999998</v>
      </c>
      <c r="AH1009" s="13">
        <f>ROUND(AB1009*T1009,2)</f>
        <v>0</v>
      </c>
      <c r="AI1009" s="13">
        <f>ROUND(AB1009+AC1009-AE1009+AF1009+AG1009+AH1009, 3)</f>
        <v>9.8409999999999993</v>
      </c>
      <c r="AJ1009" s="13">
        <f>AI1009*M1009</f>
        <v>39.363999999999997</v>
      </c>
      <c r="AK1009" s="13">
        <f>AJ1009*K1009</f>
        <v>39.363999999999997</v>
      </c>
      <c r="AL1009" s="13" t="str">
        <f t="shared" si="45"/>
        <v>17006000259622200001421</v>
      </c>
      <c r="AM1009" s="13">
        <f>VLOOKUP(AL1009,Destino!A:AE,31,0)</f>
        <v>39.363999999999997</v>
      </c>
      <c r="AN1009" s="13">
        <f>VLOOKUP(AL1009,Destino!A:O,15,0)</f>
        <v>24.49</v>
      </c>
      <c r="AO1009" s="13">
        <f>VLOOKUP(AL1009,Destino!A:P,16,0)</f>
        <v>1</v>
      </c>
      <c r="AP1009" s="14">
        <f t="shared" si="46"/>
        <v>1</v>
      </c>
      <c r="AQ1009" s="13" t="str">
        <f t="shared" si="47"/>
        <v>OK</v>
      </c>
      <c r="BA1009" s="13" t="s">
        <v>14675</v>
      </c>
      <c r="BB1009" s="13">
        <f>AK1009</f>
        <v>39.363999999999997</v>
      </c>
      <c r="BC1009" s="13" t="s">
        <v>15712</v>
      </c>
      <c r="BD1009" s="13">
        <f>N1009</f>
        <v>1</v>
      </c>
    </row>
    <row r="1010" spans="1:56" hidden="1" x14ac:dyDescent="0.25">
      <c r="A1010" s="13">
        <v>600025963</v>
      </c>
      <c r="B1010" s="13">
        <v>1700</v>
      </c>
      <c r="C1010" s="13">
        <v>2200001421</v>
      </c>
      <c r="D1010" s="13" t="s">
        <v>298</v>
      </c>
      <c r="E1010" s="13">
        <f>IF(AND(B1010&lt;&gt;1110,B1010&lt;&gt;1210,B1010&lt;&gt;1510,B1010&lt;&gt;1710),B1010,IF(B1010=1110,"1100",IF(B1010=1210,"1200",IF(B1010=1510,"1500",IF(B1010=1710,"1700","X")))))</f>
        <v>1700</v>
      </c>
      <c r="F1010" s="13" t="s">
        <v>10893</v>
      </c>
      <c r="G1010" s="13" t="s">
        <v>297</v>
      </c>
      <c r="H1010" s="13">
        <v>29.396999999999998</v>
      </c>
      <c r="I1010" s="13">
        <v>0.25</v>
      </c>
      <c r="J1010" s="13">
        <v>3</v>
      </c>
      <c r="K1010" s="13">
        <v>1</v>
      </c>
      <c r="L1010" s="13" t="s">
        <v>292</v>
      </c>
      <c r="M1010" s="13">
        <v>4</v>
      </c>
      <c r="N1010" s="13">
        <v>1</v>
      </c>
      <c r="O1010" s="13" t="s">
        <v>294</v>
      </c>
      <c r="P1010" s="13">
        <f>IFERROR(VLOOKUP(BC1010, BA:BA:BB:BB, 2, 0),)</f>
        <v>0</v>
      </c>
      <c r="Q1010" s="13">
        <f>IFERROR(VLOOKUP(BC1010, BA:BA:BD:BD, 4, 0),1)</f>
        <v>1</v>
      </c>
      <c r="R1010" s="13">
        <v>7</v>
      </c>
      <c r="S1010" s="13">
        <v>9.25</v>
      </c>
      <c r="T1010" s="13">
        <v>0</v>
      </c>
      <c r="V1010" s="13" t="s">
        <v>13779</v>
      </c>
      <c r="W1010" s="13">
        <v>100</v>
      </c>
      <c r="X1010" s="13" t="s">
        <v>302</v>
      </c>
      <c r="Y1010" s="13" t="s">
        <v>10899</v>
      </c>
      <c r="Z1010" s="13" t="s">
        <v>10898</v>
      </c>
      <c r="AA1010" s="13">
        <v>1</v>
      </c>
      <c r="AB1010" s="13">
        <f>ROUND(H1010*I1010*AA1010, 3)</f>
        <v>7.3490000000000002</v>
      </c>
      <c r="AC1010" s="13">
        <f>ROUND(VLOOKUP(X1010,'Base de dados'!A:B, 2, 0)*AB1010, 2)</f>
        <v>0.73</v>
      </c>
      <c r="AD1010" s="13">
        <f>ROUND((AB1010*(Destino!AG$1011/100))*(W1010/100),2)</f>
        <v>0.51</v>
      </c>
      <c r="AE1010" s="13">
        <f>ROUND(AB1010*(Destino!AH$1011/100),2)</f>
        <v>0</v>
      </c>
      <c r="AF1010" s="13">
        <f>ROUND((((AB1010+AC1010)*(1 + VLOOKUP(X1010,'Base de dados'!A:N, 14, 0) ))*(Destino!AI$1011/100))-AD1010, 2)</f>
        <v>1.52</v>
      </c>
      <c r="AG1010" s="13">
        <f>ROUND((AB1010+AC1010+AF1010)*(J1010/100),2)</f>
        <v>0.28999999999999998</v>
      </c>
      <c r="AH1010" s="13">
        <f>ROUND(AB1010*T1010,2)</f>
        <v>0</v>
      </c>
      <c r="AI1010" s="13">
        <f>ROUND(AB1010+AC1010-AE1010+AF1010+AG1010+AH1010, 3)</f>
        <v>9.8889999999999993</v>
      </c>
      <c r="AJ1010" s="13">
        <f>AI1010*M1010</f>
        <v>39.555999999999997</v>
      </c>
      <c r="AK1010" s="13">
        <f>AJ1010*K1010</f>
        <v>39.555999999999997</v>
      </c>
      <c r="AL1010" s="13" t="str">
        <f t="shared" si="45"/>
        <v>17006000259632200001421</v>
      </c>
      <c r="AM1010" s="13">
        <f>VLOOKUP(AL1010,Destino!A:AE,31,0)</f>
        <v>39.595999999999997</v>
      </c>
      <c r="AN1010" s="13">
        <f>VLOOKUP(AL1010,Destino!A:O,15,0)</f>
        <v>24.62</v>
      </c>
      <c r="AO1010" s="13">
        <f>VLOOKUP(AL1010,Destino!A:P,16,0)</f>
        <v>1</v>
      </c>
      <c r="AP1010" s="14">
        <f t="shared" si="46"/>
        <v>1</v>
      </c>
      <c r="AQ1010" s="13" t="str">
        <f t="shared" si="47"/>
        <v>OK</v>
      </c>
      <c r="BA1010" s="13" t="s">
        <v>14676</v>
      </c>
      <c r="BB1010" s="13">
        <f>AK1010</f>
        <v>39.555999999999997</v>
      </c>
      <c r="BC1010" s="13" t="s">
        <v>15713</v>
      </c>
      <c r="BD1010" s="13">
        <f>N1010</f>
        <v>1</v>
      </c>
    </row>
    <row r="1011" spans="1:56" hidden="1" x14ac:dyDescent="0.25">
      <c r="A1011" s="13">
        <v>600025964</v>
      </c>
      <c r="B1011" s="13">
        <v>1000</v>
      </c>
      <c r="C1011" s="13">
        <v>2200001421</v>
      </c>
      <c r="D1011" s="13" t="s">
        <v>298</v>
      </c>
      <c r="E1011" s="13">
        <f>IF(AND(B1011&lt;&gt;1110,B1011&lt;&gt;1210,B1011&lt;&gt;1510,B1011&lt;&gt;1710),B1011,IF(B1011=1110,"1100",IF(B1011=1210,"1200",IF(B1011=1510,"1500",IF(B1011=1710,"1700","X")))))</f>
        <v>1000</v>
      </c>
      <c r="F1011" s="13" t="s">
        <v>10873</v>
      </c>
      <c r="G1011" s="13" t="s">
        <v>297</v>
      </c>
      <c r="H1011" s="13">
        <v>30.036000000000001</v>
      </c>
      <c r="I1011" s="13">
        <v>1</v>
      </c>
      <c r="J1011" s="13">
        <v>4</v>
      </c>
      <c r="K1011" s="13">
        <v>1</v>
      </c>
      <c r="L1011" s="13" t="s">
        <v>292</v>
      </c>
      <c r="M1011" s="13">
        <v>1</v>
      </c>
      <c r="N1011" s="13">
        <v>1</v>
      </c>
      <c r="O1011" s="13" t="s">
        <v>294</v>
      </c>
      <c r="P1011" s="13">
        <f>IFERROR(VLOOKUP(BC1011, BA:BA:BB:BB, 2, 0),)</f>
        <v>0</v>
      </c>
      <c r="Q1011" s="13">
        <f>IFERROR(VLOOKUP(BC1011, BA:BA:BD:BD, 4, 0),1)</f>
        <v>1</v>
      </c>
      <c r="R1011" s="13">
        <v>12</v>
      </c>
      <c r="S1011" s="13">
        <v>9.25</v>
      </c>
      <c r="T1011" s="13">
        <v>0</v>
      </c>
      <c r="V1011" s="13" t="s">
        <v>13779</v>
      </c>
      <c r="W1011" s="13">
        <v>100</v>
      </c>
      <c r="X1011" s="13" t="s">
        <v>302</v>
      </c>
      <c r="Y1011" s="13" t="s">
        <v>10899</v>
      </c>
      <c r="Z1011" s="13" t="s">
        <v>10898</v>
      </c>
      <c r="AA1011" s="13">
        <v>1</v>
      </c>
      <c r="AB1011" s="13">
        <f>ROUND(H1011*I1011*AA1011, 3)</f>
        <v>30.036000000000001</v>
      </c>
      <c r="AC1011" s="13">
        <f>ROUND(VLOOKUP(X1011,'Base de dados'!A:B, 2, 0)*AB1011, 2)</f>
        <v>3</v>
      </c>
      <c r="AD1011" s="13">
        <f>ROUND((AB1011*(Destino!AG$1012/100))*(W1011/100),2)</f>
        <v>3.6</v>
      </c>
      <c r="AE1011" s="13">
        <f>ROUND(AB1011*(Destino!AH$1012/100),2)</f>
        <v>2.78</v>
      </c>
      <c r="AG1011" s="13">
        <f>ROUND((AB1011+ AC1011)*(J1011/100),2)</f>
        <v>1.32</v>
      </c>
      <c r="AH1011" s="13">
        <f>ROUND(AB1011*T1011,2)</f>
        <v>0</v>
      </c>
      <c r="AI1011" s="13">
        <f>ROUND(AB1011-(AD1011+AE1011)+AG1011+AH1011, 3)</f>
        <v>24.975999999999999</v>
      </c>
      <c r="AJ1011" s="13">
        <f>AI1011*M1011</f>
        <v>24.975999999999999</v>
      </c>
      <c r="AK1011" s="13">
        <f>AJ1011*K1011</f>
        <v>24.975999999999999</v>
      </c>
      <c r="AL1011" s="13" t="str">
        <f t="shared" si="45"/>
        <v>10006000259642200001421</v>
      </c>
      <c r="AM1011" s="13">
        <f>VLOOKUP(AL1011,Destino!A:AE,31,0)</f>
        <v>24.966000000000001</v>
      </c>
      <c r="AN1011" s="13">
        <f>VLOOKUP(AL1011,Destino!A:O,15,0)</f>
        <v>23.652999999999999</v>
      </c>
      <c r="AO1011" s="13">
        <f>VLOOKUP(AL1011,Destino!A:P,16,0)</f>
        <v>1</v>
      </c>
      <c r="AP1011" s="14">
        <f t="shared" si="46"/>
        <v>1</v>
      </c>
      <c r="AQ1011" s="13" t="str">
        <f t="shared" si="47"/>
        <v>OK</v>
      </c>
      <c r="BA1011" s="13" t="s">
        <v>14677</v>
      </c>
      <c r="BB1011" s="13">
        <f>AK1011</f>
        <v>24.975999999999999</v>
      </c>
      <c r="BC1011" s="13" t="s">
        <v>15714</v>
      </c>
      <c r="BD1011" s="13">
        <f>N1011</f>
        <v>1</v>
      </c>
    </row>
    <row r="1012" spans="1:56" hidden="1" x14ac:dyDescent="0.25">
      <c r="A1012" s="13">
        <v>600025964</v>
      </c>
      <c r="B1012" s="13">
        <v>1700</v>
      </c>
      <c r="C1012" s="13">
        <v>2200001421</v>
      </c>
      <c r="D1012" s="13" t="s">
        <v>298</v>
      </c>
      <c r="E1012" s="13">
        <f>IF(AND(B1012&lt;&gt;1110,B1012&lt;&gt;1210,B1012&lt;&gt;1510,B1012&lt;&gt;1710),B1012,IF(B1012=1110,"1100",IF(B1012=1210,"1200",IF(B1012=1510,"1500",IF(B1012=1710,"1700","X")))))</f>
        <v>1700</v>
      </c>
      <c r="F1012" s="13" t="s">
        <v>10893</v>
      </c>
      <c r="G1012" s="13" t="s">
        <v>297</v>
      </c>
      <c r="H1012" s="13">
        <v>28.239000000000001</v>
      </c>
      <c r="I1012" s="13">
        <v>0.25</v>
      </c>
      <c r="J1012" s="13">
        <v>3</v>
      </c>
      <c r="K1012" s="13">
        <v>1</v>
      </c>
      <c r="L1012" s="13" t="s">
        <v>292</v>
      </c>
      <c r="M1012" s="13">
        <v>4</v>
      </c>
      <c r="N1012" s="13">
        <v>1</v>
      </c>
      <c r="O1012" s="13" t="s">
        <v>294</v>
      </c>
      <c r="P1012" s="13">
        <f>IFERROR(VLOOKUP(BC1012, BA:BA:BB:BB, 2, 0),)</f>
        <v>0</v>
      </c>
      <c r="Q1012" s="13">
        <f>IFERROR(VLOOKUP(BC1012, BA:BA:BD:BD, 4, 0),1)</f>
        <v>1</v>
      </c>
      <c r="R1012" s="13">
        <v>7</v>
      </c>
      <c r="S1012" s="13">
        <v>9.25</v>
      </c>
      <c r="T1012" s="13">
        <v>0</v>
      </c>
      <c r="V1012" s="13" t="s">
        <v>13779</v>
      </c>
      <c r="W1012" s="13">
        <v>100</v>
      </c>
      <c r="X1012" s="13" t="s">
        <v>302</v>
      </c>
      <c r="Y1012" s="13" t="s">
        <v>10899</v>
      </c>
      <c r="Z1012" s="13" t="s">
        <v>10898</v>
      </c>
      <c r="AA1012" s="13">
        <v>1</v>
      </c>
      <c r="AB1012" s="13">
        <f>ROUND(H1012*I1012*AA1012, 3)</f>
        <v>7.06</v>
      </c>
      <c r="AC1012" s="13">
        <f>ROUND(VLOOKUP(X1012,'Base de dados'!A:B, 2, 0)*AB1012, 2)</f>
        <v>0.71</v>
      </c>
      <c r="AD1012" s="13">
        <f>ROUND((AB1012*(Destino!AG$1013/100))*(W1012/100),2)</f>
        <v>0.49</v>
      </c>
      <c r="AE1012" s="13">
        <f>ROUND(AB1012*(Destino!AH$1013/100),2)</f>
        <v>0</v>
      </c>
      <c r="AF1012" s="13">
        <f>ROUND((((AB1012+AC1012)*(1 + VLOOKUP(X1012,'Base de dados'!A:N, 14, 0) ))*(Destino!AI$1013/100))-AD1012, 2)</f>
        <v>1.46</v>
      </c>
      <c r="AG1012" s="13">
        <f>ROUND((AB1012+AC1012+AF1012)*(J1012/100),2)</f>
        <v>0.28000000000000003</v>
      </c>
      <c r="AH1012" s="13">
        <f>ROUND(AB1012*T1012,2)</f>
        <v>0</v>
      </c>
      <c r="AI1012" s="13">
        <f>ROUND(AB1012+AC1012-AE1012+AF1012+AG1012+AH1012, 3)</f>
        <v>9.51</v>
      </c>
      <c r="AJ1012" s="13">
        <f>AI1012*M1012</f>
        <v>38.04</v>
      </c>
      <c r="AK1012" s="13">
        <f>AJ1012*K1012</f>
        <v>38.04</v>
      </c>
      <c r="AL1012" s="13" t="str">
        <f t="shared" si="45"/>
        <v>17006000259642200001421</v>
      </c>
      <c r="AM1012" s="13">
        <f>VLOOKUP(AL1012,Destino!A:AE,31,0)</f>
        <v>38.04</v>
      </c>
      <c r="AN1012" s="13">
        <f>VLOOKUP(AL1012,Destino!A:O,15,0)</f>
        <v>23.65</v>
      </c>
      <c r="AO1012" s="13">
        <f>VLOOKUP(AL1012,Destino!A:P,16,0)</f>
        <v>1</v>
      </c>
      <c r="AP1012" s="14">
        <f t="shared" si="46"/>
        <v>1</v>
      </c>
      <c r="AQ1012" s="13" t="str">
        <f t="shared" si="47"/>
        <v>OK</v>
      </c>
      <c r="BA1012" s="13" t="s">
        <v>14678</v>
      </c>
      <c r="BB1012" s="13">
        <f>AK1012</f>
        <v>38.04</v>
      </c>
      <c r="BC1012" s="13" t="s">
        <v>15714</v>
      </c>
      <c r="BD1012" s="13">
        <f>N1012</f>
        <v>1</v>
      </c>
    </row>
    <row r="1013" spans="1:56" hidden="1" x14ac:dyDescent="0.25">
      <c r="A1013" s="13">
        <v>600025965</v>
      </c>
      <c r="B1013" s="13">
        <v>1700</v>
      </c>
      <c r="C1013" s="13">
        <v>2200001421</v>
      </c>
      <c r="D1013" s="13" t="s">
        <v>298</v>
      </c>
      <c r="E1013" s="13">
        <f>IF(AND(B1013&lt;&gt;1110,B1013&lt;&gt;1210,B1013&lt;&gt;1510,B1013&lt;&gt;1710),B1013,IF(B1013=1110,"1100",IF(B1013=1210,"1200",IF(B1013=1510,"1500",IF(B1013=1710,"1700","X")))))</f>
        <v>1700</v>
      </c>
      <c r="F1013" s="13" t="s">
        <v>10893</v>
      </c>
      <c r="G1013" s="13" t="s">
        <v>297</v>
      </c>
      <c r="H1013" s="13">
        <v>29.707000000000001</v>
      </c>
      <c r="I1013" s="13">
        <v>0.25</v>
      </c>
      <c r="J1013" s="13">
        <v>3</v>
      </c>
      <c r="K1013" s="13">
        <v>1</v>
      </c>
      <c r="L1013" s="13" t="s">
        <v>292</v>
      </c>
      <c r="M1013" s="13">
        <v>4</v>
      </c>
      <c r="N1013" s="13">
        <v>1</v>
      </c>
      <c r="O1013" s="13" t="s">
        <v>294</v>
      </c>
      <c r="P1013" s="13">
        <f>IFERROR(VLOOKUP(BC1013, BA:BA:BB:BB, 2, 0),)</f>
        <v>0</v>
      </c>
      <c r="Q1013" s="13">
        <f>IFERROR(VLOOKUP(BC1013, BA:BA:BD:BD, 4, 0),1)</f>
        <v>1</v>
      </c>
      <c r="R1013" s="13">
        <v>7</v>
      </c>
      <c r="S1013" s="13">
        <v>9.25</v>
      </c>
      <c r="T1013" s="13">
        <v>0</v>
      </c>
      <c r="V1013" s="13" t="s">
        <v>13779</v>
      </c>
      <c r="W1013" s="13">
        <v>100</v>
      </c>
      <c r="X1013" s="13" t="s">
        <v>302</v>
      </c>
      <c r="Y1013" s="13" t="s">
        <v>10899</v>
      </c>
      <c r="Z1013" s="13" t="s">
        <v>10898</v>
      </c>
      <c r="AA1013" s="13">
        <v>1</v>
      </c>
      <c r="AB1013" s="13">
        <f>ROUND(H1013*I1013*AA1013, 3)</f>
        <v>7.4269999999999996</v>
      </c>
      <c r="AC1013" s="13">
        <f>ROUND(VLOOKUP(X1013,'Base de dados'!A:B, 2, 0)*AB1013, 2)</f>
        <v>0.74</v>
      </c>
      <c r="AD1013" s="13">
        <f>ROUND((AB1013*(Destino!AG$1014/100))*(W1013/100),2)</f>
        <v>0.52</v>
      </c>
      <c r="AE1013" s="13">
        <f>ROUND(AB1013*(Destino!AH$1014/100),2)</f>
        <v>0</v>
      </c>
      <c r="AF1013" s="13">
        <f>ROUND((((AB1013+AC1013)*(1 + VLOOKUP(X1013,'Base de dados'!A:N, 14, 0) ))*(Destino!AI$1014/100))-AD1013, 2)</f>
        <v>1.53</v>
      </c>
      <c r="AG1013" s="13">
        <f>ROUND((AB1013+AC1013+AF1013)*(J1013/100),2)</f>
        <v>0.28999999999999998</v>
      </c>
      <c r="AH1013" s="13">
        <f>ROUND(AB1013*T1013,2)</f>
        <v>0</v>
      </c>
      <c r="AI1013" s="13">
        <f>ROUND(AB1013+AC1013-AE1013+AF1013+AG1013+AH1013, 3)</f>
        <v>9.9870000000000001</v>
      </c>
      <c r="AJ1013" s="13">
        <f>AI1013*M1013</f>
        <v>39.948</v>
      </c>
      <c r="AK1013" s="13">
        <f>AJ1013*K1013</f>
        <v>39.948</v>
      </c>
      <c r="AL1013" s="13" t="str">
        <f t="shared" si="45"/>
        <v>17006000259652200001421</v>
      </c>
      <c r="AM1013" s="13">
        <f>VLOOKUP(AL1013,Destino!A:AE,31,0)</f>
        <v>39.988</v>
      </c>
      <c r="AN1013" s="13">
        <f>VLOOKUP(AL1013,Destino!A:O,15,0)</f>
        <v>24.88</v>
      </c>
      <c r="AO1013" s="13">
        <f>VLOOKUP(AL1013,Destino!A:P,16,0)</f>
        <v>1</v>
      </c>
      <c r="AP1013" s="14">
        <f t="shared" si="46"/>
        <v>1</v>
      </c>
      <c r="AQ1013" s="13" t="str">
        <f t="shared" si="47"/>
        <v>OK</v>
      </c>
      <c r="BA1013" s="13" t="s">
        <v>14679</v>
      </c>
      <c r="BB1013" s="13">
        <f>AK1013</f>
        <v>39.948</v>
      </c>
      <c r="BC1013" s="13" t="s">
        <v>15715</v>
      </c>
      <c r="BD1013" s="13">
        <f>N1013</f>
        <v>1</v>
      </c>
    </row>
    <row r="1014" spans="1:56" hidden="1" x14ac:dyDescent="0.25">
      <c r="A1014" s="13">
        <v>600025966</v>
      </c>
      <c r="B1014" s="13">
        <v>1700</v>
      </c>
      <c r="C1014" s="13">
        <v>2200001421</v>
      </c>
      <c r="D1014" s="13" t="s">
        <v>298</v>
      </c>
      <c r="E1014" s="13">
        <f>IF(AND(B1014&lt;&gt;1110,B1014&lt;&gt;1210,B1014&lt;&gt;1510,B1014&lt;&gt;1710),B1014,IF(B1014=1110,"1100",IF(B1014=1210,"1200",IF(B1014=1510,"1500",IF(B1014=1710,"1700","X")))))</f>
        <v>1700</v>
      </c>
      <c r="F1014" s="13" t="s">
        <v>10893</v>
      </c>
      <c r="G1014" s="13" t="s">
        <v>297</v>
      </c>
      <c r="H1014" s="13">
        <v>29.946000000000002</v>
      </c>
      <c r="I1014" s="13">
        <v>0.25</v>
      </c>
      <c r="J1014" s="13">
        <v>3</v>
      </c>
      <c r="K1014" s="13">
        <v>1</v>
      </c>
      <c r="L1014" s="13" t="s">
        <v>292</v>
      </c>
      <c r="M1014" s="13">
        <v>4</v>
      </c>
      <c r="N1014" s="13">
        <v>1</v>
      </c>
      <c r="O1014" s="13" t="s">
        <v>294</v>
      </c>
      <c r="P1014" s="13">
        <f>IFERROR(VLOOKUP(BC1014, BA:BA:BB:BB, 2, 0),)</f>
        <v>0</v>
      </c>
      <c r="Q1014" s="13">
        <f>IFERROR(VLOOKUP(BC1014, BA:BA:BD:BD, 4, 0),1)</f>
        <v>1</v>
      </c>
      <c r="R1014" s="13">
        <v>7</v>
      </c>
      <c r="S1014" s="13">
        <v>9.25</v>
      </c>
      <c r="T1014" s="13">
        <v>0</v>
      </c>
      <c r="V1014" s="13" t="s">
        <v>13779</v>
      </c>
      <c r="W1014" s="13">
        <v>100</v>
      </c>
      <c r="X1014" s="13" t="s">
        <v>302</v>
      </c>
      <c r="Y1014" s="13" t="s">
        <v>10899</v>
      </c>
      <c r="Z1014" s="13" t="s">
        <v>10898</v>
      </c>
      <c r="AA1014" s="13">
        <v>1</v>
      </c>
      <c r="AB1014" s="13">
        <f>ROUND(H1014*I1014*AA1014, 3)</f>
        <v>7.4870000000000001</v>
      </c>
      <c r="AC1014" s="13">
        <f>ROUND(VLOOKUP(X1014,'Base de dados'!A:B, 2, 0)*AB1014, 2)</f>
        <v>0.75</v>
      </c>
      <c r="AD1014" s="13">
        <f>ROUND((AB1014*(Destino!AG$1015/100))*(W1014/100),2)</f>
        <v>0.52</v>
      </c>
      <c r="AE1014" s="13">
        <f>ROUND(AB1014*(Destino!AH$1015/100),2)</f>
        <v>0</v>
      </c>
      <c r="AF1014" s="13">
        <f>ROUND((((AB1014+AC1014)*(1 + VLOOKUP(X1014,'Base de dados'!A:N, 14, 0) ))*(Destino!AI$1015/100))-AD1014, 2)</f>
        <v>1.55</v>
      </c>
      <c r="AG1014" s="13">
        <f>ROUND((AB1014+AC1014+AF1014)*(J1014/100),2)</f>
        <v>0.28999999999999998</v>
      </c>
      <c r="AH1014" s="13">
        <f>ROUND(AB1014*T1014,2)</f>
        <v>0</v>
      </c>
      <c r="AI1014" s="13">
        <f>ROUND(AB1014+AC1014-AE1014+AF1014+AG1014+AH1014, 3)</f>
        <v>10.077</v>
      </c>
      <c r="AJ1014" s="13">
        <f>AI1014*M1014</f>
        <v>40.308</v>
      </c>
      <c r="AK1014" s="13">
        <f>AJ1014*K1014</f>
        <v>40.308</v>
      </c>
      <c r="AL1014" s="13" t="str">
        <f t="shared" si="45"/>
        <v>17006000259662200001421</v>
      </c>
      <c r="AM1014" s="13">
        <f>VLOOKUP(AL1014,Destino!A:AE,31,0)</f>
        <v>40.308</v>
      </c>
      <c r="AN1014" s="13">
        <f>VLOOKUP(AL1014,Destino!A:O,15,0)</f>
        <v>25.08</v>
      </c>
      <c r="AO1014" s="13">
        <f>VLOOKUP(AL1014,Destino!A:P,16,0)</f>
        <v>1</v>
      </c>
      <c r="AP1014" s="14">
        <f t="shared" si="46"/>
        <v>1</v>
      </c>
      <c r="AQ1014" s="13" t="str">
        <f t="shared" si="47"/>
        <v>OK</v>
      </c>
      <c r="BA1014" s="13" t="s">
        <v>14680</v>
      </c>
      <c r="BB1014" s="13">
        <f>AK1014</f>
        <v>40.308</v>
      </c>
      <c r="BC1014" s="13" t="s">
        <v>15716</v>
      </c>
      <c r="BD1014" s="13">
        <f>N1014</f>
        <v>1</v>
      </c>
    </row>
    <row r="1015" spans="1:56" hidden="1" x14ac:dyDescent="0.25">
      <c r="A1015" s="13">
        <v>600025967</v>
      </c>
      <c r="B1015" s="13">
        <v>1700</v>
      </c>
      <c r="C1015" s="13">
        <v>2200001421</v>
      </c>
      <c r="D1015" s="13" t="s">
        <v>298</v>
      </c>
      <c r="E1015" s="13">
        <f>IF(AND(B1015&lt;&gt;1110,B1015&lt;&gt;1210,B1015&lt;&gt;1510,B1015&lt;&gt;1710),B1015,IF(B1015=1110,"1100",IF(B1015=1210,"1200",IF(B1015=1510,"1500",IF(B1015=1710,"1700","X")))))</f>
        <v>1700</v>
      </c>
      <c r="F1015" s="13" t="s">
        <v>10893</v>
      </c>
      <c r="G1015" s="13" t="s">
        <v>297</v>
      </c>
      <c r="H1015" s="13">
        <v>30.03</v>
      </c>
      <c r="I1015" s="13">
        <v>0.25</v>
      </c>
      <c r="J1015" s="13">
        <v>3</v>
      </c>
      <c r="K1015" s="13">
        <v>1</v>
      </c>
      <c r="L1015" s="13" t="s">
        <v>292</v>
      </c>
      <c r="M1015" s="13">
        <v>4</v>
      </c>
      <c r="N1015" s="13">
        <v>1</v>
      </c>
      <c r="O1015" s="13" t="s">
        <v>294</v>
      </c>
      <c r="P1015" s="13">
        <f>IFERROR(VLOOKUP(BC1015, BA:BA:BB:BB, 2, 0),)</f>
        <v>0</v>
      </c>
      <c r="Q1015" s="13">
        <f>IFERROR(VLOOKUP(BC1015, BA:BA:BD:BD, 4, 0),1)</f>
        <v>1</v>
      </c>
      <c r="R1015" s="13">
        <v>7</v>
      </c>
      <c r="S1015" s="13">
        <v>9.25</v>
      </c>
      <c r="T1015" s="13">
        <v>0</v>
      </c>
      <c r="V1015" s="13" t="s">
        <v>13779</v>
      </c>
      <c r="W1015" s="13">
        <v>100</v>
      </c>
      <c r="X1015" s="13" t="s">
        <v>302</v>
      </c>
      <c r="Y1015" s="13" t="s">
        <v>10899</v>
      </c>
      <c r="Z1015" s="13" t="s">
        <v>10898</v>
      </c>
      <c r="AA1015" s="13">
        <v>1</v>
      </c>
      <c r="AB1015" s="13">
        <f>ROUND(H1015*I1015*AA1015, 3)</f>
        <v>7.508</v>
      </c>
      <c r="AC1015" s="13">
        <f>ROUND(VLOOKUP(X1015,'Base de dados'!A:B, 2, 0)*AB1015, 2)</f>
        <v>0.75</v>
      </c>
      <c r="AD1015" s="13">
        <f>ROUND((AB1015*(Destino!AG$1016/100))*(W1015/100),2)</f>
        <v>0.53</v>
      </c>
      <c r="AE1015" s="13">
        <f>ROUND(AB1015*(Destino!AH$1016/100),2)</f>
        <v>0</v>
      </c>
      <c r="AF1015" s="13">
        <f>ROUND((((AB1015+AC1015)*(1 + VLOOKUP(X1015,'Base de dados'!A:N, 14, 0) ))*(Destino!AI$1016/100))-AD1015, 2)</f>
        <v>1.55</v>
      </c>
      <c r="AG1015" s="13">
        <f>ROUND((AB1015+AC1015+AF1015)*(J1015/100),2)</f>
        <v>0.28999999999999998</v>
      </c>
      <c r="AH1015" s="13">
        <f>ROUND(AB1015*T1015,2)</f>
        <v>0</v>
      </c>
      <c r="AI1015" s="13">
        <f>ROUND(AB1015+AC1015-AE1015+AF1015+AG1015+AH1015, 3)</f>
        <v>10.098000000000001</v>
      </c>
      <c r="AJ1015" s="13">
        <f>AI1015*M1015</f>
        <v>40.392000000000003</v>
      </c>
      <c r="AK1015" s="13">
        <f>AJ1015*K1015</f>
        <v>40.392000000000003</v>
      </c>
      <c r="AL1015" s="13" t="str">
        <f t="shared" si="45"/>
        <v>17006000259672200001421</v>
      </c>
      <c r="AM1015" s="13">
        <f>VLOOKUP(AL1015,Destino!A:AE,31,0)</f>
        <v>40.392000000000003</v>
      </c>
      <c r="AN1015" s="13">
        <f>VLOOKUP(AL1015,Destino!A:O,15,0)</f>
        <v>25.15</v>
      </c>
      <c r="AO1015" s="13">
        <f>VLOOKUP(AL1015,Destino!A:P,16,0)</f>
        <v>1</v>
      </c>
      <c r="AP1015" s="14">
        <f t="shared" si="46"/>
        <v>1</v>
      </c>
      <c r="AQ1015" s="13" t="str">
        <f t="shared" si="47"/>
        <v>OK</v>
      </c>
      <c r="BA1015" s="13" t="s">
        <v>14681</v>
      </c>
      <c r="BB1015" s="13">
        <f>AK1015</f>
        <v>40.392000000000003</v>
      </c>
      <c r="BC1015" s="13" t="s">
        <v>15717</v>
      </c>
      <c r="BD1015" s="13">
        <f>N1015</f>
        <v>1</v>
      </c>
    </row>
    <row r="1016" spans="1:56" hidden="1" x14ac:dyDescent="0.25">
      <c r="A1016" s="13">
        <v>600025968</v>
      </c>
      <c r="B1016" s="13">
        <v>1700</v>
      </c>
      <c r="C1016" s="13">
        <v>2200001421</v>
      </c>
      <c r="D1016" s="13" t="s">
        <v>298</v>
      </c>
      <c r="E1016" s="13">
        <f>IF(AND(B1016&lt;&gt;1110,B1016&lt;&gt;1210,B1016&lt;&gt;1510,B1016&lt;&gt;1710),B1016,IF(B1016=1110,"1100",IF(B1016=1210,"1200",IF(B1016=1510,"1500",IF(B1016=1710,"1700","X")))))</f>
        <v>1700</v>
      </c>
      <c r="F1016" s="13" t="s">
        <v>10893</v>
      </c>
      <c r="G1016" s="13" t="s">
        <v>297</v>
      </c>
      <c r="H1016" s="13">
        <v>30.172999999999998</v>
      </c>
      <c r="I1016" s="13">
        <v>0.25</v>
      </c>
      <c r="J1016" s="13">
        <v>3</v>
      </c>
      <c r="K1016" s="13">
        <v>1</v>
      </c>
      <c r="L1016" s="13" t="s">
        <v>292</v>
      </c>
      <c r="M1016" s="13">
        <v>4</v>
      </c>
      <c r="N1016" s="13">
        <v>1</v>
      </c>
      <c r="O1016" s="13" t="s">
        <v>294</v>
      </c>
      <c r="P1016" s="13">
        <f>IFERROR(VLOOKUP(BC1016, BA:BA:BB:BB, 2, 0),)</f>
        <v>0</v>
      </c>
      <c r="Q1016" s="13">
        <f>IFERROR(VLOOKUP(BC1016, BA:BA:BD:BD, 4, 0),1)</f>
        <v>1</v>
      </c>
      <c r="R1016" s="13">
        <v>7</v>
      </c>
      <c r="S1016" s="13">
        <v>9.25</v>
      </c>
      <c r="T1016" s="13">
        <v>0</v>
      </c>
      <c r="V1016" s="13" t="s">
        <v>13779</v>
      </c>
      <c r="W1016" s="13">
        <v>100</v>
      </c>
      <c r="X1016" s="13" t="s">
        <v>302</v>
      </c>
      <c r="Y1016" s="13" t="s">
        <v>10899</v>
      </c>
      <c r="Z1016" s="13" t="s">
        <v>10898</v>
      </c>
      <c r="AA1016" s="13">
        <v>1</v>
      </c>
      <c r="AB1016" s="13">
        <f>ROUND(H1016*I1016*AA1016, 3)</f>
        <v>7.5430000000000001</v>
      </c>
      <c r="AC1016" s="13">
        <f>ROUND(VLOOKUP(X1016,'Base de dados'!A:B, 2, 0)*AB1016, 2)</f>
        <v>0.75</v>
      </c>
      <c r="AD1016" s="13">
        <f>ROUND((AB1016*(Destino!AG$1017/100))*(W1016/100),2)</f>
        <v>0.53</v>
      </c>
      <c r="AE1016" s="13">
        <f>ROUND(AB1016*(Destino!AH$1017/100),2)</f>
        <v>0</v>
      </c>
      <c r="AF1016" s="13">
        <f>ROUND((((AB1016+AC1016)*(1 + VLOOKUP(X1016,'Base de dados'!A:N, 14, 0) ))*(Destino!AI$1017/100))-AD1016, 2)</f>
        <v>1.56</v>
      </c>
      <c r="AG1016" s="13">
        <f>ROUND((AB1016+AC1016+AF1016)*(J1016/100),2)</f>
        <v>0.3</v>
      </c>
      <c r="AH1016" s="13">
        <f>ROUND(AB1016*T1016,2)</f>
        <v>0</v>
      </c>
      <c r="AI1016" s="13">
        <f>ROUND(AB1016+AC1016-AE1016+AF1016+AG1016+AH1016, 3)</f>
        <v>10.153</v>
      </c>
      <c r="AJ1016" s="13">
        <f>AI1016*M1016</f>
        <v>40.612000000000002</v>
      </c>
      <c r="AK1016" s="13">
        <f>AJ1016*K1016</f>
        <v>40.612000000000002</v>
      </c>
      <c r="AL1016" s="13" t="str">
        <f t="shared" si="45"/>
        <v>17006000259682200001421</v>
      </c>
      <c r="AM1016" s="13">
        <f>VLOOKUP(AL1016,Destino!A:AE,31,0)</f>
        <v>40.612000000000002</v>
      </c>
      <c r="AN1016" s="13">
        <f>VLOOKUP(AL1016,Destino!A:O,15,0)</f>
        <v>25.27</v>
      </c>
      <c r="AO1016" s="13">
        <f>VLOOKUP(AL1016,Destino!A:P,16,0)</f>
        <v>1</v>
      </c>
      <c r="AP1016" s="14">
        <f t="shared" si="46"/>
        <v>1</v>
      </c>
      <c r="AQ1016" s="13" t="str">
        <f t="shared" si="47"/>
        <v>OK</v>
      </c>
      <c r="BA1016" s="13" t="s">
        <v>14682</v>
      </c>
      <c r="BB1016" s="13">
        <f>AK1016</f>
        <v>40.612000000000002</v>
      </c>
      <c r="BC1016" s="13" t="s">
        <v>15718</v>
      </c>
      <c r="BD1016" s="13">
        <f>N1016</f>
        <v>1</v>
      </c>
    </row>
    <row r="1017" spans="1:56" hidden="1" x14ac:dyDescent="0.25">
      <c r="A1017" s="13">
        <v>600025969</v>
      </c>
      <c r="B1017" s="13">
        <v>1700</v>
      </c>
      <c r="C1017" s="13">
        <v>2200001421</v>
      </c>
      <c r="D1017" s="13" t="s">
        <v>298</v>
      </c>
      <c r="E1017" s="13">
        <f>IF(AND(B1017&lt;&gt;1110,B1017&lt;&gt;1210,B1017&lt;&gt;1510,B1017&lt;&gt;1710),B1017,IF(B1017=1110,"1100",IF(B1017=1210,"1200",IF(B1017=1510,"1500",IF(B1017=1710,"1700","X")))))</f>
        <v>1700</v>
      </c>
      <c r="F1017" s="13" t="s">
        <v>10893</v>
      </c>
      <c r="G1017" s="13" t="s">
        <v>297</v>
      </c>
      <c r="H1017" s="13">
        <v>30.411999999999999</v>
      </c>
      <c r="I1017" s="13">
        <v>0.25</v>
      </c>
      <c r="J1017" s="13">
        <v>3</v>
      </c>
      <c r="K1017" s="13">
        <v>1</v>
      </c>
      <c r="L1017" s="13" t="s">
        <v>292</v>
      </c>
      <c r="M1017" s="13">
        <v>4</v>
      </c>
      <c r="N1017" s="13">
        <v>1</v>
      </c>
      <c r="O1017" s="13" t="s">
        <v>294</v>
      </c>
      <c r="P1017" s="13">
        <f>IFERROR(VLOOKUP(BC1017, BA:BA:BB:BB, 2, 0),)</f>
        <v>0</v>
      </c>
      <c r="Q1017" s="13">
        <f>IFERROR(VLOOKUP(BC1017, BA:BA:BD:BD, 4, 0),1)</f>
        <v>1</v>
      </c>
      <c r="R1017" s="13">
        <v>7</v>
      </c>
      <c r="S1017" s="13">
        <v>9.25</v>
      </c>
      <c r="T1017" s="13">
        <v>0</v>
      </c>
      <c r="V1017" s="13" t="s">
        <v>13779</v>
      </c>
      <c r="W1017" s="13">
        <v>100</v>
      </c>
      <c r="X1017" s="13" t="s">
        <v>302</v>
      </c>
      <c r="Y1017" s="13" t="s">
        <v>10899</v>
      </c>
      <c r="Z1017" s="13" t="s">
        <v>10898</v>
      </c>
      <c r="AA1017" s="13">
        <v>1</v>
      </c>
      <c r="AB1017" s="13">
        <f>ROUND(H1017*I1017*AA1017, 3)</f>
        <v>7.6029999999999998</v>
      </c>
      <c r="AC1017" s="13">
        <f>ROUND(VLOOKUP(X1017,'Base de dados'!A:B, 2, 0)*AB1017, 2)</f>
        <v>0.76</v>
      </c>
      <c r="AD1017" s="13">
        <f>ROUND((AB1017*(Destino!AG$1018/100))*(W1017/100),2)</f>
        <v>0.53</v>
      </c>
      <c r="AE1017" s="13">
        <f>ROUND(AB1017*(Destino!AH$1018/100),2)</f>
        <v>0</v>
      </c>
      <c r="AF1017" s="13">
        <f>ROUND((((AB1017+AC1017)*(1 + VLOOKUP(X1017,'Base de dados'!A:N, 14, 0) ))*(Destino!AI$1018/100))-AD1017, 2)</f>
        <v>1.57</v>
      </c>
      <c r="AG1017" s="13">
        <f>ROUND((AB1017+AC1017+AF1017)*(J1017/100),2)</f>
        <v>0.3</v>
      </c>
      <c r="AH1017" s="13">
        <f>ROUND(AB1017*T1017,2)</f>
        <v>0</v>
      </c>
      <c r="AI1017" s="13">
        <f>ROUND(AB1017+AC1017-AE1017+AF1017+AG1017+AH1017, 3)</f>
        <v>10.233000000000001</v>
      </c>
      <c r="AJ1017" s="13">
        <f>AI1017*M1017</f>
        <v>40.932000000000002</v>
      </c>
      <c r="AK1017" s="13">
        <f>AJ1017*K1017</f>
        <v>40.932000000000002</v>
      </c>
      <c r="AL1017" s="13" t="str">
        <f t="shared" si="45"/>
        <v>17006000259692200001421</v>
      </c>
      <c r="AM1017" s="13">
        <f>VLOOKUP(AL1017,Destino!A:AE,31,0)</f>
        <v>40.932000000000002</v>
      </c>
      <c r="AN1017" s="13">
        <f>VLOOKUP(AL1017,Destino!A:O,15,0)</f>
        <v>25.47</v>
      </c>
      <c r="AO1017" s="13">
        <f>VLOOKUP(AL1017,Destino!A:P,16,0)</f>
        <v>1</v>
      </c>
      <c r="AP1017" s="14">
        <f t="shared" si="46"/>
        <v>1</v>
      </c>
      <c r="AQ1017" s="13" t="str">
        <f t="shared" si="47"/>
        <v>OK</v>
      </c>
      <c r="BA1017" s="13" t="s">
        <v>14683</v>
      </c>
      <c r="BB1017" s="13">
        <f>AK1017</f>
        <v>40.932000000000002</v>
      </c>
      <c r="BC1017" s="13" t="s">
        <v>15719</v>
      </c>
      <c r="BD1017" s="13">
        <f>N1017</f>
        <v>1</v>
      </c>
    </row>
    <row r="1018" spans="1:56" hidden="1" x14ac:dyDescent="0.25">
      <c r="A1018" s="13">
        <v>600025970</v>
      </c>
      <c r="B1018" s="13">
        <v>1700</v>
      </c>
      <c r="C1018" s="13">
        <v>2200001421</v>
      </c>
      <c r="D1018" s="13" t="s">
        <v>298</v>
      </c>
      <c r="E1018" s="13">
        <f>IF(AND(B1018&lt;&gt;1110,B1018&lt;&gt;1210,B1018&lt;&gt;1510,B1018&lt;&gt;1710),B1018,IF(B1018=1110,"1100",IF(B1018=1210,"1200",IF(B1018=1510,"1500",IF(B1018=1710,"1700","X")))))</f>
        <v>1700</v>
      </c>
      <c r="F1018" s="13" t="s">
        <v>10893</v>
      </c>
      <c r="G1018" s="13" t="s">
        <v>297</v>
      </c>
      <c r="H1018" s="13">
        <v>30.484000000000002</v>
      </c>
      <c r="I1018" s="13">
        <v>0.25</v>
      </c>
      <c r="J1018" s="13">
        <v>3</v>
      </c>
      <c r="K1018" s="13">
        <v>1</v>
      </c>
      <c r="L1018" s="13" t="s">
        <v>292</v>
      </c>
      <c r="M1018" s="13">
        <v>4</v>
      </c>
      <c r="N1018" s="13">
        <v>1</v>
      </c>
      <c r="O1018" s="13" t="s">
        <v>294</v>
      </c>
      <c r="P1018" s="13">
        <f>IFERROR(VLOOKUP(BC1018, BA:BA:BB:BB, 2, 0),)</f>
        <v>0</v>
      </c>
      <c r="Q1018" s="13">
        <f>IFERROR(VLOOKUP(BC1018, BA:BA:BD:BD, 4, 0),1)</f>
        <v>1</v>
      </c>
      <c r="R1018" s="13">
        <v>7</v>
      </c>
      <c r="S1018" s="13">
        <v>9.25</v>
      </c>
      <c r="T1018" s="13">
        <v>0</v>
      </c>
      <c r="V1018" s="13" t="s">
        <v>13779</v>
      </c>
      <c r="W1018" s="13">
        <v>100</v>
      </c>
      <c r="X1018" s="13" t="s">
        <v>302</v>
      </c>
      <c r="Y1018" s="13" t="s">
        <v>10899</v>
      </c>
      <c r="Z1018" s="13" t="s">
        <v>10898</v>
      </c>
      <c r="AA1018" s="13">
        <v>1</v>
      </c>
      <c r="AB1018" s="13">
        <f>ROUND(H1018*I1018*AA1018, 3)</f>
        <v>7.6210000000000004</v>
      </c>
      <c r="AC1018" s="13">
        <f>ROUND(VLOOKUP(X1018,'Base de dados'!A:B, 2, 0)*AB1018, 2)</f>
        <v>0.76</v>
      </c>
      <c r="AD1018" s="13">
        <f>ROUND((AB1018*(Destino!AG$1019/100))*(W1018/100),2)</f>
        <v>0.53</v>
      </c>
      <c r="AE1018" s="13">
        <f>ROUND(AB1018*(Destino!AH$1019/100),2)</f>
        <v>0</v>
      </c>
      <c r="AF1018" s="13">
        <f>ROUND((((AB1018+AC1018)*(1 + VLOOKUP(X1018,'Base de dados'!A:N, 14, 0) ))*(Destino!AI$1019/100))-AD1018, 2)</f>
        <v>1.58</v>
      </c>
      <c r="AG1018" s="13">
        <f>ROUND((AB1018+AC1018+AF1018)*(J1018/100),2)</f>
        <v>0.3</v>
      </c>
      <c r="AH1018" s="13">
        <f>ROUND(AB1018*T1018,2)</f>
        <v>0</v>
      </c>
      <c r="AI1018" s="13">
        <f>ROUND(AB1018+AC1018-AE1018+AF1018+AG1018+AH1018, 3)</f>
        <v>10.260999999999999</v>
      </c>
      <c r="AJ1018" s="13">
        <f>AI1018*M1018</f>
        <v>41.043999999999997</v>
      </c>
      <c r="AK1018" s="13">
        <f>AJ1018*K1018</f>
        <v>41.043999999999997</v>
      </c>
      <c r="AL1018" s="13" t="str">
        <f t="shared" si="45"/>
        <v>17006000259702200001421</v>
      </c>
      <c r="AM1018" s="13">
        <f>VLOOKUP(AL1018,Destino!A:AE,31,0)</f>
        <v>41.043999999999997</v>
      </c>
      <c r="AN1018" s="13">
        <f>VLOOKUP(AL1018,Destino!A:O,15,0)</f>
        <v>25.53</v>
      </c>
      <c r="AO1018" s="13">
        <f>VLOOKUP(AL1018,Destino!A:P,16,0)</f>
        <v>1</v>
      </c>
      <c r="AP1018" s="14">
        <f t="shared" si="46"/>
        <v>1</v>
      </c>
      <c r="AQ1018" s="13" t="str">
        <f t="shared" si="47"/>
        <v>OK</v>
      </c>
      <c r="BA1018" s="13" t="s">
        <v>14684</v>
      </c>
      <c r="BB1018" s="13">
        <f>AK1018</f>
        <v>41.043999999999997</v>
      </c>
      <c r="BC1018" s="13" t="s">
        <v>15720</v>
      </c>
      <c r="BD1018" s="13">
        <f>N1018</f>
        <v>1</v>
      </c>
    </row>
    <row r="1019" spans="1:56" hidden="1" x14ac:dyDescent="0.25">
      <c r="A1019" s="13">
        <v>600025971</v>
      </c>
      <c r="B1019" s="13">
        <v>1700</v>
      </c>
      <c r="C1019" s="13">
        <v>2200001421</v>
      </c>
      <c r="D1019" s="13" t="s">
        <v>298</v>
      </c>
      <c r="E1019" s="13">
        <f>IF(AND(B1019&lt;&gt;1110,B1019&lt;&gt;1210,B1019&lt;&gt;1510,B1019&lt;&gt;1710),B1019,IF(B1019=1110,"1100",IF(B1019=1210,"1200",IF(B1019=1510,"1500",IF(B1019=1710,"1700","X")))))</f>
        <v>1700</v>
      </c>
      <c r="F1019" s="13" t="s">
        <v>10893</v>
      </c>
      <c r="G1019" s="13" t="s">
        <v>297</v>
      </c>
      <c r="H1019" s="13">
        <v>30.71</v>
      </c>
      <c r="I1019" s="13">
        <v>0.25</v>
      </c>
      <c r="J1019" s="13">
        <v>3</v>
      </c>
      <c r="K1019" s="13">
        <v>1</v>
      </c>
      <c r="L1019" s="13" t="s">
        <v>292</v>
      </c>
      <c r="M1019" s="13">
        <v>4</v>
      </c>
      <c r="N1019" s="13">
        <v>1</v>
      </c>
      <c r="O1019" s="13" t="s">
        <v>294</v>
      </c>
      <c r="P1019" s="13">
        <f>IFERROR(VLOOKUP(BC1019, BA:BA:BB:BB, 2, 0),)</f>
        <v>0</v>
      </c>
      <c r="Q1019" s="13">
        <f>IFERROR(VLOOKUP(BC1019, BA:BA:BD:BD, 4, 0),1)</f>
        <v>1</v>
      </c>
      <c r="R1019" s="13">
        <v>7</v>
      </c>
      <c r="S1019" s="13">
        <v>9.25</v>
      </c>
      <c r="T1019" s="13">
        <v>0</v>
      </c>
      <c r="V1019" s="13" t="s">
        <v>13779</v>
      </c>
      <c r="W1019" s="13">
        <v>100</v>
      </c>
      <c r="X1019" s="13" t="s">
        <v>302</v>
      </c>
      <c r="Y1019" s="13" t="s">
        <v>10899</v>
      </c>
      <c r="Z1019" s="13" t="s">
        <v>10898</v>
      </c>
      <c r="AA1019" s="13">
        <v>1</v>
      </c>
      <c r="AB1019" s="13">
        <f>ROUND(H1019*I1019*AA1019, 3)</f>
        <v>7.6779999999999999</v>
      </c>
      <c r="AC1019" s="13">
        <f>ROUND(VLOOKUP(X1019,'Base de dados'!A:B, 2, 0)*AB1019, 2)</f>
        <v>0.77</v>
      </c>
      <c r="AD1019" s="13">
        <f>ROUND((AB1019*(Destino!AG$1020/100))*(W1019/100),2)</f>
        <v>0.54</v>
      </c>
      <c r="AE1019" s="13">
        <f>ROUND(AB1019*(Destino!AH$1020/100),2)</f>
        <v>0</v>
      </c>
      <c r="AF1019" s="13">
        <f>ROUND((((AB1019+AC1019)*(1 + VLOOKUP(X1019,'Base de dados'!A:N, 14, 0) ))*(Destino!AI$1020/100))-AD1019, 2)</f>
        <v>1.59</v>
      </c>
      <c r="AG1019" s="13">
        <f>ROUND((AB1019+AC1019+AF1019)*(J1019/100),2)</f>
        <v>0.3</v>
      </c>
      <c r="AH1019" s="13">
        <f>ROUND(AB1019*T1019,2)</f>
        <v>0</v>
      </c>
      <c r="AI1019" s="13">
        <f>ROUND(AB1019+AC1019-AE1019+AF1019+AG1019+AH1019, 3)</f>
        <v>10.337999999999999</v>
      </c>
      <c r="AJ1019" s="13">
        <f>AI1019*M1019</f>
        <v>41.351999999999997</v>
      </c>
      <c r="AK1019" s="13">
        <f>AJ1019*K1019</f>
        <v>41.351999999999997</v>
      </c>
      <c r="AL1019" s="13" t="str">
        <f t="shared" si="45"/>
        <v>17006000259712200001421</v>
      </c>
      <c r="AM1019" s="13">
        <f>VLOOKUP(AL1019,Destino!A:AE,31,0)</f>
        <v>41.351999999999997</v>
      </c>
      <c r="AN1019" s="13">
        <f>VLOOKUP(AL1019,Destino!A:O,15,0)</f>
        <v>25.72</v>
      </c>
      <c r="AO1019" s="13">
        <f>VLOOKUP(AL1019,Destino!A:P,16,0)</f>
        <v>1</v>
      </c>
      <c r="AP1019" s="14">
        <f t="shared" si="46"/>
        <v>1</v>
      </c>
      <c r="AQ1019" s="13" t="str">
        <f t="shared" si="47"/>
        <v>OK</v>
      </c>
      <c r="BA1019" s="13" t="s">
        <v>14685</v>
      </c>
      <c r="BB1019" s="13">
        <f>AK1019</f>
        <v>41.351999999999997</v>
      </c>
      <c r="BC1019" s="13" t="s">
        <v>15721</v>
      </c>
      <c r="BD1019" s="13">
        <f>N1019</f>
        <v>1</v>
      </c>
    </row>
    <row r="1020" spans="1:56" hidden="1" x14ac:dyDescent="0.25">
      <c r="A1020" s="13">
        <v>600025972</v>
      </c>
      <c r="B1020" s="13">
        <v>1700</v>
      </c>
      <c r="C1020" s="13">
        <v>2200001421</v>
      </c>
      <c r="D1020" s="13" t="s">
        <v>298</v>
      </c>
      <c r="E1020" s="13">
        <f>IF(AND(B1020&lt;&gt;1110,B1020&lt;&gt;1210,B1020&lt;&gt;1510,B1020&lt;&gt;1710),B1020,IF(B1020=1110,"1100",IF(B1020=1210,"1200",IF(B1020=1510,"1500",IF(B1020=1710,"1700","X")))))</f>
        <v>1700</v>
      </c>
      <c r="F1020" s="13" t="s">
        <v>10893</v>
      </c>
      <c r="G1020" s="13" t="s">
        <v>297</v>
      </c>
      <c r="H1020" s="13">
        <v>30.806000000000001</v>
      </c>
      <c r="I1020" s="13">
        <v>0.25</v>
      </c>
      <c r="J1020" s="13">
        <v>3</v>
      </c>
      <c r="K1020" s="13">
        <v>1</v>
      </c>
      <c r="L1020" s="13" t="s">
        <v>292</v>
      </c>
      <c r="M1020" s="13">
        <v>4</v>
      </c>
      <c r="N1020" s="13">
        <v>1</v>
      </c>
      <c r="O1020" s="13" t="s">
        <v>294</v>
      </c>
      <c r="P1020" s="13">
        <f>IFERROR(VLOOKUP(BC1020, BA:BA:BB:BB, 2, 0),)</f>
        <v>0</v>
      </c>
      <c r="Q1020" s="13">
        <f>IFERROR(VLOOKUP(BC1020, BA:BA:BD:BD, 4, 0),1)</f>
        <v>1</v>
      </c>
      <c r="R1020" s="13">
        <v>7</v>
      </c>
      <c r="S1020" s="13">
        <v>9.25</v>
      </c>
      <c r="T1020" s="13">
        <v>0</v>
      </c>
      <c r="V1020" s="13" t="s">
        <v>13779</v>
      </c>
      <c r="W1020" s="13">
        <v>100</v>
      </c>
      <c r="X1020" s="13" t="s">
        <v>302</v>
      </c>
      <c r="Y1020" s="13" t="s">
        <v>10899</v>
      </c>
      <c r="Z1020" s="13" t="s">
        <v>10898</v>
      </c>
      <c r="AA1020" s="13">
        <v>1</v>
      </c>
      <c r="AB1020" s="13">
        <f>ROUND(H1020*I1020*AA1020, 3)</f>
        <v>7.702</v>
      </c>
      <c r="AC1020" s="13">
        <f>ROUND(VLOOKUP(X1020,'Base de dados'!A:B, 2, 0)*AB1020, 2)</f>
        <v>0.77</v>
      </c>
      <c r="AD1020" s="13">
        <f>ROUND((AB1020*(Destino!AG$1021/100))*(W1020/100),2)</f>
        <v>0.54</v>
      </c>
      <c r="AE1020" s="13">
        <f>ROUND(AB1020*(Destino!AH$1021/100),2)</f>
        <v>0</v>
      </c>
      <c r="AF1020" s="13">
        <f>ROUND((((AB1020+AC1020)*(1 + VLOOKUP(X1020,'Base de dados'!A:N, 14, 0) ))*(Destino!AI$1021/100))-AD1020, 2)</f>
        <v>1.59</v>
      </c>
      <c r="AG1020" s="13">
        <f>ROUND((AB1020+AC1020+AF1020)*(J1020/100),2)</f>
        <v>0.3</v>
      </c>
      <c r="AH1020" s="13">
        <f>ROUND(AB1020*T1020,2)</f>
        <v>0</v>
      </c>
      <c r="AI1020" s="13">
        <f>ROUND(AB1020+AC1020-AE1020+AF1020+AG1020+AH1020, 3)</f>
        <v>10.362</v>
      </c>
      <c r="AJ1020" s="13">
        <f>AI1020*M1020</f>
        <v>41.448</v>
      </c>
      <c r="AK1020" s="13">
        <f>AJ1020*K1020</f>
        <v>41.448</v>
      </c>
      <c r="AL1020" s="13" t="str">
        <f t="shared" si="45"/>
        <v>17006000259722200001421</v>
      </c>
      <c r="AM1020" s="13">
        <f>VLOOKUP(AL1020,Destino!A:AE,31,0)</f>
        <v>41.448</v>
      </c>
      <c r="AN1020" s="13">
        <f>VLOOKUP(AL1020,Destino!A:O,15,0)</f>
        <v>25.8</v>
      </c>
      <c r="AO1020" s="13">
        <f>VLOOKUP(AL1020,Destino!A:P,16,0)</f>
        <v>1</v>
      </c>
      <c r="AP1020" s="14">
        <f t="shared" si="46"/>
        <v>1</v>
      </c>
      <c r="AQ1020" s="13" t="str">
        <f t="shared" si="47"/>
        <v>OK</v>
      </c>
      <c r="BA1020" s="13" t="s">
        <v>14686</v>
      </c>
      <c r="BB1020" s="13">
        <f>AK1020</f>
        <v>41.448</v>
      </c>
      <c r="BC1020" s="13" t="s">
        <v>15722</v>
      </c>
      <c r="BD1020" s="13">
        <f>N1020</f>
        <v>1</v>
      </c>
    </row>
    <row r="1021" spans="1:56" hidden="1" x14ac:dyDescent="0.25">
      <c r="A1021" s="13">
        <v>600025973</v>
      </c>
      <c r="B1021" s="13">
        <v>1700</v>
      </c>
      <c r="C1021" s="13">
        <v>2200001421</v>
      </c>
      <c r="D1021" s="13" t="s">
        <v>298</v>
      </c>
      <c r="E1021" s="13">
        <f>IF(AND(B1021&lt;&gt;1110,B1021&lt;&gt;1210,B1021&lt;&gt;1510,B1021&lt;&gt;1710),B1021,IF(B1021=1110,"1100",IF(B1021=1210,"1200",IF(B1021=1510,"1500",IF(B1021=1710,"1700","X")))))</f>
        <v>1700</v>
      </c>
      <c r="F1021" s="13" t="s">
        <v>10893</v>
      </c>
      <c r="G1021" s="13" t="s">
        <v>297</v>
      </c>
      <c r="H1021" s="13">
        <v>30.960999999999999</v>
      </c>
      <c r="I1021" s="13">
        <v>0.25</v>
      </c>
      <c r="J1021" s="13">
        <v>3</v>
      </c>
      <c r="K1021" s="13">
        <v>1</v>
      </c>
      <c r="L1021" s="13" t="s">
        <v>292</v>
      </c>
      <c r="M1021" s="13">
        <v>4</v>
      </c>
      <c r="N1021" s="13">
        <v>1</v>
      </c>
      <c r="O1021" s="13" t="s">
        <v>294</v>
      </c>
      <c r="P1021" s="13">
        <f>IFERROR(VLOOKUP(BC1021, BA:BA:BB:BB, 2, 0),)</f>
        <v>0</v>
      </c>
      <c r="Q1021" s="13">
        <f>IFERROR(VLOOKUP(BC1021, BA:BA:BD:BD, 4, 0),1)</f>
        <v>1</v>
      </c>
      <c r="R1021" s="13">
        <v>7</v>
      </c>
      <c r="S1021" s="13">
        <v>9.25</v>
      </c>
      <c r="T1021" s="13">
        <v>0</v>
      </c>
      <c r="V1021" s="13" t="s">
        <v>13779</v>
      </c>
      <c r="W1021" s="13">
        <v>100</v>
      </c>
      <c r="X1021" s="13" t="s">
        <v>302</v>
      </c>
      <c r="Y1021" s="13" t="s">
        <v>10899</v>
      </c>
      <c r="Z1021" s="13" t="s">
        <v>10898</v>
      </c>
      <c r="AA1021" s="13">
        <v>1</v>
      </c>
      <c r="AB1021" s="13">
        <f>ROUND(H1021*I1021*AA1021, 3)</f>
        <v>7.74</v>
      </c>
      <c r="AC1021" s="13">
        <f>ROUND(VLOOKUP(X1021,'Base de dados'!A:B, 2, 0)*AB1021, 2)</f>
        <v>0.77</v>
      </c>
      <c r="AD1021" s="13">
        <f>ROUND((AB1021*(Destino!AG$1022/100))*(W1021/100),2)</f>
        <v>0.54</v>
      </c>
      <c r="AE1021" s="13">
        <f>ROUND(AB1021*(Destino!AH$1022/100),2)</f>
        <v>0</v>
      </c>
      <c r="AF1021" s="13">
        <f>ROUND((((AB1021+AC1021)*(1 + VLOOKUP(X1021,'Base de dados'!A:N, 14, 0) ))*(Destino!AI$1022/100))-AD1021, 2)</f>
        <v>1.6</v>
      </c>
      <c r="AG1021" s="13">
        <f>ROUND((AB1021+AC1021+AF1021)*(J1021/100),2)</f>
        <v>0.3</v>
      </c>
      <c r="AH1021" s="13">
        <f>ROUND(AB1021*T1021,2)</f>
        <v>0</v>
      </c>
      <c r="AI1021" s="13">
        <f>ROUND(AB1021+AC1021-AE1021+AF1021+AG1021+AH1021, 3)</f>
        <v>10.41</v>
      </c>
      <c r="AJ1021" s="13">
        <f>AI1021*M1021</f>
        <v>41.64</v>
      </c>
      <c r="AK1021" s="13">
        <f>AJ1021*K1021</f>
        <v>41.64</v>
      </c>
      <c r="AL1021" s="13" t="str">
        <f t="shared" si="45"/>
        <v>17006000259732200001421</v>
      </c>
      <c r="AM1021" s="13">
        <f>VLOOKUP(AL1021,Destino!A:AE,31,0)</f>
        <v>41.64</v>
      </c>
      <c r="AN1021" s="13">
        <f>VLOOKUP(AL1021,Destino!A:O,15,0)</f>
        <v>25.93</v>
      </c>
      <c r="AO1021" s="13">
        <f>VLOOKUP(AL1021,Destino!A:P,16,0)</f>
        <v>1</v>
      </c>
      <c r="AP1021" s="14">
        <f t="shared" si="46"/>
        <v>1</v>
      </c>
      <c r="AQ1021" s="13" t="str">
        <f t="shared" si="47"/>
        <v>OK</v>
      </c>
      <c r="BA1021" s="13" t="s">
        <v>14687</v>
      </c>
      <c r="BB1021" s="13">
        <f>AK1021</f>
        <v>41.64</v>
      </c>
      <c r="BC1021" s="13" t="s">
        <v>15723</v>
      </c>
      <c r="BD1021" s="13">
        <f>N1021</f>
        <v>1</v>
      </c>
    </row>
    <row r="1022" spans="1:56" hidden="1" x14ac:dyDescent="0.25">
      <c r="A1022" s="13">
        <v>600025975</v>
      </c>
      <c r="B1022" s="13">
        <v>1700</v>
      </c>
      <c r="C1022" s="13">
        <v>2200001421</v>
      </c>
      <c r="D1022" s="13" t="s">
        <v>298</v>
      </c>
      <c r="E1022" s="13">
        <f>IF(AND(B1022&lt;&gt;1110,B1022&lt;&gt;1210,B1022&lt;&gt;1510,B1022&lt;&gt;1710),B1022,IF(B1022=1110,"1100",IF(B1022=1210,"1200",IF(B1022=1510,"1500",IF(B1022=1710,"1700","X")))))</f>
        <v>1700</v>
      </c>
      <c r="F1022" s="13" t="s">
        <v>10893</v>
      </c>
      <c r="G1022" s="13" t="s">
        <v>297</v>
      </c>
      <c r="H1022" s="13">
        <v>29.731000000000002</v>
      </c>
      <c r="I1022" s="13">
        <v>0.25</v>
      </c>
      <c r="J1022" s="13">
        <v>3</v>
      </c>
      <c r="K1022" s="13">
        <v>1</v>
      </c>
      <c r="L1022" s="13" t="s">
        <v>292</v>
      </c>
      <c r="M1022" s="13">
        <v>4</v>
      </c>
      <c r="N1022" s="13">
        <v>1</v>
      </c>
      <c r="O1022" s="13" t="s">
        <v>294</v>
      </c>
      <c r="P1022" s="13">
        <f>IFERROR(VLOOKUP(BC1022, BA:BA:BB:BB, 2, 0),)</f>
        <v>0</v>
      </c>
      <c r="Q1022" s="13">
        <f>IFERROR(VLOOKUP(BC1022, BA:BA:BD:BD, 4, 0),1)</f>
        <v>1</v>
      </c>
      <c r="R1022" s="13">
        <v>7</v>
      </c>
      <c r="S1022" s="13">
        <v>9.25</v>
      </c>
      <c r="T1022" s="13">
        <v>0</v>
      </c>
      <c r="V1022" s="13" t="s">
        <v>13779</v>
      </c>
      <c r="W1022" s="13">
        <v>100</v>
      </c>
      <c r="X1022" s="13" t="s">
        <v>302</v>
      </c>
      <c r="Y1022" s="13" t="s">
        <v>10899</v>
      </c>
      <c r="Z1022" s="13" t="s">
        <v>10898</v>
      </c>
      <c r="AA1022" s="13">
        <v>1</v>
      </c>
      <c r="AB1022" s="13">
        <f>ROUND(H1022*I1022*AA1022, 3)</f>
        <v>7.4329999999999998</v>
      </c>
      <c r="AC1022" s="13">
        <f>ROUND(VLOOKUP(X1022,'Base de dados'!A:B, 2, 0)*AB1022, 2)</f>
        <v>0.74</v>
      </c>
      <c r="AD1022" s="13">
        <f>ROUND((AB1022*(Destino!AG$1023/100))*(W1022/100),2)</f>
        <v>0.52</v>
      </c>
      <c r="AE1022" s="13">
        <f>ROUND(AB1022*(Destino!AH$1023/100),2)</f>
        <v>0</v>
      </c>
      <c r="AF1022" s="13">
        <f>ROUND((((AB1022+AC1022)*(1 + VLOOKUP(X1022,'Base de dados'!A:N, 14, 0) ))*(Destino!AI$1023/100))-AD1022, 2)</f>
        <v>1.54</v>
      </c>
      <c r="AG1022" s="13">
        <f>ROUND((AB1022+AC1022+AF1022)*(J1022/100),2)</f>
        <v>0.28999999999999998</v>
      </c>
      <c r="AH1022" s="13">
        <f>ROUND(AB1022*T1022,2)</f>
        <v>0</v>
      </c>
      <c r="AI1022" s="13">
        <f>ROUND(AB1022+AC1022-AE1022+AF1022+AG1022+AH1022, 3)</f>
        <v>10.003</v>
      </c>
      <c r="AJ1022" s="13">
        <f>AI1022*M1022</f>
        <v>40.012</v>
      </c>
      <c r="AK1022" s="13">
        <f>AJ1022*K1022</f>
        <v>40.012</v>
      </c>
      <c r="AL1022" s="13" t="str">
        <f t="shared" si="45"/>
        <v>17006000259752200001421</v>
      </c>
      <c r="AM1022" s="13">
        <f>VLOOKUP(AL1022,Destino!A:AE,31,0)</f>
        <v>40.012</v>
      </c>
      <c r="AN1022" s="13">
        <f>VLOOKUP(AL1022,Destino!A:O,15,0)</f>
        <v>24.9</v>
      </c>
      <c r="AO1022" s="13">
        <f>VLOOKUP(AL1022,Destino!A:P,16,0)</f>
        <v>1</v>
      </c>
      <c r="AP1022" s="14">
        <f t="shared" si="46"/>
        <v>1</v>
      </c>
      <c r="AQ1022" s="13" t="str">
        <f t="shared" si="47"/>
        <v>OK</v>
      </c>
      <c r="BA1022" s="13" t="s">
        <v>14688</v>
      </c>
      <c r="BB1022" s="13">
        <f>AK1022</f>
        <v>40.012</v>
      </c>
      <c r="BC1022" s="13" t="s">
        <v>15724</v>
      </c>
      <c r="BD1022" s="13">
        <f>N1022</f>
        <v>1</v>
      </c>
    </row>
    <row r="1023" spans="1:56" hidden="1" x14ac:dyDescent="0.25">
      <c r="A1023" s="13">
        <v>600025976</v>
      </c>
      <c r="B1023" s="13">
        <v>1700</v>
      </c>
      <c r="C1023" s="13">
        <v>2200001421</v>
      </c>
      <c r="D1023" s="13" t="s">
        <v>298</v>
      </c>
      <c r="E1023" s="13">
        <f>IF(AND(B1023&lt;&gt;1110,B1023&lt;&gt;1210,B1023&lt;&gt;1510,B1023&lt;&gt;1710),B1023,IF(B1023=1110,"1100",IF(B1023=1210,"1200",IF(B1023=1510,"1500",IF(B1023=1710,"1700","X")))))</f>
        <v>1700</v>
      </c>
      <c r="F1023" s="13" t="s">
        <v>10893</v>
      </c>
      <c r="G1023" s="13" t="s">
        <v>297</v>
      </c>
      <c r="H1023" s="13">
        <v>31.26</v>
      </c>
      <c r="I1023" s="13">
        <v>0.25</v>
      </c>
      <c r="J1023" s="13">
        <v>3</v>
      </c>
      <c r="K1023" s="13">
        <v>1</v>
      </c>
      <c r="L1023" s="13" t="s">
        <v>292</v>
      </c>
      <c r="M1023" s="13">
        <v>4</v>
      </c>
      <c r="N1023" s="13">
        <v>1</v>
      </c>
      <c r="O1023" s="13" t="s">
        <v>294</v>
      </c>
      <c r="P1023" s="13">
        <f>IFERROR(VLOOKUP(BC1023, BA:BA:BB:BB, 2, 0),)</f>
        <v>0</v>
      </c>
      <c r="Q1023" s="13">
        <f>IFERROR(VLOOKUP(BC1023, BA:BA:BD:BD, 4, 0),1)</f>
        <v>1</v>
      </c>
      <c r="R1023" s="13">
        <v>7</v>
      </c>
      <c r="S1023" s="13">
        <v>9.25</v>
      </c>
      <c r="T1023" s="13">
        <v>0</v>
      </c>
      <c r="V1023" s="13" t="s">
        <v>13779</v>
      </c>
      <c r="W1023" s="13">
        <v>100</v>
      </c>
      <c r="X1023" s="13" t="s">
        <v>302</v>
      </c>
      <c r="Y1023" s="13" t="s">
        <v>10899</v>
      </c>
      <c r="Z1023" s="13" t="s">
        <v>10898</v>
      </c>
      <c r="AA1023" s="13">
        <v>1</v>
      </c>
      <c r="AB1023" s="13">
        <f>ROUND(H1023*I1023*AA1023, 3)</f>
        <v>7.8150000000000004</v>
      </c>
      <c r="AC1023" s="13">
        <f>ROUND(VLOOKUP(X1023,'Base de dados'!A:B, 2, 0)*AB1023, 2)</f>
        <v>0.78</v>
      </c>
      <c r="AD1023" s="13">
        <f>ROUND((AB1023*(Destino!AG$1024/100))*(W1023/100),2)</f>
        <v>0.55000000000000004</v>
      </c>
      <c r="AE1023" s="13">
        <f>ROUND(AB1023*(Destino!AH$1024/100),2)</f>
        <v>0</v>
      </c>
      <c r="AF1023" s="13">
        <f>ROUND((((AB1023+AC1023)*(1 + VLOOKUP(X1023,'Base de dados'!A:N, 14, 0) ))*(Destino!AI$1024/100))-AD1023, 2)</f>
        <v>1.61</v>
      </c>
      <c r="AG1023" s="13">
        <f>ROUND((AB1023+AC1023+AF1023)*(J1023/100),2)</f>
        <v>0.31</v>
      </c>
      <c r="AH1023" s="13">
        <f>ROUND(AB1023*T1023,2)</f>
        <v>0</v>
      </c>
      <c r="AI1023" s="13">
        <f>ROUND(AB1023+AC1023-AE1023+AF1023+AG1023+AH1023, 3)</f>
        <v>10.515000000000001</v>
      </c>
      <c r="AJ1023" s="13">
        <f>AI1023*M1023</f>
        <v>42.06</v>
      </c>
      <c r="AK1023" s="13">
        <f>AJ1023*K1023</f>
        <v>42.06</v>
      </c>
      <c r="AL1023" s="13" t="str">
        <f t="shared" si="45"/>
        <v>17006000259762200001421</v>
      </c>
      <c r="AM1023" s="13">
        <f>VLOOKUP(AL1023,Destino!A:AE,31,0)</f>
        <v>42.1</v>
      </c>
      <c r="AN1023" s="13">
        <f>VLOOKUP(AL1023,Destino!A:O,15,0)</f>
        <v>26.18</v>
      </c>
      <c r="AO1023" s="13">
        <f>VLOOKUP(AL1023,Destino!A:P,16,0)</f>
        <v>1</v>
      </c>
      <c r="AP1023" s="14">
        <f t="shared" si="46"/>
        <v>1</v>
      </c>
      <c r="AQ1023" s="13" t="str">
        <f t="shared" si="47"/>
        <v>OK</v>
      </c>
      <c r="BA1023" s="13" t="s">
        <v>14689</v>
      </c>
      <c r="BB1023" s="13">
        <f>AK1023</f>
        <v>42.06</v>
      </c>
      <c r="BC1023" s="13" t="s">
        <v>15725</v>
      </c>
      <c r="BD1023" s="13">
        <f>N1023</f>
        <v>1</v>
      </c>
    </row>
    <row r="1024" spans="1:56" hidden="1" x14ac:dyDescent="0.25">
      <c r="A1024" s="13">
        <v>600025977</v>
      </c>
      <c r="B1024" s="13">
        <v>1700</v>
      </c>
      <c r="C1024" s="13">
        <v>2200001421</v>
      </c>
      <c r="D1024" s="13" t="s">
        <v>298</v>
      </c>
      <c r="E1024" s="13">
        <f>IF(AND(B1024&lt;&gt;1110,B1024&lt;&gt;1210,B1024&lt;&gt;1510,B1024&lt;&gt;1710),B1024,IF(B1024=1110,"1100",IF(B1024=1210,"1200",IF(B1024=1510,"1500",IF(B1024=1710,"1700","X")))))</f>
        <v>1700</v>
      </c>
      <c r="F1024" s="13" t="s">
        <v>10893</v>
      </c>
      <c r="G1024" s="13" t="s">
        <v>297</v>
      </c>
      <c r="H1024" s="13">
        <v>31.414999999999999</v>
      </c>
      <c r="I1024" s="13">
        <v>0.25</v>
      </c>
      <c r="J1024" s="13">
        <v>3</v>
      </c>
      <c r="K1024" s="13">
        <v>1</v>
      </c>
      <c r="L1024" s="13" t="s">
        <v>292</v>
      </c>
      <c r="M1024" s="13">
        <v>4</v>
      </c>
      <c r="N1024" s="13">
        <v>1</v>
      </c>
      <c r="O1024" s="13" t="s">
        <v>294</v>
      </c>
      <c r="P1024" s="13">
        <f>IFERROR(VLOOKUP(BC1024, BA:BA:BB:BB, 2, 0),)</f>
        <v>0</v>
      </c>
      <c r="Q1024" s="13">
        <f>IFERROR(VLOOKUP(BC1024, BA:BA:BD:BD, 4, 0),1)</f>
        <v>1</v>
      </c>
      <c r="R1024" s="13">
        <v>7</v>
      </c>
      <c r="S1024" s="13">
        <v>9.25</v>
      </c>
      <c r="T1024" s="13">
        <v>0</v>
      </c>
      <c r="V1024" s="13" t="s">
        <v>13779</v>
      </c>
      <c r="W1024" s="13">
        <v>100</v>
      </c>
      <c r="X1024" s="13" t="s">
        <v>302</v>
      </c>
      <c r="Y1024" s="13" t="s">
        <v>10899</v>
      </c>
      <c r="Z1024" s="13" t="s">
        <v>10898</v>
      </c>
      <c r="AA1024" s="13">
        <v>1</v>
      </c>
      <c r="AB1024" s="13">
        <f>ROUND(H1024*I1024*AA1024, 3)</f>
        <v>7.8540000000000001</v>
      </c>
      <c r="AC1024" s="13">
        <f>ROUND(VLOOKUP(X1024,'Base de dados'!A:B, 2, 0)*AB1024, 2)</f>
        <v>0.79</v>
      </c>
      <c r="AD1024" s="13">
        <f>ROUND((AB1024*(Destino!AG$1025/100))*(W1024/100),2)</f>
        <v>0.55000000000000004</v>
      </c>
      <c r="AE1024" s="13">
        <f>ROUND(AB1024*(Destino!AH$1025/100),2)</f>
        <v>0</v>
      </c>
      <c r="AF1024" s="13">
        <f>ROUND((((AB1024+AC1024)*(1 + VLOOKUP(X1024,'Base de dados'!A:N, 14, 0) ))*(Destino!AI$1025/100))-AD1024, 2)</f>
        <v>1.62</v>
      </c>
      <c r="AG1024" s="13">
        <f>ROUND((AB1024+AC1024+AF1024)*(J1024/100),2)</f>
        <v>0.31</v>
      </c>
      <c r="AH1024" s="13">
        <f>ROUND(AB1024*T1024,2)</f>
        <v>0</v>
      </c>
      <c r="AI1024" s="13">
        <f>ROUND(AB1024+AC1024-AE1024+AF1024+AG1024+AH1024, 3)</f>
        <v>10.574</v>
      </c>
      <c r="AJ1024" s="13">
        <f>AI1024*M1024</f>
        <v>42.295999999999999</v>
      </c>
      <c r="AK1024" s="13">
        <f>AJ1024*K1024</f>
        <v>42.295999999999999</v>
      </c>
      <c r="AL1024" s="13" t="str">
        <f t="shared" si="45"/>
        <v>17006000259772200001421</v>
      </c>
      <c r="AM1024" s="13">
        <f>VLOOKUP(AL1024,Destino!A:AE,31,0)</f>
        <v>42.295999999999999</v>
      </c>
      <c r="AN1024" s="13">
        <f>VLOOKUP(AL1024,Destino!A:O,15,0)</f>
        <v>26.31</v>
      </c>
      <c r="AO1024" s="13">
        <f>VLOOKUP(AL1024,Destino!A:P,16,0)</f>
        <v>1</v>
      </c>
      <c r="AP1024" s="14">
        <f t="shared" si="46"/>
        <v>1</v>
      </c>
      <c r="AQ1024" s="13" t="str">
        <f t="shared" si="47"/>
        <v>OK</v>
      </c>
      <c r="BA1024" s="13" t="s">
        <v>14690</v>
      </c>
      <c r="BB1024" s="13">
        <f>AK1024</f>
        <v>42.295999999999999</v>
      </c>
      <c r="BC1024" s="13" t="s">
        <v>15726</v>
      </c>
      <c r="BD1024" s="13">
        <f>N1024</f>
        <v>1</v>
      </c>
    </row>
    <row r="1025" spans="1:56" hidden="1" x14ac:dyDescent="0.25">
      <c r="A1025" s="13">
        <v>600025978</v>
      </c>
      <c r="B1025" s="13">
        <v>1700</v>
      </c>
      <c r="C1025" s="13">
        <v>2200001421</v>
      </c>
      <c r="D1025" s="13" t="s">
        <v>298</v>
      </c>
      <c r="E1025" s="13">
        <f>IF(AND(B1025&lt;&gt;1110,B1025&lt;&gt;1210,B1025&lt;&gt;1510,B1025&lt;&gt;1710),B1025,IF(B1025=1110,"1100",IF(B1025=1210,"1200",IF(B1025=1510,"1500",IF(B1025=1710,"1700","X")))))</f>
        <v>1700</v>
      </c>
      <c r="F1025" s="13" t="s">
        <v>10893</v>
      </c>
      <c r="G1025" s="13" t="s">
        <v>297</v>
      </c>
      <c r="H1025" s="13">
        <v>31.666</v>
      </c>
      <c r="I1025" s="13">
        <v>0.25</v>
      </c>
      <c r="J1025" s="13">
        <v>3</v>
      </c>
      <c r="K1025" s="13">
        <v>1</v>
      </c>
      <c r="L1025" s="13" t="s">
        <v>292</v>
      </c>
      <c r="M1025" s="13">
        <v>4</v>
      </c>
      <c r="N1025" s="13">
        <v>1</v>
      </c>
      <c r="O1025" s="13" t="s">
        <v>294</v>
      </c>
      <c r="P1025" s="13">
        <f>IFERROR(VLOOKUP(BC1025, BA:BA:BB:BB, 2, 0),)</f>
        <v>0</v>
      </c>
      <c r="Q1025" s="13">
        <f>IFERROR(VLOOKUP(BC1025, BA:BA:BD:BD, 4, 0),1)</f>
        <v>1</v>
      </c>
      <c r="R1025" s="13">
        <v>7</v>
      </c>
      <c r="S1025" s="13">
        <v>9.25</v>
      </c>
      <c r="T1025" s="13">
        <v>0</v>
      </c>
      <c r="V1025" s="13" t="s">
        <v>13779</v>
      </c>
      <c r="W1025" s="13">
        <v>100</v>
      </c>
      <c r="X1025" s="13" t="s">
        <v>302</v>
      </c>
      <c r="Y1025" s="13" t="s">
        <v>10899</v>
      </c>
      <c r="Z1025" s="13" t="s">
        <v>10898</v>
      </c>
      <c r="AA1025" s="13">
        <v>1</v>
      </c>
      <c r="AB1025" s="13">
        <f>ROUND(H1025*I1025*AA1025, 3)</f>
        <v>7.9169999999999998</v>
      </c>
      <c r="AC1025" s="13">
        <f>ROUND(VLOOKUP(X1025,'Base de dados'!A:B, 2, 0)*AB1025, 2)</f>
        <v>0.79</v>
      </c>
      <c r="AD1025" s="13">
        <f>ROUND((AB1025*(Destino!AG$1026/100))*(W1025/100),2)</f>
        <v>0.55000000000000004</v>
      </c>
      <c r="AE1025" s="13">
        <f>ROUND(AB1025*(Destino!AH$1026/100),2)</f>
        <v>0</v>
      </c>
      <c r="AF1025" s="13">
        <f>ROUND((((AB1025+AC1025)*(1 + VLOOKUP(X1025,'Base de dados'!A:N, 14, 0) ))*(Destino!AI$1026/100))-AD1025, 2)</f>
        <v>1.64</v>
      </c>
      <c r="AG1025" s="13">
        <f>ROUND((AB1025+AC1025+AF1025)*(J1025/100),2)</f>
        <v>0.31</v>
      </c>
      <c r="AH1025" s="13">
        <f>ROUND(AB1025*T1025,2)</f>
        <v>0</v>
      </c>
      <c r="AI1025" s="13">
        <f>ROUND(AB1025+AC1025-AE1025+AF1025+AG1025+AH1025, 3)</f>
        <v>10.657</v>
      </c>
      <c r="AJ1025" s="13">
        <f>AI1025*M1025</f>
        <v>42.628</v>
      </c>
      <c r="AK1025" s="13">
        <f>AJ1025*K1025</f>
        <v>42.628</v>
      </c>
      <c r="AL1025" s="13" t="str">
        <f t="shared" si="45"/>
        <v>17006000259782200001421</v>
      </c>
      <c r="AM1025" s="13">
        <f>VLOOKUP(AL1025,Destino!A:AE,31,0)</f>
        <v>42.628</v>
      </c>
      <c r="AN1025" s="13">
        <f>VLOOKUP(AL1025,Destino!A:O,15,0)</f>
        <v>26.52</v>
      </c>
      <c r="AO1025" s="13">
        <f>VLOOKUP(AL1025,Destino!A:P,16,0)</f>
        <v>1</v>
      </c>
      <c r="AP1025" s="14">
        <f t="shared" si="46"/>
        <v>1</v>
      </c>
      <c r="AQ1025" s="13" t="str">
        <f t="shared" si="47"/>
        <v>OK</v>
      </c>
      <c r="BA1025" s="13" t="s">
        <v>14691</v>
      </c>
      <c r="BB1025" s="13">
        <f>AK1025</f>
        <v>42.628</v>
      </c>
      <c r="BC1025" s="13" t="s">
        <v>15727</v>
      </c>
      <c r="BD1025" s="13">
        <f>N1025</f>
        <v>1</v>
      </c>
    </row>
    <row r="1026" spans="1:56" hidden="1" x14ac:dyDescent="0.25">
      <c r="A1026" s="13">
        <v>600025979</v>
      </c>
      <c r="B1026" s="13">
        <v>1700</v>
      </c>
      <c r="C1026" s="13">
        <v>2200001421</v>
      </c>
      <c r="D1026" s="13" t="s">
        <v>298</v>
      </c>
      <c r="E1026" s="13">
        <f>IF(AND(B1026&lt;&gt;1110,B1026&lt;&gt;1210,B1026&lt;&gt;1510,B1026&lt;&gt;1710),B1026,IF(B1026=1110,"1100",IF(B1026=1210,"1200",IF(B1026=1510,"1500",IF(B1026=1710,"1700","X")))))</f>
        <v>1700</v>
      </c>
      <c r="F1026" s="13" t="s">
        <v>10893</v>
      </c>
      <c r="G1026" s="13" t="s">
        <v>297</v>
      </c>
      <c r="H1026" s="13">
        <v>31.736999999999998</v>
      </c>
      <c r="I1026" s="13">
        <v>0.25</v>
      </c>
      <c r="J1026" s="13">
        <v>3</v>
      </c>
      <c r="K1026" s="13">
        <v>1</v>
      </c>
      <c r="L1026" s="13" t="s">
        <v>292</v>
      </c>
      <c r="M1026" s="13">
        <v>4</v>
      </c>
      <c r="N1026" s="13">
        <v>1</v>
      </c>
      <c r="O1026" s="13" t="s">
        <v>294</v>
      </c>
      <c r="P1026" s="13">
        <f>IFERROR(VLOOKUP(BC1026, BA:BA:BB:BB, 2, 0),)</f>
        <v>0</v>
      </c>
      <c r="Q1026" s="13">
        <f>IFERROR(VLOOKUP(BC1026, BA:BA:BD:BD, 4, 0),1)</f>
        <v>1</v>
      </c>
      <c r="R1026" s="13">
        <v>7</v>
      </c>
      <c r="S1026" s="13">
        <v>9.25</v>
      </c>
      <c r="T1026" s="13">
        <v>0</v>
      </c>
      <c r="V1026" s="13" t="s">
        <v>13779</v>
      </c>
      <c r="W1026" s="13">
        <v>100</v>
      </c>
      <c r="X1026" s="13" t="s">
        <v>302</v>
      </c>
      <c r="Y1026" s="13" t="s">
        <v>10899</v>
      </c>
      <c r="Z1026" s="13" t="s">
        <v>10898</v>
      </c>
      <c r="AA1026" s="13">
        <v>1</v>
      </c>
      <c r="AB1026" s="13">
        <f>ROUND(H1026*I1026*AA1026, 3)</f>
        <v>7.9340000000000002</v>
      </c>
      <c r="AC1026" s="13">
        <f>ROUND(VLOOKUP(X1026,'Base de dados'!A:B, 2, 0)*AB1026, 2)</f>
        <v>0.79</v>
      </c>
      <c r="AD1026" s="13">
        <f>ROUND((AB1026*(Destino!AG$1027/100))*(W1026/100),2)</f>
        <v>0.56000000000000005</v>
      </c>
      <c r="AE1026" s="13">
        <f>ROUND(AB1026*(Destino!AH$1027/100),2)</f>
        <v>0</v>
      </c>
      <c r="AF1026" s="13">
        <f>ROUND((((AB1026+AC1026)*(1 + VLOOKUP(X1026,'Base de dados'!A:N, 14, 0) ))*(Destino!AI$1027/100))-AD1026, 2)</f>
        <v>1.63</v>
      </c>
      <c r="AG1026" s="13">
        <f>ROUND((AB1026+AC1026+AF1026)*(J1026/100),2)</f>
        <v>0.31</v>
      </c>
      <c r="AH1026" s="13">
        <f>ROUND(AB1026*T1026,2)</f>
        <v>0</v>
      </c>
      <c r="AI1026" s="13">
        <f>ROUND(AB1026+AC1026-AE1026+AF1026+AG1026+AH1026, 3)</f>
        <v>10.664</v>
      </c>
      <c r="AJ1026" s="13">
        <f>AI1026*M1026</f>
        <v>42.655999999999999</v>
      </c>
      <c r="AK1026" s="13">
        <f>AJ1026*K1026</f>
        <v>42.655999999999999</v>
      </c>
      <c r="AL1026" s="13" t="str">
        <f t="shared" ref="AL1026:AL1077" si="48">_xlfn.CONCAT(B1026,A1026,C1026)</f>
        <v>17006000259792200001421</v>
      </c>
      <c r="AM1026" s="13">
        <f>VLOOKUP(AL1026,Destino!A:AE,31,0)</f>
        <v>42.695999999999998</v>
      </c>
      <c r="AN1026" s="13">
        <f>VLOOKUP(AL1026,Destino!A:O,15,0)</f>
        <v>26.58</v>
      </c>
      <c r="AO1026" s="13">
        <f>VLOOKUP(AL1026,Destino!A:P,16,0)</f>
        <v>1</v>
      </c>
      <c r="AP1026" s="14">
        <f t="shared" ref="AP1026:AP1077" si="49">ROUND(AM1026/AK1026,2)</f>
        <v>1</v>
      </c>
      <c r="AQ1026" s="13" t="str">
        <f t="shared" ref="AQ1026:AQ1077" si="50">IF(AP1026=1,"OK","X")</f>
        <v>OK</v>
      </c>
      <c r="BA1026" s="13" t="s">
        <v>14692</v>
      </c>
      <c r="BB1026" s="13">
        <f>AK1026</f>
        <v>42.655999999999999</v>
      </c>
      <c r="BC1026" s="13" t="s">
        <v>15728</v>
      </c>
      <c r="BD1026" s="13">
        <f>N1026</f>
        <v>1</v>
      </c>
    </row>
    <row r="1027" spans="1:56" hidden="1" x14ac:dyDescent="0.25">
      <c r="A1027" s="13">
        <v>600025980</v>
      </c>
      <c r="B1027" s="13">
        <v>1700</v>
      </c>
      <c r="C1027" s="13">
        <v>2200001421</v>
      </c>
      <c r="D1027" s="13" t="s">
        <v>298</v>
      </c>
      <c r="E1027" s="13">
        <f>IF(AND(B1027&lt;&gt;1110,B1027&lt;&gt;1210,B1027&lt;&gt;1510,B1027&lt;&gt;1710),B1027,IF(B1027=1110,"1100",IF(B1027=1210,"1200",IF(B1027=1510,"1500",IF(B1027=1710,"1700","X")))))</f>
        <v>1700</v>
      </c>
      <c r="F1027" s="13" t="s">
        <v>10893</v>
      </c>
      <c r="G1027" s="13" t="s">
        <v>297</v>
      </c>
      <c r="H1027" s="13">
        <v>31.904</v>
      </c>
      <c r="I1027" s="13">
        <v>0.25</v>
      </c>
      <c r="J1027" s="13">
        <v>3</v>
      </c>
      <c r="K1027" s="13">
        <v>1</v>
      </c>
      <c r="L1027" s="13" t="s">
        <v>292</v>
      </c>
      <c r="M1027" s="13">
        <v>4</v>
      </c>
      <c r="N1027" s="13">
        <v>1</v>
      </c>
      <c r="O1027" s="13" t="s">
        <v>294</v>
      </c>
      <c r="P1027" s="13">
        <f>IFERROR(VLOOKUP(BC1027, BA:BA:BB:BB, 2, 0),)</f>
        <v>0</v>
      </c>
      <c r="Q1027" s="13">
        <f>IFERROR(VLOOKUP(BC1027, BA:BA:BD:BD, 4, 0),1)</f>
        <v>1</v>
      </c>
      <c r="R1027" s="13">
        <v>7</v>
      </c>
      <c r="S1027" s="13">
        <v>9.25</v>
      </c>
      <c r="T1027" s="13">
        <v>0</v>
      </c>
      <c r="V1027" s="13" t="s">
        <v>13779</v>
      </c>
      <c r="W1027" s="13">
        <v>100</v>
      </c>
      <c r="X1027" s="13" t="s">
        <v>302</v>
      </c>
      <c r="Y1027" s="13" t="s">
        <v>10899</v>
      </c>
      <c r="Z1027" s="13" t="s">
        <v>10898</v>
      </c>
      <c r="AA1027" s="13">
        <v>1</v>
      </c>
      <c r="AB1027" s="13">
        <f>ROUND(H1027*I1027*AA1027, 3)</f>
        <v>7.976</v>
      </c>
      <c r="AC1027" s="13">
        <f>ROUND(VLOOKUP(X1027,'Base de dados'!A:B, 2, 0)*AB1027, 2)</f>
        <v>0.8</v>
      </c>
      <c r="AD1027" s="13">
        <f>ROUND((AB1027*(Destino!AG$1028/100))*(W1027/100),2)</f>
        <v>0.56000000000000005</v>
      </c>
      <c r="AE1027" s="13">
        <f>ROUND(AB1027*(Destino!AH$1028/100),2)</f>
        <v>0</v>
      </c>
      <c r="AF1027" s="13">
        <f>ROUND((((AB1027+AC1027)*(1 + VLOOKUP(X1027,'Base de dados'!A:N, 14, 0) ))*(Destino!AI$1028/100))-AD1027, 2)</f>
        <v>1.65</v>
      </c>
      <c r="AG1027" s="13">
        <f>ROUND((AB1027+AC1027+AF1027)*(J1027/100),2)</f>
        <v>0.31</v>
      </c>
      <c r="AH1027" s="13">
        <f>ROUND(AB1027*T1027,2)</f>
        <v>0</v>
      </c>
      <c r="AI1027" s="13">
        <f>ROUND(AB1027+AC1027-AE1027+AF1027+AG1027+AH1027, 3)</f>
        <v>10.736000000000001</v>
      </c>
      <c r="AJ1027" s="13">
        <f>AI1027*M1027</f>
        <v>42.944000000000003</v>
      </c>
      <c r="AK1027" s="13">
        <f>AJ1027*K1027</f>
        <v>42.944000000000003</v>
      </c>
      <c r="AL1027" s="13" t="str">
        <f t="shared" si="48"/>
        <v>17006000259802200001421</v>
      </c>
      <c r="AM1027" s="13">
        <f>VLOOKUP(AL1027,Destino!A:AE,31,0)</f>
        <v>42.944000000000003</v>
      </c>
      <c r="AN1027" s="13">
        <f>VLOOKUP(AL1027,Destino!A:O,15,0)</f>
        <v>26.72</v>
      </c>
      <c r="AO1027" s="13">
        <f>VLOOKUP(AL1027,Destino!A:P,16,0)</f>
        <v>1</v>
      </c>
      <c r="AP1027" s="14">
        <f t="shared" si="49"/>
        <v>1</v>
      </c>
      <c r="AQ1027" s="13" t="str">
        <f t="shared" si="50"/>
        <v>OK</v>
      </c>
      <c r="BA1027" s="13" t="s">
        <v>14693</v>
      </c>
      <c r="BB1027" s="13">
        <f>AK1027</f>
        <v>42.944000000000003</v>
      </c>
      <c r="BC1027" s="13" t="s">
        <v>15729</v>
      </c>
      <c r="BD1027" s="13">
        <f>N1027</f>
        <v>1</v>
      </c>
    </row>
    <row r="1028" spans="1:56" hidden="1" x14ac:dyDescent="0.25">
      <c r="A1028" s="13">
        <v>600025981</v>
      </c>
      <c r="B1028" s="13">
        <v>1700</v>
      </c>
      <c r="C1028" s="13">
        <v>2200001421</v>
      </c>
      <c r="D1028" s="13" t="s">
        <v>298</v>
      </c>
      <c r="E1028" s="13">
        <f>IF(AND(B1028&lt;&gt;1110,B1028&lt;&gt;1210,B1028&lt;&gt;1510,B1028&lt;&gt;1710),B1028,IF(B1028=1110,"1100",IF(B1028=1210,"1200",IF(B1028=1510,"1500",IF(B1028=1710,"1700","X")))))</f>
        <v>1700</v>
      </c>
      <c r="F1028" s="13" t="s">
        <v>10893</v>
      </c>
      <c r="G1028" s="13" t="s">
        <v>297</v>
      </c>
      <c r="H1028" s="13">
        <v>32.048000000000002</v>
      </c>
      <c r="I1028" s="13">
        <v>0.25</v>
      </c>
      <c r="J1028" s="13">
        <v>3</v>
      </c>
      <c r="K1028" s="13">
        <v>1</v>
      </c>
      <c r="L1028" s="13" t="s">
        <v>292</v>
      </c>
      <c r="M1028" s="13">
        <v>4</v>
      </c>
      <c r="N1028" s="13">
        <v>1</v>
      </c>
      <c r="O1028" s="13" t="s">
        <v>294</v>
      </c>
      <c r="P1028" s="13">
        <f>IFERROR(VLOOKUP(BC1028, BA:BA:BB:BB, 2, 0),)</f>
        <v>0</v>
      </c>
      <c r="Q1028" s="13">
        <f>IFERROR(VLOOKUP(BC1028, BA:BA:BD:BD, 4, 0),1)</f>
        <v>1</v>
      </c>
      <c r="R1028" s="13">
        <v>7</v>
      </c>
      <c r="S1028" s="13">
        <v>9.25</v>
      </c>
      <c r="T1028" s="13">
        <v>0</v>
      </c>
      <c r="V1028" s="13" t="s">
        <v>13779</v>
      </c>
      <c r="W1028" s="13">
        <v>100</v>
      </c>
      <c r="X1028" s="13" t="s">
        <v>302</v>
      </c>
      <c r="Y1028" s="13" t="s">
        <v>10899</v>
      </c>
      <c r="Z1028" s="13" t="s">
        <v>10898</v>
      </c>
      <c r="AA1028" s="13">
        <v>1</v>
      </c>
      <c r="AB1028" s="13">
        <f>ROUND(H1028*I1028*AA1028, 3)</f>
        <v>8.0120000000000005</v>
      </c>
      <c r="AC1028" s="13">
        <f>ROUND(VLOOKUP(X1028,'Base de dados'!A:B, 2, 0)*AB1028, 2)</f>
        <v>0.8</v>
      </c>
      <c r="AD1028" s="13">
        <f>ROUND((AB1028*(Destino!AG$1029/100))*(W1028/100),2)</f>
        <v>0.56000000000000005</v>
      </c>
      <c r="AE1028" s="13">
        <f>ROUND(AB1028*(Destino!AH$1029/100),2)</f>
        <v>0</v>
      </c>
      <c r="AF1028" s="13">
        <f>ROUND((((AB1028+AC1028)*(1 + VLOOKUP(X1028,'Base de dados'!A:N, 14, 0) ))*(Destino!AI$1029/100))-AD1028, 2)</f>
        <v>1.66</v>
      </c>
      <c r="AG1028" s="13">
        <f>ROUND((AB1028+AC1028+AF1028)*(J1028/100),2)</f>
        <v>0.31</v>
      </c>
      <c r="AH1028" s="13">
        <f>ROUND(AB1028*T1028,2)</f>
        <v>0</v>
      </c>
      <c r="AI1028" s="13">
        <f>ROUND(AB1028+AC1028-AE1028+AF1028+AG1028+AH1028, 3)</f>
        <v>10.782</v>
      </c>
      <c r="AJ1028" s="13">
        <f>AI1028*M1028</f>
        <v>43.128</v>
      </c>
      <c r="AK1028" s="13">
        <f>AJ1028*K1028</f>
        <v>43.128</v>
      </c>
      <c r="AL1028" s="13" t="str">
        <f t="shared" si="48"/>
        <v>17006000259812200001421</v>
      </c>
      <c r="AM1028" s="13">
        <f>VLOOKUP(AL1028,Destino!A:AE,31,0)</f>
        <v>43.128</v>
      </c>
      <c r="AN1028" s="13">
        <f>VLOOKUP(AL1028,Destino!A:O,15,0)</f>
        <v>26.84</v>
      </c>
      <c r="AO1028" s="13">
        <f>VLOOKUP(AL1028,Destino!A:P,16,0)</f>
        <v>1</v>
      </c>
      <c r="AP1028" s="14">
        <f t="shared" si="49"/>
        <v>1</v>
      </c>
      <c r="AQ1028" s="13" t="str">
        <f t="shared" si="50"/>
        <v>OK</v>
      </c>
      <c r="BA1028" s="13" t="s">
        <v>14694</v>
      </c>
      <c r="BB1028" s="13">
        <f>AK1028</f>
        <v>43.128</v>
      </c>
      <c r="BC1028" s="13" t="s">
        <v>15730</v>
      </c>
      <c r="BD1028" s="13">
        <f>N1028</f>
        <v>1</v>
      </c>
    </row>
    <row r="1029" spans="1:56" hidden="1" x14ac:dyDescent="0.25">
      <c r="A1029" s="13">
        <v>600025982</v>
      </c>
      <c r="B1029" s="13">
        <v>1700</v>
      </c>
      <c r="C1029" s="13">
        <v>2200001421</v>
      </c>
      <c r="D1029" s="13" t="s">
        <v>298</v>
      </c>
      <c r="E1029" s="13">
        <f>IF(AND(B1029&lt;&gt;1110,B1029&lt;&gt;1210,B1029&lt;&gt;1510,B1029&lt;&gt;1710),B1029,IF(B1029=1110,"1100",IF(B1029=1210,"1200",IF(B1029=1510,"1500",IF(B1029=1710,"1700","X")))))</f>
        <v>1700</v>
      </c>
      <c r="F1029" s="13" t="s">
        <v>10893</v>
      </c>
      <c r="G1029" s="13" t="s">
        <v>297</v>
      </c>
      <c r="H1029" s="13">
        <v>32.381999999999998</v>
      </c>
      <c r="I1029" s="13">
        <v>0.25</v>
      </c>
      <c r="J1029" s="13">
        <v>3</v>
      </c>
      <c r="K1029" s="13">
        <v>1</v>
      </c>
      <c r="L1029" s="13" t="s">
        <v>292</v>
      </c>
      <c r="M1029" s="13">
        <v>4</v>
      </c>
      <c r="N1029" s="13">
        <v>1</v>
      </c>
      <c r="O1029" s="13" t="s">
        <v>294</v>
      </c>
      <c r="P1029" s="13">
        <f>IFERROR(VLOOKUP(BC1029, BA:BA:BB:BB, 2, 0),)</f>
        <v>0</v>
      </c>
      <c r="Q1029" s="13">
        <f>IFERROR(VLOOKUP(BC1029, BA:BA:BD:BD, 4, 0),1)</f>
        <v>1</v>
      </c>
      <c r="R1029" s="13">
        <v>7</v>
      </c>
      <c r="S1029" s="13">
        <v>9.25</v>
      </c>
      <c r="T1029" s="13">
        <v>0</v>
      </c>
      <c r="V1029" s="13" t="s">
        <v>13779</v>
      </c>
      <c r="W1029" s="13">
        <v>100</v>
      </c>
      <c r="X1029" s="13" t="s">
        <v>302</v>
      </c>
      <c r="Y1029" s="13" t="s">
        <v>10899</v>
      </c>
      <c r="Z1029" s="13" t="s">
        <v>10898</v>
      </c>
      <c r="AA1029" s="13">
        <v>1</v>
      </c>
      <c r="AB1029" s="13">
        <f>ROUND(H1029*I1029*AA1029, 3)</f>
        <v>8.0960000000000001</v>
      </c>
      <c r="AC1029" s="13">
        <f>ROUND(VLOOKUP(X1029,'Base de dados'!A:B, 2, 0)*AB1029, 2)</f>
        <v>0.81</v>
      </c>
      <c r="AD1029" s="13">
        <f>ROUND((AB1029*(Destino!AG$1030/100))*(W1029/100),2)</f>
        <v>0.56999999999999995</v>
      </c>
      <c r="AE1029" s="13">
        <f>ROUND(AB1029*(Destino!AH$1030/100),2)</f>
        <v>0</v>
      </c>
      <c r="AF1029" s="13">
        <f>ROUND((((AB1029+AC1029)*(1 + VLOOKUP(X1029,'Base de dados'!A:N, 14, 0) ))*(Destino!AI$1030/100))-AD1029, 2)</f>
        <v>1.67</v>
      </c>
      <c r="AG1029" s="13">
        <f>ROUND((AB1029+AC1029+AF1029)*(J1029/100),2)</f>
        <v>0.32</v>
      </c>
      <c r="AH1029" s="13">
        <f>ROUND(AB1029*T1029,2)</f>
        <v>0</v>
      </c>
      <c r="AI1029" s="13">
        <f>ROUND(AB1029+AC1029-AE1029+AF1029+AG1029+AH1029, 3)</f>
        <v>10.896000000000001</v>
      </c>
      <c r="AJ1029" s="13">
        <f>AI1029*M1029</f>
        <v>43.584000000000003</v>
      </c>
      <c r="AK1029" s="13">
        <f>AJ1029*K1029</f>
        <v>43.584000000000003</v>
      </c>
      <c r="AL1029" s="13" t="str">
        <f t="shared" si="48"/>
        <v>17006000259822200001421</v>
      </c>
      <c r="AM1029" s="13">
        <f>VLOOKUP(AL1029,Destino!A:AE,31,0)</f>
        <v>43.584000000000003</v>
      </c>
      <c r="AN1029" s="13">
        <f>VLOOKUP(AL1029,Destino!A:O,15,0)</f>
        <v>27.12</v>
      </c>
      <c r="AO1029" s="13">
        <f>VLOOKUP(AL1029,Destino!A:P,16,0)</f>
        <v>1</v>
      </c>
      <c r="AP1029" s="14">
        <f t="shared" si="49"/>
        <v>1</v>
      </c>
      <c r="AQ1029" s="13" t="str">
        <f t="shared" si="50"/>
        <v>OK</v>
      </c>
      <c r="BA1029" s="13" t="s">
        <v>14695</v>
      </c>
      <c r="BB1029" s="13">
        <f>AK1029</f>
        <v>43.584000000000003</v>
      </c>
      <c r="BC1029" s="13" t="s">
        <v>15731</v>
      </c>
      <c r="BD1029" s="13">
        <f>N1029</f>
        <v>1</v>
      </c>
    </row>
    <row r="1030" spans="1:56" hidden="1" x14ac:dyDescent="0.25">
      <c r="A1030" s="13">
        <v>600025985</v>
      </c>
      <c r="B1030" s="13">
        <v>1700</v>
      </c>
      <c r="C1030" s="13">
        <v>2200001421</v>
      </c>
      <c r="D1030" s="13" t="s">
        <v>298</v>
      </c>
      <c r="E1030" s="13">
        <f>IF(AND(B1030&lt;&gt;1110,B1030&lt;&gt;1210,B1030&lt;&gt;1510,B1030&lt;&gt;1710),B1030,IF(B1030=1110,"1100",IF(B1030=1210,"1200",IF(B1030=1510,"1500",IF(B1030=1710,"1700","X")))))</f>
        <v>1700</v>
      </c>
      <c r="F1030" s="13" t="s">
        <v>10893</v>
      </c>
      <c r="G1030" s="13" t="s">
        <v>297</v>
      </c>
      <c r="H1030" s="13">
        <v>5.0869999999999997</v>
      </c>
      <c r="I1030" s="13">
        <v>0.25</v>
      </c>
      <c r="J1030" s="13">
        <v>3</v>
      </c>
      <c r="K1030" s="13">
        <v>1</v>
      </c>
      <c r="L1030" s="13" t="s">
        <v>292</v>
      </c>
      <c r="M1030" s="13">
        <v>4</v>
      </c>
      <c r="N1030" s="13">
        <v>1</v>
      </c>
      <c r="O1030" s="13" t="s">
        <v>294</v>
      </c>
      <c r="P1030" s="13">
        <f>IFERROR(VLOOKUP(BC1030, BA:BA:BB:BB, 2, 0),)</f>
        <v>0</v>
      </c>
      <c r="Q1030" s="13">
        <f>IFERROR(VLOOKUP(BC1030, BA:BA:BD:BD, 4, 0),1)</f>
        <v>1</v>
      </c>
      <c r="R1030" s="13">
        <v>7</v>
      </c>
      <c r="S1030" s="13">
        <v>9.25</v>
      </c>
      <c r="T1030" s="13">
        <v>0</v>
      </c>
      <c r="V1030" s="13" t="s">
        <v>13779</v>
      </c>
      <c r="W1030" s="13">
        <v>100</v>
      </c>
      <c r="X1030" s="13" t="s">
        <v>295</v>
      </c>
      <c r="Y1030" s="13" t="s">
        <v>10899</v>
      </c>
      <c r="Z1030" s="13" t="s">
        <v>10886</v>
      </c>
      <c r="AA1030" s="13">
        <v>1</v>
      </c>
      <c r="AB1030" s="13">
        <f>ROUND(H1030*I1030*AA1030, 3)</f>
        <v>1.272</v>
      </c>
      <c r="AC1030" s="13">
        <f>ROUND(VLOOKUP(X1030,'Base de dados'!A:B, 2, 0)*AB1030, 2)</f>
        <v>0.13</v>
      </c>
      <c r="AD1030" s="13">
        <f>ROUND((AB1030*(Destino!AG$1031/100))*(W1030/100),2)</f>
        <v>0.09</v>
      </c>
      <c r="AE1030" s="13">
        <f>ROUND(AB1030*(Destino!AH$1031/100),2)</f>
        <v>0</v>
      </c>
      <c r="AF1030" s="13">
        <f>ROUND((((AB1030+AC1030)*(1 + VLOOKUP(X1030,'Base de dados'!A:N, 14, 0) ))*(Destino!AI$1031/100))-AD1030, 2)</f>
        <v>0.26</v>
      </c>
      <c r="AG1030" s="13">
        <f>ROUND((AB1030+AC1030+AF1030)*(J1030/100),2)</f>
        <v>0.05</v>
      </c>
      <c r="AH1030" s="13">
        <f>ROUND(AB1030*T1030,2)</f>
        <v>0</v>
      </c>
      <c r="AI1030" s="13">
        <f>ROUND(AB1030+AC1030-AE1030+AF1030+AG1030+AH1030, 3)</f>
        <v>1.712</v>
      </c>
      <c r="AJ1030" s="13">
        <f>AI1030*M1030</f>
        <v>6.8479999999999999</v>
      </c>
      <c r="AK1030" s="13">
        <f>AJ1030*K1030</f>
        <v>6.8479999999999999</v>
      </c>
      <c r="AL1030" s="13" t="str">
        <f t="shared" si="48"/>
        <v>17006000259852200001421</v>
      </c>
      <c r="AM1030" s="13">
        <f>VLOOKUP(AL1030,Destino!A:AE,31,0)</f>
        <v>6.8479999999999999</v>
      </c>
      <c r="AN1030" s="13">
        <f>VLOOKUP(AL1030,Destino!A:O,15,0)</f>
        <v>4.26</v>
      </c>
      <c r="AO1030" s="13">
        <f>VLOOKUP(AL1030,Destino!A:P,16,0)</f>
        <v>1</v>
      </c>
      <c r="AP1030" s="14">
        <f t="shared" si="49"/>
        <v>1</v>
      </c>
      <c r="AQ1030" s="13" t="str">
        <f t="shared" si="50"/>
        <v>OK</v>
      </c>
      <c r="BA1030" s="13" t="s">
        <v>14696</v>
      </c>
      <c r="BB1030" s="13">
        <f>AK1030</f>
        <v>6.8479999999999999</v>
      </c>
      <c r="BC1030" s="13" t="s">
        <v>15732</v>
      </c>
      <c r="BD1030" s="13">
        <f>N1030</f>
        <v>1</v>
      </c>
    </row>
    <row r="1031" spans="1:56" hidden="1" x14ac:dyDescent="0.25">
      <c r="A1031" s="13">
        <v>600025988</v>
      </c>
      <c r="B1031" s="13">
        <v>1700</v>
      </c>
      <c r="C1031" s="13">
        <v>2200001421</v>
      </c>
      <c r="D1031" s="13" t="s">
        <v>298</v>
      </c>
      <c r="E1031" s="13">
        <f>IF(AND(B1031&lt;&gt;1110,B1031&lt;&gt;1210,B1031&lt;&gt;1510,B1031&lt;&gt;1710),B1031,IF(B1031=1110,"1100",IF(B1031=1210,"1200",IF(B1031=1510,"1500",IF(B1031=1710,"1700","X")))))</f>
        <v>1700</v>
      </c>
      <c r="F1031" s="13" t="s">
        <v>10893</v>
      </c>
      <c r="G1031" s="13" t="s">
        <v>297</v>
      </c>
      <c r="H1031" s="13">
        <v>13.313000000000001</v>
      </c>
      <c r="I1031" s="13">
        <v>0.25</v>
      </c>
      <c r="J1031" s="13">
        <v>3</v>
      </c>
      <c r="K1031" s="13">
        <v>1</v>
      </c>
      <c r="L1031" s="13" t="s">
        <v>292</v>
      </c>
      <c r="M1031" s="13">
        <v>4</v>
      </c>
      <c r="N1031" s="13">
        <v>1</v>
      </c>
      <c r="O1031" s="13" t="s">
        <v>294</v>
      </c>
      <c r="P1031" s="13">
        <f>IFERROR(VLOOKUP(BC1031, BA:BA:BB:BB, 2, 0),)</f>
        <v>0</v>
      </c>
      <c r="Q1031" s="13">
        <f>IFERROR(VLOOKUP(BC1031, BA:BA:BD:BD, 4, 0),1)</f>
        <v>1</v>
      </c>
      <c r="R1031" s="13">
        <v>7</v>
      </c>
      <c r="S1031" s="13">
        <v>9.25</v>
      </c>
      <c r="T1031" s="13">
        <v>0</v>
      </c>
      <c r="V1031" s="13" t="s">
        <v>13779</v>
      </c>
      <c r="W1031" s="13">
        <v>100</v>
      </c>
      <c r="X1031" s="13" t="s">
        <v>295</v>
      </c>
      <c r="Y1031" s="13" t="s">
        <v>10899</v>
      </c>
      <c r="Z1031" s="13" t="s">
        <v>10898</v>
      </c>
      <c r="AA1031" s="13">
        <v>1</v>
      </c>
      <c r="AB1031" s="13">
        <f>ROUND(H1031*I1031*AA1031, 3)</f>
        <v>3.3279999999999998</v>
      </c>
      <c r="AC1031" s="13">
        <f>ROUND(VLOOKUP(X1031,'Base de dados'!A:B, 2, 0)*AB1031, 2)</f>
        <v>0.33</v>
      </c>
      <c r="AD1031" s="13">
        <f>ROUND((AB1031*(Destino!AG$1032/100))*(W1031/100),2)</f>
        <v>0.23</v>
      </c>
      <c r="AE1031" s="13">
        <f>ROUND(AB1031*(Destino!AH$1032/100),2)</f>
        <v>0</v>
      </c>
      <c r="AF1031" s="13">
        <f>ROUND((((AB1031+AC1031)*(1 + VLOOKUP(X1031,'Base de dados'!A:N, 14, 0) ))*(Destino!AI$1032/100))-AD1031, 2)</f>
        <v>0.69</v>
      </c>
      <c r="AG1031" s="13">
        <f>ROUND((AB1031+AC1031+AF1031)*(J1031/100),2)</f>
        <v>0.13</v>
      </c>
      <c r="AH1031" s="13">
        <f>ROUND(AB1031*T1031,2)</f>
        <v>0</v>
      </c>
      <c r="AI1031" s="13">
        <f>ROUND(AB1031+AC1031-AE1031+AF1031+AG1031+AH1031, 3)</f>
        <v>4.4779999999999998</v>
      </c>
      <c r="AJ1031" s="13">
        <f>AI1031*M1031</f>
        <v>17.911999999999999</v>
      </c>
      <c r="AK1031" s="13">
        <f>AJ1031*K1031</f>
        <v>17.911999999999999</v>
      </c>
      <c r="AL1031" s="13" t="str">
        <f t="shared" si="48"/>
        <v>17006000259882200001421</v>
      </c>
      <c r="AM1031" s="13">
        <f>VLOOKUP(AL1031,Destino!A:AE,31,0)</f>
        <v>17.911999999999999</v>
      </c>
      <c r="AN1031" s="13">
        <f>VLOOKUP(AL1031,Destino!A:O,15,0)</f>
        <v>11.15</v>
      </c>
      <c r="AO1031" s="13">
        <f>VLOOKUP(AL1031,Destino!A:P,16,0)</f>
        <v>1</v>
      </c>
      <c r="AP1031" s="14">
        <f t="shared" si="49"/>
        <v>1</v>
      </c>
      <c r="AQ1031" s="13" t="str">
        <f t="shared" si="50"/>
        <v>OK</v>
      </c>
      <c r="BA1031" s="13" t="s">
        <v>14697</v>
      </c>
      <c r="BB1031" s="13">
        <f>AK1031</f>
        <v>17.911999999999999</v>
      </c>
      <c r="BC1031" s="13" t="s">
        <v>15733</v>
      </c>
      <c r="BD1031" s="13">
        <f>N1031</f>
        <v>1</v>
      </c>
    </row>
    <row r="1032" spans="1:56" hidden="1" x14ac:dyDescent="0.25">
      <c r="A1032" s="13">
        <v>600025989</v>
      </c>
      <c r="B1032" s="13">
        <v>1700</v>
      </c>
      <c r="C1032" s="13">
        <v>2200001421</v>
      </c>
      <c r="D1032" s="13" t="s">
        <v>298</v>
      </c>
      <c r="E1032" s="13">
        <f>IF(AND(B1032&lt;&gt;1110,B1032&lt;&gt;1210,B1032&lt;&gt;1510,B1032&lt;&gt;1710),B1032,IF(B1032=1110,"1100",IF(B1032=1210,"1200",IF(B1032=1510,"1500",IF(B1032=1710,"1700","X")))))</f>
        <v>1700</v>
      </c>
      <c r="F1032" s="13" t="s">
        <v>10893</v>
      </c>
      <c r="G1032" s="13" t="s">
        <v>297</v>
      </c>
      <c r="H1032" s="13">
        <v>13.385</v>
      </c>
      <c r="I1032" s="13">
        <v>0.25</v>
      </c>
      <c r="J1032" s="13">
        <v>3</v>
      </c>
      <c r="K1032" s="13">
        <v>1</v>
      </c>
      <c r="L1032" s="13" t="s">
        <v>292</v>
      </c>
      <c r="M1032" s="13">
        <v>4</v>
      </c>
      <c r="N1032" s="13">
        <v>1</v>
      </c>
      <c r="O1032" s="13" t="s">
        <v>294</v>
      </c>
      <c r="P1032" s="13">
        <f>IFERROR(VLOOKUP(BC1032, BA:BA:BB:BB, 2, 0),)</f>
        <v>0</v>
      </c>
      <c r="Q1032" s="13">
        <f>IFERROR(VLOOKUP(BC1032, BA:BA:BD:BD, 4, 0),1)</f>
        <v>1</v>
      </c>
      <c r="R1032" s="13">
        <v>7</v>
      </c>
      <c r="S1032" s="13">
        <v>9.25</v>
      </c>
      <c r="T1032" s="13">
        <v>0</v>
      </c>
      <c r="V1032" s="13" t="s">
        <v>13779</v>
      </c>
      <c r="W1032" s="13">
        <v>100</v>
      </c>
      <c r="X1032" s="13" t="s">
        <v>295</v>
      </c>
      <c r="Y1032" s="13" t="s">
        <v>10899</v>
      </c>
      <c r="Z1032" s="13" t="s">
        <v>10886</v>
      </c>
      <c r="AA1032" s="13">
        <v>1</v>
      </c>
      <c r="AB1032" s="13">
        <f>ROUND(H1032*I1032*AA1032, 3)</f>
        <v>3.3460000000000001</v>
      </c>
      <c r="AC1032" s="13">
        <f>ROUND(VLOOKUP(X1032,'Base de dados'!A:B, 2, 0)*AB1032, 2)</f>
        <v>0.33</v>
      </c>
      <c r="AD1032" s="13">
        <f>ROUND((AB1032*(Destino!AG$1033/100))*(W1032/100),2)</f>
        <v>0.23</v>
      </c>
      <c r="AE1032" s="13">
        <f>ROUND(AB1032*(Destino!AH$1033/100),2)</f>
        <v>0</v>
      </c>
      <c r="AF1032" s="13">
        <f>ROUND((((AB1032+AC1032)*(1 + VLOOKUP(X1032,'Base de dados'!A:N, 14, 0) ))*(Destino!AI$1033/100))-AD1032, 2)</f>
        <v>0.69</v>
      </c>
      <c r="AG1032" s="13">
        <f>ROUND((AB1032+AC1032+AF1032)*(J1032/100),2)</f>
        <v>0.13</v>
      </c>
      <c r="AH1032" s="13">
        <f>ROUND(AB1032*T1032,2)</f>
        <v>0</v>
      </c>
      <c r="AI1032" s="13">
        <f>ROUND(AB1032+AC1032-AE1032+AF1032+AG1032+AH1032, 3)</f>
        <v>4.4960000000000004</v>
      </c>
      <c r="AJ1032" s="13">
        <f>AI1032*M1032</f>
        <v>17.984000000000002</v>
      </c>
      <c r="AK1032" s="13">
        <f>AJ1032*K1032</f>
        <v>17.984000000000002</v>
      </c>
      <c r="AL1032" s="13" t="str">
        <f t="shared" si="48"/>
        <v>17006000259892200001421</v>
      </c>
      <c r="AM1032" s="13">
        <f>VLOOKUP(AL1032,Destino!A:AE,31,0)</f>
        <v>18.024000000000001</v>
      </c>
      <c r="AN1032" s="13">
        <f>VLOOKUP(AL1032,Destino!A:O,15,0)</f>
        <v>11.21</v>
      </c>
      <c r="AO1032" s="13">
        <f>VLOOKUP(AL1032,Destino!A:P,16,0)</f>
        <v>1</v>
      </c>
      <c r="AP1032" s="14">
        <f t="shared" si="49"/>
        <v>1</v>
      </c>
      <c r="AQ1032" s="13" t="str">
        <f t="shared" si="50"/>
        <v>OK</v>
      </c>
      <c r="BA1032" s="13" t="s">
        <v>14698</v>
      </c>
      <c r="BB1032" s="13">
        <f>AK1032</f>
        <v>17.984000000000002</v>
      </c>
      <c r="BC1032" s="13" t="s">
        <v>15734</v>
      </c>
      <c r="BD1032" s="13">
        <f>N1032</f>
        <v>1</v>
      </c>
    </row>
    <row r="1033" spans="1:56" hidden="1" x14ac:dyDescent="0.25">
      <c r="A1033" s="13">
        <v>600025990</v>
      </c>
      <c r="B1033" s="13">
        <v>1700</v>
      </c>
      <c r="C1033" s="13">
        <v>2200001421</v>
      </c>
      <c r="D1033" s="13" t="s">
        <v>298</v>
      </c>
      <c r="E1033" s="13">
        <f>IF(AND(B1033&lt;&gt;1110,B1033&lt;&gt;1210,B1033&lt;&gt;1510,B1033&lt;&gt;1710),B1033,IF(B1033=1110,"1100",IF(B1033=1210,"1200",IF(B1033=1510,"1500",IF(B1033=1710,"1700","X")))))</f>
        <v>1700</v>
      </c>
      <c r="F1033" s="13" t="s">
        <v>10893</v>
      </c>
      <c r="G1033" s="13" t="s">
        <v>297</v>
      </c>
      <c r="H1033" s="13">
        <v>13.672000000000001</v>
      </c>
      <c r="I1033" s="13">
        <v>0.25</v>
      </c>
      <c r="J1033" s="13">
        <v>3</v>
      </c>
      <c r="K1033" s="13">
        <v>1</v>
      </c>
      <c r="L1033" s="13" t="s">
        <v>292</v>
      </c>
      <c r="M1033" s="13">
        <v>4</v>
      </c>
      <c r="N1033" s="13">
        <v>1</v>
      </c>
      <c r="O1033" s="13" t="s">
        <v>294</v>
      </c>
      <c r="P1033" s="13">
        <f>IFERROR(VLOOKUP(BC1033, BA:BA:BB:BB, 2, 0),)</f>
        <v>0</v>
      </c>
      <c r="Q1033" s="13">
        <f>IFERROR(VLOOKUP(BC1033, BA:BA:BD:BD, 4, 0),1)</f>
        <v>1</v>
      </c>
      <c r="R1033" s="13">
        <v>7</v>
      </c>
      <c r="S1033" s="13">
        <v>9.25</v>
      </c>
      <c r="T1033" s="13">
        <v>0</v>
      </c>
      <c r="V1033" s="13" t="s">
        <v>13779</v>
      </c>
      <c r="W1033" s="13">
        <v>100</v>
      </c>
      <c r="X1033" s="13" t="s">
        <v>295</v>
      </c>
      <c r="Y1033" s="13" t="s">
        <v>10899</v>
      </c>
      <c r="Z1033" s="13" t="s">
        <v>10886</v>
      </c>
      <c r="AA1033" s="13">
        <v>1</v>
      </c>
      <c r="AB1033" s="13">
        <f>ROUND(H1033*I1033*AA1033, 3)</f>
        <v>3.4180000000000001</v>
      </c>
      <c r="AC1033" s="13">
        <f>ROUND(VLOOKUP(X1033,'Base de dados'!A:B, 2, 0)*AB1033, 2)</f>
        <v>0.34</v>
      </c>
      <c r="AD1033" s="13">
        <f>ROUND((AB1033*(Destino!AG$1034/100))*(W1033/100),2)</f>
        <v>0.24</v>
      </c>
      <c r="AE1033" s="13">
        <f>ROUND(AB1033*(Destino!AH$1034/100),2)</f>
        <v>0</v>
      </c>
      <c r="AF1033" s="13">
        <f>ROUND((((AB1033+AC1033)*(1 + VLOOKUP(X1033,'Base de dados'!A:N, 14, 0) ))*(Destino!AI$1034/100))-AD1033, 2)</f>
        <v>0.71</v>
      </c>
      <c r="AG1033" s="13">
        <f>ROUND((AB1033+AC1033+AF1033)*(J1033/100),2)</f>
        <v>0.13</v>
      </c>
      <c r="AH1033" s="13">
        <f>ROUND(AB1033*T1033,2)</f>
        <v>0</v>
      </c>
      <c r="AI1033" s="13">
        <f>ROUND(AB1033+AC1033-AE1033+AF1033+AG1033+AH1033, 3)</f>
        <v>4.5979999999999999</v>
      </c>
      <c r="AJ1033" s="13">
        <f>AI1033*M1033</f>
        <v>18.391999999999999</v>
      </c>
      <c r="AK1033" s="13">
        <f>AJ1033*K1033</f>
        <v>18.391999999999999</v>
      </c>
      <c r="AL1033" s="13" t="str">
        <f t="shared" si="48"/>
        <v>17006000259902200001421</v>
      </c>
      <c r="AM1033" s="13">
        <f>VLOOKUP(AL1033,Destino!A:AE,31,0)</f>
        <v>18.391999999999999</v>
      </c>
      <c r="AN1033" s="13">
        <f>VLOOKUP(AL1033,Destino!A:O,15,0)</f>
        <v>11.45</v>
      </c>
      <c r="AO1033" s="13">
        <f>VLOOKUP(AL1033,Destino!A:P,16,0)</f>
        <v>1</v>
      </c>
      <c r="AP1033" s="14">
        <f t="shared" si="49"/>
        <v>1</v>
      </c>
      <c r="AQ1033" s="13" t="str">
        <f t="shared" si="50"/>
        <v>OK</v>
      </c>
      <c r="BA1033" s="13" t="s">
        <v>14699</v>
      </c>
      <c r="BB1033" s="13">
        <f>AK1033</f>
        <v>18.391999999999999</v>
      </c>
      <c r="BC1033" s="13" t="s">
        <v>15735</v>
      </c>
      <c r="BD1033" s="13">
        <f>N1033</f>
        <v>1</v>
      </c>
    </row>
    <row r="1034" spans="1:56" hidden="1" x14ac:dyDescent="0.25">
      <c r="A1034" s="13">
        <v>600025991</v>
      </c>
      <c r="B1034" s="13">
        <v>1700</v>
      </c>
      <c r="C1034" s="13">
        <v>2200001421</v>
      </c>
      <c r="D1034" s="13" t="s">
        <v>298</v>
      </c>
      <c r="E1034" s="13">
        <f>IF(AND(B1034&lt;&gt;1110,B1034&lt;&gt;1210,B1034&lt;&gt;1510,B1034&lt;&gt;1710),B1034,IF(B1034=1110,"1100",IF(B1034=1210,"1200",IF(B1034=1510,"1500",IF(B1034=1710,"1700","X")))))</f>
        <v>1700</v>
      </c>
      <c r="F1034" s="13" t="s">
        <v>10893</v>
      </c>
      <c r="G1034" s="13" t="s">
        <v>297</v>
      </c>
      <c r="H1034" s="13">
        <v>13.718999999999999</v>
      </c>
      <c r="I1034" s="13">
        <v>0.25</v>
      </c>
      <c r="J1034" s="13">
        <v>3</v>
      </c>
      <c r="K1034" s="13">
        <v>1</v>
      </c>
      <c r="L1034" s="13" t="s">
        <v>292</v>
      </c>
      <c r="M1034" s="13">
        <v>4</v>
      </c>
      <c r="N1034" s="13">
        <v>1</v>
      </c>
      <c r="O1034" s="13" t="s">
        <v>294</v>
      </c>
      <c r="P1034" s="13">
        <f>IFERROR(VLOOKUP(BC1034, BA:BA:BB:BB, 2, 0),)</f>
        <v>0</v>
      </c>
      <c r="Q1034" s="13">
        <f>IFERROR(VLOOKUP(BC1034, BA:BA:BD:BD, 4, 0),1)</f>
        <v>1</v>
      </c>
      <c r="R1034" s="13">
        <v>7</v>
      </c>
      <c r="S1034" s="13">
        <v>9.25</v>
      </c>
      <c r="T1034" s="13">
        <v>0</v>
      </c>
      <c r="V1034" s="13" t="s">
        <v>13779</v>
      </c>
      <c r="W1034" s="13">
        <v>100</v>
      </c>
      <c r="X1034" s="13" t="s">
        <v>295</v>
      </c>
      <c r="Y1034" s="13" t="s">
        <v>10899</v>
      </c>
      <c r="Z1034" s="13" t="s">
        <v>10886</v>
      </c>
      <c r="AA1034" s="13">
        <v>1</v>
      </c>
      <c r="AB1034" s="13">
        <f>ROUND(H1034*I1034*AA1034, 3)</f>
        <v>3.43</v>
      </c>
      <c r="AC1034" s="13">
        <f>ROUND(VLOOKUP(X1034,'Base de dados'!A:B, 2, 0)*AB1034, 2)</f>
        <v>0.34</v>
      </c>
      <c r="AD1034" s="13">
        <f>ROUND((AB1034*(Destino!AG$1035/100))*(W1034/100),2)</f>
        <v>0.24</v>
      </c>
      <c r="AE1034" s="13">
        <f>ROUND(AB1034*(Destino!AH$1035/100),2)</f>
        <v>0</v>
      </c>
      <c r="AF1034" s="13">
        <f>ROUND((((AB1034+AC1034)*(1 + VLOOKUP(X1034,'Base de dados'!A:N, 14, 0) ))*(Destino!AI$1035/100))-AD1034, 2)</f>
        <v>0.71</v>
      </c>
      <c r="AG1034" s="13">
        <f>ROUND((AB1034+AC1034+AF1034)*(J1034/100),2)</f>
        <v>0.13</v>
      </c>
      <c r="AH1034" s="13">
        <f>ROUND(AB1034*T1034,2)</f>
        <v>0</v>
      </c>
      <c r="AI1034" s="13">
        <f>ROUND(AB1034+AC1034-AE1034+AF1034+AG1034+AH1034, 3)</f>
        <v>4.6100000000000003</v>
      </c>
      <c r="AJ1034" s="13">
        <f>AI1034*M1034</f>
        <v>18.440000000000001</v>
      </c>
      <c r="AK1034" s="13">
        <f>AJ1034*K1034</f>
        <v>18.440000000000001</v>
      </c>
      <c r="AL1034" s="13" t="str">
        <f t="shared" si="48"/>
        <v>17006000259912200001421</v>
      </c>
      <c r="AM1034" s="13">
        <f>VLOOKUP(AL1034,Destino!A:AE,31,0)</f>
        <v>18.440000000000001</v>
      </c>
      <c r="AN1034" s="13">
        <f>VLOOKUP(AL1034,Destino!A:O,15,0)</f>
        <v>11.49</v>
      </c>
      <c r="AO1034" s="13">
        <f>VLOOKUP(AL1034,Destino!A:P,16,0)</f>
        <v>1</v>
      </c>
      <c r="AP1034" s="14">
        <f t="shared" si="49"/>
        <v>1</v>
      </c>
      <c r="AQ1034" s="13" t="str">
        <f t="shared" si="50"/>
        <v>OK</v>
      </c>
      <c r="BA1034" s="13" t="s">
        <v>14700</v>
      </c>
      <c r="BB1034" s="13">
        <f>AK1034</f>
        <v>18.440000000000001</v>
      </c>
      <c r="BC1034" s="13" t="s">
        <v>15736</v>
      </c>
      <c r="BD1034" s="13">
        <f>N1034</f>
        <v>1</v>
      </c>
    </row>
    <row r="1035" spans="1:56" hidden="1" x14ac:dyDescent="0.25">
      <c r="A1035" s="13">
        <v>600025992</v>
      </c>
      <c r="B1035" s="13">
        <v>1700</v>
      </c>
      <c r="C1035" s="13">
        <v>2200001421</v>
      </c>
      <c r="D1035" s="13" t="s">
        <v>298</v>
      </c>
      <c r="E1035" s="13">
        <f>IF(AND(B1035&lt;&gt;1110,B1035&lt;&gt;1210,B1035&lt;&gt;1510,B1035&lt;&gt;1710),B1035,IF(B1035=1110,"1100",IF(B1035=1210,"1200",IF(B1035=1510,"1500",IF(B1035=1710,"1700","X")))))</f>
        <v>1700</v>
      </c>
      <c r="F1035" s="13" t="s">
        <v>10893</v>
      </c>
      <c r="G1035" s="13" t="s">
        <v>297</v>
      </c>
      <c r="H1035" s="13">
        <v>13.779</v>
      </c>
      <c r="I1035" s="13">
        <v>0.25</v>
      </c>
      <c r="J1035" s="13">
        <v>3</v>
      </c>
      <c r="K1035" s="13">
        <v>1</v>
      </c>
      <c r="L1035" s="13" t="s">
        <v>292</v>
      </c>
      <c r="M1035" s="13">
        <v>4</v>
      </c>
      <c r="N1035" s="13">
        <v>1</v>
      </c>
      <c r="O1035" s="13" t="s">
        <v>294</v>
      </c>
      <c r="P1035" s="13">
        <f>IFERROR(VLOOKUP(BC1035, BA:BA:BB:BB, 2, 0),)</f>
        <v>0</v>
      </c>
      <c r="Q1035" s="13">
        <f>IFERROR(VLOOKUP(BC1035, BA:BA:BD:BD, 4, 0),1)</f>
        <v>1</v>
      </c>
      <c r="R1035" s="13">
        <v>7</v>
      </c>
      <c r="S1035" s="13">
        <v>9.25</v>
      </c>
      <c r="T1035" s="13">
        <v>0</v>
      </c>
      <c r="V1035" s="13" t="s">
        <v>13779</v>
      </c>
      <c r="W1035" s="13">
        <v>100</v>
      </c>
      <c r="X1035" s="13" t="s">
        <v>295</v>
      </c>
      <c r="Y1035" s="13" t="s">
        <v>10899</v>
      </c>
      <c r="Z1035" s="13" t="s">
        <v>10886</v>
      </c>
      <c r="AA1035" s="13">
        <v>1</v>
      </c>
      <c r="AB1035" s="13">
        <f>ROUND(H1035*I1035*AA1035, 3)</f>
        <v>3.4449999999999998</v>
      </c>
      <c r="AC1035" s="13">
        <f>ROUND(VLOOKUP(X1035,'Base de dados'!A:B, 2, 0)*AB1035, 2)</f>
        <v>0.34</v>
      </c>
      <c r="AD1035" s="13">
        <f>ROUND((AB1035*(Destino!AG$1036/100))*(W1035/100),2)</f>
        <v>0.24</v>
      </c>
      <c r="AE1035" s="13">
        <f>ROUND(AB1035*(Destino!AH$1036/100),2)</f>
        <v>0</v>
      </c>
      <c r="AF1035" s="13">
        <f>ROUND((((AB1035+AC1035)*(1 + VLOOKUP(X1035,'Base de dados'!A:N, 14, 0) ))*(Destino!AI$1036/100))-AD1035, 2)</f>
        <v>0.71</v>
      </c>
      <c r="AG1035" s="13">
        <f>ROUND((AB1035+AC1035+AF1035)*(J1035/100),2)</f>
        <v>0.13</v>
      </c>
      <c r="AH1035" s="13">
        <f>ROUND(AB1035*T1035,2)</f>
        <v>0</v>
      </c>
      <c r="AI1035" s="13">
        <f>ROUND(AB1035+AC1035-AE1035+AF1035+AG1035+AH1035, 3)</f>
        <v>4.625</v>
      </c>
      <c r="AJ1035" s="13">
        <f>AI1035*M1035</f>
        <v>18.5</v>
      </c>
      <c r="AK1035" s="13">
        <f>AJ1035*K1035</f>
        <v>18.5</v>
      </c>
      <c r="AL1035" s="13" t="str">
        <f t="shared" si="48"/>
        <v>17006000259922200001421</v>
      </c>
      <c r="AM1035" s="13">
        <f>VLOOKUP(AL1035,Destino!A:AE,31,0)</f>
        <v>18.579999999999998</v>
      </c>
      <c r="AN1035" s="13">
        <f>VLOOKUP(AL1035,Destino!A:O,15,0)</f>
        <v>11.54</v>
      </c>
      <c r="AO1035" s="13">
        <f>VLOOKUP(AL1035,Destino!A:P,16,0)</f>
        <v>1</v>
      </c>
      <c r="AP1035" s="14">
        <f t="shared" si="49"/>
        <v>1</v>
      </c>
      <c r="AQ1035" s="13" t="str">
        <f t="shared" si="50"/>
        <v>OK</v>
      </c>
      <c r="BA1035" s="13" t="s">
        <v>14701</v>
      </c>
      <c r="BB1035" s="13">
        <f>AK1035</f>
        <v>18.5</v>
      </c>
      <c r="BC1035" s="13" t="s">
        <v>15737</v>
      </c>
      <c r="BD1035" s="13">
        <f>N1035</f>
        <v>1</v>
      </c>
    </row>
    <row r="1036" spans="1:56" hidden="1" x14ac:dyDescent="0.25">
      <c r="A1036" s="13">
        <v>600025993</v>
      </c>
      <c r="B1036" s="13">
        <v>1700</v>
      </c>
      <c r="C1036" s="13">
        <v>2200001421</v>
      </c>
      <c r="D1036" s="13" t="s">
        <v>298</v>
      </c>
      <c r="E1036" s="13">
        <f>IF(AND(B1036&lt;&gt;1110,B1036&lt;&gt;1210,B1036&lt;&gt;1510,B1036&lt;&gt;1710),B1036,IF(B1036=1110,"1100",IF(B1036=1210,"1200",IF(B1036=1510,"1500",IF(B1036=1710,"1700","X")))))</f>
        <v>1700</v>
      </c>
      <c r="F1036" s="13" t="s">
        <v>10893</v>
      </c>
      <c r="G1036" s="13" t="s">
        <v>297</v>
      </c>
      <c r="H1036" s="13">
        <v>13.863</v>
      </c>
      <c r="I1036" s="13">
        <v>0.25</v>
      </c>
      <c r="J1036" s="13">
        <v>3</v>
      </c>
      <c r="K1036" s="13">
        <v>1</v>
      </c>
      <c r="L1036" s="13" t="s">
        <v>292</v>
      </c>
      <c r="M1036" s="13">
        <v>4</v>
      </c>
      <c r="N1036" s="13">
        <v>1</v>
      </c>
      <c r="O1036" s="13" t="s">
        <v>294</v>
      </c>
      <c r="P1036" s="13">
        <f>IFERROR(VLOOKUP(BC1036, BA:BA:BB:BB, 2, 0),)</f>
        <v>0</v>
      </c>
      <c r="Q1036" s="13">
        <f>IFERROR(VLOOKUP(BC1036, BA:BA:BD:BD, 4, 0),1)</f>
        <v>1</v>
      </c>
      <c r="R1036" s="13">
        <v>7</v>
      </c>
      <c r="S1036" s="13">
        <v>9.25</v>
      </c>
      <c r="T1036" s="13">
        <v>0</v>
      </c>
      <c r="V1036" s="13" t="s">
        <v>13779</v>
      </c>
      <c r="W1036" s="13">
        <v>100</v>
      </c>
      <c r="X1036" s="13" t="s">
        <v>295</v>
      </c>
      <c r="Y1036" s="13" t="s">
        <v>10899</v>
      </c>
      <c r="Z1036" s="13" t="s">
        <v>10886</v>
      </c>
      <c r="AA1036" s="13">
        <v>1</v>
      </c>
      <c r="AB1036" s="13">
        <f>ROUND(H1036*I1036*AA1036, 3)</f>
        <v>3.4660000000000002</v>
      </c>
      <c r="AC1036" s="13">
        <f>ROUND(VLOOKUP(X1036,'Base de dados'!A:B, 2, 0)*AB1036, 2)</f>
        <v>0.35</v>
      </c>
      <c r="AD1036" s="13">
        <f>ROUND((AB1036*(Destino!AG$1037/100))*(W1036/100),2)</f>
        <v>0.24</v>
      </c>
      <c r="AE1036" s="13">
        <f>ROUND(AB1036*(Destino!AH$1037/100),2)</f>
        <v>0</v>
      </c>
      <c r="AF1036" s="13">
        <f>ROUND((((AB1036+AC1036)*(1 + VLOOKUP(X1036,'Base de dados'!A:N, 14, 0) ))*(Destino!AI$1037/100))-AD1036, 2)</f>
        <v>0.72</v>
      </c>
      <c r="AG1036" s="13">
        <f>ROUND((AB1036+AC1036+AF1036)*(J1036/100),2)</f>
        <v>0.14000000000000001</v>
      </c>
      <c r="AH1036" s="13">
        <f>ROUND(AB1036*T1036,2)</f>
        <v>0</v>
      </c>
      <c r="AI1036" s="13">
        <f>ROUND(AB1036+AC1036-AE1036+AF1036+AG1036+AH1036, 3)</f>
        <v>4.6760000000000002</v>
      </c>
      <c r="AJ1036" s="13">
        <f>AI1036*M1036</f>
        <v>18.704000000000001</v>
      </c>
      <c r="AK1036" s="13">
        <f>AJ1036*K1036</f>
        <v>18.704000000000001</v>
      </c>
      <c r="AL1036" s="13" t="str">
        <f t="shared" si="48"/>
        <v>17006000259932200001421</v>
      </c>
      <c r="AM1036" s="13">
        <f>VLOOKUP(AL1036,Destino!A:AE,31,0)</f>
        <v>18.704000000000001</v>
      </c>
      <c r="AN1036" s="13">
        <f>VLOOKUP(AL1036,Destino!A:O,15,0)</f>
        <v>11.61</v>
      </c>
      <c r="AO1036" s="13">
        <f>VLOOKUP(AL1036,Destino!A:P,16,0)</f>
        <v>1</v>
      </c>
      <c r="AP1036" s="14">
        <f t="shared" si="49"/>
        <v>1</v>
      </c>
      <c r="AQ1036" s="13" t="str">
        <f t="shared" si="50"/>
        <v>OK</v>
      </c>
      <c r="BA1036" s="13" t="s">
        <v>14702</v>
      </c>
      <c r="BB1036" s="13">
        <f>AK1036</f>
        <v>18.704000000000001</v>
      </c>
      <c r="BC1036" s="13" t="s">
        <v>15738</v>
      </c>
      <c r="BD1036" s="13">
        <f>N1036</f>
        <v>1</v>
      </c>
    </row>
    <row r="1037" spans="1:56" hidden="1" x14ac:dyDescent="0.25">
      <c r="A1037" s="13">
        <v>600025994</v>
      </c>
      <c r="B1037" s="13">
        <v>1700</v>
      </c>
      <c r="C1037" s="13">
        <v>2200001421</v>
      </c>
      <c r="D1037" s="13" t="s">
        <v>298</v>
      </c>
      <c r="E1037" s="13">
        <f>IF(AND(B1037&lt;&gt;1110,B1037&lt;&gt;1210,B1037&lt;&gt;1510,B1037&lt;&gt;1710),B1037,IF(B1037=1110,"1100",IF(B1037=1210,"1200",IF(B1037=1510,"1500",IF(B1037=1710,"1700","X")))))</f>
        <v>1700</v>
      </c>
      <c r="F1037" s="13" t="s">
        <v>10893</v>
      </c>
      <c r="G1037" s="13" t="s">
        <v>297</v>
      </c>
      <c r="H1037" s="13">
        <v>13.898999999999999</v>
      </c>
      <c r="I1037" s="13">
        <v>0.25</v>
      </c>
      <c r="J1037" s="13">
        <v>3</v>
      </c>
      <c r="K1037" s="13">
        <v>1</v>
      </c>
      <c r="L1037" s="13" t="s">
        <v>292</v>
      </c>
      <c r="M1037" s="13">
        <v>4</v>
      </c>
      <c r="N1037" s="13">
        <v>1</v>
      </c>
      <c r="O1037" s="13" t="s">
        <v>294</v>
      </c>
      <c r="P1037" s="13">
        <f>IFERROR(VLOOKUP(BC1037, BA:BA:BB:BB, 2, 0),)</f>
        <v>0</v>
      </c>
      <c r="Q1037" s="13">
        <f>IFERROR(VLOOKUP(BC1037, BA:BA:BD:BD, 4, 0),1)</f>
        <v>1</v>
      </c>
      <c r="R1037" s="13">
        <v>7</v>
      </c>
      <c r="S1037" s="13">
        <v>9.25</v>
      </c>
      <c r="T1037" s="13">
        <v>0</v>
      </c>
      <c r="V1037" s="13" t="s">
        <v>13779</v>
      </c>
      <c r="W1037" s="13">
        <v>100</v>
      </c>
      <c r="X1037" s="13" t="s">
        <v>295</v>
      </c>
      <c r="Y1037" s="13" t="s">
        <v>10899</v>
      </c>
      <c r="Z1037" s="13" t="s">
        <v>10898</v>
      </c>
      <c r="AA1037" s="13">
        <v>1</v>
      </c>
      <c r="AB1037" s="13">
        <f>ROUND(H1037*I1037*AA1037, 3)</f>
        <v>3.4750000000000001</v>
      </c>
      <c r="AC1037" s="13">
        <f>ROUND(VLOOKUP(X1037,'Base de dados'!A:B, 2, 0)*AB1037, 2)</f>
        <v>0.35</v>
      </c>
      <c r="AD1037" s="13">
        <f>ROUND((AB1037*(Destino!AG$1038/100))*(W1037/100),2)</f>
        <v>0.24</v>
      </c>
      <c r="AE1037" s="13">
        <f>ROUND(AB1037*(Destino!AH$1038/100),2)</f>
        <v>0</v>
      </c>
      <c r="AF1037" s="13">
        <f>ROUND((((AB1037+AC1037)*(1 + VLOOKUP(X1037,'Base de dados'!A:N, 14, 0) ))*(Destino!AI$1038/100))-AD1037, 2)</f>
        <v>0.72</v>
      </c>
      <c r="AG1037" s="13">
        <f>ROUND((AB1037+AC1037+AF1037)*(J1037/100),2)</f>
        <v>0.14000000000000001</v>
      </c>
      <c r="AH1037" s="13">
        <f>ROUND(AB1037*T1037,2)</f>
        <v>0</v>
      </c>
      <c r="AI1037" s="13">
        <f>ROUND(AB1037+AC1037-AE1037+AF1037+AG1037+AH1037, 3)</f>
        <v>4.6849999999999996</v>
      </c>
      <c r="AJ1037" s="13">
        <f>AI1037*M1037</f>
        <v>18.739999999999998</v>
      </c>
      <c r="AK1037" s="13">
        <f>AJ1037*K1037</f>
        <v>18.739999999999998</v>
      </c>
      <c r="AL1037" s="13" t="str">
        <f t="shared" si="48"/>
        <v>17006000259942200001421</v>
      </c>
      <c r="AM1037" s="13">
        <f>VLOOKUP(AL1037,Destino!A:AE,31,0)</f>
        <v>18.739999999999998</v>
      </c>
      <c r="AN1037" s="13">
        <f>VLOOKUP(AL1037,Destino!A:O,15,0)</f>
        <v>11.64</v>
      </c>
      <c r="AO1037" s="13">
        <f>VLOOKUP(AL1037,Destino!A:P,16,0)</f>
        <v>1</v>
      </c>
      <c r="AP1037" s="14">
        <f t="shared" si="49"/>
        <v>1</v>
      </c>
      <c r="AQ1037" s="13" t="str">
        <f t="shared" si="50"/>
        <v>OK</v>
      </c>
      <c r="BA1037" s="13" t="s">
        <v>14703</v>
      </c>
      <c r="BB1037" s="13">
        <f>AK1037</f>
        <v>18.739999999999998</v>
      </c>
      <c r="BC1037" s="13" t="s">
        <v>15739</v>
      </c>
      <c r="BD1037" s="13">
        <f>N1037</f>
        <v>1</v>
      </c>
    </row>
    <row r="1038" spans="1:56" hidden="1" x14ac:dyDescent="0.25">
      <c r="A1038" s="13">
        <v>600025999</v>
      </c>
      <c r="B1038" s="13">
        <v>1700</v>
      </c>
      <c r="C1038" s="13">
        <v>2200001421</v>
      </c>
      <c r="D1038" s="13" t="s">
        <v>298</v>
      </c>
      <c r="E1038" s="13">
        <f>IF(AND(B1038&lt;&gt;1110,B1038&lt;&gt;1210,B1038&lt;&gt;1510,B1038&lt;&gt;1710),B1038,IF(B1038=1110,"1100",IF(B1038=1210,"1200",IF(B1038=1510,"1500",IF(B1038=1710,"1700","X")))))</f>
        <v>1700</v>
      </c>
      <c r="F1038" s="13" t="s">
        <v>10893</v>
      </c>
      <c r="G1038" s="13" t="s">
        <v>297</v>
      </c>
      <c r="H1038" s="13">
        <v>31.248000000000001</v>
      </c>
      <c r="I1038" s="13">
        <v>0.25</v>
      </c>
      <c r="J1038" s="13">
        <v>3</v>
      </c>
      <c r="K1038" s="13">
        <v>1</v>
      </c>
      <c r="L1038" s="13" t="s">
        <v>292</v>
      </c>
      <c r="M1038" s="13">
        <v>4</v>
      </c>
      <c r="N1038" s="13">
        <v>1</v>
      </c>
      <c r="O1038" s="13" t="s">
        <v>294</v>
      </c>
      <c r="P1038" s="13">
        <f>IFERROR(VLOOKUP(BC1038, BA:BA:BB:BB, 2, 0),)</f>
        <v>0</v>
      </c>
      <c r="Q1038" s="13">
        <f>IFERROR(VLOOKUP(BC1038, BA:BA:BD:BD, 4, 0),1)</f>
        <v>1</v>
      </c>
      <c r="R1038" s="13">
        <v>7</v>
      </c>
      <c r="S1038" s="13">
        <v>9.25</v>
      </c>
      <c r="T1038" s="13">
        <v>0</v>
      </c>
      <c r="V1038" s="13" t="s">
        <v>13779</v>
      </c>
      <c r="W1038" s="13">
        <v>100</v>
      </c>
      <c r="X1038" s="13" t="s">
        <v>295</v>
      </c>
      <c r="Y1038" s="13" t="s">
        <v>10899</v>
      </c>
      <c r="Z1038" s="13" t="s">
        <v>10898</v>
      </c>
      <c r="AA1038" s="13">
        <v>1</v>
      </c>
      <c r="AB1038" s="13">
        <f>ROUND(H1038*I1038*AA1038, 3)</f>
        <v>7.8120000000000003</v>
      </c>
      <c r="AC1038" s="13">
        <f>ROUND(VLOOKUP(X1038,'Base de dados'!A:B, 2, 0)*AB1038, 2)</f>
        <v>0.78</v>
      </c>
      <c r="AD1038" s="13">
        <f>ROUND((AB1038*(Destino!AG$1039/100))*(W1038/100),2)</f>
        <v>0.55000000000000004</v>
      </c>
      <c r="AE1038" s="13">
        <f>ROUND(AB1038*(Destino!AH$1039/100),2)</f>
        <v>0</v>
      </c>
      <c r="AF1038" s="13">
        <f>ROUND((((AB1038+AC1038)*(1 + VLOOKUP(X1038,'Base de dados'!A:N, 14, 0) ))*(Destino!AI$1039/100))-AD1038, 2)</f>
        <v>1.61</v>
      </c>
      <c r="AG1038" s="13">
        <f>ROUND((AB1038+AC1038+AF1038)*(J1038/100),2)</f>
        <v>0.31</v>
      </c>
      <c r="AH1038" s="13">
        <f>ROUND(AB1038*T1038,2)</f>
        <v>0</v>
      </c>
      <c r="AI1038" s="13">
        <f>ROUND(AB1038+AC1038-AE1038+AF1038+AG1038+AH1038, 3)</f>
        <v>10.512</v>
      </c>
      <c r="AJ1038" s="13">
        <f>AI1038*M1038</f>
        <v>42.048000000000002</v>
      </c>
      <c r="AK1038" s="13">
        <f>AJ1038*K1038</f>
        <v>42.048000000000002</v>
      </c>
      <c r="AL1038" s="13" t="str">
        <f t="shared" si="48"/>
        <v>17006000259992200001421</v>
      </c>
      <c r="AM1038" s="13">
        <f>VLOOKUP(AL1038,Destino!A:AE,31,0)</f>
        <v>42.048000000000002</v>
      </c>
      <c r="AN1038" s="13">
        <f>VLOOKUP(AL1038,Destino!A:O,15,0)</f>
        <v>26.17</v>
      </c>
      <c r="AO1038" s="13">
        <f>VLOOKUP(AL1038,Destino!A:P,16,0)</f>
        <v>1</v>
      </c>
      <c r="AP1038" s="14">
        <f t="shared" si="49"/>
        <v>1</v>
      </c>
      <c r="AQ1038" s="13" t="str">
        <f t="shared" si="50"/>
        <v>OK</v>
      </c>
      <c r="BA1038" s="13" t="s">
        <v>14704</v>
      </c>
      <c r="BB1038" s="13">
        <f>AK1038</f>
        <v>42.048000000000002</v>
      </c>
      <c r="BC1038" s="13" t="s">
        <v>15740</v>
      </c>
      <c r="BD1038" s="13">
        <f>N1038</f>
        <v>1</v>
      </c>
    </row>
    <row r="1039" spans="1:56" hidden="1" x14ac:dyDescent="0.25">
      <c r="A1039" s="13">
        <v>600026000</v>
      </c>
      <c r="B1039" s="13">
        <v>1700</v>
      </c>
      <c r="C1039" s="13">
        <v>2200001421</v>
      </c>
      <c r="D1039" s="13" t="s">
        <v>298</v>
      </c>
      <c r="E1039" s="13">
        <f>IF(AND(B1039&lt;&gt;1110,B1039&lt;&gt;1210,B1039&lt;&gt;1510,B1039&lt;&gt;1710),B1039,IF(B1039=1110,"1100",IF(B1039=1210,"1200",IF(B1039=1510,"1500",IF(B1039=1710,"1700","X")))))</f>
        <v>1700</v>
      </c>
      <c r="F1039" s="13" t="s">
        <v>10893</v>
      </c>
      <c r="G1039" s="13" t="s">
        <v>297</v>
      </c>
      <c r="H1039" s="13">
        <v>32.930999999999997</v>
      </c>
      <c r="I1039" s="13">
        <v>0.25</v>
      </c>
      <c r="J1039" s="13">
        <v>3</v>
      </c>
      <c r="K1039" s="13">
        <v>1</v>
      </c>
      <c r="L1039" s="13" t="s">
        <v>292</v>
      </c>
      <c r="M1039" s="13">
        <v>4</v>
      </c>
      <c r="N1039" s="13">
        <v>1</v>
      </c>
      <c r="O1039" s="13" t="s">
        <v>294</v>
      </c>
      <c r="P1039" s="13">
        <f>IFERROR(VLOOKUP(BC1039, BA:BA:BB:BB, 2, 0),)</f>
        <v>0</v>
      </c>
      <c r="Q1039" s="13">
        <f>IFERROR(VLOOKUP(BC1039, BA:BA:BD:BD, 4, 0),1)</f>
        <v>1</v>
      </c>
      <c r="R1039" s="13">
        <v>7</v>
      </c>
      <c r="S1039" s="13">
        <v>9.25</v>
      </c>
      <c r="T1039" s="13">
        <v>0</v>
      </c>
      <c r="V1039" s="13" t="s">
        <v>13779</v>
      </c>
      <c r="W1039" s="13">
        <v>100</v>
      </c>
      <c r="X1039" s="13" t="s">
        <v>295</v>
      </c>
      <c r="Y1039" s="13" t="s">
        <v>10899</v>
      </c>
      <c r="Z1039" s="13" t="s">
        <v>10898</v>
      </c>
      <c r="AA1039" s="13">
        <v>1</v>
      </c>
      <c r="AB1039" s="13">
        <f>ROUND(H1039*I1039*AA1039, 3)</f>
        <v>8.2330000000000005</v>
      </c>
      <c r="AC1039" s="13">
        <f>ROUND(VLOOKUP(X1039,'Base de dados'!A:B, 2, 0)*AB1039, 2)</f>
        <v>0.82</v>
      </c>
      <c r="AD1039" s="13">
        <f>ROUND((AB1039*(Destino!AG$1040/100))*(W1039/100),2)</f>
        <v>0.57999999999999996</v>
      </c>
      <c r="AE1039" s="13">
        <f>ROUND(AB1039*(Destino!AH$1040/100),2)</f>
        <v>0</v>
      </c>
      <c r="AF1039" s="13">
        <f>ROUND((((AB1039+AC1039)*(1 + VLOOKUP(X1039,'Base de dados'!A:N, 14, 0) ))*(Destino!AI$1040/100))-AD1039, 2)</f>
        <v>1.7</v>
      </c>
      <c r="AG1039" s="13">
        <f>ROUND((AB1039+AC1039+AF1039)*(J1039/100),2)</f>
        <v>0.32</v>
      </c>
      <c r="AH1039" s="13">
        <f>ROUND(AB1039*T1039,2)</f>
        <v>0</v>
      </c>
      <c r="AI1039" s="13">
        <f>ROUND(AB1039+AC1039-AE1039+AF1039+AG1039+AH1039, 3)</f>
        <v>11.073</v>
      </c>
      <c r="AJ1039" s="13">
        <f>AI1039*M1039</f>
        <v>44.292000000000002</v>
      </c>
      <c r="AK1039" s="13">
        <f>AJ1039*K1039</f>
        <v>44.292000000000002</v>
      </c>
      <c r="AL1039" s="13" t="str">
        <f t="shared" si="48"/>
        <v>17006000260002200001421</v>
      </c>
      <c r="AM1039" s="13">
        <f>VLOOKUP(AL1039,Destino!A:AE,31,0)</f>
        <v>44.292000000000002</v>
      </c>
      <c r="AN1039" s="13">
        <f>VLOOKUP(AL1039,Destino!A:O,15,0)</f>
        <v>27.58</v>
      </c>
      <c r="AO1039" s="13">
        <f>VLOOKUP(AL1039,Destino!A:P,16,0)</f>
        <v>1</v>
      </c>
      <c r="AP1039" s="14">
        <f t="shared" si="49"/>
        <v>1</v>
      </c>
      <c r="AQ1039" s="13" t="str">
        <f t="shared" si="50"/>
        <v>OK</v>
      </c>
      <c r="BA1039" s="13" t="s">
        <v>14705</v>
      </c>
      <c r="BB1039" s="13">
        <f>AK1039</f>
        <v>44.292000000000002</v>
      </c>
      <c r="BC1039" s="13" t="s">
        <v>15741</v>
      </c>
      <c r="BD1039" s="13">
        <f>N1039</f>
        <v>1</v>
      </c>
    </row>
    <row r="1040" spans="1:56" hidden="1" x14ac:dyDescent="0.25">
      <c r="A1040" s="13">
        <v>600026002</v>
      </c>
      <c r="B1040" s="13">
        <v>1700</v>
      </c>
      <c r="C1040" s="13">
        <v>2200001421</v>
      </c>
      <c r="D1040" s="13" t="s">
        <v>298</v>
      </c>
      <c r="E1040" s="13">
        <f>IF(AND(B1040&lt;&gt;1110,B1040&lt;&gt;1210,B1040&lt;&gt;1510,B1040&lt;&gt;1710),B1040,IF(B1040=1110,"1100",IF(B1040=1210,"1200",IF(B1040=1510,"1500",IF(B1040=1710,"1700","X")))))</f>
        <v>1700</v>
      </c>
      <c r="F1040" s="13" t="s">
        <v>10893</v>
      </c>
      <c r="G1040" s="13" t="s">
        <v>297</v>
      </c>
      <c r="H1040" s="13">
        <v>33.636000000000003</v>
      </c>
      <c r="I1040" s="13">
        <v>0.25</v>
      </c>
      <c r="J1040" s="13">
        <v>3</v>
      </c>
      <c r="K1040" s="13">
        <v>1</v>
      </c>
      <c r="L1040" s="13" t="s">
        <v>292</v>
      </c>
      <c r="M1040" s="13">
        <v>4</v>
      </c>
      <c r="N1040" s="13">
        <v>1</v>
      </c>
      <c r="O1040" s="13" t="s">
        <v>294</v>
      </c>
      <c r="P1040" s="13">
        <f>IFERROR(VLOOKUP(BC1040, BA:BA:BB:BB, 2, 0),)</f>
        <v>0</v>
      </c>
      <c r="Q1040" s="13">
        <f>IFERROR(VLOOKUP(BC1040, BA:BA:BD:BD, 4, 0),1)</f>
        <v>1</v>
      </c>
      <c r="R1040" s="13">
        <v>7</v>
      </c>
      <c r="S1040" s="13">
        <v>9.25</v>
      </c>
      <c r="T1040" s="13">
        <v>0</v>
      </c>
      <c r="V1040" s="13" t="s">
        <v>13779</v>
      </c>
      <c r="W1040" s="13">
        <v>100</v>
      </c>
      <c r="X1040" s="13" t="s">
        <v>295</v>
      </c>
      <c r="Y1040" s="13" t="s">
        <v>10899</v>
      </c>
      <c r="Z1040" s="13" t="s">
        <v>10898</v>
      </c>
      <c r="AA1040" s="13">
        <v>1</v>
      </c>
      <c r="AB1040" s="13">
        <f>ROUND(H1040*I1040*AA1040, 3)</f>
        <v>8.4090000000000007</v>
      </c>
      <c r="AC1040" s="13">
        <f>ROUND(VLOOKUP(X1040,'Base de dados'!A:B, 2, 0)*AB1040, 2)</f>
        <v>0.84</v>
      </c>
      <c r="AD1040" s="13">
        <f>ROUND((AB1040*(Destino!AG$1041/100))*(W1040/100),2)</f>
        <v>0.59</v>
      </c>
      <c r="AE1040" s="13">
        <f>ROUND(AB1040*(Destino!AH$1041/100),2)</f>
        <v>0</v>
      </c>
      <c r="AF1040" s="13">
        <f>ROUND((((AB1040+AC1040)*(1 + VLOOKUP(X1040,'Base de dados'!A:N, 14, 0) ))*(Destino!AI$1041/100))-AD1040, 2)</f>
        <v>1.74</v>
      </c>
      <c r="AG1040" s="13">
        <f>ROUND((AB1040+AC1040+AF1040)*(J1040/100),2)</f>
        <v>0.33</v>
      </c>
      <c r="AH1040" s="13">
        <f>ROUND(AB1040*T1040,2)</f>
        <v>0</v>
      </c>
      <c r="AI1040" s="13">
        <f>ROUND(AB1040+AC1040-AE1040+AF1040+AG1040+AH1040, 3)</f>
        <v>11.319000000000001</v>
      </c>
      <c r="AJ1040" s="13">
        <f>AI1040*M1040</f>
        <v>45.276000000000003</v>
      </c>
      <c r="AK1040" s="13">
        <f>AJ1040*K1040</f>
        <v>45.276000000000003</v>
      </c>
      <c r="AL1040" s="13" t="str">
        <f t="shared" si="48"/>
        <v>17006000260022200001421</v>
      </c>
      <c r="AM1040" s="13">
        <f>VLOOKUP(AL1040,Destino!A:AE,31,0)</f>
        <v>45.276000000000003</v>
      </c>
      <c r="AN1040" s="13">
        <f>VLOOKUP(AL1040,Destino!A:O,15,0)</f>
        <v>28.17</v>
      </c>
      <c r="AO1040" s="13">
        <f>VLOOKUP(AL1040,Destino!A:P,16,0)</f>
        <v>1</v>
      </c>
      <c r="AP1040" s="14">
        <f t="shared" si="49"/>
        <v>1</v>
      </c>
      <c r="AQ1040" s="13" t="str">
        <f t="shared" si="50"/>
        <v>OK</v>
      </c>
      <c r="BA1040" s="13" t="s">
        <v>14706</v>
      </c>
      <c r="BB1040" s="13">
        <f>AK1040</f>
        <v>45.276000000000003</v>
      </c>
      <c r="BC1040" s="13" t="s">
        <v>15742</v>
      </c>
      <c r="BD1040" s="13">
        <f>N1040</f>
        <v>1</v>
      </c>
    </row>
    <row r="1041" spans="1:56" hidden="1" x14ac:dyDescent="0.25">
      <c r="A1041" s="13">
        <v>600026003</v>
      </c>
      <c r="B1041" s="13">
        <v>1700</v>
      </c>
      <c r="C1041" s="13">
        <v>2200001421</v>
      </c>
      <c r="D1041" s="13" t="s">
        <v>298</v>
      </c>
      <c r="E1041" s="13">
        <f>IF(AND(B1041&lt;&gt;1110,B1041&lt;&gt;1210,B1041&lt;&gt;1510,B1041&lt;&gt;1710),B1041,IF(B1041=1110,"1100",IF(B1041=1210,"1200",IF(B1041=1510,"1500",IF(B1041=1710,"1700","X")))))</f>
        <v>1700</v>
      </c>
      <c r="F1041" s="13" t="s">
        <v>10893</v>
      </c>
      <c r="G1041" s="13" t="s">
        <v>297</v>
      </c>
      <c r="H1041" s="13">
        <v>33.802999999999997</v>
      </c>
      <c r="I1041" s="13">
        <v>0.25</v>
      </c>
      <c r="J1041" s="13">
        <v>3</v>
      </c>
      <c r="K1041" s="13">
        <v>1</v>
      </c>
      <c r="L1041" s="13" t="s">
        <v>292</v>
      </c>
      <c r="M1041" s="13">
        <v>4</v>
      </c>
      <c r="N1041" s="13">
        <v>1</v>
      </c>
      <c r="O1041" s="13" t="s">
        <v>294</v>
      </c>
      <c r="P1041" s="13">
        <f>IFERROR(VLOOKUP(BC1041, BA:BA:BB:BB, 2, 0),)</f>
        <v>0</v>
      </c>
      <c r="Q1041" s="13">
        <f>IFERROR(VLOOKUP(BC1041, BA:BA:BD:BD, 4, 0),1)</f>
        <v>1</v>
      </c>
      <c r="R1041" s="13">
        <v>7</v>
      </c>
      <c r="S1041" s="13">
        <v>9.25</v>
      </c>
      <c r="T1041" s="13">
        <v>0</v>
      </c>
      <c r="V1041" s="13" t="s">
        <v>13779</v>
      </c>
      <c r="W1041" s="13">
        <v>100</v>
      </c>
      <c r="X1041" s="13" t="s">
        <v>295</v>
      </c>
      <c r="Y1041" s="13" t="s">
        <v>10899</v>
      </c>
      <c r="Z1041" s="13" t="s">
        <v>10898</v>
      </c>
      <c r="AA1041" s="13">
        <v>1</v>
      </c>
      <c r="AB1041" s="13">
        <f>ROUND(H1041*I1041*AA1041, 3)</f>
        <v>8.4510000000000005</v>
      </c>
      <c r="AC1041" s="13">
        <f>ROUND(VLOOKUP(X1041,'Base de dados'!A:B, 2, 0)*AB1041, 2)</f>
        <v>0.85</v>
      </c>
      <c r="AD1041" s="13">
        <f>ROUND((AB1041*(Destino!AG$1042/100))*(W1041/100),2)</f>
        <v>0.59</v>
      </c>
      <c r="AE1041" s="13">
        <f>ROUND(AB1041*(Destino!AH$1042/100),2)</f>
        <v>0</v>
      </c>
      <c r="AF1041" s="13">
        <f>ROUND((((AB1041+AC1041)*(1 + VLOOKUP(X1041,'Base de dados'!A:N, 14, 0) ))*(Destino!AI$1042/100))-AD1041, 2)</f>
        <v>1.75</v>
      </c>
      <c r="AG1041" s="13">
        <f>ROUND((AB1041+AC1041+AF1041)*(J1041/100),2)</f>
        <v>0.33</v>
      </c>
      <c r="AH1041" s="13">
        <f>ROUND(AB1041*T1041,2)</f>
        <v>0</v>
      </c>
      <c r="AI1041" s="13">
        <f>ROUND(AB1041+AC1041-AE1041+AF1041+AG1041+AH1041, 3)</f>
        <v>11.381</v>
      </c>
      <c r="AJ1041" s="13">
        <f>AI1041*M1041</f>
        <v>45.524000000000001</v>
      </c>
      <c r="AK1041" s="13">
        <f>AJ1041*K1041</f>
        <v>45.524000000000001</v>
      </c>
      <c r="AL1041" s="13" t="str">
        <f t="shared" si="48"/>
        <v>17006000260032200001421</v>
      </c>
      <c r="AM1041" s="13">
        <f>VLOOKUP(AL1041,Destino!A:AE,31,0)</f>
        <v>45.524000000000001</v>
      </c>
      <c r="AN1041" s="13">
        <f>VLOOKUP(AL1041,Destino!A:O,15,0)</f>
        <v>28.31</v>
      </c>
      <c r="AO1041" s="13">
        <f>VLOOKUP(AL1041,Destino!A:P,16,0)</f>
        <v>1</v>
      </c>
      <c r="AP1041" s="14">
        <f t="shared" si="49"/>
        <v>1</v>
      </c>
      <c r="AQ1041" s="13" t="str">
        <f t="shared" si="50"/>
        <v>OK</v>
      </c>
      <c r="BA1041" s="13" t="s">
        <v>14707</v>
      </c>
      <c r="BB1041" s="13">
        <f>AK1041</f>
        <v>45.524000000000001</v>
      </c>
      <c r="BC1041" s="13" t="s">
        <v>15743</v>
      </c>
      <c r="BD1041" s="13">
        <f>N1041</f>
        <v>1</v>
      </c>
    </row>
    <row r="1042" spans="1:56" hidden="1" x14ac:dyDescent="0.25">
      <c r="A1042" s="13">
        <v>600026004</v>
      </c>
      <c r="B1042" s="13">
        <v>1700</v>
      </c>
      <c r="C1042" s="13">
        <v>2200001421</v>
      </c>
      <c r="D1042" s="13" t="s">
        <v>298</v>
      </c>
      <c r="E1042" s="13">
        <f>IF(AND(B1042&lt;&gt;1110,B1042&lt;&gt;1210,B1042&lt;&gt;1510,B1042&lt;&gt;1710),B1042,IF(B1042=1110,"1100",IF(B1042=1210,"1200",IF(B1042=1510,"1500",IF(B1042=1710,"1700","X")))))</f>
        <v>1700</v>
      </c>
      <c r="F1042" s="13" t="s">
        <v>10893</v>
      </c>
      <c r="G1042" s="13" t="s">
        <v>297</v>
      </c>
      <c r="H1042" s="13">
        <v>33.957999999999998</v>
      </c>
      <c r="I1042" s="13">
        <v>0.25</v>
      </c>
      <c r="J1042" s="13">
        <v>3</v>
      </c>
      <c r="K1042" s="13">
        <v>1</v>
      </c>
      <c r="L1042" s="13" t="s">
        <v>292</v>
      </c>
      <c r="M1042" s="13">
        <v>4</v>
      </c>
      <c r="N1042" s="13">
        <v>1</v>
      </c>
      <c r="O1042" s="13" t="s">
        <v>294</v>
      </c>
      <c r="P1042" s="13">
        <f>IFERROR(VLOOKUP(BC1042, BA:BA:BB:BB, 2, 0),)</f>
        <v>0</v>
      </c>
      <c r="Q1042" s="13">
        <f>IFERROR(VLOOKUP(BC1042, BA:BA:BD:BD, 4, 0),1)</f>
        <v>1</v>
      </c>
      <c r="R1042" s="13">
        <v>7</v>
      </c>
      <c r="S1042" s="13">
        <v>9.25</v>
      </c>
      <c r="T1042" s="13">
        <v>0</v>
      </c>
      <c r="V1042" s="13" t="s">
        <v>13779</v>
      </c>
      <c r="W1042" s="13">
        <v>100</v>
      </c>
      <c r="X1042" s="13" t="s">
        <v>295</v>
      </c>
      <c r="Y1042" s="13" t="s">
        <v>10899</v>
      </c>
      <c r="Z1042" s="13" t="s">
        <v>10898</v>
      </c>
      <c r="AA1042" s="13">
        <v>1</v>
      </c>
      <c r="AB1042" s="13">
        <f>ROUND(H1042*I1042*AA1042, 3)</f>
        <v>8.49</v>
      </c>
      <c r="AC1042" s="13">
        <f>ROUND(VLOOKUP(X1042,'Base de dados'!A:B, 2, 0)*AB1042, 2)</f>
        <v>0.85</v>
      </c>
      <c r="AD1042" s="13">
        <f>ROUND((AB1042*(Destino!AG$1043/100))*(W1042/100),2)</f>
        <v>0.59</v>
      </c>
      <c r="AE1042" s="13">
        <f>ROUND(AB1042*(Destino!AH$1043/100),2)</f>
        <v>0</v>
      </c>
      <c r="AF1042" s="13">
        <f>ROUND((((AB1042+AC1042)*(1 + VLOOKUP(X1042,'Base de dados'!A:N, 14, 0) ))*(Destino!AI$1043/100))-AD1042, 2)</f>
        <v>1.76</v>
      </c>
      <c r="AG1042" s="13">
        <f>ROUND((AB1042+AC1042+AF1042)*(J1042/100),2)</f>
        <v>0.33</v>
      </c>
      <c r="AH1042" s="13">
        <f>ROUND(AB1042*T1042,2)</f>
        <v>0</v>
      </c>
      <c r="AI1042" s="13">
        <f>ROUND(AB1042+AC1042-AE1042+AF1042+AG1042+AH1042, 3)</f>
        <v>11.43</v>
      </c>
      <c r="AJ1042" s="13">
        <f>AI1042*M1042</f>
        <v>45.72</v>
      </c>
      <c r="AK1042" s="13">
        <f>AJ1042*K1042</f>
        <v>45.72</v>
      </c>
      <c r="AL1042" s="13" t="str">
        <f t="shared" si="48"/>
        <v>17006000260042200001421</v>
      </c>
      <c r="AM1042" s="13">
        <f>VLOOKUP(AL1042,Destino!A:AE,31,0)</f>
        <v>45.72</v>
      </c>
      <c r="AN1042" s="13">
        <f>VLOOKUP(AL1042,Destino!A:O,15,0)</f>
        <v>28.44</v>
      </c>
      <c r="AO1042" s="13">
        <f>VLOOKUP(AL1042,Destino!A:P,16,0)</f>
        <v>1</v>
      </c>
      <c r="AP1042" s="14">
        <f t="shared" si="49"/>
        <v>1</v>
      </c>
      <c r="AQ1042" s="13" t="str">
        <f t="shared" si="50"/>
        <v>OK</v>
      </c>
      <c r="BA1042" s="13" t="s">
        <v>14708</v>
      </c>
      <c r="BB1042" s="13">
        <f>AK1042</f>
        <v>45.72</v>
      </c>
      <c r="BC1042" s="13" t="s">
        <v>15744</v>
      </c>
      <c r="BD1042" s="13">
        <f>N1042</f>
        <v>1</v>
      </c>
    </row>
    <row r="1043" spans="1:56" hidden="1" x14ac:dyDescent="0.25">
      <c r="A1043" s="13">
        <v>600026005</v>
      </c>
      <c r="B1043" s="13">
        <v>1700</v>
      </c>
      <c r="C1043" s="13">
        <v>2200001421</v>
      </c>
      <c r="D1043" s="13" t="s">
        <v>298</v>
      </c>
      <c r="E1043" s="13">
        <f>IF(AND(B1043&lt;&gt;1110,B1043&lt;&gt;1210,B1043&lt;&gt;1510,B1043&lt;&gt;1710),B1043,IF(B1043=1110,"1100",IF(B1043=1210,"1200",IF(B1043=1510,"1500",IF(B1043=1710,"1700","X")))))</f>
        <v>1700</v>
      </c>
      <c r="F1043" s="13" t="s">
        <v>10893</v>
      </c>
      <c r="G1043" s="13" t="s">
        <v>297</v>
      </c>
      <c r="H1043" s="13">
        <v>32.764000000000003</v>
      </c>
      <c r="I1043" s="13">
        <v>0.25</v>
      </c>
      <c r="J1043" s="13">
        <v>3</v>
      </c>
      <c r="K1043" s="13">
        <v>1</v>
      </c>
      <c r="L1043" s="13" t="s">
        <v>292</v>
      </c>
      <c r="M1043" s="13">
        <v>4</v>
      </c>
      <c r="N1043" s="13">
        <v>1</v>
      </c>
      <c r="O1043" s="13" t="s">
        <v>294</v>
      </c>
      <c r="P1043" s="13">
        <f>IFERROR(VLOOKUP(BC1043, BA:BA:BB:BB, 2, 0),)</f>
        <v>0</v>
      </c>
      <c r="Q1043" s="13">
        <f>IFERROR(VLOOKUP(BC1043, BA:BA:BD:BD, 4, 0),1)</f>
        <v>1</v>
      </c>
      <c r="R1043" s="13">
        <v>7</v>
      </c>
      <c r="S1043" s="13">
        <v>9.25</v>
      </c>
      <c r="T1043" s="13">
        <v>0</v>
      </c>
      <c r="V1043" s="13" t="s">
        <v>13779</v>
      </c>
      <c r="W1043" s="13">
        <v>100</v>
      </c>
      <c r="X1043" s="13" t="s">
        <v>295</v>
      </c>
      <c r="Y1043" s="13" t="s">
        <v>10899</v>
      </c>
      <c r="Z1043" s="13" t="s">
        <v>10898</v>
      </c>
      <c r="AA1043" s="13">
        <v>1</v>
      </c>
      <c r="AB1043" s="13">
        <f>ROUND(H1043*I1043*AA1043, 3)</f>
        <v>8.1910000000000007</v>
      </c>
      <c r="AC1043" s="13">
        <f>ROUND(VLOOKUP(X1043,'Base de dados'!A:B, 2, 0)*AB1043, 2)</f>
        <v>0.82</v>
      </c>
      <c r="AD1043" s="13">
        <f>ROUND((AB1043*(Destino!AG$1044/100))*(W1043/100),2)</f>
        <v>0.56999999999999995</v>
      </c>
      <c r="AE1043" s="13">
        <f>ROUND(AB1043*(Destino!AH$1044/100),2)</f>
        <v>0</v>
      </c>
      <c r="AF1043" s="13">
        <f>ROUND((((AB1043+AC1043)*(1 + VLOOKUP(X1043,'Base de dados'!A:N, 14, 0) ))*(Destino!AI$1044/100))-AD1043, 2)</f>
        <v>1.7</v>
      </c>
      <c r="AG1043" s="13">
        <f>ROUND((AB1043+AC1043+AF1043)*(J1043/100),2)</f>
        <v>0.32</v>
      </c>
      <c r="AH1043" s="13">
        <f>ROUND(AB1043*T1043,2)</f>
        <v>0</v>
      </c>
      <c r="AI1043" s="13">
        <f>ROUND(AB1043+AC1043-AE1043+AF1043+AG1043+AH1043, 3)</f>
        <v>11.031000000000001</v>
      </c>
      <c r="AJ1043" s="13">
        <f>AI1043*M1043</f>
        <v>44.124000000000002</v>
      </c>
      <c r="AK1043" s="13">
        <f>AJ1043*K1043</f>
        <v>44.124000000000002</v>
      </c>
      <c r="AL1043" s="13" t="str">
        <f t="shared" si="48"/>
        <v>17006000260052200001421</v>
      </c>
      <c r="AM1043" s="13">
        <f>VLOOKUP(AL1043,Destino!A:AE,31,0)</f>
        <v>44.084000000000003</v>
      </c>
      <c r="AN1043" s="13">
        <f>VLOOKUP(AL1043,Destino!A:O,15,0)</f>
        <v>27.44</v>
      </c>
      <c r="AO1043" s="13">
        <f>VLOOKUP(AL1043,Destino!A:P,16,0)</f>
        <v>1</v>
      </c>
      <c r="AP1043" s="14">
        <f t="shared" si="49"/>
        <v>1</v>
      </c>
      <c r="AQ1043" s="13" t="str">
        <f t="shared" si="50"/>
        <v>OK</v>
      </c>
      <c r="BA1043" s="13" t="s">
        <v>14709</v>
      </c>
      <c r="BB1043" s="13">
        <f>AK1043</f>
        <v>44.124000000000002</v>
      </c>
      <c r="BC1043" s="13" t="s">
        <v>15745</v>
      </c>
      <c r="BD1043" s="13">
        <f>N1043</f>
        <v>1</v>
      </c>
    </row>
    <row r="1044" spans="1:56" hidden="1" x14ac:dyDescent="0.25">
      <c r="A1044" s="13">
        <v>600026006</v>
      </c>
      <c r="B1044" s="13">
        <v>1700</v>
      </c>
      <c r="C1044" s="13">
        <v>2200001421</v>
      </c>
      <c r="D1044" s="13" t="s">
        <v>298</v>
      </c>
      <c r="E1044" s="13">
        <f>IF(AND(B1044&lt;&gt;1110,B1044&lt;&gt;1210,B1044&lt;&gt;1510,B1044&lt;&gt;1710),B1044,IF(B1044=1110,"1100",IF(B1044=1210,"1200",IF(B1044=1510,"1500",IF(B1044=1710,"1700","X")))))</f>
        <v>1700</v>
      </c>
      <c r="F1044" s="13" t="s">
        <v>10893</v>
      </c>
      <c r="G1044" s="13" t="s">
        <v>297</v>
      </c>
      <c r="H1044" s="13">
        <v>35.247999999999998</v>
      </c>
      <c r="I1044" s="13">
        <v>0.25</v>
      </c>
      <c r="J1044" s="13">
        <v>3</v>
      </c>
      <c r="K1044" s="13">
        <v>1</v>
      </c>
      <c r="L1044" s="13" t="s">
        <v>292</v>
      </c>
      <c r="M1044" s="13">
        <v>4</v>
      </c>
      <c r="N1044" s="13">
        <v>1</v>
      </c>
      <c r="O1044" s="13" t="s">
        <v>294</v>
      </c>
      <c r="P1044" s="13">
        <f>IFERROR(VLOOKUP(BC1044, BA:BA:BB:BB, 2, 0),)</f>
        <v>0</v>
      </c>
      <c r="Q1044" s="13">
        <f>IFERROR(VLOOKUP(BC1044, BA:BA:BD:BD, 4, 0),1)</f>
        <v>1</v>
      </c>
      <c r="R1044" s="13">
        <v>7</v>
      </c>
      <c r="S1044" s="13">
        <v>9.25</v>
      </c>
      <c r="T1044" s="13">
        <v>0</v>
      </c>
      <c r="V1044" s="13" t="s">
        <v>13779</v>
      </c>
      <c r="W1044" s="13">
        <v>100</v>
      </c>
      <c r="X1044" s="13" t="s">
        <v>295</v>
      </c>
      <c r="Y1044" s="13" t="s">
        <v>10899</v>
      </c>
      <c r="Z1044" s="13" t="s">
        <v>10898</v>
      </c>
      <c r="AA1044" s="13">
        <v>1</v>
      </c>
      <c r="AB1044" s="13">
        <f>ROUND(H1044*I1044*AA1044, 3)</f>
        <v>8.8119999999999994</v>
      </c>
      <c r="AC1044" s="13">
        <f>ROUND(VLOOKUP(X1044,'Base de dados'!A:B, 2, 0)*AB1044, 2)</f>
        <v>0.88</v>
      </c>
      <c r="AD1044" s="13">
        <f>ROUND((AB1044*(Destino!AG$1045/100))*(W1044/100),2)</f>
        <v>0.62</v>
      </c>
      <c r="AE1044" s="13">
        <f>ROUND(AB1044*(Destino!AH$1045/100),2)</f>
        <v>0</v>
      </c>
      <c r="AF1044" s="13">
        <f>ROUND((((AB1044+AC1044)*(1 + VLOOKUP(X1044,'Base de dados'!A:N, 14, 0) ))*(Destino!AI$1045/100))-AD1044, 2)</f>
        <v>1.82</v>
      </c>
      <c r="AG1044" s="13">
        <f>ROUND((AB1044+AC1044+AF1044)*(J1044/100),2)</f>
        <v>0.35</v>
      </c>
      <c r="AH1044" s="13">
        <f>ROUND(AB1044*T1044,2)</f>
        <v>0</v>
      </c>
      <c r="AI1044" s="13">
        <f>ROUND(AB1044+AC1044-AE1044+AF1044+AG1044+AH1044, 3)</f>
        <v>11.862</v>
      </c>
      <c r="AJ1044" s="13">
        <f>AI1044*M1044</f>
        <v>47.448</v>
      </c>
      <c r="AK1044" s="13">
        <f>AJ1044*K1044</f>
        <v>47.448</v>
      </c>
      <c r="AL1044" s="13" t="str">
        <f t="shared" si="48"/>
        <v>17006000260062200001421</v>
      </c>
      <c r="AM1044" s="13">
        <f>VLOOKUP(AL1044,Destino!A:AE,31,0)</f>
        <v>47.448</v>
      </c>
      <c r="AN1044" s="13">
        <f>VLOOKUP(AL1044,Destino!A:O,15,0)</f>
        <v>29.52</v>
      </c>
      <c r="AO1044" s="13">
        <f>VLOOKUP(AL1044,Destino!A:P,16,0)</f>
        <v>1</v>
      </c>
      <c r="AP1044" s="14">
        <f t="shared" si="49"/>
        <v>1</v>
      </c>
      <c r="AQ1044" s="13" t="str">
        <f t="shared" si="50"/>
        <v>OK</v>
      </c>
      <c r="BA1044" s="13" t="s">
        <v>14710</v>
      </c>
      <c r="BB1044" s="13">
        <f>AK1044</f>
        <v>47.448</v>
      </c>
      <c r="BC1044" s="13" t="s">
        <v>15746</v>
      </c>
      <c r="BD1044" s="13">
        <f>N1044</f>
        <v>1</v>
      </c>
    </row>
    <row r="1045" spans="1:56" hidden="1" x14ac:dyDescent="0.25">
      <c r="A1045" s="13">
        <v>600026007</v>
      </c>
      <c r="B1045" s="13">
        <v>1700</v>
      </c>
      <c r="C1045" s="13">
        <v>2200001421</v>
      </c>
      <c r="D1045" s="13" t="s">
        <v>298</v>
      </c>
      <c r="E1045" s="13">
        <f>IF(AND(B1045&lt;&gt;1110,B1045&lt;&gt;1210,B1045&lt;&gt;1510,B1045&lt;&gt;1710),B1045,IF(B1045=1110,"1100",IF(B1045=1210,"1200",IF(B1045=1510,"1500",IF(B1045=1710,"1700","X")))))</f>
        <v>1700</v>
      </c>
      <c r="F1045" s="13" t="s">
        <v>10893</v>
      </c>
      <c r="G1045" s="13" t="s">
        <v>297</v>
      </c>
      <c r="H1045" s="13">
        <v>35.558</v>
      </c>
      <c r="I1045" s="13">
        <v>0.25</v>
      </c>
      <c r="J1045" s="13">
        <v>3</v>
      </c>
      <c r="K1045" s="13">
        <v>1</v>
      </c>
      <c r="L1045" s="13" t="s">
        <v>292</v>
      </c>
      <c r="M1045" s="13">
        <v>4</v>
      </c>
      <c r="N1045" s="13">
        <v>1</v>
      </c>
      <c r="O1045" s="13" t="s">
        <v>294</v>
      </c>
      <c r="P1045" s="13">
        <f>IFERROR(VLOOKUP(BC1045, BA:BA:BB:BB, 2, 0),)</f>
        <v>0</v>
      </c>
      <c r="Q1045" s="13">
        <f>IFERROR(VLOOKUP(BC1045, BA:BA:BD:BD, 4, 0),1)</f>
        <v>1</v>
      </c>
      <c r="R1045" s="13">
        <v>7</v>
      </c>
      <c r="S1045" s="13">
        <v>9.25</v>
      </c>
      <c r="T1045" s="13">
        <v>0</v>
      </c>
      <c r="V1045" s="13" t="s">
        <v>13779</v>
      </c>
      <c r="W1045" s="13">
        <v>100</v>
      </c>
      <c r="X1045" s="13" t="s">
        <v>295</v>
      </c>
      <c r="Y1045" s="13" t="s">
        <v>10899</v>
      </c>
      <c r="Z1045" s="13" t="s">
        <v>10898</v>
      </c>
      <c r="AA1045" s="13">
        <v>1</v>
      </c>
      <c r="AB1045" s="13">
        <f>ROUND(H1045*I1045*AA1045, 3)</f>
        <v>8.89</v>
      </c>
      <c r="AC1045" s="13">
        <f>ROUND(VLOOKUP(X1045,'Base de dados'!A:B, 2, 0)*AB1045, 2)</f>
        <v>0.89</v>
      </c>
      <c r="AD1045" s="13">
        <f>ROUND((AB1045*(Destino!AG$1046/100))*(W1045/100),2)</f>
        <v>0.62</v>
      </c>
      <c r="AE1045" s="13">
        <f>ROUND(AB1045*(Destino!AH$1046/100),2)</f>
        <v>0</v>
      </c>
      <c r="AF1045" s="13">
        <f>ROUND((((AB1045+AC1045)*(1 + VLOOKUP(X1045,'Base de dados'!A:N, 14, 0) ))*(Destino!AI$1046/100))-AD1045, 2)</f>
        <v>1.84</v>
      </c>
      <c r="AG1045" s="13">
        <f>ROUND((AB1045+AC1045+AF1045)*(J1045/100),2)</f>
        <v>0.35</v>
      </c>
      <c r="AH1045" s="13">
        <f>ROUND(AB1045*T1045,2)</f>
        <v>0</v>
      </c>
      <c r="AI1045" s="13">
        <f>ROUND(AB1045+AC1045-AE1045+AF1045+AG1045+AH1045, 3)</f>
        <v>11.97</v>
      </c>
      <c r="AJ1045" s="13">
        <f>AI1045*M1045</f>
        <v>47.88</v>
      </c>
      <c r="AK1045" s="13">
        <f>AJ1045*K1045</f>
        <v>47.88</v>
      </c>
      <c r="AL1045" s="13" t="str">
        <f t="shared" si="48"/>
        <v>17006000260072200001421</v>
      </c>
      <c r="AM1045" s="13">
        <f>VLOOKUP(AL1045,Destino!A:AE,31,0)</f>
        <v>47.88</v>
      </c>
      <c r="AN1045" s="13">
        <f>VLOOKUP(AL1045,Destino!A:O,15,0)</f>
        <v>29.78</v>
      </c>
      <c r="AO1045" s="13">
        <f>VLOOKUP(AL1045,Destino!A:P,16,0)</f>
        <v>1</v>
      </c>
      <c r="AP1045" s="14">
        <f t="shared" si="49"/>
        <v>1</v>
      </c>
      <c r="AQ1045" s="13" t="str">
        <f t="shared" si="50"/>
        <v>OK</v>
      </c>
      <c r="BA1045" s="13" t="s">
        <v>14711</v>
      </c>
      <c r="BB1045" s="13">
        <f>AK1045</f>
        <v>47.88</v>
      </c>
      <c r="BC1045" s="13" t="s">
        <v>15747</v>
      </c>
      <c r="BD1045" s="13">
        <f>N1045</f>
        <v>1</v>
      </c>
    </row>
    <row r="1046" spans="1:56" hidden="1" x14ac:dyDescent="0.25">
      <c r="A1046" s="13">
        <v>600026121</v>
      </c>
      <c r="B1046" s="13">
        <v>1700</v>
      </c>
      <c r="C1046" s="13">
        <v>2200001421</v>
      </c>
      <c r="D1046" s="13" t="s">
        <v>298</v>
      </c>
      <c r="E1046" s="13">
        <f>IF(AND(B1046&lt;&gt;1110,B1046&lt;&gt;1210,B1046&lt;&gt;1510,B1046&lt;&gt;1710),B1046,IF(B1046=1110,"1100",IF(B1046=1210,"1200",IF(B1046=1510,"1500",IF(B1046=1710,"1700","X")))))</f>
        <v>1700</v>
      </c>
      <c r="F1046" s="13" t="s">
        <v>10893</v>
      </c>
      <c r="G1046" s="13" t="s">
        <v>297</v>
      </c>
      <c r="H1046" s="13">
        <v>12.991</v>
      </c>
      <c r="I1046" s="13">
        <v>0.25</v>
      </c>
      <c r="J1046" s="13">
        <v>3</v>
      </c>
      <c r="K1046" s="13">
        <v>1</v>
      </c>
      <c r="L1046" s="13" t="s">
        <v>292</v>
      </c>
      <c r="M1046" s="13">
        <v>4</v>
      </c>
      <c r="N1046" s="13">
        <v>1</v>
      </c>
      <c r="O1046" s="13" t="s">
        <v>294</v>
      </c>
      <c r="P1046" s="13">
        <f>IFERROR(VLOOKUP(BC1046, BA:BA:BB:BB, 2, 0),)</f>
        <v>0</v>
      </c>
      <c r="Q1046" s="13">
        <f>IFERROR(VLOOKUP(BC1046, BA:BA:BD:BD, 4, 0),1)</f>
        <v>1</v>
      </c>
      <c r="R1046" s="13">
        <v>7</v>
      </c>
      <c r="S1046" s="13">
        <v>9.25</v>
      </c>
      <c r="T1046" s="13">
        <v>0</v>
      </c>
      <c r="V1046" s="13" t="s">
        <v>13779</v>
      </c>
      <c r="W1046" s="13">
        <v>100</v>
      </c>
      <c r="X1046" s="13" t="s">
        <v>301</v>
      </c>
      <c r="Y1046" s="13" t="s">
        <v>10899</v>
      </c>
      <c r="Z1046" s="13" t="s">
        <v>10898</v>
      </c>
      <c r="AA1046" s="13">
        <v>1</v>
      </c>
      <c r="AB1046" s="13">
        <f>ROUND(H1046*I1046*AA1046, 3)</f>
        <v>3.2480000000000002</v>
      </c>
      <c r="AC1046" s="13">
        <f>ROUND(VLOOKUP(X1046,'Base de dados'!A:B, 2, 0)*AB1046, 2)</f>
        <v>0.32</v>
      </c>
      <c r="AD1046" s="13">
        <f>ROUND((AB1046*(Destino!AG$1047/100))*(W1046/100),2)</f>
        <v>0.23</v>
      </c>
      <c r="AE1046" s="13">
        <f>ROUND(AB1046*(Destino!AH$1047/100),2)</f>
        <v>0</v>
      </c>
      <c r="AF1046" s="13">
        <f>ROUND((((AB1046+AC1046)*(1 + VLOOKUP(X1046,'Base de dados'!A:N, 14, 0) ))*(Destino!AI$1047/100))-AD1046, 2)</f>
        <v>0.67</v>
      </c>
      <c r="AG1046" s="13">
        <f>ROUND((AB1046+AC1046+AF1046)*(J1046/100),2)</f>
        <v>0.13</v>
      </c>
      <c r="AH1046" s="13">
        <f>ROUND(AB1046*T1046,2)</f>
        <v>0</v>
      </c>
      <c r="AI1046" s="13">
        <f>ROUND(AB1046+AC1046-AE1046+AF1046+AG1046+AH1046, 3)</f>
        <v>4.3680000000000003</v>
      </c>
      <c r="AJ1046" s="13">
        <f>AI1046*M1046</f>
        <v>17.472000000000001</v>
      </c>
      <c r="AK1046" s="13">
        <f>AJ1046*K1046</f>
        <v>17.472000000000001</v>
      </c>
      <c r="AL1046" s="13" t="str">
        <f t="shared" si="48"/>
        <v>17006000261212200001421</v>
      </c>
      <c r="AM1046" s="13">
        <f>VLOOKUP(AL1046,Destino!A:AE,31,0)</f>
        <v>17.512</v>
      </c>
      <c r="AN1046" s="13">
        <f>VLOOKUP(AL1046,Destino!A:O,15,0)</f>
        <v>10.88</v>
      </c>
      <c r="AO1046" s="13">
        <f>VLOOKUP(AL1046,Destino!A:P,16,0)</f>
        <v>1</v>
      </c>
      <c r="AP1046" s="14">
        <f t="shared" si="49"/>
        <v>1</v>
      </c>
      <c r="AQ1046" s="13" t="str">
        <f t="shared" si="50"/>
        <v>OK</v>
      </c>
      <c r="BA1046" s="13" t="s">
        <v>14712</v>
      </c>
      <c r="BB1046" s="13">
        <f>AK1046</f>
        <v>17.472000000000001</v>
      </c>
      <c r="BC1046" s="13" t="s">
        <v>15748</v>
      </c>
      <c r="BD1046" s="13">
        <f>N1046</f>
        <v>1</v>
      </c>
    </row>
    <row r="1047" spans="1:56" hidden="1" x14ac:dyDescent="0.25">
      <c r="A1047" s="13">
        <v>600026129</v>
      </c>
      <c r="B1047" s="13">
        <v>1000</v>
      </c>
      <c r="C1047" s="13">
        <v>2200001327</v>
      </c>
      <c r="D1047" s="13" t="s">
        <v>298</v>
      </c>
      <c r="E1047" s="13">
        <f>IF(AND(B1047&lt;&gt;1110,B1047&lt;&gt;1210,B1047&lt;&gt;1510,B1047&lt;&gt;1710),B1047,IF(B1047=1110,"1100",IF(B1047=1210,"1200",IF(B1047=1510,"1500",IF(B1047=1710,"1700","X")))))</f>
        <v>1000</v>
      </c>
      <c r="F1047" s="13" t="s">
        <v>10873</v>
      </c>
      <c r="G1047" s="13" t="s">
        <v>297</v>
      </c>
      <c r="H1047" s="13">
        <v>14.103</v>
      </c>
      <c r="I1047" s="13">
        <v>1</v>
      </c>
      <c r="J1047" s="13">
        <v>5</v>
      </c>
      <c r="K1047" s="13">
        <v>1</v>
      </c>
      <c r="L1047" s="13" t="s">
        <v>292</v>
      </c>
      <c r="M1047" s="13">
        <v>1</v>
      </c>
      <c r="N1047" s="13">
        <v>1</v>
      </c>
      <c r="O1047" s="13" t="s">
        <v>292</v>
      </c>
      <c r="P1047" s="13">
        <f>IFERROR(VLOOKUP(BC1047, BA:BA:BB:BB, 2, 0),)</f>
        <v>0</v>
      </c>
      <c r="Q1047" s="13">
        <f>IFERROR(VLOOKUP(BC1047, BA:BA:BD:BD, 4, 0),1)</f>
        <v>1</v>
      </c>
      <c r="R1047" s="13">
        <v>12</v>
      </c>
      <c r="S1047" s="13">
        <v>9.25</v>
      </c>
      <c r="T1047" s="13">
        <v>0</v>
      </c>
      <c r="V1047" s="13" t="s">
        <v>13779</v>
      </c>
      <c r="W1047" s="13">
        <v>100</v>
      </c>
      <c r="X1047" s="13" t="s">
        <v>301</v>
      </c>
      <c r="Y1047" s="13" t="s">
        <v>10899</v>
      </c>
      <c r="Z1047" s="13" t="s">
        <v>10898</v>
      </c>
      <c r="AA1047" s="13">
        <v>1</v>
      </c>
      <c r="AB1047" s="13">
        <f>ROUND(H1047*I1047*AA1047, 3)</f>
        <v>14.103</v>
      </c>
      <c r="AC1047" s="13">
        <f>ROUND(VLOOKUP(X1047,'Base de dados'!A:B, 2, 0)*AB1047, 2)</f>
        <v>1.41</v>
      </c>
      <c r="AD1047" s="13">
        <f>ROUND((AB1047*(Destino!AG$1048/100))*(W1047/100),2)</f>
        <v>1.69</v>
      </c>
      <c r="AE1047" s="13">
        <f>ROUND(AB1047*(Destino!AH$1048/100),2)</f>
        <v>1.3</v>
      </c>
      <c r="AG1047" s="13">
        <f>ROUND((AB1047+ AC1047)*(J1047/100),2)</f>
        <v>0.78</v>
      </c>
      <c r="AH1047" s="13">
        <f>ROUND(AB1047*T1047,2)</f>
        <v>0</v>
      </c>
      <c r="AI1047" s="13">
        <f>ROUND(AB1047-(AD1047+AE1047)+AG1047+AH1047, 3)</f>
        <v>11.893000000000001</v>
      </c>
      <c r="AJ1047" s="13">
        <f>AI1047*M1047</f>
        <v>11.893000000000001</v>
      </c>
      <c r="AK1047" s="13">
        <f>AJ1047*K1047</f>
        <v>11.893000000000001</v>
      </c>
      <c r="AL1047" s="13" t="str">
        <f t="shared" si="48"/>
        <v>10006000261292200001327</v>
      </c>
      <c r="AM1047" s="13">
        <f>VLOOKUP(AL1047,Destino!A:AE,31,0)</f>
        <v>11.893000000000001</v>
      </c>
      <c r="AN1047" s="13">
        <f>VLOOKUP(AL1047,Destino!A:O,15,0)</f>
        <v>14.756</v>
      </c>
      <c r="AO1047" s="13">
        <f>VLOOKUP(AL1047,Destino!A:P,16,0)</f>
        <v>0.75264299999999995</v>
      </c>
      <c r="AP1047" s="14">
        <f t="shared" si="49"/>
        <v>1</v>
      </c>
      <c r="AQ1047" s="13" t="str">
        <f t="shared" si="50"/>
        <v>OK</v>
      </c>
      <c r="BB1047" s="13">
        <f>AK1047</f>
        <v>11.893000000000001</v>
      </c>
      <c r="BC1047" s="13" t="s">
        <v>15749</v>
      </c>
      <c r="BD1047" s="13">
        <f>N1047</f>
        <v>1</v>
      </c>
    </row>
    <row r="1048" spans="1:56" hidden="1" x14ac:dyDescent="0.25">
      <c r="A1048" s="13">
        <v>600026367</v>
      </c>
      <c r="B1048" s="13">
        <v>1700</v>
      </c>
      <c r="C1048" s="13">
        <v>2200001421</v>
      </c>
      <c r="D1048" s="13" t="s">
        <v>298</v>
      </c>
      <c r="E1048" s="13">
        <f>IF(AND(B1048&lt;&gt;1110,B1048&lt;&gt;1210,B1048&lt;&gt;1510,B1048&lt;&gt;1710),B1048,IF(B1048=1110,"1100",IF(B1048=1210,"1200",IF(B1048=1510,"1500",IF(B1048=1710,"1700","X")))))</f>
        <v>1700</v>
      </c>
      <c r="F1048" s="13" t="s">
        <v>10893</v>
      </c>
      <c r="G1048" s="13" t="s">
        <v>297</v>
      </c>
      <c r="H1048" s="13">
        <v>5.8029999999999999</v>
      </c>
      <c r="I1048" s="13">
        <v>0.25</v>
      </c>
      <c r="J1048" s="13">
        <v>3</v>
      </c>
      <c r="K1048" s="13">
        <v>1</v>
      </c>
      <c r="L1048" s="13" t="s">
        <v>292</v>
      </c>
      <c r="M1048" s="13">
        <v>4</v>
      </c>
      <c r="N1048" s="13">
        <v>1</v>
      </c>
      <c r="O1048" s="13" t="s">
        <v>294</v>
      </c>
      <c r="P1048" s="13">
        <f>IFERROR(VLOOKUP(BC1048, BA:BA:BB:BB, 2, 0),)</f>
        <v>0</v>
      </c>
      <c r="Q1048" s="13">
        <f>IFERROR(VLOOKUP(BC1048, BA:BA:BD:BD, 4, 0),1)</f>
        <v>1</v>
      </c>
      <c r="R1048" s="13">
        <v>7</v>
      </c>
      <c r="S1048" s="13">
        <v>9.25</v>
      </c>
      <c r="T1048" s="13">
        <v>0</v>
      </c>
      <c r="V1048" s="13" t="s">
        <v>13779</v>
      </c>
      <c r="W1048" s="13">
        <v>100</v>
      </c>
      <c r="X1048" s="13" t="s">
        <v>295</v>
      </c>
      <c r="Y1048" s="13" t="s">
        <v>10899</v>
      </c>
      <c r="Z1048" s="13" t="s">
        <v>10886</v>
      </c>
      <c r="AA1048" s="13">
        <v>1</v>
      </c>
      <c r="AB1048" s="13">
        <f>ROUND(H1048*I1048*AA1048, 3)</f>
        <v>1.4510000000000001</v>
      </c>
      <c r="AC1048" s="13">
        <f>ROUND(VLOOKUP(X1048,'Base de dados'!A:B, 2, 0)*AB1048, 2)</f>
        <v>0.15</v>
      </c>
      <c r="AD1048" s="13">
        <f>ROUND((AB1048*(Destino!AG$1049/100))*(W1048/100),2)</f>
        <v>0.1</v>
      </c>
      <c r="AE1048" s="13">
        <f>ROUND(AB1048*(Destino!AH$1049/100),2)</f>
        <v>0</v>
      </c>
      <c r="AF1048" s="13">
        <f>ROUND((((AB1048+AC1048)*(1 + VLOOKUP(X1048,'Base de dados'!A:N, 14, 0) ))*(Destino!AI$1049/100))-AD1048, 2)</f>
        <v>0.3</v>
      </c>
      <c r="AG1048" s="13">
        <f>ROUND((AB1048+AC1048+AF1048)*(J1048/100),2)</f>
        <v>0.06</v>
      </c>
      <c r="AH1048" s="13">
        <f>ROUND(AB1048*T1048,2)</f>
        <v>0</v>
      </c>
      <c r="AI1048" s="13">
        <f>ROUND(AB1048+AC1048-AE1048+AF1048+AG1048+AH1048, 3)</f>
        <v>1.9610000000000001</v>
      </c>
      <c r="AJ1048" s="13">
        <f>AI1048*M1048</f>
        <v>7.8440000000000003</v>
      </c>
      <c r="AK1048" s="13">
        <f>AJ1048*K1048</f>
        <v>7.8440000000000003</v>
      </c>
      <c r="AL1048" s="13" t="str">
        <f t="shared" si="48"/>
        <v>17006000263672200001421</v>
      </c>
      <c r="AM1048" s="13">
        <f>VLOOKUP(AL1048,Destino!A:AE,31,0)</f>
        <v>7.8440000000000003</v>
      </c>
      <c r="AN1048" s="13">
        <f>VLOOKUP(AL1048,Destino!A:O,15,0)</f>
        <v>4.8600000000000003</v>
      </c>
      <c r="AO1048" s="13">
        <f>VLOOKUP(AL1048,Destino!A:P,16,0)</f>
        <v>1</v>
      </c>
      <c r="AP1048" s="14">
        <f t="shared" si="49"/>
        <v>1</v>
      </c>
      <c r="AQ1048" s="13" t="str">
        <f t="shared" si="50"/>
        <v>OK</v>
      </c>
      <c r="BA1048" s="13" t="s">
        <v>14713</v>
      </c>
      <c r="BB1048" s="13">
        <f>AK1048</f>
        <v>7.8440000000000003</v>
      </c>
      <c r="BC1048" s="13" t="s">
        <v>15750</v>
      </c>
      <c r="BD1048" s="13">
        <f>N1048</f>
        <v>1</v>
      </c>
    </row>
    <row r="1049" spans="1:56" hidden="1" x14ac:dyDescent="0.25">
      <c r="A1049" s="13">
        <v>600026785</v>
      </c>
      <c r="B1049" s="13">
        <v>1700</v>
      </c>
      <c r="C1049" s="13">
        <v>2200001421</v>
      </c>
      <c r="D1049" s="13" t="s">
        <v>298</v>
      </c>
      <c r="E1049" s="13">
        <f>IF(AND(B1049&lt;&gt;1110,B1049&lt;&gt;1210,B1049&lt;&gt;1510,B1049&lt;&gt;1710),B1049,IF(B1049=1110,"1100",IF(B1049=1210,"1200",IF(B1049=1510,"1500",IF(B1049=1710,"1700","X")))))</f>
        <v>1700</v>
      </c>
      <c r="F1049" s="13" t="s">
        <v>10893</v>
      </c>
      <c r="G1049" s="13" t="s">
        <v>297</v>
      </c>
      <c r="H1049" s="13">
        <v>13.946</v>
      </c>
      <c r="I1049" s="13">
        <v>0.25</v>
      </c>
      <c r="J1049" s="13">
        <v>3</v>
      </c>
      <c r="K1049" s="13">
        <v>1</v>
      </c>
      <c r="L1049" s="13" t="s">
        <v>292</v>
      </c>
      <c r="M1049" s="13">
        <v>4</v>
      </c>
      <c r="N1049" s="13">
        <v>1</v>
      </c>
      <c r="O1049" s="13" t="s">
        <v>294</v>
      </c>
      <c r="P1049" s="13">
        <f>IFERROR(VLOOKUP(BC1049, BA:BA:BB:BB, 2, 0),)</f>
        <v>0</v>
      </c>
      <c r="Q1049" s="13">
        <f>IFERROR(VLOOKUP(BC1049, BA:BA:BD:BD, 4, 0),1)</f>
        <v>1</v>
      </c>
      <c r="R1049" s="13">
        <v>7</v>
      </c>
      <c r="S1049" s="13">
        <v>9.25</v>
      </c>
      <c r="T1049" s="13">
        <v>0</v>
      </c>
      <c r="V1049" s="13" t="s">
        <v>13779</v>
      </c>
      <c r="W1049" s="13">
        <v>100</v>
      </c>
      <c r="X1049" s="13" t="s">
        <v>301</v>
      </c>
      <c r="Y1049" s="13" t="s">
        <v>10899</v>
      </c>
      <c r="Z1049" s="13" t="s">
        <v>10898</v>
      </c>
      <c r="AA1049" s="13">
        <v>1</v>
      </c>
      <c r="AB1049" s="13">
        <f>ROUND(H1049*I1049*AA1049, 3)</f>
        <v>3.4870000000000001</v>
      </c>
      <c r="AC1049" s="13">
        <f>ROUND(VLOOKUP(X1049,'Base de dados'!A:B, 2, 0)*AB1049, 2)</f>
        <v>0.35</v>
      </c>
      <c r="AD1049" s="13">
        <f>ROUND((AB1049*(Destino!AG$1050/100))*(W1049/100),2)</f>
        <v>0.24</v>
      </c>
      <c r="AE1049" s="13">
        <f>ROUND(AB1049*(Destino!AH$1050/100),2)</f>
        <v>0</v>
      </c>
      <c r="AF1049" s="13">
        <f>ROUND((((AB1049+AC1049)*(1 + VLOOKUP(X1049,'Base de dados'!A:N, 14, 0) ))*(Destino!AI$1050/100))-AD1049, 2)</f>
        <v>0.73</v>
      </c>
      <c r="AG1049" s="13">
        <f>ROUND((AB1049+AC1049+AF1049)*(J1049/100),2)</f>
        <v>0.14000000000000001</v>
      </c>
      <c r="AH1049" s="13">
        <f>ROUND(AB1049*T1049,2)</f>
        <v>0</v>
      </c>
      <c r="AI1049" s="13">
        <f>ROUND(AB1049+AC1049-AE1049+AF1049+AG1049+AH1049, 3)</f>
        <v>4.7069999999999999</v>
      </c>
      <c r="AJ1049" s="13">
        <f>AI1049*M1049</f>
        <v>18.827999999999999</v>
      </c>
      <c r="AK1049" s="13">
        <f>AJ1049*K1049</f>
        <v>18.827999999999999</v>
      </c>
      <c r="AL1049" s="13" t="str">
        <f t="shared" si="48"/>
        <v>17006000267852200001421</v>
      </c>
      <c r="AM1049" s="13">
        <f>VLOOKUP(AL1049,Destino!A:AE,31,0)</f>
        <v>18.788</v>
      </c>
      <c r="AN1049" s="13">
        <f>VLOOKUP(AL1049,Destino!A:O,15,0)</f>
        <v>11.68</v>
      </c>
      <c r="AO1049" s="13">
        <f>VLOOKUP(AL1049,Destino!A:P,16,0)</f>
        <v>1</v>
      </c>
      <c r="AP1049" s="14">
        <f t="shared" si="49"/>
        <v>1</v>
      </c>
      <c r="AQ1049" s="13" t="str">
        <f t="shared" si="50"/>
        <v>OK</v>
      </c>
      <c r="BA1049" s="13" t="s">
        <v>14714</v>
      </c>
      <c r="BB1049" s="13">
        <f>AK1049</f>
        <v>18.827999999999999</v>
      </c>
      <c r="BC1049" s="13" t="s">
        <v>15751</v>
      </c>
      <c r="BD1049" s="13">
        <f>N1049</f>
        <v>1</v>
      </c>
    </row>
    <row r="1050" spans="1:56" hidden="1" x14ac:dyDescent="0.25">
      <c r="A1050" s="13">
        <v>600026786</v>
      </c>
      <c r="B1050" s="13">
        <v>1700</v>
      </c>
      <c r="C1050" s="13">
        <v>2200001421</v>
      </c>
      <c r="D1050" s="13" t="s">
        <v>298</v>
      </c>
      <c r="E1050" s="13">
        <f>IF(AND(B1050&lt;&gt;1110,B1050&lt;&gt;1210,B1050&lt;&gt;1510,B1050&lt;&gt;1710),B1050,IF(B1050=1110,"1100",IF(B1050=1210,"1200",IF(B1050=1510,"1500",IF(B1050=1710,"1700","X")))))</f>
        <v>1700</v>
      </c>
      <c r="F1050" s="13" t="s">
        <v>10893</v>
      </c>
      <c r="G1050" s="13" t="s">
        <v>297</v>
      </c>
      <c r="H1050" s="13">
        <v>13.672000000000001</v>
      </c>
      <c r="I1050" s="13">
        <v>0.25</v>
      </c>
      <c r="J1050" s="13">
        <v>3</v>
      </c>
      <c r="K1050" s="13">
        <v>1</v>
      </c>
      <c r="L1050" s="13" t="s">
        <v>292</v>
      </c>
      <c r="M1050" s="13">
        <v>4</v>
      </c>
      <c r="N1050" s="13">
        <v>1</v>
      </c>
      <c r="O1050" s="13" t="s">
        <v>294</v>
      </c>
      <c r="P1050" s="13">
        <f>IFERROR(VLOOKUP(BC1050, BA:BA:BB:BB, 2, 0),)</f>
        <v>0</v>
      </c>
      <c r="Q1050" s="13">
        <f>IFERROR(VLOOKUP(BC1050, BA:BA:BD:BD, 4, 0),1)</f>
        <v>1</v>
      </c>
      <c r="R1050" s="13">
        <v>7</v>
      </c>
      <c r="S1050" s="13">
        <v>9.25</v>
      </c>
      <c r="T1050" s="13">
        <v>0</v>
      </c>
      <c r="V1050" s="13" t="s">
        <v>13779</v>
      </c>
      <c r="W1050" s="13">
        <v>100</v>
      </c>
      <c r="X1050" s="13" t="s">
        <v>301</v>
      </c>
      <c r="Y1050" s="13" t="s">
        <v>10899</v>
      </c>
      <c r="Z1050" s="13" t="s">
        <v>10898</v>
      </c>
      <c r="AA1050" s="13">
        <v>1</v>
      </c>
      <c r="AB1050" s="13">
        <f>ROUND(H1050*I1050*AA1050, 3)</f>
        <v>3.4180000000000001</v>
      </c>
      <c r="AC1050" s="13">
        <f>ROUND(VLOOKUP(X1050,'Base de dados'!A:B, 2, 0)*AB1050, 2)</f>
        <v>0.34</v>
      </c>
      <c r="AD1050" s="13">
        <f>ROUND((AB1050*(Destino!AG$1051/100))*(W1050/100),2)</f>
        <v>0.24</v>
      </c>
      <c r="AE1050" s="13">
        <f>ROUND(AB1050*(Destino!AH$1051/100),2)</f>
        <v>0</v>
      </c>
      <c r="AF1050" s="13">
        <f>ROUND((((AB1050+AC1050)*(1 + VLOOKUP(X1050,'Base de dados'!A:N, 14, 0) ))*(Destino!AI$1051/100))-AD1050, 2)</f>
        <v>0.71</v>
      </c>
      <c r="AG1050" s="13">
        <f>ROUND((AB1050+AC1050+AF1050)*(J1050/100),2)</f>
        <v>0.13</v>
      </c>
      <c r="AH1050" s="13">
        <f>ROUND(AB1050*T1050,2)</f>
        <v>0</v>
      </c>
      <c r="AI1050" s="13">
        <f>ROUND(AB1050+AC1050-AE1050+AF1050+AG1050+AH1050, 3)</f>
        <v>4.5979999999999999</v>
      </c>
      <c r="AJ1050" s="13">
        <f>AI1050*M1050</f>
        <v>18.391999999999999</v>
      </c>
      <c r="AK1050" s="13">
        <f>AJ1050*K1050</f>
        <v>18.391999999999999</v>
      </c>
      <c r="AL1050" s="13" t="str">
        <f t="shared" si="48"/>
        <v>17006000267862200001421</v>
      </c>
      <c r="AM1050" s="13">
        <f>VLOOKUP(AL1050,Destino!A:AE,31,0)</f>
        <v>18.391999999999999</v>
      </c>
      <c r="AN1050" s="13">
        <f>VLOOKUP(AL1050,Destino!A:O,15,0)</f>
        <v>11.45</v>
      </c>
      <c r="AO1050" s="13">
        <f>VLOOKUP(AL1050,Destino!A:P,16,0)</f>
        <v>1</v>
      </c>
      <c r="AP1050" s="14">
        <f t="shared" si="49"/>
        <v>1</v>
      </c>
      <c r="AQ1050" s="13" t="str">
        <f t="shared" si="50"/>
        <v>OK</v>
      </c>
      <c r="BA1050" s="13" t="s">
        <v>14715</v>
      </c>
      <c r="BB1050" s="13">
        <f>AK1050</f>
        <v>18.391999999999999</v>
      </c>
      <c r="BC1050" s="13" t="s">
        <v>15752</v>
      </c>
      <c r="BD1050" s="13">
        <f>N1050</f>
        <v>1</v>
      </c>
    </row>
    <row r="1051" spans="1:56" hidden="1" x14ac:dyDescent="0.25">
      <c r="A1051" s="13">
        <v>600026787</v>
      </c>
      <c r="B1051" s="13">
        <v>1700</v>
      </c>
      <c r="C1051" s="13">
        <v>2200001421</v>
      </c>
      <c r="D1051" s="13" t="s">
        <v>298</v>
      </c>
      <c r="E1051" s="13">
        <f>IF(AND(B1051&lt;&gt;1110,B1051&lt;&gt;1210,B1051&lt;&gt;1510,B1051&lt;&gt;1710),B1051,IF(B1051=1110,"1100",IF(B1051=1210,"1200",IF(B1051=1510,"1500",IF(B1051=1710,"1700","X")))))</f>
        <v>1700</v>
      </c>
      <c r="F1051" s="13" t="s">
        <v>10893</v>
      </c>
      <c r="G1051" s="13" t="s">
        <v>297</v>
      </c>
      <c r="H1051" s="13">
        <v>12.513</v>
      </c>
      <c r="I1051" s="13">
        <v>0.25</v>
      </c>
      <c r="J1051" s="13">
        <v>3</v>
      </c>
      <c r="K1051" s="13">
        <v>1</v>
      </c>
      <c r="L1051" s="13" t="s">
        <v>292</v>
      </c>
      <c r="M1051" s="13">
        <v>4</v>
      </c>
      <c r="N1051" s="13">
        <v>1</v>
      </c>
      <c r="O1051" s="13" t="s">
        <v>294</v>
      </c>
      <c r="P1051" s="13">
        <f>IFERROR(VLOOKUP(BC1051, BA:BA:BB:BB, 2, 0),)</f>
        <v>0</v>
      </c>
      <c r="Q1051" s="13">
        <f>IFERROR(VLOOKUP(BC1051, BA:BA:BD:BD, 4, 0),1)</f>
        <v>1</v>
      </c>
      <c r="R1051" s="13">
        <v>7</v>
      </c>
      <c r="S1051" s="13">
        <v>9.25</v>
      </c>
      <c r="T1051" s="13">
        <v>0</v>
      </c>
      <c r="V1051" s="13" t="s">
        <v>13779</v>
      </c>
      <c r="W1051" s="13">
        <v>100</v>
      </c>
      <c r="X1051" s="13" t="s">
        <v>301</v>
      </c>
      <c r="Y1051" s="13" t="s">
        <v>10899</v>
      </c>
      <c r="Z1051" s="13" t="s">
        <v>10898</v>
      </c>
      <c r="AA1051" s="13">
        <v>1</v>
      </c>
      <c r="AB1051" s="13">
        <f>ROUND(H1051*I1051*AA1051, 3)</f>
        <v>3.1280000000000001</v>
      </c>
      <c r="AC1051" s="13">
        <f>ROUND(VLOOKUP(X1051,'Base de dados'!A:B, 2, 0)*AB1051, 2)</f>
        <v>0.31</v>
      </c>
      <c r="AD1051" s="13">
        <f>ROUND((AB1051*(Destino!AG$1052/100))*(W1051/100),2)</f>
        <v>0.22</v>
      </c>
      <c r="AE1051" s="13">
        <f>ROUND(AB1051*(Destino!AH$1052/100),2)</f>
        <v>0</v>
      </c>
      <c r="AF1051" s="13">
        <f>ROUND((((AB1051+AC1051)*(1 + VLOOKUP(X1051,'Base de dados'!A:N, 14, 0) ))*(Destino!AI$1052/100))-AD1051, 2)</f>
        <v>0.65</v>
      </c>
      <c r="AG1051" s="13">
        <f>ROUND((AB1051+AC1051+AF1051)*(J1051/100),2)</f>
        <v>0.12</v>
      </c>
      <c r="AH1051" s="13">
        <f>ROUND(AB1051*T1051,2)</f>
        <v>0</v>
      </c>
      <c r="AI1051" s="13">
        <f>ROUND(AB1051+AC1051-AE1051+AF1051+AG1051+AH1051, 3)</f>
        <v>4.2080000000000002</v>
      </c>
      <c r="AJ1051" s="13">
        <f>AI1051*M1051</f>
        <v>16.832000000000001</v>
      </c>
      <c r="AK1051" s="13">
        <f>AJ1051*K1051</f>
        <v>16.832000000000001</v>
      </c>
      <c r="AL1051" s="13" t="str">
        <f t="shared" si="48"/>
        <v>17006000267872200001421</v>
      </c>
      <c r="AM1051" s="13">
        <f>VLOOKUP(AL1051,Destino!A:AE,31,0)</f>
        <v>16.832000000000001</v>
      </c>
      <c r="AN1051" s="13">
        <f>VLOOKUP(AL1051,Destino!A:O,15,0)</f>
        <v>10.48</v>
      </c>
      <c r="AO1051" s="13">
        <f>VLOOKUP(AL1051,Destino!A:P,16,0)</f>
        <v>1</v>
      </c>
      <c r="AP1051" s="14">
        <f t="shared" si="49"/>
        <v>1</v>
      </c>
      <c r="AQ1051" s="13" t="str">
        <f t="shared" si="50"/>
        <v>OK</v>
      </c>
      <c r="BA1051" s="13" t="s">
        <v>14716</v>
      </c>
      <c r="BB1051" s="13">
        <f>AK1051</f>
        <v>16.832000000000001</v>
      </c>
      <c r="BC1051" s="13" t="s">
        <v>15753</v>
      </c>
      <c r="BD1051" s="13">
        <f>N1051</f>
        <v>1</v>
      </c>
    </row>
    <row r="1052" spans="1:56" hidden="1" x14ac:dyDescent="0.25">
      <c r="A1052" s="13">
        <v>600026788</v>
      </c>
      <c r="B1052" s="13">
        <v>1700</v>
      </c>
      <c r="C1052" s="13">
        <v>2200001421</v>
      </c>
      <c r="D1052" s="13" t="s">
        <v>298</v>
      </c>
      <c r="E1052" s="13">
        <f>IF(AND(B1052&lt;&gt;1110,B1052&lt;&gt;1210,B1052&lt;&gt;1510,B1052&lt;&gt;1710),B1052,IF(B1052=1110,"1100",IF(B1052=1210,"1200",IF(B1052=1510,"1500",IF(B1052=1710,"1700","X")))))</f>
        <v>1700</v>
      </c>
      <c r="F1052" s="13" t="s">
        <v>10893</v>
      </c>
      <c r="G1052" s="13" t="s">
        <v>297</v>
      </c>
      <c r="H1052" s="13">
        <v>15.475</v>
      </c>
      <c r="I1052" s="13">
        <v>0.25</v>
      </c>
      <c r="J1052" s="13">
        <v>3</v>
      </c>
      <c r="K1052" s="13">
        <v>1</v>
      </c>
      <c r="L1052" s="13" t="s">
        <v>292</v>
      </c>
      <c r="M1052" s="13">
        <v>4</v>
      </c>
      <c r="N1052" s="13">
        <v>1</v>
      </c>
      <c r="O1052" s="13" t="s">
        <v>294</v>
      </c>
      <c r="P1052" s="13">
        <f>IFERROR(VLOOKUP(BC1052, BA:BA:BB:BB, 2, 0),)</f>
        <v>0</v>
      </c>
      <c r="Q1052" s="13">
        <f>IFERROR(VLOOKUP(BC1052, BA:BA:BD:BD, 4, 0),1)</f>
        <v>1</v>
      </c>
      <c r="R1052" s="13">
        <v>7</v>
      </c>
      <c r="S1052" s="13">
        <v>9.25</v>
      </c>
      <c r="T1052" s="13">
        <v>0</v>
      </c>
      <c r="V1052" s="13" t="s">
        <v>13779</v>
      </c>
      <c r="W1052" s="13">
        <v>100</v>
      </c>
      <c r="X1052" s="13" t="s">
        <v>301</v>
      </c>
      <c r="Y1052" s="13" t="s">
        <v>10899</v>
      </c>
      <c r="Z1052" s="13" t="s">
        <v>10898</v>
      </c>
      <c r="AA1052" s="13">
        <v>1</v>
      </c>
      <c r="AB1052" s="13">
        <f>ROUND(H1052*I1052*AA1052, 3)</f>
        <v>3.8690000000000002</v>
      </c>
      <c r="AC1052" s="13">
        <f>ROUND(VLOOKUP(X1052,'Base de dados'!A:B, 2, 0)*AB1052, 2)</f>
        <v>0.39</v>
      </c>
      <c r="AD1052" s="13">
        <f>ROUND((AB1052*(Destino!AG$1053/100))*(W1052/100),2)</f>
        <v>0.27</v>
      </c>
      <c r="AE1052" s="13">
        <f>ROUND(AB1052*(Destino!AH$1053/100),2)</f>
        <v>0</v>
      </c>
      <c r="AF1052" s="13">
        <f>ROUND((((AB1052+AC1052)*(1 + VLOOKUP(X1052,'Base de dados'!A:N, 14, 0) ))*(Destino!AI$1053/100))-AD1052, 2)</f>
        <v>0.8</v>
      </c>
      <c r="AG1052" s="13">
        <f>ROUND((AB1052+AC1052+AF1052)*(J1052/100),2)</f>
        <v>0.15</v>
      </c>
      <c r="AH1052" s="13">
        <f>ROUND(AB1052*T1052,2)</f>
        <v>0</v>
      </c>
      <c r="AI1052" s="13">
        <f>ROUND(AB1052+AC1052-AE1052+AF1052+AG1052+AH1052, 3)</f>
        <v>5.2089999999999996</v>
      </c>
      <c r="AJ1052" s="13">
        <f>AI1052*M1052</f>
        <v>20.835999999999999</v>
      </c>
      <c r="AK1052" s="13">
        <f>AJ1052*K1052</f>
        <v>20.835999999999999</v>
      </c>
      <c r="AL1052" s="13" t="str">
        <f t="shared" si="48"/>
        <v>17006000267882200001421</v>
      </c>
      <c r="AM1052" s="13">
        <f>VLOOKUP(AL1052,Destino!A:AE,31,0)</f>
        <v>20.835999999999999</v>
      </c>
      <c r="AN1052" s="13">
        <f>VLOOKUP(AL1052,Destino!A:O,15,0)</f>
        <v>12.96</v>
      </c>
      <c r="AO1052" s="13">
        <f>VLOOKUP(AL1052,Destino!A:P,16,0)</f>
        <v>1</v>
      </c>
      <c r="AP1052" s="14">
        <f t="shared" si="49"/>
        <v>1</v>
      </c>
      <c r="AQ1052" s="13" t="str">
        <f t="shared" si="50"/>
        <v>OK</v>
      </c>
      <c r="BA1052" s="13" t="s">
        <v>14717</v>
      </c>
      <c r="BB1052" s="13">
        <f>AK1052</f>
        <v>20.835999999999999</v>
      </c>
      <c r="BC1052" s="13" t="s">
        <v>15754</v>
      </c>
      <c r="BD1052" s="13">
        <f>N1052</f>
        <v>1</v>
      </c>
    </row>
    <row r="1053" spans="1:56" hidden="1" x14ac:dyDescent="0.25">
      <c r="A1053" s="13">
        <v>600026789</v>
      </c>
      <c r="B1053" s="13">
        <v>1400</v>
      </c>
      <c r="C1053" s="13">
        <v>2000005105</v>
      </c>
      <c r="D1053" s="13" t="s">
        <v>298</v>
      </c>
      <c r="E1053" s="13">
        <f>IF(AND(B1053&lt;&gt;1110,B1053&lt;&gt;1210,B1053&lt;&gt;1510,B1053&lt;&gt;1710),B1053,IF(B1053=1110,"1100",IF(B1053=1210,"1200",IF(B1053=1510,"1500",IF(B1053=1710,"1700","X")))))</f>
        <v>1400</v>
      </c>
      <c r="F1053" s="13" t="s">
        <v>10873</v>
      </c>
      <c r="G1053" s="13" t="s">
        <v>297</v>
      </c>
      <c r="H1053" s="13">
        <v>18.908999999999999</v>
      </c>
      <c r="I1053" s="13">
        <v>1</v>
      </c>
      <c r="J1053" s="13">
        <v>2</v>
      </c>
      <c r="K1053" s="13">
        <v>1</v>
      </c>
      <c r="L1053" s="13" t="s">
        <v>292</v>
      </c>
      <c r="M1053" s="13">
        <v>1</v>
      </c>
      <c r="N1053" s="13">
        <v>1</v>
      </c>
      <c r="O1053" s="13" t="s">
        <v>292</v>
      </c>
      <c r="P1053" s="13">
        <f>IFERROR(VLOOKUP(BC1053, BA:BA:BB:BB, 2, 0),)</f>
        <v>0</v>
      </c>
      <c r="Q1053" s="13">
        <f>IFERROR(VLOOKUP(BC1053, BA:BA:BD:BD, 4, 0),1)</f>
        <v>1</v>
      </c>
      <c r="R1053" s="13">
        <v>12</v>
      </c>
      <c r="S1053" s="13">
        <v>9.25</v>
      </c>
      <c r="T1053" s="13">
        <v>0</v>
      </c>
      <c r="V1053" s="13" t="s">
        <v>13779</v>
      </c>
      <c r="W1053" s="13">
        <v>100</v>
      </c>
      <c r="X1053" s="13" t="s">
        <v>301</v>
      </c>
      <c r="Y1053" s="13" t="s">
        <v>10899</v>
      </c>
      <c r="Z1053" s="13" t="s">
        <v>10898</v>
      </c>
      <c r="AA1053" s="13">
        <v>1</v>
      </c>
      <c r="AB1053" s="13">
        <f>ROUND(H1053*I1053*AA1053, 3)</f>
        <v>18.908999999999999</v>
      </c>
      <c r="AC1053" s="13">
        <f>ROUND(VLOOKUP(X1053,'Base de dados'!A:B, 2, 0)*AB1053, 2)</f>
        <v>1.89</v>
      </c>
      <c r="AD1053" s="13">
        <f>ROUND((AB1053*(Destino!AG$1054/100))*(W1053/100),2)</f>
        <v>2.27</v>
      </c>
      <c r="AE1053" s="13">
        <f>ROUND(AB1053*(Destino!AH$1054/100),2)</f>
        <v>1.75</v>
      </c>
      <c r="AG1053" s="13">
        <f>ROUND((AB1053+ AC1053)*(J1053/100),2)</f>
        <v>0.42</v>
      </c>
      <c r="AH1053" s="13">
        <f>ROUND(AB1053*T1053,2)</f>
        <v>0</v>
      </c>
      <c r="AI1053" s="13">
        <f>ROUND(AB1053-(AD1053+AE1053)+AG1053+AH1053, 3)</f>
        <v>15.308999999999999</v>
      </c>
      <c r="AJ1053" s="13">
        <f>AI1053*M1053</f>
        <v>15.308999999999999</v>
      </c>
      <c r="AK1053" s="13">
        <f>AJ1053*K1053</f>
        <v>15.308999999999999</v>
      </c>
      <c r="AL1053" s="13" t="str">
        <f t="shared" si="48"/>
        <v>14006000267892000005105</v>
      </c>
      <c r="AM1053" s="13">
        <f>VLOOKUP(AL1053,Destino!A:AE,31,0)</f>
        <v>15.308999999999999</v>
      </c>
      <c r="AN1053" s="13">
        <f>VLOOKUP(AL1053,Destino!A:O,15,0)</f>
        <v>14.891</v>
      </c>
      <c r="AO1053" s="13">
        <f>VLOOKUP(AL1053,Destino!A:P,16,0)</f>
        <v>1</v>
      </c>
      <c r="AP1053" s="14">
        <f t="shared" si="49"/>
        <v>1</v>
      </c>
      <c r="AQ1053" s="13" t="str">
        <f t="shared" si="50"/>
        <v>OK</v>
      </c>
      <c r="BB1053" s="13">
        <f>AK1053</f>
        <v>15.308999999999999</v>
      </c>
      <c r="BC1053" s="13" t="s">
        <v>15755</v>
      </c>
      <c r="BD1053" s="13">
        <f>N1053</f>
        <v>1</v>
      </c>
    </row>
    <row r="1054" spans="1:56" hidden="1" x14ac:dyDescent="0.25">
      <c r="A1054" s="13">
        <v>600026790</v>
      </c>
      <c r="B1054" s="13">
        <v>1700</v>
      </c>
      <c r="C1054" s="13">
        <v>2200001421</v>
      </c>
      <c r="D1054" s="13" t="s">
        <v>298</v>
      </c>
      <c r="E1054" s="13">
        <f>IF(AND(B1054&lt;&gt;1110,B1054&lt;&gt;1210,B1054&lt;&gt;1510,B1054&lt;&gt;1710),B1054,IF(B1054=1110,"1100",IF(B1054=1210,"1200",IF(B1054=1510,"1500",IF(B1054=1710,"1700","X")))))</f>
        <v>1700</v>
      </c>
      <c r="F1054" s="13" t="s">
        <v>10893</v>
      </c>
      <c r="G1054" s="13" t="s">
        <v>297</v>
      </c>
      <c r="H1054" s="13">
        <v>13.397</v>
      </c>
      <c r="I1054" s="13">
        <v>0.25</v>
      </c>
      <c r="J1054" s="13">
        <v>3</v>
      </c>
      <c r="K1054" s="13">
        <v>1</v>
      </c>
      <c r="L1054" s="13" t="s">
        <v>292</v>
      </c>
      <c r="M1054" s="13">
        <v>4</v>
      </c>
      <c r="N1054" s="13">
        <v>1</v>
      </c>
      <c r="O1054" s="13" t="s">
        <v>294</v>
      </c>
      <c r="P1054" s="13">
        <f>IFERROR(VLOOKUP(BC1054, BA:BA:BB:BB, 2, 0),)</f>
        <v>0</v>
      </c>
      <c r="Q1054" s="13">
        <f>IFERROR(VLOOKUP(BC1054, BA:BA:BD:BD, 4, 0),1)</f>
        <v>1</v>
      </c>
      <c r="R1054" s="13">
        <v>7</v>
      </c>
      <c r="S1054" s="13">
        <v>9.25</v>
      </c>
      <c r="T1054" s="13">
        <v>0</v>
      </c>
      <c r="V1054" s="13" t="s">
        <v>13779</v>
      </c>
      <c r="W1054" s="13">
        <v>100</v>
      </c>
      <c r="X1054" s="13" t="s">
        <v>301</v>
      </c>
      <c r="Y1054" s="13" t="s">
        <v>10899</v>
      </c>
      <c r="Z1054" s="13" t="s">
        <v>10898</v>
      </c>
      <c r="AA1054" s="13">
        <v>1</v>
      </c>
      <c r="AB1054" s="13">
        <f>ROUND(H1054*I1054*AA1054, 3)</f>
        <v>3.3490000000000002</v>
      </c>
      <c r="AC1054" s="13">
        <f>ROUND(VLOOKUP(X1054,'Base de dados'!A:B, 2, 0)*AB1054, 2)</f>
        <v>0.33</v>
      </c>
      <c r="AD1054" s="13">
        <f>ROUND((AB1054*(Destino!AG$1055/100))*(W1054/100),2)</f>
        <v>0.23</v>
      </c>
      <c r="AE1054" s="13">
        <f>ROUND(AB1054*(Destino!AH$1055/100),2)</f>
        <v>0</v>
      </c>
      <c r="AF1054" s="13">
        <f>ROUND((((AB1054+AC1054)*(1 + VLOOKUP(X1054,'Base de dados'!A:N, 14, 0) ))*(Destino!AI$1055/100))-AD1054, 2)</f>
        <v>0.7</v>
      </c>
      <c r="AG1054" s="13">
        <f>ROUND((AB1054+AC1054+AF1054)*(J1054/100),2)</f>
        <v>0.13</v>
      </c>
      <c r="AH1054" s="13">
        <f>ROUND(AB1054*T1054,2)</f>
        <v>0</v>
      </c>
      <c r="AI1054" s="13">
        <f>ROUND(AB1054+AC1054-AE1054+AF1054+AG1054+AH1054, 3)</f>
        <v>4.5090000000000003</v>
      </c>
      <c r="AJ1054" s="13">
        <f>AI1054*M1054</f>
        <v>18.036000000000001</v>
      </c>
      <c r="AK1054" s="13">
        <f>AJ1054*K1054</f>
        <v>18.036000000000001</v>
      </c>
      <c r="AL1054" s="13" t="str">
        <f t="shared" si="48"/>
        <v>17006000267902200001421</v>
      </c>
      <c r="AM1054" s="13">
        <f>VLOOKUP(AL1054,Destino!A:AE,31,0)</f>
        <v>18.036000000000001</v>
      </c>
      <c r="AN1054" s="13">
        <f>VLOOKUP(AL1054,Destino!A:O,15,0)</f>
        <v>11.22</v>
      </c>
      <c r="AO1054" s="13">
        <f>VLOOKUP(AL1054,Destino!A:P,16,0)</f>
        <v>1</v>
      </c>
      <c r="AP1054" s="14">
        <f t="shared" si="49"/>
        <v>1</v>
      </c>
      <c r="AQ1054" s="13" t="str">
        <f t="shared" si="50"/>
        <v>OK</v>
      </c>
      <c r="BA1054" s="13" t="s">
        <v>14718</v>
      </c>
      <c r="BB1054" s="13">
        <f>AK1054</f>
        <v>18.036000000000001</v>
      </c>
      <c r="BC1054" s="13" t="s">
        <v>15756</v>
      </c>
      <c r="BD1054" s="13">
        <f>N1054</f>
        <v>1</v>
      </c>
    </row>
    <row r="1055" spans="1:56" hidden="1" x14ac:dyDescent="0.25">
      <c r="A1055" s="13">
        <v>600026833</v>
      </c>
      <c r="B1055" s="13">
        <v>1700</v>
      </c>
      <c r="C1055" s="13">
        <v>2200001421</v>
      </c>
      <c r="D1055" s="13" t="s">
        <v>298</v>
      </c>
      <c r="E1055" s="13">
        <f>IF(AND(B1055&lt;&gt;1110,B1055&lt;&gt;1210,B1055&lt;&gt;1510,B1055&lt;&gt;1710),B1055,IF(B1055=1110,"1100",IF(B1055=1210,"1200",IF(B1055=1510,"1500",IF(B1055=1710,"1700","X")))))</f>
        <v>1700</v>
      </c>
      <c r="F1055" s="13" t="s">
        <v>10893</v>
      </c>
      <c r="G1055" s="13" t="s">
        <v>297</v>
      </c>
      <c r="H1055" s="13">
        <v>23.318999999999999</v>
      </c>
      <c r="I1055" s="13">
        <v>0.25</v>
      </c>
      <c r="J1055" s="13">
        <v>3</v>
      </c>
      <c r="K1055" s="13">
        <v>1</v>
      </c>
      <c r="L1055" s="13" t="s">
        <v>292</v>
      </c>
      <c r="M1055" s="13">
        <v>4</v>
      </c>
      <c r="N1055" s="13">
        <v>1</v>
      </c>
      <c r="O1055" s="13" t="s">
        <v>294</v>
      </c>
      <c r="P1055" s="13">
        <f>IFERROR(VLOOKUP(BC1055, BA:BA:BB:BB, 2, 0),)</f>
        <v>0</v>
      </c>
      <c r="Q1055" s="13">
        <f>IFERROR(VLOOKUP(BC1055, BA:BA:BD:BD, 4, 0),1)</f>
        <v>1</v>
      </c>
      <c r="R1055" s="13">
        <v>7</v>
      </c>
      <c r="S1055" s="13">
        <v>9.25</v>
      </c>
      <c r="T1055" s="13">
        <v>0</v>
      </c>
      <c r="V1055" s="13" t="s">
        <v>13779</v>
      </c>
      <c r="W1055" s="13">
        <v>100</v>
      </c>
      <c r="X1055" s="13" t="s">
        <v>301</v>
      </c>
      <c r="Y1055" s="13" t="s">
        <v>10899</v>
      </c>
      <c r="Z1055" s="13" t="s">
        <v>10898</v>
      </c>
      <c r="AA1055" s="13">
        <v>1</v>
      </c>
      <c r="AB1055" s="13">
        <f>ROUND(H1055*I1055*AA1055, 3)</f>
        <v>5.83</v>
      </c>
      <c r="AC1055" s="13">
        <f>ROUND(VLOOKUP(X1055,'Base de dados'!A:B, 2, 0)*AB1055, 2)</f>
        <v>0.57999999999999996</v>
      </c>
      <c r="AD1055" s="13">
        <f>ROUND((AB1055*(Destino!AG$1056/100))*(W1055/100),2)</f>
        <v>0.41</v>
      </c>
      <c r="AE1055" s="13">
        <f>ROUND(AB1055*(Destino!AH$1056/100),2)</f>
        <v>0</v>
      </c>
      <c r="AF1055" s="13">
        <f>ROUND((((AB1055+AC1055)*(1 + VLOOKUP(X1055,'Base de dados'!A:N, 14, 0) ))*(Destino!AI$1056/100))-AD1055, 2)</f>
        <v>1.2</v>
      </c>
      <c r="AG1055" s="13">
        <f>ROUND((AB1055+AC1055+AF1055)*(J1055/100),2)</f>
        <v>0.23</v>
      </c>
      <c r="AH1055" s="13">
        <f>ROUND(AB1055*T1055,2)</f>
        <v>0</v>
      </c>
      <c r="AI1055" s="13">
        <f>ROUND(AB1055+AC1055-AE1055+AF1055+AG1055+AH1055, 3)</f>
        <v>7.84</v>
      </c>
      <c r="AJ1055" s="13">
        <f>AI1055*M1055</f>
        <v>31.36</v>
      </c>
      <c r="AK1055" s="13">
        <f>AJ1055*K1055</f>
        <v>31.36</v>
      </c>
      <c r="AL1055" s="13" t="str">
        <f t="shared" si="48"/>
        <v>17006000268332200001421</v>
      </c>
      <c r="AM1055" s="13">
        <f>VLOOKUP(AL1055,Destino!A:AE,31,0)</f>
        <v>31.4</v>
      </c>
      <c r="AN1055" s="13">
        <f>VLOOKUP(AL1055,Destino!A:O,15,0)</f>
        <v>19.53</v>
      </c>
      <c r="AO1055" s="13">
        <f>VLOOKUP(AL1055,Destino!A:P,16,0)</f>
        <v>1</v>
      </c>
      <c r="AP1055" s="14">
        <f t="shared" si="49"/>
        <v>1</v>
      </c>
      <c r="AQ1055" s="13" t="str">
        <f t="shared" si="50"/>
        <v>OK</v>
      </c>
      <c r="BA1055" s="13" t="s">
        <v>14719</v>
      </c>
      <c r="BB1055" s="13">
        <f>AK1055</f>
        <v>31.36</v>
      </c>
      <c r="BC1055" s="13" t="s">
        <v>15757</v>
      </c>
      <c r="BD1055" s="13">
        <f>N1055</f>
        <v>1</v>
      </c>
    </row>
    <row r="1056" spans="1:56" hidden="1" x14ac:dyDescent="0.25">
      <c r="A1056" s="13">
        <v>600027334</v>
      </c>
      <c r="B1056" s="13">
        <v>1000</v>
      </c>
      <c r="C1056" s="13">
        <v>2200000477</v>
      </c>
      <c r="D1056" s="13" t="s">
        <v>298</v>
      </c>
      <c r="E1056" s="13">
        <f>IF(AND(B1056&lt;&gt;1110,B1056&lt;&gt;1210,B1056&lt;&gt;1510,B1056&lt;&gt;1710),B1056,IF(B1056=1110,"1100",IF(B1056=1210,"1200",IF(B1056=1510,"1500",IF(B1056=1710,"1700","X")))))</f>
        <v>1000</v>
      </c>
      <c r="F1056" s="13" t="s">
        <v>10873</v>
      </c>
      <c r="G1056" s="13" t="s">
        <v>297</v>
      </c>
      <c r="H1056" s="13">
        <v>2118</v>
      </c>
      <c r="I1056" s="13">
        <v>1</v>
      </c>
      <c r="J1056" s="13">
        <v>12</v>
      </c>
      <c r="K1056" s="13">
        <v>1</v>
      </c>
      <c r="L1056" s="13" t="s">
        <v>292</v>
      </c>
      <c r="M1056" s="13">
        <v>1</v>
      </c>
      <c r="N1056" s="13">
        <v>1</v>
      </c>
      <c r="O1056" s="13" t="s">
        <v>294</v>
      </c>
      <c r="P1056" s="13">
        <v>0</v>
      </c>
      <c r="Q1056" s="13">
        <v>1</v>
      </c>
      <c r="R1056" s="13">
        <v>4</v>
      </c>
      <c r="S1056" s="13">
        <v>9.25</v>
      </c>
      <c r="T1056" s="13">
        <v>0</v>
      </c>
      <c r="V1056" s="13" t="s">
        <v>13779</v>
      </c>
      <c r="W1056" s="13">
        <v>100</v>
      </c>
      <c r="X1056" s="13" t="s">
        <v>295</v>
      </c>
      <c r="Y1056" s="13" t="s">
        <v>10899</v>
      </c>
      <c r="Z1056" s="13" t="s">
        <v>11027</v>
      </c>
      <c r="AA1056" s="13">
        <v>1</v>
      </c>
      <c r="AB1056" s="13">
        <f>ROUND(H1056*I1056*AA1056, 3)</f>
        <v>2118</v>
      </c>
      <c r="AC1056" s="13">
        <f>ROUND(VLOOKUP(X1056,'Base de dados'!A:B, 2, 0)*AB1056, 2)</f>
        <v>211.8</v>
      </c>
      <c r="AD1056" s="13">
        <f>ROUND((AB1056*(Destino!AG$1057/100))*(W1056/100),2)</f>
        <v>84.72</v>
      </c>
      <c r="AE1056" s="13">
        <f>ROUND(AB1056*(Destino!AH$1057/100),2)</f>
        <v>195.92</v>
      </c>
      <c r="AG1056" s="13">
        <f>ROUND((AB1056+ AC1056)*(J1056/100),2)</f>
        <v>279.58</v>
      </c>
      <c r="AH1056" s="13">
        <f>ROUND(AB1056*T1056,2)</f>
        <v>0</v>
      </c>
      <c r="AI1056" s="13">
        <f>ROUND(AB1056-(AD1056+AE1056)+AG1056+AH1056, 3)</f>
        <v>2116.94</v>
      </c>
      <c r="AJ1056" s="13">
        <f>AI1056*M1056</f>
        <v>2116.94</v>
      </c>
      <c r="AK1056" s="13">
        <f>AJ1056*K1056</f>
        <v>2116.94</v>
      </c>
      <c r="AL1056" s="13" t="str">
        <f t="shared" si="48"/>
        <v>10006000273342200000477</v>
      </c>
      <c r="AM1056" s="13">
        <f>VLOOKUP(AL1056,Destino!A:AE,31,0)</f>
        <v>2116.94</v>
      </c>
      <c r="AN1056" s="13">
        <f>VLOOKUP(AL1056,Destino!A:O,15,0)</f>
        <v>0</v>
      </c>
      <c r="AO1056" s="13">
        <f>VLOOKUP(AL1056,Destino!A:P,16,0)</f>
        <v>1</v>
      </c>
      <c r="AP1056" s="14">
        <f t="shared" si="49"/>
        <v>1</v>
      </c>
      <c r="AQ1056" s="13" t="str">
        <f t="shared" si="50"/>
        <v>OK</v>
      </c>
      <c r="BA1056" s="13" t="s">
        <v>14720</v>
      </c>
      <c r="BB1056" s="13">
        <f>AK1056</f>
        <v>2116.94</v>
      </c>
      <c r="BD1056" s="13">
        <f>N1056</f>
        <v>1</v>
      </c>
    </row>
    <row r="1057" spans="1:56" hidden="1" x14ac:dyDescent="0.25">
      <c r="A1057" s="13">
        <v>600029404</v>
      </c>
      <c r="B1057" s="13">
        <v>1700</v>
      </c>
      <c r="C1057" s="13">
        <v>2200001421</v>
      </c>
      <c r="D1057" s="13" t="s">
        <v>298</v>
      </c>
      <c r="E1057" s="13">
        <f>IF(AND(B1057&lt;&gt;1110,B1057&lt;&gt;1210,B1057&lt;&gt;1510,B1057&lt;&gt;1710),B1057,IF(B1057=1110,"1100",IF(B1057=1210,"1200",IF(B1057=1510,"1500",IF(B1057=1710,"1700","X")))))</f>
        <v>1700</v>
      </c>
      <c r="F1057" s="13" t="s">
        <v>10893</v>
      </c>
      <c r="G1057" s="13" t="s">
        <v>297</v>
      </c>
      <c r="H1057" s="13">
        <v>15.712999999999999</v>
      </c>
      <c r="I1057" s="13">
        <v>0.25</v>
      </c>
      <c r="J1057" s="13">
        <v>3</v>
      </c>
      <c r="K1057" s="13">
        <v>1</v>
      </c>
      <c r="L1057" s="13" t="s">
        <v>292</v>
      </c>
      <c r="M1057" s="13">
        <v>4</v>
      </c>
      <c r="N1057" s="13">
        <v>1</v>
      </c>
      <c r="O1057" s="13" t="s">
        <v>294</v>
      </c>
      <c r="P1057" s="13">
        <f>IFERROR(VLOOKUP(BC1057, BA:BA:BB:BB, 2, 0),)</f>
        <v>0</v>
      </c>
      <c r="Q1057" s="13">
        <f>IFERROR(VLOOKUP(BC1057, BA:BA:BD:BD, 4, 0),1)</f>
        <v>1</v>
      </c>
      <c r="R1057" s="13">
        <v>7</v>
      </c>
      <c r="S1057" s="13">
        <v>9.25</v>
      </c>
      <c r="T1057" s="13">
        <v>0</v>
      </c>
      <c r="V1057" s="13" t="s">
        <v>13779</v>
      </c>
      <c r="W1057" s="13">
        <v>100</v>
      </c>
      <c r="X1057" s="13" t="s">
        <v>301</v>
      </c>
      <c r="Y1057" s="13" t="s">
        <v>10899</v>
      </c>
      <c r="Z1057" s="13" t="s">
        <v>10898</v>
      </c>
      <c r="AA1057" s="13">
        <v>1</v>
      </c>
      <c r="AB1057" s="13">
        <f>ROUND(H1057*I1057*AA1057, 3)</f>
        <v>3.9279999999999999</v>
      </c>
      <c r="AC1057" s="13">
        <f>ROUND(VLOOKUP(X1057,'Base de dados'!A:B, 2, 0)*AB1057, 2)</f>
        <v>0.39</v>
      </c>
      <c r="AD1057" s="13">
        <f>ROUND((AB1057*(Destino!AG$1058/100))*(W1057/100),2)</f>
        <v>0.27</v>
      </c>
      <c r="AE1057" s="13">
        <f>ROUND(AB1057*(Destino!AH$1058/100),2)</f>
        <v>0</v>
      </c>
      <c r="AF1057" s="13">
        <f>ROUND((((AB1057+AC1057)*(1 + VLOOKUP(X1057,'Base de dados'!A:N, 14, 0) ))*(Destino!AI$1058/100))-AD1057, 2)</f>
        <v>0.82</v>
      </c>
      <c r="AG1057" s="13">
        <f>ROUND((AB1057+AC1057+AF1057)*(J1057/100),2)</f>
        <v>0.15</v>
      </c>
      <c r="AH1057" s="13">
        <f>ROUND(AB1057*T1057,2)</f>
        <v>0</v>
      </c>
      <c r="AI1057" s="13">
        <f>ROUND(AB1057+AC1057-AE1057+AF1057+AG1057+AH1057, 3)</f>
        <v>5.2880000000000003</v>
      </c>
      <c r="AJ1057" s="13">
        <f>AI1057*M1057</f>
        <v>21.152000000000001</v>
      </c>
      <c r="AK1057" s="13">
        <f>AJ1057*K1057</f>
        <v>21.152000000000001</v>
      </c>
      <c r="AL1057" s="13" t="str">
        <f t="shared" si="48"/>
        <v>17006000294042200001421</v>
      </c>
      <c r="AM1057" s="13">
        <f>VLOOKUP(AL1057,Destino!A:AE,31,0)</f>
        <v>21.111999999999998</v>
      </c>
      <c r="AN1057" s="13">
        <f>VLOOKUP(AL1057,Destino!A:O,15,0)</f>
        <v>13.16</v>
      </c>
      <c r="AO1057" s="13">
        <f>VLOOKUP(AL1057,Destino!A:P,16,0)</f>
        <v>1</v>
      </c>
      <c r="AP1057" s="14">
        <f t="shared" si="49"/>
        <v>1</v>
      </c>
      <c r="AQ1057" s="13" t="str">
        <f t="shared" si="50"/>
        <v>OK</v>
      </c>
      <c r="BA1057" s="13" t="s">
        <v>14721</v>
      </c>
      <c r="BB1057" s="13">
        <f>AK1057</f>
        <v>21.152000000000001</v>
      </c>
      <c r="BC1057" s="13" t="s">
        <v>15758</v>
      </c>
      <c r="BD1057" s="13">
        <f>N1057</f>
        <v>1</v>
      </c>
    </row>
    <row r="1058" spans="1:56" hidden="1" x14ac:dyDescent="0.25">
      <c r="A1058" s="13">
        <v>600030238</v>
      </c>
      <c r="B1058" s="13">
        <v>1000</v>
      </c>
      <c r="C1058" s="13">
        <v>2200001421</v>
      </c>
      <c r="D1058" s="13" t="s">
        <v>298</v>
      </c>
      <c r="E1058" s="13">
        <f>IF(AND(B1058&lt;&gt;1110,B1058&lt;&gt;1210,B1058&lt;&gt;1510,B1058&lt;&gt;1710),B1058,IF(B1058=1110,"1100",IF(B1058=1210,"1200",IF(B1058=1510,"1500",IF(B1058=1710,"1700","X")))))</f>
        <v>1000</v>
      </c>
      <c r="F1058" s="13" t="s">
        <v>10873</v>
      </c>
      <c r="G1058" s="13" t="s">
        <v>297</v>
      </c>
      <c r="H1058" s="13">
        <v>12.772</v>
      </c>
      <c r="I1058" s="13">
        <v>1</v>
      </c>
      <c r="J1058" s="13">
        <v>4</v>
      </c>
      <c r="K1058" s="13">
        <v>1</v>
      </c>
      <c r="L1058" s="13" t="s">
        <v>292</v>
      </c>
      <c r="M1058" s="13">
        <v>1</v>
      </c>
      <c r="N1058" s="13">
        <v>1</v>
      </c>
      <c r="O1058" s="13" t="s">
        <v>294</v>
      </c>
      <c r="P1058" s="13">
        <f>IFERROR(VLOOKUP(BC1058, BA:BA:BB:BB, 2, 0),)</f>
        <v>0</v>
      </c>
      <c r="Q1058" s="13">
        <f>IFERROR(VLOOKUP(BC1058, BA:BA:BD:BD, 4, 0),1)</f>
        <v>1</v>
      </c>
      <c r="R1058" s="13">
        <v>12</v>
      </c>
      <c r="S1058" s="13">
        <v>9.25</v>
      </c>
      <c r="T1058" s="13">
        <v>0</v>
      </c>
      <c r="V1058" s="13" t="s">
        <v>13779</v>
      </c>
      <c r="W1058" s="13">
        <v>100</v>
      </c>
      <c r="X1058" s="13" t="s">
        <v>301</v>
      </c>
      <c r="Y1058" s="13" t="s">
        <v>10899</v>
      </c>
      <c r="Z1058" s="13" t="s">
        <v>10898</v>
      </c>
      <c r="AA1058" s="13">
        <v>1</v>
      </c>
      <c r="AB1058" s="13">
        <f>ROUND(H1058*I1058*AA1058, 3)</f>
        <v>12.772</v>
      </c>
      <c r="AC1058" s="13">
        <f>ROUND(VLOOKUP(X1058,'Base de dados'!A:B, 2, 0)*AB1058, 2)</f>
        <v>1.28</v>
      </c>
      <c r="AD1058" s="13">
        <f>ROUND((AB1058*(Destino!AG$1059/100))*(W1058/100),2)</f>
        <v>1.53</v>
      </c>
      <c r="AE1058" s="13">
        <f>ROUND(AB1058*(Destino!AH$1059/100),2)</f>
        <v>1.18</v>
      </c>
      <c r="AG1058" s="13">
        <f>ROUND((AB1058+ AC1058)*(J1058/100),2)</f>
        <v>0.56000000000000005</v>
      </c>
      <c r="AH1058" s="13">
        <f>ROUND(AB1058*T1058,2)</f>
        <v>0</v>
      </c>
      <c r="AI1058" s="13">
        <f>ROUND(AB1058-(AD1058+AE1058)+AG1058+AH1058, 3)</f>
        <v>10.622</v>
      </c>
      <c r="AJ1058" s="13">
        <f>AI1058*M1058</f>
        <v>10.622</v>
      </c>
      <c r="AK1058" s="13">
        <f>AJ1058*K1058</f>
        <v>10.622</v>
      </c>
      <c r="AL1058" s="13" t="str">
        <f t="shared" si="48"/>
        <v>10006000302382200001421</v>
      </c>
      <c r="AM1058" s="13">
        <f>VLOOKUP(AL1058,Destino!A:AE,31,0)</f>
        <v>10.622</v>
      </c>
      <c r="AN1058" s="13">
        <f>VLOOKUP(AL1058,Destino!A:O,15,0)</f>
        <v>10.058</v>
      </c>
      <c r="AO1058" s="13">
        <f>VLOOKUP(AL1058,Destino!A:P,16,0)</f>
        <v>1</v>
      </c>
      <c r="AP1058" s="14">
        <f t="shared" si="49"/>
        <v>1</v>
      </c>
      <c r="AQ1058" s="13" t="str">
        <f t="shared" si="50"/>
        <v>OK</v>
      </c>
      <c r="BA1058" s="13" t="s">
        <v>14722</v>
      </c>
      <c r="BB1058" s="13">
        <f>AK1058</f>
        <v>10.622</v>
      </c>
      <c r="BC1058" s="13" t="s">
        <v>15759</v>
      </c>
      <c r="BD1058" s="13">
        <f>N1058</f>
        <v>1</v>
      </c>
    </row>
    <row r="1059" spans="1:56" hidden="1" x14ac:dyDescent="0.25">
      <c r="A1059" s="13">
        <v>600030238</v>
      </c>
      <c r="B1059" s="13">
        <v>1700</v>
      </c>
      <c r="C1059" s="13">
        <v>2200001421</v>
      </c>
      <c r="D1059" s="13" t="s">
        <v>298</v>
      </c>
      <c r="E1059" s="13">
        <f>IF(AND(B1059&lt;&gt;1110,B1059&lt;&gt;1210,B1059&lt;&gt;1510,B1059&lt;&gt;1710),B1059,IF(B1059=1110,"1100",IF(B1059=1210,"1200",IF(B1059=1510,"1500",IF(B1059=1710,"1700","X")))))</f>
        <v>1700</v>
      </c>
      <c r="F1059" s="13" t="s">
        <v>10893</v>
      </c>
      <c r="G1059" s="13" t="s">
        <v>297</v>
      </c>
      <c r="H1059" s="13">
        <v>12.012</v>
      </c>
      <c r="I1059" s="13">
        <v>0.25</v>
      </c>
      <c r="J1059" s="13">
        <v>3</v>
      </c>
      <c r="K1059" s="13">
        <v>1</v>
      </c>
      <c r="L1059" s="13" t="s">
        <v>292</v>
      </c>
      <c r="M1059" s="13">
        <v>4</v>
      </c>
      <c r="N1059" s="13">
        <v>1</v>
      </c>
      <c r="O1059" s="13" t="s">
        <v>294</v>
      </c>
      <c r="P1059" s="13">
        <f>IFERROR(VLOOKUP(BC1059, BA:BA:BB:BB, 2, 0),)</f>
        <v>0</v>
      </c>
      <c r="Q1059" s="13">
        <f>IFERROR(VLOOKUP(BC1059, BA:BA:BD:BD, 4, 0),1)</f>
        <v>1</v>
      </c>
      <c r="R1059" s="13">
        <v>7</v>
      </c>
      <c r="S1059" s="13">
        <v>9.25</v>
      </c>
      <c r="T1059" s="13">
        <v>0</v>
      </c>
      <c r="V1059" s="13" t="s">
        <v>13779</v>
      </c>
      <c r="W1059" s="13">
        <v>100</v>
      </c>
      <c r="X1059" s="13" t="s">
        <v>301</v>
      </c>
      <c r="Y1059" s="13" t="s">
        <v>10899</v>
      </c>
      <c r="Z1059" s="13" t="s">
        <v>10898</v>
      </c>
      <c r="AA1059" s="13">
        <v>1</v>
      </c>
      <c r="AB1059" s="13">
        <f>ROUND(H1059*I1059*AA1059, 3)</f>
        <v>3.0030000000000001</v>
      </c>
      <c r="AC1059" s="13">
        <f>ROUND(VLOOKUP(X1059,'Base de dados'!A:B, 2, 0)*AB1059, 2)</f>
        <v>0.3</v>
      </c>
      <c r="AD1059" s="13">
        <f>ROUND((AB1059*(Destino!AG$1060/100))*(W1059/100),2)</f>
        <v>0.21</v>
      </c>
      <c r="AE1059" s="13">
        <f>ROUND(AB1059*(Destino!AH$1060/100),2)</f>
        <v>0</v>
      </c>
      <c r="AF1059" s="13">
        <f>ROUND((((AB1059+AC1059)*(1 + VLOOKUP(X1059,'Base de dados'!A:N, 14, 0) ))*(Destino!AI$1060/100))-AD1059, 2)</f>
        <v>0.62</v>
      </c>
      <c r="AG1059" s="13">
        <f>ROUND((AB1059+AC1059+AF1059)*(J1059/100),2)</f>
        <v>0.12</v>
      </c>
      <c r="AH1059" s="13">
        <f>ROUND(AB1059*T1059,2)</f>
        <v>0</v>
      </c>
      <c r="AI1059" s="13">
        <f>ROUND(AB1059+AC1059-AE1059+AF1059+AG1059+AH1059, 3)</f>
        <v>4.0430000000000001</v>
      </c>
      <c r="AJ1059" s="13">
        <f>AI1059*M1059</f>
        <v>16.172000000000001</v>
      </c>
      <c r="AK1059" s="13">
        <f>AJ1059*K1059</f>
        <v>16.172000000000001</v>
      </c>
      <c r="AL1059" s="13" t="str">
        <f t="shared" si="48"/>
        <v>17006000302382200001421</v>
      </c>
      <c r="AM1059" s="13">
        <f>VLOOKUP(AL1059,Destino!A:AE,31,0)</f>
        <v>16.172000000000001</v>
      </c>
      <c r="AN1059" s="13">
        <f>VLOOKUP(AL1059,Destino!A:O,15,0)</f>
        <v>10.06</v>
      </c>
      <c r="AO1059" s="13">
        <f>VLOOKUP(AL1059,Destino!A:P,16,0)</f>
        <v>1</v>
      </c>
      <c r="AP1059" s="14">
        <f t="shared" si="49"/>
        <v>1</v>
      </c>
      <c r="AQ1059" s="13" t="str">
        <f t="shared" si="50"/>
        <v>OK</v>
      </c>
      <c r="BA1059" s="13" t="s">
        <v>14723</v>
      </c>
      <c r="BB1059" s="13">
        <f>AK1059</f>
        <v>16.172000000000001</v>
      </c>
      <c r="BC1059" s="13" t="s">
        <v>15759</v>
      </c>
      <c r="BD1059" s="13">
        <f>N1059</f>
        <v>1</v>
      </c>
    </row>
    <row r="1060" spans="1:56" hidden="1" x14ac:dyDescent="0.25">
      <c r="A1060" s="13">
        <v>600030239</v>
      </c>
      <c r="B1060" s="13">
        <v>1700</v>
      </c>
      <c r="C1060" s="13">
        <v>2200001421</v>
      </c>
      <c r="D1060" s="13" t="s">
        <v>298</v>
      </c>
      <c r="E1060" s="13">
        <f>IF(AND(B1060&lt;&gt;1110,B1060&lt;&gt;1210,B1060&lt;&gt;1510,B1060&lt;&gt;1710),B1060,IF(B1060=1110,"1100",IF(B1060=1210,"1200",IF(B1060=1510,"1500",IF(B1060=1710,"1700","X")))))</f>
        <v>1700</v>
      </c>
      <c r="F1060" s="13" t="s">
        <v>10893</v>
      </c>
      <c r="G1060" s="13" t="s">
        <v>297</v>
      </c>
      <c r="H1060" s="13">
        <v>13.6</v>
      </c>
      <c r="I1060" s="13">
        <v>0.25</v>
      </c>
      <c r="J1060" s="13">
        <v>3</v>
      </c>
      <c r="K1060" s="13">
        <v>1</v>
      </c>
      <c r="L1060" s="13" t="s">
        <v>292</v>
      </c>
      <c r="M1060" s="13">
        <v>4</v>
      </c>
      <c r="N1060" s="13">
        <v>1</v>
      </c>
      <c r="O1060" s="13" t="s">
        <v>294</v>
      </c>
      <c r="P1060" s="13">
        <f>IFERROR(VLOOKUP(BC1060, BA:BA:BB:BB, 2, 0),)</f>
        <v>0</v>
      </c>
      <c r="Q1060" s="13">
        <f>IFERROR(VLOOKUP(BC1060, BA:BA:BD:BD, 4, 0),1)</f>
        <v>1</v>
      </c>
      <c r="R1060" s="13">
        <v>7</v>
      </c>
      <c r="S1060" s="13">
        <v>9.25</v>
      </c>
      <c r="T1060" s="13">
        <v>0</v>
      </c>
      <c r="V1060" s="13" t="s">
        <v>13779</v>
      </c>
      <c r="W1060" s="13">
        <v>100</v>
      </c>
      <c r="X1060" s="13" t="s">
        <v>301</v>
      </c>
      <c r="Y1060" s="13" t="s">
        <v>10899</v>
      </c>
      <c r="Z1060" s="13" t="s">
        <v>10898</v>
      </c>
      <c r="AA1060" s="13">
        <v>1</v>
      </c>
      <c r="AB1060" s="13">
        <f>ROUND(H1060*I1060*AA1060, 3)</f>
        <v>3.4</v>
      </c>
      <c r="AC1060" s="13">
        <f>ROUND(VLOOKUP(X1060,'Base de dados'!A:B, 2, 0)*AB1060, 2)</f>
        <v>0.34</v>
      </c>
      <c r="AD1060" s="13">
        <f>ROUND((AB1060*(Destino!AG$1061/100))*(W1060/100),2)</f>
        <v>0.24</v>
      </c>
      <c r="AE1060" s="13">
        <f>ROUND(AB1060*(Destino!AH$1061/100),2)</f>
        <v>0</v>
      </c>
      <c r="AF1060" s="13">
        <f>ROUND((((AB1060+AC1060)*(1 + VLOOKUP(X1060,'Base de dados'!A:N, 14, 0) ))*(Destino!AI$1061/100))-AD1060, 2)</f>
        <v>0.7</v>
      </c>
      <c r="AG1060" s="13">
        <f>ROUND((AB1060+AC1060+AF1060)*(J1060/100),2)</f>
        <v>0.13</v>
      </c>
      <c r="AH1060" s="13">
        <f>ROUND(AB1060*T1060,2)</f>
        <v>0</v>
      </c>
      <c r="AI1060" s="13">
        <f>ROUND(AB1060+AC1060-AE1060+AF1060+AG1060+AH1060, 3)</f>
        <v>4.57</v>
      </c>
      <c r="AJ1060" s="13">
        <f>AI1060*M1060</f>
        <v>18.28</v>
      </c>
      <c r="AK1060" s="13">
        <f>AJ1060*K1060</f>
        <v>18.28</v>
      </c>
      <c r="AL1060" s="13" t="str">
        <f t="shared" si="48"/>
        <v>17006000302392200001421</v>
      </c>
      <c r="AM1060" s="13">
        <f>VLOOKUP(AL1060,Destino!A:AE,31,0)</f>
        <v>18.28</v>
      </c>
      <c r="AN1060" s="13">
        <f>VLOOKUP(AL1060,Destino!A:O,15,0)</f>
        <v>11.39</v>
      </c>
      <c r="AO1060" s="13">
        <f>VLOOKUP(AL1060,Destino!A:P,16,0)</f>
        <v>1</v>
      </c>
      <c r="AP1060" s="14">
        <f t="shared" si="49"/>
        <v>1</v>
      </c>
      <c r="AQ1060" s="13" t="str">
        <f t="shared" si="50"/>
        <v>OK</v>
      </c>
      <c r="BA1060" s="13" t="s">
        <v>14724</v>
      </c>
      <c r="BB1060" s="13">
        <f>AK1060</f>
        <v>18.28</v>
      </c>
      <c r="BC1060" s="13" t="s">
        <v>15760</v>
      </c>
      <c r="BD1060" s="13">
        <f>N1060</f>
        <v>1</v>
      </c>
    </row>
    <row r="1061" spans="1:56" hidden="1" x14ac:dyDescent="0.25">
      <c r="A1061" s="13">
        <v>600030240</v>
      </c>
      <c r="B1061" s="13">
        <v>1700</v>
      </c>
      <c r="C1061" s="13">
        <v>2200001421</v>
      </c>
      <c r="D1061" s="13" t="s">
        <v>298</v>
      </c>
      <c r="E1061" s="13">
        <f>IF(AND(B1061&lt;&gt;1110,B1061&lt;&gt;1210,B1061&lt;&gt;1510,B1061&lt;&gt;1710),B1061,IF(B1061=1110,"1100",IF(B1061=1210,"1200",IF(B1061=1510,"1500",IF(B1061=1710,"1700","X")))))</f>
        <v>1700</v>
      </c>
      <c r="F1061" s="13" t="s">
        <v>10893</v>
      </c>
      <c r="G1061" s="13" t="s">
        <v>297</v>
      </c>
      <c r="H1061" s="13">
        <v>13.958</v>
      </c>
      <c r="I1061" s="13">
        <v>0.25</v>
      </c>
      <c r="J1061" s="13">
        <v>3</v>
      </c>
      <c r="K1061" s="13">
        <v>1</v>
      </c>
      <c r="L1061" s="13" t="s">
        <v>292</v>
      </c>
      <c r="M1061" s="13">
        <v>4</v>
      </c>
      <c r="N1061" s="13">
        <v>1</v>
      </c>
      <c r="O1061" s="13" t="s">
        <v>294</v>
      </c>
      <c r="P1061" s="13">
        <f>IFERROR(VLOOKUP(BC1061, BA:BA:BB:BB, 2, 0),)</f>
        <v>0</v>
      </c>
      <c r="Q1061" s="13">
        <f>IFERROR(VLOOKUP(BC1061, BA:BA:BD:BD, 4, 0),1)</f>
        <v>1</v>
      </c>
      <c r="R1061" s="13">
        <v>7</v>
      </c>
      <c r="S1061" s="13">
        <v>9.25</v>
      </c>
      <c r="T1061" s="13">
        <v>0</v>
      </c>
      <c r="V1061" s="13" t="s">
        <v>13779</v>
      </c>
      <c r="W1061" s="13">
        <v>100</v>
      </c>
      <c r="X1061" s="13" t="s">
        <v>301</v>
      </c>
      <c r="Y1061" s="13" t="s">
        <v>10899</v>
      </c>
      <c r="Z1061" s="13" t="s">
        <v>10898</v>
      </c>
      <c r="AA1061" s="13">
        <v>1</v>
      </c>
      <c r="AB1061" s="13">
        <f>ROUND(H1061*I1061*AA1061, 3)</f>
        <v>3.49</v>
      </c>
      <c r="AC1061" s="13">
        <f>ROUND(VLOOKUP(X1061,'Base de dados'!A:B, 2, 0)*AB1061, 2)</f>
        <v>0.35</v>
      </c>
      <c r="AD1061" s="13">
        <f>ROUND((AB1061*(Destino!AG$1062/100))*(W1061/100),2)</f>
        <v>0.24</v>
      </c>
      <c r="AE1061" s="13">
        <f>ROUND(AB1061*(Destino!AH$1062/100),2)</f>
        <v>0</v>
      </c>
      <c r="AF1061" s="13">
        <f>ROUND((((AB1061+AC1061)*(1 + VLOOKUP(X1061,'Base de dados'!A:N, 14, 0) ))*(Destino!AI$1062/100))-AD1061, 2)</f>
        <v>0.73</v>
      </c>
      <c r="AG1061" s="13">
        <f>ROUND((AB1061+AC1061+AF1061)*(J1061/100),2)</f>
        <v>0.14000000000000001</v>
      </c>
      <c r="AH1061" s="13">
        <f>ROUND(AB1061*T1061,2)</f>
        <v>0</v>
      </c>
      <c r="AI1061" s="13">
        <f>ROUND(AB1061+AC1061-AE1061+AF1061+AG1061+AH1061, 3)</f>
        <v>4.71</v>
      </c>
      <c r="AJ1061" s="13">
        <f>AI1061*M1061</f>
        <v>18.84</v>
      </c>
      <c r="AK1061" s="13">
        <f>AJ1061*K1061</f>
        <v>18.84</v>
      </c>
      <c r="AL1061" s="13" t="str">
        <f t="shared" si="48"/>
        <v>17006000302402200001421</v>
      </c>
      <c r="AM1061" s="13">
        <f>VLOOKUP(AL1061,Destino!A:AE,31,0)</f>
        <v>18.8</v>
      </c>
      <c r="AN1061" s="13">
        <f>VLOOKUP(AL1061,Destino!A:O,15,0)</f>
        <v>11.69</v>
      </c>
      <c r="AO1061" s="13">
        <f>VLOOKUP(AL1061,Destino!A:P,16,0)</f>
        <v>1</v>
      </c>
      <c r="AP1061" s="14">
        <f t="shared" si="49"/>
        <v>1</v>
      </c>
      <c r="AQ1061" s="13" t="str">
        <f t="shared" si="50"/>
        <v>OK</v>
      </c>
      <c r="BA1061" s="13" t="s">
        <v>14725</v>
      </c>
      <c r="BB1061" s="13">
        <f>AK1061</f>
        <v>18.84</v>
      </c>
      <c r="BC1061" s="13" t="s">
        <v>15761</v>
      </c>
      <c r="BD1061" s="13">
        <f>N1061</f>
        <v>1</v>
      </c>
    </row>
    <row r="1062" spans="1:56" hidden="1" x14ac:dyDescent="0.25">
      <c r="A1062" s="13">
        <v>600030241</v>
      </c>
      <c r="B1062" s="13">
        <v>1700</v>
      </c>
      <c r="C1062" s="13">
        <v>2200001421</v>
      </c>
      <c r="D1062" s="13" t="s">
        <v>298</v>
      </c>
      <c r="E1062" s="13">
        <f>IF(AND(B1062&lt;&gt;1110,B1062&lt;&gt;1210,B1062&lt;&gt;1510,B1062&lt;&gt;1710),B1062,IF(B1062=1110,"1100",IF(B1062=1210,"1200",IF(B1062=1510,"1500",IF(B1062=1710,"1700","X")))))</f>
        <v>1700</v>
      </c>
      <c r="F1062" s="13" t="s">
        <v>10893</v>
      </c>
      <c r="G1062" s="13" t="s">
        <v>297</v>
      </c>
      <c r="H1062" s="13">
        <v>14.448</v>
      </c>
      <c r="I1062" s="13">
        <v>0.25</v>
      </c>
      <c r="J1062" s="13">
        <v>3</v>
      </c>
      <c r="K1062" s="13">
        <v>1</v>
      </c>
      <c r="L1062" s="13" t="s">
        <v>292</v>
      </c>
      <c r="M1062" s="13">
        <v>4</v>
      </c>
      <c r="N1062" s="13">
        <v>1</v>
      </c>
      <c r="O1062" s="13" t="s">
        <v>294</v>
      </c>
      <c r="P1062" s="13">
        <f>IFERROR(VLOOKUP(BC1062, BA:BA:BB:BB, 2, 0),)</f>
        <v>0</v>
      </c>
      <c r="Q1062" s="13">
        <f>IFERROR(VLOOKUP(BC1062, BA:BA:BD:BD, 4, 0),1)</f>
        <v>1</v>
      </c>
      <c r="R1062" s="13">
        <v>7</v>
      </c>
      <c r="S1062" s="13">
        <v>9.25</v>
      </c>
      <c r="T1062" s="13">
        <v>0</v>
      </c>
      <c r="V1062" s="13" t="s">
        <v>13779</v>
      </c>
      <c r="W1062" s="13">
        <v>100</v>
      </c>
      <c r="X1062" s="13" t="s">
        <v>301</v>
      </c>
      <c r="Y1062" s="13" t="s">
        <v>10899</v>
      </c>
      <c r="Z1062" s="13" t="s">
        <v>10898</v>
      </c>
      <c r="AA1062" s="13">
        <v>1</v>
      </c>
      <c r="AB1062" s="13">
        <f>ROUND(H1062*I1062*AA1062, 3)</f>
        <v>3.6120000000000001</v>
      </c>
      <c r="AC1062" s="13">
        <f>ROUND(VLOOKUP(X1062,'Base de dados'!A:B, 2, 0)*AB1062, 2)</f>
        <v>0.36</v>
      </c>
      <c r="AD1062" s="13">
        <f>ROUND((AB1062*(Destino!AG$1063/100))*(W1062/100),2)</f>
        <v>0.25</v>
      </c>
      <c r="AE1062" s="13">
        <f>ROUND(AB1062*(Destino!AH$1063/100),2)</f>
        <v>0</v>
      </c>
      <c r="AF1062" s="13">
        <f>ROUND((((AB1062+AC1062)*(1 + VLOOKUP(X1062,'Base de dados'!A:N, 14, 0) ))*(Destino!AI$1063/100))-AD1062, 2)</f>
        <v>0.75</v>
      </c>
      <c r="AG1062" s="13">
        <f>ROUND((AB1062+AC1062+AF1062)*(J1062/100),2)</f>
        <v>0.14000000000000001</v>
      </c>
      <c r="AH1062" s="13">
        <f>ROUND(AB1062*T1062,2)</f>
        <v>0</v>
      </c>
      <c r="AI1062" s="13">
        <f>ROUND(AB1062+AC1062-AE1062+AF1062+AG1062+AH1062, 3)</f>
        <v>4.8620000000000001</v>
      </c>
      <c r="AJ1062" s="13">
        <f>AI1062*M1062</f>
        <v>19.448</v>
      </c>
      <c r="AK1062" s="13">
        <f>AJ1062*K1062</f>
        <v>19.448</v>
      </c>
      <c r="AL1062" s="13" t="str">
        <f t="shared" si="48"/>
        <v>17006000302412200001421</v>
      </c>
      <c r="AM1062" s="13">
        <f>VLOOKUP(AL1062,Destino!A:AE,31,0)</f>
        <v>19.448</v>
      </c>
      <c r="AN1062" s="13">
        <f>VLOOKUP(AL1062,Destino!A:O,15,0)</f>
        <v>12.1</v>
      </c>
      <c r="AO1062" s="13">
        <f>VLOOKUP(AL1062,Destino!A:P,16,0)</f>
        <v>1</v>
      </c>
      <c r="AP1062" s="14">
        <f t="shared" si="49"/>
        <v>1</v>
      </c>
      <c r="AQ1062" s="13" t="str">
        <f t="shared" si="50"/>
        <v>OK</v>
      </c>
      <c r="BA1062" s="13" t="s">
        <v>14726</v>
      </c>
      <c r="BB1062" s="13">
        <f>AK1062</f>
        <v>19.448</v>
      </c>
      <c r="BC1062" s="13" t="s">
        <v>15762</v>
      </c>
      <c r="BD1062" s="13">
        <f>N1062</f>
        <v>1</v>
      </c>
    </row>
    <row r="1063" spans="1:56" hidden="1" x14ac:dyDescent="0.25">
      <c r="A1063" s="13">
        <v>600030242</v>
      </c>
      <c r="B1063" s="13">
        <v>1700</v>
      </c>
      <c r="C1063" s="13">
        <v>2200001421</v>
      </c>
      <c r="D1063" s="13" t="s">
        <v>298</v>
      </c>
      <c r="E1063" s="13">
        <f>IF(AND(B1063&lt;&gt;1110,B1063&lt;&gt;1210,B1063&lt;&gt;1510,B1063&lt;&gt;1710),B1063,IF(B1063=1110,"1100",IF(B1063=1210,"1200",IF(B1063=1510,"1500",IF(B1063=1710,"1700","X")))))</f>
        <v>1700</v>
      </c>
      <c r="F1063" s="13" t="s">
        <v>10893</v>
      </c>
      <c r="G1063" s="13" t="s">
        <v>297</v>
      </c>
      <c r="H1063" s="13">
        <v>12.811999999999999</v>
      </c>
      <c r="I1063" s="13">
        <v>0.25</v>
      </c>
      <c r="J1063" s="13">
        <v>3</v>
      </c>
      <c r="K1063" s="13">
        <v>1</v>
      </c>
      <c r="L1063" s="13" t="s">
        <v>292</v>
      </c>
      <c r="M1063" s="13">
        <v>4</v>
      </c>
      <c r="N1063" s="13">
        <v>1</v>
      </c>
      <c r="O1063" s="13" t="s">
        <v>294</v>
      </c>
      <c r="P1063" s="13">
        <f>IFERROR(VLOOKUP(BC1063, BA:BA:BB:BB, 2, 0),)</f>
        <v>0</v>
      </c>
      <c r="Q1063" s="13">
        <f>IFERROR(VLOOKUP(BC1063, BA:BA:BD:BD, 4, 0),1)</f>
        <v>1</v>
      </c>
      <c r="R1063" s="13">
        <v>7</v>
      </c>
      <c r="S1063" s="13">
        <v>9.25</v>
      </c>
      <c r="T1063" s="13">
        <v>0</v>
      </c>
      <c r="V1063" s="13" t="s">
        <v>13779</v>
      </c>
      <c r="W1063" s="13">
        <v>100</v>
      </c>
      <c r="X1063" s="13" t="s">
        <v>301</v>
      </c>
      <c r="Y1063" s="13" t="s">
        <v>10899</v>
      </c>
      <c r="Z1063" s="13" t="s">
        <v>10898</v>
      </c>
      <c r="AA1063" s="13">
        <v>1</v>
      </c>
      <c r="AB1063" s="13">
        <f>ROUND(H1063*I1063*AA1063, 3)</f>
        <v>3.2029999999999998</v>
      </c>
      <c r="AC1063" s="13">
        <f>ROUND(VLOOKUP(X1063,'Base de dados'!A:B, 2, 0)*AB1063, 2)</f>
        <v>0.32</v>
      </c>
      <c r="AD1063" s="13">
        <f>ROUND((AB1063*(Destino!AG$1064/100))*(W1063/100),2)</f>
        <v>0.22</v>
      </c>
      <c r="AE1063" s="13">
        <f>ROUND(AB1063*(Destino!AH$1064/100),2)</f>
        <v>0</v>
      </c>
      <c r="AF1063" s="13">
        <f>ROUND((((AB1063+AC1063)*(1 + VLOOKUP(X1063,'Base de dados'!A:N, 14, 0) ))*(Destino!AI$1064/100))-AD1063, 2)</f>
        <v>0.67</v>
      </c>
      <c r="AG1063" s="13">
        <f>ROUND((AB1063+AC1063+AF1063)*(J1063/100),2)</f>
        <v>0.13</v>
      </c>
      <c r="AH1063" s="13">
        <f>ROUND(AB1063*T1063,2)</f>
        <v>0</v>
      </c>
      <c r="AI1063" s="13">
        <f>ROUND(AB1063+AC1063-AE1063+AF1063+AG1063+AH1063, 3)</f>
        <v>4.3230000000000004</v>
      </c>
      <c r="AJ1063" s="13">
        <f>AI1063*M1063</f>
        <v>17.292000000000002</v>
      </c>
      <c r="AK1063" s="13">
        <f>AJ1063*K1063</f>
        <v>17.292000000000002</v>
      </c>
      <c r="AL1063" s="13" t="str">
        <f t="shared" si="48"/>
        <v>17006000302422200001421</v>
      </c>
      <c r="AM1063" s="13">
        <f>VLOOKUP(AL1063,Destino!A:AE,31,0)</f>
        <v>17.251999999999999</v>
      </c>
      <c r="AN1063" s="13">
        <f>VLOOKUP(AL1063,Destino!A:O,15,0)</f>
        <v>10.73</v>
      </c>
      <c r="AO1063" s="13">
        <f>VLOOKUP(AL1063,Destino!A:P,16,0)</f>
        <v>1</v>
      </c>
      <c r="AP1063" s="14">
        <f t="shared" si="49"/>
        <v>1</v>
      </c>
      <c r="AQ1063" s="13" t="str">
        <f t="shared" si="50"/>
        <v>OK</v>
      </c>
      <c r="BA1063" s="13" t="s">
        <v>14727</v>
      </c>
      <c r="BB1063" s="13">
        <f>AK1063</f>
        <v>17.292000000000002</v>
      </c>
      <c r="BC1063" s="13" t="s">
        <v>15763</v>
      </c>
      <c r="BD1063" s="13">
        <f>N1063</f>
        <v>1</v>
      </c>
    </row>
    <row r="1064" spans="1:56" hidden="1" x14ac:dyDescent="0.25">
      <c r="A1064" s="13">
        <v>600030243</v>
      </c>
      <c r="B1064" s="13">
        <v>1700</v>
      </c>
      <c r="C1064" s="13">
        <v>2200001421</v>
      </c>
      <c r="D1064" s="13" t="s">
        <v>298</v>
      </c>
      <c r="E1064" s="13">
        <f>IF(AND(B1064&lt;&gt;1110,B1064&lt;&gt;1210,B1064&lt;&gt;1510,B1064&lt;&gt;1710),B1064,IF(B1064=1110,"1100",IF(B1064=1210,"1200",IF(B1064=1510,"1500",IF(B1064=1710,"1700","X")))))</f>
        <v>1700</v>
      </c>
      <c r="F1064" s="13" t="s">
        <v>10893</v>
      </c>
      <c r="G1064" s="13" t="s">
        <v>297</v>
      </c>
      <c r="H1064" s="13">
        <v>13.015000000000001</v>
      </c>
      <c r="I1064" s="13">
        <v>0.25</v>
      </c>
      <c r="J1064" s="13">
        <v>3</v>
      </c>
      <c r="K1064" s="13">
        <v>1</v>
      </c>
      <c r="L1064" s="13" t="s">
        <v>292</v>
      </c>
      <c r="M1064" s="13">
        <v>4</v>
      </c>
      <c r="N1064" s="13">
        <v>1</v>
      </c>
      <c r="O1064" s="13" t="s">
        <v>294</v>
      </c>
      <c r="P1064" s="13">
        <f>IFERROR(VLOOKUP(BC1064, BA:BA:BB:BB, 2, 0),)</f>
        <v>0</v>
      </c>
      <c r="Q1064" s="13">
        <f>IFERROR(VLOOKUP(BC1064, BA:BA:BD:BD, 4, 0),1)</f>
        <v>1</v>
      </c>
      <c r="R1064" s="13">
        <v>7</v>
      </c>
      <c r="S1064" s="13">
        <v>9.25</v>
      </c>
      <c r="T1064" s="13">
        <v>0</v>
      </c>
      <c r="V1064" s="13" t="s">
        <v>13779</v>
      </c>
      <c r="W1064" s="13">
        <v>100</v>
      </c>
      <c r="X1064" s="13" t="s">
        <v>301</v>
      </c>
      <c r="Y1064" s="13" t="s">
        <v>10899</v>
      </c>
      <c r="Z1064" s="13" t="s">
        <v>10898</v>
      </c>
      <c r="AA1064" s="13">
        <v>1</v>
      </c>
      <c r="AB1064" s="13">
        <f>ROUND(H1064*I1064*AA1064, 3)</f>
        <v>3.254</v>
      </c>
      <c r="AC1064" s="13">
        <f>ROUND(VLOOKUP(X1064,'Base de dados'!A:B, 2, 0)*AB1064, 2)</f>
        <v>0.33</v>
      </c>
      <c r="AD1064" s="13">
        <f>ROUND((AB1064*(Destino!AG$1065/100))*(W1064/100),2)</f>
        <v>0.23</v>
      </c>
      <c r="AE1064" s="13">
        <f>ROUND(AB1064*(Destino!AH$1065/100),2)</f>
        <v>0</v>
      </c>
      <c r="AF1064" s="13">
        <f>ROUND((((AB1064+AC1064)*(1 + VLOOKUP(X1064,'Base de dados'!A:N, 14, 0) ))*(Destino!AI$1065/100))-AD1064, 2)</f>
        <v>0.67</v>
      </c>
      <c r="AG1064" s="13">
        <f>ROUND((AB1064+AC1064+AF1064)*(J1064/100),2)</f>
        <v>0.13</v>
      </c>
      <c r="AH1064" s="13">
        <f>ROUND(AB1064*T1064,2)</f>
        <v>0</v>
      </c>
      <c r="AI1064" s="13">
        <f>ROUND(AB1064+AC1064-AE1064+AF1064+AG1064+AH1064, 3)</f>
        <v>4.3840000000000003</v>
      </c>
      <c r="AJ1064" s="13">
        <f>AI1064*M1064</f>
        <v>17.536000000000001</v>
      </c>
      <c r="AK1064" s="13">
        <f>AJ1064*K1064</f>
        <v>17.536000000000001</v>
      </c>
      <c r="AL1064" s="13" t="str">
        <f t="shared" si="48"/>
        <v>17006000302432200001421</v>
      </c>
      <c r="AM1064" s="13">
        <f>VLOOKUP(AL1064,Destino!A:AE,31,0)</f>
        <v>17.536000000000001</v>
      </c>
      <c r="AN1064" s="13">
        <f>VLOOKUP(AL1064,Destino!A:O,15,0)</f>
        <v>10.9</v>
      </c>
      <c r="AO1064" s="13">
        <f>VLOOKUP(AL1064,Destino!A:P,16,0)</f>
        <v>1</v>
      </c>
      <c r="AP1064" s="14">
        <f t="shared" si="49"/>
        <v>1</v>
      </c>
      <c r="AQ1064" s="13" t="str">
        <f t="shared" si="50"/>
        <v>OK</v>
      </c>
      <c r="BA1064" s="13" t="s">
        <v>14728</v>
      </c>
      <c r="BB1064" s="13">
        <f>AK1064</f>
        <v>17.536000000000001</v>
      </c>
      <c r="BC1064" s="13" t="s">
        <v>15764</v>
      </c>
      <c r="BD1064" s="13">
        <f>N1064</f>
        <v>1</v>
      </c>
    </row>
    <row r="1065" spans="1:56" hidden="1" x14ac:dyDescent="0.25">
      <c r="A1065" s="13">
        <v>600030244</v>
      </c>
      <c r="B1065" s="13">
        <v>1700</v>
      </c>
      <c r="C1065" s="13">
        <v>2200001421</v>
      </c>
      <c r="D1065" s="13" t="s">
        <v>298</v>
      </c>
      <c r="E1065" s="13">
        <f>IF(AND(B1065&lt;&gt;1110,B1065&lt;&gt;1210,B1065&lt;&gt;1510,B1065&lt;&gt;1710),B1065,IF(B1065=1110,"1100",IF(B1065=1210,"1200",IF(B1065=1510,"1500",IF(B1065=1710,"1700","X")))))</f>
        <v>1700</v>
      </c>
      <c r="F1065" s="13" t="s">
        <v>10893</v>
      </c>
      <c r="G1065" s="13" t="s">
        <v>297</v>
      </c>
      <c r="H1065" s="13">
        <v>16.657</v>
      </c>
      <c r="I1065" s="13">
        <v>0.25</v>
      </c>
      <c r="J1065" s="13">
        <v>3</v>
      </c>
      <c r="K1065" s="13">
        <v>1</v>
      </c>
      <c r="L1065" s="13" t="s">
        <v>292</v>
      </c>
      <c r="M1065" s="13">
        <v>4</v>
      </c>
      <c r="N1065" s="13">
        <v>1</v>
      </c>
      <c r="O1065" s="13" t="s">
        <v>294</v>
      </c>
      <c r="P1065" s="13">
        <f>IFERROR(VLOOKUP(BC1065, BA:BA:BB:BB, 2, 0),)</f>
        <v>0</v>
      </c>
      <c r="Q1065" s="13">
        <f>IFERROR(VLOOKUP(BC1065, BA:BA:BD:BD, 4, 0),1)</f>
        <v>1</v>
      </c>
      <c r="R1065" s="13">
        <v>7</v>
      </c>
      <c r="S1065" s="13">
        <v>9.25</v>
      </c>
      <c r="T1065" s="13">
        <v>0</v>
      </c>
      <c r="V1065" s="13" t="s">
        <v>13779</v>
      </c>
      <c r="W1065" s="13">
        <v>100</v>
      </c>
      <c r="X1065" s="13" t="s">
        <v>301</v>
      </c>
      <c r="Y1065" s="13" t="s">
        <v>10899</v>
      </c>
      <c r="Z1065" s="13" t="s">
        <v>10898</v>
      </c>
      <c r="AA1065" s="13">
        <v>1</v>
      </c>
      <c r="AB1065" s="13">
        <f>ROUND(H1065*I1065*AA1065, 3)</f>
        <v>4.1639999999999997</v>
      </c>
      <c r="AC1065" s="13">
        <f>ROUND(VLOOKUP(X1065,'Base de dados'!A:B, 2, 0)*AB1065, 2)</f>
        <v>0.42</v>
      </c>
      <c r="AD1065" s="13">
        <f>ROUND((AB1065*(Destino!AG$1066/100))*(W1065/100),2)</f>
        <v>0.28999999999999998</v>
      </c>
      <c r="AE1065" s="13">
        <f>ROUND(AB1065*(Destino!AH$1066/100),2)</f>
        <v>0</v>
      </c>
      <c r="AF1065" s="13">
        <f>ROUND((((AB1065+AC1065)*(1 + VLOOKUP(X1065,'Base de dados'!A:N, 14, 0) ))*(Destino!AI$1066/100))-AD1065, 2)</f>
        <v>0.86</v>
      </c>
      <c r="AG1065" s="13">
        <f>ROUND((AB1065+AC1065+AF1065)*(J1065/100),2)</f>
        <v>0.16</v>
      </c>
      <c r="AH1065" s="13">
        <f>ROUND(AB1065*T1065,2)</f>
        <v>0</v>
      </c>
      <c r="AI1065" s="13">
        <f>ROUND(AB1065+AC1065-AE1065+AF1065+AG1065+AH1065, 3)</f>
        <v>5.6040000000000001</v>
      </c>
      <c r="AJ1065" s="13">
        <f>AI1065*M1065</f>
        <v>22.416</v>
      </c>
      <c r="AK1065" s="13">
        <f>AJ1065*K1065</f>
        <v>22.416</v>
      </c>
      <c r="AL1065" s="13" t="str">
        <f t="shared" si="48"/>
        <v>17006000302442200001421</v>
      </c>
      <c r="AM1065" s="13">
        <f>VLOOKUP(AL1065,Destino!A:AE,31,0)</f>
        <v>22.416</v>
      </c>
      <c r="AN1065" s="13">
        <f>VLOOKUP(AL1065,Destino!A:O,15,0)</f>
        <v>13.95</v>
      </c>
      <c r="AO1065" s="13">
        <f>VLOOKUP(AL1065,Destino!A:P,16,0)</f>
        <v>1</v>
      </c>
      <c r="AP1065" s="14">
        <f t="shared" si="49"/>
        <v>1</v>
      </c>
      <c r="AQ1065" s="13" t="str">
        <f t="shared" si="50"/>
        <v>OK</v>
      </c>
      <c r="BA1065" s="13" t="s">
        <v>14729</v>
      </c>
      <c r="BB1065" s="13">
        <f>AK1065</f>
        <v>22.416</v>
      </c>
      <c r="BC1065" s="13" t="s">
        <v>15765</v>
      </c>
      <c r="BD1065" s="13">
        <f>N1065</f>
        <v>1</v>
      </c>
    </row>
    <row r="1066" spans="1:56" hidden="1" x14ac:dyDescent="0.25">
      <c r="A1066" s="13">
        <v>600030246</v>
      </c>
      <c r="B1066" s="13">
        <v>1700</v>
      </c>
      <c r="C1066" s="13">
        <v>2200001421</v>
      </c>
      <c r="D1066" s="13" t="s">
        <v>298</v>
      </c>
      <c r="E1066" s="13">
        <f>IF(AND(B1066&lt;&gt;1110,B1066&lt;&gt;1210,B1066&lt;&gt;1510,B1066&lt;&gt;1710),B1066,IF(B1066=1110,"1100",IF(B1066=1210,"1200",IF(B1066=1510,"1500",IF(B1066=1710,"1700","X")))))</f>
        <v>1700</v>
      </c>
      <c r="F1066" s="13" t="s">
        <v>10893</v>
      </c>
      <c r="G1066" s="13" t="s">
        <v>297</v>
      </c>
      <c r="H1066" s="13">
        <v>28.657</v>
      </c>
      <c r="I1066" s="13">
        <v>0.25</v>
      </c>
      <c r="J1066" s="13">
        <v>3</v>
      </c>
      <c r="K1066" s="13">
        <v>1</v>
      </c>
      <c r="L1066" s="13" t="s">
        <v>292</v>
      </c>
      <c r="M1066" s="13">
        <v>4</v>
      </c>
      <c r="N1066" s="13">
        <v>1</v>
      </c>
      <c r="O1066" s="13" t="s">
        <v>294</v>
      </c>
      <c r="P1066" s="13">
        <f>IFERROR(VLOOKUP(BC1066, BA:BA:BB:BB, 2, 0),)</f>
        <v>0</v>
      </c>
      <c r="Q1066" s="13">
        <f>IFERROR(VLOOKUP(BC1066, BA:BA:BD:BD, 4, 0),1)</f>
        <v>1</v>
      </c>
      <c r="R1066" s="13">
        <v>7</v>
      </c>
      <c r="S1066" s="13">
        <v>9.25</v>
      </c>
      <c r="T1066" s="13">
        <v>0</v>
      </c>
      <c r="V1066" s="13" t="s">
        <v>13779</v>
      </c>
      <c r="W1066" s="13">
        <v>100</v>
      </c>
      <c r="X1066" s="13" t="s">
        <v>301</v>
      </c>
      <c r="Y1066" s="13" t="s">
        <v>10899</v>
      </c>
      <c r="Z1066" s="13" t="s">
        <v>10898</v>
      </c>
      <c r="AA1066" s="13">
        <v>1</v>
      </c>
      <c r="AB1066" s="13">
        <f>ROUND(H1066*I1066*AA1066, 3)</f>
        <v>7.1639999999999997</v>
      </c>
      <c r="AC1066" s="13">
        <f>ROUND(VLOOKUP(X1066,'Base de dados'!A:B, 2, 0)*AB1066, 2)</f>
        <v>0.72</v>
      </c>
      <c r="AD1066" s="13">
        <f>ROUND((AB1066*(Destino!AG$1067/100))*(W1066/100),2)</f>
        <v>0.5</v>
      </c>
      <c r="AE1066" s="13">
        <f>ROUND(AB1066*(Destino!AH$1067/100),2)</f>
        <v>0</v>
      </c>
      <c r="AF1066" s="13">
        <f>ROUND((((AB1066+AC1066)*(1 + VLOOKUP(X1066,'Base de dados'!A:N, 14, 0) ))*(Destino!AI$1067/100))-AD1066, 2)</f>
        <v>1.48</v>
      </c>
      <c r="AG1066" s="13">
        <f>ROUND((AB1066+AC1066+AF1066)*(J1066/100),2)</f>
        <v>0.28000000000000003</v>
      </c>
      <c r="AH1066" s="13">
        <f>ROUND(AB1066*T1066,2)</f>
        <v>0</v>
      </c>
      <c r="AI1066" s="13">
        <f>ROUND(AB1066+AC1066-AE1066+AF1066+AG1066+AH1066, 3)</f>
        <v>9.6440000000000001</v>
      </c>
      <c r="AJ1066" s="13">
        <f>AI1066*M1066</f>
        <v>38.576000000000001</v>
      </c>
      <c r="AK1066" s="13">
        <f>AJ1066*K1066</f>
        <v>38.576000000000001</v>
      </c>
      <c r="AL1066" s="13" t="str">
        <f t="shared" si="48"/>
        <v>17006000302462200001421</v>
      </c>
      <c r="AM1066" s="13">
        <f>VLOOKUP(AL1066,Destino!A:AE,31,0)</f>
        <v>38.576000000000001</v>
      </c>
      <c r="AN1066" s="13">
        <f>VLOOKUP(AL1066,Destino!A:O,15,0)</f>
        <v>24</v>
      </c>
      <c r="AO1066" s="13">
        <f>VLOOKUP(AL1066,Destino!A:P,16,0)</f>
        <v>1</v>
      </c>
      <c r="AP1066" s="14">
        <f t="shared" si="49"/>
        <v>1</v>
      </c>
      <c r="AQ1066" s="13" t="str">
        <f t="shared" si="50"/>
        <v>OK</v>
      </c>
      <c r="BA1066" s="13" t="s">
        <v>14730</v>
      </c>
      <c r="BB1066" s="13">
        <f>AK1066</f>
        <v>38.576000000000001</v>
      </c>
      <c r="BC1066" s="13" t="s">
        <v>15766</v>
      </c>
      <c r="BD1066" s="13">
        <f>N1066</f>
        <v>1</v>
      </c>
    </row>
    <row r="1067" spans="1:56" hidden="1" x14ac:dyDescent="0.25">
      <c r="A1067" s="13">
        <v>600030247</v>
      </c>
      <c r="B1067" s="13">
        <v>1700</v>
      </c>
      <c r="C1067" s="13">
        <v>2200001421</v>
      </c>
      <c r="D1067" s="13" t="s">
        <v>298</v>
      </c>
      <c r="E1067" s="13">
        <f>IF(AND(B1067&lt;&gt;1110,B1067&lt;&gt;1210,B1067&lt;&gt;1510,B1067&lt;&gt;1710),B1067,IF(B1067=1110,"1100",IF(B1067=1210,"1200",IF(B1067=1510,"1500",IF(B1067=1710,"1700","X")))))</f>
        <v>1700</v>
      </c>
      <c r="F1067" s="13" t="s">
        <v>10893</v>
      </c>
      <c r="G1067" s="13" t="s">
        <v>297</v>
      </c>
      <c r="H1067" s="13">
        <v>28.966999999999999</v>
      </c>
      <c r="I1067" s="13">
        <v>0.25</v>
      </c>
      <c r="J1067" s="13">
        <v>3</v>
      </c>
      <c r="K1067" s="13">
        <v>1</v>
      </c>
      <c r="L1067" s="13" t="s">
        <v>292</v>
      </c>
      <c r="M1067" s="13">
        <v>4</v>
      </c>
      <c r="N1067" s="13">
        <v>1</v>
      </c>
      <c r="O1067" s="13" t="s">
        <v>294</v>
      </c>
      <c r="P1067" s="13">
        <f>IFERROR(VLOOKUP(BC1067, BA:BA:BB:BB, 2, 0),)</f>
        <v>0</v>
      </c>
      <c r="Q1067" s="13">
        <f>IFERROR(VLOOKUP(BC1067, BA:BA:BD:BD, 4, 0),1)</f>
        <v>1</v>
      </c>
      <c r="R1067" s="13">
        <v>7</v>
      </c>
      <c r="S1067" s="13">
        <v>9.25</v>
      </c>
      <c r="T1067" s="13">
        <v>0</v>
      </c>
      <c r="V1067" s="13" t="s">
        <v>13779</v>
      </c>
      <c r="W1067" s="13">
        <v>100</v>
      </c>
      <c r="X1067" s="13" t="s">
        <v>301</v>
      </c>
      <c r="Y1067" s="13" t="s">
        <v>10899</v>
      </c>
      <c r="Z1067" s="13" t="s">
        <v>12645</v>
      </c>
      <c r="AA1067" s="13">
        <v>1</v>
      </c>
      <c r="AB1067" s="13">
        <f>ROUND(H1067*I1067*AA1067, 3)</f>
        <v>7.242</v>
      </c>
      <c r="AC1067" s="13">
        <f>ROUND(VLOOKUP(X1067,'Base de dados'!A:B, 2, 0)*AB1067, 2)</f>
        <v>0.72</v>
      </c>
      <c r="AD1067" s="13">
        <f>ROUND((AB1067*(Destino!AG$1068/100))*(W1067/100),2)</f>
        <v>0.28999999999999998</v>
      </c>
      <c r="AE1067" s="13">
        <f>ROUND(AB1067*(Destino!AH$1068/100),2)</f>
        <v>0</v>
      </c>
      <c r="AF1067" s="13">
        <f>ROUND((((AB1067+AC1067)*(1 + VLOOKUP(X1067,'Base de dados'!A:M, 13, 0) ))*(Destino!AI$1068/100))-AD1067, 2)</f>
        <v>1.78</v>
      </c>
      <c r="AG1067" s="13">
        <f>ROUND((AB1067+AC1067+AF1067)*(J1067/100),2)</f>
        <v>0.28999999999999998</v>
      </c>
      <c r="AH1067" s="13">
        <f>ROUND(AB1067*T1067,2)</f>
        <v>0</v>
      </c>
      <c r="AI1067" s="13">
        <f>ROUND(AB1067+AC1067-AE1067+AF1067+AG1067+AH1067, 3)</f>
        <v>10.032</v>
      </c>
      <c r="AJ1067" s="13">
        <f>AI1067*M1067</f>
        <v>40.128</v>
      </c>
      <c r="AK1067" s="13">
        <f>AJ1067*K1067</f>
        <v>40.128</v>
      </c>
      <c r="AL1067" s="13" t="str">
        <f t="shared" si="48"/>
        <v>17006000302472200001421</v>
      </c>
      <c r="AM1067" s="13">
        <f>VLOOKUP(AL1067,Destino!A:AE,31,0)</f>
        <v>40.128</v>
      </c>
      <c r="AN1067" s="13">
        <f>VLOOKUP(AL1067,Destino!A:O,15,0)</f>
        <v>24.26</v>
      </c>
      <c r="AO1067" s="13">
        <f>VLOOKUP(AL1067,Destino!A:P,16,0)</f>
        <v>1</v>
      </c>
      <c r="AP1067" s="14">
        <f t="shared" si="49"/>
        <v>1</v>
      </c>
      <c r="AQ1067" s="13" t="str">
        <f t="shared" si="50"/>
        <v>OK</v>
      </c>
      <c r="BA1067" s="13" t="s">
        <v>14731</v>
      </c>
      <c r="BB1067" s="13">
        <f>AK1067</f>
        <v>40.128</v>
      </c>
      <c r="BC1067" s="13" t="s">
        <v>15767</v>
      </c>
      <c r="BD1067" s="13">
        <f>N1067</f>
        <v>1</v>
      </c>
    </row>
    <row r="1068" spans="1:56" hidden="1" x14ac:dyDescent="0.25">
      <c r="A1068" s="13">
        <v>600031755</v>
      </c>
      <c r="B1068" s="13">
        <v>1000</v>
      </c>
      <c r="C1068" s="13">
        <v>2200001455</v>
      </c>
      <c r="D1068" s="13" t="s">
        <v>298</v>
      </c>
      <c r="E1068" s="13">
        <f>IF(AND(B1068&lt;&gt;1110,B1068&lt;&gt;1210,B1068&lt;&gt;1510,B1068&lt;&gt;1710),B1068,IF(B1068=1110,"1100",IF(B1068=1210,"1200",IF(B1068=1510,"1500",IF(B1068=1710,"1700","X")))))</f>
        <v>1000</v>
      </c>
      <c r="F1068" s="13" t="s">
        <v>10873</v>
      </c>
      <c r="G1068" s="13" t="s">
        <v>297</v>
      </c>
      <c r="H1068" s="13">
        <v>1130.8</v>
      </c>
      <c r="I1068" s="13">
        <v>1</v>
      </c>
      <c r="J1068" s="13">
        <v>6</v>
      </c>
      <c r="K1068" s="13">
        <v>1</v>
      </c>
      <c r="L1068" s="13" t="s">
        <v>292</v>
      </c>
      <c r="M1068" s="13">
        <v>1</v>
      </c>
      <c r="N1068" s="13">
        <v>1</v>
      </c>
      <c r="O1068" s="13" t="s">
        <v>294</v>
      </c>
      <c r="P1068" s="13">
        <v>0</v>
      </c>
      <c r="Q1068" s="13">
        <v>1</v>
      </c>
      <c r="R1068" s="13">
        <v>4</v>
      </c>
      <c r="S1068" s="13">
        <v>9.25</v>
      </c>
      <c r="T1068" s="13">
        <v>0</v>
      </c>
      <c r="V1068" s="13" t="s">
        <v>13779</v>
      </c>
      <c r="W1068" s="13">
        <v>100</v>
      </c>
      <c r="X1068" s="13" t="s">
        <v>295</v>
      </c>
      <c r="Y1068" s="13" t="s">
        <v>10899</v>
      </c>
      <c r="Z1068" s="13" t="s">
        <v>11027</v>
      </c>
      <c r="AA1068" s="13">
        <v>1</v>
      </c>
      <c r="AB1068" s="13">
        <f>ROUND(H1068*I1068*AA1068, 3)</f>
        <v>1130.8</v>
      </c>
      <c r="AC1068" s="13">
        <f>ROUND(VLOOKUP(X1068,'Base de dados'!A:B, 2, 0)*AB1068, 2)</f>
        <v>113.08</v>
      </c>
      <c r="AD1068" s="13">
        <f>ROUND((AB1068*(Destino!AG$1069/100))*(W1068/100),2)</f>
        <v>45.23</v>
      </c>
      <c r="AE1068" s="13">
        <f>ROUND(AB1068*(Destino!AH$1069/100),2)</f>
        <v>104.6</v>
      </c>
      <c r="AG1068" s="13">
        <f>ROUND((AB1068+ AC1068)*(J1068/100),2)</f>
        <v>74.63</v>
      </c>
      <c r="AH1068" s="13">
        <f>ROUND(AB1068*T1068,2)</f>
        <v>0</v>
      </c>
      <c r="AI1068" s="13">
        <f>ROUND(AB1068-(AD1068+AE1068)+AG1068+AH1068, 3)</f>
        <v>1055.5999999999999</v>
      </c>
      <c r="AJ1068" s="13">
        <f>AI1068*M1068</f>
        <v>1055.5999999999999</v>
      </c>
      <c r="AK1068" s="13">
        <f>AJ1068*K1068</f>
        <v>1055.5999999999999</v>
      </c>
      <c r="AL1068" s="13" t="str">
        <f t="shared" si="48"/>
        <v>10006000317552200001455</v>
      </c>
      <c r="AM1068" s="13">
        <f>VLOOKUP(AL1068,Destino!A:AE,31,0)</f>
        <v>1055.5999999999999</v>
      </c>
      <c r="AN1068" s="13">
        <f>VLOOKUP(AL1068,Destino!A:O,15,0)</f>
        <v>0</v>
      </c>
      <c r="AO1068" s="13">
        <f>VLOOKUP(AL1068,Destino!A:P,16,0)</f>
        <v>1</v>
      </c>
      <c r="AP1068" s="14">
        <f t="shared" si="49"/>
        <v>1</v>
      </c>
      <c r="AQ1068" s="13" t="str">
        <f t="shared" si="50"/>
        <v>OK</v>
      </c>
      <c r="BA1068" s="13" t="s">
        <v>14732</v>
      </c>
      <c r="BB1068" s="13">
        <f>AK1068</f>
        <v>1055.5999999999999</v>
      </c>
      <c r="BD1068" s="13">
        <f>N1068</f>
        <v>1</v>
      </c>
    </row>
    <row r="1069" spans="1:56" hidden="1" x14ac:dyDescent="0.25">
      <c r="A1069" s="13">
        <v>600032532</v>
      </c>
      <c r="B1069" s="13">
        <v>1000</v>
      </c>
      <c r="C1069" s="13">
        <v>2200001421</v>
      </c>
      <c r="D1069" s="13" t="s">
        <v>298</v>
      </c>
      <c r="E1069" s="13">
        <f>IF(AND(B1069&lt;&gt;1110,B1069&lt;&gt;1210,B1069&lt;&gt;1510,B1069&lt;&gt;1710),B1069,IF(B1069=1110,"1100",IF(B1069=1210,"1200",IF(B1069=1510,"1500",IF(B1069=1710,"1700","X")))))</f>
        <v>1000</v>
      </c>
      <c r="F1069" s="13" t="s">
        <v>10873</v>
      </c>
      <c r="G1069" s="13" t="s">
        <v>297</v>
      </c>
      <c r="H1069" s="13">
        <v>9.5340000000000007</v>
      </c>
      <c r="I1069" s="13">
        <v>1</v>
      </c>
      <c r="J1069" s="13">
        <v>4</v>
      </c>
      <c r="K1069" s="13">
        <v>1</v>
      </c>
      <c r="L1069" s="13" t="s">
        <v>292</v>
      </c>
      <c r="M1069" s="13">
        <v>1</v>
      </c>
      <c r="N1069" s="13">
        <v>1</v>
      </c>
      <c r="O1069" s="13" t="s">
        <v>292</v>
      </c>
      <c r="P1069" s="13">
        <f>IFERROR(VLOOKUP(BC1069, BA:BA:BB:BB, 2, 0),)</f>
        <v>0</v>
      </c>
      <c r="Q1069" s="13">
        <f>IFERROR(VLOOKUP(BC1069, BA:BA:BD:BD, 4, 0),1)</f>
        <v>1</v>
      </c>
      <c r="R1069" s="13">
        <v>12</v>
      </c>
      <c r="S1069" s="13">
        <v>9.25</v>
      </c>
      <c r="T1069" s="13">
        <v>0</v>
      </c>
      <c r="V1069" s="13" t="s">
        <v>13779</v>
      </c>
      <c r="W1069" s="13">
        <v>100</v>
      </c>
      <c r="X1069" s="13" t="s">
        <v>301</v>
      </c>
      <c r="Y1069" s="13" t="s">
        <v>10899</v>
      </c>
      <c r="Z1069" s="13" t="s">
        <v>10898</v>
      </c>
      <c r="AA1069" s="13">
        <v>1</v>
      </c>
      <c r="AB1069" s="13">
        <f>ROUND(H1069*I1069*AA1069, 3)</f>
        <v>9.5340000000000007</v>
      </c>
      <c r="AC1069" s="13">
        <f>ROUND(VLOOKUP(X1069,'Base de dados'!A:B, 2, 0)*AB1069, 2)</f>
        <v>0.95</v>
      </c>
      <c r="AD1069" s="13">
        <f>ROUND((AB1069*(Destino!AG$1070/100))*(W1069/100),2)</f>
        <v>1.1399999999999999</v>
      </c>
      <c r="AE1069" s="13">
        <f>ROUND(AB1069*(Destino!AH$1070/100),2)</f>
        <v>0.88</v>
      </c>
      <c r="AG1069" s="13">
        <f>ROUND((AB1069+ AC1069)*(J1069/100),2)</f>
        <v>0.42</v>
      </c>
      <c r="AH1069" s="13">
        <f>ROUND(AB1069*T1069,2)</f>
        <v>0</v>
      </c>
      <c r="AI1069" s="13">
        <f>ROUND(AB1069-(AD1069+AE1069)+AG1069+AH1069, 3)</f>
        <v>7.9340000000000002</v>
      </c>
      <c r="AJ1069" s="13">
        <f>AI1069*M1069</f>
        <v>7.9340000000000002</v>
      </c>
      <c r="AK1069" s="13">
        <f>AJ1069*K1069</f>
        <v>7.9340000000000002</v>
      </c>
      <c r="AL1069" s="13" t="str">
        <f t="shared" si="48"/>
        <v>10006000325322200001421</v>
      </c>
      <c r="AM1069" s="13">
        <f>VLOOKUP(AL1069,Destino!A:AE,31,0)</f>
        <v>7.9340000000000002</v>
      </c>
      <c r="AN1069" s="13">
        <f>VLOOKUP(AL1069,Destino!A:O,15,0)</f>
        <v>7.508</v>
      </c>
      <c r="AO1069" s="13">
        <f>VLOOKUP(AL1069,Destino!A:P,16,0)</f>
        <v>1</v>
      </c>
      <c r="AP1069" s="14">
        <f t="shared" si="49"/>
        <v>1</v>
      </c>
      <c r="AQ1069" s="13" t="str">
        <f t="shared" si="50"/>
        <v>OK</v>
      </c>
      <c r="BB1069" s="13">
        <f>AK1069</f>
        <v>7.9340000000000002</v>
      </c>
      <c r="BC1069" s="13" t="s">
        <v>15768</v>
      </c>
      <c r="BD1069" s="13">
        <f>N1069</f>
        <v>1</v>
      </c>
    </row>
    <row r="1070" spans="1:56" hidden="1" x14ac:dyDescent="0.25">
      <c r="A1070" s="13">
        <v>600032532</v>
      </c>
      <c r="B1070" s="13">
        <v>1700</v>
      </c>
      <c r="C1070" s="13">
        <v>2200001421</v>
      </c>
      <c r="D1070" s="13" t="s">
        <v>298</v>
      </c>
      <c r="E1070" s="13">
        <f>IF(AND(B1070&lt;&gt;1110,B1070&lt;&gt;1210,B1070&lt;&gt;1510,B1070&lt;&gt;1710),B1070,IF(B1070=1110,"1100",IF(B1070=1210,"1200",IF(B1070=1510,"1500",IF(B1070=1710,"1700","X")))))</f>
        <v>1700</v>
      </c>
      <c r="F1070" s="13" t="s">
        <v>10893</v>
      </c>
      <c r="G1070" s="13" t="s">
        <v>297</v>
      </c>
      <c r="H1070" s="13">
        <v>8.9670000000000005</v>
      </c>
      <c r="I1070" s="13">
        <v>0.25</v>
      </c>
      <c r="J1070" s="13">
        <v>3</v>
      </c>
      <c r="K1070" s="13">
        <v>1</v>
      </c>
      <c r="L1070" s="13" t="s">
        <v>292</v>
      </c>
      <c r="M1070" s="13">
        <v>4</v>
      </c>
      <c r="N1070" s="13">
        <v>1</v>
      </c>
      <c r="O1070" s="13" t="s">
        <v>294</v>
      </c>
      <c r="P1070" s="13">
        <f>IFERROR(VLOOKUP(BC1070, BA:BA:BB:BB, 2, 0),)</f>
        <v>0</v>
      </c>
      <c r="Q1070" s="13">
        <f>IFERROR(VLOOKUP(BC1070, BA:BA:BD:BD, 4, 0),1)</f>
        <v>1</v>
      </c>
      <c r="R1070" s="13">
        <v>7</v>
      </c>
      <c r="S1070" s="13">
        <v>9.25</v>
      </c>
      <c r="T1070" s="13">
        <v>0</v>
      </c>
      <c r="V1070" s="13" t="s">
        <v>13779</v>
      </c>
      <c r="W1070" s="13">
        <v>100</v>
      </c>
      <c r="X1070" s="13" t="s">
        <v>301</v>
      </c>
      <c r="Y1070" s="13" t="s">
        <v>10899</v>
      </c>
      <c r="Z1070" s="13" t="s">
        <v>10898</v>
      </c>
      <c r="AA1070" s="13">
        <v>1</v>
      </c>
      <c r="AB1070" s="13">
        <f>ROUND(H1070*I1070*AA1070, 3)</f>
        <v>2.242</v>
      </c>
      <c r="AC1070" s="13">
        <f>ROUND(VLOOKUP(X1070,'Base de dados'!A:B, 2, 0)*AB1070, 2)</f>
        <v>0.22</v>
      </c>
      <c r="AD1070" s="13">
        <f>ROUND((AB1070*(Destino!AG$1071/100))*(W1070/100),2)</f>
        <v>0.16</v>
      </c>
      <c r="AE1070" s="13">
        <f>ROUND(AB1070*(Destino!AH$1071/100),2)</f>
        <v>0</v>
      </c>
      <c r="AF1070" s="13">
        <f>ROUND((((AB1070+AC1070)*(1 + VLOOKUP(X1070,'Base de dados'!A:N, 14, 0) ))*(Destino!AI$1071/100))-AD1070, 2)</f>
        <v>0.46</v>
      </c>
      <c r="AG1070" s="13">
        <f>ROUND((AB1070+AC1070+AF1070)*(J1070/100),2)</f>
        <v>0.09</v>
      </c>
      <c r="AH1070" s="13">
        <f>ROUND(AB1070*T1070,2)</f>
        <v>0</v>
      </c>
      <c r="AI1070" s="13">
        <f>ROUND(AB1070+AC1070-AE1070+AF1070+AG1070+AH1070, 3)</f>
        <v>3.012</v>
      </c>
      <c r="AJ1070" s="13">
        <f>AI1070*M1070</f>
        <v>12.048</v>
      </c>
      <c r="AK1070" s="13">
        <f>AJ1070*K1070</f>
        <v>12.048</v>
      </c>
      <c r="AL1070" s="13" t="str">
        <f t="shared" si="48"/>
        <v>17006000325322200001421</v>
      </c>
      <c r="AM1070" s="13">
        <f>VLOOKUP(AL1070,Destino!A:AE,31,0)</f>
        <v>12.048</v>
      </c>
      <c r="AN1070" s="13">
        <f>VLOOKUP(AL1070,Destino!A:O,15,0)</f>
        <v>7.51</v>
      </c>
      <c r="AO1070" s="13">
        <f>VLOOKUP(AL1070,Destino!A:P,16,0)</f>
        <v>1</v>
      </c>
      <c r="AP1070" s="14">
        <f t="shared" si="49"/>
        <v>1</v>
      </c>
      <c r="AQ1070" s="13" t="str">
        <f t="shared" si="50"/>
        <v>OK</v>
      </c>
      <c r="BA1070" s="13" t="s">
        <v>14733</v>
      </c>
      <c r="BB1070" s="13">
        <f>AK1070</f>
        <v>12.048</v>
      </c>
      <c r="BC1070" s="13" t="s">
        <v>15768</v>
      </c>
      <c r="BD1070" s="13">
        <f>N1070</f>
        <v>1</v>
      </c>
    </row>
    <row r="1071" spans="1:56" hidden="1" x14ac:dyDescent="0.25">
      <c r="A1071" s="13">
        <v>600032533</v>
      </c>
      <c r="B1071" s="13">
        <v>1000</v>
      </c>
      <c r="C1071" s="13">
        <v>2200001421</v>
      </c>
      <c r="D1071" s="13" t="s">
        <v>298</v>
      </c>
      <c r="E1071" s="13">
        <f>IF(AND(B1071&lt;&gt;1110,B1071&lt;&gt;1210,B1071&lt;&gt;1510,B1071&lt;&gt;1710),B1071,IF(B1071=1110,"1100",IF(B1071=1210,"1200",IF(B1071=1510,"1500",IF(B1071=1710,"1700","X")))))</f>
        <v>1000</v>
      </c>
      <c r="F1071" s="13" t="s">
        <v>10873</v>
      </c>
      <c r="G1071" s="13" t="s">
        <v>297</v>
      </c>
      <c r="H1071" s="13">
        <v>14.109</v>
      </c>
      <c r="I1071" s="13">
        <v>1</v>
      </c>
      <c r="J1071" s="13">
        <v>4</v>
      </c>
      <c r="K1071" s="13">
        <v>1</v>
      </c>
      <c r="L1071" s="13" t="s">
        <v>292</v>
      </c>
      <c r="M1071" s="13">
        <v>1</v>
      </c>
      <c r="N1071" s="13">
        <v>1</v>
      </c>
      <c r="O1071" s="13" t="s">
        <v>292</v>
      </c>
      <c r="P1071" s="13">
        <f>IFERROR(VLOOKUP(BC1071, BA:BA:BB:BB, 2, 0),)</f>
        <v>0</v>
      </c>
      <c r="Q1071" s="13">
        <f>IFERROR(VLOOKUP(BC1071, BA:BA:BD:BD, 4, 0),1)</f>
        <v>1</v>
      </c>
      <c r="R1071" s="13">
        <v>12</v>
      </c>
      <c r="S1071" s="13">
        <v>9.25</v>
      </c>
      <c r="T1071" s="13">
        <v>0</v>
      </c>
      <c r="V1071" s="13" t="s">
        <v>13779</v>
      </c>
      <c r="W1071" s="13">
        <v>100</v>
      </c>
      <c r="X1071" s="13" t="s">
        <v>301</v>
      </c>
      <c r="Y1071" s="13" t="s">
        <v>10899</v>
      </c>
      <c r="Z1071" s="13" t="s">
        <v>10898</v>
      </c>
      <c r="AA1071" s="13">
        <v>1</v>
      </c>
      <c r="AB1071" s="13">
        <f>ROUND(H1071*I1071*AA1071, 3)</f>
        <v>14.109</v>
      </c>
      <c r="AC1071" s="13">
        <f>ROUND(VLOOKUP(X1071,'Base de dados'!A:B, 2, 0)*AB1071, 2)</f>
        <v>1.41</v>
      </c>
      <c r="AD1071" s="13">
        <f>ROUND((AB1071*(Destino!AG$1072/100))*(W1071/100),2)</f>
        <v>1.69</v>
      </c>
      <c r="AE1071" s="13">
        <f>ROUND(AB1071*(Destino!AH$1072/100),2)</f>
        <v>1.31</v>
      </c>
      <c r="AG1071" s="13">
        <f>ROUND((AB1071+ AC1071)*(J1071/100),2)</f>
        <v>0.62</v>
      </c>
      <c r="AH1071" s="13">
        <f>ROUND(AB1071*T1071,2)</f>
        <v>0</v>
      </c>
      <c r="AI1071" s="13">
        <f>ROUND(AB1071-(AD1071+AE1071)+AG1071+AH1071, 3)</f>
        <v>11.728999999999999</v>
      </c>
      <c r="AJ1071" s="13">
        <f>AI1071*M1071</f>
        <v>11.728999999999999</v>
      </c>
      <c r="AK1071" s="13">
        <f>AJ1071*K1071</f>
        <v>11.728999999999999</v>
      </c>
      <c r="AL1071" s="13" t="str">
        <f t="shared" si="48"/>
        <v>10006000325332200001421</v>
      </c>
      <c r="AM1071" s="13">
        <f>VLOOKUP(AL1071,Destino!A:AE,31,0)</f>
        <v>11.739000000000001</v>
      </c>
      <c r="AN1071" s="13">
        <f>VLOOKUP(AL1071,Destino!A:O,15,0)</f>
        <v>11.111000000000001</v>
      </c>
      <c r="AO1071" s="13">
        <f>VLOOKUP(AL1071,Destino!A:P,16,0)</f>
        <v>1</v>
      </c>
      <c r="AP1071" s="14">
        <f t="shared" si="49"/>
        <v>1</v>
      </c>
      <c r="AQ1071" s="13" t="str">
        <f t="shared" si="50"/>
        <v>OK</v>
      </c>
      <c r="BB1071" s="13">
        <f>AK1071</f>
        <v>11.728999999999999</v>
      </c>
      <c r="BC1071" s="13" t="s">
        <v>15769</v>
      </c>
      <c r="BD1071" s="13">
        <f>N1071</f>
        <v>1</v>
      </c>
    </row>
    <row r="1072" spans="1:56" hidden="1" x14ac:dyDescent="0.25">
      <c r="A1072" s="13">
        <v>600032533</v>
      </c>
      <c r="B1072" s="13">
        <v>1700</v>
      </c>
      <c r="C1072" s="13">
        <v>2200001421</v>
      </c>
      <c r="D1072" s="13" t="s">
        <v>298</v>
      </c>
      <c r="E1072" s="13">
        <f>IF(AND(B1072&lt;&gt;1110,B1072&lt;&gt;1210,B1072&lt;&gt;1510,B1072&lt;&gt;1710),B1072,IF(B1072=1110,"1100",IF(B1072=1210,"1200",IF(B1072=1510,"1500",IF(B1072=1710,"1700","X")))))</f>
        <v>1700</v>
      </c>
      <c r="F1072" s="13" t="s">
        <v>10893</v>
      </c>
      <c r="G1072" s="13" t="s">
        <v>297</v>
      </c>
      <c r="H1072" s="13">
        <v>13.266</v>
      </c>
      <c r="I1072" s="13">
        <v>0.25</v>
      </c>
      <c r="J1072" s="13">
        <v>3</v>
      </c>
      <c r="K1072" s="13">
        <v>1</v>
      </c>
      <c r="L1072" s="13" t="s">
        <v>292</v>
      </c>
      <c r="M1072" s="13">
        <v>4</v>
      </c>
      <c r="N1072" s="13">
        <v>1</v>
      </c>
      <c r="O1072" s="13" t="s">
        <v>294</v>
      </c>
      <c r="P1072" s="13">
        <f>IFERROR(VLOOKUP(BC1072, BA:BA:BB:BB, 2, 0),)</f>
        <v>0</v>
      </c>
      <c r="Q1072" s="13">
        <f>IFERROR(VLOOKUP(BC1072, BA:BA:BD:BD, 4, 0),1)</f>
        <v>1</v>
      </c>
      <c r="R1072" s="13">
        <v>7</v>
      </c>
      <c r="S1072" s="13">
        <v>9.25</v>
      </c>
      <c r="T1072" s="13">
        <v>0</v>
      </c>
      <c r="V1072" s="13" t="s">
        <v>13779</v>
      </c>
      <c r="W1072" s="13">
        <v>100</v>
      </c>
      <c r="X1072" s="13" t="s">
        <v>301</v>
      </c>
      <c r="Y1072" s="13" t="s">
        <v>10899</v>
      </c>
      <c r="Z1072" s="13" t="s">
        <v>10898</v>
      </c>
      <c r="AA1072" s="13">
        <v>1</v>
      </c>
      <c r="AB1072" s="13">
        <f>ROUND(H1072*I1072*AA1072, 3)</f>
        <v>3.3170000000000002</v>
      </c>
      <c r="AC1072" s="13">
        <f>ROUND(VLOOKUP(X1072,'Base de dados'!A:B, 2, 0)*AB1072, 2)</f>
        <v>0.33</v>
      </c>
      <c r="AD1072" s="13">
        <f>ROUND((AB1072*(Destino!AG$1073/100))*(W1072/100),2)</f>
        <v>0.23</v>
      </c>
      <c r="AE1072" s="13">
        <f>ROUND(AB1072*(Destino!AH$1073/100),2)</f>
        <v>0</v>
      </c>
      <c r="AF1072" s="13">
        <f>ROUND((((AB1072+AC1072)*(1 + VLOOKUP(X1072,'Base de dados'!A:N, 14, 0) ))*(Destino!AI$1073/100))-AD1072, 2)</f>
        <v>0.69</v>
      </c>
      <c r="AG1072" s="13">
        <f>ROUND((AB1072+AC1072+AF1072)*(J1072/100),2)</f>
        <v>0.13</v>
      </c>
      <c r="AH1072" s="13">
        <f>ROUND(AB1072*T1072,2)</f>
        <v>0</v>
      </c>
      <c r="AI1072" s="13">
        <f>ROUND(AB1072+AC1072-AE1072+AF1072+AG1072+AH1072, 3)</f>
        <v>4.4669999999999996</v>
      </c>
      <c r="AJ1072" s="13">
        <f>AI1072*M1072</f>
        <v>17.867999999999999</v>
      </c>
      <c r="AK1072" s="13">
        <f>AJ1072*K1072</f>
        <v>17.867999999999999</v>
      </c>
      <c r="AL1072" s="13" t="str">
        <f t="shared" si="48"/>
        <v>17006000325332200001421</v>
      </c>
      <c r="AM1072" s="13">
        <f>VLOOKUP(AL1072,Destino!A:AE,31,0)</f>
        <v>17.867999999999999</v>
      </c>
      <c r="AN1072" s="13">
        <f>VLOOKUP(AL1072,Destino!A:O,15,0)</f>
        <v>11.11</v>
      </c>
      <c r="AO1072" s="13">
        <f>VLOOKUP(AL1072,Destino!A:P,16,0)</f>
        <v>1</v>
      </c>
      <c r="AP1072" s="14">
        <f t="shared" si="49"/>
        <v>1</v>
      </c>
      <c r="AQ1072" s="13" t="str">
        <f t="shared" si="50"/>
        <v>OK</v>
      </c>
      <c r="BA1072" s="13" t="s">
        <v>14734</v>
      </c>
      <c r="BB1072" s="13">
        <f>AK1072</f>
        <v>17.867999999999999</v>
      </c>
      <c r="BC1072" s="13" t="s">
        <v>15769</v>
      </c>
      <c r="BD1072" s="13">
        <f>N1072</f>
        <v>1</v>
      </c>
    </row>
    <row r="1073" spans="1:56" hidden="1" x14ac:dyDescent="0.25">
      <c r="A1073" s="13">
        <v>600033440</v>
      </c>
      <c r="B1073" s="13">
        <v>1700</v>
      </c>
      <c r="C1073" s="13">
        <v>2200001421</v>
      </c>
      <c r="D1073" s="13" t="s">
        <v>298</v>
      </c>
      <c r="E1073" s="13">
        <f>IF(AND(B1073&lt;&gt;1110,B1073&lt;&gt;1210,B1073&lt;&gt;1510,B1073&lt;&gt;1710),B1073,IF(B1073=1110,"1100",IF(B1073=1210,"1200",IF(B1073=1510,"1500",IF(B1073=1710,"1700","X")))))</f>
        <v>1700</v>
      </c>
      <c r="F1073" s="13" t="s">
        <v>10893</v>
      </c>
      <c r="G1073" s="13" t="s">
        <v>297</v>
      </c>
      <c r="H1073" s="13">
        <v>14.71</v>
      </c>
      <c r="I1073" s="13">
        <v>0.25</v>
      </c>
      <c r="J1073" s="13">
        <v>3</v>
      </c>
      <c r="K1073" s="13">
        <v>1</v>
      </c>
      <c r="L1073" s="13" t="s">
        <v>292</v>
      </c>
      <c r="M1073" s="13">
        <v>4</v>
      </c>
      <c r="N1073" s="13">
        <v>1</v>
      </c>
      <c r="O1073" s="13" t="s">
        <v>294</v>
      </c>
      <c r="P1073" s="13">
        <f>IFERROR(VLOOKUP(BC1073, BA:BA:BB:BB, 2, 0),)</f>
        <v>0</v>
      </c>
      <c r="Q1073" s="13">
        <f>IFERROR(VLOOKUP(BC1073, BA:BA:BD:BD, 4, 0),1)</f>
        <v>1</v>
      </c>
      <c r="R1073" s="13">
        <v>7</v>
      </c>
      <c r="S1073" s="13">
        <v>9.25</v>
      </c>
      <c r="T1073" s="13">
        <v>0</v>
      </c>
      <c r="V1073" s="13" t="s">
        <v>13779</v>
      </c>
      <c r="W1073" s="13">
        <v>100</v>
      </c>
      <c r="X1073" s="13" t="s">
        <v>301</v>
      </c>
      <c r="Y1073" s="13" t="s">
        <v>10899</v>
      </c>
      <c r="Z1073" s="13" t="s">
        <v>10898</v>
      </c>
      <c r="AA1073" s="13">
        <v>1</v>
      </c>
      <c r="AB1073" s="13">
        <f>ROUND(H1073*I1073*AA1073, 3)</f>
        <v>3.6779999999999999</v>
      </c>
      <c r="AC1073" s="13">
        <f>ROUND(VLOOKUP(X1073,'Base de dados'!A:B, 2, 0)*AB1073, 2)</f>
        <v>0.37</v>
      </c>
      <c r="AD1073" s="13">
        <f>ROUND((AB1073*(Destino!AG$1074/100))*(W1073/100),2)</f>
        <v>0.26</v>
      </c>
      <c r="AE1073" s="13">
        <f>ROUND(AB1073*(Destino!AH$1074/100),2)</f>
        <v>0</v>
      </c>
      <c r="AF1073" s="13">
        <f>ROUND((((AB1073+AC1073)*(1 + VLOOKUP(X1073,'Base de dados'!A:N, 14, 0) ))*(Destino!AI$1074/100))-AD1073, 2)</f>
        <v>0.76</v>
      </c>
      <c r="AG1073" s="13">
        <f>ROUND((AB1073+AC1073+AF1073)*(J1073/100),2)</f>
        <v>0.14000000000000001</v>
      </c>
      <c r="AH1073" s="13">
        <f>ROUND(AB1073*T1073,2)</f>
        <v>0</v>
      </c>
      <c r="AI1073" s="13">
        <f>ROUND(AB1073+AC1073-AE1073+AF1073+AG1073+AH1073, 3)</f>
        <v>4.9480000000000004</v>
      </c>
      <c r="AJ1073" s="13">
        <f>AI1073*M1073</f>
        <v>19.792000000000002</v>
      </c>
      <c r="AK1073" s="13">
        <f>AJ1073*K1073</f>
        <v>19.792000000000002</v>
      </c>
      <c r="AL1073" s="13" t="str">
        <f t="shared" si="48"/>
        <v>17006000334402200001421</v>
      </c>
      <c r="AM1073" s="13">
        <f>VLOOKUP(AL1073,Destino!A:AE,31,0)</f>
        <v>19.792000000000002</v>
      </c>
      <c r="AN1073" s="13">
        <f>VLOOKUP(AL1073,Destino!A:O,15,0)</f>
        <v>12.32</v>
      </c>
      <c r="AO1073" s="13">
        <f>VLOOKUP(AL1073,Destino!A:P,16,0)</f>
        <v>1</v>
      </c>
      <c r="AP1073" s="14">
        <f t="shared" si="49"/>
        <v>1</v>
      </c>
      <c r="AQ1073" s="13" t="str">
        <f t="shared" si="50"/>
        <v>OK</v>
      </c>
      <c r="BA1073" s="13" t="s">
        <v>14735</v>
      </c>
      <c r="BB1073" s="13">
        <f>AK1073</f>
        <v>19.792000000000002</v>
      </c>
      <c r="BC1073" s="13" t="s">
        <v>15770</v>
      </c>
      <c r="BD1073" s="13">
        <f>N1073</f>
        <v>1</v>
      </c>
    </row>
    <row r="1074" spans="1:56" hidden="1" x14ac:dyDescent="0.25">
      <c r="A1074" s="13">
        <v>600033763</v>
      </c>
      <c r="B1074" s="13">
        <v>1700</v>
      </c>
      <c r="C1074" s="13">
        <v>2200001421</v>
      </c>
      <c r="D1074" s="13" t="s">
        <v>298</v>
      </c>
      <c r="E1074" s="13">
        <f>IF(AND(B1074&lt;&gt;1110,B1074&lt;&gt;1210,B1074&lt;&gt;1510,B1074&lt;&gt;1710),B1074,IF(B1074=1110,"1100",IF(B1074=1210,"1200",IF(B1074=1510,"1500",IF(B1074=1710,"1700","X")))))</f>
        <v>1700</v>
      </c>
      <c r="F1074" s="13" t="s">
        <v>10893</v>
      </c>
      <c r="G1074" s="13" t="s">
        <v>297</v>
      </c>
      <c r="H1074" s="13">
        <v>11.856999999999999</v>
      </c>
      <c r="I1074" s="13">
        <v>0.25</v>
      </c>
      <c r="J1074" s="13">
        <v>3</v>
      </c>
      <c r="K1074" s="13">
        <v>1</v>
      </c>
      <c r="L1074" s="13" t="s">
        <v>292</v>
      </c>
      <c r="M1074" s="13">
        <v>4</v>
      </c>
      <c r="N1074" s="13">
        <v>1</v>
      </c>
      <c r="O1074" s="13" t="s">
        <v>294</v>
      </c>
      <c r="P1074" s="13">
        <f>IFERROR(VLOOKUP(BC1074, BA:BA:BB:BB, 2, 0),)</f>
        <v>0</v>
      </c>
      <c r="Q1074" s="13">
        <f>IFERROR(VLOOKUP(BC1074, BA:BA:BD:BD, 4, 0),1)</f>
        <v>1</v>
      </c>
      <c r="R1074" s="13">
        <v>7</v>
      </c>
      <c r="S1074" s="13">
        <v>9.25</v>
      </c>
      <c r="T1074" s="13">
        <v>0</v>
      </c>
      <c r="V1074" s="13" t="s">
        <v>13779</v>
      </c>
      <c r="W1074" s="13">
        <v>100</v>
      </c>
      <c r="X1074" s="13" t="s">
        <v>301</v>
      </c>
      <c r="Y1074" s="13" t="s">
        <v>10899</v>
      </c>
      <c r="Z1074" s="13" t="s">
        <v>10898</v>
      </c>
      <c r="AA1074" s="13">
        <v>1</v>
      </c>
      <c r="AB1074" s="13">
        <f>ROUND(H1074*I1074*AA1074, 3)</f>
        <v>2.964</v>
      </c>
      <c r="AC1074" s="13">
        <f>ROUND(VLOOKUP(X1074,'Base de dados'!A:B, 2, 0)*AB1074, 2)</f>
        <v>0.3</v>
      </c>
      <c r="AD1074" s="13">
        <f>ROUND((AB1074*(Destino!AG$1075/100))*(W1074/100),2)</f>
        <v>0.21</v>
      </c>
      <c r="AE1074" s="13">
        <f>ROUND(AB1074*(Destino!AH$1075/100),2)</f>
        <v>0</v>
      </c>
      <c r="AF1074" s="13">
        <f>ROUND((((AB1074+AC1074)*(1 + VLOOKUP(X1074,'Base de dados'!A:N, 14, 0) ))*(Destino!AI$1075/100))-AD1074, 2)</f>
        <v>0.61</v>
      </c>
      <c r="AG1074" s="13">
        <f>ROUND((AB1074+AC1074+AF1074)*(J1074/100),2)</f>
        <v>0.12</v>
      </c>
      <c r="AH1074" s="13">
        <f>ROUND(AB1074*T1074,2)</f>
        <v>0</v>
      </c>
      <c r="AI1074" s="13">
        <f>ROUND(AB1074+AC1074-AE1074+AF1074+AG1074+AH1074, 3)</f>
        <v>3.9940000000000002</v>
      </c>
      <c r="AJ1074" s="13">
        <f>AI1074*M1074</f>
        <v>15.976000000000001</v>
      </c>
      <c r="AK1074" s="13">
        <f>AJ1074*K1074</f>
        <v>15.976000000000001</v>
      </c>
      <c r="AL1074" s="13" t="str">
        <f t="shared" si="48"/>
        <v>17006000337632200001421</v>
      </c>
      <c r="AM1074" s="13">
        <f>VLOOKUP(AL1074,Destino!A:AE,31,0)</f>
        <v>15.976000000000001</v>
      </c>
      <c r="AN1074" s="13">
        <f>VLOOKUP(AL1074,Destino!A:O,15,0)</f>
        <v>9.93</v>
      </c>
      <c r="AO1074" s="13">
        <f>VLOOKUP(AL1074,Destino!A:P,16,0)</f>
        <v>1</v>
      </c>
      <c r="AP1074" s="14">
        <f t="shared" si="49"/>
        <v>1</v>
      </c>
      <c r="AQ1074" s="13" t="str">
        <f t="shared" si="50"/>
        <v>OK</v>
      </c>
      <c r="BA1074" s="13" t="s">
        <v>14736</v>
      </c>
      <c r="BB1074" s="13">
        <f>AK1074</f>
        <v>15.976000000000001</v>
      </c>
      <c r="BC1074" s="13" t="s">
        <v>15771</v>
      </c>
      <c r="BD1074" s="13">
        <f>N1074</f>
        <v>1</v>
      </c>
    </row>
    <row r="1075" spans="1:56" hidden="1" x14ac:dyDescent="0.25">
      <c r="A1075" s="13">
        <v>600033851</v>
      </c>
      <c r="B1075" s="13">
        <v>1000</v>
      </c>
      <c r="C1075" s="13">
        <v>2200001455</v>
      </c>
      <c r="D1075" s="13" t="s">
        <v>298</v>
      </c>
      <c r="E1075" s="13">
        <f>IF(AND(B1075&lt;&gt;1110,B1075&lt;&gt;1210,B1075&lt;&gt;1510,B1075&lt;&gt;1710),B1075,IF(B1075=1110,"1100",IF(B1075=1210,"1200",IF(B1075=1510,"1500",IF(B1075=1710,"1700","X")))))</f>
        <v>1000</v>
      </c>
      <c r="F1075" s="13" t="s">
        <v>10875</v>
      </c>
      <c r="G1075" s="13" t="s">
        <v>297</v>
      </c>
      <c r="H1075" s="13">
        <v>24.05</v>
      </c>
      <c r="I1075" s="13">
        <v>1</v>
      </c>
      <c r="J1075" s="13">
        <v>6</v>
      </c>
      <c r="K1075" s="13">
        <v>1</v>
      </c>
      <c r="L1075" s="13" t="s">
        <v>292</v>
      </c>
      <c r="M1075" s="13">
        <v>1</v>
      </c>
      <c r="N1075" s="13">
        <v>1</v>
      </c>
      <c r="O1075" s="13" t="s">
        <v>292</v>
      </c>
      <c r="P1075" s="13">
        <v>0</v>
      </c>
      <c r="Q1075" s="13">
        <v>1</v>
      </c>
      <c r="R1075" s="13">
        <v>12</v>
      </c>
      <c r="S1075" s="13">
        <v>9.25</v>
      </c>
      <c r="T1075" s="13">
        <v>0</v>
      </c>
      <c r="V1075" s="13" t="s">
        <v>13779</v>
      </c>
      <c r="W1075" s="13">
        <v>100</v>
      </c>
      <c r="X1075" s="13" t="s">
        <v>302</v>
      </c>
      <c r="Y1075" s="13" t="s">
        <v>10899</v>
      </c>
      <c r="Z1075" s="13" t="s">
        <v>10898</v>
      </c>
      <c r="AA1075" s="13">
        <v>1</v>
      </c>
      <c r="AB1075" s="13">
        <f>ROUND(H1075*I1075*AA1075, 3)</f>
        <v>24.05</v>
      </c>
      <c r="AC1075" s="13">
        <f>ROUND(VLOOKUP(X1075,'Base de dados'!A:B, 2, 0)*AB1075, 2)</f>
        <v>2.41</v>
      </c>
      <c r="AD1075" s="13">
        <f>ROUND((AB1075*(Destino!AG$1076/100))*(W1075/100),2)</f>
        <v>2.89</v>
      </c>
      <c r="AE1075" s="13">
        <f>ROUND(AB1075*(Destino!AH$1076/100),2)</f>
        <v>2.2200000000000002</v>
      </c>
      <c r="AG1075" s="13">
        <f>ROUND(AB1075 *(J1075/100),2)</f>
        <v>1.44</v>
      </c>
      <c r="AH1075" s="13">
        <f>ROUND(AB1075*T1075,2)</f>
        <v>0</v>
      </c>
      <c r="AI1075" s="13">
        <f>ROUND(AB1075-(AD1075+AE1075)+AG1075+AH1075, 3)</f>
        <v>20.38</v>
      </c>
      <c r="AJ1075" s="13">
        <f>AI1075*M1075</f>
        <v>20.38</v>
      </c>
      <c r="AK1075" s="13">
        <f>AJ1075*K1075</f>
        <v>20.38</v>
      </c>
      <c r="AL1075" s="13" t="str">
        <f t="shared" si="48"/>
        <v>10006000338512200001455</v>
      </c>
      <c r="AM1075" s="13">
        <f>VLOOKUP(AL1075,Destino!A:AE,31,0)</f>
        <v>20.37</v>
      </c>
      <c r="AN1075" s="13">
        <f>VLOOKUP(AL1075,Destino!A:O,15,0)</f>
        <v>0</v>
      </c>
      <c r="AO1075" s="13">
        <f>VLOOKUP(AL1075,Destino!A:P,16,0)</f>
        <v>1</v>
      </c>
      <c r="AP1075" s="14">
        <f t="shared" si="49"/>
        <v>1</v>
      </c>
      <c r="AQ1075" s="13" t="str">
        <f t="shared" si="50"/>
        <v>OK</v>
      </c>
      <c r="BB1075" s="13">
        <f>AK1075</f>
        <v>20.38</v>
      </c>
      <c r="BD1075" s="13">
        <f>N1075</f>
        <v>1</v>
      </c>
    </row>
    <row r="1076" spans="1:56" hidden="1" x14ac:dyDescent="0.25">
      <c r="A1076" s="13">
        <v>600037025</v>
      </c>
      <c r="B1076" s="13">
        <v>1100</v>
      </c>
      <c r="C1076" s="13">
        <v>2200000924</v>
      </c>
      <c r="D1076" s="13" t="s">
        <v>298</v>
      </c>
      <c r="E1076" s="13">
        <f>IF(AND(B1076&lt;&gt;1110,B1076&lt;&gt;1210,B1076&lt;&gt;1510,B1076&lt;&gt;1710),B1076,IF(B1076=1110,"1100",IF(B1076=1210,"1200",IF(B1076=1510,"1500",IF(B1076=1710,"1700","X")))))</f>
        <v>1100</v>
      </c>
      <c r="F1076" s="13" t="s">
        <v>10873</v>
      </c>
      <c r="G1076" s="13" t="s">
        <v>297</v>
      </c>
      <c r="H1076" s="13">
        <f>ROUND(P1076/(1-((R1076+S1076))/100)*Q1076, 3)</f>
        <v>243.38300000000001</v>
      </c>
      <c r="I1076" s="13">
        <v>0.45</v>
      </c>
      <c r="J1076" s="13">
        <v>2</v>
      </c>
      <c r="K1076" s="13">
        <v>1</v>
      </c>
      <c r="L1076" s="13" t="s">
        <v>292</v>
      </c>
      <c r="M1076" s="13">
        <v>1</v>
      </c>
      <c r="N1076" s="13">
        <v>1</v>
      </c>
      <c r="O1076" s="13" t="s">
        <v>292</v>
      </c>
      <c r="P1076" s="13">
        <v>211.13499999999999</v>
      </c>
      <c r="Q1076" s="13">
        <v>1</v>
      </c>
      <c r="R1076" s="13">
        <v>4</v>
      </c>
      <c r="S1076" s="13">
        <v>9.25</v>
      </c>
      <c r="T1076" s="13">
        <v>0</v>
      </c>
      <c r="V1076" s="13" t="s">
        <v>13779</v>
      </c>
      <c r="W1076" s="13">
        <v>100</v>
      </c>
      <c r="X1076" s="13" t="s">
        <v>295</v>
      </c>
      <c r="Y1076" s="13" t="s">
        <v>10899</v>
      </c>
      <c r="Z1076" s="13" t="s">
        <v>11027</v>
      </c>
      <c r="AA1076" s="13">
        <v>1</v>
      </c>
      <c r="AB1076" s="13">
        <f>ROUND(H1076*I1076*AA1076, 3)</f>
        <v>109.52200000000001</v>
      </c>
      <c r="AC1076" s="13">
        <f>ROUND(VLOOKUP(X1076,'Base de dados'!A:B, 2, 0)*AB1076, 2)</f>
        <v>10.95</v>
      </c>
      <c r="AD1076" s="13">
        <f>ROUND((AB1076*(Destino!AG$1077/100))*(W1076/100),2)</f>
        <v>4.38</v>
      </c>
      <c r="AE1076" s="13">
        <f>ROUND(AB1076*(Destino!AH$1077/100),2)</f>
        <v>10.130000000000001</v>
      </c>
      <c r="AG1076" s="13">
        <f>ROUND((AB1076+ AC1076)*(J1076/100),2)</f>
        <v>2.41</v>
      </c>
      <c r="AH1076" s="13">
        <f>ROUND(AB1076*T1076,2)</f>
        <v>0</v>
      </c>
      <c r="AI1076" s="13">
        <f>ROUND(AB1076-(AD1076+AE1076)+AG1076+AH1076, 3)</f>
        <v>97.421999999999997</v>
      </c>
      <c r="AJ1076" s="13">
        <f>AI1076*M1076</f>
        <v>97.421999999999997</v>
      </c>
      <c r="AK1076" s="13">
        <f>AJ1076*K1076</f>
        <v>97.421999999999997</v>
      </c>
      <c r="AL1076" s="13" t="str">
        <f t="shared" si="48"/>
        <v>11006000370252200000924</v>
      </c>
      <c r="AM1076" s="13">
        <f>VLOOKUP(AL1076,Destino!A:AE,31,0)</f>
        <v>97.421999999999997</v>
      </c>
      <c r="AN1076" s="13">
        <f>VLOOKUP(AL1076,Destino!A:O,15,0)</f>
        <v>211.13499999999999</v>
      </c>
      <c r="AO1076" s="13">
        <f>VLOOKUP(AL1076,Destino!A:P,16,0)</f>
        <v>1</v>
      </c>
      <c r="AP1076" s="14">
        <f t="shared" si="49"/>
        <v>1</v>
      </c>
      <c r="AQ1076" s="13" t="str">
        <f t="shared" si="50"/>
        <v>OK</v>
      </c>
      <c r="BB1076" s="13">
        <f>AK1076</f>
        <v>97.421999999999997</v>
      </c>
      <c r="BD1076" s="13">
        <f>N1076</f>
        <v>1</v>
      </c>
    </row>
    <row r="1077" spans="1:56" hidden="1" x14ac:dyDescent="0.25">
      <c r="A1077" s="13">
        <v>600037615</v>
      </c>
      <c r="B1077" s="13">
        <v>1000</v>
      </c>
      <c r="C1077" s="13">
        <v>2200001455</v>
      </c>
      <c r="D1077" s="13" t="s">
        <v>298</v>
      </c>
      <c r="E1077" s="13">
        <f>IF(AND(B1077&lt;&gt;1110,B1077&lt;&gt;1210,B1077&lt;&gt;1510,B1077&lt;&gt;1710),B1077,IF(B1077=1110,"1100",IF(B1077=1210,"1200",IF(B1077=1510,"1500",IF(B1077=1710,"1700","X")))))</f>
        <v>1000</v>
      </c>
      <c r="F1077" s="13" t="s">
        <v>10875</v>
      </c>
      <c r="G1077" s="13" t="s">
        <v>297</v>
      </c>
      <c r="H1077" s="13">
        <v>97.4</v>
      </c>
      <c r="I1077" s="13">
        <v>1</v>
      </c>
      <c r="J1077" s="13">
        <v>6</v>
      </c>
      <c r="K1077" s="13">
        <v>1</v>
      </c>
      <c r="L1077" s="13" t="s">
        <v>292</v>
      </c>
      <c r="M1077" s="13">
        <v>1</v>
      </c>
      <c r="N1077" s="13">
        <v>1</v>
      </c>
      <c r="O1077" s="13" t="s">
        <v>294</v>
      </c>
      <c r="P1077" s="13">
        <v>0</v>
      </c>
      <c r="Q1077" s="13">
        <v>1</v>
      </c>
      <c r="R1077" s="13">
        <v>12</v>
      </c>
      <c r="S1077" s="13">
        <v>9.25</v>
      </c>
      <c r="T1077" s="13">
        <v>0</v>
      </c>
      <c r="V1077" s="13" t="s">
        <v>13779</v>
      </c>
      <c r="W1077" s="13">
        <v>100</v>
      </c>
      <c r="X1077" s="13" t="s">
        <v>295</v>
      </c>
      <c r="Y1077" s="13" t="s">
        <v>10899</v>
      </c>
      <c r="Z1077" s="13" t="s">
        <v>10886</v>
      </c>
      <c r="AA1077" s="13">
        <v>1</v>
      </c>
      <c r="AB1077" s="13">
        <f>ROUND(H1077*I1077*AA1077, 3)</f>
        <v>97.4</v>
      </c>
      <c r="AC1077" s="13">
        <f>ROUND(VLOOKUP(X1077,'Base de dados'!A:B, 2, 0)*AB1077, 2)</f>
        <v>9.74</v>
      </c>
      <c r="AD1077" s="13">
        <f>ROUND((AB1077*(Destino!AG$1078/100))*(W1077/100),2)</f>
        <v>11.69</v>
      </c>
      <c r="AE1077" s="13">
        <f>ROUND(AB1077*(Destino!AH$1078/100),2)</f>
        <v>9.01</v>
      </c>
      <c r="AG1077" s="13">
        <f>ROUND(AB1077 *(J1077/100),2)</f>
        <v>5.84</v>
      </c>
      <c r="AH1077" s="13">
        <f>ROUND(AB1077*T1077,2)</f>
        <v>0</v>
      </c>
      <c r="AI1077" s="13">
        <f>ROUND(AB1077-(AD1077+AE1077)+AG1077+AH1077, 3)</f>
        <v>82.54</v>
      </c>
      <c r="AJ1077" s="13">
        <f>AI1077*M1077</f>
        <v>82.54</v>
      </c>
      <c r="AK1077" s="13">
        <f>AJ1077*K1077</f>
        <v>82.54</v>
      </c>
      <c r="AL1077" s="13" t="str">
        <f t="shared" si="48"/>
        <v>10006000376152200001455</v>
      </c>
      <c r="AM1077" s="13">
        <f>VLOOKUP(AL1077,Destino!A:AE,31,0)</f>
        <v>82.54</v>
      </c>
      <c r="AN1077" s="13">
        <f>VLOOKUP(AL1077,Destino!A:O,15,0)</f>
        <v>0</v>
      </c>
      <c r="AO1077" s="13">
        <f>VLOOKUP(AL1077,Destino!A:P,16,0)</f>
        <v>1</v>
      </c>
      <c r="AP1077" s="14">
        <f t="shared" si="49"/>
        <v>1</v>
      </c>
      <c r="AQ1077" s="13" t="str">
        <f t="shared" si="50"/>
        <v>OK</v>
      </c>
      <c r="BA1077" s="13" t="s">
        <v>14737</v>
      </c>
      <c r="BB1077" s="13">
        <f>AK1077</f>
        <v>82.54</v>
      </c>
      <c r="BD1077" s="13">
        <f>N1077</f>
        <v>1</v>
      </c>
    </row>
  </sheetData>
  <autoFilter ref="A1:BD1077" xr:uid="{60278F1B-1A4D-4AF6-9FCA-DD3485ACE404}">
    <filterColumn colId="42">
      <filters>
        <filter val="X"/>
        <filter val="#DIV/0!"/>
      </filters>
    </filterColumn>
  </autoFilter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95B78-6A57-4F08-93FA-7268076081F0}">
  <sheetPr codeName="Planilha2"/>
  <dimension ref="A1:AV1078"/>
  <sheetViews>
    <sheetView workbookViewId="0"/>
  </sheetViews>
  <sheetFormatPr defaultRowHeight="12.75" x14ac:dyDescent="0.25"/>
  <cols>
    <col min="1" max="1" width="9.140625" style="8"/>
    <col min="2" max="2" width="8" style="8" bestFit="1" customWidth="1"/>
    <col min="3" max="3" width="11" style="8" bestFit="1" customWidth="1"/>
    <col min="4" max="4" width="6" style="8" bestFit="1" customWidth="1"/>
    <col min="5" max="5" width="11" style="8" bestFit="1" customWidth="1"/>
    <col min="6" max="6" width="39" style="8" bestFit="1" customWidth="1"/>
    <col min="7" max="7" width="12" style="8" bestFit="1" customWidth="1"/>
    <col min="8" max="8" width="37" style="8" bestFit="1" customWidth="1"/>
    <col min="9" max="9" width="11" style="8" bestFit="1" customWidth="1"/>
    <col min="10" max="10" width="7" style="8" bestFit="1" customWidth="1"/>
    <col min="11" max="11" width="20" style="8" bestFit="1" customWidth="1"/>
    <col min="12" max="12" width="12" style="8" bestFit="1" customWidth="1"/>
    <col min="13" max="13" width="11" style="8" bestFit="1" customWidth="1"/>
    <col min="14" max="14" width="12" style="8" bestFit="1" customWidth="1"/>
    <col min="15" max="15" width="9" style="8" bestFit="1" customWidth="1"/>
    <col min="16" max="16" width="10" style="8" bestFit="1" customWidth="1"/>
    <col min="17" max="17" width="18" style="8" bestFit="1" customWidth="1"/>
    <col min="18" max="18" width="7" style="8" bestFit="1" customWidth="1"/>
    <col min="19" max="19" width="16" style="8" bestFit="1" customWidth="1"/>
    <col min="20" max="20" width="7" style="8" bestFit="1" customWidth="1"/>
    <col min="21" max="21" width="13" style="8" bestFit="1" customWidth="1"/>
    <col min="22" max="22" width="16" style="8" bestFit="1" customWidth="1"/>
    <col min="23" max="23" width="9" style="8" bestFit="1" customWidth="1"/>
    <col min="24" max="24" width="10" style="8" bestFit="1" customWidth="1"/>
    <col min="25" max="25" width="17" style="8" bestFit="1" customWidth="1"/>
    <col min="26" max="27" width="10" style="8" bestFit="1" customWidth="1"/>
    <col min="28" max="28" width="12" style="8" bestFit="1" customWidth="1"/>
    <col min="29" max="30" width="10" style="8" bestFit="1" customWidth="1"/>
    <col min="31" max="31" width="17" style="8" bestFit="1" customWidth="1"/>
    <col min="32" max="32" width="7" style="8" bestFit="1" customWidth="1"/>
    <col min="33" max="33" width="8" style="8" bestFit="1" customWidth="1"/>
    <col min="34" max="34" width="14" style="8" bestFit="1" customWidth="1"/>
    <col min="35" max="35" width="11" style="8" bestFit="1" customWidth="1"/>
    <col min="36" max="36" width="6" style="8" bestFit="1" customWidth="1"/>
    <col min="37" max="37" width="17" style="8" bestFit="1" customWidth="1"/>
    <col min="38" max="38" width="8" style="8" bestFit="1" customWidth="1"/>
    <col min="39" max="39" width="13" style="8" bestFit="1" customWidth="1"/>
    <col min="40" max="40" width="6" style="8" bestFit="1" customWidth="1"/>
    <col min="41" max="41" width="7" style="8" bestFit="1" customWidth="1"/>
    <col min="42" max="42" width="12" style="8" bestFit="1" customWidth="1"/>
    <col min="43" max="43" width="9" style="8" bestFit="1" customWidth="1"/>
    <col min="44" max="44" width="11" style="8" bestFit="1" customWidth="1"/>
    <col min="45" max="46" width="14" style="8" bestFit="1" customWidth="1"/>
    <col min="47" max="47" width="20" style="8" bestFit="1" customWidth="1"/>
    <col min="48" max="48" width="17" style="8" bestFit="1" customWidth="1"/>
    <col min="49" max="16384" width="9.140625" style="8"/>
  </cols>
  <sheetData>
    <row r="1" spans="1:48" ht="63.75" x14ac:dyDescent="0.25">
      <c r="B1" s="6" t="s">
        <v>245</v>
      </c>
      <c r="C1" s="6" t="s">
        <v>246</v>
      </c>
      <c r="D1" s="7" t="s">
        <v>247</v>
      </c>
      <c r="E1" s="6" t="s">
        <v>248</v>
      </c>
      <c r="F1" s="6" t="s">
        <v>249</v>
      </c>
      <c r="G1" s="6" t="s">
        <v>250</v>
      </c>
      <c r="H1" s="6" t="s">
        <v>251</v>
      </c>
      <c r="I1" s="7" t="s">
        <v>252</v>
      </c>
      <c r="J1" s="7" t="s">
        <v>253</v>
      </c>
      <c r="K1" s="6" t="s">
        <v>254</v>
      </c>
      <c r="L1" s="7" t="s">
        <v>255</v>
      </c>
      <c r="M1" s="7" t="s">
        <v>256</v>
      </c>
      <c r="N1" s="7" t="s">
        <v>257</v>
      </c>
      <c r="O1" s="7" t="s">
        <v>258</v>
      </c>
      <c r="P1" s="7" t="s">
        <v>259</v>
      </c>
      <c r="Q1" s="7" t="s">
        <v>260</v>
      </c>
      <c r="R1" s="7" t="s">
        <v>261</v>
      </c>
      <c r="S1" s="6" t="s">
        <v>262</v>
      </c>
      <c r="T1" s="6" t="s">
        <v>263</v>
      </c>
      <c r="U1" s="6" t="s">
        <v>264</v>
      </c>
      <c r="V1" s="6" t="s">
        <v>265</v>
      </c>
      <c r="W1" s="6" t="s">
        <v>266</v>
      </c>
      <c r="X1" s="6" t="s">
        <v>267</v>
      </c>
      <c r="Y1" s="6" t="s">
        <v>268</v>
      </c>
      <c r="Z1" s="7" t="s">
        <v>269</v>
      </c>
      <c r="AA1" s="7" t="s">
        <v>270</v>
      </c>
      <c r="AB1" s="6" t="s">
        <v>271</v>
      </c>
      <c r="AC1" s="7" t="s">
        <v>272</v>
      </c>
      <c r="AD1" s="7" t="s">
        <v>273</v>
      </c>
      <c r="AE1" s="6" t="s">
        <v>274</v>
      </c>
      <c r="AF1" s="6" t="s">
        <v>275</v>
      </c>
      <c r="AG1" s="6" t="s">
        <v>276</v>
      </c>
      <c r="AH1" s="6" t="s">
        <v>277</v>
      </c>
      <c r="AI1" s="6" t="s">
        <v>278</v>
      </c>
      <c r="AJ1" s="7" t="s">
        <v>279</v>
      </c>
      <c r="AK1" s="6" t="s">
        <v>280</v>
      </c>
      <c r="AL1" s="6" t="s">
        <v>281</v>
      </c>
      <c r="AM1" s="6" t="s">
        <v>282</v>
      </c>
      <c r="AN1" s="7" t="s">
        <v>283</v>
      </c>
      <c r="AO1" s="6" t="s">
        <v>284</v>
      </c>
      <c r="AP1" s="6" t="s">
        <v>285</v>
      </c>
      <c r="AQ1" s="6" t="s">
        <v>286</v>
      </c>
      <c r="AR1" s="6" t="s">
        <v>287</v>
      </c>
      <c r="AS1" s="7" t="s">
        <v>288</v>
      </c>
      <c r="AT1" s="6" t="s">
        <v>289</v>
      </c>
      <c r="AU1" s="6" t="s">
        <v>290</v>
      </c>
      <c r="AV1" s="6" t="s">
        <v>291</v>
      </c>
    </row>
    <row r="2" spans="1:48" x14ac:dyDescent="0.25">
      <c r="A2" s="8" t="str">
        <f>_xlfn.CONCAT(B2,E2,G2)</f>
        <v>17006000000002200001421</v>
      </c>
      <c r="B2" s="8" t="s">
        <v>10883</v>
      </c>
      <c r="C2" s="8" t="s">
        <v>292</v>
      </c>
      <c r="D2" s="8" t="s">
        <v>293</v>
      </c>
      <c r="E2" s="8" t="s">
        <v>10894</v>
      </c>
      <c r="F2" s="8" t="s">
        <v>10895</v>
      </c>
      <c r="G2" s="8" t="s">
        <v>10890</v>
      </c>
      <c r="H2" s="8" t="s">
        <v>10896</v>
      </c>
      <c r="I2" s="8" t="s">
        <v>294</v>
      </c>
      <c r="J2" s="8" t="s">
        <v>10897</v>
      </c>
      <c r="K2" s="8" t="s">
        <v>295</v>
      </c>
      <c r="L2" s="8" t="s">
        <v>10898</v>
      </c>
      <c r="M2" s="8" t="s">
        <v>10899</v>
      </c>
      <c r="N2" s="8" t="s">
        <v>10893</v>
      </c>
      <c r="O2" s="9">
        <v>55.65</v>
      </c>
      <c r="P2" s="10">
        <v>1</v>
      </c>
      <c r="Q2" s="11">
        <v>9.25</v>
      </c>
      <c r="R2" s="11">
        <v>7</v>
      </c>
      <c r="S2" s="8" t="s">
        <v>296</v>
      </c>
      <c r="T2" s="8" t="s">
        <v>297</v>
      </c>
      <c r="U2" s="9">
        <v>66.447999999999993</v>
      </c>
      <c r="V2" s="10">
        <v>0.25</v>
      </c>
      <c r="W2" s="11">
        <v>3</v>
      </c>
      <c r="X2" s="9">
        <v>22.352</v>
      </c>
      <c r="Y2" s="8" t="s">
        <v>292</v>
      </c>
      <c r="Z2" s="10">
        <v>4</v>
      </c>
      <c r="AA2" s="10">
        <v>1</v>
      </c>
      <c r="AB2" s="9">
        <v>89.408000000000001</v>
      </c>
      <c r="AC2" s="10">
        <v>1</v>
      </c>
      <c r="AD2" s="10">
        <v>1</v>
      </c>
      <c r="AE2" s="9">
        <v>89.408000000000001</v>
      </c>
      <c r="AF2" s="11">
        <v>10</v>
      </c>
      <c r="AG2" s="11">
        <v>7</v>
      </c>
      <c r="AH2" s="11">
        <v>0</v>
      </c>
      <c r="AI2" s="11">
        <v>17</v>
      </c>
      <c r="AJ2" s="11">
        <v>0</v>
      </c>
      <c r="AK2" s="12">
        <v>44115.521863425929</v>
      </c>
      <c r="AL2" s="11">
        <v>1.66</v>
      </c>
      <c r="AM2" s="11">
        <v>100</v>
      </c>
      <c r="AN2" s="11">
        <v>0</v>
      </c>
      <c r="AO2" s="11">
        <v>1.1599999999999999</v>
      </c>
      <c r="AP2" s="11">
        <v>0</v>
      </c>
      <c r="AQ2" s="11">
        <v>3.43</v>
      </c>
      <c r="AR2" s="11">
        <v>0.65</v>
      </c>
      <c r="AS2" s="8" t="s">
        <v>298</v>
      </c>
      <c r="AT2" s="11">
        <v>0</v>
      </c>
      <c r="AU2" s="8" t="s">
        <v>10900</v>
      </c>
      <c r="AV2" s="8" t="s">
        <v>299</v>
      </c>
    </row>
    <row r="3" spans="1:48" x14ac:dyDescent="0.25">
      <c r="A3" s="8" t="str">
        <f t="shared" ref="A3:A66" si="0">_xlfn.CONCAT(B3,E3,G3)</f>
        <v>10006000000012200001421</v>
      </c>
      <c r="B3" s="8" t="s">
        <v>10870</v>
      </c>
      <c r="C3" s="8" t="s">
        <v>294</v>
      </c>
      <c r="D3" s="8" t="s">
        <v>293</v>
      </c>
      <c r="E3" s="8" t="s">
        <v>10901</v>
      </c>
      <c r="F3" s="8" t="s">
        <v>10902</v>
      </c>
      <c r="G3" s="8" t="s">
        <v>10890</v>
      </c>
      <c r="H3" s="8" t="s">
        <v>10896</v>
      </c>
      <c r="I3" s="8" t="s">
        <v>292</v>
      </c>
      <c r="J3" s="8" t="s">
        <v>10897</v>
      </c>
      <c r="K3" s="8" t="s">
        <v>113</v>
      </c>
      <c r="L3" s="8" t="s">
        <v>10898</v>
      </c>
      <c r="M3" s="8" t="s">
        <v>10899</v>
      </c>
      <c r="N3" s="8" t="s">
        <v>10873</v>
      </c>
      <c r="O3" s="9">
        <v>41.640999999999998</v>
      </c>
      <c r="P3" s="10">
        <v>1</v>
      </c>
      <c r="Q3" s="11">
        <v>9.25</v>
      </c>
      <c r="R3" s="11">
        <v>12</v>
      </c>
      <c r="S3" s="8" t="s">
        <v>296</v>
      </c>
      <c r="T3" s="8" t="s">
        <v>297</v>
      </c>
      <c r="U3" s="9">
        <v>52.877000000000002</v>
      </c>
      <c r="V3" s="10">
        <v>1</v>
      </c>
      <c r="W3" s="11">
        <v>4</v>
      </c>
      <c r="X3" s="9">
        <v>43.966999999999999</v>
      </c>
      <c r="Y3" s="8" t="s">
        <v>292</v>
      </c>
      <c r="Z3" s="10">
        <v>1</v>
      </c>
      <c r="AA3" s="10">
        <v>1</v>
      </c>
      <c r="AB3" s="9">
        <v>43.966999999999999</v>
      </c>
      <c r="AC3" s="10">
        <v>1</v>
      </c>
      <c r="AD3" s="10">
        <v>1</v>
      </c>
      <c r="AE3" s="9">
        <v>43.966999999999999</v>
      </c>
      <c r="AF3" s="11">
        <v>10</v>
      </c>
      <c r="AG3" s="11">
        <v>12</v>
      </c>
      <c r="AH3" s="11">
        <v>9.25</v>
      </c>
      <c r="AI3" s="11">
        <v>0</v>
      </c>
      <c r="AJ3" s="11">
        <v>0</v>
      </c>
      <c r="AK3" s="12">
        <v>44115.001238425924</v>
      </c>
      <c r="AL3" s="11">
        <v>5.29</v>
      </c>
      <c r="AM3" s="11">
        <v>100</v>
      </c>
      <c r="AN3" s="11">
        <v>0</v>
      </c>
      <c r="AO3" s="11">
        <v>6.35</v>
      </c>
      <c r="AP3" s="11">
        <v>4.8899999999999997</v>
      </c>
      <c r="AQ3" s="11">
        <v>0</v>
      </c>
      <c r="AR3" s="11">
        <v>2.33</v>
      </c>
      <c r="AS3" s="8" t="s">
        <v>298</v>
      </c>
      <c r="AT3" s="11">
        <v>0</v>
      </c>
      <c r="AU3" s="8" t="s">
        <v>10903</v>
      </c>
      <c r="AV3" s="8" t="s">
        <v>299</v>
      </c>
    </row>
    <row r="4" spans="1:48" x14ac:dyDescent="0.25">
      <c r="A4" s="8" t="str">
        <f t="shared" si="0"/>
        <v>11006000001942200001421</v>
      </c>
      <c r="B4" s="8" t="s">
        <v>10874</v>
      </c>
      <c r="C4" s="8" t="s">
        <v>294</v>
      </c>
      <c r="D4" s="8" t="s">
        <v>293</v>
      </c>
      <c r="E4" s="8" t="s">
        <v>10904</v>
      </c>
      <c r="F4" s="8" t="s">
        <v>10905</v>
      </c>
      <c r="G4" s="8" t="s">
        <v>10890</v>
      </c>
      <c r="H4" s="8" t="s">
        <v>10896</v>
      </c>
      <c r="I4" s="8" t="s">
        <v>292</v>
      </c>
      <c r="J4" s="8" t="s">
        <v>10897</v>
      </c>
      <c r="K4" s="8" t="s">
        <v>300</v>
      </c>
      <c r="L4" s="8" t="s">
        <v>10898</v>
      </c>
      <c r="M4" s="8" t="s">
        <v>10899</v>
      </c>
      <c r="N4" s="8" t="s">
        <v>10873</v>
      </c>
      <c r="O4" s="9">
        <v>5.6779999999999999</v>
      </c>
      <c r="P4" s="10">
        <v>1</v>
      </c>
      <c r="Q4" s="11">
        <v>9.25</v>
      </c>
      <c r="R4" s="11">
        <v>7</v>
      </c>
      <c r="S4" s="8" t="s">
        <v>296</v>
      </c>
      <c r="T4" s="8" t="s">
        <v>297</v>
      </c>
      <c r="U4" s="9">
        <v>6.78</v>
      </c>
      <c r="V4" s="10">
        <v>1</v>
      </c>
      <c r="W4" s="11">
        <v>3</v>
      </c>
      <c r="X4" s="9">
        <v>5.9</v>
      </c>
      <c r="Y4" s="8" t="s">
        <v>292</v>
      </c>
      <c r="Z4" s="10">
        <v>1</v>
      </c>
      <c r="AA4" s="10">
        <v>1</v>
      </c>
      <c r="AB4" s="9">
        <v>5.9</v>
      </c>
      <c r="AC4" s="10">
        <v>1</v>
      </c>
      <c r="AD4" s="10">
        <v>1</v>
      </c>
      <c r="AE4" s="9">
        <v>5.9</v>
      </c>
      <c r="AF4" s="11">
        <v>10</v>
      </c>
      <c r="AG4" s="11">
        <v>7</v>
      </c>
      <c r="AH4" s="11">
        <v>9.25</v>
      </c>
      <c r="AI4" s="11">
        <v>0</v>
      </c>
      <c r="AJ4" s="11">
        <v>0</v>
      </c>
      <c r="AK4" s="12">
        <v>44115.002754629626</v>
      </c>
      <c r="AL4" s="11">
        <v>0.68</v>
      </c>
      <c r="AM4" s="11">
        <v>100</v>
      </c>
      <c r="AN4" s="11">
        <v>0</v>
      </c>
      <c r="AO4" s="11">
        <v>0.47</v>
      </c>
      <c r="AP4" s="11">
        <v>0.63</v>
      </c>
      <c r="AQ4" s="11">
        <v>0</v>
      </c>
      <c r="AR4" s="11">
        <v>0.22</v>
      </c>
      <c r="AS4" s="8" t="s">
        <v>298</v>
      </c>
      <c r="AT4" s="11">
        <v>0</v>
      </c>
      <c r="AU4" s="8" t="s">
        <v>10906</v>
      </c>
      <c r="AV4" s="8" t="s">
        <v>299</v>
      </c>
    </row>
    <row r="5" spans="1:48" x14ac:dyDescent="0.25">
      <c r="A5" s="8" t="str">
        <f t="shared" si="0"/>
        <v>11006000002042200001421</v>
      </c>
      <c r="B5" s="8" t="s">
        <v>10874</v>
      </c>
      <c r="C5" s="8" t="s">
        <v>294</v>
      </c>
      <c r="D5" s="8" t="s">
        <v>293</v>
      </c>
      <c r="E5" s="8" t="s">
        <v>10907</v>
      </c>
      <c r="F5" s="8" t="s">
        <v>10908</v>
      </c>
      <c r="G5" s="8" t="s">
        <v>10890</v>
      </c>
      <c r="H5" s="8" t="s">
        <v>10896</v>
      </c>
      <c r="I5" s="8" t="s">
        <v>292</v>
      </c>
      <c r="J5" s="8" t="s">
        <v>10897</v>
      </c>
      <c r="K5" s="8" t="s">
        <v>300</v>
      </c>
      <c r="L5" s="8" t="s">
        <v>10898</v>
      </c>
      <c r="M5" s="8" t="s">
        <v>10899</v>
      </c>
      <c r="N5" s="8" t="s">
        <v>10873</v>
      </c>
      <c r="O5" s="9">
        <v>5.8339999999999996</v>
      </c>
      <c r="P5" s="10">
        <v>1</v>
      </c>
      <c r="Q5" s="11">
        <v>9.25</v>
      </c>
      <c r="R5" s="11">
        <v>7</v>
      </c>
      <c r="S5" s="8" t="s">
        <v>296</v>
      </c>
      <c r="T5" s="8" t="s">
        <v>297</v>
      </c>
      <c r="U5" s="9">
        <v>6.9660000000000002</v>
      </c>
      <c r="V5" s="10">
        <v>1</v>
      </c>
      <c r="W5" s="11">
        <v>3</v>
      </c>
      <c r="X5" s="9">
        <v>6.056</v>
      </c>
      <c r="Y5" s="8" t="s">
        <v>292</v>
      </c>
      <c r="Z5" s="10">
        <v>1</v>
      </c>
      <c r="AA5" s="10">
        <v>1</v>
      </c>
      <c r="AB5" s="9">
        <v>6.056</v>
      </c>
      <c r="AC5" s="10">
        <v>1</v>
      </c>
      <c r="AD5" s="10">
        <v>1</v>
      </c>
      <c r="AE5" s="9">
        <v>6.056</v>
      </c>
      <c r="AF5" s="11">
        <v>10</v>
      </c>
      <c r="AG5" s="11">
        <v>7</v>
      </c>
      <c r="AH5" s="11">
        <v>9.25</v>
      </c>
      <c r="AI5" s="11">
        <v>0</v>
      </c>
      <c r="AJ5" s="11">
        <v>0</v>
      </c>
      <c r="AK5" s="12">
        <v>44115.002870370372</v>
      </c>
      <c r="AL5" s="11">
        <v>0.7</v>
      </c>
      <c r="AM5" s="11">
        <v>100</v>
      </c>
      <c r="AN5" s="11">
        <v>0</v>
      </c>
      <c r="AO5" s="11">
        <v>0.49</v>
      </c>
      <c r="AP5" s="11">
        <v>0.65</v>
      </c>
      <c r="AQ5" s="11">
        <v>0</v>
      </c>
      <c r="AR5" s="11">
        <v>0.23</v>
      </c>
      <c r="AS5" s="8" t="s">
        <v>298</v>
      </c>
      <c r="AT5" s="11">
        <v>0</v>
      </c>
      <c r="AU5" s="8" t="s">
        <v>10909</v>
      </c>
      <c r="AV5" s="8" t="s">
        <v>299</v>
      </c>
    </row>
    <row r="6" spans="1:48" x14ac:dyDescent="0.25">
      <c r="A6" s="8" t="str">
        <f t="shared" si="0"/>
        <v>17006000002052200001421</v>
      </c>
      <c r="B6" s="8" t="s">
        <v>10883</v>
      </c>
      <c r="C6" s="8" t="s">
        <v>292</v>
      </c>
      <c r="D6" s="8" t="s">
        <v>293</v>
      </c>
      <c r="E6" s="8" t="s">
        <v>10910</v>
      </c>
      <c r="F6" s="8" t="s">
        <v>10911</v>
      </c>
      <c r="G6" s="8" t="s">
        <v>10890</v>
      </c>
      <c r="H6" s="8" t="s">
        <v>10896</v>
      </c>
      <c r="I6" s="8" t="s">
        <v>294</v>
      </c>
      <c r="J6" s="8" t="s">
        <v>10897</v>
      </c>
      <c r="K6" s="8" t="s">
        <v>300</v>
      </c>
      <c r="L6" s="8" t="s">
        <v>10898</v>
      </c>
      <c r="M6" s="8" t="s">
        <v>10899</v>
      </c>
      <c r="N6" s="8" t="s">
        <v>10893</v>
      </c>
      <c r="O6" s="9">
        <v>6.14</v>
      </c>
      <c r="P6" s="10">
        <v>1</v>
      </c>
      <c r="Q6" s="11">
        <v>9.25</v>
      </c>
      <c r="R6" s="11">
        <v>7</v>
      </c>
      <c r="S6" s="8" t="s">
        <v>296</v>
      </c>
      <c r="T6" s="8" t="s">
        <v>297</v>
      </c>
      <c r="U6" s="9">
        <v>7.3310000000000004</v>
      </c>
      <c r="V6" s="10">
        <v>0.25</v>
      </c>
      <c r="W6" s="11">
        <v>3</v>
      </c>
      <c r="X6" s="9">
        <v>2.4630000000000001</v>
      </c>
      <c r="Y6" s="8" t="s">
        <v>292</v>
      </c>
      <c r="Z6" s="10">
        <v>4</v>
      </c>
      <c r="AA6" s="10">
        <v>1</v>
      </c>
      <c r="AB6" s="9">
        <v>9.8520000000000003</v>
      </c>
      <c r="AC6" s="10">
        <v>1</v>
      </c>
      <c r="AD6" s="10">
        <v>1</v>
      </c>
      <c r="AE6" s="9">
        <v>9.8520000000000003</v>
      </c>
      <c r="AF6" s="11">
        <v>10</v>
      </c>
      <c r="AG6" s="11">
        <v>7</v>
      </c>
      <c r="AH6" s="11">
        <v>0</v>
      </c>
      <c r="AI6" s="11">
        <v>17</v>
      </c>
      <c r="AJ6" s="11">
        <v>0</v>
      </c>
      <c r="AK6" s="12">
        <v>44115.522777777776</v>
      </c>
      <c r="AL6" s="11">
        <v>0.18</v>
      </c>
      <c r="AM6" s="11">
        <v>100</v>
      </c>
      <c r="AN6" s="11">
        <v>0</v>
      </c>
      <c r="AO6" s="11">
        <v>0.13</v>
      </c>
      <c r="AP6" s="11">
        <v>0</v>
      </c>
      <c r="AQ6" s="11">
        <v>0.38</v>
      </c>
      <c r="AR6" s="11">
        <v>7.0000000000000007E-2</v>
      </c>
      <c r="AS6" s="8" t="s">
        <v>298</v>
      </c>
      <c r="AT6" s="11">
        <v>0</v>
      </c>
      <c r="AU6" s="8" t="s">
        <v>10912</v>
      </c>
      <c r="AV6" s="8" t="s">
        <v>299</v>
      </c>
    </row>
    <row r="7" spans="1:48" x14ac:dyDescent="0.25">
      <c r="A7" s="8" t="str">
        <f t="shared" si="0"/>
        <v>17006000002062200001421</v>
      </c>
      <c r="B7" s="8" t="s">
        <v>10883</v>
      </c>
      <c r="C7" s="8" t="s">
        <v>292</v>
      </c>
      <c r="D7" s="8" t="s">
        <v>293</v>
      </c>
      <c r="E7" s="8" t="s">
        <v>10913</v>
      </c>
      <c r="F7" s="8" t="s">
        <v>10914</v>
      </c>
      <c r="G7" s="8" t="s">
        <v>10890</v>
      </c>
      <c r="H7" s="8" t="s">
        <v>10896</v>
      </c>
      <c r="I7" s="8" t="s">
        <v>294</v>
      </c>
      <c r="J7" s="8" t="s">
        <v>10897</v>
      </c>
      <c r="K7" s="8" t="s">
        <v>301</v>
      </c>
      <c r="L7" s="8" t="s">
        <v>10898</v>
      </c>
      <c r="M7" s="8" t="s">
        <v>10899</v>
      </c>
      <c r="N7" s="8" t="s">
        <v>10893</v>
      </c>
      <c r="O7" s="9">
        <v>6.65</v>
      </c>
      <c r="P7" s="10">
        <v>1</v>
      </c>
      <c r="Q7" s="11">
        <v>9.25</v>
      </c>
      <c r="R7" s="11">
        <v>7</v>
      </c>
      <c r="S7" s="8" t="s">
        <v>296</v>
      </c>
      <c r="T7" s="8" t="s">
        <v>297</v>
      </c>
      <c r="U7" s="9">
        <v>7.94</v>
      </c>
      <c r="V7" s="10">
        <v>0.25</v>
      </c>
      <c r="W7" s="11">
        <v>3</v>
      </c>
      <c r="X7" s="9">
        <v>2.6749999999999998</v>
      </c>
      <c r="Y7" s="8" t="s">
        <v>292</v>
      </c>
      <c r="Z7" s="10">
        <v>4</v>
      </c>
      <c r="AA7" s="10">
        <v>1</v>
      </c>
      <c r="AB7" s="9">
        <v>10.7</v>
      </c>
      <c r="AC7" s="10">
        <v>1</v>
      </c>
      <c r="AD7" s="10">
        <v>1</v>
      </c>
      <c r="AE7" s="9">
        <v>10.7</v>
      </c>
      <c r="AF7" s="11">
        <v>10</v>
      </c>
      <c r="AG7" s="11">
        <v>7</v>
      </c>
      <c r="AH7" s="11">
        <v>0</v>
      </c>
      <c r="AI7" s="11">
        <v>17</v>
      </c>
      <c r="AJ7" s="11">
        <v>0</v>
      </c>
      <c r="AK7" s="12">
        <v>44115.522789351853</v>
      </c>
      <c r="AL7" s="11">
        <v>0.2</v>
      </c>
      <c r="AM7" s="11">
        <v>100</v>
      </c>
      <c r="AN7" s="11">
        <v>0</v>
      </c>
      <c r="AO7" s="11">
        <v>0.14000000000000001</v>
      </c>
      <c r="AP7" s="11">
        <v>0</v>
      </c>
      <c r="AQ7" s="11">
        <v>0.41</v>
      </c>
      <c r="AR7" s="11">
        <v>0.08</v>
      </c>
      <c r="AS7" s="8" t="s">
        <v>298</v>
      </c>
      <c r="AT7" s="11">
        <v>0</v>
      </c>
      <c r="AU7" s="8" t="s">
        <v>10915</v>
      </c>
      <c r="AV7" s="8" t="s">
        <v>299</v>
      </c>
    </row>
    <row r="8" spans="1:48" x14ac:dyDescent="0.25">
      <c r="A8" s="8" t="str">
        <f t="shared" si="0"/>
        <v>17006000002072200001421</v>
      </c>
      <c r="B8" s="8" t="s">
        <v>10883</v>
      </c>
      <c r="C8" s="8" t="s">
        <v>292</v>
      </c>
      <c r="D8" s="8" t="s">
        <v>293</v>
      </c>
      <c r="E8" s="8" t="s">
        <v>10916</v>
      </c>
      <c r="F8" s="8" t="s">
        <v>10917</v>
      </c>
      <c r="G8" s="8" t="s">
        <v>10890</v>
      </c>
      <c r="H8" s="8" t="s">
        <v>10896</v>
      </c>
      <c r="I8" s="8" t="s">
        <v>294</v>
      </c>
      <c r="J8" s="8" t="s">
        <v>10897</v>
      </c>
      <c r="K8" s="8" t="s">
        <v>300</v>
      </c>
      <c r="L8" s="8" t="s">
        <v>10886</v>
      </c>
      <c r="M8" s="8" t="s">
        <v>10899</v>
      </c>
      <c r="N8" s="8" t="s">
        <v>10893</v>
      </c>
      <c r="O8" s="9">
        <v>5.26</v>
      </c>
      <c r="P8" s="10">
        <v>1</v>
      </c>
      <c r="Q8" s="11">
        <v>9.25</v>
      </c>
      <c r="R8" s="11">
        <v>7</v>
      </c>
      <c r="S8" s="8" t="s">
        <v>296</v>
      </c>
      <c r="T8" s="8" t="s">
        <v>297</v>
      </c>
      <c r="U8" s="9">
        <v>6.2809999999999997</v>
      </c>
      <c r="V8" s="10">
        <v>0.25</v>
      </c>
      <c r="W8" s="11">
        <v>3</v>
      </c>
      <c r="X8" s="9">
        <v>2.11</v>
      </c>
      <c r="Y8" s="8" t="s">
        <v>292</v>
      </c>
      <c r="Z8" s="10">
        <v>4</v>
      </c>
      <c r="AA8" s="10">
        <v>1</v>
      </c>
      <c r="AB8" s="9">
        <v>8.44</v>
      </c>
      <c r="AC8" s="10">
        <v>1</v>
      </c>
      <c r="AD8" s="10">
        <v>1</v>
      </c>
      <c r="AE8" s="9">
        <v>8.44</v>
      </c>
      <c r="AF8" s="11">
        <v>10</v>
      </c>
      <c r="AG8" s="11">
        <v>7</v>
      </c>
      <c r="AH8" s="11">
        <v>0</v>
      </c>
      <c r="AI8" s="11">
        <v>17</v>
      </c>
      <c r="AJ8" s="11">
        <v>0</v>
      </c>
      <c r="AK8" s="12">
        <v>44115.522800925923</v>
      </c>
      <c r="AL8" s="11">
        <v>0.16</v>
      </c>
      <c r="AM8" s="11">
        <v>100</v>
      </c>
      <c r="AN8" s="11">
        <v>0</v>
      </c>
      <c r="AO8" s="11">
        <v>0.11</v>
      </c>
      <c r="AP8" s="11">
        <v>0</v>
      </c>
      <c r="AQ8" s="11">
        <v>0.32</v>
      </c>
      <c r="AR8" s="11">
        <v>0.06</v>
      </c>
      <c r="AS8" s="8" t="s">
        <v>298</v>
      </c>
      <c r="AT8" s="11">
        <v>0</v>
      </c>
      <c r="AU8" s="8" t="s">
        <v>10918</v>
      </c>
      <c r="AV8" s="8" t="s">
        <v>299</v>
      </c>
    </row>
    <row r="9" spans="1:48" x14ac:dyDescent="0.25">
      <c r="A9" s="8" t="str">
        <f t="shared" si="0"/>
        <v>17006000002132200001421</v>
      </c>
      <c r="B9" s="8" t="s">
        <v>10883</v>
      </c>
      <c r="C9" s="8" t="s">
        <v>292</v>
      </c>
      <c r="D9" s="8" t="s">
        <v>293</v>
      </c>
      <c r="E9" s="8" t="s">
        <v>10919</v>
      </c>
      <c r="F9" s="8" t="s">
        <v>10920</v>
      </c>
      <c r="G9" s="8" t="s">
        <v>10890</v>
      </c>
      <c r="H9" s="8" t="s">
        <v>10896</v>
      </c>
      <c r="I9" s="8" t="s">
        <v>294</v>
      </c>
      <c r="J9" s="8" t="s">
        <v>10897</v>
      </c>
      <c r="K9" s="8" t="s">
        <v>300</v>
      </c>
      <c r="L9" s="8" t="s">
        <v>10886</v>
      </c>
      <c r="M9" s="8" t="s">
        <v>10899</v>
      </c>
      <c r="N9" s="8" t="s">
        <v>10893</v>
      </c>
      <c r="O9" s="9">
        <v>7.35</v>
      </c>
      <c r="P9" s="10">
        <v>1</v>
      </c>
      <c r="Q9" s="11">
        <v>9.25</v>
      </c>
      <c r="R9" s="11">
        <v>7</v>
      </c>
      <c r="S9" s="8" t="s">
        <v>296</v>
      </c>
      <c r="T9" s="8" t="s">
        <v>297</v>
      </c>
      <c r="U9" s="9">
        <v>8.7759999999999998</v>
      </c>
      <c r="V9" s="10">
        <v>0.25</v>
      </c>
      <c r="W9" s="11">
        <v>3</v>
      </c>
      <c r="X9" s="9">
        <v>2.9540000000000002</v>
      </c>
      <c r="Y9" s="8" t="s">
        <v>292</v>
      </c>
      <c r="Z9" s="10">
        <v>4</v>
      </c>
      <c r="AA9" s="10">
        <v>1</v>
      </c>
      <c r="AB9" s="9">
        <v>11.816000000000001</v>
      </c>
      <c r="AC9" s="10">
        <v>1</v>
      </c>
      <c r="AD9" s="10">
        <v>1</v>
      </c>
      <c r="AE9" s="9">
        <v>11.816000000000001</v>
      </c>
      <c r="AF9" s="11">
        <v>10</v>
      </c>
      <c r="AG9" s="11">
        <v>7</v>
      </c>
      <c r="AH9" s="11">
        <v>0</v>
      </c>
      <c r="AI9" s="11">
        <v>17</v>
      </c>
      <c r="AJ9" s="11">
        <v>0</v>
      </c>
      <c r="AK9" s="12">
        <v>44115.522847222222</v>
      </c>
      <c r="AL9" s="11">
        <v>0.22</v>
      </c>
      <c r="AM9" s="11">
        <v>100</v>
      </c>
      <c r="AN9" s="11">
        <v>0</v>
      </c>
      <c r="AO9" s="11">
        <v>0.15</v>
      </c>
      <c r="AP9" s="11">
        <v>0</v>
      </c>
      <c r="AQ9" s="11">
        <v>0.45</v>
      </c>
      <c r="AR9" s="11">
        <v>0.09</v>
      </c>
      <c r="AS9" s="8" t="s">
        <v>298</v>
      </c>
      <c r="AT9" s="11">
        <v>0</v>
      </c>
      <c r="AU9" s="8" t="s">
        <v>10921</v>
      </c>
      <c r="AV9" s="8" t="s">
        <v>299</v>
      </c>
    </row>
    <row r="10" spans="1:48" x14ac:dyDescent="0.25">
      <c r="A10" s="8" t="str">
        <f t="shared" si="0"/>
        <v>17006000002992200001421</v>
      </c>
      <c r="B10" s="8" t="s">
        <v>10883</v>
      </c>
      <c r="C10" s="8" t="s">
        <v>292</v>
      </c>
      <c r="D10" s="8" t="s">
        <v>293</v>
      </c>
      <c r="E10" s="8" t="s">
        <v>10922</v>
      </c>
      <c r="F10" s="8" t="s">
        <v>10923</v>
      </c>
      <c r="G10" s="8" t="s">
        <v>10890</v>
      </c>
      <c r="H10" s="8" t="s">
        <v>10896</v>
      </c>
      <c r="I10" s="8" t="s">
        <v>294</v>
      </c>
      <c r="J10" s="8" t="s">
        <v>10897</v>
      </c>
      <c r="K10" s="8" t="s">
        <v>295</v>
      </c>
      <c r="L10" s="8" t="s">
        <v>10898</v>
      </c>
      <c r="M10" s="8" t="s">
        <v>10899</v>
      </c>
      <c r="N10" s="8" t="s">
        <v>10893</v>
      </c>
      <c r="O10" s="9">
        <v>39.01</v>
      </c>
      <c r="P10" s="10">
        <v>1</v>
      </c>
      <c r="Q10" s="11">
        <v>9.25</v>
      </c>
      <c r="R10" s="11">
        <v>7</v>
      </c>
      <c r="S10" s="8" t="s">
        <v>296</v>
      </c>
      <c r="T10" s="8" t="s">
        <v>297</v>
      </c>
      <c r="U10" s="9">
        <v>46.579000000000001</v>
      </c>
      <c r="V10" s="10">
        <v>0.25</v>
      </c>
      <c r="W10" s="11">
        <v>3</v>
      </c>
      <c r="X10" s="9">
        <v>15.685</v>
      </c>
      <c r="Y10" s="8" t="s">
        <v>292</v>
      </c>
      <c r="Z10" s="10">
        <v>4</v>
      </c>
      <c r="AA10" s="10">
        <v>1</v>
      </c>
      <c r="AB10" s="9">
        <v>62.74</v>
      </c>
      <c r="AC10" s="10">
        <v>1</v>
      </c>
      <c r="AD10" s="10">
        <v>1</v>
      </c>
      <c r="AE10" s="9">
        <v>62.74</v>
      </c>
      <c r="AF10" s="11">
        <v>10</v>
      </c>
      <c r="AG10" s="11">
        <v>7</v>
      </c>
      <c r="AH10" s="11">
        <v>0</v>
      </c>
      <c r="AI10" s="11">
        <v>17</v>
      </c>
      <c r="AJ10" s="11">
        <v>0</v>
      </c>
      <c r="AK10" s="12">
        <v>44115.5234375</v>
      </c>
      <c r="AL10" s="11">
        <v>1.17</v>
      </c>
      <c r="AM10" s="11">
        <v>100</v>
      </c>
      <c r="AN10" s="11">
        <v>0</v>
      </c>
      <c r="AO10" s="11">
        <v>0.82</v>
      </c>
      <c r="AP10" s="11">
        <v>0</v>
      </c>
      <c r="AQ10" s="11">
        <v>2.41</v>
      </c>
      <c r="AR10" s="11">
        <v>0.46</v>
      </c>
      <c r="AS10" s="8" t="s">
        <v>298</v>
      </c>
      <c r="AT10" s="11">
        <v>0</v>
      </c>
      <c r="AU10" s="8" t="s">
        <v>10924</v>
      </c>
      <c r="AV10" s="8" t="s">
        <v>299</v>
      </c>
    </row>
    <row r="11" spans="1:48" x14ac:dyDescent="0.25">
      <c r="A11" s="8" t="str">
        <f t="shared" si="0"/>
        <v>10006000003022200001421</v>
      </c>
      <c r="B11" s="8" t="s">
        <v>10870</v>
      </c>
      <c r="C11" s="8" t="s">
        <v>294</v>
      </c>
      <c r="D11" s="8" t="s">
        <v>293</v>
      </c>
      <c r="E11" s="8" t="s">
        <v>10925</v>
      </c>
      <c r="F11" s="8" t="s">
        <v>10926</v>
      </c>
      <c r="G11" s="8" t="s">
        <v>10890</v>
      </c>
      <c r="H11" s="8" t="s">
        <v>10896</v>
      </c>
      <c r="I11" s="8" t="s">
        <v>292</v>
      </c>
      <c r="J11" s="8" t="s">
        <v>10897</v>
      </c>
      <c r="K11" s="8" t="s">
        <v>295</v>
      </c>
      <c r="L11" s="8" t="s">
        <v>10898</v>
      </c>
      <c r="M11" s="8" t="s">
        <v>10899</v>
      </c>
      <c r="N11" s="8" t="s">
        <v>10873</v>
      </c>
      <c r="O11" s="9">
        <v>60.509</v>
      </c>
      <c r="P11" s="10">
        <v>1</v>
      </c>
      <c r="Q11" s="11">
        <v>9.25</v>
      </c>
      <c r="R11" s="11">
        <v>12</v>
      </c>
      <c r="S11" s="8" t="s">
        <v>296</v>
      </c>
      <c r="T11" s="8" t="s">
        <v>297</v>
      </c>
      <c r="U11" s="9">
        <v>76.837000000000003</v>
      </c>
      <c r="V11" s="10">
        <v>1</v>
      </c>
      <c r="W11" s="11">
        <v>4</v>
      </c>
      <c r="X11" s="9">
        <v>63.887</v>
      </c>
      <c r="Y11" s="8" t="s">
        <v>292</v>
      </c>
      <c r="Z11" s="10">
        <v>1</v>
      </c>
      <c r="AA11" s="10">
        <v>1</v>
      </c>
      <c r="AB11" s="9">
        <v>63.887</v>
      </c>
      <c r="AC11" s="10">
        <v>1</v>
      </c>
      <c r="AD11" s="10">
        <v>1</v>
      </c>
      <c r="AE11" s="9">
        <v>63.887</v>
      </c>
      <c r="AF11" s="11">
        <v>10</v>
      </c>
      <c r="AG11" s="11">
        <v>12</v>
      </c>
      <c r="AH11" s="11">
        <v>9.25</v>
      </c>
      <c r="AI11" s="11">
        <v>0</v>
      </c>
      <c r="AJ11" s="11">
        <v>0</v>
      </c>
      <c r="AK11" s="12">
        <v>44115.002638888887</v>
      </c>
      <c r="AL11" s="11">
        <v>7.68</v>
      </c>
      <c r="AM11" s="11">
        <v>100</v>
      </c>
      <c r="AN11" s="11">
        <v>0</v>
      </c>
      <c r="AO11" s="11">
        <v>9.2200000000000006</v>
      </c>
      <c r="AP11" s="11">
        <v>7.11</v>
      </c>
      <c r="AQ11" s="11">
        <v>0</v>
      </c>
      <c r="AR11" s="11">
        <v>3.38</v>
      </c>
      <c r="AS11" s="8" t="s">
        <v>298</v>
      </c>
      <c r="AT11" s="11">
        <v>0</v>
      </c>
      <c r="AU11" s="8" t="s">
        <v>10927</v>
      </c>
      <c r="AV11" s="8" t="s">
        <v>299</v>
      </c>
    </row>
    <row r="12" spans="1:48" x14ac:dyDescent="0.25">
      <c r="A12" s="8" t="str">
        <f t="shared" si="0"/>
        <v>17006000003022200001421</v>
      </c>
      <c r="B12" s="8" t="s">
        <v>10883</v>
      </c>
      <c r="C12" s="8" t="s">
        <v>292</v>
      </c>
      <c r="D12" s="8" t="s">
        <v>293</v>
      </c>
      <c r="E12" s="8" t="s">
        <v>10925</v>
      </c>
      <c r="F12" s="8" t="s">
        <v>10926</v>
      </c>
      <c r="G12" s="8" t="s">
        <v>10890</v>
      </c>
      <c r="H12" s="8" t="s">
        <v>10896</v>
      </c>
      <c r="I12" s="8" t="s">
        <v>294</v>
      </c>
      <c r="J12" s="8" t="s">
        <v>10897</v>
      </c>
      <c r="K12" s="8" t="s">
        <v>295</v>
      </c>
      <c r="L12" s="8" t="s">
        <v>10898</v>
      </c>
      <c r="M12" s="8" t="s">
        <v>10899</v>
      </c>
      <c r="N12" s="8" t="s">
        <v>10893</v>
      </c>
      <c r="O12" s="9">
        <v>60.51</v>
      </c>
      <c r="P12" s="10">
        <v>1</v>
      </c>
      <c r="Q12" s="11">
        <v>9.25</v>
      </c>
      <c r="R12" s="11">
        <v>7</v>
      </c>
      <c r="S12" s="8" t="s">
        <v>296</v>
      </c>
      <c r="T12" s="8" t="s">
        <v>297</v>
      </c>
      <c r="U12" s="9">
        <v>72.251000000000005</v>
      </c>
      <c r="V12" s="10">
        <v>0.25</v>
      </c>
      <c r="W12" s="11">
        <v>3</v>
      </c>
      <c r="X12" s="9">
        <v>24.312999999999999</v>
      </c>
      <c r="Y12" s="8" t="s">
        <v>292</v>
      </c>
      <c r="Z12" s="10">
        <v>4</v>
      </c>
      <c r="AA12" s="10">
        <v>1</v>
      </c>
      <c r="AB12" s="9">
        <v>97.251999999999995</v>
      </c>
      <c r="AC12" s="10">
        <v>1</v>
      </c>
      <c r="AD12" s="10">
        <v>1</v>
      </c>
      <c r="AE12" s="9">
        <v>97.251999999999995</v>
      </c>
      <c r="AF12" s="11">
        <v>10</v>
      </c>
      <c r="AG12" s="11">
        <v>7</v>
      </c>
      <c r="AH12" s="11">
        <v>0</v>
      </c>
      <c r="AI12" s="11">
        <v>17</v>
      </c>
      <c r="AJ12" s="11">
        <v>0</v>
      </c>
      <c r="AK12" s="12">
        <v>44115.523449074077</v>
      </c>
      <c r="AL12" s="11">
        <v>1.81</v>
      </c>
      <c r="AM12" s="11">
        <v>100</v>
      </c>
      <c r="AN12" s="11">
        <v>0</v>
      </c>
      <c r="AO12" s="11">
        <v>1.26</v>
      </c>
      <c r="AP12" s="11">
        <v>0</v>
      </c>
      <c r="AQ12" s="11">
        <v>3.73</v>
      </c>
      <c r="AR12" s="11">
        <v>0.71</v>
      </c>
      <c r="AS12" s="8" t="s">
        <v>298</v>
      </c>
      <c r="AT12" s="11">
        <v>0</v>
      </c>
      <c r="AU12" s="8" t="s">
        <v>10927</v>
      </c>
      <c r="AV12" s="8" t="s">
        <v>299</v>
      </c>
    </row>
    <row r="13" spans="1:48" x14ac:dyDescent="0.25">
      <c r="A13" s="8" t="str">
        <f t="shared" si="0"/>
        <v>17006000003292200001421</v>
      </c>
      <c r="B13" s="8" t="s">
        <v>10883</v>
      </c>
      <c r="C13" s="8" t="s">
        <v>292</v>
      </c>
      <c r="D13" s="8" t="s">
        <v>293</v>
      </c>
      <c r="E13" s="8" t="s">
        <v>10928</v>
      </c>
      <c r="F13" s="8" t="s">
        <v>10929</v>
      </c>
      <c r="G13" s="8" t="s">
        <v>10890</v>
      </c>
      <c r="H13" s="8" t="s">
        <v>10896</v>
      </c>
      <c r="I13" s="8" t="s">
        <v>294</v>
      </c>
      <c r="J13" s="8" t="s">
        <v>10897</v>
      </c>
      <c r="K13" s="8" t="s">
        <v>295</v>
      </c>
      <c r="L13" s="8" t="s">
        <v>10898</v>
      </c>
      <c r="M13" s="8" t="s">
        <v>10899</v>
      </c>
      <c r="N13" s="8" t="s">
        <v>10893</v>
      </c>
      <c r="O13" s="9">
        <v>159.43</v>
      </c>
      <c r="P13" s="10">
        <v>1</v>
      </c>
      <c r="Q13" s="11">
        <v>9.25</v>
      </c>
      <c r="R13" s="11">
        <v>7</v>
      </c>
      <c r="S13" s="8" t="s">
        <v>296</v>
      </c>
      <c r="T13" s="8" t="s">
        <v>297</v>
      </c>
      <c r="U13" s="9">
        <v>190.364</v>
      </c>
      <c r="V13" s="10">
        <v>0.25</v>
      </c>
      <c r="W13" s="11">
        <v>3</v>
      </c>
      <c r="X13" s="9">
        <v>64.061000000000007</v>
      </c>
      <c r="Y13" s="8" t="s">
        <v>292</v>
      </c>
      <c r="Z13" s="10">
        <v>4</v>
      </c>
      <c r="AA13" s="10">
        <v>1</v>
      </c>
      <c r="AB13" s="9">
        <v>256.24400000000003</v>
      </c>
      <c r="AC13" s="10">
        <v>1</v>
      </c>
      <c r="AD13" s="10">
        <v>1</v>
      </c>
      <c r="AE13" s="9">
        <v>256.24400000000003</v>
      </c>
      <c r="AF13" s="11">
        <v>10</v>
      </c>
      <c r="AG13" s="11">
        <v>7</v>
      </c>
      <c r="AH13" s="11">
        <v>0</v>
      </c>
      <c r="AI13" s="11">
        <v>17</v>
      </c>
      <c r="AJ13" s="11">
        <v>0</v>
      </c>
      <c r="AK13" s="12">
        <v>44115.523692129631</v>
      </c>
      <c r="AL13" s="11">
        <v>4.76</v>
      </c>
      <c r="AM13" s="11">
        <v>100</v>
      </c>
      <c r="AN13" s="11">
        <v>0</v>
      </c>
      <c r="AO13" s="11">
        <v>3.33</v>
      </c>
      <c r="AP13" s="11">
        <v>0</v>
      </c>
      <c r="AQ13" s="11">
        <v>9.84</v>
      </c>
      <c r="AR13" s="11">
        <v>1.87</v>
      </c>
      <c r="AS13" s="8" t="s">
        <v>298</v>
      </c>
      <c r="AT13" s="11">
        <v>0</v>
      </c>
      <c r="AU13" s="8" t="s">
        <v>10930</v>
      </c>
      <c r="AV13" s="8" t="s">
        <v>299</v>
      </c>
    </row>
    <row r="14" spans="1:48" x14ac:dyDescent="0.25">
      <c r="A14" s="8" t="str">
        <f t="shared" si="0"/>
        <v>17006000008762200001421</v>
      </c>
      <c r="B14" s="8" t="s">
        <v>10883</v>
      </c>
      <c r="C14" s="8" t="s">
        <v>292</v>
      </c>
      <c r="D14" s="8" t="s">
        <v>293</v>
      </c>
      <c r="E14" s="8" t="s">
        <v>10931</v>
      </c>
      <c r="F14" s="8" t="s">
        <v>10932</v>
      </c>
      <c r="G14" s="8" t="s">
        <v>10890</v>
      </c>
      <c r="H14" s="8" t="s">
        <v>10896</v>
      </c>
      <c r="I14" s="8" t="s">
        <v>294</v>
      </c>
      <c r="J14" s="8" t="s">
        <v>10897</v>
      </c>
      <c r="K14" s="8" t="s">
        <v>301</v>
      </c>
      <c r="L14" s="8" t="s">
        <v>10898</v>
      </c>
      <c r="M14" s="8" t="s">
        <v>10899</v>
      </c>
      <c r="N14" s="8" t="s">
        <v>10893</v>
      </c>
      <c r="O14" s="9">
        <v>9.76</v>
      </c>
      <c r="P14" s="10">
        <v>1</v>
      </c>
      <c r="Q14" s="11">
        <v>9.25</v>
      </c>
      <c r="R14" s="11">
        <v>7</v>
      </c>
      <c r="S14" s="8" t="s">
        <v>296</v>
      </c>
      <c r="T14" s="8" t="s">
        <v>297</v>
      </c>
      <c r="U14" s="9">
        <v>11.654</v>
      </c>
      <c r="V14" s="10">
        <v>0.25</v>
      </c>
      <c r="W14" s="11">
        <v>3</v>
      </c>
      <c r="X14" s="9">
        <v>3.9140000000000001</v>
      </c>
      <c r="Y14" s="8" t="s">
        <v>292</v>
      </c>
      <c r="Z14" s="10">
        <v>4</v>
      </c>
      <c r="AA14" s="10">
        <v>1</v>
      </c>
      <c r="AB14" s="9">
        <v>15.656000000000001</v>
      </c>
      <c r="AC14" s="10">
        <v>1</v>
      </c>
      <c r="AD14" s="10">
        <v>1</v>
      </c>
      <c r="AE14" s="9">
        <v>15.656000000000001</v>
      </c>
      <c r="AF14" s="11">
        <v>10</v>
      </c>
      <c r="AG14" s="11">
        <v>7</v>
      </c>
      <c r="AH14" s="11">
        <v>0</v>
      </c>
      <c r="AI14" s="11">
        <v>17</v>
      </c>
      <c r="AJ14" s="11">
        <v>0</v>
      </c>
      <c r="AK14" s="12">
        <v>44115.526134259257</v>
      </c>
      <c r="AL14" s="11">
        <v>0.28999999999999998</v>
      </c>
      <c r="AM14" s="11">
        <v>100</v>
      </c>
      <c r="AN14" s="11">
        <v>0</v>
      </c>
      <c r="AO14" s="11">
        <v>0.2</v>
      </c>
      <c r="AP14" s="11">
        <v>0</v>
      </c>
      <c r="AQ14" s="11">
        <v>0.6</v>
      </c>
      <c r="AR14" s="11">
        <v>0.11</v>
      </c>
      <c r="AS14" s="8" t="s">
        <v>298</v>
      </c>
      <c r="AT14" s="11">
        <v>0</v>
      </c>
      <c r="AU14" s="8" t="s">
        <v>10933</v>
      </c>
      <c r="AV14" s="8" t="s">
        <v>299</v>
      </c>
    </row>
    <row r="15" spans="1:48" x14ac:dyDescent="0.25">
      <c r="A15" s="8" t="str">
        <f t="shared" si="0"/>
        <v>17006000009072200001421</v>
      </c>
      <c r="B15" s="8" t="s">
        <v>10883</v>
      </c>
      <c r="C15" s="8" t="s">
        <v>292</v>
      </c>
      <c r="D15" s="8" t="s">
        <v>293</v>
      </c>
      <c r="E15" s="8" t="s">
        <v>10934</v>
      </c>
      <c r="F15" s="8" t="s">
        <v>10935</v>
      </c>
      <c r="G15" s="8" t="s">
        <v>10890</v>
      </c>
      <c r="H15" s="8" t="s">
        <v>10896</v>
      </c>
      <c r="I15" s="8" t="s">
        <v>294</v>
      </c>
      <c r="J15" s="8" t="s">
        <v>10897</v>
      </c>
      <c r="K15" s="8" t="s">
        <v>295</v>
      </c>
      <c r="L15" s="8" t="s">
        <v>10898</v>
      </c>
      <c r="M15" s="8" t="s">
        <v>10899</v>
      </c>
      <c r="N15" s="8" t="s">
        <v>10893</v>
      </c>
      <c r="O15" s="9">
        <v>80</v>
      </c>
      <c r="P15" s="10">
        <v>1</v>
      </c>
      <c r="Q15" s="11">
        <v>9.25</v>
      </c>
      <c r="R15" s="11">
        <v>7</v>
      </c>
      <c r="S15" s="8" t="s">
        <v>296</v>
      </c>
      <c r="T15" s="8" t="s">
        <v>297</v>
      </c>
      <c r="U15" s="9">
        <v>95.522000000000006</v>
      </c>
      <c r="V15" s="10">
        <v>0.25</v>
      </c>
      <c r="W15" s="11">
        <v>3</v>
      </c>
      <c r="X15" s="9">
        <v>32.151000000000003</v>
      </c>
      <c r="Y15" s="8" t="s">
        <v>292</v>
      </c>
      <c r="Z15" s="10">
        <v>4</v>
      </c>
      <c r="AA15" s="10">
        <v>1</v>
      </c>
      <c r="AB15" s="9">
        <v>128.60400000000001</v>
      </c>
      <c r="AC15" s="10">
        <v>1</v>
      </c>
      <c r="AD15" s="10">
        <v>1</v>
      </c>
      <c r="AE15" s="9">
        <v>128.60400000000001</v>
      </c>
      <c r="AF15" s="11">
        <v>10</v>
      </c>
      <c r="AG15" s="11">
        <v>7</v>
      </c>
      <c r="AH15" s="11">
        <v>0</v>
      </c>
      <c r="AI15" s="11">
        <v>17</v>
      </c>
      <c r="AJ15" s="11">
        <v>0</v>
      </c>
      <c r="AK15" s="12">
        <v>44115.526944444442</v>
      </c>
      <c r="AL15" s="11">
        <v>2.39</v>
      </c>
      <c r="AM15" s="11">
        <v>100</v>
      </c>
      <c r="AN15" s="11">
        <v>0</v>
      </c>
      <c r="AO15" s="11">
        <v>1.67</v>
      </c>
      <c r="AP15" s="11">
        <v>0</v>
      </c>
      <c r="AQ15" s="11">
        <v>4.9400000000000004</v>
      </c>
      <c r="AR15" s="11">
        <v>0.94</v>
      </c>
      <c r="AS15" s="8" t="s">
        <v>298</v>
      </c>
      <c r="AT15" s="11">
        <v>0</v>
      </c>
      <c r="AU15" s="8" t="s">
        <v>10936</v>
      </c>
      <c r="AV15" s="8" t="s">
        <v>299</v>
      </c>
    </row>
    <row r="16" spans="1:48" x14ac:dyDescent="0.25">
      <c r="A16" s="8" t="str">
        <f t="shared" si="0"/>
        <v>17006000009082200001421</v>
      </c>
      <c r="B16" s="8" t="s">
        <v>10883</v>
      </c>
      <c r="C16" s="8" t="s">
        <v>292</v>
      </c>
      <c r="D16" s="8" t="s">
        <v>293</v>
      </c>
      <c r="E16" s="8" t="s">
        <v>10937</v>
      </c>
      <c r="F16" s="8" t="s">
        <v>10938</v>
      </c>
      <c r="G16" s="8" t="s">
        <v>10890</v>
      </c>
      <c r="H16" s="8" t="s">
        <v>10896</v>
      </c>
      <c r="I16" s="8" t="s">
        <v>294</v>
      </c>
      <c r="J16" s="8" t="s">
        <v>10897</v>
      </c>
      <c r="K16" s="8" t="s">
        <v>295</v>
      </c>
      <c r="L16" s="8" t="s">
        <v>10886</v>
      </c>
      <c r="M16" s="8" t="s">
        <v>10899</v>
      </c>
      <c r="N16" s="8" t="s">
        <v>10893</v>
      </c>
      <c r="O16" s="9">
        <v>86.36</v>
      </c>
      <c r="P16" s="10">
        <v>1</v>
      </c>
      <c r="Q16" s="11">
        <v>9.25</v>
      </c>
      <c r="R16" s="11">
        <v>7</v>
      </c>
      <c r="S16" s="8" t="s">
        <v>296</v>
      </c>
      <c r="T16" s="8" t="s">
        <v>297</v>
      </c>
      <c r="U16" s="9">
        <v>103.116</v>
      </c>
      <c r="V16" s="10">
        <v>0.25</v>
      </c>
      <c r="W16" s="11">
        <v>3</v>
      </c>
      <c r="X16" s="9">
        <v>34.698999999999998</v>
      </c>
      <c r="Y16" s="8" t="s">
        <v>292</v>
      </c>
      <c r="Z16" s="10">
        <v>4</v>
      </c>
      <c r="AA16" s="10">
        <v>1</v>
      </c>
      <c r="AB16" s="9">
        <v>138.79599999999999</v>
      </c>
      <c r="AC16" s="10">
        <v>1</v>
      </c>
      <c r="AD16" s="10">
        <v>1</v>
      </c>
      <c r="AE16" s="9">
        <v>138.79599999999999</v>
      </c>
      <c r="AF16" s="11">
        <v>10</v>
      </c>
      <c r="AG16" s="11">
        <v>7</v>
      </c>
      <c r="AH16" s="11">
        <v>0</v>
      </c>
      <c r="AI16" s="11">
        <v>17</v>
      </c>
      <c r="AJ16" s="11">
        <v>0</v>
      </c>
      <c r="AK16" s="12">
        <v>44115.526956018519</v>
      </c>
      <c r="AL16" s="11">
        <v>2.58</v>
      </c>
      <c r="AM16" s="11">
        <v>100</v>
      </c>
      <c r="AN16" s="11">
        <v>0</v>
      </c>
      <c r="AO16" s="11">
        <v>1.8</v>
      </c>
      <c r="AP16" s="11">
        <v>0</v>
      </c>
      <c r="AQ16" s="11">
        <v>5.33</v>
      </c>
      <c r="AR16" s="11">
        <v>1.01</v>
      </c>
      <c r="AS16" s="8" t="s">
        <v>298</v>
      </c>
      <c r="AT16" s="11">
        <v>0</v>
      </c>
      <c r="AU16" s="8" t="s">
        <v>10939</v>
      </c>
      <c r="AV16" s="8" t="s">
        <v>299</v>
      </c>
    </row>
    <row r="17" spans="1:48" x14ac:dyDescent="0.25">
      <c r="A17" s="8" t="str">
        <f t="shared" si="0"/>
        <v>17006000009092200001421</v>
      </c>
      <c r="B17" s="8" t="s">
        <v>10883</v>
      </c>
      <c r="C17" s="8" t="s">
        <v>292</v>
      </c>
      <c r="D17" s="8" t="s">
        <v>293</v>
      </c>
      <c r="E17" s="8" t="s">
        <v>10940</v>
      </c>
      <c r="F17" s="8" t="s">
        <v>10941</v>
      </c>
      <c r="G17" s="8" t="s">
        <v>10890</v>
      </c>
      <c r="H17" s="8" t="s">
        <v>10896</v>
      </c>
      <c r="I17" s="8" t="s">
        <v>294</v>
      </c>
      <c r="J17" s="8" t="s">
        <v>10897</v>
      </c>
      <c r="K17" s="8" t="s">
        <v>295</v>
      </c>
      <c r="L17" s="8" t="s">
        <v>10886</v>
      </c>
      <c r="M17" s="8" t="s">
        <v>10899</v>
      </c>
      <c r="N17" s="8" t="s">
        <v>10893</v>
      </c>
      <c r="O17" s="9">
        <v>92.48</v>
      </c>
      <c r="P17" s="10">
        <v>1</v>
      </c>
      <c r="Q17" s="11">
        <v>9.25</v>
      </c>
      <c r="R17" s="11">
        <v>7</v>
      </c>
      <c r="S17" s="8" t="s">
        <v>296</v>
      </c>
      <c r="T17" s="8" t="s">
        <v>297</v>
      </c>
      <c r="U17" s="9">
        <v>110.42400000000001</v>
      </c>
      <c r="V17" s="10">
        <v>0.25</v>
      </c>
      <c r="W17" s="11">
        <v>3</v>
      </c>
      <c r="X17" s="9">
        <v>37.155999999999999</v>
      </c>
      <c r="Y17" s="8" t="s">
        <v>292</v>
      </c>
      <c r="Z17" s="10">
        <v>4</v>
      </c>
      <c r="AA17" s="10">
        <v>1</v>
      </c>
      <c r="AB17" s="9">
        <v>148.624</v>
      </c>
      <c r="AC17" s="10">
        <v>1</v>
      </c>
      <c r="AD17" s="10">
        <v>1</v>
      </c>
      <c r="AE17" s="9">
        <v>148.624</v>
      </c>
      <c r="AF17" s="11">
        <v>10</v>
      </c>
      <c r="AG17" s="11">
        <v>7</v>
      </c>
      <c r="AH17" s="11">
        <v>0</v>
      </c>
      <c r="AI17" s="11">
        <v>17</v>
      </c>
      <c r="AJ17" s="11">
        <v>0</v>
      </c>
      <c r="AK17" s="12">
        <v>44115.526967592596</v>
      </c>
      <c r="AL17" s="11">
        <v>2.76</v>
      </c>
      <c r="AM17" s="11">
        <v>100</v>
      </c>
      <c r="AN17" s="11">
        <v>0</v>
      </c>
      <c r="AO17" s="11">
        <v>1.93</v>
      </c>
      <c r="AP17" s="11">
        <v>0</v>
      </c>
      <c r="AQ17" s="11">
        <v>5.71</v>
      </c>
      <c r="AR17" s="11">
        <v>1.08</v>
      </c>
      <c r="AS17" s="8" t="s">
        <v>298</v>
      </c>
      <c r="AT17" s="11">
        <v>0</v>
      </c>
      <c r="AU17" s="8" t="s">
        <v>10942</v>
      </c>
      <c r="AV17" s="8" t="s">
        <v>299</v>
      </c>
    </row>
    <row r="18" spans="1:48" x14ac:dyDescent="0.25">
      <c r="A18" s="8" t="str">
        <f t="shared" si="0"/>
        <v>17006000010052200001421</v>
      </c>
      <c r="B18" s="8" t="s">
        <v>10883</v>
      </c>
      <c r="C18" s="8" t="s">
        <v>292</v>
      </c>
      <c r="D18" s="8" t="s">
        <v>293</v>
      </c>
      <c r="E18" s="8" t="s">
        <v>10943</v>
      </c>
      <c r="F18" s="8" t="s">
        <v>10944</v>
      </c>
      <c r="G18" s="8" t="s">
        <v>10890</v>
      </c>
      <c r="H18" s="8" t="s">
        <v>10896</v>
      </c>
      <c r="I18" s="8" t="s">
        <v>294</v>
      </c>
      <c r="J18" s="8" t="s">
        <v>10897</v>
      </c>
      <c r="K18" s="8" t="s">
        <v>295</v>
      </c>
      <c r="L18" s="8" t="s">
        <v>10898</v>
      </c>
      <c r="M18" s="8" t="s">
        <v>10899</v>
      </c>
      <c r="N18" s="8" t="s">
        <v>10893</v>
      </c>
      <c r="O18" s="9">
        <v>66.42</v>
      </c>
      <c r="P18" s="10">
        <v>1</v>
      </c>
      <c r="Q18" s="11">
        <v>9.25</v>
      </c>
      <c r="R18" s="11">
        <v>7</v>
      </c>
      <c r="S18" s="8" t="s">
        <v>296</v>
      </c>
      <c r="T18" s="8" t="s">
        <v>297</v>
      </c>
      <c r="U18" s="9">
        <v>79.307000000000002</v>
      </c>
      <c r="V18" s="10">
        <v>0.25</v>
      </c>
      <c r="W18" s="11">
        <v>3</v>
      </c>
      <c r="X18" s="9">
        <v>26.687000000000001</v>
      </c>
      <c r="Y18" s="8" t="s">
        <v>292</v>
      </c>
      <c r="Z18" s="10">
        <v>4</v>
      </c>
      <c r="AA18" s="10">
        <v>1</v>
      </c>
      <c r="AB18" s="9">
        <v>106.748</v>
      </c>
      <c r="AC18" s="10">
        <v>1</v>
      </c>
      <c r="AD18" s="10">
        <v>1</v>
      </c>
      <c r="AE18" s="9">
        <v>106.748</v>
      </c>
      <c r="AF18" s="11">
        <v>10</v>
      </c>
      <c r="AG18" s="11">
        <v>7</v>
      </c>
      <c r="AH18" s="11">
        <v>0</v>
      </c>
      <c r="AI18" s="11">
        <v>17</v>
      </c>
      <c r="AJ18" s="11">
        <v>0</v>
      </c>
      <c r="AK18" s="12">
        <v>44115.527418981481</v>
      </c>
      <c r="AL18" s="11">
        <v>1.98</v>
      </c>
      <c r="AM18" s="11">
        <v>100</v>
      </c>
      <c r="AN18" s="11">
        <v>0</v>
      </c>
      <c r="AO18" s="11">
        <v>1.39</v>
      </c>
      <c r="AP18" s="11">
        <v>0</v>
      </c>
      <c r="AQ18" s="11">
        <v>4.0999999999999996</v>
      </c>
      <c r="AR18" s="11">
        <v>0.78</v>
      </c>
      <c r="AS18" s="8" t="s">
        <v>298</v>
      </c>
      <c r="AT18" s="11">
        <v>0</v>
      </c>
      <c r="AU18" s="8" t="s">
        <v>10945</v>
      </c>
      <c r="AV18" s="8" t="s">
        <v>299</v>
      </c>
    </row>
    <row r="19" spans="1:48" x14ac:dyDescent="0.25">
      <c r="A19" s="8" t="str">
        <f t="shared" si="0"/>
        <v>17006000010062200001421</v>
      </c>
      <c r="B19" s="8" t="s">
        <v>10883</v>
      </c>
      <c r="C19" s="8" t="s">
        <v>292</v>
      </c>
      <c r="D19" s="8" t="s">
        <v>293</v>
      </c>
      <c r="E19" s="8" t="s">
        <v>10946</v>
      </c>
      <c r="F19" s="8" t="s">
        <v>10947</v>
      </c>
      <c r="G19" s="8" t="s">
        <v>10890</v>
      </c>
      <c r="H19" s="8" t="s">
        <v>10896</v>
      </c>
      <c r="I19" s="8" t="s">
        <v>294</v>
      </c>
      <c r="J19" s="8" t="s">
        <v>10897</v>
      </c>
      <c r="K19" s="8" t="s">
        <v>295</v>
      </c>
      <c r="L19" s="8" t="s">
        <v>10898</v>
      </c>
      <c r="M19" s="8" t="s">
        <v>10899</v>
      </c>
      <c r="N19" s="8" t="s">
        <v>10893</v>
      </c>
      <c r="O19" s="9">
        <v>64.86</v>
      </c>
      <c r="P19" s="10">
        <v>1</v>
      </c>
      <c r="Q19" s="11">
        <v>9.25</v>
      </c>
      <c r="R19" s="11">
        <v>7</v>
      </c>
      <c r="S19" s="8" t="s">
        <v>296</v>
      </c>
      <c r="T19" s="8" t="s">
        <v>297</v>
      </c>
      <c r="U19" s="9">
        <v>77.444999999999993</v>
      </c>
      <c r="V19" s="10">
        <v>0.25</v>
      </c>
      <c r="W19" s="11">
        <v>3</v>
      </c>
      <c r="X19" s="9">
        <v>26.061</v>
      </c>
      <c r="Y19" s="8" t="s">
        <v>292</v>
      </c>
      <c r="Z19" s="10">
        <v>4</v>
      </c>
      <c r="AA19" s="10">
        <v>1</v>
      </c>
      <c r="AB19" s="9">
        <v>104.244</v>
      </c>
      <c r="AC19" s="10">
        <v>1</v>
      </c>
      <c r="AD19" s="10">
        <v>1</v>
      </c>
      <c r="AE19" s="9">
        <v>104.244</v>
      </c>
      <c r="AF19" s="11">
        <v>10</v>
      </c>
      <c r="AG19" s="11">
        <v>7</v>
      </c>
      <c r="AH19" s="11">
        <v>0</v>
      </c>
      <c r="AI19" s="11">
        <v>17</v>
      </c>
      <c r="AJ19" s="11">
        <v>0</v>
      </c>
      <c r="AK19" s="12">
        <v>44115.527418981481</v>
      </c>
      <c r="AL19" s="11">
        <v>1.94</v>
      </c>
      <c r="AM19" s="11">
        <v>100</v>
      </c>
      <c r="AN19" s="11">
        <v>0</v>
      </c>
      <c r="AO19" s="11">
        <v>1.35</v>
      </c>
      <c r="AP19" s="11">
        <v>0</v>
      </c>
      <c r="AQ19" s="11">
        <v>4</v>
      </c>
      <c r="AR19" s="11">
        <v>0.76</v>
      </c>
      <c r="AS19" s="8" t="s">
        <v>298</v>
      </c>
      <c r="AT19" s="11">
        <v>0</v>
      </c>
      <c r="AU19" s="8" t="s">
        <v>10948</v>
      </c>
      <c r="AV19" s="8" t="s">
        <v>299</v>
      </c>
    </row>
    <row r="20" spans="1:48" x14ac:dyDescent="0.25">
      <c r="A20" s="8" t="str">
        <f t="shared" si="0"/>
        <v>17006000010082200001421</v>
      </c>
      <c r="B20" s="8" t="s">
        <v>10883</v>
      </c>
      <c r="C20" s="8" t="s">
        <v>292</v>
      </c>
      <c r="D20" s="8" t="s">
        <v>293</v>
      </c>
      <c r="E20" s="8" t="s">
        <v>10949</v>
      </c>
      <c r="F20" s="8" t="s">
        <v>10950</v>
      </c>
      <c r="G20" s="8" t="s">
        <v>10890</v>
      </c>
      <c r="H20" s="8" t="s">
        <v>10896</v>
      </c>
      <c r="I20" s="8" t="s">
        <v>294</v>
      </c>
      <c r="J20" s="8" t="s">
        <v>10897</v>
      </c>
      <c r="K20" s="8" t="s">
        <v>301</v>
      </c>
      <c r="L20" s="8" t="s">
        <v>10898</v>
      </c>
      <c r="M20" s="8" t="s">
        <v>10899</v>
      </c>
      <c r="N20" s="8" t="s">
        <v>10893</v>
      </c>
      <c r="O20" s="9">
        <v>19.207000000000001</v>
      </c>
      <c r="P20" s="10">
        <v>1</v>
      </c>
      <c r="Q20" s="11">
        <v>9.25</v>
      </c>
      <c r="R20" s="11">
        <v>7</v>
      </c>
      <c r="S20" s="8" t="s">
        <v>296</v>
      </c>
      <c r="T20" s="8" t="s">
        <v>297</v>
      </c>
      <c r="U20" s="9">
        <v>22.934000000000001</v>
      </c>
      <c r="V20" s="10">
        <v>0.25</v>
      </c>
      <c r="W20" s="11">
        <v>3</v>
      </c>
      <c r="X20" s="9">
        <v>7.7039999999999997</v>
      </c>
      <c r="Y20" s="8" t="s">
        <v>292</v>
      </c>
      <c r="Z20" s="10">
        <v>4</v>
      </c>
      <c r="AA20" s="10">
        <v>1</v>
      </c>
      <c r="AB20" s="9">
        <v>30.815999999999999</v>
      </c>
      <c r="AC20" s="10">
        <v>1</v>
      </c>
      <c r="AD20" s="10">
        <v>1</v>
      </c>
      <c r="AE20" s="9">
        <v>30.815999999999999</v>
      </c>
      <c r="AF20" s="11">
        <v>10</v>
      </c>
      <c r="AG20" s="11">
        <v>7</v>
      </c>
      <c r="AH20" s="11">
        <v>0</v>
      </c>
      <c r="AI20" s="11">
        <v>17</v>
      </c>
      <c r="AJ20" s="11">
        <v>0</v>
      </c>
      <c r="AK20" s="12">
        <v>44115.527430555558</v>
      </c>
      <c r="AL20" s="11">
        <v>0.56999999999999995</v>
      </c>
      <c r="AM20" s="11">
        <v>100</v>
      </c>
      <c r="AN20" s="11">
        <v>0</v>
      </c>
      <c r="AO20" s="11">
        <v>0.4</v>
      </c>
      <c r="AP20" s="11">
        <v>0</v>
      </c>
      <c r="AQ20" s="11">
        <v>1.18</v>
      </c>
      <c r="AR20" s="11">
        <v>0.22</v>
      </c>
      <c r="AS20" s="8" t="s">
        <v>298</v>
      </c>
      <c r="AT20" s="11">
        <v>0</v>
      </c>
      <c r="AU20" s="8" t="s">
        <v>10951</v>
      </c>
      <c r="AV20" s="8" t="s">
        <v>299</v>
      </c>
    </row>
    <row r="21" spans="1:48" x14ac:dyDescent="0.25">
      <c r="A21" s="8" t="str">
        <f t="shared" si="0"/>
        <v>17006000010092200001421</v>
      </c>
      <c r="B21" s="8" t="s">
        <v>10883</v>
      </c>
      <c r="C21" s="8" t="s">
        <v>292</v>
      </c>
      <c r="D21" s="8" t="s">
        <v>293</v>
      </c>
      <c r="E21" s="8" t="s">
        <v>10952</v>
      </c>
      <c r="F21" s="8" t="s">
        <v>10953</v>
      </c>
      <c r="G21" s="8" t="s">
        <v>10890</v>
      </c>
      <c r="H21" s="8" t="s">
        <v>10896</v>
      </c>
      <c r="I21" s="8" t="s">
        <v>294</v>
      </c>
      <c r="J21" s="8" t="s">
        <v>10897</v>
      </c>
      <c r="K21" s="8" t="s">
        <v>301</v>
      </c>
      <c r="L21" s="8" t="s">
        <v>10898</v>
      </c>
      <c r="M21" s="8" t="s">
        <v>10899</v>
      </c>
      <c r="N21" s="8" t="s">
        <v>10893</v>
      </c>
      <c r="O21" s="9">
        <v>19.41</v>
      </c>
      <c r="P21" s="10">
        <v>1</v>
      </c>
      <c r="Q21" s="11">
        <v>9.25</v>
      </c>
      <c r="R21" s="11">
        <v>7</v>
      </c>
      <c r="S21" s="8" t="s">
        <v>296</v>
      </c>
      <c r="T21" s="8" t="s">
        <v>297</v>
      </c>
      <c r="U21" s="9">
        <v>23.175999999999998</v>
      </c>
      <c r="V21" s="10">
        <v>0.25</v>
      </c>
      <c r="W21" s="11">
        <v>3</v>
      </c>
      <c r="X21" s="9">
        <v>7.8040000000000003</v>
      </c>
      <c r="Y21" s="8" t="s">
        <v>292</v>
      </c>
      <c r="Z21" s="10">
        <v>4</v>
      </c>
      <c r="AA21" s="10">
        <v>1</v>
      </c>
      <c r="AB21" s="9">
        <v>31.216000000000001</v>
      </c>
      <c r="AC21" s="10">
        <v>1</v>
      </c>
      <c r="AD21" s="10">
        <v>1</v>
      </c>
      <c r="AE21" s="9">
        <v>31.216000000000001</v>
      </c>
      <c r="AF21" s="11">
        <v>10</v>
      </c>
      <c r="AG21" s="11">
        <v>7</v>
      </c>
      <c r="AH21" s="11">
        <v>0</v>
      </c>
      <c r="AI21" s="11">
        <v>17</v>
      </c>
      <c r="AJ21" s="11">
        <v>0</v>
      </c>
      <c r="AK21" s="12">
        <v>44115.527442129627</v>
      </c>
      <c r="AL21" s="11">
        <v>0.57999999999999996</v>
      </c>
      <c r="AM21" s="11">
        <v>100</v>
      </c>
      <c r="AN21" s="11">
        <v>0</v>
      </c>
      <c r="AO21" s="11">
        <v>0.4</v>
      </c>
      <c r="AP21" s="11">
        <v>0</v>
      </c>
      <c r="AQ21" s="11">
        <v>1.2</v>
      </c>
      <c r="AR21" s="11">
        <v>0.23</v>
      </c>
      <c r="AS21" s="8" t="s">
        <v>298</v>
      </c>
      <c r="AT21" s="11">
        <v>0</v>
      </c>
      <c r="AU21" s="8" t="s">
        <v>10954</v>
      </c>
      <c r="AV21" s="8" t="s">
        <v>299</v>
      </c>
    </row>
    <row r="22" spans="1:48" x14ac:dyDescent="0.25">
      <c r="A22" s="8" t="str">
        <f t="shared" si="0"/>
        <v>17006000010172200001421</v>
      </c>
      <c r="B22" s="8" t="s">
        <v>10883</v>
      </c>
      <c r="C22" s="8" t="s">
        <v>292</v>
      </c>
      <c r="D22" s="8" t="s">
        <v>293</v>
      </c>
      <c r="E22" s="8" t="s">
        <v>10955</v>
      </c>
      <c r="F22" s="8" t="s">
        <v>10956</v>
      </c>
      <c r="G22" s="8" t="s">
        <v>10890</v>
      </c>
      <c r="H22" s="8" t="s">
        <v>10896</v>
      </c>
      <c r="I22" s="8" t="s">
        <v>294</v>
      </c>
      <c r="J22" s="8" t="s">
        <v>10897</v>
      </c>
      <c r="K22" s="8" t="s">
        <v>295</v>
      </c>
      <c r="L22" s="8" t="s">
        <v>10886</v>
      </c>
      <c r="M22" s="8" t="s">
        <v>10899</v>
      </c>
      <c r="N22" s="8" t="s">
        <v>10893</v>
      </c>
      <c r="O22" s="9">
        <v>67.599999999999994</v>
      </c>
      <c r="P22" s="10">
        <v>1</v>
      </c>
      <c r="Q22" s="11">
        <v>9.25</v>
      </c>
      <c r="R22" s="11">
        <v>7</v>
      </c>
      <c r="S22" s="8" t="s">
        <v>296</v>
      </c>
      <c r="T22" s="8" t="s">
        <v>297</v>
      </c>
      <c r="U22" s="9">
        <v>80.715999999999994</v>
      </c>
      <c r="V22" s="10">
        <v>0.25</v>
      </c>
      <c r="W22" s="11">
        <v>3</v>
      </c>
      <c r="X22" s="9">
        <v>27.158999999999999</v>
      </c>
      <c r="Y22" s="8" t="s">
        <v>292</v>
      </c>
      <c r="Z22" s="10">
        <v>4</v>
      </c>
      <c r="AA22" s="10">
        <v>1</v>
      </c>
      <c r="AB22" s="9">
        <v>108.636</v>
      </c>
      <c r="AC22" s="10">
        <v>1</v>
      </c>
      <c r="AD22" s="10">
        <v>1</v>
      </c>
      <c r="AE22" s="9">
        <v>108.636</v>
      </c>
      <c r="AF22" s="11">
        <v>10</v>
      </c>
      <c r="AG22" s="11">
        <v>7</v>
      </c>
      <c r="AH22" s="11">
        <v>0</v>
      </c>
      <c r="AI22" s="11">
        <v>17</v>
      </c>
      <c r="AJ22" s="11">
        <v>0</v>
      </c>
      <c r="AK22" s="12">
        <v>44115.527465277781</v>
      </c>
      <c r="AL22" s="11">
        <v>2.02</v>
      </c>
      <c r="AM22" s="11">
        <v>100</v>
      </c>
      <c r="AN22" s="11">
        <v>0</v>
      </c>
      <c r="AO22" s="11">
        <v>1.41</v>
      </c>
      <c r="AP22" s="11">
        <v>0</v>
      </c>
      <c r="AQ22" s="11">
        <v>4.17</v>
      </c>
      <c r="AR22" s="11">
        <v>0.79</v>
      </c>
      <c r="AS22" s="8" t="s">
        <v>298</v>
      </c>
      <c r="AT22" s="11">
        <v>0</v>
      </c>
      <c r="AU22" s="8" t="s">
        <v>10957</v>
      </c>
      <c r="AV22" s="8" t="s">
        <v>299</v>
      </c>
    </row>
    <row r="23" spans="1:48" x14ac:dyDescent="0.25">
      <c r="A23" s="8" t="str">
        <f t="shared" si="0"/>
        <v>17006000010272200001421</v>
      </c>
      <c r="B23" s="8" t="s">
        <v>10883</v>
      </c>
      <c r="C23" s="8" t="s">
        <v>292</v>
      </c>
      <c r="D23" s="8" t="s">
        <v>293</v>
      </c>
      <c r="E23" s="8" t="s">
        <v>10958</v>
      </c>
      <c r="F23" s="8" t="s">
        <v>10959</v>
      </c>
      <c r="G23" s="8" t="s">
        <v>10890</v>
      </c>
      <c r="H23" s="8" t="s">
        <v>10896</v>
      </c>
      <c r="I23" s="8" t="s">
        <v>294</v>
      </c>
      <c r="J23" s="8" t="s">
        <v>10897</v>
      </c>
      <c r="K23" s="8" t="s">
        <v>301</v>
      </c>
      <c r="L23" s="8" t="s">
        <v>10886</v>
      </c>
      <c r="M23" s="8" t="s">
        <v>10899</v>
      </c>
      <c r="N23" s="8" t="s">
        <v>10893</v>
      </c>
      <c r="O23" s="9">
        <v>11.4</v>
      </c>
      <c r="P23" s="10">
        <v>1</v>
      </c>
      <c r="Q23" s="11">
        <v>9.25</v>
      </c>
      <c r="R23" s="11">
        <v>7</v>
      </c>
      <c r="S23" s="8" t="s">
        <v>296</v>
      </c>
      <c r="T23" s="8" t="s">
        <v>297</v>
      </c>
      <c r="U23" s="9">
        <v>13.612</v>
      </c>
      <c r="V23" s="10">
        <v>0.25</v>
      </c>
      <c r="W23" s="11">
        <v>3</v>
      </c>
      <c r="X23" s="9">
        <v>4.5730000000000004</v>
      </c>
      <c r="Y23" s="8" t="s">
        <v>292</v>
      </c>
      <c r="Z23" s="10">
        <v>4</v>
      </c>
      <c r="AA23" s="10">
        <v>1</v>
      </c>
      <c r="AB23" s="9">
        <v>18.292000000000002</v>
      </c>
      <c r="AC23" s="10">
        <v>1</v>
      </c>
      <c r="AD23" s="10">
        <v>1</v>
      </c>
      <c r="AE23" s="9">
        <v>18.292000000000002</v>
      </c>
      <c r="AF23" s="11">
        <v>10</v>
      </c>
      <c r="AG23" s="11">
        <v>7</v>
      </c>
      <c r="AH23" s="11">
        <v>0</v>
      </c>
      <c r="AI23" s="11">
        <v>17</v>
      </c>
      <c r="AJ23" s="11">
        <v>0</v>
      </c>
      <c r="AK23" s="12">
        <v>44115.527488425927</v>
      </c>
      <c r="AL23" s="11">
        <v>0.34</v>
      </c>
      <c r="AM23" s="11">
        <v>100</v>
      </c>
      <c r="AN23" s="11">
        <v>0</v>
      </c>
      <c r="AO23" s="11">
        <v>0.24</v>
      </c>
      <c r="AP23" s="11">
        <v>0</v>
      </c>
      <c r="AQ23" s="11">
        <v>0.7</v>
      </c>
      <c r="AR23" s="11">
        <v>0.13</v>
      </c>
      <c r="AS23" s="8" t="s">
        <v>298</v>
      </c>
      <c r="AT23" s="11">
        <v>0</v>
      </c>
      <c r="AU23" s="8" t="s">
        <v>10960</v>
      </c>
      <c r="AV23" s="8" t="s">
        <v>299</v>
      </c>
    </row>
    <row r="24" spans="1:48" x14ac:dyDescent="0.25">
      <c r="A24" s="8" t="str">
        <f t="shared" si="0"/>
        <v>17006000010282200001421</v>
      </c>
      <c r="B24" s="8" t="s">
        <v>10883</v>
      </c>
      <c r="C24" s="8" t="s">
        <v>292</v>
      </c>
      <c r="D24" s="8" t="s">
        <v>293</v>
      </c>
      <c r="E24" s="8" t="s">
        <v>10961</v>
      </c>
      <c r="F24" s="8" t="s">
        <v>10962</v>
      </c>
      <c r="G24" s="8" t="s">
        <v>10890</v>
      </c>
      <c r="H24" s="8" t="s">
        <v>10896</v>
      </c>
      <c r="I24" s="8" t="s">
        <v>294</v>
      </c>
      <c r="J24" s="8" t="s">
        <v>10897</v>
      </c>
      <c r="K24" s="8" t="s">
        <v>302</v>
      </c>
      <c r="L24" s="8" t="s">
        <v>10898</v>
      </c>
      <c r="M24" s="8" t="s">
        <v>10899</v>
      </c>
      <c r="N24" s="8" t="s">
        <v>10893</v>
      </c>
      <c r="O24" s="9">
        <v>13.28</v>
      </c>
      <c r="P24" s="10">
        <v>1</v>
      </c>
      <c r="Q24" s="11">
        <v>9.25</v>
      </c>
      <c r="R24" s="11">
        <v>7</v>
      </c>
      <c r="S24" s="8" t="s">
        <v>296</v>
      </c>
      <c r="T24" s="8" t="s">
        <v>297</v>
      </c>
      <c r="U24" s="9">
        <v>15.856999999999999</v>
      </c>
      <c r="V24" s="10">
        <v>0.25</v>
      </c>
      <c r="W24" s="11">
        <v>3</v>
      </c>
      <c r="X24" s="9">
        <v>5.3440000000000003</v>
      </c>
      <c r="Y24" s="8" t="s">
        <v>292</v>
      </c>
      <c r="Z24" s="10">
        <v>4</v>
      </c>
      <c r="AA24" s="10">
        <v>1</v>
      </c>
      <c r="AB24" s="9">
        <v>21.376000000000001</v>
      </c>
      <c r="AC24" s="10">
        <v>1</v>
      </c>
      <c r="AD24" s="10">
        <v>1</v>
      </c>
      <c r="AE24" s="9">
        <v>21.376000000000001</v>
      </c>
      <c r="AF24" s="11">
        <v>10</v>
      </c>
      <c r="AG24" s="11">
        <v>7</v>
      </c>
      <c r="AH24" s="11">
        <v>0</v>
      </c>
      <c r="AI24" s="11">
        <v>17</v>
      </c>
      <c r="AJ24" s="11">
        <v>0</v>
      </c>
      <c r="AK24" s="12">
        <v>44115.527499999997</v>
      </c>
      <c r="AL24" s="11">
        <v>0.4</v>
      </c>
      <c r="AM24" s="11">
        <v>100</v>
      </c>
      <c r="AN24" s="11">
        <v>0</v>
      </c>
      <c r="AO24" s="11">
        <v>0.28000000000000003</v>
      </c>
      <c r="AP24" s="11">
        <v>0</v>
      </c>
      <c r="AQ24" s="11">
        <v>0.82</v>
      </c>
      <c r="AR24" s="11">
        <v>0.16</v>
      </c>
      <c r="AS24" s="8" t="s">
        <v>298</v>
      </c>
      <c r="AT24" s="11">
        <v>0</v>
      </c>
      <c r="AU24" s="8" t="s">
        <v>10963</v>
      </c>
      <c r="AV24" s="8" t="s">
        <v>299</v>
      </c>
    </row>
    <row r="25" spans="1:48" x14ac:dyDescent="0.25">
      <c r="A25" s="8" t="str">
        <f t="shared" si="0"/>
        <v>17006000010312200001421</v>
      </c>
      <c r="B25" s="8" t="s">
        <v>10883</v>
      </c>
      <c r="C25" s="8" t="s">
        <v>292</v>
      </c>
      <c r="D25" s="8" t="s">
        <v>293</v>
      </c>
      <c r="E25" s="8" t="s">
        <v>10964</v>
      </c>
      <c r="F25" s="8" t="s">
        <v>10965</v>
      </c>
      <c r="G25" s="8" t="s">
        <v>10890</v>
      </c>
      <c r="H25" s="8" t="s">
        <v>10896</v>
      </c>
      <c r="I25" s="8" t="s">
        <v>294</v>
      </c>
      <c r="J25" s="8" t="s">
        <v>10897</v>
      </c>
      <c r="K25" s="8" t="s">
        <v>302</v>
      </c>
      <c r="L25" s="8" t="s">
        <v>10898</v>
      </c>
      <c r="M25" s="8" t="s">
        <v>10899</v>
      </c>
      <c r="N25" s="8" t="s">
        <v>10893</v>
      </c>
      <c r="O25" s="9">
        <v>22.15</v>
      </c>
      <c r="P25" s="10">
        <v>1</v>
      </c>
      <c r="Q25" s="11">
        <v>9.25</v>
      </c>
      <c r="R25" s="11">
        <v>7</v>
      </c>
      <c r="S25" s="8" t="s">
        <v>296</v>
      </c>
      <c r="T25" s="8" t="s">
        <v>297</v>
      </c>
      <c r="U25" s="9">
        <v>26.448</v>
      </c>
      <c r="V25" s="10">
        <v>0.25</v>
      </c>
      <c r="W25" s="11">
        <v>3</v>
      </c>
      <c r="X25" s="9">
        <v>8.9019999999999992</v>
      </c>
      <c r="Y25" s="8" t="s">
        <v>292</v>
      </c>
      <c r="Z25" s="10">
        <v>4</v>
      </c>
      <c r="AA25" s="10">
        <v>1</v>
      </c>
      <c r="AB25" s="9">
        <v>35.607999999999997</v>
      </c>
      <c r="AC25" s="10">
        <v>1</v>
      </c>
      <c r="AD25" s="10">
        <v>1</v>
      </c>
      <c r="AE25" s="9">
        <v>35.607999999999997</v>
      </c>
      <c r="AF25" s="11">
        <v>10</v>
      </c>
      <c r="AG25" s="11">
        <v>7</v>
      </c>
      <c r="AH25" s="11">
        <v>0</v>
      </c>
      <c r="AI25" s="11">
        <v>17</v>
      </c>
      <c r="AJ25" s="11">
        <v>0</v>
      </c>
      <c r="AK25" s="12">
        <v>44115.527511574073</v>
      </c>
      <c r="AL25" s="11">
        <v>0.66</v>
      </c>
      <c r="AM25" s="11">
        <v>100</v>
      </c>
      <c r="AN25" s="11">
        <v>0</v>
      </c>
      <c r="AO25" s="11">
        <v>0.46</v>
      </c>
      <c r="AP25" s="11">
        <v>0</v>
      </c>
      <c r="AQ25" s="11">
        <v>1.37</v>
      </c>
      <c r="AR25" s="11">
        <v>0.26</v>
      </c>
      <c r="AS25" s="8" t="s">
        <v>298</v>
      </c>
      <c r="AT25" s="11">
        <v>0</v>
      </c>
      <c r="AU25" s="8" t="s">
        <v>10966</v>
      </c>
      <c r="AV25" s="8" t="s">
        <v>299</v>
      </c>
    </row>
    <row r="26" spans="1:48" x14ac:dyDescent="0.25">
      <c r="A26" s="8" t="str">
        <f t="shared" si="0"/>
        <v>17006000010392200001421</v>
      </c>
      <c r="B26" s="8" t="s">
        <v>10883</v>
      </c>
      <c r="C26" s="8" t="s">
        <v>292</v>
      </c>
      <c r="D26" s="8" t="s">
        <v>293</v>
      </c>
      <c r="E26" s="8" t="s">
        <v>10967</v>
      </c>
      <c r="F26" s="8" t="s">
        <v>10968</v>
      </c>
      <c r="G26" s="8" t="s">
        <v>10890</v>
      </c>
      <c r="H26" s="8" t="s">
        <v>10896</v>
      </c>
      <c r="I26" s="8" t="s">
        <v>294</v>
      </c>
      <c r="J26" s="8" t="s">
        <v>10897</v>
      </c>
      <c r="K26" s="8" t="s">
        <v>303</v>
      </c>
      <c r="L26" s="8" t="s">
        <v>10898</v>
      </c>
      <c r="M26" s="8" t="s">
        <v>10899</v>
      </c>
      <c r="N26" s="8" t="s">
        <v>10893</v>
      </c>
      <c r="O26" s="9">
        <v>12.84</v>
      </c>
      <c r="P26" s="10">
        <v>1</v>
      </c>
      <c r="Q26" s="11">
        <v>9.25</v>
      </c>
      <c r="R26" s="11">
        <v>7</v>
      </c>
      <c r="S26" s="8" t="s">
        <v>296</v>
      </c>
      <c r="T26" s="8" t="s">
        <v>297</v>
      </c>
      <c r="U26" s="9">
        <v>15.331</v>
      </c>
      <c r="V26" s="10">
        <v>0.25</v>
      </c>
      <c r="W26" s="11">
        <v>3</v>
      </c>
      <c r="X26" s="9">
        <v>5.1529999999999996</v>
      </c>
      <c r="Y26" s="8" t="s">
        <v>292</v>
      </c>
      <c r="Z26" s="10">
        <v>4</v>
      </c>
      <c r="AA26" s="10">
        <v>1</v>
      </c>
      <c r="AB26" s="9">
        <v>20.611999999999998</v>
      </c>
      <c r="AC26" s="10">
        <v>1</v>
      </c>
      <c r="AD26" s="10">
        <v>1</v>
      </c>
      <c r="AE26" s="9">
        <v>20.611999999999998</v>
      </c>
      <c r="AF26" s="11">
        <v>10</v>
      </c>
      <c r="AG26" s="11">
        <v>7</v>
      </c>
      <c r="AH26" s="11">
        <v>0</v>
      </c>
      <c r="AI26" s="11">
        <v>17</v>
      </c>
      <c r="AJ26" s="11">
        <v>0</v>
      </c>
      <c r="AK26" s="12">
        <v>44115.527557870373</v>
      </c>
      <c r="AL26" s="11">
        <v>0.38</v>
      </c>
      <c r="AM26" s="11">
        <v>100</v>
      </c>
      <c r="AN26" s="11">
        <v>0</v>
      </c>
      <c r="AO26" s="11">
        <v>0.27</v>
      </c>
      <c r="AP26" s="11">
        <v>0</v>
      </c>
      <c r="AQ26" s="11">
        <v>0.79</v>
      </c>
      <c r="AR26" s="11">
        <v>0.15</v>
      </c>
      <c r="AS26" s="8" t="s">
        <v>298</v>
      </c>
      <c r="AT26" s="11">
        <v>0</v>
      </c>
      <c r="AU26" s="8" t="s">
        <v>10969</v>
      </c>
      <c r="AV26" s="8" t="s">
        <v>299</v>
      </c>
    </row>
    <row r="27" spans="1:48" x14ac:dyDescent="0.25">
      <c r="A27" s="8" t="str">
        <f t="shared" si="0"/>
        <v>17006000010412200001421</v>
      </c>
      <c r="B27" s="8" t="s">
        <v>10883</v>
      </c>
      <c r="C27" s="8" t="s">
        <v>292</v>
      </c>
      <c r="D27" s="8" t="s">
        <v>293</v>
      </c>
      <c r="E27" s="8" t="s">
        <v>10970</v>
      </c>
      <c r="F27" s="8" t="s">
        <v>10971</v>
      </c>
      <c r="G27" s="8" t="s">
        <v>10890</v>
      </c>
      <c r="H27" s="8" t="s">
        <v>10896</v>
      </c>
      <c r="I27" s="8" t="s">
        <v>294</v>
      </c>
      <c r="J27" s="8" t="s">
        <v>10897</v>
      </c>
      <c r="K27" s="8" t="s">
        <v>301</v>
      </c>
      <c r="L27" s="8" t="s">
        <v>10898</v>
      </c>
      <c r="M27" s="8" t="s">
        <v>10899</v>
      </c>
      <c r="N27" s="8" t="s">
        <v>10893</v>
      </c>
      <c r="O27" s="9">
        <v>21.19</v>
      </c>
      <c r="P27" s="10">
        <v>1</v>
      </c>
      <c r="Q27" s="11">
        <v>9.25</v>
      </c>
      <c r="R27" s="11">
        <v>7</v>
      </c>
      <c r="S27" s="8" t="s">
        <v>296</v>
      </c>
      <c r="T27" s="8" t="s">
        <v>297</v>
      </c>
      <c r="U27" s="9">
        <v>25.300999999999998</v>
      </c>
      <c r="V27" s="10">
        <v>0.25</v>
      </c>
      <c r="W27" s="11">
        <v>3</v>
      </c>
      <c r="X27" s="9">
        <v>8.5150000000000006</v>
      </c>
      <c r="Y27" s="8" t="s">
        <v>292</v>
      </c>
      <c r="Z27" s="10">
        <v>4</v>
      </c>
      <c r="AA27" s="10">
        <v>1</v>
      </c>
      <c r="AB27" s="9">
        <v>34.06</v>
      </c>
      <c r="AC27" s="10">
        <v>1</v>
      </c>
      <c r="AD27" s="10">
        <v>1</v>
      </c>
      <c r="AE27" s="9">
        <v>34.06</v>
      </c>
      <c r="AF27" s="11">
        <v>10</v>
      </c>
      <c r="AG27" s="11">
        <v>7</v>
      </c>
      <c r="AH27" s="11">
        <v>0</v>
      </c>
      <c r="AI27" s="11">
        <v>17</v>
      </c>
      <c r="AJ27" s="11">
        <v>0</v>
      </c>
      <c r="AK27" s="12">
        <v>44115.527569444443</v>
      </c>
      <c r="AL27" s="11">
        <v>0.63</v>
      </c>
      <c r="AM27" s="11">
        <v>100</v>
      </c>
      <c r="AN27" s="11">
        <v>0</v>
      </c>
      <c r="AO27" s="11">
        <v>0.44</v>
      </c>
      <c r="AP27" s="11">
        <v>0</v>
      </c>
      <c r="AQ27" s="11">
        <v>1.31</v>
      </c>
      <c r="AR27" s="11">
        <v>0.25</v>
      </c>
      <c r="AS27" s="8" t="s">
        <v>298</v>
      </c>
      <c r="AT27" s="11">
        <v>0</v>
      </c>
      <c r="AU27" s="8" t="s">
        <v>10972</v>
      </c>
      <c r="AV27" s="8" t="s">
        <v>299</v>
      </c>
    </row>
    <row r="28" spans="1:48" x14ac:dyDescent="0.25">
      <c r="A28" s="8" t="str">
        <f t="shared" si="0"/>
        <v>17006000010422200001421</v>
      </c>
      <c r="B28" s="8" t="s">
        <v>10883</v>
      </c>
      <c r="C28" s="8" t="s">
        <v>292</v>
      </c>
      <c r="D28" s="8" t="s">
        <v>293</v>
      </c>
      <c r="E28" s="8" t="s">
        <v>10973</v>
      </c>
      <c r="F28" s="8" t="s">
        <v>10974</v>
      </c>
      <c r="G28" s="8" t="s">
        <v>10890</v>
      </c>
      <c r="H28" s="8" t="s">
        <v>10896</v>
      </c>
      <c r="I28" s="8" t="s">
        <v>294</v>
      </c>
      <c r="J28" s="8" t="s">
        <v>10897</v>
      </c>
      <c r="K28" s="8" t="s">
        <v>301</v>
      </c>
      <c r="L28" s="8" t="s">
        <v>10898</v>
      </c>
      <c r="M28" s="8" t="s">
        <v>10899</v>
      </c>
      <c r="N28" s="8" t="s">
        <v>10893</v>
      </c>
      <c r="O28" s="9">
        <v>23.14</v>
      </c>
      <c r="P28" s="10">
        <v>1</v>
      </c>
      <c r="Q28" s="11">
        <v>9.25</v>
      </c>
      <c r="R28" s="11">
        <v>7</v>
      </c>
      <c r="S28" s="8" t="s">
        <v>296</v>
      </c>
      <c r="T28" s="8" t="s">
        <v>297</v>
      </c>
      <c r="U28" s="9">
        <v>27.63</v>
      </c>
      <c r="V28" s="10">
        <v>0.25</v>
      </c>
      <c r="W28" s="11">
        <v>3</v>
      </c>
      <c r="X28" s="9">
        <v>9.298</v>
      </c>
      <c r="Y28" s="8" t="s">
        <v>292</v>
      </c>
      <c r="Z28" s="10">
        <v>4</v>
      </c>
      <c r="AA28" s="10">
        <v>1</v>
      </c>
      <c r="AB28" s="9">
        <v>37.192</v>
      </c>
      <c r="AC28" s="10">
        <v>1</v>
      </c>
      <c r="AD28" s="10">
        <v>1</v>
      </c>
      <c r="AE28" s="9">
        <v>37.192</v>
      </c>
      <c r="AF28" s="11">
        <v>10</v>
      </c>
      <c r="AG28" s="11">
        <v>7</v>
      </c>
      <c r="AH28" s="11">
        <v>0</v>
      </c>
      <c r="AI28" s="11">
        <v>17</v>
      </c>
      <c r="AJ28" s="11">
        <v>0</v>
      </c>
      <c r="AK28" s="12">
        <v>44115.527581018519</v>
      </c>
      <c r="AL28" s="11">
        <v>0.69</v>
      </c>
      <c r="AM28" s="11">
        <v>100</v>
      </c>
      <c r="AN28" s="11">
        <v>0</v>
      </c>
      <c r="AO28" s="11">
        <v>0.48</v>
      </c>
      <c r="AP28" s="11">
        <v>0</v>
      </c>
      <c r="AQ28" s="11">
        <v>1.43</v>
      </c>
      <c r="AR28" s="11">
        <v>0.27</v>
      </c>
      <c r="AS28" s="8" t="s">
        <v>298</v>
      </c>
      <c r="AT28" s="11">
        <v>0</v>
      </c>
      <c r="AU28" s="8" t="s">
        <v>10975</v>
      </c>
      <c r="AV28" s="8" t="s">
        <v>299</v>
      </c>
    </row>
    <row r="29" spans="1:48" x14ac:dyDescent="0.25">
      <c r="A29" s="8" t="str">
        <f t="shared" si="0"/>
        <v>17006000010432200001421</v>
      </c>
      <c r="B29" s="8" t="s">
        <v>10883</v>
      </c>
      <c r="C29" s="8" t="s">
        <v>292</v>
      </c>
      <c r="D29" s="8" t="s">
        <v>293</v>
      </c>
      <c r="E29" s="8" t="s">
        <v>10976</v>
      </c>
      <c r="F29" s="8" t="s">
        <v>10977</v>
      </c>
      <c r="G29" s="8" t="s">
        <v>10890</v>
      </c>
      <c r="H29" s="8" t="s">
        <v>10896</v>
      </c>
      <c r="I29" s="8" t="s">
        <v>294</v>
      </c>
      <c r="J29" s="8" t="s">
        <v>10897</v>
      </c>
      <c r="K29" s="8" t="s">
        <v>302</v>
      </c>
      <c r="L29" s="8" t="s">
        <v>10898</v>
      </c>
      <c r="M29" s="8" t="s">
        <v>10899</v>
      </c>
      <c r="N29" s="8" t="s">
        <v>10893</v>
      </c>
      <c r="O29" s="9">
        <v>22.47</v>
      </c>
      <c r="P29" s="10">
        <v>1</v>
      </c>
      <c r="Q29" s="11">
        <v>9.25</v>
      </c>
      <c r="R29" s="11">
        <v>7</v>
      </c>
      <c r="S29" s="8" t="s">
        <v>296</v>
      </c>
      <c r="T29" s="8" t="s">
        <v>297</v>
      </c>
      <c r="U29" s="9">
        <v>26.83</v>
      </c>
      <c r="V29" s="10">
        <v>0.25</v>
      </c>
      <c r="W29" s="11">
        <v>3</v>
      </c>
      <c r="X29" s="9">
        <v>9.0280000000000005</v>
      </c>
      <c r="Y29" s="8" t="s">
        <v>292</v>
      </c>
      <c r="Z29" s="10">
        <v>4</v>
      </c>
      <c r="AA29" s="10">
        <v>1</v>
      </c>
      <c r="AB29" s="9">
        <v>36.112000000000002</v>
      </c>
      <c r="AC29" s="10">
        <v>1</v>
      </c>
      <c r="AD29" s="10">
        <v>1</v>
      </c>
      <c r="AE29" s="9">
        <v>36.112000000000002</v>
      </c>
      <c r="AF29" s="11">
        <v>10</v>
      </c>
      <c r="AG29" s="11">
        <v>7</v>
      </c>
      <c r="AH29" s="11">
        <v>0</v>
      </c>
      <c r="AI29" s="11">
        <v>17</v>
      </c>
      <c r="AJ29" s="11">
        <v>0</v>
      </c>
      <c r="AK29" s="12">
        <v>44115.527581018519</v>
      </c>
      <c r="AL29" s="11">
        <v>0.67</v>
      </c>
      <c r="AM29" s="11">
        <v>100</v>
      </c>
      <c r="AN29" s="11">
        <v>0</v>
      </c>
      <c r="AO29" s="11">
        <v>0.47</v>
      </c>
      <c r="AP29" s="11">
        <v>0</v>
      </c>
      <c r="AQ29" s="11">
        <v>1.39</v>
      </c>
      <c r="AR29" s="11">
        <v>0.26</v>
      </c>
      <c r="AS29" s="8" t="s">
        <v>298</v>
      </c>
      <c r="AT29" s="11">
        <v>0</v>
      </c>
      <c r="AU29" s="8" t="s">
        <v>10978</v>
      </c>
      <c r="AV29" s="8" t="s">
        <v>299</v>
      </c>
    </row>
    <row r="30" spans="1:48" x14ac:dyDescent="0.25">
      <c r="A30" s="8" t="str">
        <f t="shared" si="0"/>
        <v>17006000010442200001421</v>
      </c>
      <c r="B30" s="8" t="s">
        <v>10883</v>
      </c>
      <c r="C30" s="8" t="s">
        <v>292</v>
      </c>
      <c r="D30" s="8" t="s">
        <v>293</v>
      </c>
      <c r="E30" s="8" t="s">
        <v>10979</v>
      </c>
      <c r="F30" s="8" t="s">
        <v>10980</v>
      </c>
      <c r="G30" s="8" t="s">
        <v>10890</v>
      </c>
      <c r="H30" s="8" t="s">
        <v>10896</v>
      </c>
      <c r="I30" s="8" t="s">
        <v>294</v>
      </c>
      <c r="J30" s="8" t="s">
        <v>10897</v>
      </c>
      <c r="K30" s="8" t="s">
        <v>302</v>
      </c>
      <c r="L30" s="8" t="s">
        <v>10898</v>
      </c>
      <c r="M30" s="8" t="s">
        <v>10899</v>
      </c>
      <c r="N30" s="8" t="s">
        <v>10893</v>
      </c>
      <c r="O30" s="9">
        <v>22.47</v>
      </c>
      <c r="P30" s="10">
        <v>1</v>
      </c>
      <c r="Q30" s="11">
        <v>9.25</v>
      </c>
      <c r="R30" s="11">
        <v>7</v>
      </c>
      <c r="S30" s="8" t="s">
        <v>296</v>
      </c>
      <c r="T30" s="8" t="s">
        <v>297</v>
      </c>
      <c r="U30" s="9">
        <v>26.83</v>
      </c>
      <c r="V30" s="10">
        <v>0.25</v>
      </c>
      <c r="W30" s="11">
        <v>3</v>
      </c>
      <c r="X30" s="9">
        <v>9.0280000000000005</v>
      </c>
      <c r="Y30" s="8" t="s">
        <v>292</v>
      </c>
      <c r="Z30" s="10">
        <v>4</v>
      </c>
      <c r="AA30" s="10">
        <v>1</v>
      </c>
      <c r="AB30" s="9">
        <v>36.112000000000002</v>
      </c>
      <c r="AC30" s="10">
        <v>1</v>
      </c>
      <c r="AD30" s="10">
        <v>1</v>
      </c>
      <c r="AE30" s="9">
        <v>36.112000000000002</v>
      </c>
      <c r="AF30" s="11">
        <v>10</v>
      </c>
      <c r="AG30" s="11">
        <v>7</v>
      </c>
      <c r="AH30" s="11">
        <v>0</v>
      </c>
      <c r="AI30" s="11">
        <v>17</v>
      </c>
      <c r="AJ30" s="11">
        <v>0</v>
      </c>
      <c r="AK30" s="12">
        <v>44115.527592592596</v>
      </c>
      <c r="AL30" s="11">
        <v>0.67</v>
      </c>
      <c r="AM30" s="11">
        <v>100</v>
      </c>
      <c r="AN30" s="11">
        <v>0</v>
      </c>
      <c r="AO30" s="11">
        <v>0.47</v>
      </c>
      <c r="AP30" s="11">
        <v>0</v>
      </c>
      <c r="AQ30" s="11">
        <v>1.39</v>
      </c>
      <c r="AR30" s="11">
        <v>0.26</v>
      </c>
      <c r="AS30" s="8" t="s">
        <v>298</v>
      </c>
      <c r="AT30" s="11">
        <v>0</v>
      </c>
      <c r="AU30" s="8" t="s">
        <v>10981</v>
      </c>
      <c r="AV30" s="8" t="s">
        <v>299</v>
      </c>
    </row>
    <row r="31" spans="1:48" x14ac:dyDescent="0.25">
      <c r="A31" s="8" t="str">
        <f t="shared" si="0"/>
        <v>17006000010452200001421</v>
      </c>
      <c r="B31" s="8" t="s">
        <v>10883</v>
      </c>
      <c r="C31" s="8" t="s">
        <v>292</v>
      </c>
      <c r="D31" s="8" t="s">
        <v>293</v>
      </c>
      <c r="E31" s="8" t="s">
        <v>10982</v>
      </c>
      <c r="F31" s="8" t="s">
        <v>10983</v>
      </c>
      <c r="G31" s="8" t="s">
        <v>10890</v>
      </c>
      <c r="H31" s="8" t="s">
        <v>10896</v>
      </c>
      <c r="I31" s="8" t="s">
        <v>294</v>
      </c>
      <c r="J31" s="8" t="s">
        <v>10897</v>
      </c>
      <c r="K31" s="8" t="s">
        <v>302</v>
      </c>
      <c r="L31" s="8" t="s">
        <v>10898</v>
      </c>
      <c r="M31" s="8" t="s">
        <v>10899</v>
      </c>
      <c r="N31" s="8" t="s">
        <v>10893</v>
      </c>
      <c r="O31" s="9">
        <v>25.06</v>
      </c>
      <c r="P31" s="10">
        <v>1</v>
      </c>
      <c r="Q31" s="11">
        <v>9.25</v>
      </c>
      <c r="R31" s="11">
        <v>7</v>
      </c>
      <c r="S31" s="8" t="s">
        <v>296</v>
      </c>
      <c r="T31" s="8" t="s">
        <v>297</v>
      </c>
      <c r="U31" s="9">
        <v>29.922000000000001</v>
      </c>
      <c r="V31" s="10">
        <v>0.25</v>
      </c>
      <c r="W31" s="11">
        <v>3</v>
      </c>
      <c r="X31" s="9">
        <v>10.071</v>
      </c>
      <c r="Y31" s="8" t="s">
        <v>292</v>
      </c>
      <c r="Z31" s="10">
        <v>4</v>
      </c>
      <c r="AA31" s="10">
        <v>1</v>
      </c>
      <c r="AB31" s="9">
        <v>40.283999999999999</v>
      </c>
      <c r="AC31" s="10">
        <v>1</v>
      </c>
      <c r="AD31" s="10">
        <v>1</v>
      </c>
      <c r="AE31" s="9">
        <v>40.283999999999999</v>
      </c>
      <c r="AF31" s="11">
        <v>10</v>
      </c>
      <c r="AG31" s="11">
        <v>7</v>
      </c>
      <c r="AH31" s="11">
        <v>0</v>
      </c>
      <c r="AI31" s="11">
        <v>17</v>
      </c>
      <c r="AJ31" s="11">
        <v>0</v>
      </c>
      <c r="AK31" s="12">
        <v>44115.527604166666</v>
      </c>
      <c r="AL31" s="11">
        <v>0.75</v>
      </c>
      <c r="AM31" s="11">
        <v>100</v>
      </c>
      <c r="AN31" s="11">
        <v>0</v>
      </c>
      <c r="AO31" s="11">
        <v>0.52</v>
      </c>
      <c r="AP31" s="11">
        <v>0</v>
      </c>
      <c r="AQ31" s="11">
        <v>1.55</v>
      </c>
      <c r="AR31" s="11">
        <v>0.28999999999999998</v>
      </c>
      <c r="AS31" s="8" t="s">
        <v>298</v>
      </c>
      <c r="AT31" s="11">
        <v>0</v>
      </c>
      <c r="AU31" s="8" t="s">
        <v>10984</v>
      </c>
      <c r="AV31" s="8" t="s">
        <v>299</v>
      </c>
    </row>
    <row r="32" spans="1:48" x14ac:dyDescent="0.25">
      <c r="A32" s="8" t="str">
        <f t="shared" si="0"/>
        <v>17006000010532200001421</v>
      </c>
      <c r="B32" s="8" t="s">
        <v>10883</v>
      </c>
      <c r="C32" s="8" t="s">
        <v>292</v>
      </c>
      <c r="D32" s="8" t="s">
        <v>293</v>
      </c>
      <c r="E32" s="8" t="s">
        <v>10985</v>
      </c>
      <c r="F32" s="8" t="s">
        <v>10986</v>
      </c>
      <c r="G32" s="8" t="s">
        <v>10890</v>
      </c>
      <c r="H32" s="8" t="s">
        <v>10896</v>
      </c>
      <c r="I32" s="8" t="s">
        <v>294</v>
      </c>
      <c r="J32" s="8" t="s">
        <v>10897</v>
      </c>
      <c r="K32" s="8" t="s">
        <v>295</v>
      </c>
      <c r="L32" s="8" t="s">
        <v>10898</v>
      </c>
      <c r="M32" s="8" t="s">
        <v>10899</v>
      </c>
      <c r="N32" s="8" t="s">
        <v>10893</v>
      </c>
      <c r="O32" s="9">
        <v>46.6</v>
      </c>
      <c r="P32" s="10">
        <v>1</v>
      </c>
      <c r="Q32" s="11">
        <v>9.25</v>
      </c>
      <c r="R32" s="11">
        <v>7</v>
      </c>
      <c r="S32" s="8" t="s">
        <v>296</v>
      </c>
      <c r="T32" s="8" t="s">
        <v>297</v>
      </c>
      <c r="U32" s="9">
        <v>55.642000000000003</v>
      </c>
      <c r="V32" s="10">
        <v>0.25</v>
      </c>
      <c r="W32" s="11">
        <v>3</v>
      </c>
      <c r="X32" s="9">
        <v>18.731000000000002</v>
      </c>
      <c r="Y32" s="8" t="s">
        <v>292</v>
      </c>
      <c r="Z32" s="10">
        <v>4</v>
      </c>
      <c r="AA32" s="10">
        <v>1</v>
      </c>
      <c r="AB32" s="9">
        <v>74.924000000000007</v>
      </c>
      <c r="AC32" s="10">
        <v>1</v>
      </c>
      <c r="AD32" s="10">
        <v>1</v>
      </c>
      <c r="AE32" s="9">
        <v>74.924000000000007</v>
      </c>
      <c r="AF32" s="11">
        <v>10</v>
      </c>
      <c r="AG32" s="11">
        <v>7</v>
      </c>
      <c r="AH32" s="11">
        <v>0</v>
      </c>
      <c r="AI32" s="11">
        <v>17</v>
      </c>
      <c r="AJ32" s="11">
        <v>0</v>
      </c>
      <c r="AK32" s="12">
        <v>44115.528078703705</v>
      </c>
      <c r="AL32" s="11">
        <v>1.39</v>
      </c>
      <c r="AM32" s="11">
        <v>100</v>
      </c>
      <c r="AN32" s="11">
        <v>0</v>
      </c>
      <c r="AO32" s="11">
        <v>0.97</v>
      </c>
      <c r="AP32" s="11">
        <v>0</v>
      </c>
      <c r="AQ32" s="11">
        <v>2.88</v>
      </c>
      <c r="AR32" s="11">
        <v>0.55000000000000004</v>
      </c>
      <c r="AS32" s="8" t="s">
        <v>298</v>
      </c>
      <c r="AT32" s="11">
        <v>0</v>
      </c>
      <c r="AU32" s="8" t="s">
        <v>10987</v>
      </c>
      <c r="AV32" s="8" t="s">
        <v>299</v>
      </c>
    </row>
    <row r="33" spans="1:48" x14ac:dyDescent="0.25">
      <c r="A33" s="8" t="str">
        <f t="shared" si="0"/>
        <v>11106000010542200000102</v>
      </c>
      <c r="B33" s="8" t="s">
        <v>10876</v>
      </c>
      <c r="C33" s="8" t="s">
        <v>294</v>
      </c>
      <c r="D33" s="8" t="s">
        <v>293</v>
      </c>
      <c r="E33" s="8" t="s">
        <v>10988</v>
      </c>
      <c r="F33" s="8" t="s">
        <v>10989</v>
      </c>
      <c r="G33" s="8" t="s">
        <v>10884</v>
      </c>
      <c r="H33" s="8" t="s">
        <v>10885</v>
      </c>
      <c r="I33" s="8" t="s">
        <v>292</v>
      </c>
      <c r="J33" s="8" t="s">
        <v>10897</v>
      </c>
      <c r="K33" s="8" t="s">
        <v>302</v>
      </c>
      <c r="L33" s="8" t="s">
        <v>10898</v>
      </c>
      <c r="M33" s="8" t="s">
        <v>10899</v>
      </c>
      <c r="N33" s="8" t="s">
        <v>10887</v>
      </c>
      <c r="O33" s="9">
        <v>36.988999999999997</v>
      </c>
      <c r="P33" s="10">
        <v>1</v>
      </c>
      <c r="Q33" s="11">
        <v>0</v>
      </c>
      <c r="R33" s="11">
        <v>12</v>
      </c>
      <c r="S33" s="8" t="s">
        <v>296</v>
      </c>
      <c r="T33" s="8" t="s">
        <v>297</v>
      </c>
      <c r="U33" s="9">
        <v>42.033000000000001</v>
      </c>
      <c r="V33" s="10">
        <v>1</v>
      </c>
      <c r="W33" s="11">
        <v>4</v>
      </c>
      <c r="X33" s="9">
        <v>50.933</v>
      </c>
      <c r="Y33" s="8" t="s">
        <v>292</v>
      </c>
      <c r="Z33" s="10">
        <v>1</v>
      </c>
      <c r="AA33" s="10">
        <v>0.762629</v>
      </c>
      <c r="AB33" s="9">
        <v>50.933</v>
      </c>
      <c r="AC33" s="10">
        <v>1</v>
      </c>
      <c r="AD33" s="10">
        <v>0.762629</v>
      </c>
      <c r="AE33" s="9">
        <v>50.933</v>
      </c>
      <c r="AF33" s="11">
        <v>10</v>
      </c>
      <c r="AG33" s="11">
        <v>12</v>
      </c>
      <c r="AH33" s="11">
        <v>0</v>
      </c>
      <c r="AI33" s="11">
        <v>17</v>
      </c>
      <c r="AJ33" s="11">
        <v>0</v>
      </c>
      <c r="AK33" s="12">
        <v>44115.006666666668</v>
      </c>
      <c r="AL33" s="11">
        <v>4.2</v>
      </c>
      <c r="AM33" s="11">
        <v>100</v>
      </c>
      <c r="AN33" s="11">
        <v>0</v>
      </c>
      <c r="AO33" s="11">
        <v>5.04</v>
      </c>
      <c r="AP33" s="11">
        <v>0</v>
      </c>
      <c r="AQ33" s="11">
        <v>6.78</v>
      </c>
      <c r="AR33" s="11">
        <v>2.12</v>
      </c>
      <c r="AS33" s="8" t="s">
        <v>298</v>
      </c>
      <c r="AT33" s="11">
        <v>0</v>
      </c>
      <c r="AU33" s="8" t="s">
        <v>10990</v>
      </c>
      <c r="AV33" s="8" t="s">
        <v>299</v>
      </c>
    </row>
    <row r="34" spans="1:48" x14ac:dyDescent="0.25">
      <c r="A34" s="8" t="str">
        <f t="shared" si="0"/>
        <v>17006000010542200001421</v>
      </c>
      <c r="B34" s="8" t="s">
        <v>10883</v>
      </c>
      <c r="C34" s="8" t="s">
        <v>292</v>
      </c>
      <c r="D34" s="8" t="s">
        <v>293</v>
      </c>
      <c r="E34" s="8" t="s">
        <v>10988</v>
      </c>
      <c r="F34" s="8" t="s">
        <v>10989</v>
      </c>
      <c r="G34" s="8" t="s">
        <v>10890</v>
      </c>
      <c r="H34" s="8" t="s">
        <v>10896</v>
      </c>
      <c r="I34" s="8" t="s">
        <v>294</v>
      </c>
      <c r="J34" s="8" t="s">
        <v>10897</v>
      </c>
      <c r="K34" s="8" t="s">
        <v>302</v>
      </c>
      <c r="L34" s="8" t="s">
        <v>10898</v>
      </c>
      <c r="M34" s="8" t="s">
        <v>10899</v>
      </c>
      <c r="N34" s="8" t="s">
        <v>10893</v>
      </c>
      <c r="O34" s="9">
        <v>36.85</v>
      </c>
      <c r="P34" s="10">
        <v>1</v>
      </c>
      <c r="Q34" s="11">
        <v>9.25</v>
      </c>
      <c r="R34" s="11">
        <v>7</v>
      </c>
      <c r="S34" s="8" t="s">
        <v>296</v>
      </c>
      <c r="T34" s="8" t="s">
        <v>297</v>
      </c>
      <c r="U34" s="9">
        <v>44</v>
      </c>
      <c r="V34" s="10">
        <v>0.25</v>
      </c>
      <c r="W34" s="11">
        <v>3</v>
      </c>
      <c r="X34" s="9">
        <v>14.8</v>
      </c>
      <c r="Y34" s="8" t="s">
        <v>292</v>
      </c>
      <c r="Z34" s="10">
        <v>4</v>
      </c>
      <c r="AA34" s="10">
        <v>1</v>
      </c>
      <c r="AB34" s="9">
        <v>59.2</v>
      </c>
      <c r="AC34" s="10">
        <v>1</v>
      </c>
      <c r="AD34" s="10">
        <v>1</v>
      </c>
      <c r="AE34" s="9">
        <v>59.2</v>
      </c>
      <c r="AF34" s="11">
        <v>10</v>
      </c>
      <c r="AG34" s="11">
        <v>7</v>
      </c>
      <c r="AH34" s="11">
        <v>0</v>
      </c>
      <c r="AI34" s="11">
        <v>17</v>
      </c>
      <c r="AJ34" s="11">
        <v>0</v>
      </c>
      <c r="AK34" s="12">
        <v>44115.528090277781</v>
      </c>
      <c r="AL34" s="11">
        <v>1.1000000000000001</v>
      </c>
      <c r="AM34" s="11">
        <v>100</v>
      </c>
      <c r="AN34" s="11">
        <v>0</v>
      </c>
      <c r="AO34" s="11">
        <v>0.77</v>
      </c>
      <c r="AP34" s="11">
        <v>0</v>
      </c>
      <c r="AQ34" s="11">
        <v>2.27</v>
      </c>
      <c r="AR34" s="11">
        <v>0.43</v>
      </c>
      <c r="AS34" s="8" t="s">
        <v>298</v>
      </c>
      <c r="AT34" s="11">
        <v>0</v>
      </c>
      <c r="AU34" s="8" t="s">
        <v>10990</v>
      </c>
      <c r="AV34" s="8" t="s">
        <v>299</v>
      </c>
    </row>
    <row r="35" spans="1:48" x14ac:dyDescent="0.25">
      <c r="A35" s="8" t="str">
        <f t="shared" si="0"/>
        <v>17006000010622200001421</v>
      </c>
      <c r="B35" s="8" t="s">
        <v>10883</v>
      </c>
      <c r="C35" s="8" t="s">
        <v>292</v>
      </c>
      <c r="D35" s="8" t="s">
        <v>293</v>
      </c>
      <c r="E35" s="8" t="s">
        <v>10991</v>
      </c>
      <c r="F35" s="8" t="s">
        <v>10992</v>
      </c>
      <c r="G35" s="8" t="s">
        <v>10890</v>
      </c>
      <c r="H35" s="8" t="s">
        <v>10896</v>
      </c>
      <c r="I35" s="8" t="s">
        <v>294</v>
      </c>
      <c r="J35" s="8" t="s">
        <v>10897</v>
      </c>
      <c r="K35" s="8" t="s">
        <v>302</v>
      </c>
      <c r="L35" s="8" t="s">
        <v>10898</v>
      </c>
      <c r="M35" s="8" t="s">
        <v>10899</v>
      </c>
      <c r="N35" s="8" t="s">
        <v>10893</v>
      </c>
      <c r="O35" s="9">
        <v>50.56</v>
      </c>
      <c r="P35" s="10">
        <v>1</v>
      </c>
      <c r="Q35" s="11">
        <v>9.25</v>
      </c>
      <c r="R35" s="11">
        <v>7</v>
      </c>
      <c r="S35" s="8" t="s">
        <v>296</v>
      </c>
      <c r="T35" s="8" t="s">
        <v>297</v>
      </c>
      <c r="U35" s="9">
        <v>60.37</v>
      </c>
      <c r="V35" s="10">
        <v>0.25</v>
      </c>
      <c r="W35" s="11">
        <v>3</v>
      </c>
      <c r="X35" s="9">
        <v>20.312999999999999</v>
      </c>
      <c r="Y35" s="8" t="s">
        <v>292</v>
      </c>
      <c r="Z35" s="10">
        <v>4</v>
      </c>
      <c r="AA35" s="10">
        <v>1</v>
      </c>
      <c r="AB35" s="9">
        <v>81.251999999999995</v>
      </c>
      <c r="AC35" s="10">
        <v>1</v>
      </c>
      <c r="AD35" s="10">
        <v>1</v>
      </c>
      <c r="AE35" s="9">
        <v>81.251999999999995</v>
      </c>
      <c r="AF35" s="11">
        <v>10</v>
      </c>
      <c r="AG35" s="11">
        <v>7</v>
      </c>
      <c r="AH35" s="11">
        <v>0</v>
      </c>
      <c r="AI35" s="11">
        <v>17</v>
      </c>
      <c r="AJ35" s="11">
        <v>0</v>
      </c>
      <c r="AK35" s="12">
        <v>44115.52815972222</v>
      </c>
      <c r="AL35" s="11">
        <v>1.51</v>
      </c>
      <c r="AM35" s="11">
        <v>100</v>
      </c>
      <c r="AN35" s="11">
        <v>0</v>
      </c>
      <c r="AO35" s="11">
        <v>1.06</v>
      </c>
      <c r="AP35" s="11">
        <v>0</v>
      </c>
      <c r="AQ35" s="11">
        <v>3.12</v>
      </c>
      <c r="AR35" s="11">
        <v>0.59</v>
      </c>
      <c r="AS35" s="8" t="s">
        <v>298</v>
      </c>
      <c r="AT35" s="11">
        <v>0</v>
      </c>
      <c r="AU35" s="8" t="s">
        <v>10993</v>
      </c>
      <c r="AV35" s="8" t="s">
        <v>299</v>
      </c>
    </row>
    <row r="36" spans="1:48" x14ac:dyDescent="0.25">
      <c r="A36" s="8" t="str">
        <f t="shared" si="0"/>
        <v>11106000010692200000102</v>
      </c>
      <c r="B36" s="8" t="s">
        <v>10876</v>
      </c>
      <c r="C36" s="8" t="s">
        <v>294</v>
      </c>
      <c r="D36" s="8" t="s">
        <v>293</v>
      </c>
      <c r="E36" s="8" t="s">
        <v>10994</v>
      </c>
      <c r="F36" s="8" t="s">
        <v>10995</v>
      </c>
      <c r="G36" s="8" t="s">
        <v>10884</v>
      </c>
      <c r="H36" s="8" t="s">
        <v>10885</v>
      </c>
      <c r="I36" s="8" t="s">
        <v>292</v>
      </c>
      <c r="J36" s="8" t="s">
        <v>10897</v>
      </c>
      <c r="K36" s="8" t="s">
        <v>302</v>
      </c>
      <c r="L36" s="8" t="s">
        <v>10898</v>
      </c>
      <c r="M36" s="8" t="s">
        <v>10899</v>
      </c>
      <c r="N36" s="8" t="s">
        <v>10887</v>
      </c>
      <c r="O36" s="9">
        <v>48.56</v>
      </c>
      <c r="P36" s="10">
        <v>1</v>
      </c>
      <c r="Q36" s="11">
        <v>0</v>
      </c>
      <c r="R36" s="11">
        <v>12</v>
      </c>
      <c r="S36" s="8" t="s">
        <v>296</v>
      </c>
      <c r="T36" s="8" t="s">
        <v>297</v>
      </c>
      <c r="U36" s="9">
        <v>55.182000000000002</v>
      </c>
      <c r="V36" s="10">
        <v>1</v>
      </c>
      <c r="W36" s="11">
        <v>4</v>
      </c>
      <c r="X36" s="9">
        <v>66.861999999999995</v>
      </c>
      <c r="Y36" s="8" t="s">
        <v>292</v>
      </c>
      <c r="Z36" s="10">
        <v>1</v>
      </c>
      <c r="AA36" s="10">
        <v>0.76264500000000002</v>
      </c>
      <c r="AB36" s="9">
        <v>66.861999999999995</v>
      </c>
      <c r="AC36" s="10">
        <v>1</v>
      </c>
      <c r="AD36" s="10">
        <v>0.76264500000000002</v>
      </c>
      <c r="AE36" s="9">
        <v>66.861999999999995</v>
      </c>
      <c r="AF36" s="11">
        <v>10</v>
      </c>
      <c r="AG36" s="11">
        <v>12</v>
      </c>
      <c r="AH36" s="11">
        <v>0</v>
      </c>
      <c r="AI36" s="11">
        <v>17</v>
      </c>
      <c r="AJ36" s="11">
        <v>0</v>
      </c>
      <c r="AK36" s="12">
        <v>44115.006678240738</v>
      </c>
      <c r="AL36" s="11">
        <v>5.52</v>
      </c>
      <c r="AM36" s="11">
        <v>100</v>
      </c>
      <c r="AN36" s="11">
        <v>0</v>
      </c>
      <c r="AO36" s="11">
        <v>6.62</v>
      </c>
      <c r="AP36" s="11">
        <v>0</v>
      </c>
      <c r="AQ36" s="11">
        <v>8.9</v>
      </c>
      <c r="AR36" s="11">
        <v>2.78</v>
      </c>
      <c r="AS36" s="8" t="s">
        <v>298</v>
      </c>
      <c r="AT36" s="11">
        <v>0</v>
      </c>
      <c r="AU36" s="8" t="s">
        <v>10996</v>
      </c>
      <c r="AV36" s="8" t="s">
        <v>299</v>
      </c>
    </row>
    <row r="37" spans="1:48" x14ac:dyDescent="0.25">
      <c r="A37" s="8" t="str">
        <f t="shared" si="0"/>
        <v>17006000010702200001421</v>
      </c>
      <c r="B37" s="8" t="s">
        <v>10883</v>
      </c>
      <c r="C37" s="8" t="s">
        <v>292</v>
      </c>
      <c r="D37" s="8" t="s">
        <v>293</v>
      </c>
      <c r="E37" s="8" t="s">
        <v>10997</v>
      </c>
      <c r="F37" s="8" t="s">
        <v>10998</v>
      </c>
      <c r="G37" s="8" t="s">
        <v>10890</v>
      </c>
      <c r="H37" s="8" t="s">
        <v>10896</v>
      </c>
      <c r="I37" s="8" t="s">
        <v>294</v>
      </c>
      <c r="J37" s="8" t="s">
        <v>10897</v>
      </c>
      <c r="K37" s="8" t="s">
        <v>295</v>
      </c>
      <c r="L37" s="8" t="s">
        <v>10898</v>
      </c>
      <c r="M37" s="8" t="s">
        <v>10899</v>
      </c>
      <c r="N37" s="8" t="s">
        <v>10893</v>
      </c>
      <c r="O37" s="9">
        <v>53.8</v>
      </c>
      <c r="P37" s="10">
        <v>1</v>
      </c>
      <c r="Q37" s="11">
        <v>9.25</v>
      </c>
      <c r="R37" s="11">
        <v>7</v>
      </c>
      <c r="S37" s="8" t="s">
        <v>296</v>
      </c>
      <c r="T37" s="8" t="s">
        <v>297</v>
      </c>
      <c r="U37" s="9">
        <v>64.239000000000004</v>
      </c>
      <c r="V37" s="10">
        <v>0.25</v>
      </c>
      <c r="W37" s="11">
        <v>3</v>
      </c>
      <c r="X37" s="9">
        <v>21.62</v>
      </c>
      <c r="Y37" s="8" t="s">
        <v>292</v>
      </c>
      <c r="Z37" s="10">
        <v>4</v>
      </c>
      <c r="AA37" s="10">
        <v>1</v>
      </c>
      <c r="AB37" s="9">
        <v>86.48</v>
      </c>
      <c r="AC37" s="10">
        <v>1</v>
      </c>
      <c r="AD37" s="10">
        <v>1</v>
      </c>
      <c r="AE37" s="9">
        <v>86.48</v>
      </c>
      <c r="AF37" s="11">
        <v>10</v>
      </c>
      <c r="AG37" s="11">
        <v>7</v>
      </c>
      <c r="AH37" s="11">
        <v>0</v>
      </c>
      <c r="AI37" s="11">
        <v>17</v>
      </c>
      <c r="AJ37" s="11">
        <v>0</v>
      </c>
      <c r="AK37" s="12">
        <v>44115.528252314813</v>
      </c>
      <c r="AL37" s="11">
        <v>1.61</v>
      </c>
      <c r="AM37" s="11">
        <v>100</v>
      </c>
      <c r="AN37" s="11">
        <v>0</v>
      </c>
      <c r="AO37" s="11">
        <v>1.1200000000000001</v>
      </c>
      <c r="AP37" s="11">
        <v>0</v>
      </c>
      <c r="AQ37" s="11">
        <v>3.32</v>
      </c>
      <c r="AR37" s="11">
        <v>0.63</v>
      </c>
      <c r="AS37" s="8" t="s">
        <v>298</v>
      </c>
      <c r="AT37" s="11">
        <v>0</v>
      </c>
      <c r="AU37" s="8" t="s">
        <v>10999</v>
      </c>
      <c r="AV37" s="8" t="s">
        <v>299</v>
      </c>
    </row>
    <row r="38" spans="1:48" x14ac:dyDescent="0.25">
      <c r="A38" s="8" t="str">
        <f t="shared" si="0"/>
        <v>17006000010712200001421</v>
      </c>
      <c r="B38" s="8" t="s">
        <v>10883</v>
      </c>
      <c r="C38" s="8" t="s">
        <v>292</v>
      </c>
      <c r="D38" s="8" t="s">
        <v>293</v>
      </c>
      <c r="E38" s="8" t="s">
        <v>11000</v>
      </c>
      <c r="F38" s="8" t="s">
        <v>11001</v>
      </c>
      <c r="G38" s="8" t="s">
        <v>10890</v>
      </c>
      <c r="H38" s="8" t="s">
        <v>10896</v>
      </c>
      <c r="I38" s="8" t="s">
        <v>294</v>
      </c>
      <c r="J38" s="8" t="s">
        <v>10897</v>
      </c>
      <c r="K38" s="8" t="s">
        <v>295</v>
      </c>
      <c r="L38" s="8" t="s">
        <v>10898</v>
      </c>
      <c r="M38" s="8" t="s">
        <v>10899</v>
      </c>
      <c r="N38" s="8" t="s">
        <v>10893</v>
      </c>
      <c r="O38" s="9">
        <v>56.341000000000001</v>
      </c>
      <c r="P38" s="10">
        <v>1</v>
      </c>
      <c r="Q38" s="11">
        <v>9.25</v>
      </c>
      <c r="R38" s="11">
        <v>7</v>
      </c>
      <c r="S38" s="8" t="s">
        <v>296</v>
      </c>
      <c r="T38" s="8" t="s">
        <v>297</v>
      </c>
      <c r="U38" s="9">
        <v>67.272999999999996</v>
      </c>
      <c r="V38" s="10">
        <v>0.25</v>
      </c>
      <c r="W38" s="11">
        <v>3</v>
      </c>
      <c r="X38" s="9">
        <v>22.638000000000002</v>
      </c>
      <c r="Y38" s="8" t="s">
        <v>292</v>
      </c>
      <c r="Z38" s="10">
        <v>4</v>
      </c>
      <c r="AA38" s="10">
        <v>1</v>
      </c>
      <c r="AB38" s="9">
        <v>90.552000000000007</v>
      </c>
      <c r="AC38" s="10">
        <v>1</v>
      </c>
      <c r="AD38" s="10">
        <v>1</v>
      </c>
      <c r="AE38" s="9">
        <v>90.552000000000007</v>
      </c>
      <c r="AF38" s="11">
        <v>10</v>
      </c>
      <c r="AG38" s="11">
        <v>7</v>
      </c>
      <c r="AH38" s="11">
        <v>0</v>
      </c>
      <c r="AI38" s="11">
        <v>17</v>
      </c>
      <c r="AJ38" s="11">
        <v>0</v>
      </c>
      <c r="AK38" s="12">
        <v>44115.528287037036</v>
      </c>
      <c r="AL38" s="11">
        <v>1.68</v>
      </c>
      <c r="AM38" s="11">
        <v>100</v>
      </c>
      <c r="AN38" s="11">
        <v>0</v>
      </c>
      <c r="AO38" s="11">
        <v>1.18</v>
      </c>
      <c r="AP38" s="11">
        <v>0</v>
      </c>
      <c r="AQ38" s="11">
        <v>3.48</v>
      </c>
      <c r="AR38" s="11">
        <v>0.66</v>
      </c>
      <c r="AS38" s="8" t="s">
        <v>298</v>
      </c>
      <c r="AT38" s="11">
        <v>0</v>
      </c>
      <c r="AU38" s="8" t="s">
        <v>11002</v>
      </c>
      <c r="AV38" s="8" t="s">
        <v>299</v>
      </c>
    </row>
    <row r="39" spans="1:48" x14ac:dyDescent="0.25">
      <c r="A39" s="8" t="str">
        <f t="shared" si="0"/>
        <v>17006000010722200001421</v>
      </c>
      <c r="B39" s="8" t="s">
        <v>10883</v>
      </c>
      <c r="C39" s="8" t="s">
        <v>292</v>
      </c>
      <c r="D39" s="8" t="s">
        <v>293</v>
      </c>
      <c r="E39" s="8" t="s">
        <v>11003</v>
      </c>
      <c r="F39" s="8" t="s">
        <v>11004</v>
      </c>
      <c r="G39" s="8" t="s">
        <v>10890</v>
      </c>
      <c r="H39" s="8" t="s">
        <v>10896</v>
      </c>
      <c r="I39" s="8" t="s">
        <v>294</v>
      </c>
      <c r="J39" s="8" t="s">
        <v>10897</v>
      </c>
      <c r="K39" s="8" t="s">
        <v>302</v>
      </c>
      <c r="L39" s="8" t="s">
        <v>10898</v>
      </c>
      <c r="M39" s="8" t="s">
        <v>10899</v>
      </c>
      <c r="N39" s="8" t="s">
        <v>10893</v>
      </c>
      <c r="O39" s="9">
        <v>32.53</v>
      </c>
      <c r="P39" s="10">
        <v>1</v>
      </c>
      <c r="Q39" s="11">
        <v>9.25</v>
      </c>
      <c r="R39" s="11">
        <v>7</v>
      </c>
      <c r="S39" s="8" t="s">
        <v>296</v>
      </c>
      <c r="T39" s="8" t="s">
        <v>297</v>
      </c>
      <c r="U39" s="9">
        <v>38.841999999999999</v>
      </c>
      <c r="V39" s="10">
        <v>0.25</v>
      </c>
      <c r="W39" s="11">
        <v>3</v>
      </c>
      <c r="X39" s="9">
        <v>13.071</v>
      </c>
      <c r="Y39" s="8" t="s">
        <v>292</v>
      </c>
      <c r="Z39" s="10">
        <v>4</v>
      </c>
      <c r="AA39" s="10">
        <v>1</v>
      </c>
      <c r="AB39" s="9">
        <v>52.283999999999999</v>
      </c>
      <c r="AC39" s="10">
        <v>1</v>
      </c>
      <c r="AD39" s="10">
        <v>1</v>
      </c>
      <c r="AE39" s="9">
        <v>52.283999999999999</v>
      </c>
      <c r="AF39" s="11">
        <v>10</v>
      </c>
      <c r="AG39" s="11">
        <v>7</v>
      </c>
      <c r="AH39" s="11">
        <v>0</v>
      </c>
      <c r="AI39" s="11">
        <v>17</v>
      </c>
      <c r="AJ39" s="11">
        <v>0</v>
      </c>
      <c r="AK39" s="12">
        <v>44115.528287037036</v>
      </c>
      <c r="AL39" s="11">
        <v>0.97</v>
      </c>
      <c r="AM39" s="11">
        <v>100</v>
      </c>
      <c r="AN39" s="11">
        <v>0</v>
      </c>
      <c r="AO39" s="11">
        <v>0.68</v>
      </c>
      <c r="AP39" s="11">
        <v>0</v>
      </c>
      <c r="AQ39" s="11">
        <v>2.0099999999999998</v>
      </c>
      <c r="AR39" s="11">
        <v>0.38</v>
      </c>
      <c r="AS39" s="8" t="s">
        <v>298</v>
      </c>
      <c r="AT39" s="11">
        <v>0</v>
      </c>
      <c r="AU39" s="8" t="s">
        <v>11005</v>
      </c>
      <c r="AV39" s="8" t="s">
        <v>299</v>
      </c>
    </row>
    <row r="40" spans="1:48" x14ac:dyDescent="0.25">
      <c r="A40" s="8" t="str">
        <f t="shared" si="0"/>
        <v>17006000010732200001421</v>
      </c>
      <c r="B40" s="8" t="s">
        <v>10883</v>
      </c>
      <c r="C40" s="8" t="s">
        <v>292</v>
      </c>
      <c r="D40" s="8" t="s">
        <v>293</v>
      </c>
      <c r="E40" s="8" t="s">
        <v>11006</v>
      </c>
      <c r="F40" s="8" t="s">
        <v>11007</v>
      </c>
      <c r="G40" s="8" t="s">
        <v>10890</v>
      </c>
      <c r="H40" s="8" t="s">
        <v>10896</v>
      </c>
      <c r="I40" s="8" t="s">
        <v>294</v>
      </c>
      <c r="J40" s="8" t="s">
        <v>10897</v>
      </c>
      <c r="K40" s="8" t="s">
        <v>302</v>
      </c>
      <c r="L40" s="8" t="s">
        <v>10898</v>
      </c>
      <c r="M40" s="8" t="s">
        <v>10899</v>
      </c>
      <c r="N40" s="8" t="s">
        <v>10893</v>
      </c>
      <c r="O40" s="9">
        <v>37.15</v>
      </c>
      <c r="P40" s="10">
        <v>1</v>
      </c>
      <c r="Q40" s="11">
        <v>9.25</v>
      </c>
      <c r="R40" s="11">
        <v>7</v>
      </c>
      <c r="S40" s="8" t="s">
        <v>296</v>
      </c>
      <c r="T40" s="8" t="s">
        <v>297</v>
      </c>
      <c r="U40" s="9">
        <v>44.357999999999997</v>
      </c>
      <c r="V40" s="10">
        <v>0.25</v>
      </c>
      <c r="W40" s="11">
        <v>3</v>
      </c>
      <c r="X40" s="9">
        <v>14.92</v>
      </c>
      <c r="Y40" s="8" t="s">
        <v>292</v>
      </c>
      <c r="Z40" s="10">
        <v>4</v>
      </c>
      <c r="AA40" s="10">
        <v>1</v>
      </c>
      <c r="AB40" s="9">
        <v>59.68</v>
      </c>
      <c r="AC40" s="10">
        <v>1</v>
      </c>
      <c r="AD40" s="10">
        <v>1</v>
      </c>
      <c r="AE40" s="9">
        <v>59.68</v>
      </c>
      <c r="AF40" s="11">
        <v>10</v>
      </c>
      <c r="AG40" s="11">
        <v>7</v>
      </c>
      <c r="AH40" s="11">
        <v>0</v>
      </c>
      <c r="AI40" s="11">
        <v>17</v>
      </c>
      <c r="AJ40" s="11">
        <v>0</v>
      </c>
      <c r="AK40" s="12">
        <v>44115.528298611112</v>
      </c>
      <c r="AL40" s="11">
        <v>1.1100000000000001</v>
      </c>
      <c r="AM40" s="11">
        <v>100</v>
      </c>
      <c r="AN40" s="11">
        <v>0</v>
      </c>
      <c r="AO40" s="11">
        <v>0.78</v>
      </c>
      <c r="AP40" s="11">
        <v>0</v>
      </c>
      <c r="AQ40" s="11">
        <v>2.29</v>
      </c>
      <c r="AR40" s="11">
        <v>0.43</v>
      </c>
      <c r="AS40" s="8" t="s">
        <v>298</v>
      </c>
      <c r="AT40" s="11">
        <v>0</v>
      </c>
      <c r="AU40" s="8" t="s">
        <v>11008</v>
      </c>
      <c r="AV40" s="8" t="s">
        <v>299</v>
      </c>
    </row>
    <row r="41" spans="1:48" x14ac:dyDescent="0.25">
      <c r="A41" s="8" t="str">
        <f t="shared" si="0"/>
        <v>17006000010842200001421</v>
      </c>
      <c r="B41" s="8" t="s">
        <v>10883</v>
      </c>
      <c r="C41" s="8" t="s">
        <v>292</v>
      </c>
      <c r="D41" s="8" t="s">
        <v>293</v>
      </c>
      <c r="E41" s="8" t="s">
        <v>11009</v>
      </c>
      <c r="F41" s="8" t="s">
        <v>11010</v>
      </c>
      <c r="G41" s="8" t="s">
        <v>10890</v>
      </c>
      <c r="H41" s="8" t="s">
        <v>10896</v>
      </c>
      <c r="I41" s="8" t="s">
        <v>294</v>
      </c>
      <c r="J41" s="8" t="s">
        <v>10897</v>
      </c>
      <c r="K41" s="8" t="s">
        <v>295</v>
      </c>
      <c r="L41" s="8" t="s">
        <v>10898</v>
      </c>
      <c r="M41" s="8" t="s">
        <v>10899</v>
      </c>
      <c r="N41" s="8" t="s">
        <v>10893</v>
      </c>
      <c r="O41" s="9">
        <v>127.18</v>
      </c>
      <c r="P41" s="10">
        <v>1</v>
      </c>
      <c r="Q41" s="11">
        <v>9.25</v>
      </c>
      <c r="R41" s="11">
        <v>7</v>
      </c>
      <c r="S41" s="8" t="s">
        <v>296</v>
      </c>
      <c r="T41" s="8" t="s">
        <v>297</v>
      </c>
      <c r="U41" s="9">
        <v>151.857</v>
      </c>
      <c r="V41" s="10">
        <v>0.25</v>
      </c>
      <c r="W41" s="11">
        <v>3</v>
      </c>
      <c r="X41" s="9">
        <v>51.103999999999999</v>
      </c>
      <c r="Y41" s="8" t="s">
        <v>292</v>
      </c>
      <c r="Z41" s="10">
        <v>4</v>
      </c>
      <c r="AA41" s="10">
        <v>1</v>
      </c>
      <c r="AB41" s="9">
        <v>204.416</v>
      </c>
      <c r="AC41" s="10">
        <v>1</v>
      </c>
      <c r="AD41" s="10">
        <v>1</v>
      </c>
      <c r="AE41" s="9">
        <v>204.416</v>
      </c>
      <c r="AF41" s="11">
        <v>10</v>
      </c>
      <c r="AG41" s="11">
        <v>7</v>
      </c>
      <c r="AH41" s="11">
        <v>0</v>
      </c>
      <c r="AI41" s="11">
        <v>17</v>
      </c>
      <c r="AJ41" s="11">
        <v>0</v>
      </c>
      <c r="AK41" s="12">
        <v>44115.528333333335</v>
      </c>
      <c r="AL41" s="11">
        <v>3.8</v>
      </c>
      <c r="AM41" s="11">
        <v>100</v>
      </c>
      <c r="AN41" s="11">
        <v>0</v>
      </c>
      <c r="AO41" s="11">
        <v>2.66</v>
      </c>
      <c r="AP41" s="11">
        <v>0</v>
      </c>
      <c r="AQ41" s="11">
        <v>7.85</v>
      </c>
      <c r="AR41" s="11">
        <v>1.49</v>
      </c>
      <c r="AS41" s="8" t="s">
        <v>298</v>
      </c>
      <c r="AT41" s="11">
        <v>0</v>
      </c>
      <c r="AU41" s="8" t="s">
        <v>11011</v>
      </c>
      <c r="AV41" s="8" t="s">
        <v>299</v>
      </c>
    </row>
    <row r="42" spans="1:48" x14ac:dyDescent="0.25">
      <c r="A42" s="8" t="str">
        <f t="shared" si="0"/>
        <v>11006000010892200000102</v>
      </c>
      <c r="B42" s="8" t="s">
        <v>10874</v>
      </c>
      <c r="C42" s="8" t="s">
        <v>294</v>
      </c>
      <c r="D42" s="8" t="s">
        <v>293</v>
      </c>
      <c r="E42" s="8" t="s">
        <v>11012</v>
      </c>
      <c r="F42" s="8" t="s">
        <v>11013</v>
      </c>
      <c r="G42" s="8" t="s">
        <v>10884</v>
      </c>
      <c r="H42" s="8" t="s">
        <v>10885</v>
      </c>
      <c r="I42" s="8" t="s">
        <v>294</v>
      </c>
      <c r="J42" s="8" t="s">
        <v>10897</v>
      </c>
      <c r="K42" s="8" t="s">
        <v>295</v>
      </c>
      <c r="L42" s="8" t="s">
        <v>10886</v>
      </c>
      <c r="M42" s="8" t="s">
        <v>10899</v>
      </c>
      <c r="N42" s="8" t="s">
        <v>11014</v>
      </c>
      <c r="O42" s="9">
        <v>0</v>
      </c>
      <c r="P42" s="10">
        <v>1</v>
      </c>
      <c r="Q42" s="11">
        <v>0</v>
      </c>
      <c r="R42" s="11">
        <v>0</v>
      </c>
      <c r="S42" s="8" t="s">
        <v>296</v>
      </c>
      <c r="T42" s="8" t="s">
        <v>297</v>
      </c>
      <c r="U42" s="9">
        <v>1</v>
      </c>
      <c r="V42" s="10">
        <v>1</v>
      </c>
      <c r="W42" s="11">
        <v>0</v>
      </c>
      <c r="X42" s="9">
        <v>1</v>
      </c>
      <c r="Y42" s="8" t="s">
        <v>292</v>
      </c>
      <c r="Z42" s="10">
        <v>1</v>
      </c>
      <c r="AA42" s="10">
        <v>1</v>
      </c>
      <c r="AB42" s="9">
        <v>1</v>
      </c>
      <c r="AC42" s="10">
        <v>1</v>
      </c>
      <c r="AD42" s="10">
        <v>1</v>
      </c>
      <c r="AE42" s="9">
        <v>1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2">
        <v>44115.006689814814</v>
      </c>
      <c r="AL42" s="11">
        <v>0</v>
      </c>
      <c r="AM42" s="11">
        <v>100</v>
      </c>
      <c r="AN42" s="11">
        <v>0</v>
      </c>
      <c r="AO42" s="11">
        <v>0</v>
      </c>
      <c r="AP42" s="11">
        <v>0</v>
      </c>
      <c r="AQ42" s="11">
        <v>0</v>
      </c>
      <c r="AR42" s="11">
        <v>0</v>
      </c>
      <c r="AS42" s="8" t="s">
        <v>298</v>
      </c>
      <c r="AT42" s="11">
        <v>0</v>
      </c>
      <c r="AU42" s="8" t="s">
        <v>11015</v>
      </c>
      <c r="AV42" s="8" t="s">
        <v>299</v>
      </c>
    </row>
    <row r="43" spans="1:48" x14ac:dyDescent="0.25">
      <c r="A43" s="8" t="str">
        <f t="shared" si="0"/>
        <v>11106000010892200001327</v>
      </c>
      <c r="B43" s="8" t="s">
        <v>10876</v>
      </c>
      <c r="C43" s="8" t="s">
        <v>294</v>
      </c>
      <c r="D43" s="8" t="s">
        <v>293</v>
      </c>
      <c r="E43" s="8" t="s">
        <v>11012</v>
      </c>
      <c r="F43" s="8" t="s">
        <v>11013</v>
      </c>
      <c r="G43" s="8" t="s">
        <v>11016</v>
      </c>
      <c r="H43" s="8" t="s">
        <v>10885</v>
      </c>
      <c r="I43" s="8" t="s">
        <v>294</v>
      </c>
      <c r="J43" s="8" t="s">
        <v>10897</v>
      </c>
      <c r="K43" s="8" t="s">
        <v>295</v>
      </c>
      <c r="L43" s="8" t="s">
        <v>10886</v>
      </c>
      <c r="M43" s="8" t="s">
        <v>10899</v>
      </c>
      <c r="N43" s="8" t="s">
        <v>11014</v>
      </c>
      <c r="O43" s="9">
        <v>0</v>
      </c>
      <c r="P43" s="10">
        <v>1</v>
      </c>
      <c r="Q43" s="11">
        <v>0</v>
      </c>
      <c r="R43" s="11">
        <v>0</v>
      </c>
      <c r="S43" s="8" t="s">
        <v>296</v>
      </c>
      <c r="T43" s="8" t="s">
        <v>297</v>
      </c>
      <c r="U43" s="9">
        <v>1</v>
      </c>
      <c r="V43" s="10">
        <v>1</v>
      </c>
      <c r="W43" s="11">
        <v>0</v>
      </c>
      <c r="X43" s="9">
        <v>1</v>
      </c>
      <c r="Y43" s="8" t="s">
        <v>292</v>
      </c>
      <c r="Z43" s="10">
        <v>1</v>
      </c>
      <c r="AA43" s="10">
        <v>1</v>
      </c>
      <c r="AB43" s="9">
        <v>1</v>
      </c>
      <c r="AC43" s="10">
        <v>1</v>
      </c>
      <c r="AD43" s="10">
        <v>1</v>
      </c>
      <c r="AE43" s="9">
        <v>1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2">
        <v>44115.006689814814</v>
      </c>
      <c r="AL43" s="11">
        <v>0</v>
      </c>
      <c r="AM43" s="11">
        <v>100</v>
      </c>
      <c r="AN43" s="11">
        <v>0</v>
      </c>
      <c r="AO43" s="11">
        <v>0</v>
      </c>
      <c r="AP43" s="11">
        <v>0</v>
      </c>
      <c r="AQ43" s="11">
        <v>0</v>
      </c>
      <c r="AR43" s="11">
        <v>0</v>
      </c>
      <c r="AS43" s="8" t="s">
        <v>298</v>
      </c>
      <c r="AT43" s="11">
        <v>0</v>
      </c>
      <c r="AU43" s="8" t="s">
        <v>11015</v>
      </c>
      <c r="AV43" s="8" t="s">
        <v>299</v>
      </c>
    </row>
    <row r="44" spans="1:48" x14ac:dyDescent="0.25">
      <c r="A44" s="8" t="str">
        <f t="shared" si="0"/>
        <v>13006000010892200001286</v>
      </c>
      <c r="B44" s="8" t="s">
        <v>10880</v>
      </c>
      <c r="C44" s="8" t="s">
        <v>294</v>
      </c>
      <c r="D44" s="8" t="s">
        <v>293</v>
      </c>
      <c r="E44" s="8" t="s">
        <v>11012</v>
      </c>
      <c r="F44" s="8" t="s">
        <v>11013</v>
      </c>
      <c r="G44" s="8" t="s">
        <v>11017</v>
      </c>
      <c r="H44" s="8" t="s">
        <v>11018</v>
      </c>
      <c r="I44" s="8" t="s">
        <v>294</v>
      </c>
      <c r="J44" s="8" t="s">
        <v>10897</v>
      </c>
      <c r="K44" s="8" t="s">
        <v>295</v>
      </c>
      <c r="L44" s="8" t="s">
        <v>10886</v>
      </c>
      <c r="M44" s="8" t="s">
        <v>10899</v>
      </c>
      <c r="N44" s="8" t="s">
        <v>11014</v>
      </c>
      <c r="O44" s="9">
        <v>0</v>
      </c>
      <c r="P44" s="10">
        <v>1</v>
      </c>
      <c r="Q44" s="11">
        <v>0</v>
      </c>
      <c r="R44" s="11">
        <v>0</v>
      </c>
      <c r="S44" s="8" t="s">
        <v>296</v>
      </c>
      <c r="T44" s="8" t="s">
        <v>297</v>
      </c>
      <c r="U44" s="9">
        <v>1</v>
      </c>
      <c r="V44" s="10">
        <v>1</v>
      </c>
      <c r="W44" s="11">
        <v>0</v>
      </c>
      <c r="X44" s="9">
        <v>1</v>
      </c>
      <c r="Y44" s="8" t="s">
        <v>292</v>
      </c>
      <c r="Z44" s="10">
        <v>1</v>
      </c>
      <c r="AA44" s="10">
        <v>1</v>
      </c>
      <c r="AB44" s="9">
        <v>1</v>
      </c>
      <c r="AC44" s="10">
        <v>1</v>
      </c>
      <c r="AD44" s="10">
        <v>1</v>
      </c>
      <c r="AE44" s="9">
        <v>1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2">
        <v>44115.002916666665</v>
      </c>
      <c r="AL44" s="11">
        <v>0</v>
      </c>
      <c r="AM44" s="11">
        <v>100</v>
      </c>
      <c r="AN44" s="11">
        <v>0</v>
      </c>
      <c r="AO44" s="11">
        <v>0</v>
      </c>
      <c r="AP44" s="11">
        <v>0</v>
      </c>
      <c r="AQ44" s="11">
        <v>0</v>
      </c>
      <c r="AR44" s="11">
        <v>0</v>
      </c>
      <c r="AS44" s="8" t="s">
        <v>298</v>
      </c>
      <c r="AT44" s="11">
        <v>0</v>
      </c>
      <c r="AU44" s="8" t="s">
        <v>11015</v>
      </c>
      <c r="AV44" s="8" t="s">
        <v>299</v>
      </c>
    </row>
    <row r="45" spans="1:48" x14ac:dyDescent="0.25">
      <c r="A45" s="8" t="str">
        <f t="shared" si="0"/>
        <v>11006000010902200000102</v>
      </c>
      <c r="B45" s="8" t="s">
        <v>10874</v>
      </c>
      <c r="C45" s="8" t="s">
        <v>294</v>
      </c>
      <c r="D45" s="8" t="s">
        <v>293</v>
      </c>
      <c r="E45" s="8" t="s">
        <v>11019</v>
      </c>
      <c r="F45" s="8" t="s">
        <v>11020</v>
      </c>
      <c r="G45" s="8" t="s">
        <v>10884</v>
      </c>
      <c r="H45" s="8" t="s">
        <v>10885</v>
      </c>
      <c r="I45" s="8" t="s">
        <v>294</v>
      </c>
      <c r="J45" s="8" t="s">
        <v>10897</v>
      </c>
      <c r="K45" s="8" t="s">
        <v>295</v>
      </c>
      <c r="L45" s="8" t="s">
        <v>10886</v>
      </c>
      <c r="M45" s="8" t="s">
        <v>10899</v>
      </c>
      <c r="N45" s="8" t="s">
        <v>11014</v>
      </c>
      <c r="O45" s="9">
        <v>0</v>
      </c>
      <c r="P45" s="10">
        <v>1</v>
      </c>
      <c r="Q45" s="11">
        <v>0</v>
      </c>
      <c r="R45" s="11">
        <v>0</v>
      </c>
      <c r="S45" s="8" t="s">
        <v>296</v>
      </c>
      <c r="T45" s="8" t="s">
        <v>297</v>
      </c>
      <c r="U45" s="9">
        <v>1</v>
      </c>
      <c r="V45" s="10">
        <v>1</v>
      </c>
      <c r="W45" s="11">
        <v>0</v>
      </c>
      <c r="X45" s="9">
        <v>1</v>
      </c>
      <c r="Y45" s="8" t="s">
        <v>292</v>
      </c>
      <c r="Z45" s="10">
        <v>1</v>
      </c>
      <c r="AA45" s="10">
        <v>1</v>
      </c>
      <c r="AB45" s="9">
        <v>1</v>
      </c>
      <c r="AC45" s="10">
        <v>1</v>
      </c>
      <c r="AD45" s="10">
        <v>1</v>
      </c>
      <c r="AE45" s="9">
        <v>1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2">
        <v>44115.006689814814</v>
      </c>
      <c r="AL45" s="11">
        <v>0</v>
      </c>
      <c r="AM45" s="11">
        <v>100</v>
      </c>
      <c r="AN45" s="11">
        <v>0</v>
      </c>
      <c r="AO45" s="11">
        <v>0</v>
      </c>
      <c r="AP45" s="11">
        <v>0</v>
      </c>
      <c r="AQ45" s="11">
        <v>0</v>
      </c>
      <c r="AR45" s="11">
        <v>0</v>
      </c>
      <c r="AS45" s="8" t="s">
        <v>298</v>
      </c>
      <c r="AT45" s="11">
        <v>0</v>
      </c>
      <c r="AU45" s="8" t="s">
        <v>11021</v>
      </c>
      <c r="AV45" s="8" t="s">
        <v>299</v>
      </c>
    </row>
    <row r="46" spans="1:48" x14ac:dyDescent="0.25">
      <c r="A46" s="8" t="str">
        <f t="shared" si="0"/>
        <v>11106000010902200001327</v>
      </c>
      <c r="B46" s="8" t="s">
        <v>10876</v>
      </c>
      <c r="C46" s="8" t="s">
        <v>294</v>
      </c>
      <c r="D46" s="8" t="s">
        <v>293</v>
      </c>
      <c r="E46" s="8" t="s">
        <v>11019</v>
      </c>
      <c r="F46" s="8" t="s">
        <v>11020</v>
      </c>
      <c r="G46" s="8" t="s">
        <v>11016</v>
      </c>
      <c r="H46" s="8" t="s">
        <v>10885</v>
      </c>
      <c r="I46" s="8" t="s">
        <v>294</v>
      </c>
      <c r="J46" s="8" t="s">
        <v>10897</v>
      </c>
      <c r="K46" s="8" t="s">
        <v>295</v>
      </c>
      <c r="L46" s="8" t="s">
        <v>10886</v>
      </c>
      <c r="M46" s="8" t="s">
        <v>10899</v>
      </c>
      <c r="N46" s="8" t="s">
        <v>11014</v>
      </c>
      <c r="O46" s="9">
        <v>0</v>
      </c>
      <c r="P46" s="10">
        <v>1</v>
      </c>
      <c r="Q46" s="11">
        <v>0</v>
      </c>
      <c r="R46" s="11">
        <v>0</v>
      </c>
      <c r="S46" s="8" t="s">
        <v>296</v>
      </c>
      <c r="T46" s="8" t="s">
        <v>297</v>
      </c>
      <c r="U46" s="9">
        <v>1</v>
      </c>
      <c r="V46" s="10">
        <v>1</v>
      </c>
      <c r="W46" s="11">
        <v>0</v>
      </c>
      <c r="X46" s="9">
        <v>1</v>
      </c>
      <c r="Y46" s="8" t="s">
        <v>292</v>
      </c>
      <c r="Z46" s="10">
        <v>1</v>
      </c>
      <c r="AA46" s="10">
        <v>1</v>
      </c>
      <c r="AB46" s="9">
        <v>1</v>
      </c>
      <c r="AC46" s="10">
        <v>1</v>
      </c>
      <c r="AD46" s="10">
        <v>1</v>
      </c>
      <c r="AE46" s="9">
        <v>1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2">
        <v>44115.006689814814</v>
      </c>
      <c r="AL46" s="11">
        <v>0</v>
      </c>
      <c r="AM46" s="11">
        <v>100</v>
      </c>
      <c r="AN46" s="11">
        <v>0</v>
      </c>
      <c r="AO46" s="11">
        <v>0</v>
      </c>
      <c r="AP46" s="11">
        <v>0</v>
      </c>
      <c r="AQ46" s="11">
        <v>0</v>
      </c>
      <c r="AR46" s="11">
        <v>0</v>
      </c>
      <c r="AS46" s="8" t="s">
        <v>298</v>
      </c>
      <c r="AT46" s="11">
        <v>0</v>
      </c>
      <c r="AU46" s="8" t="s">
        <v>11021</v>
      </c>
      <c r="AV46" s="8" t="s">
        <v>299</v>
      </c>
    </row>
    <row r="47" spans="1:48" x14ac:dyDescent="0.25">
      <c r="A47" s="8" t="str">
        <f t="shared" si="0"/>
        <v>13006000010902200001286</v>
      </c>
      <c r="B47" s="8" t="s">
        <v>10880</v>
      </c>
      <c r="C47" s="8" t="s">
        <v>294</v>
      </c>
      <c r="D47" s="8" t="s">
        <v>293</v>
      </c>
      <c r="E47" s="8" t="s">
        <v>11019</v>
      </c>
      <c r="F47" s="8" t="s">
        <v>11020</v>
      </c>
      <c r="G47" s="8" t="s">
        <v>11017</v>
      </c>
      <c r="H47" s="8" t="s">
        <v>11018</v>
      </c>
      <c r="I47" s="8" t="s">
        <v>294</v>
      </c>
      <c r="J47" s="8" t="s">
        <v>10897</v>
      </c>
      <c r="K47" s="8" t="s">
        <v>295</v>
      </c>
      <c r="L47" s="8" t="s">
        <v>10886</v>
      </c>
      <c r="M47" s="8" t="s">
        <v>10899</v>
      </c>
      <c r="N47" s="8" t="s">
        <v>11014</v>
      </c>
      <c r="O47" s="9">
        <v>0</v>
      </c>
      <c r="P47" s="10">
        <v>1</v>
      </c>
      <c r="Q47" s="11">
        <v>0</v>
      </c>
      <c r="R47" s="11">
        <v>0</v>
      </c>
      <c r="S47" s="8" t="s">
        <v>296</v>
      </c>
      <c r="T47" s="8" t="s">
        <v>297</v>
      </c>
      <c r="U47" s="9">
        <v>1</v>
      </c>
      <c r="V47" s="10">
        <v>1</v>
      </c>
      <c r="W47" s="11">
        <v>0</v>
      </c>
      <c r="X47" s="9">
        <v>1</v>
      </c>
      <c r="Y47" s="8" t="s">
        <v>292</v>
      </c>
      <c r="Z47" s="10">
        <v>1</v>
      </c>
      <c r="AA47" s="10">
        <v>1</v>
      </c>
      <c r="AB47" s="9">
        <v>1</v>
      </c>
      <c r="AC47" s="10">
        <v>1</v>
      </c>
      <c r="AD47" s="10">
        <v>1</v>
      </c>
      <c r="AE47" s="9">
        <v>1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2">
        <v>44115.002939814818</v>
      </c>
      <c r="AL47" s="11">
        <v>0</v>
      </c>
      <c r="AM47" s="11">
        <v>100</v>
      </c>
      <c r="AN47" s="11">
        <v>0</v>
      </c>
      <c r="AO47" s="11">
        <v>0</v>
      </c>
      <c r="AP47" s="11">
        <v>0</v>
      </c>
      <c r="AQ47" s="11">
        <v>0</v>
      </c>
      <c r="AR47" s="11">
        <v>0</v>
      </c>
      <c r="AS47" s="8" t="s">
        <v>298</v>
      </c>
      <c r="AT47" s="11">
        <v>0</v>
      </c>
      <c r="AU47" s="8" t="s">
        <v>11021</v>
      </c>
      <c r="AV47" s="8" t="s">
        <v>299</v>
      </c>
    </row>
    <row r="48" spans="1:48" x14ac:dyDescent="0.25">
      <c r="A48" s="8" t="str">
        <f t="shared" si="0"/>
        <v>17006000010922200001421</v>
      </c>
      <c r="B48" s="8" t="s">
        <v>10883</v>
      </c>
      <c r="C48" s="8" t="s">
        <v>292</v>
      </c>
      <c r="D48" s="8" t="s">
        <v>293</v>
      </c>
      <c r="E48" s="8" t="s">
        <v>11022</v>
      </c>
      <c r="F48" s="8" t="s">
        <v>11023</v>
      </c>
      <c r="G48" s="8" t="s">
        <v>10890</v>
      </c>
      <c r="H48" s="8" t="s">
        <v>10896</v>
      </c>
      <c r="I48" s="8" t="s">
        <v>294</v>
      </c>
      <c r="J48" s="8" t="s">
        <v>10897</v>
      </c>
      <c r="K48" s="8" t="s">
        <v>302</v>
      </c>
      <c r="L48" s="8" t="s">
        <v>10886</v>
      </c>
      <c r="M48" s="8" t="s">
        <v>10899</v>
      </c>
      <c r="N48" s="8" t="s">
        <v>10893</v>
      </c>
      <c r="O48" s="9">
        <v>14.91</v>
      </c>
      <c r="P48" s="10">
        <v>1</v>
      </c>
      <c r="Q48" s="11">
        <v>9.25</v>
      </c>
      <c r="R48" s="11">
        <v>7</v>
      </c>
      <c r="S48" s="8" t="s">
        <v>296</v>
      </c>
      <c r="T48" s="8" t="s">
        <v>297</v>
      </c>
      <c r="U48" s="9">
        <v>17.803000000000001</v>
      </c>
      <c r="V48" s="10">
        <v>0.25</v>
      </c>
      <c r="W48" s="11">
        <v>3</v>
      </c>
      <c r="X48" s="9">
        <v>5.9909999999999997</v>
      </c>
      <c r="Y48" s="8" t="s">
        <v>292</v>
      </c>
      <c r="Z48" s="10">
        <v>4</v>
      </c>
      <c r="AA48" s="10">
        <v>1</v>
      </c>
      <c r="AB48" s="9">
        <v>23.963999999999999</v>
      </c>
      <c r="AC48" s="10">
        <v>1</v>
      </c>
      <c r="AD48" s="10">
        <v>1</v>
      </c>
      <c r="AE48" s="9">
        <v>23.963999999999999</v>
      </c>
      <c r="AF48" s="11">
        <v>10</v>
      </c>
      <c r="AG48" s="11">
        <v>7</v>
      </c>
      <c r="AH48" s="11">
        <v>0</v>
      </c>
      <c r="AI48" s="11">
        <v>17</v>
      </c>
      <c r="AJ48" s="11">
        <v>0</v>
      </c>
      <c r="AK48" s="12">
        <v>44115.528356481482</v>
      </c>
      <c r="AL48" s="11">
        <v>0.45</v>
      </c>
      <c r="AM48" s="11">
        <v>100</v>
      </c>
      <c r="AN48" s="11">
        <v>0</v>
      </c>
      <c r="AO48" s="11">
        <v>0.31</v>
      </c>
      <c r="AP48" s="11">
        <v>0</v>
      </c>
      <c r="AQ48" s="11">
        <v>0.92</v>
      </c>
      <c r="AR48" s="11">
        <v>0.17</v>
      </c>
      <c r="AS48" s="8" t="s">
        <v>298</v>
      </c>
      <c r="AT48" s="11">
        <v>0</v>
      </c>
      <c r="AU48" s="8" t="s">
        <v>11024</v>
      </c>
      <c r="AV48" s="8" t="s">
        <v>299</v>
      </c>
    </row>
    <row r="49" spans="1:48" x14ac:dyDescent="0.25">
      <c r="A49" s="8" t="str">
        <f t="shared" si="0"/>
        <v>11106000010932200001327</v>
      </c>
      <c r="B49" s="8" t="s">
        <v>10876</v>
      </c>
      <c r="C49" s="8" t="s">
        <v>294</v>
      </c>
      <c r="D49" s="8" t="s">
        <v>293</v>
      </c>
      <c r="E49" s="8" t="s">
        <v>11025</v>
      </c>
      <c r="F49" s="8" t="s">
        <v>11026</v>
      </c>
      <c r="G49" s="8" t="s">
        <v>11016</v>
      </c>
      <c r="H49" s="8" t="s">
        <v>10885</v>
      </c>
      <c r="I49" s="8" t="s">
        <v>294</v>
      </c>
      <c r="J49" s="8" t="s">
        <v>10897</v>
      </c>
      <c r="K49" s="8" t="s">
        <v>295</v>
      </c>
      <c r="L49" s="8" t="s">
        <v>11027</v>
      </c>
      <c r="M49" s="8" t="s">
        <v>10899</v>
      </c>
      <c r="N49" s="8" t="s">
        <v>11014</v>
      </c>
      <c r="O49" s="9">
        <v>0</v>
      </c>
      <c r="P49" s="10">
        <v>1</v>
      </c>
      <c r="Q49" s="11">
        <v>0</v>
      </c>
      <c r="R49" s="11">
        <v>0</v>
      </c>
      <c r="S49" s="8" t="s">
        <v>296</v>
      </c>
      <c r="T49" s="8" t="s">
        <v>297</v>
      </c>
      <c r="U49" s="9">
        <v>1</v>
      </c>
      <c r="V49" s="10">
        <v>1</v>
      </c>
      <c r="W49" s="11">
        <v>0</v>
      </c>
      <c r="X49" s="9">
        <v>1</v>
      </c>
      <c r="Y49" s="8" t="s">
        <v>292</v>
      </c>
      <c r="Z49" s="10">
        <v>1</v>
      </c>
      <c r="AA49" s="10">
        <v>1</v>
      </c>
      <c r="AB49" s="9">
        <v>1</v>
      </c>
      <c r="AC49" s="10">
        <v>1</v>
      </c>
      <c r="AD49" s="10">
        <v>1</v>
      </c>
      <c r="AE49" s="9">
        <v>1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2">
        <v>44115.006689814814</v>
      </c>
      <c r="AL49" s="11">
        <v>0</v>
      </c>
      <c r="AM49" s="11">
        <v>100</v>
      </c>
      <c r="AN49" s="11">
        <v>0</v>
      </c>
      <c r="AO49" s="11">
        <v>0</v>
      </c>
      <c r="AP49" s="11">
        <v>0</v>
      </c>
      <c r="AQ49" s="11">
        <v>0</v>
      </c>
      <c r="AR49" s="11">
        <v>0</v>
      </c>
      <c r="AS49" s="8" t="s">
        <v>298</v>
      </c>
      <c r="AT49" s="11">
        <v>0</v>
      </c>
      <c r="AU49" s="8" t="s">
        <v>11028</v>
      </c>
      <c r="AV49" s="8" t="s">
        <v>299</v>
      </c>
    </row>
    <row r="50" spans="1:48" x14ac:dyDescent="0.25">
      <c r="A50" s="8" t="str">
        <f t="shared" si="0"/>
        <v>13006000010932200001286</v>
      </c>
      <c r="B50" s="8" t="s">
        <v>10880</v>
      </c>
      <c r="C50" s="8" t="s">
        <v>294</v>
      </c>
      <c r="D50" s="8" t="s">
        <v>293</v>
      </c>
      <c r="E50" s="8" t="s">
        <v>11025</v>
      </c>
      <c r="F50" s="8" t="s">
        <v>11026</v>
      </c>
      <c r="G50" s="8" t="s">
        <v>11017</v>
      </c>
      <c r="H50" s="8" t="s">
        <v>11018</v>
      </c>
      <c r="I50" s="8" t="s">
        <v>294</v>
      </c>
      <c r="J50" s="8" t="s">
        <v>10897</v>
      </c>
      <c r="K50" s="8" t="s">
        <v>295</v>
      </c>
      <c r="L50" s="8" t="s">
        <v>11027</v>
      </c>
      <c r="M50" s="8" t="s">
        <v>10899</v>
      </c>
      <c r="N50" s="8" t="s">
        <v>11014</v>
      </c>
      <c r="O50" s="9">
        <v>0</v>
      </c>
      <c r="P50" s="10">
        <v>1</v>
      </c>
      <c r="Q50" s="11">
        <v>0</v>
      </c>
      <c r="R50" s="11">
        <v>0</v>
      </c>
      <c r="S50" s="8" t="s">
        <v>296</v>
      </c>
      <c r="T50" s="8" t="s">
        <v>297</v>
      </c>
      <c r="U50" s="9">
        <v>1</v>
      </c>
      <c r="V50" s="10">
        <v>1</v>
      </c>
      <c r="W50" s="11">
        <v>0</v>
      </c>
      <c r="X50" s="9">
        <v>1</v>
      </c>
      <c r="Y50" s="8" t="s">
        <v>292</v>
      </c>
      <c r="Z50" s="10">
        <v>1</v>
      </c>
      <c r="AA50" s="10">
        <v>1</v>
      </c>
      <c r="AB50" s="9">
        <v>1</v>
      </c>
      <c r="AC50" s="10">
        <v>1</v>
      </c>
      <c r="AD50" s="10">
        <v>1</v>
      </c>
      <c r="AE50" s="9">
        <v>1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2">
        <v>44115.002939814818</v>
      </c>
      <c r="AL50" s="11">
        <v>0</v>
      </c>
      <c r="AM50" s="11">
        <v>100</v>
      </c>
      <c r="AN50" s="11">
        <v>0</v>
      </c>
      <c r="AO50" s="11">
        <v>0</v>
      </c>
      <c r="AP50" s="11">
        <v>0</v>
      </c>
      <c r="AQ50" s="11">
        <v>0</v>
      </c>
      <c r="AR50" s="11">
        <v>0</v>
      </c>
      <c r="AS50" s="8" t="s">
        <v>298</v>
      </c>
      <c r="AT50" s="11">
        <v>0</v>
      </c>
      <c r="AU50" s="8" t="s">
        <v>11028</v>
      </c>
      <c r="AV50" s="8" t="s">
        <v>299</v>
      </c>
    </row>
    <row r="51" spans="1:48" x14ac:dyDescent="0.25">
      <c r="A51" s="8" t="str">
        <f t="shared" si="0"/>
        <v>17006000011212200001421</v>
      </c>
      <c r="B51" s="8" t="s">
        <v>10883</v>
      </c>
      <c r="C51" s="8" t="s">
        <v>292</v>
      </c>
      <c r="D51" s="8" t="s">
        <v>293</v>
      </c>
      <c r="E51" s="8" t="s">
        <v>11029</v>
      </c>
      <c r="F51" s="8" t="s">
        <v>11030</v>
      </c>
      <c r="G51" s="8" t="s">
        <v>10890</v>
      </c>
      <c r="H51" s="8" t="s">
        <v>10896</v>
      </c>
      <c r="I51" s="8" t="s">
        <v>294</v>
      </c>
      <c r="J51" s="8" t="s">
        <v>10897</v>
      </c>
      <c r="K51" s="8" t="s">
        <v>301</v>
      </c>
      <c r="L51" s="8" t="s">
        <v>10898</v>
      </c>
      <c r="M51" s="8" t="s">
        <v>10899</v>
      </c>
      <c r="N51" s="8" t="s">
        <v>10893</v>
      </c>
      <c r="O51" s="9">
        <v>9.84</v>
      </c>
      <c r="P51" s="10">
        <v>1</v>
      </c>
      <c r="Q51" s="11">
        <v>9.25</v>
      </c>
      <c r="R51" s="11">
        <v>7</v>
      </c>
      <c r="S51" s="8" t="s">
        <v>296</v>
      </c>
      <c r="T51" s="8" t="s">
        <v>297</v>
      </c>
      <c r="U51" s="9">
        <v>11.749000000000001</v>
      </c>
      <c r="V51" s="10">
        <v>0.25</v>
      </c>
      <c r="W51" s="11">
        <v>3</v>
      </c>
      <c r="X51" s="9">
        <v>3.9569999999999999</v>
      </c>
      <c r="Y51" s="8" t="s">
        <v>292</v>
      </c>
      <c r="Z51" s="10">
        <v>4</v>
      </c>
      <c r="AA51" s="10">
        <v>1</v>
      </c>
      <c r="AB51" s="9">
        <v>15.827999999999999</v>
      </c>
      <c r="AC51" s="10">
        <v>1</v>
      </c>
      <c r="AD51" s="10">
        <v>1</v>
      </c>
      <c r="AE51" s="9">
        <v>15.827999999999999</v>
      </c>
      <c r="AF51" s="11">
        <v>10</v>
      </c>
      <c r="AG51" s="11">
        <v>7</v>
      </c>
      <c r="AH51" s="11">
        <v>0</v>
      </c>
      <c r="AI51" s="11">
        <v>17</v>
      </c>
      <c r="AJ51" s="11">
        <v>0</v>
      </c>
      <c r="AK51" s="12">
        <v>44115.52847222222</v>
      </c>
      <c r="AL51" s="11">
        <v>0.28999999999999998</v>
      </c>
      <c r="AM51" s="11">
        <v>100</v>
      </c>
      <c r="AN51" s="11">
        <v>0</v>
      </c>
      <c r="AO51" s="11">
        <v>0.21</v>
      </c>
      <c r="AP51" s="11">
        <v>0</v>
      </c>
      <c r="AQ51" s="11">
        <v>0.61</v>
      </c>
      <c r="AR51" s="11">
        <v>0.12</v>
      </c>
      <c r="AS51" s="8" t="s">
        <v>298</v>
      </c>
      <c r="AT51" s="11">
        <v>0</v>
      </c>
      <c r="AU51" s="8" t="s">
        <v>11031</v>
      </c>
      <c r="AV51" s="8" t="s">
        <v>299</v>
      </c>
    </row>
    <row r="52" spans="1:48" x14ac:dyDescent="0.25">
      <c r="A52" s="8" t="str">
        <f t="shared" si="0"/>
        <v>17006000011222200001421</v>
      </c>
      <c r="B52" s="8" t="s">
        <v>10883</v>
      </c>
      <c r="C52" s="8" t="s">
        <v>292</v>
      </c>
      <c r="D52" s="8" t="s">
        <v>293</v>
      </c>
      <c r="E52" s="8" t="s">
        <v>11032</v>
      </c>
      <c r="F52" s="8" t="s">
        <v>11033</v>
      </c>
      <c r="G52" s="8" t="s">
        <v>10890</v>
      </c>
      <c r="H52" s="8" t="s">
        <v>10896</v>
      </c>
      <c r="I52" s="8" t="s">
        <v>294</v>
      </c>
      <c r="J52" s="8" t="s">
        <v>10897</v>
      </c>
      <c r="K52" s="8" t="s">
        <v>301</v>
      </c>
      <c r="L52" s="8" t="s">
        <v>10898</v>
      </c>
      <c r="M52" s="8" t="s">
        <v>10899</v>
      </c>
      <c r="N52" s="8" t="s">
        <v>10893</v>
      </c>
      <c r="O52" s="9">
        <v>11.64</v>
      </c>
      <c r="P52" s="10">
        <v>1</v>
      </c>
      <c r="Q52" s="11">
        <v>9.25</v>
      </c>
      <c r="R52" s="11">
        <v>7</v>
      </c>
      <c r="S52" s="8" t="s">
        <v>296</v>
      </c>
      <c r="T52" s="8" t="s">
        <v>297</v>
      </c>
      <c r="U52" s="9">
        <v>13.898999999999999</v>
      </c>
      <c r="V52" s="10">
        <v>0.25</v>
      </c>
      <c r="W52" s="11">
        <v>3</v>
      </c>
      <c r="X52" s="9">
        <v>4.6849999999999996</v>
      </c>
      <c r="Y52" s="8" t="s">
        <v>292</v>
      </c>
      <c r="Z52" s="10">
        <v>4</v>
      </c>
      <c r="AA52" s="10">
        <v>1</v>
      </c>
      <c r="AB52" s="9">
        <v>18.739999999999998</v>
      </c>
      <c r="AC52" s="10">
        <v>1</v>
      </c>
      <c r="AD52" s="10">
        <v>1</v>
      </c>
      <c r="AE52" s="9">
        <v>18.739999999999998</v>
      </c>
      <c r="AF52" s="11">
        <v>10</v>
      </c>
      <c r="AG52" s="11">
        <v>7</v>
      </c>
      <c r="AH52" s="11">
        <v>0</v>
      </c>
      <c r="AI52" s="11">
        <v>17</v>
      </c>
      <c r="AJ52" s="11">
        <v>0</v>
      </c>
      <c r="AK52" s="12">
        <v>44115.528483796297</v>
      </c>
      <c r="AL52" s="11">
        <v>0.35</v>
      </c>
      <c r="AM52" s="11">
        <v>100</v>
      </c>
      <c r="AN52" s="11">
        <v>0</v>
      </c>
      <c r="AO52" s="11">
        <v>0.24</v>
      </c>
      <c r="AP52" s="11">
        <v>0</v>
      </c>
      <c r="AQ52" s="11">
        <v>0.72</v>
      </c>
      <c r="AR52" s="11">
        <v>0.14000000000000001</v>
      </c>
      <c r="AS52" s="8" t="s">
        <v>298</v>
      </c>
      <c r="AT52" s="11">
        <v>0</v>
      </c>
      <c r="AU52" s="8" t="s">
        <v>11034</v>
      </c>
      <c r="AV52" s="8" t="s">
        <v>299</v>
      </c>
    </row>
    <row r="53" spans="1:48" x14ac:dyDescent="0.25">
      <c r="A53" s="8" t="str">
        <f t="shared" si="0"/>
        <v>17006000011322200001421</v>
      </c>
      <c r="B53" s="8" t="s">
        <v>10883</v>
      </c>
      <c r="C53" s="8" t="s">
        <v>292</v>
      </c>
      <c r="D53" s="8" t="s">
        <v>293</v>
      </c>
      <c r="E53" s="8" t="s">
        <v>11035</v>
      </c>
      <c r="F53" s="8" t="s">
        <v>11036</v>
      </c>
      <c r="G53" s="8" t="s">
        <v>10890</v>
      </c>
      <c r="H53" s="8" t="s">
        <v>10896</v>
      </c>
      <c r="I53" s="8" t="s">
        <v>294</v>
      </c>
      <c r="J53" s="8" t="s">
        <v>10897</v>
      </c>
      <c r="K53" s="8" t="s">
        <v>301</v>
      </c>
      <c r="L53" s="8" t="s">
        <v>10898</v>
      </c>
      <c r="M53" s="8" t="s">
        <v>10899</v>
      </c>
      <c r="N53" s="8" t="s">
        <v>10893</v>
      </c>
      <c r="O53" s="9">
        <v>12.51</v>
      </c>
      <c r="P53" s="10">
        <v>1</v>
      </c>
      <c r="Q53" s="11">
        <v>9.25</v>
      </c>
      <c r="R53" s="11">
        <v>7</v>
      </c>
      <c r="S53" s="8" t="s">
        <v>296</v>
      </c>
      <c r="T53" s="8" t="s">
        <v>297</v>
      </c>
      <c r="U53" s="9">
        <v>14.936999999999999</v>
      </c>
      <c r="V53" s="10">
        <v>0.25</v>
      </c>
      <c r="W53" s="11">
        <v>3</v>
      </c>
      <c r="X53" s="9">
        <v>5.024</v>
      </c>
      <c r="Y53" s="8" t="s">
        <v>292</v>
      </c>
      <c r="Z53" s="10">
        <v>4</v>
      </c>
      <c r="AA53" s="10">
        <v>1</v>
      </c>
      <c r="AB53" s="9">
        <v>20.096</v>
      </c>
      <c r="AC53" s="10">
        <v>1</v>
      </c>
      <c r="AD53" s="10">
        <v>1</v>
      </c>
      <c r="AE53" s="9">
        <v>20.096</v>
      </c>
      <c r="AF53" s="11">
        <v>10</v>
      </c>
      <c r="AG53" s="11">
        <v>7</v>
      </c>
      <c r="AH53" s="11">
        <v>0</v>
      </c>
      <c r="AI53" s="11">
        <v>17</v>
      </c>
      <c r="AJ53" s="11">
        <v>0</v>
      </c>
      <c r="AK53" s="12">
        <v>44115.528599537036</v>
      </c>
      <c r="AL53" s="11">
        <v>0.37</v>
      </c>
      <c r="AM53" s="11">
        <v>100</v>
      </c>
      <c r="AN53" s="11">
        <v>0</v>
      </c>
      <c r="AO53" s="11">
        <v>0.26</v>
      </c>
      <c r="AP53" s="11">
        <v>0</v>
      </c>
      <c r="AQ53" s="11">
        <v>0.77</v>
      </c>
      <c r="AR53" s="11">
        <v>0.15</v>
      </c>
      <c r="AS53" s="8" t="s">
        <v>298</v>
      </c>
      <c r="AT53" s="11">
        <v>0</v>
      </c>
      <c r="AU53" s="8" t="s">
        <v>11037</v>
      </c>
      <c r="AV53" s="8" t="s">
        <v>299</v>
      </c>
    </row>
    <row r="54" spans="1:48" x14ac:dyDescent="0.25">
      <c r="A54" s="8" t="str">
        <f t="shared" si="0"/>
        <v>17006000011332200001421</v>
      </c>
      <c r="B54" s="8" t="s">
        <v>10883</v>
      </c>
      <c r="C54" s="8" t="s">
        <v>292</v>
      </c>
      <c r="D54" s="8" t="s">
        <v>293</v>
      </c>
      <c r="E54" s="8" t="s">
        <v>11038</v>
      </c>
      <c r="F54" s="8" t="s">
        <v>11039</v>
      </c>
      <c r="G54" s="8" t="s">
        <v>10890</v>
      </c>
      <c r="H54" s="8" t="s">
        <v>10896</v>
      </c>
      <c r="I54" s="8" t="s">
        <v>294</v>
      </c>
      <c r="J54" s="8" t="s">
        <v>10897</v>
      </c>
      <c r="K54" s="8" t="s">
        <v>301</v>
      </c>
      <c r="L54" s="8" t="s">
        <v>10898</v>
      </c>
      <c r="M54" s="8" t="s">
        <v>10899</v>
      </c>
      <c r="N54" s="8" t="s">
        <v>10893</v>
      </c>
      <c r="O54" s="9">
        <v>14.36</v>
      </c>
      <c r="P54" s="10">
        <v>1</v>
      </c>
      <c r="Q54" s="11">
        <v>9.25</v>
      </c>
      <c r="R54" s="11">
        <v>7</v>
      </c>
      <c r="S54" s="8" t="s">
        <v>296</v>
      </c>
      <c r="T54" s="8" t="s">
        <v>297</v>
      </c>
      <c r="U54" s="9">
        <v>17.146000000000001</v>
      </c>
      <c r="V54" s="10">
        <v>0.25</v>
      </c>
      <c r="W54" s="11">
        <v>3</v>
      </c>
      <c r="X54" s="9">
        <v>5.7770000000000001</v>
      </c>
      <c r="Y54" s="8" t="s">
        <v>292</v>
      </c>
      <c r="Z54" s="10">
        <v>4</v>
      </c>
      <c r="AA54" s="10">
        <v>1</v>
      </c>
      <c r="AB54" s="9">
        <v>23.108000000000001</v>
      </c>
      <c r="AC54" s="10">
        <v>1</v>
      </c>
      <c r="AD54" s="10">
        <v>1</v>
      </c>
      <c r="AE54" s="9">
        <v>23.108000000000001</v>
      </c>
      <c r="AF54" s="11">
        <v>10</v>
      </c>
      <c r="AG54" s="11">
        <v>7</v>
      </c>
      <c r="AH54" s="11">
        <v>0</v>
      </c>
      <c r="AI54" s="11">
        <v>17</v>
      </c>
      <c r="AJ54" s="11">
        <v>0</v>
      </c>
      <c r="AK54" s="12">
        <v>44115.528622685182</v>
      </c>
      <c r="AL54" s="11">
        <v>0.43</v>
      </c>
      <c r="AM54" s="11">
        <v>100</v>
      </c>
      <c r="AN54" s="11">
        <v>0</v>
      </c>
      <c r="AO54" s="11">
        <v>0.3</v>
      </c>
      <c r="AP54" s="11">
        <v>0</v>
      </c>
      <c r="AQ54" s="11">
        <v>0.89</v>
      </c>
      <c r="AR54" s="11">
        <v>0.17</v>
      </c>
      <c r="AS54" s="8" t="s">
        <v>298</v>
      </c>
      <c r="AT54" s="11">
        <v>0</v>
      </c>
      <c r="AU54" s="8" t="s">
        <v>11040</v>
      </c>
      <c r="AV54" s="8" t="s">
        <v>299</v>
      </c>
    </row>
    <row r="55" spans="1:48" x14ac:dyDescent="0.25">
      <c r="A55" s="8" t="str">
        <f t="shared" si="0"/>
        <v>17006000011342200001421</v>
      </c>
      <c r="B55" s="8" t="s">
        <v>10883</v>
      </c>
      <c r="C55" s="8" t="s">
        <v>292</v>
      </c>
      <c r="D55" s="8" t="s">
        <v>293</v>
      </c>
      <c r="E55" s="8" t="s">
        <v>11041</v>
      </c>
      <c r="F55" s="8" t="s">
        <v>11042</v>
      </c>
      <c r="G55" s="8" t="s">
        <v>10890</v>
      </c>
      <c r="H55" s="8" t="s">
        <v>10896</v>
      </c>
      <c r="I55" s="8" t="s">
        <v>294</v>
      </c>
      <c r="J55" s="8" t="s">
        <v>10897</v>
      </c>
      <c r="K55" s="8" t="s">
        <v>301</v>
      </c>
      <c r="L55" s="8" t="s">
        <v>10898</v>
      </c>
      <c r="M55" s="8" t="s">
        <v>10899</v>
      </c>
      <c r="N55" s="8" t="s">
        <v>10893</v>
      </c>
      <c r="O55" s="9">
        <v>14.06</v>
      </c>
      <c r="P55" s="10">
        <v>1</v>
      </c>
      <c r="Q55" s="11">
        <v>9.25</v>
      </c>
      <c r="R55" s="11">
        <v>7</v>
      </c>
      <c r="S55" s="8" t="s">
        <v>296</v>
      </c>
      <c r="T55" s="8" t="s">
        <v>297</v>
      </c>
      <c r="U55" s="9">
        <v>16.788</v>
      </c>
      <c r="V55" s="10">
        <v>0.25</v>
      </c>
      <c r="W55" s="11">
        <v>3</v>
      </c>
      <c r="X55" s="9">
        <v>5.6470000000000002</v>
      </c>
      <c r="Y55" s="8" t="s">
        <v>292</v>
      </c>
      <c r="Z55" s="10">
        <v>4</v>
      </c>
      <c r="AA55" s="10">
        <v>1</v>
      </c>
      <c r="AB55" s="9">
        <v>22.588000000000001</v>
      </c>
      <c r="AC55" s="10">
        <v>1</v>
      </c>
      <c r="AD55" s="10">
        <v>1</v>
      </c>
      <c r="AE55" s="9">
        <v>22.588000000000001</v>
      </c>
      <c r="AF55" s="11">
        <v>10</v>
      </c>
      <c r="AG55" s="11">
        <v>7</v>
      </c>
      <c r="AH55" s="11">
        <v>0</v>
      </c>
      <c r="AI55" s="11">
        <v>17</v>
      </c>
      <c r="AJ55" s="11">
        <v>0</v>
      </c>
      <c r="AK55" s="12">
        <v>44115.528622685182</v>
      </c>
      <c r="AL55" s="11">
        <v>0.42</v>
      </c>
      <c r="AM55" s="11">
        <v>100</v>
      </c>
      <c r="AN55" s="11">
        <v>0</v>
      </c>
      <c r="AO55" s="11">
        <v>0.28999999999999998</v>
      </c>
      <c r="AP55" s="11">
        <v>0</v>
      </c>
      <c r="AQ55" s="11">
        <v>0.87</v>
      </c>
      <c r="AR55" s="11">
        <v>0.16</v>
      </c>
      <c r="AS55" s="8" t="s">
        <v>298</v>
      </c>
      <c r="AT55" s="11">
        <v>0</v>
      </c>
      <c r="AU55" s="8" t="s">
        <v>11043</v>
      </c>
      <c r="AV55" s="8" t="s">
        <v>299</v>
      </c>
    </row>
    <row r="56" spans="1:48" x14ac:dyDescent="0.25">
      <c r="A56" s="8" t="str">
        <f t="shared" si="0"/>
        <v>17006000011352200001421</v>
      </c>
      <c r="B56" s="8" t="s">
        <v>10883</v>
      </c>
      <c r="C56" s="8" t="s">
        <v>292</v>
      </c>
      <c r="D56" s="8" t="s">
        <v>293</v>
      </c>
      <c r="E56" s="8" t="s">
        <v>11044</v>
      </c>
      <c r="F56" s="8" t="s">
        <v>11045</v>
      </c>
      <c r="G56" s="8" t="s">
        <v>10890</v>
      </c>
      <c r="H56" s="8" t="s">
        <v>10896</v>
      </c>
      <c r="I56" s="8" t="s">
        <v>294</v>
      </c>
      <c r="J56" s="8" t="s">
        <v>10897</v>
      </c>
      <c r="K56" s="8" t="s">
        <v>301</v>
      </c>
      <c r="L56" s="8" t="s">
        <v>10898</v>
      </c>
      <c r="M56" s="8" t="s">
        <v>10899</v>
      </c>
      <c r="N56" s="8" t="s">
        <v>10893</v>
      </c>
      <c r="O56" s="9">
        <v>14.32</v>
      </c>
      <c r="P56" s="10">
        <v>1</v>
      </c>
      <c r="Q56" s="11">
        <v>9.25</v>
      </c>
      <c r="R56" s="11">
        <v>7</v>
      </c>
      <c r="S56" s="8" t="s">
        <v>296</v>
      </c>
      <c r="T56" s="8" t="s">
        <v>297</v>
      </c>
      <c r="U56" s="9">
        <v>17.099</v>
      </c>
      <c r="V56" s="10">
        <v>0.25</v>
      </c>
      <c r="W56" s="11">
        <v>3</v>
      </c>
      <c r="X56" s="9">
        <v>5.7549999999999999</v>
      </c>
      <c r="Y56" s="8" t="s">
        <v>292</v>
      </c>
      <c r="Z56" s="10">
        <v>4</v>
      </c>
      <c r="AA56" s="10">
        <v>1</v>
      </c>
      <c r="AB56" s="9">
        <v>23.02</v>
      </c>
      <c r="AC56" s="10">
        <v>1</v>
      </c>
      <c r="AD56" s="10">
        <v>1</v>
      </c>
      <c r="AE56" s="9">
        <v>23.02</v>
      </c>
      <c r="AF56" s="11">
        <v>10</v>
      </c>
      <c r="AG56" s="11">
        <v>7</v>
      </c>
      <c r="AH56" s="11">
        <v>0</v>
      </c>
      <c r="AI56" s="11">
        <v>17</v>
      </c>
      <c r="AJ56" s="11">
        <v>0</v>
      </c>
      <c r="AK56" s="12">
        <v>44115.528634259259</v>
      </c>
      <c r="AL56" s="11">
        <v>0.43</v>
      </c>
      <c r="AM56" s="11">
        <v>100</v>
      </c>
      <c r="AN56" s="11">
        <v>0</v>
      </c>
      <c r="AO56" s="11">
        <v>0.3</v>
      </c>
      <c r="AP56" s="11">
        <v>0</v>
      </c>
      <c r="AQ56" s="11">
        <v>0.88</v>
      </c>
      <c r="AR56" s="11">
        <v>0.17</v>
      </c>
      <c r="AS56" s="8" t="s">
        <v>298</v>
      </c>
      <c r="AT56" s="11">
        <v>0</v>
      </c>
      <c r="AU56" s="8" t="s">
        <v>11046</v>
      </c>
      <c r="AV56" s="8" t="s">
        <v>299</v>
      </c>
    </row>
    <row r="57" spans="1:48" x14ac:dyDescent="0.25">
      <c r="A57" s="8" t="str">
        <f t="shared" si="0"/>
        <v>17006000011392200001421</v>
      </c>
      <c r="B57" s="8" t="s">
        <v>10883</v>
      </c>
      <c r="C57" s="8" t="s">
        <v>292</v>
      </c>
      <c r="D57" s="8" t="s">
        <v>293</v>
      </c>
      <c r="E57" s="8" t="s">
        <v>11047</v>
      </c>
      <c r="F57" s="8" t="s">
        <v>11048</v>
      </c>
      <c r="G57" s="8" t="s">
        <v>10890</v>
      </c>
      <c r="H57" s="8" t="s">
        <v>10896</v>
      </c>
      <c r="I57" s="8" t="s">
        <v>294</v>
      </c>
      <c r="J57" s="8" t="s">
        <v>10897</v>
      </c>
      <c r="K57" s="8" t="s">
        <v>301</v>
      </c>
      <c r="L57" s="8" t="s">
        <v>10898</v>
      </c>
      <c r="M57" s="8" t="s">
        <v>10899</v>
      </c>
      <c r="N57" s="8" t="s">
        <v>10893</v>
      </c>
      <c r="O57" s="9">
        <v>15.6</v>
      </c>
      <c r="P57" s="10">
        <v>1</v>
      </c>
      <c r="Q57" s="11">
        <v>9.25</v>
      </c>
      <c r="R57" s="11">
        <v>7</v>
      </c>
      <c r="S57" s="8" t="s">
        <v>296</v>
      </c>
      <c r="T57" s="8" t="s">
        <v>297</v>
      </c>
      <c r="U57" s="9">
        <v>18.626999999999999</v>
      </c>
      <c r="V57" s="10">
        <v>0.25</v>
      </c>
      <c r="W57" s="11">
        <v>3</v>
      </c>
      <c r="X57" s="9">
        <v>6.2670000000000003</v>
      </c>
      <c r="Y57" s="8" t="s">
        <v>292</v>
      </c>
      <c r="Z57" s="10">
        <v>4</v>
      </c>
      <c r="AA57" s="10">
        <v>1</v>
      </c>
      <c r="AB57" s="9">
        <v>25.068000000000001</v>
      </c>
      <c r="AC57" s="10">
        <v>1</v>
      </c>
      <c r="AD57" s="10">
        <v>1</v>
      </c>
      <c r="AE57" s="9">
        <v>25.068000000000001</v>
      </c>
      <c r="AF57" s="11">
        <v>10</v>
      </c>
      <c r="AG57" s="11">
        <v>7</v>
      </c>
      <c r="AH57" s="11">
        <v>0</v>
      </c>
      <c r="AI57" s="11">
        <v>17</v>
      </c>
      <c r="AJ57" s="11">
        <v>0</v>
      </c>
      <c r="AK57" s="12">
        <v>44115.528703703705</v>
      </c>
      <c r="AL57" s="11">
        <v>0.47</v>
      </c>
      <c r="AM57" s="11">
        <v>100</v>
      </c>
      <c r="AN57" s="11">
        <v>0</v>
      </c>
      <c r="AO57" s="11">
        <v>0.33</v>
      </c>
      <c r="AP57" s="11">
        <v>0</v>
      </c>
      <c r="AQ57" s="11">
        <v>0.96</v>
      </c>
      <c r="AR57" s="11">
        <v>0.18</v>
      </c>
      <c r="AS57" s="8" t="s">
        <v>298</v>
      </c>
      <c r="AT57" s="11">
        <v>0</v>
      </c>
      <c r="AU57" s="8" t="s">
        <v>11049</v>
      </c>
      <c r="AV57" s="8" t="s">
        <v>299</v>
      </c>
    </row>
    <row r="58" spans="1:48" x14ac:dyDescent="0.25">
      <c r="A58" s="8" t="str">
        <f t="shared" si="0"/>
        <v>10006000011402200001421</v>
      </c>
      <c r="B58" s="8" t="s">
        <v>10870</v>
      </c>
      <c r="C58" s="8" t="s">
        <v>294</v>
      </c>
      <c r="D58" s="8" t="s">
        <v>293</v>
      </c>
      <c r="E58" s="8" t="s">
        <v>11050</v>
      </c>
      <c r="F58" s="8" t="s">
        <v>11051</v>
      </c>
      <c r="G58" s="8" t="s">
        <v>10890</v>
      </c>
      <c r="H58" s="8" t="s">
        <v>10896</v>
      </c>
      <c r="I58" s="8" t="s">
        <v>292</v>
      </c>
      <c r="J58" s="8" t="s">
        <v>10897</v>
      </c>
      <c r="K58" s="8" t="s">
        <v>301</v>
      </c>
      <c r="L58" s="8" t="s">
        <v>10898</v>
      </c>
      <c r="M58" s="8" t="s">
        <v>10899</v>
      </c>
      <c r="N58" s="8" t="s">
        <v>10873</v>
      </c>
      <c r="O58" s="9">
        <v>16.166</v>
      </c>
      <c r="P58" s="10">
        <v>1</v>
      </c>
      <c r="Q58" s="11">
        <v>9.25</v>
      </c>
      <c r="R58" s="11">
        <v>12</v>
      </c>
      <c r="S58" s="8" t="s">
        <v>296</v>
      </c>
      <c r="T58" s="8" t="s">
        <v>297</v>
      </c>
      <c r="U58" s="9">
        <v>20.527999999999999</v>
      </c>
      <c r="V58" s="10">
        <v>1</v>
      </c>
      <c r="W58" s="11">
        <v>4</v>
      </c>
      <c r="X58" s="9">
        <v>17.068000000000001</v>
      </c>
      <c r="Y58" s="8" t="s">
        <v>292</v>
      </c>
      <c r="Z58" s="10">
        <v>1</v>
      </c>
      <c r="AA58" s="10">
        <v>1</v>
      </c>
      <c r="AB58" s="9">
        <v>17.068000000000001</v>
      </c>
      <c r="AC58" s="10">
        <v>1</v>
      </c>
      <c r="AD58" s="10">
        <v>1</v>
      </c>
      <c r="AE58" s="9">
        <v>17.068000000000001</v>
      </c>
      <c r="AF58" s="11">
        <v>10</v>
      </c>
      <c r="AG58" s="11">
        <v>12</v>
      </c>
      <c r="AH58" s="11">
        <v>9.25</v>
      </c>
      <c r="AI58" s="11">
        <v>0</v>
      </c>
      <c r="AJ58" s="11">
        <v>0</v>
      </c>
      <c r="AK58" s="12">
        <v>44115.005104166667</v>
      </c>
      <c r="AL58" s="11">
        <v>2.0499999999999998</v>
      </c>
      <c r="AM58" s="11">
        <v>100</v>
      </c>
      <c r="AN58" s="11">
        <v>0</v>
      </c>
      <c r="AO58" s="11">
        <v>2.46</v>
      </c>
      <c r="AP58" s="11">
        <v>1.9</v>
      </c>
      <c r="AQ58" s="11">
        <v>0</v>
      </c>
      <c r="AR58" s="11">
        <v>0.9</v>
      </c>
      <c r="AS58" s="8" t="s">
        <v>298</v>
      </c>
      <c r="AT58" s="11">
        <v>0</v>
      </c>
      <c r="AU58" s="8" t="s">
        <v>11052</v>
      </c>
      <c r="AV58" s="8" t="s">
        <v>299</v>
      </c>
    </row>
    <row r="59" spans="1:48" x14ac:dyDescent="0.25">
      <c r="A59" s="8" t="str">
        <f t="shared" si="0"/>
        <v>11106000011402000005105</v>
      </c>
      <c r="B59" s="8" t="s">
        <v>10876</v>
      </c>
      <c r="C59" s="8" t="s">
        <v>294</v>
      </c>
      <c r="D59" s="8" t="s">
        <v>293</v>
      </c>
      <c r="E59" s="8" t="s">
        <v>11050</v>
      </c>
      <c r="F59" s="8" t="s">
        <v>11051</v>
      </c>
      <c r="G59" s="8" t="s">
        <v>11053</v>
      </c>
      <c r="H59" s="8" t="s">
        <v>11054</v>
      </c>
      <c r="I59" s="8" t="s">
        <v>292</v>
      </c>
      <c r="J59" s="8" t="s">
        <v>10897</v>
      </c>
      <c r="K59" s="8" t="s">
        <v>301</v>
      </c>
      <c r="L59" s="8" t="s">
        <v>10898</v>
      </c>
      <c r="M59" s="8" t="s">
        <v>10899</v>
      </c>
      <c r="N59" s="8" t="s">
        <v>304</v>
      </c>
      <c r="O59" s="9">
        <v>16.13</v>
      </c>
      <c r="P59" s="10">
        <v>1</v>
      </c>
      <c r="Q59" s="11">
        <v>9.25</v>
      </c>
      <c r="R59" s="11">
        <v>7</v>
      </c>
      <c r="S59" s="8" t="s">
        <v>296</v>
      </c>
      <c r="T59" s="8" t="s">
        <v>297</v>
      </c>
      <c r="U59" s="9">
        <v>19.260000000000002</v>
      </c>
      <c r="V59" s="10">
        <v>1</v>
      </c>
      <c r="W59" s="11">
        <v>4</v>
      </c>
      <c r="X59" s="9">
        <v>22.56</v>
      </c>
      <c r="Y59" s="8" t="s">
        <v>292</v>
      </c>
      <c r="Z59" s="10">
        <v>1</v>
      </c>
      <c r="AA59" s="10">
        <v>0.75266</v>
      </c>
      <c r="AB59" s="9">
        <v>22.56</v>
      </c>
      <c r="AC59" s="10">
        <v>1</v>
      </c>
      <c r="AD59" s="10">
        <v>0.75266</v>
      </c>
      <c r="AE59" s="9">
        <v>22.56</v>
      </c>
      <c r="AF59" s="11">
        <v>10</v>
      </c>
      <c r="AG59" s="11">
        <v>7</v>
      </c>
      <c r="AH59" s="11">
        <v>9.25</v>
      </c>
      <c r="AI59" s="11">
        <v>17</v>
      </c>
      <c r="AJ59" s="11">
        <v>0</v>
      </c>
      <c r="AK59" s="12">
        <v>44115.006863425922</v>
      </c>
      <c r="AL59" s="11">
        <v>1.93</v>
      </c>
      <c r="AM59" s="11">
        <v>100</v>
      </c>
      <c r="AN59" s="11">
        <v>0</v>
      </c>
      <c r="AO59" s="11">
        <v>1.35</v>
      </c>
      <c r="AP59" s="11">
        <v>1.78</v>
      </c>
      <c r="AQ59" s="11">
        <v>4.07</v>
      </c>
      <c r="AR59" s="11">
        <v>1.01</v>
      </c>
      <c r="AS59" s="8" t="s">
        <v>298</v>
      </c>
      <c r="AT59" s="11">
        <v>0</v>
      </c>
      <c r="AU59" s="8" t="s">
        <v>11052</v>
      </c>
      <c r="AV59" s="8" t="s">
        <v>299</v>
      </c>
    </row>
    <row r="60" spans="1:48" x14ac:dyDescent="0.25">
      <c r="A60" s="8" t="str">
        <f t="shared" si="0"/>
        <v>17006000011402200001421</v>
      </c>
      <c r="B60" s="8" t="s">
        <v>10883</v>
      </c>
      <c r="C60" s="8" t="s">
        <v>292</v>
      </c>
      <c r="D60" s="8" t="s">
        <v>293</v>
      </c>
      <c r="E60" s="8" t="s">
        <v>11050</v>
      </c>
      <c r="F60" s="8" t="s">
        <v>11051</v>
      </c>
      <c r="G60" s="8" t="s">
        <v>10890</v>
      </c>
      <c r="H60" s="8" t="s">
        <v>10896</v>
      </c>
      <c r="I60" s="8" t="s">
        <v>294</v>
      </c>
      <c r="J60" s="8" t="s">
        <v>10897</v>
      </c>
      <c r="K60" s="8" t="s">
        <v>301</v>
      </c>
      <c r="L60" s="8" t="s">
        <v>10898</v>
      </c>
      <c r="M60" s="8" t="s">
        <v>10899</v>
      </c>
      <c r="N60" s="8" t="s">
        <v>10893</v>
      </c>
      <c r="O60" s="9">
        <v>16.170000000000002</v>
      </c>
      <c r="P60" s="10">
        <v>1</v>
      </c>
      <c r="Q60" s="11">
        <v>9.25</v>
      </c>
      <c r="R60" s="11">
        <v>7</v>
      </c>
      <c r="S60" s="8" t="s">
        <v>296</v>
      </c>
      <c r="T60" s="8" t="s">
        <v>297</v>
      </c>
      <c r="U60" s="9">
        <v>19.306999999999999</v>
      </c>
      <c r="V60" s="10">
        <v>0.25</v>
      </c>
      <c r="W60" s="11">
        <v>3</v>
      </c>
      <c r="X60" s="9">
        <v>6.4969999999999999</v>
      </c>
      <c r="Y60" s="8" t="s">
        <v>292</v>
      </c>
      <c r="Z60" s="10">
        <v>4</v>
      </c>
      <c r="AA60" s="10">
        <v>1</v>
      </c>
      <c r="AB60" s="9">
        <v>25.988</v>
      </c>
      <c r="AC60" s="10">
        <v>1</v>
      </c>
      <c r="AD60" s="10">
        <v>1</v>
      </c>
      <c r="AE60" s="9">
        <v>25.988</v>
      </c>
      <c r="AF60" s="11">
        <v>10</v>
      </c>
      <c r="AG60" s="11">
        <v>7</v>
      </c>
      <c r="AH60" s="11">
        <v>0</v>
      </c>
      <c r="AI60" s="11">
        <v>17</v>
      </c>
      <c r="AJ60" s="11">
        <v>0</v>
      </c>
      <c r="AK60" s="12">
        <v>44115.528715277775</v>
      </c>
      <c r="AL60" s="11">
        <v>0.48</v>
      </c>
      <c r="AM60" s="11">
        <v>100</v>
      </c>
      <c r="AN60" s="11">
        <v>0</v>
      </c>
      <c r="AO60" s="11">
        <v>0.34</v>
      </c>
      <c r="AP60" s="11">
        <v>0</v>
      </c>
      <c r="AQ60" s="11">
        <v>1</v>
      </c>
      <c r="AR60" s="11">
        <v>0.19</v>
      </c>
      <c r="AS60" s="8" t="s">
        <v>298</v>
      </c>
      <c r="AT60" s="11">
        <v>0</v>
      </c>
      <c r="AU60" s="8" t="s">
        <v>11052</v>
      </c>
      <c r="AV60" s="8" t="s">
        <v>299</v>
      </c>
    </row>
    <row r="61" spans="1:48" x14ac:dyDescent="0.25">
      <c r="A61" s="8" t="str">
        <f t="shared" si="0"/>
        <v>17006000011602200001421</v>
      </c>
      <c r="B61" s="8" t="s">
        <v>10883</v>
      </c>
      <c r="C61" s="8" t="s">
        <v>292</v>
      </c>
      <c r="D61" s="8" t="s">
        <v>293</v>
      </c>
      <c r="E61" s="8" t="s">
        <v>11055</v>
      </c>
      <c r="F61" s="8" t="s">
        <v>11056</v>
      </c>
      <c r="G61" s="8" t="s">
        <v>10890</v>
      </c>
      <c r="H61" s="8" t="s">
        <v>10896</v>
      </c>
      <c r="I61" s="8" t="s">
        <v>294</v>
      </c>
      <c r="J61" s="8" t="s">
        <v>10897</v>
      </c>
      <c r="K61" s="8" t="s">
        <v>295</v>
      </c>
      <c r="L61" s="8" t="s">
        <v>10898</v>
      </c>
      <c r="M61" s="8" t="s">
        <v>10899</v>
      </c>
      <c r="N61" s="8" t="s">
        <v>10893</v>
      </c>
      <c r="O61" s="9">
        <v>51.33</v>
      </c>
      <c r="P61" s="10">
        <v>1</v>
      </c>
      <c r="Q61" s="11">
        <v>9.25</v>
      </c>
      <c r="R61" s="11">
        <v>7</v>
      </c>
      <c r="S61" s="8" t="s">
        <v>296</v>
      </c>
      <c r="T61" s="8" t="s">
        <v>297</v>
      </c>
      <c r="U61" s="9">
        <v>61.29</v>
      </c>
      <c r="V61" s="10">
        <v>0.25</v>
      </c>
      <c r="W61" s="11">
        <v>3</v>
      </c>
      <c r="X61" s="9">
        <v>20.623000000000001</v>
      </c>
      <c r="Y61" s="8" t="s">
        <v>292</v>
      </c>
      <c r="Z61" s="10">
        <v>4</v>
      </c>
      <c r="AA61" s="10">
        <v>1</v>
      </c>
      <c r="AB61" s="9">
        <v>82.492000000000004</v>
      </c>
      <c r="AC61" s="10">
        <v>1</v>
      </c>
      <c r="AD61" s="10">
        <v>1</v>
      </c>
      <c r="AE61" s="9">
        <v>82.492000000000004</v>
      </c>
      <c r="AF61" s="11">
        <v>10</v>
      </c>
      <c r="AG61" s="11">
        <v>7</v>
      </c>
      <c r="AH61" s="11">
        <v>0</v>
      </c>
      <c r="AI61" s="11">
        <v>17</v>
      </c>
      <c r="AJ61" s="11">
        <v>0</v>
      </c>
      <c r="AK61" s="12">
        <v>44115.528784722221</v>
      </c>
      <c r="AL61" s="11">
        <v>1.53</v>
      </c>
      <c r="AM61" s="11">
        <v>100</v>
      </c>
      <c r="AN61" s="11">
        <v>0</v>
      </c>
      <c r="AO61" s="11">
        <v>1.07</v>
      </c>
      <c r="AP61" s="11">
        <v>0</v>
      </c>
      <c r="AQ61" s="11">
        <v>3.17</v>
      </c>
      <c r="AR61" s="11">
        <v>0.6</v>
      </c>
      <c r="AS61" s="8" t="s">
        <v>298</v>
      </c>
      <c r="AT61" s="11">
        <v>0</v>
      </c>
      <c r="AU61" s="8" t="s">
        <v>11057</v>
      </c>
      <c r="AV61" s="8" t="s">
        <v>299</v>
      </c>
    </row>
    <row r="62" spans="1:48" x14ac:dyDescent="0.25">
      <c r="A62" s="8" t="str">
        <f t="shared" si="0"/>
        <v>17006000011612200001421</v>
      </c>
      <c r="B62" s="8" t="s">
        <v>10883</v>
      </c>
      <c r="C62" s="8" t="s">
        <v>292</v>
      </c>
      <c r="D62" s="8" t="s">
        <v>293</v>
      </c>
      <c r="E62" s="8" t="s">
        <v>11058</v>
      </c>
      <c r="F62" s="8" t="s">
        <v>11059</v>
      </c>
      <c r="G62" s="8" t="s">
        <v>10890</v>
      </c>
      <c r="H62" s="8" t="s">
        <v>10896</v>
      </c>
      <c r="I62" s="8" t="s">
        <v>294</v>
      </c>
      <c r="J62" s="8" t="s">
        <v>10897</v>
      </c>
      <c r="K62" s="8" t="s">
        <v>295</v>
      </c>
      <c r="L62" s="8" t="s">
        <v>10898</v>
      </c>
      <c r="M62" s="8" t="s">
        <v>10899</v>
      </c>
      <c r="N62" s="8" t="s">
        <v>10893</v>
      </c>
      <c r="O62" s="9">
        <v>53.48</v>
      </c>
      <c r="P62" s="10">
        <v>1</v>
      </c>
      <c r="Q62" s="11">
        <v>9.25</v>
      </c>
      <c r="R62" s="11">
        <v>7</v>
      </c>
      <c r="S62" s="8" t="s">
        <v>296</v>
      </c>
      <c r="T62" s="8" t="s">
        <v>297</v>
      </c>
      <c r="U62" s="9">
        <v>63.856999999999999</v>
      </c>
      <c r="V62" s="10">
        <v>0.25</v>
      </c>
      <c r="W62" s="11">
        <v>3</v>
      </c>
      <c r="X62" s="9">
        <v>21.494</v>
      </c>
      <c r="Y62" s="8" t="s">
        <v>292</v>
      </c>
      <c r="Z62" s="10">
        <v>4</v>
      </c>
      <c r="AA62" s="10">
        <v>1</v>
      </c>
      <c r="AB62" s="9">
        <v>85.975999999999999</v>
      </c>
      <c r="AC62" s="10">
        <v>1</v>
      </c>
      <c r="AD62" s="10">
        <v>1</v>
      </c>
      <c r="AE62" s="9">
        <v>85.975999999999999</v>
      </c>
      <c r="AF62" s="11">
        <v>10</v>
      </c>
      <c r="AG62" s="11">
        <v>7</v>
      </c>
      <c r="AH62" s="11">
        <v>0</v>
      </c>
      <c r="AI62" s="11">
        <v>17</v>
      </c>
      <c r="AJ62" s="11">
        <v>0</v>
      </c>
      <c r="AK62" s="12">
        <v>44115.528819444444</v>
      </c>
      <c r="AL62" s="11">
        <v>1.6</v>
      </c>
      <c r="AM62" s="11">
        <v>100</v>
      </c>
      <c r="AN62" s="11">
        <v>0</v>
      </c>
      <c r="AO62" s="11">
        <v>1.1200000000000001</v>
      </c>
      <c r="AP62" s="11">
        <v>0</v>
      </c>
      <c r="AQ62" s="11">
        <v>3.3</v>
      </c>
      <c r="AR62" s="11">
        <v>0.63</v>
      </c>
      <c r="AS62" s="8" t="s">
        <v>298</v>
      </c>
      <c r="AT62" s="11">
        <v>0</v>
      </c>
      <c r="AU62" s="8" t="s">
        <v>11060</v>
      </c>
      <c r="AV62" s="8" t="s">
        <v>299</v>
      </c>
    </row>
    <row r="63" spans="1:48" x14ac:dyDescent="0.25">
      <c r="A63" s="8" t="str">
        <f t="shared" si="0"/>
        <v>17006000011622200001421</v>
      </c>
      <c r="B63" s="8" t="s">
        <v>10883</v>
      </c>
      <c r="C63" s="8" t="s">
        <v>292</v>
      </c>
      <c r="D63" s="8" t="s">
        <v>293</v>
      </c>
      <c r="E63" s="8" t="s">
        <v>11061</v>
      </c>
      <c r="F63" s="8" t="s">
        <v>11062</v>
      </c>
      <c r="G63" s="8" t="s">
        <v>10890</v>
      </c>
      <c r="H63" s="8" t="s">
        <v>10896</v>
      </c>
      <c r="I63" s="8" t="s">
        <v>294</v>
      </c>
      <c r="J63" s="8" t="s">
        <v>10897</v>
      </c>
      <c r="K63" s="8" t="s">
        <v>295</v>
      </c>
      <c r="L63" s="8" t="s">
        <v>10898</v>
      </c>
      <c r="M63" s="8" t="s">
        <v>10899</v>
      </c>
      <c r="N63" s="8" t="s">
        <v>10893</v>
      </c>
      <c r="O63" s="9">
        <v>60.18</v>
      </c>
      <c r="P63" s="10">
        <v>1</v>
      </c>
      <c r="Q63" s="11">
        <v>9.25</v>
      </c>
      <c r="R63" s="11">
        <v>7</v>
      </c>
      <c r="S63" s="8" t="s">
        <v>296</v>
      </c>
      <c r="T63" s="8" t="s">
        <v>297</v>
      </c>
      <c r="U63" s="9">
        <v>71.856999999999999</v>
      </c>
      <c r="V63" s="10">
        <v>0.25</v>
      </c>
      <c r="W63" s="11">
        <v>3</v>
      </c>
      <c r="X63" s="9">
        <v>24.173999999999999</v>
      </c>
      <c r="Y63" s="8" t="s">
        <v>292</v>
      </c>
      <c r="Z63" s="10">
        <v>4</v>
      </c>
      <c r="AA63" s="10">
        <v>1</v>
      </c>
      <c r="AB63" s="9">
        <v>96.695999999999998</v>
      </c>
      <c r="AC63" s="10">
        <v>1</v>
      </c>
      <c r="AD63" s="10">
        <v>1</v>
      </c>
      <c r="AE63" s="9">
        <v>96.695999999999998</v>
      </c>
      <c r="AF63" s="11">
        <v>10</v>
      </c>
      <c r="AG63" s="11">
        <v>7</v>
      </c>
      <c r="AH63" s="11">
        <v>0</v>
      </c>
      <c r="AI63" s="11">
        <v>17</v>
      </c>
      <c r="AJ63" s="11">
        <v>0</v>
      </c>
      <c r="AK63" s="12">
        <v>44115.528831018521</v>
      </c>
      <c r="AL63" s="11">
        <v>1.8</v>
      </c>
      <c r="AM63" s="11">
        <v>100</v>
      </c>
      <c r="AN63" s="11">
        <v>0</v>
      </c>
      <c r="AO63" s="11">
        <v>1.26</v>
      </c>
      <c r="AP63" s="11">
        <v>0</v>
      </c>
      <c r="AQ63" s="11">
        <v>3.71</v>
      </c>
      <c r="AR63" s="11">
        <v>0.7</v>
      </c>
      <c r="AS63" s="8" t="s">
        <v>298</v>
      </c>
      <c r="AT63" s="11">
        <v>0</v>
      </c>
      <c r="AU63" s="8" t="s">
        <v>11063</v>
      </c>
      <c r="AV63" s="8" t="s">
        <v>299</v>
      </c>
    </row>
    <row r="64" spans="1:48" x14ac:dyDescent="0.25">
      <c r="A64" s="8" t="str">
        <f t="shared" si="0"/>
        <v>11106000011702200000102</v>
      </c>
      <c r="B64" s="8" t="s">
        <v>10876</v>
      </c>
      <c r="C64" s="8" t="s">
        <v>294</v>
      </c>
      <c r="D64" s="8" t="s">
        <v>293</v>
      </c>
      <c r="E64" s="8" t="s">
        <v>11064</v>
      </c>
      <c r="F64" s="8" t="s">
        <v>11065</v>
      </c>
      <c r="G64" s="8" t="s">
        <v>10884</v>
      </c>
      <c r="H64" s="8" t="s">
        <v>10885</v>
      </c>
      <c r="I64" s="8" t="s">
        <v>292</v>
      </c>
      <c r="J64" s="8" t="s">
        <v>10897</v>
      </c>
      <c r="K64" s="8" t="s">
        <v>295</v>
      </c>
      <c r="L64" s="8" t="s">
        <v>10898</v>
      </c>
      <c r="M64" s="8" t="s">
        <v>10899</v>
      </c>
      <c r="N64" s="8" t="s">
        <v>10887</v>
      </c>
      <c r="O64" s="9">
        <v>28.064</v>
      </c>
      <c r="P64" s="10">
        <v>1</v>
      </c>
      <c r="Q64" s="11">
        <v>0</v>
      </c>
      <c r="R64" s="11">
        <v>12</v>
      </c>
      <c r="S64" s="8" t="s">
        <v>296</v>
      </c>
      <c r="T64" s="8" t="s">
        <v>297</v>
      </c>
      <c r="U64" s="9">
        <v>31.890999999999998</v>
      </c>
      <c r="V64" s="10">
        <v>1</v>
      </c>
      <c r="W64" s="11">
        <v>4</v>
      </c>
      <c r="X64" s="9">
        <v>38.640999999999998</v>
      </c>
      <c r="Y64" s="8" t="s">
        <v>292</v>
      </c>
      <c r="Z64" s="10">
        <v>1</v>
      </c>
      <c r="AA64" s="10">
        <v>0.76242900000000002</v>
      </c>
      <c r="AB64" s="9">
        <v>38.640999999999998</v>
      </c>
      <c r="AC64" s="10">
        <v>1</v>
      </c>
      <c r="AD64" s="10">
        <v>0.76242900000000002</v>
      </c>
      <c r="AE64" s="9">
        <v>38.640999999999998</v>
      </c>
      <c r="AF64" s="11">
        <v>10</v>
      </c>
      <c r="AG64" s="11">
        <v>12</v>
      </c>
      <c r="AH64" s="11">
        <v>0</v>
      </c>
      <c r="AI64" s="11">
        <v>17</v>
      </c>
      <c r="AJ64" s="11">
        <v>0</v>
      </c>
      <c r="AK64" s="12">
        <v>44115.006886574076</v>
      </c>
      <c r="AL64" s="11">
        <v>3.19</v>
      </c>
      <c r="AM64" s="11">
        <v>100</v>
      </c>
      <c r="AN64" s="11">
        <v>0</v>
      </c>
      <c r="AO64" s="11">
        <v>3.83</v>
      </c>
      <c r="AP64" s="11">
        <v>0</v>
      </c>
      <c r="AQ64" s="11">
        <v>5.14</v>
      </c>
      <c r="AR64" s="11">
        <v>1.61</v>
      </c>
      <c r="AS64" s="8" t="s">
        <v>298</v>
      </c>
      <c r="AT64" s="11">
        <v>0</v>
      </c>
      <c r="AU64" s="8" t="s">
        <v>11066</v>
      </c>
      <c r="AV64" s="8" t="s">
        <v>299</v>
      </c>
    </row>
    <row r="65" spans="1:48" x14ac:dyDescent="0.25">
      <c r="A65" s="8" t="str">
        <f t="shared" si="0"/>
        <v>17006000011702200001421</v>
      </c>
      <c r="B65" s="8" t="s">
        <v>10883</v>
      </c>
      <c r="C65" s="8" t="s">
        <v>292</v>
      </c>
      <c r="D65" s="8" t="s">
        <v>293</v>
      </c>
      <c r="E65" s="8" t="s">
        <v>11064</v>
      </c>
      <c r="F65" s="8" t="s">
        <v>11065</v>
      </c>
      <c r="G65" s="8" t="s">
        <v>10890</v>
      </c>
      <c r="H65" s="8" t="s">
        <v>10896</v>
      </c>
      <c r="I65" s="8" t="s">
        <v>294</v>
      </c>
      <c r="J65" s="8" t="s">
        <v>10897</v>
      </c>
      <c r="K65" s="8" t="s">
        <v>295</v>
      </c>
      <c r="L65" s="8" t="s">
        <v>10898</v>
      </c>
      <c r="M65" s="8" t="s">
        <v>10899</v>
      </c>
      <c r="N65" s="8" t="s">
        <v>10893</v>
      </c>
      <c r="O65" s="9">
        <v>27.95</v>
      </c>
      <c r="P65" s="10">
        <v>1</v>
      </c>
      <c r="Q65" s="11">
        <v>9.25</v>
      </c>
      <c r="R65" s="11">
        <v>7</v>
      </c>
      <c r="S65" s="8" t="s">
        <v>296</v>
      </c>
      <c r="T65" s="8" t="s">
        <v>297</v>
      </c>
      <c r="U65" s="9">
        <v>33.372999999999998</v>
      </c>
      <c r="V65" s="10">
        <v>0.25</v>
      </c>
      <c r="W65" s="11">
        <v>3</v>
      </c>
      <c r="X65" s="9">
        <v>11.223000000000001</v>
      </c>
      <c r="Y65" s="8" t="s">
        <v>292</v>
      </c>
      <c r="Z65" s="10">
        <v>4</v>
      </c>
      <c r="AA65" s="10">
        <v>1</v>
      </c>
      <c r="AB65" s="9">
        <v>44.892000000000003</v>
      </c>
      <c r="AC65" s="10">
        <v>1</v>
      </c>
      <c r="AD65" s="10">
        <v>1</v>
      </c>
      <c r="AE65" s="9">
        <v>44.892000000000003</v>
      </c>
      <c r="AF65" s="11">
        <v>10</v>
      </c>
      <c r="AG65" s="11">
        <v>7</v>
      </c>
      <c r="AH65" s="11">
        <v>0</v>
      </c>
      <c r="AI65" s="11">
        <v>17</v>
      </c>
      <c r="AJ65" s="11">
        <v>0</v>
      </c>
      <c r="AK65" s="12">
        <v>44115.52888888889</v>
      </c>
      <c r="AL65" s="11">
        <v>0.83</v>
      </c>
      <c r="AM65" s="11">
        <v>100</v>
      </c>
      <c r="AN65" s="11">
        <v>0</v>
      </c>
      <c r="AO65" s="11">
        <v>0.57999999999999996</v>
      </c>
      <c r="AP65" s="11">
        <v>0</v>
      </c>
      <c r="AQ65" s="11">
        <v>1.72</v>
      </c>
      <c r="AR65" s="11">
        <v>0.33</v>
      </c>
      <c r="AS65" s="8" t="s">
        <v>298</v>
      </c>
      <c r="AT65" s="11">
        <v>0</v>
      </c>
      <c r="AU65" s="8" t="s">
        <v>11066</v>
      </c>
      <c r="AV65" s="8" t="s">
        <v>299</v>
      </c>
    </row>
    <row r="66" spans="1:48" x14ac:dyDescent="0.25">
      <c r="A66" s="8" t="str">
        <f t="shared" si="0"/>
        <v>17006000011712200001421</v>
      </c>
      <c r="B66" s="8" t="s">
        <v>10883</v>
      </c>
      <c r="C66" s="8" t="s">
        <v>292</v>
      </c>
      <c r="D66" s="8" t="s">
        <v>293</v>
      </c>
      <c r="E66" s="8" t="s">
        <v>11067</v>
      </c>
      <c r="F66" s="8" t="s">
        <v>11068</v>
      </c>
      <c r="G66" s="8" t="s">
        <v>10890</v>
      </c>
      <c r="H66" s="8" t="s">
        <v>10896</v>
      </c>
      <c r="I66" s="8" t="s">
        <v>294</v>
      </c>
      <c r="J66" s="8" t="s">
        <v>10897</v>
      </c>
      <c r="K66" s="8" t="s">
        <v>295</v>
      </c>
      <c r="L66" s="8" t="s">
        <v>10898</v>
      </c>
      <c r="M66" s="8" t="s">
        <v>10899</v>
      </c>
      <c r="N66" s="8" t="s">
        <v>10893</v>
      </c>
      <c r="O66" s="9">
        <v>28.19</v>
      </c>
      <c r="P66" s="10">
        <v>1</v>
      </c>
      <c r="Q66" s="11">
        <v>9.25</v>
      </c>
      <c r="R66" s="11">
        <v>7</v>
      </c>
      <c r="S66" s="8" t="s">
        <v>296</v>
      </c>
      <c r="T66" s="8" t="s">
        <v>297</v>
      </c>
      <c r="U66" s="9">
        <v>33.659999999999997</v>
      </c>
      <c r="V66" s="10">
        <v>0.25</v>
      </c>
      <c r="W66" s="11">
        <v>3</v>
      </c>
      <c r="X66" s="9">
        <v>11.324999999999999</v>
      </c>
      <c r="Y66" s="8" t="s">
        <v>292</v>
      </c>
      <c r="Z66" s="10">
        <v>4</v>
      </c>
      <c r="AA66" s="10">
        <v>1</v>
      </c>
      <c r="AB66" s="9">
        <v>45.3</v>
      </c>
      <c r="AC66" s="10">
        <v>1</v>
      </c>
      <c r="AD66" s="10">
        <v>1</v>
      </c>
      <c r="AE66" s="9">
        <v>45.3</v>
      </c>
      <c r="AF66" s="11">
        <v>10</v>
      </c>
      <c r="AG66" s="11">
        <v>7</v>
      </c>
      <c r="AH66" s="11">
        <v>0</v>
      </c>
      <c r="AI66" s="11">
        <v>17</v>
      </c>
      <c r="AJ66" s="11">
        <v>0</v>
      </c>
      <c r="AK66" s="12">
        <v>44115.528900462959</v>
      </c>
      <c r="AL66" s="11">
        <v>0.84</v>
      </c>
      <c r="AM66" s="11">
        <v>100</v>
      </c>
      <c r="AN66" s="11">
        <v>0</v>
      </c>
      <c r="AO66" s="11">
        <v>0.59</v>
      </c>
      <c r="AP66" s="11">
        <v>0</v>
      </c>
      <c r="AQ66" s="11">
        <v>1.74</v>
      </c>
      <c r="AR66" s="11">
        <v>0.33</v>
      </c>
      <c r="AS66" s="8" t="s">
        <v>298</v>
      </c>
      <c r="AT66" s="11">
        <v>0</v>
      </c>
      <c r="AU66" s="8" t="s">
        <v>11069</v>
      </c>
      <c r="AV66" s="8" t="s">
        <v>299</v>
      </c>
    </row>
    <row r="67" spans="1:48" x14ac:dyDescent="0.25">
      <c r="A67" s="8" t="str">
        <f t="shared" ref="A67:A130" si="1">_xlfn.CONCAT(B67,E67,G67)</f>
        <v>17006000013932200001421</v>
      </c>
      <c r="B67" s="8" t="s">
        <v>10883</v>
      </c>
      <c r="C67" s="8" t="s">
        <v>292</v>
      </c>
      <c r="D67" s="8" t="s">
        <v>293</v>
      </c>
      <c r="E67" s="8" t="s">
        <v>11070</v>
      </c>
      <c r="F67" s="8" t="s">
        <v>11071</v>
      </c>
      <c r="G67" s="8" t="s">
        <v>10890</v>
      </c>
      <c r="H67" s="8" t="s">
        <v>10896</v>
      </c>
      <c r="I67" s="8" t="s">
        <v>294</v>
      </c>
      <c r="J67" s="8" t="s">
        <v>10897</v>
      </c>
      <c r="K67" s="8" t="s">
        <v>295</v>
      </c>
      <c r="L67" s="8" t="s">
        <v>10898</v>
      </c>
      <c r="M67" s="8" t="s">
        <v>10899</v>
      </c>
      <c r="N67" s="8" t="s">
        <v>10893</v>
      </c>
      <c r="O67" s="9">
        <v>34.65</v>
      </c>
      <c r="P67" s="10">
        <v>1</v>
      </c>
      <c r="Q67" s="11">
        <v>9.25</v>
      </c>
      <c r="R67" s="11">
        <v>7</v>
      </c>
      <c r="S67" s="8" t="s">
        <v>296</v>
      </c>
      <c r="T67" s="8" t="s">
        <v>297</v>
      </c>
      <c r="U67" s="9">
        <v>41.372999999999998</v>
      </c>
      <c r="V67" s="10">
        <v>0.25</v>
      </c>
      <c r="W67" s="11">
        <v>3</v>
      </c>
      <c r="X67" s="9">
        <v>13.923</v>
      </c>
      <c r="Y67" s="8" t="s">
        <v>292</v>
      </c>
      <c r="Z67" s="10">
        <v>4</v>
      </c>
      <c r="AA67" s="10">
        <v>1</v>
      </c>
      <c r="AB67" s="9">
        <v>55.692</v>
      </c>
      <c r="AC67" s="10">
        <v>1</v>
      </c>
      <c r="AD67" s="10">
        <v>1</v>
      </c>
      <c r="AE67" s="9">
        <v>55.692</v>
      </c>
      <c r="AF67" s="11">
        <v>10</v>
      </c>
      <c r="AG67" s="11">
        <v>7</v>
      </c>
      <c r="AH67" s="11">
        <v>0</v>
      </c>
      <c r="AI67" s="11">
        <v>17</v>
      </c>
      <c r="AJ67" s="11">
        <v>0</v>
      </c>
      <c r="AK67" s="12">
        <v>44115.530428240738</v>
      </c>
      <c r="AL67" s="11">
        <v>1.03</v>
      </c>
      <c r="AM67" s="11">
        <v>100</v>
      </c>
      <c r="AN67" s="11">
        <v>0</v>
      </c>
      <c r="AO67" s="11">
        <v>0.72</v>
      </c>
      <c r="AP67" s="11">
        <v>0</v>
      </c>
      <c r="AQ67" s="11">
        <v>2.14</v>
      </c>
      <c r="AR67" s="11">
        <v>0.41</v>
      </c>
      <c r="AS67" s="8" t="s">
        <v>298</v>
      </c>
      <c r="AT67" s="11">
        <v>0</v>
      </c>
      <c r="AU67" s="8" t="s">
        <v>11072</v>
      </c>
      <c r="AV67" s="8" t="s">
        <v>299</v>
      </c>
    </row>
    <row r="68" spans="1:48" x14ac:dyDescent="0.25">
      <c r="A68" s="8" t="str">
        <f t="shared" si="1"/>
        <v>17006000013942200001421</v>
      </c>
      <c r="B68" s="8" t="s">
        <v>10883</v>
      </c>
      <c r="C68" s="8" t="s">
        <v>292</v>
      </c>
      <c r="D68" s="8" t="s">
        <v>293</v>
      </c>
      <c r="E68" s="8" t="s">
        <v>11073</v>
      </c>
      <c r="F68" s="8" t="s">
        <v>11074</v>
      </c>
      <c r="G68" s="8" t="s">
        <v>10890</v>
      </c>
      <c r="H68" s="8" t="s">
        <v>10896</v>
      </c>
      <c r="I68" s="8" t="s">
        <v>294</v>
      </c>
      <c r="J68" s="8" t="s">
        <v>10897</v>
      </c>
      <c r="K68" s="8" t="s">
        <v>295</v>
      </c>
      <c r="L68" s="8" t="s">
        <v>10898</v>
      </c>
      <c r="M68" s="8" t="s">
        <v>10899</v>
      </c>
      <c r="N68" s="8" t="s">
        <v>10893</v>
      </c>
      <c r="O68" s="9">
        <v>35.950000000000003</v>
      </c>
      <c r="P68" s="10">
        <v>1</v>
      </c>
      <c r="Q68" s="11">
        <v>9.25</v>
      </c>
      <c r="R68" s="11">
        <v>7</v>
      </c>
      <c r="S68" s="8" t="s">
        <v>296</v>
      </c>
      <c r="T68" s="8" t="s">
        <v>297</v>
      </c>
      <c r="U68" s="9">
        <v>42.924999999999997</v>
      </c>
      <c r="V68" s="10">
        <v>0.25</v>
      </c>
      <c r="W68" s="11">
        <v>3</v>
      </c>
      <c r="X68" s="9">
        <v>14.441000000000001</v>
      </c>
      <c r="Y68" s="8" t="s">
        <v>292</v>
      </c>
      <c r="Z68" s="10">
        <v>4</v>
      </c>
      <c r="AA68" s="10">
        <v>1</v>
      </c>
      <c r="AB68" s="9">
        <v>57.764000000000003</v>
      </c>
      <c r="AC68" s="10">
        <v>1</v>
      </c>
      <c r="AD68" s="10">
        <v>1</v>
      </c>
      <c r="AE68" s="9">
        <v>57.764000000000003</v>
      </c>
      <c r="AF68" s="11">
        <v>10</v>
      </c>
      <c r="AG68" s="11">
        <v>7</v>
      </c>
      <c r="AH68" s="11">
        <v>0</v>
      </c>
      <c r="AI68" s="11">
        <v>17</v>
      </c>
      <c r="AJ68" s="11">
        <v>0</v>
      </c>
      <c r="AK68" s="12">
        <v>44115.530671296299</v>
      </c>
      <c r="AL68" s="11">
        <v>1.07</v>
      </c>
      <c r="AM68" s="11">
        <v>100</v>
      </c>
      <c r="AN68" s="11">
        <v>0</v>
      </c>
      <c r="AO68" s="11">
        <v>0.75</v>
      </c>
      <c r="AP68" s="11">
        <v>0</v>
      </c>
      <c r="AQ68" s="11">
        <v>2.2200000000000002</v>
      </c>
      <c r="AR68" s="11">
        <v>0.42</v>
      </c>
      <c r="AS68" s="8" t="s">
        <v>298</v>
      </c>
      <c r="AT68" s="11">
        <v>0</v>
      </c>
      <c r="AU68" s="8" t="s">
        <v>11075</v>
      </c>
      <c r="AV68" s="8" t="s">
        <v>299</v>
      </c>
    </row>
    <row r="69" spans="1:48" x14ac:dyDescent="0.25">
      <c r="A69" s="8" t="str">
        <f t="shared" si="1"/>
        <v>17006000013952200001421</v>
      </c>
      <c r="B69" s="8" t="s">
        <v>10883</v>
      </c>
      <c r="C69" s="8" t="s">
        <v>292</v>
      </c>
      <c r="D69" s="8" t="s">
        <v>293</v>
      </c>
      <c r="E69" s="8" t="s">
        <v>11076</v>
      </c>
      <c r="F69" s="8" t="s">
        <v>11077</v>
      </c>
      <c r="G69" s="8" t="s">
        <v>10890</v>
      </c>
      <c r="H69" s="8" t="s">
        <v>10896</v>
      </c>
      <c r="I69" s="8" t="s">
        <v>294</v>
      </c>
      <c r="J69" s="8" t="s">
        <v>10897</v>
      </c>
      <c r="K69" s="8" t="s">
        <v>295</v>
      </c>
      <c r="L69" s="8" t="s">
        <v>10898</v>
      </c>
      <c r="M69" s="8" t="s">
        <v>10899</v>
      </c>
      <c r="N69" s="8" t="s">
        <v>10893</v>
      </c>
      <c r="O69" s="9">
        <v>41.08</v>
      </c>
      <c r="P69" s="10">
        <v>1</v>
      </c>
      <c r="Q69" s="11">
        <v>9.25</v>
      </c>
      <c r="R69" s="11">
        <v>7</v>
      </c>
      <c r="S69" s="8" t="s">
        <v>296</v>
      </c>
      <c r="T69" s="8" t="s">
        <v>297</v>
      </c>
      <c r="U69" s="9">
        <v>49.051000000000002</v>
      </c>
      <c r="V69" s="10">
        <v>0.25</v>
      </c>
      <c r="W69" s="11">
        <v>3</v>
      </c>
      <c r="X69" s="9">
        <v>16.503</v>
      </c>
      <c r="Y69" s="8" t="s">
        <v>292</v>
      </c>
      <c r="Z69" s="10">
        <v>4</v>
      </c>
      <c r="AA69" s="10">
        <v>1</v>
      </c>
      <c r="AB69" s="9">
        <v>66.012</v>
      </c>
      <c r="AC69" s="10">
        <v>1</v>
      </c>
      <c r="AD69" s="10">
        <v>1</v>
      </c>
      <c r="AE69" s="9">
        <v>66.012</v>
      </c>
      <c r="AF69" s="11">
        <v>10</v>
      </c>
      <c r="AG69" s="11">
        <v>7</v>
      </c>
      <c r="AH69" s="11">
        <v>0</v>
      </c>
      <c r="AI69" s="11">
        <v>17</v>
      </c>
      <c r="AJ69" s="11">
        <v>0</v>
      </c>
      <c r="AK69" s="12">
        <v>44115.530682870369</v>
      </c>
      <c r="AL69" s="11">
        <v>1.23</v>
      </c>
      <c r="AM69" s="11">
        <v>100</v>
      </c>
      <c r="AN69" s="11">
        <v>0</v>
      </c>
      <c r="AO69" s="11">
        <v>0.86</v>
      </c>
      <c r="AP69" s="11">
        <v>0</v>
      </c>
      <c r="AQ69" s="11">
        <v>2.5299999999999998</v>
      </c>
      <c r="AR69" s="11">
        <v>0.48</v>
      </c>
      <c r="AS69" s="8" t="s">
        <v>298</v>
      </c>
      <c r="AT69" s="11">
        <v>0</v>
      </c>
      <c r="AU69" s="8" t="s">
        <v>11078</v>
      </c>
      <c r="AV69" s="8" t="s">
        <v>299</v>
      </c>
    </row>
    <row r="70" spans="1:48" x14ac:dyDescent="0.25">
      <c r="A70" s="8" t="str">
        <f t="shared" si="1"/>
        <v>11006000014272200000102</v>
      </c>
      <c r="B70" s="8" t="s">
        <v>10874</v>
      </c>
      <c r="C70" s="8" t="s">
        <v>294</v>
      </c>
      <c r="D70" s="8" t="s">
        <v>293</v>
      </c>
      <c r="E70" s="8" t="s">
        <v>11079</v>
      </c>
      <c r="F70" s="8" t="s">
        <v>11080</v>
      </c>
      <c r="G70" s="8" t="s">
        <v>10884</v>
      </c>
      <c r="H70" s="8" t="s">
        <v>10885</v>
      </c>
      <c r="I70" s="8" t="s">
        <v>294</v>
      </c>
      <c r="J70" s="8" t="s">
        <v>10897</v>
      </c>
      <c r="K70" s="8" t="s">
        <v>295</v>
      </c>
      <c r="L70" s="8" t="s">
        <v>10886</v>
      </c>
      <c r="M70" s="8" t="s">
        <v>10899</v>
      </c>
      <c r="N70" s="8" t="s">
        <v>11014</v>
      </c>
      <c r="O70" s="9">
        <v>0</v>
      </c>
      <c r="P70" s="10">
        <v>1</v>
      </c>
      <c r="Q70" s="11">
        <v>0</v>
      </c>
      <c r="R70" s="11">
        <v>0</v>
      </c>
      <c r="S70" s="8" t="s">
        <v>296</v>
      </c>
      <c r="T70" s="8" t="s">
        <v>297</v>
      </c>
      <c r="U70" s="9">
        <v>1</v>
      </c>
      <c r="V70" s="10">
        <v>1</v>
      </c>
      <c r="W70" s="11">
        <v>0</v>
      </c>
      <c r="X70" s="9">
        <v>1</v>
      </c>
      <c r="Y70" s="8" t="s">
        <v>292</v>
      </c>
      <c r="Z70" s="10">
        <v>1</v>
      </c>
      <c r="AA70" s="10">
        <v>1</v>
      </c>
      <c r="AB70" s="9">
        <v>1</v>
      </c>
      <c r="AC70" s="10">
        <v>1</v>
      </c>
      <c r="AD70" s="10">
        <v>1</v>
      </c>
      <c r="AE70" s="9">
        <v>1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2">
        <v>44115.009062500001</v>
      </c>
      <c r="AL70" s="11">
        <v>0</v>
      </c>
      <c r="AM70" s="11">
        <v>100</v>
      </c>
      <c r="AN70" s="11">
        <v>0</v>
      </c>
      <c r="AO70" s="11">
        <v>0</v>
      </c>
      <c r="AP70" s="11">
        <v>0</v>
      </c>
      <c r="AQ70" s="11">
        <v>0</v>
      </c>
      <c r="AR70" s="11">
        <v>0</v>
      </c>
      <c r="AS70" s="8" t="s">
        <v>298</v>
      </c>
      <c r="AT70" s="11">
        <v>0</v>
      </c>
      <c r="AU70" s="8" t="s">
        <v>11081</v>
      </c>
      <c r="AV70" s="8" t="s">
        <v>299</v>
      </c>
    </row>
    <row r="71" spans="1:48" x14ac:dyDescent="0.25">
      <c r="A71" s="8" t="str">
        <f t="shared" si="1"/>
        <v>11106000014272000005105</v>
      </c>
      <c r="B71" s="8" t="s">
        <v>10876</v>
      </c>
      <c r="C71" s="8" t="s">
        <v>294</v>
      </c>
      <c r="D71" s="8" t="s">
        <v>293</v>
      </c>
      <c r="E71" s="8" t="s">
        <v>11079</v>
      </c>
      <c r="F71" s="8" t="s">
        <v>11080</v>
      </c>
      <c r="G71" s="8" t="s">
        <v>11053</v>
      </c>
      <c r="H71" s="8" t="s">
        <v>11054</v>
      </c>
      <c r="I71" s="8" t="s">
        <v>292</v>
      </c>
      <c r="J71" s="8" t="s">
        <v>10897</v>
      </c>
      <c r="K71" s="8" t="s">
        <v>295</v>
      </c>
      <c r="L71" s="8" t="s">
        <v>10886</v>
      </c>
      <c r="M71" s="8" t="s">
        <v>10899</v>
      </c>
      <c r="N71" s="8" t="s">
        <v>304</v>
      </c>
      <c r="O71" s="9">
        <v>49.829000000000001</v>
      </c>
      <c r="P71" s="10">
        <v>1</v>
      </c>
      <c r="Q71" s="11">
        <v>9.25</v>
      </c>
      <c r="R71" s="11">
        <v>7</v>
      </c>
      <c r="S71" s="8" t="s">
        <v>296</v>
      </c>
      <c r="T71" s="8" t="s">
        <v>297</v>
      </c>
      <c r="U71" s="9">
        <v>59.497</v>
      </c>
      <c r="V71" s="10">
        <v>1</v>
      </c>
      <c r="W71" s="11">
        <v>4</v>
      </c>
      <c r="X71" s="9">
        <v>69.686999999999998</v>
      </c>
      <c r="Y71" s="8" t="s">
        <v>292</v>
      </c>
      <c r="Z71" s="10">
        <v>1</v>
      </c>
      <c r="AA71" s="10">
        <v>0.75260800000000005</v>
      </c>
      <c r="AB71" s="9">
        <v>69.686999999999998</v>
      </c>
      <c r="AC71" s="10">
        <v>1</v>
      </c>
      <c r="AD71" s="10">
        <v>0.75260800000000005</v>
      </c>
      <c r="AE71" s="9">
        <v>69.686999999999998</v>
      </c>
      <c r="AF71" s="11">
        <v>10</v>
      </c>
      <c r="AG71" s="11">
        <v>7</v>
      </c>
      <c r="AH71" s="11">
        <v>9.25</v>
      </c>
      <c r="AI71" s="11">
        <v>17</v>
      </c>
      <c r="AJ71" s="11">
        <v>0</v>
      </c>
      <c r="AK71" s="12">
        <v>44115.009062500001</v>
      </c>
      <c r="AL71" s="11">
        <v>5.95</v>
      </c>
      <c r="AM71" s="11">
        <v>100</v>
      </c>
      <c r="AN71" s="11">
        <v>0</v>
      </c>
      <c r="AO71" s="11">
        <v>4.17</v>
      </c>
      <c r="AP71" s="11">
        <v>5.5</v>
      </c>
      <c r="AQ71" s="11">
        <v>12.57</v>
      </c>
      <c r="AR71" s="11">
        <v>3.12</v>
      </c>
      <c r="AS71" s="8" t="s">
        <v>298</v>
      </c>
      <c r="AT71" s="11">
        <v>0</v>
      </c>
      <c r="AU71" s="8" t="s">
        <v>11081</v>
      </c>
      <c r="AV71" s="8" t="s">
        <v>299</v>
      </c>
    </row>
    <row r="72" spans="1:48" x14ac:dyDescent="0.25">
      <c r="A72" s="8" t="str">
        <f t="shared" si="1"/>
        <v>11106000014272200001327</v>
      </c>
      <c r="B72" s="8" t="s">
        <v>10876</v>
      </c>
      <c r="C72" s="8" t="s">
        <v>294</v>
      </c>
      <c r="D72" s="8" t="s">
        <v>293</v>
      </c>
      <c r="E72" s="8" t="s">
        <v>11079</v>
      </c>
      <c r="F72" s="8" t="s">
        <v>11080</v>
      </c>
      <c r="G72" s="8" t="s">
        <v>11016</v>
      </c>
      <c r="H72" s="8" t="s">
        <v>10885</v>
      </c>
      <c r="I72" s="8" t="s">
        <v>292</v>
      </c>
      <c r="J72" s="8" t="s">
        <v>10897</v>
      </c>
      <c r="K72" s="8" t="s">
        <v>295</v>
      </c>
      <c r="L72" s="8" t="s">
        <v>10886</v>
      </c>
      <c r="M72" s="8" t="s">
        <v>10899</v>
      </c>
      <c r="N72" s="8" t="s">
        <v>11014</v>
      </c>
      <c r="O72" s="9">
        <v>0</v>
      </c>
      <c r="P72" s="10">
        <v>1</v>
      </c>
      <c r="Q72" s="11">
        <v>0</v>
      </c>
      <c r="R72" s="11">
        <v>0</v>
      </c>
      <c r="S72" s="8" t="s">
        <v>296</v>
      </c>
      <c r="T72" s="8" t="s">
        <v>297</v>
      </c>
      <c r="U72" s="9">
        <v>1</v>
      </c>
      <c r="V72" s="10">
        <v>1</v>
      </c>
      <c r="W72" s="11">
        <v>0</v>
      </c>
      <c r="X72" s="9">
        <v>1</v>
      </c>
      <c r="Y72" s="8" t="s">
        <v>292</v>
      </c>
      <c r="Z72" s="10">
        <v>1</v>
      </c>
      <c r="AA72" s="10">
        <v>1</v>
      </c>
      <c r="AB72" s="9">
        <v>1</v>
      </c>
      <c r="AC72" s="10">
        <v>1</v>
      </c>
      <c r="AD72" s="10">
        <v>1</v>
      </c>
      <c r="AE72" s="9">
        <v>1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2">
        <v>44115.009062500001</v>
      </c>
      <c r="AL72" s="11">
        <v>0</v>
      </c>
      <c r="AM72" s="11">
        <v>100</v>
      </c>
      <c r="AN72" s="11">
        <v>0</v>
      </c>
      <c r="AO72" s="11">
        <v>0</v>
      </c>
      <c r="AP72" s="11">
        <v>0</v>
      </c>
      <c r="AQ72" s="11">
        <v>0</v>
      </c>
      <c r="AR72" s="11">
        <v>0</v>
      </c>
      <c r="AS72" s="8" t="s">
        <v>298</v>
      </c>
      <c r="AT72" s="11">
        <v>0</v>
      </c>
      <c r="AU72" s="8" t="s">
        <v>11081</v>
      </c>
      <c r="AV72" s="8" t="s">
        <v>299</v>
      </c>
    </row>
    <row r="73" spans="1:48" x14ac:dyDescent="0.25">
      <c r="A73" s="8" t="str">
        <f t="shared" si="1"/>
        <v>17006000015832200001421</v>
      </c>
      <c r="B73" s="8" t="s">
        <v>10883</v>
      </c>
      <c r="C73" s="8" t="s">
        <v>292</v>
      </c>
      <c r="D73" s="8" t="s">
        <v>293</v>
      </c>
      <c r="E73" s="8" t="s">
        <v>11082</v>
      </c>
      <c r="F73" s="8" t="s">
        <v>11083</v>
      </c>
      <c r="G73" s="8" t="s">
        <v>10890</v>
      </c>
      <c r="H73" s="8" t="s">
        <v>10896</v>
      </c>
      <c r="I73" s="8" t="s">
        <v>294</v>
      </c>
      <c r="J73" s="8" t="s">
        <v>10897</v>
      </c>
      <c r="K73" s="8" t="s">
        <v>295</v>
      </c>
      <c r="L73" s="8" t="s">
        <v>10898</v>
      </c>
      <c r="M73" s="8" t="s">
        <v>10899</v>
      </c>
      <c r="N73" s="8" t="s">
        <v>10893</v>
      </c>
      <c r="O73" s="9">
        <v>35.700000000000003</v>
      </c>
      <c r="P73" s="10">
        <v>1</v>
      </c>
      <c r="Q73" s="11">
        <v>9.25</v>
      </c>
      <c r="R73" s="11">
        <v>7</v>
      </c>
      <c r="S73" s="8" t="s">
        <v>296</v>
      </c>
      <c r="T73" s="8" t="s">
        <v>297</v>
      </c>
      <c r="U73" s="9">
        <v>42.627000000000002</v>
      </c>
      <c r="V73" s="10">
        <v>0.25</v>
      </c>
      <c r="W73" s="11">
        <v>3</v>
      </c>
      <c r="X73" s="9">
        <v>14.347</v>
      </c>
      <c r="Y73" s="8" t="s">
        <v>292</v>
      </c>
      <c r="Z73" s="10">
        <v>4</v>
      </c>
      <c r="AA73" s="10">
        <v>1</v>
      </c>
      <c r="AB73" s="9">
        <v>57.387999999999998</v>
      </c>
      <c r="AC73" s="10">
        <v>1</v>
      </c>
      <c r="AD73" s="10">
        <v>1</v>
      </c>
      <c r="AE73" s="9">
        <v>57.387999999999998</v>
      </c>
      <c r="AF73" s="11">
        <v>10</v>
      </c>
      <c r="AG73" s="11">
        <v>7</v>
      </c>
      <c r="AH73" s="11">
        <v>0</v>
      </c>
      <c r="AI73" s="11">
        <v>17</v>
      </c>
      <c r="AJ73" s="11">
        <v>0</v>
      </c>
      <c r="AK73" s="12">
        <v>44115.531817129631</v>
      </c>
      <c r="AL73" s="11">
        <v>1.07</v>
      </c>
      <c r="AM73" s="11">
        <v>100</v>
      </c>
      <c r="AN73" s="11">
        <v>0</v>
      </c>
      <c r="AO73" s="11">
        <v>0.75</v>
      </c>
      <c r="AP73" s="11">
        <v>0</v>
      </c>
      <c r="AQ73" s="11">
        <v>2.2000000000000002</v>
      </c>
      <c r="AR73" s="11">
        <v>0.42</v>
      </c>
      <c r="AS73" s="8" t="s">
        <v>298</v>
      </c>
      <c r="AT73" s="11">
        <v>0</v>
      </c>
      <c r="AU73" s="8" t="s">
        <v>11084</v>
      </c>
      <c r="AV73" s="8" t="s">
        <v>299</v>
      </c>
    </row>
    <row r="74" spans="1:48" x14ac:dyDescent="0.25">
      <c r="A74" s="8" t="str">
        <f t="shared" si="1"/>
        <v>17006000015962200001421</v>
      </c>
      <c r="B74" s="8" t="s">
        <v>10883</v>
      </c>
      <c r="C74" s="8" t="s">
        <v>292</v>
      </c>
      <c r="D74" s="8" t="s">
        <v>293</v>
      </c>
      <c r="E74" s="8" t="s">
        <v>11085</v>
      </c>
      <c r="F74" s="8" t="s">
        <v>11086</v>
      </c>
      <c r="G74" s="8" t="s">
        <v>10890</v>
      </c>
      <c r="H74" s="8" t="s">
        <v>10896</v>
      </c>
      <c r="I74" s="8" t="s">
        <v>294</v>
      </c>
      <c r="J74" s="8" t="s">
        <v>10897</v>
      </c>
      <c r="K74" s="8" t="s">
        <v>295</v>
      </c>
      <c r="L74" s="8" t="s">
        <v>10898</v>
      </c>
      <c r="M74" s="8" t="s">
        <v>10899</v>
      </c>
      <c r="N74" s="8" t="s">
        <v>10893</v>
      </c>
      <c r="O74" s="9">
        <v>43.2</v>
      </c>
      <c r="P74" s="10">
        <v>1</v>
      </c>
      <c r="Q74" s="11">
        <v>9.25</v>
      </c>
      <c r="R74" s="11">
        <v>7</v>
      </c>
      <c r="S74" s="8" t="s">
        <v>296</v>
      </c>
      <c r="T74" s="8" t="s">
        <v>297</v>
      </c>
      <c r="U74" s="9">
        <v>51.582000000000001</v>
      </c>
      <c r="V74" s="10">
        <v>0.25</v>
      </c>
      <c r="W74" s="11">
        <v>3</v>
      </c>
      <c r="X74" s="9">
        <v>17.366</v>
      </c>
      <c r="Y74" s="8" t="s">
        <v>292</v>
      </c>
      <c r="Z74" s="10">
        <v>4</v>
      </c>
      <c r="AA74" s="10">
        <v>1</v>
      </c>
      <c r="AB74" s="9">
        <v>69.463999999999999</v>
      </c>
      <c r="AC74" s="10">
        <v>1</v>
      </c>
      <c r="AD74" s="10">
        <v>1</v>
      </c>
      <c r="AE74" s="9">
        <v>69.463999999999999</v>
      </c>
      <c r="AF74" s="11">
        <v>10</v>
      </c>
      <c r="AG74" s="11">
        <v>7</v>
      </c>
      <c r="AH74" s="11">
        <v>0</v>
      </c>
      <c r="AI74" s="11">
        <v>17</v>
      </c>
      <c r="AJ74" s="11">
        <v>0</v>
      </c>
      <c r="AK74" s="12">
        <v>44115.531863425924</v>
      </c>
      <c r="AL74" s="11">
        <v>1.29</v>
      </c>
      <c r="AM74" s="11">
        <v>100</v>
      </c>
      <c r="AN74" s="11">
        <v>0</v>
      </c>
      <c r="AO74" s="11">
        <v>0.9</v>
      </c>
      <c r="AP74" s="11">
        <v>0</v>
      </c>
      <c r="AQ74" s="11">
        <v>2.67</v>
      </c>
      <c r="AR74" s="11">
        <v>0.51</v>
      </c>
      <c r="AS74" s="8" t="s">
        <v>298</v>
      </c>
      <c r="AT74" s="11">
        <v>0</v>
      </c>
      <c r="AU74" s="8" t="s">
        <v>11087</v>
      </c>
      <c r="AV74" s="8" t="s">
        <v>299</v>
      </c>
    </row>
    <row r="75" spans="1:48" x14ac:dyDescent="0.25">
      <c r="A75" s="8" t="str">
        <f t="shared" si="1"/>
        <v>17006000015982200001421</v>
      </c>
      <c r="B75" s="8" t="s">
        <v>10883</v>
      </c>
      <c r="C75" s="8" t="s">
        <v>292</v>
      </c>
      <c r="D75" s="8" t="s">
        <v>293</v>
      </c>
      <c r="E75" s="8" t="s">
        <v>11088</v>
      </c>
      <c r="F75" s="8" t="s">
        <v>11089</v>
      </c>
      <c r="G75" s="8" t="s">
        <v>10890</v>
      </c>
      <c r="H75" s="8" t="s">
        <v>10896</v>
      </c>
      <c r="I75" s="8" t="s">
        <v>294</v>
      </c>
      <c r="J75" s="8" t="s">
        <v>10897</v>
      </c>
      <c r="K75" s="8" t="s">
        <v>295</v>
      </c>
      <c r="L75" s="8" t="s">
        <v>10898</v>
      </c>
      <c r="M75" s="8" t="s">
        <v>10899</v>
      </c>
      <c r="N75" s="8" t="s">
        <v>10893</v>
      </c>
      <c r="O75" s="9">
        <v>46.54</v>
      </c>
      <c r="P75" s="10">
        <v>1</v>
      </c>
      <c r="Q75" s="11">
        <v>9.25</v>
      </c>
      <c r="R75" s="11">
        <v>7</v>
      </c>
      <c r="S75" s="8" t="s">
        <v>296</v>
      </c>
      <c r="T75" s="8" t="s">
        <v>297</v>
      </c>
      <c r="U75" s="9">
        <v>55.57</v>
      </c>
      <c r="V75" s="10">
        <v>0.25</v>
      </c>
      <c r="W75" s="11">
        <v>3</v>
      </c>
      <c r="X75" s="9">
        <v>18.693000000000001</v>
      </c>
      <c r="Y75" s="8" t="s">
        <v>292</v>
      </c>
      <c r="Z75" s="10">
        <v>4</v>
      </c>
      <c r="AA75" s="10">
        <v>1</v>
      </c>
      <c r="AB75" s="9">
        <v>74.772000000000006</v>
      </c>
      <c r="AC75" s="10">
        <v>1</v>
      </c>
      <c r="AD75" s="10">
        <v>1</v>
      </c>
      <c r="AE75" s="9">
        <v>74.772000000000006</v>
      </c>
      <c r="AF75" s="11">
        <v>10</v>
      </c>
      <c r="AG75" s="11">
        <v>7</v>
      </c>
      <c r="AH75" s="11">
        <v>0</v>
      </c>
      <c r="AI75" s="11">
        <v>17</v>
      </c>
      <c r="AJ75" s="11">
        <v>0</v>
      </c>
      <c r="AK75" s="12">
        <v>44115.531875000001</v>
      </c>
      <c r="AL75" s="11">
        <v>1.39</v>
      </c>
      <c r="AM75" s="11">
        <v>100</v>
      </c>
      <c r="AN75" s="11">
        <v>0</v>
      </c>
      <c r="AO75" s="11">
        <v>0.97</v>
      </c>
      <c r="AP75" s="11">
        <v>0</v>
      </c>
      <c r="AQ75" s="11">
        <v>2.87</v>
      </c>
      <c r="AR75" s="11">
        <v>0.54</v>
      </c>
      <c r="AS75" s="8" t="s">
        <v>298</v>
      </c>
      <c r="AT75" s="11">
        <v>0</v>
      </c>
      <c r="AU75" s="8" t="s">
        <v>11090</v>
      </c>
      <c r="AV75" s="8" t="s">
        <v>299</v>
      </c>
    </row>
    <row r="76" spans="1:48" x14ac:dyDescent="0.25">
      <c r="A76" s="8" t="str">
        <f t="shared" si="1"/>
        <v>17006000015992200001421</v>
      </c>
      <c r="B76" s="8" t="s">
        <v>10883</v>
      </c>
      <c r="C76" s="8" t="s">
        <v>292</v>
      </c>
      <c r="D76" s="8" t="s">
        <v>293</v>
      </c>
      <c r="E76" s="8" t="s">
        <v>11091</v>
      </c>
      <c r="F76" s="8" t="s">
        <v>11092</v>
      </c>
      <c r="G76" s="8" t="s">
        <v>10890</v>
      </c>
      <c r="H76" s="8" t="s">
        <v>10896</v>
      </c>
      <c r="I76" s="8" t="s">
        <v>294</v>
      </c>
      <c r="J76" s="8" t="s">
        <v>10897</v>
      </c>
      <c r="K76" s="8" t="s">
        <v>295</v>
      </c>
      <c r="L76" s="8" t="s">
        <v>10898</v>
      </c>
      <c r="M76" s="8" t="s">
        <v>10899</v>
      </c>
      <c r="N76" s="8" t="s">
        <v>10893</v>
      </c>
      <c r="O76" s="9">
        <v>51.1</v>
      </c>
      <c r="P76" s="10">
        <v>1</v>
      </c>
      <c r="Q76" s="11">
        <v>9.25</v>
      </c>
      <c r="R76" s="11">
        <v>7</v>
      </c>
      <c r="S76" s="8" t="s">
        <v>296</v>
      </c>
      <c r="T76" s="8" t="s">
        <v>297</v>
      </c>
      <c r="U76" s="9">
        <v>61.015000000000001</v>
      </c>
      <c r="V76" s="10">
        <v>0.25</v>
      </c>
      <c r="W76" s="11">
        <v>3</v>
      </c>
      <c r="X76" s="9">
        <v>20.533999999999999</v>
      </c>
      <c r="Y76" s="8" t="s">
        <v>292</v>
      </c>
      <c r="Z76" s="10">
        <v>4</v>
      </c>
      <c r="AA76" s="10">
        <v>1</v>
      </c>
      <c r="AB76" s="9">
        <v>82.135999999999996</v>
      </c>
      <c r="AC76" s="10">
        <v>1</v>
      </c>
      <c r="AD76" s="10">
        <v>1</v>
      </c>
      <c r="AE76" s="9">
        <v>82.135999999999996</v>
      </c>
      <c r="AF76" s="11">
        <v>10</v>
      </c>
      <c r="AG76" s="11">
        <v>7</v>
      </c>
      <c r="AH76" s="11">
        <v>0</v>
      </c>
      <c r="AI76" s="11">
        <v>17</v>
      </c>
      <c r="AJ76" s="11">
        <v>0</v>
      </c>
      <c r="AK76" s="12">
        <v>44115.531875000001</v>
      </c>
      <c r="AL76" s="11">
        <v>1.53</v>
      </c>
      <c r="AM76" s="11">
        <v>100</v>
      </c>
      <c r="AN76" s="11">
        <v>0</v>
      </c>
      <c r="AO76" s="11">
        <v>1.07</v>
      </c>
      <c r="AP76" s="11">
        <v>0</v>
      </c>
      <c r="AQ76" s="11">
        <v>3.15</v>
      </c>
      <c r="AR76" s="11">
        <v>0.6</v>
      </c>
      <c r="AS76" s="8" t="s">
        <v>298</v>
      </c>
      <c r="AT76" s="11">
        <v>0</v>
      </c>
      <c r="AU76" s="8" t="s">
        <v>11093</v>
      </c>
      <c r="AV76" s="8" t="s">
        <v>299</v>
      </c>
    </row>
    <row r="77" spans="1:48" x14ac:dyDescent="0.25">
      <c r="A77" s="8" t="str">
        <f t="shared" si="1"/>
        <v>10006000017532000005105</v>
      </c>
      <c r="B77" s="8" t="s">
        <v>10870</v>
      </c>
      <c r="C77" s="8" t="s">
        <v>294</v>
      </c>
      <c r="D77" s="8" t="s">
        <v>293</v>
      </c>
      <c r="E77" s="8" t="s">
        <v>11094</v>
      </c>
      <c r="F77" s="8" t="s">
        <v>11095</v>
      </c>
      <c r="G77" s="8" t="s">
        <v>11053</v>
      </c>
      <c r="H77" s="8" t="s">
        <v>11054</v>
      </c>
      <c r="I77" s="8" t="s">
        <v>294</v>
      </c>
      <c r="J77" s="8" t="s">
        <v>10897</v>
      </c>
      <c r="K77" s="8" t="s">
        <v>295</v>
      </c>
      <c r="L77" s="8" t="s">
        <v>10886</v>
      </c>
      <c r="M77" s="8" t="s">
        <v>10899</v>
      </c>
      <c r="N77" s="8" t="s">
        <v>11014</v>
      </c>
      <c r="O77" s="9">
        <v>0</v>
      </c>
      <c r="P77" s="10">
        <v>1</v>
      </c>
      <c r="Q77" s="11">
        <v>0</v>
      </c>
      <c r="R77" s="11">
        <v>0</v>
      </c>
      <c r="S77" s="8" t="s">
        <v>296</v>
      </c>
      <c r="T77" s="8" t="s">
        <v>297</v>
      </c>
      <c r="U77" s="9">
        <v>1</v>
      </c>
      <c r="V77" s="10">
        <v>1</v>
      </c>
      <c r="W77" s="11">
        <v>0</v>
      </c>
      <c r="X77" s="9">
        <v>1</v>
      </c>
      <c r="Y77" s="8" t="s">
        <v>292</v>
      </c>
      <c r="Z77" s="10">
        <v>1</v>
      </c>
      <c r="AA77" s="10">
        <v>1</v>
      </c>
      <c r="AB77" s="9">
        <v>1</v>
      </c>
      <c r="AC77" s="10">
        <v>1</v>
      </c>
      <c r="AD77" s="10">
        <v>1</v>
      </c>
      <c r="AE77" s="9">
        <v>1</v>
      </c>
      <c r="AF77" s="11">
        <v>0</v>
      </c>
      <c r="AG77" s="11">
        <v>0</v>
      </c>
      <c r="AH77" s="11">
        <v>0</v>
      </c>
      <c r="AI77" s="11">
        <v>0</v>
      </c>
      <c r="AJ77" s="11">
        <v>0</v>
      </c>
      <c r="AK77" s="12">
        <v>44115.009085648147</v>
      </c>
      <c r="AL77" s="11">
        <v>0</v>
      </c>
      <c r="AM77" s="11">
        <v>100</v>
      </c>
      <c r="AN77" s="11">
        <v>0</v>
      </c>
      <c r="AO77" s="11">
        <v>0</v>
      </c>
      <c r="AP77" s="11">
        <v>0</v>
      </c>
      <c r="AQ77" s="11">
        <v>0</v>
      </c>
      <c r="AR77" s="11">
        <v>0</v>
      </c>
      <c r="AS77" s="8" t="s">
        <v>298</v>
      </c>
      <c r="AT77" s="11">
        <v>0</v>
      </c>
      <c r="AU77" s="8" t="s">
        <v>11096</v>
      </c>
      <c r="AV77" s="8" t="s">
        <v>299</v>
      </c>
    </row>
    <row r="78" spans="1:48" x14ac:dyDescent="0.25">
      <c r="A78" s="8" t="str">
        <f t="shared" si="1"/>
        <v>11006000017532200000102</v>
      </c>
      <c r="B78" s="8" t="s">
        <v>10874</v>
      </c>
      <c r="C78" s="8" t="s">
        <v>294</v>
      </c>
      <c r="D78" s="8" t="s">
        <v>293</v>
      </c>
      <c r="E78" s="8" t="s">
        <v>11094</v>
      </c>
      <c r="F78" s="8" t="s">
        <v>11095</v>
      </c>
      <c r="G78" s="8" t="s">
        <v>10884</v>
      </c>
      <c r="H78" s="8" t="s">
        <v>10885</v>
      </c>
      <c r="I78" s="8" t="s">
        <v>292</v>
      </c>
      <c r="J78" s="8" t="s">
        <v>10897</v>
      </c>
      <c r="K78" s="8" t="s">
        <v>295</v>
      </c>
      <c r="L78" s="8" t="s">
        <v>10886</v>
      </c>
      <c r="M78" s="8" t="s">
        <v>10899</v>
      </c>
      <c r="N78" s="8" t="s">
        <v>11014</v>
      </c>
      <c r="O78" s="9">
        <v>0</v>
      </c>
      <c r="P78" s="10">
        <v>1</v>
      </c>
      <c r="Q78" s="11">
        <v>0</v>
      </c>
      <c r="R78" s="11">
        <v>0</v>
      </c>
      <c r="S78" s="8" t="s">
        <v>296</v>
      </c>
      <c r="T78" s="8" t="s">
        <v>297</v>
      </c>
      <c r="U78" s="9">
        <v>1</v>
      </c>
      <c r="V78" s="10">
        <v>1</v>
      </c>
      <c r="W78" s="11">
        <v>0</v>
      </c>
      <c r="X78" s="9">
        <v>1</v>
      </c>
      <c r="Y78" s="8" t="s">
        <v>292</v>
      </c>
      <c r="Z78" s="10">
        <v>1</v>
      </c>
      <c r="AA78" s="10">
        <v>1</v>
      </c>
      <c r="AB78" s="9">
        <v>1</v>
      </c>
      <c r="AC78" s="10">
        <v>1</v>
      </c>
      <c r="AD78" s="10">
        <v>1</v>
      </c>
      <c r="AE78" s="9">
        <v>1</v>
      </c>
      <c r="AF78" s="11">
        <v>0</v>
      </c>
      <c r="AG78" s="11">
        <v>0</v>
      </c>
      <c r="AH78" s="11">
        <v>0</v>
      </c>
      <c r="AI78" s="11">
        <v>0</v>
      </c>
      <c r="AJ78" s="11">
        <v>0</v>
      </c>
      <c r="AK78" s="12">
        <v>44115.01153935185</v>
      </c>
      <c r="AL78" s="11">
        <v>0</v>
      </c>
      <c r="AM78" s="11">
        <v>100</v>
      </c>
      <c r="AN78" s="11">
        <v>0</v>
      </c>
      <c r="AO78" s="11">
        <v>0</v>
      </c>
      <c r="AP78" s="11">
        <v>0</v>
      </c>
      <c r="AQ78" s="11">
        <v>0</v>
      </c>
      <c r="AR78" s="11">
        <v>0</v>
      </c>
      <c r="AS78" s="8" t="s">
        <v>298</v>
      </c>
      <c r="AT78" s="11">
        <v>0</v>
      </c>
      <c r="AU78" s="8" t="s">
        <v>11096</v>
      </c>
      <c r="AV78" s="8" t="s">
        <v>299</v>
      </c>
    </row>
    <row r="79" spans="1:48" x14ac:dyDescent="0.25">
      <c r="A79" s="8" t="str">
        <f t="shared" si="1"/>
        <v>11106000017532200001327</v>
      </c>
      <c r="B79" s="8" t="s">
        <v>10876</v>
      </c>
      <c r="C79" s="8" t="s">
        <v>294</v>
      </c>
      <c r="D79" s="8" t="s">
        <v>293</v>
      </c>
      <c r="E79" s="8" t="s">
        <v>11094</v>
      </c>
      <c r="F79" s="8" t="s">
        <v>11095</v>
      </c>
      <c r="G79" s="8" t="s">
        <v>11016</v>
      </c>
      <c r="H79" s="8" t="s">
        <v>10885</v>
      </c>
      <c r="I79" s="8" t="s">
        <v>294</v>
      </c>
      <c r="J79" s="8" t="s">
        <v>10897</v>
      </c>
      <c r="K79" s="8" t="s">
        <v>295</v>
      </c>
      <c r="L79" s="8" t="s">
        <v>10886</v>
      </c>
      <c r="M79" s="8" t="s">
        <v>10899</v>
      </c>
      <c r="N79" s="8" t="s">
        <v>11014</v>
      </c>
      <c r="O79" s="9">
        <v>0</v>
      </c>
      <c r="P79" s="10">
        <v>1</v>
      </c>
      <c r="Q79" s="11">
        <v>0</v>
      </c>
      <c r="R79" s="11">
        <v>0</v>
      </c>
      <c r="S79" s="8" t="s">
        <v>296</v>
      </c>
      <c r="T79" s="8" t="s">
        <v>297</v>
      </c>
      <c r="U79" s="9">
        <v>1</v>
      </c>
      <c r="V79" s="10">
        <v>1</v>
      </c>
      <c r="W79" s="11">
        <v>0</v>
      </c>
      <c r="X79" s="9">
        <v>1</v>
      </c>
      <c r="Y79" s="8" t="s">
        <v>292</v>
      </c>
      <c r="Z79" s="10">
        <v>1</v>
      </c>
      <c r="AA79" s="10">
        <v>1</v>
      </c>
      <c r="AB79" s="9">
        <v>1</v>
      </c>
      <c r="AC79" s="10">
        <v>1</v>
      </c>
      <c r="AD79" s="10">
        <v>1</v>
      </c>
      <c r="AE79" s="9">
        <v>1</v>
      </c>
      <c r="AF79" s="11">
        <v>0</v>
      </c>
      <c r="AG79" s="11">
        <v>0</v>
      </c>
      <c r="AH79" s="11">
        <v>0</v>
      </c>
      <c r="AI79" s="11">
        <v>0</v>
      </c>
      <c r="AJ79" s="11">
        <v>0</v>
      </c>
      <c r="AK79" s="12">
        <v>44115.01153935185</v>
      </c>
      <c r="AL79" s="11">
        <v>0</v>
      </c>
      <c r="AM79" s="11">
        <v>100</v>
      </c>
      <c r="AN79" s="11">
        <v>0</v>
      </c>
      <c r="AO79" s="11">
        <v>0</v>
      </c>
      <c r="AP79" s="11">
        <v>0</v>
      </c>
      <c r="AQ79" s="11">
        <v>0</v>
      </c>
      <c r="AR79" s="11">
        <v>0</v>
      </c>
      <c r="AS79" s="8" t="s">
        <v>298</v>
      </c>
      <c r="AT79" s="11">
        <v>0</v>
      </c>
      <c r="AU79" s="8" t="s">
        <v>11096</v>
      </c>
      <c r="AV79" s="8" t="s">
        <v>299</v>
      </c>
    </row>
    <row r="80" spans="1:48" x14ac:dyDescent="0.25">
      <c r="A80" s="8" t="str">
        <f t="shared" si="1"/>
        <v>13006000017532200001286</v>
      </c>
      <c r="B80" s="8" t="s">
        <v>10880</v>
      </c>
      <c r="C80" s="8" t="s">
        <v>294</v>
      </c>
      <c r="D80" s="8" t="s">
        <v>293</v>
      </c>
      <c r="E80" s="8" t="s">
        <v>11094</v>
      </c>
      <c r="F80" s="8" t="s">
        <v>11095</v>
      </c>
      <c r="G80" s="8" t="s">
        <v>11017</v>
      </c>
      <c r="H80" s="8" t="s">
        <v>11018</v>
      </c>
      <c r="I80" s="8" t="s">
        <v>294</v>
      </c>
      <c r="J80" s="8" t="s">
        <v>10897</v>
      </c>
      <c r="K80" s="8" t="s">
        <v>295</v>
      </c>
      <c r="L80" s="8" t="s">
        <v>10886</v>
      </c>
      <c r="M80" s="8" t="s">
        <v>10899</v>
      </c>
      <c r="N80" s="8" t="s">
        <v>11014</v>
      </c>
      <c r="O80" s="9">
        <v>0</v>
      </c>
      <c r="P80" s="10">
        <v>1</v>
      </c>
      <c r="Q80" s="11">
        <v>0</v>
      </c>
      <c r="R80" s="11">
        <v>0</v>
      </c>
      <c r="S80" s="8" t="s">
        <v>296</v>
      </c>
      <c r="T80" s="8" t="s">
        <v>297</v>
      </c>
      <c r="U80" s="9">
        <v>1</v>
      </c>
      <c r="V80" s="10">
        <v>1</v>
      </c>
      <c r="W80" s="11">
        <v>0</v>
      </c>
      <c r="X80" s="9">
        <v>1</v>
      </c>
      <c r="Y80" s="8" t="s">
        <v>292</v>
      </c>
      <c r="Z80" s="10">
        <v>1</v>
      </c>
      <c r="AA80" s="10">
        <v>1</v>
      </c>
      <c r="AB80" s="9">
        <v>1</v>
      </c>
      <c r="AC80" s="10">
        <v>1</v>
      </c>
      <c r="AD80" s="10">
        <v>1</v>
      </c>
      <c r="AE80" s="9">
        <v>1</v>
      </c>
      <c r="AF80" s="11">
        <v>0</v>
      </c>
      <c r="AG80" s="11">
        <v>0</v>
      </c>
      <c r="AH80" s="11">
        <v>0</v>
      </c>
      <c r="AI80" s="11">
        <v>0</v>
      </c>
      <c r="AJ80" s="11">
        <v>0</v>
      </c>
      <c r="AK80" s="12">
        <v>44115.00513888889</v>
      </c>
      <c r="AL80" s="11">
        <v>0</v>
      </c>
      <c r="AM80" s="11">
        <v>100</v>
      </c>
      <c r="AN80" s="11">
        <v>0</v>
      </c>
      <c r="AO80" s="11">
        <v>0</v>
      </c>
      <c r="AP80" s="11">
        <v>0</v>
      </c>
      <c r="AQ80" s="11">
        <v>0</v>
      </c>
      <c r="AR80" s="11">
        <v>0</v>
      </c>
      <c r="AS80" s="8" t="s">
        <v>298</v>
      </c>
      <c r="AT80" s="11">
        <v>0</v>
      </c>
      <c r="AU80" s="8" t="s">
        <v>11096</v>
      </c>
      <c r="AV80" s="8" t="s">
        <v>299</v>
      </c>
    </row>
    <row r="81" spans="1:48" x14ac:dyDescent="0.25">
      <c r="A81" s="8" t="str">
        <f t="shared" si="1"/>
        <v>17006000017692200001421</v>
      </c>
      <c r="B81" s="8" t="s">
        <v>10883</v>
      </c>
      <c r="C81" s="8" t="s">
        <v>292</v>
      </c>
      <c r="D81" s="8" t="s">
        <v>293</v>
      </c>
      <c r="E81" s="8" t="s">
        <v>11097</v>
      </c>
      <c r="F81" s="8" t="s">
        <v>11098</v>
      </c>
      <c r="G81" s="8" t="s">
        <v>10890</v>
      </c>
      <c r="H81" s="8" t="s">
        <v>10896</v>
      </c>
      <c r="I81" s="8" t="s">
        <v>294</v>
      </c>
      <c r="J81" s="8" t="s">
        <v>10897</v>
      </c>
      <c r="K81" s="8" t="s">
        <v>295</v>
      </c>
      <c r="L81" s="8" t="s">
        <v>10898</v>
      </c>
      <c r="M81" s="8" t="s">
        <v>10899</v>
      </c>
      <c r="N81" s="8" t="s">
        <v>10893</v>
      </c>
      <c r="O81" s="9">
        <v>45.34</v>
      </c>
      <c r="P81" s="10">
        <v>1</v>
      </c>
      <c r="Q81" s="11">
        <v>9.25</v>
      </c>
      <c r="R81" s="11">
        <v>7</v>
      </c>
      <c r="S81" s="8" t="s">
        <v>296</v>
      </c>
      <c r="T81" s="8" t="s">
        <v>297</v>
      </c>
      <c r="U81" s="9">
        <v>54.137</v>
      </c>
      <c r="V81" s="10">
        <v>0.25</v>
      </c>
      <c r="W81" s="11">
        <v>3</v>
      </c>
      <c r="X81" s="9">
        <v>18.213999999999999</v>
      </c>
      <c r="Y81" s="8" t="s">
        <v>292</v>
      </c>
      <c r="Z81" s="10">
        <v>4</v>
      </c>
      <c r="AA81" s="10">
        <v>1</v>
      </c>
      <c r="AB81" s="9">
        <v>72.855999999999995</v>
      </c>
      <c r="AC81" s="10">
        <v>1</v>
      </c>
      <c r="AD81" s="10">
        <v>1</v>
      </c>
      <c r="AE81" s="9">
        <v>72.855999999999995</v>
      </c>
      <c r="AF81" s="11">
        <v>10</v>
      </c>
      <c r="AG81" s="11">
        <v>7</v>
      </c>
      <c r="AH81" s="11">
        <v>0</v>
      </c>
      <c r="AI81" s="11">
        <v>17</v>
      </c>
      <c r="AJ81" s="11">
        <v>0</v>
      </c>
      <c r="AK81" s="12">
        <v>44115.533217592594</v>
      </c>
      <c r="AL81" s="11">
        <v>1.35</v>
      </c>
      <c r="AM81" s="11">
        <v>100</v>
      </c>
      <c r="AN81" s="11">
        <v>0</v>
      </c>
      <c r="AO81" s="11">
        <v>0.95</v>
      </c>
      <c r="AP81" s="11">
        <v>0</v>
      </c>
      <c r="AQ81" s="11">
        <v>2.8</v>
      </c>
      <c r="AR81" s="11">
        <v>0.53</v>
      </c>
      <c r="AS81" s="8" t="s">
        <v>298</v>
      </c>
      <c r="AT81" s="11">
        <v>0</v>
      </c>
      <c r="AU81" s="8" t="s">
        <v>11099</v>
      </c>
      <c r="AV81" s="8" t="s">
        <v>299</v>
      </c>
    </row>
    <row r="82" spans="1:48" x14ac:dyDescent="0.25">
      <c r="A82" s="8" t="str">
        <f t="shared" si="1"/>
        <v>17006000017712200001421</v>
      </c>
      <c r="B82" s="8" t="s">
        <v>10883</v>
      </c>
      <c r="C82" s="8" t="s">
        <v>292</v>
      </c>
      <c r="D82" s="8" t="s">
        <v>293</v>
      </c>
      <c r="E82" s="8" t="s">
        <v>11100</v>
      </c>
      <c r="F82" s="8" t="s">
        <v>11101</v>
      </c>
      <c r="G82" s="8" t="s">
        <v>10890</v>
      </c>
      <c r="H82" s="8" t="s">
        <v>10896</v>
      </c>
      <c r="I82" s="8" t="s">
        <v>294</v>
      </c>
      <c r="J82" s="8" t="s">
        <v>10897</v>
      </c>
      <c r="K82" s="8" t="s">
        <v>295</v>
      </c>
      <c r="L82" s="8" t="s">
        <v>10886</v>
      </c>
      <c r="M82" s="8" t="s">
        <v>10899</v>
      </c>
      <c r="N82" s="8" t="s">
        <v>10893</v>
      </c>
      <c r="O82" s="9">
        <v>106.74</v>
      </c>
      <c r="P82" s="10">
        <v>1</v>
      </c>
      <c r="Q82" s="11">
        <v>9.25</v>
      </c>
      <c r="R82" s="11">
        <v>7</v>
      </c>
      <c r="S82" s="8" t="s">
        <v>296</v>
      </c>
      <c r="T82" s="8" t="s">
        <v>297</v>
      </c>
      <c r="U82" s="9">
        <v>127.45099999999999</v>
      </c>
      <c r="V82" s="10">
        <v>0.25</v>
      </c>
      <c r="W82" s="11">
        <v>3</v>
      </c>
      <c r="X82" s="9">
        <v>42.893000000000001</v>
      </c>
      <c r="Y82" s="8" t="s">
        <v>292</v>
      </c>
      <c r="Z82" s="10">
        <v>4</v>
      </c>
      <c r="AA82" s="10">
        <v>1</v>
      </c>
      <c r="AB82" s="9">
        <v>171.572</v>
      </c>
      <c r="AC82" s="10">
        <v>1</v>
      </c>
      <c r="AD82" s="10">
        <v>1</v>
      </c>
      <c r="AE82" s="9">
        <v>171.572</v>
      </c>
      <c r="AF82" s="11">
        <v>10</v>
      </c>
      <c r="AG82" s="11">
        <v>7</v>
      </c>
      <c r="AH82" s="11">
        <v>0</v>
      </c>
      <c r="AI82" s="11">
        <v>17</v>
      </c>
      <c r="AJ82" s="11">
        <v>0</v>
      </c>
      <c r="AK82" s="12">
        <v>44115.533229166664</v>
      </c>
      <c r="AL82" s="11">
        <v>3.19</v>
      </c>
      <c r="AM82" s="11">
        <v>100</v>
      </c>
      <c r="AN82" s="11">
        <v>0</v>
      </c>
      <c r="AO82" s="11">
        <v>2.23</v>
      </c>
      <c r="AP82" s="11">
        <v>0</v>
      </c>
      <c r="AQ82" s="11">
        <v>6.59</v>
      </c>
      <c r="AR82" s="11">
        <v>1.25</v>
      </c>
      <c r="AS82" s="8" t="s">
        <v>298</v>
      </c>
      <c r="AT82" s="11">
        <v>0</v>
      </c>
      <c r="AU82" s="8" t="s">
        <v>11102</v>
      </c>
      <c r="AV82" s="8" t="s">
        <v>299</v>
      </c>
    </row>
    <row r="83" spans="1:48" x14ac:dyDescent="0.25">
      <c r="A83" s="8" t="str">
        <f t="shared" si="1"/>
        <v>17006000017842200001421</v>
      </c>
      <c r="B83" s="8" t="s">
        <v>10883</v>
      </c>
      <c r="C83" s="8" t="s">
        <v>292</v>
      </c>
      <c r="D83" s="8" t="s">
        <v>293</v>
      </c>
      <c r="E83" s="8" t="s">
        <v>11103</v>
      </c>
      <c r="F83" s="8" t="s">
        <v>11104</v>
      </c>
      <c r="G83" s="8" t="s">
        <v>10890</v>
      </c>
      <c r="H83" s="8" t="s">
        <v>10896</v>
      </c>
      <c r="I83" s="8" t="s">
        <v>294</v>
      </c>
      <c r="J83" s="8" t="s">
        <v>10897</v>
      </c>
      <c r="K83" s="8" t="s">
        <v>295</v>
      </c>
      <c r="L83" s="8" t="s">
        <v>10898</v>
      </c>
      <c r="M83" s="8" t="s">
        <v>10899</v>
      </c>
      <c r="N83" s="8" t="s">
        <v>10893</v>
      </c>
      <c r="O83" s="9">
        <v>70.44</v>
      </c>
      <c r="P83" s="10">
        <v>1</v>
      </c>
      <c r="Q83" s="11">
        <v>9.25</v>
      </c>
      <c r="R83" s="11">
        <v>7</v>
      </c>
      <c r="S83" s="8" t="s">
        <v>296</v>
      </c>
      <c r="T83" s="8" t="s">
        <v>297</v>
      </c>
      <c r="U83" s="9">
        <v>84.106999999999999</v>
      </c>
      <c r="V83" s="10">
        <v>0.25</v>
      </c>
      <c r="W83" s="11">
        <v>3</v>
      </c>
      <c r="X83" s="9">
        <v>28.297000000000001</v>
      </c>
      <c r="Y83" s="8" t="s">
        <v>292</v>
      </c>
      <c r="Z83" s="10">
        <v>4</v>
      </c>
      <c r="AA83" s="10">
        <v>1</v>
      </c>
      <c r="AB83" s="9">
        <v>113.188</v>
      </c>
      <c r="AC83" s="10">
        <v>1</v>
      </c>
      <c r="AD83" s="10">
        <v>1</v>
      </c>
      <c r="AE83" s="9">
        <v>113.188</v>
      </c>
      <c r="AF83" s="11">
        <v>10</v>
      </c>
      <c r="AG83" s="11">
        <v>7</v>
      </c>
      <c r="AH83" s="11">
        <v>0</v>
      </c>
      <c r="AI83" s="11">
        <v>17</v>
      </c>
      <c r="AJ83" s="11">
        <v>0</v>
      </c>
      <c r="AK83" s="12">
        <v>44115.533333333333</v>
      </c>
      <c r="AL83" s="11">
        <v>2.1</v>
      </c>
      <c r="AM83" s="11">
        <v>100</v>
      </c>
      <c r="AN83" s="11">
        <v>0</v>
      </c>
      <c r="AO83" s="11">
        <v>1.47</v>
      </c>
      <c r="AP83" s="11">
        <v>0</v>
      </c>
      <c r="AQ83" s="11">
        <v>4.3499999999999996</v>
      </c>
      <c r="AR83" s="11">
        <v>0.82</v>
      </c>
      <c r="AS83" s="8" t="s">
        <v>298</v>
      </c>
      <c r="AT83" s="11">
        <v>0</v>
      </c>
      <c r="AU83" s="8" t="s">
        <v>11105</v>
      </c>
      <c r="AV83" s="8" t="s">
        <v>299</v>
      </c>
    </row>
    <row r="84" spans="1:48" x14ac:dyDescent="0.25">
      <c r="A84" s="8" t="str">
        <f t="shared" si="1"/>
        <v>17006000018262200001421</v>
      </c>
      <c r="B84" s="8" t="s">
        <v>10883</v>
      </c>
      <c r="C84" s="8" t="s">
        <v>292</v>
      </c>
      <c r="D84" s="8" t="s">
        <v>293</v>
      </c>
      <c r="E84" s="8" t="s">
        <v>11106</v>
      </c>
      <c r="F84" s="8" t="s">
        <v>11107</v>
      </c>
      <c r="G84" s="8" t="s">
        <v>10890</v>
      </c>
      <c r="H84" s="8" t="s">
        <v>10896</v>
      </c>
      <c r="I84" s="8" t="s">
        <v>294</v>
      </c>
      <c r="J84" s="8" t="s">
        <v>10897</v>
      </c>
      <c r="K84" s="8" t="s">
        <v>300</v>
      </c>
      <c r="L84" s="8" t="s">
        <v>10898</v>
      </c>
      <c r="M84" s="8" t="s">
        <v>10899</v>
      </c>
      <c r="N84" s="8" t="s">
        <v>10893</v>
      </c>
      <c r="O84" s="9">
        <v>5.76</v>
      </c>
      <c r="P84" s="10">
        <v>1</v>
      </c>
      <c r="Q84" s="11">
        <v>9.25</v>
      </c>
      <c r="R84" s="11">
        <v>7</v>
      </c>
      <c r="S84" s="8" t="s">
        <v>296</v>
      </c>
      <c r="T84" s="8" t="s">
        <v>297</v>
      </c>
      <c r="U84" s="9">
        <v>6.8780000000000001</v>
      </c>
      <c r="V84" s="10">
        <v>0.25</v>
      </c>
      <c r="W84" s="11">
        <v>3</v>
      </c>
      <c r="X84" s="9">
        <v>2.3199999999999998</v>
      </c>
      <c r="Y84" s="8" t="s">
        <v>292</v>
      </c>
      <c r="Z84" s="10">
        <v>4</v>
      </c>
      <c r="AA84" s="10">
        <v>1</v>
      </c>
      <c r="AB84" s="9">
        <v>9.2799999999999994</v>
      </c>
      <c r="AC84" s="10">
        <v>1</v>
      </c>
      <c r="AD84" s="10">
        <v>1</v>
      </c>
      <c r="AE84" s="9">
        <v>9.2799999999999994</v>
      </c>
      <c r="AF84" s="11">
        <v>10</v>
      </c>
      <c r="AG84" s="11">
        <v>7</v>
      </c>
      <c r="AH84" s="11">
        <v>0</v>
      </c>
      <c r="AI84" s="11">
        <v>17</v>
      </c>
      <c r="AJ84" s="11">
        <v>0</v>
      </c>
      <c r="AK84" s="12">
        <v>44115.533530092594</v>
      </c>
      <c r="AL84" s="11">
        <v>0.17</v>
      </c>
      <c r="AM84" s="11">
        <v>100</v>
      </c>
      <c r="AN84" s="11">
        <v>0</v>
      </c>
      <c r="AO84" s="11">
        <v>0.12</v>
      </c>
      <c r="AP84" s="11">
        <v>0</v>
      </c>
      <c r="AQ84" s="11">
        <v>0.36</v>
      </c>
      <c r="AR84" s="11">
        <v>7.0000000000000007E-2</v>
      </c>
      <c r="AS84" s="8" t="s">
        <v>298</v>
      </c>
      <c r="AT84" s="11">
        <v>0</v>
      </c>
      <c r="AU84" s="8" t="s">
        <v>11108</v>
      </c>
      <c r="AV84" s="8" t="s">
        <v>299</v>
      </c>
    </row>
    <row r="85" spans="1:48" x14ac:dyDescent="0.25">
      <c r="A85" s="8" t="str">
        <f t="shared" si="1"/>
        <v>17006000018272200001421</v>
      </c>
      <c r="B85" s="8" t="s">
        <v>10883</v>
      </c>
      <c r="C85" s="8" t="s">
        <v>292</v>
      </c>
      <c r="D85" s="8" t="s">
        <v>293</v>
      </c>
      <c r="E85" s="8" t="s">
        <v>11109</v>
      </c>
      <c r="F85" s="8" t="s">
        <v>11110</v>
      </c>
      <c r="G85" s="8" t="s">
        <v>10890</v>
      </c>
      <c r="H85" s="8" t="s">
        <v>10896</v>
      </c>
      <c r="I85" s="8" t="s">
        <v>294</v>
      </c>
      <c r="J85" s="8" t="s">
        <v>10897</v>
      </c>
      <c r="K85" s="8" t="s">
        <v>300</v>
      </c>
      <c r="L85" s="8" t="s">
        <v>10898</v>
      </c>
      <c r="M85" s="8" t="s">
        <v>10899</v>
      </c>
      <c r="N85" s="8" t="s">
        <v>10893</v>
      </c>
      <c r="O85" s="9">
        <v>5.48</v>
      </c>
      <c r="P85" s="10">
        <v>1</v>
      </c>
      <c r="Q85" s="11">
        <v>9.25</v>
      </c>
      <c r="R85" s="11">
        <v>7</v>
      </c>
      <c r="S85" s="8" t="s">
        <v>296</v>
      </c>
      <c r="T85" s="8" t="s">
        <v>297</v>
      </c>
      <c r="U85" s="9">
        <v>6.5430000000000001</v>
      </c>
      <c r="V85" s="10">
        <v>0.25</v>
      </c>
      <c r="W85" s="11">
        <v>3</v>
      </c>
      <c r="X85" s="9">
        <v>2.206</v>
      </c>
      <c r="Y85" s="8" t="s">
        <v>292</v>
      </c>
      <c r="Z85" s="10">
        <v>4</v>
      </c>
      <c r="AA85" s="10">
        <v>1</v>
      </c>
      <c r="AB85" s="9">
        <v>8.8239999999999998</v>
      </c>
      <c r="AC85" s="10">
        <v>1</v>
      </c>
      <c r="AD85" s="10">
        <v>1</v>
      </c>
      <c r="AE85" s="9">
        <v>8.8239999999999998</v>
      </c>
      <c r="AF85" s="11">
        <v>10</v>
      </c>
      <c r="AG85" s="11">
        <v>7</v>
      </c>
      <c r="AH85" s="11">
        <v>0</v>
      </c>
      <c r="AI85" s="11">
        <v>17</v>
      </c>
      <c r="AJ85" s="11">
        <v>0</v>
      </c>
      <c r="AK85" s="12">
        <v>44115.533541666664</v>
      </c>
      <c r="AL85" s="11">
        <v>0.17</v>
      </c>
      <c r="AM85" s="11">
        <v>100</v>
      </c>
      <c r="AN85" s="11">
        <v>0</v>
      </c>
      <c r="AO85" s="11">
        <v>0.12</v>
      </c>
      <c r="AP85" s="11">
        <v>0</v>
      </c>
      <c r="AQ85" s="11">
        <v>0.34</v>
      </c>
      <c r="AR85" s="11">
        <v>0.06</v>
      </c>
      <c r="AS85" s="8" t="s">
        <v>298</v>
      </c>
      <c r="AT85" s="11">
        <v>0</v>
      </c>
      <c r="AU85" s="8" t="s">
        <v>11111</v>
      </c>
      <c r="AV85" s="8" t="s">
        <v>299</v>
      </c>
    </row>
    <row r="86" spans="1:48" x14ac:dyDescent="0.25">
      <c r="A86" s="8" t="str">
        <f t="shared" si="1"/>
        <v>17006000018392200001421</v>
      </c>
      <c r="B86" s="8" t="s">
        <v>10883</v>
      </c>
      <c r="C86" s="8" t="s">
        <v>292</v>
      </c>
      <c r="D86" s="8" t="s">
        <v>293</v>
      </c>
      <c r="E86" s="8" t="s">
        <v>11112</v>
      </c>
      <c r="F86" s="8" t="s">
        <v>11113</v>
      </c>
      <c r="G86" s="8" t="s">
        <v>10890</v>
      </c>
      <c r="H86" s="8" t="s">
        <v>10896</v>
      </c>
      <c r="I86" s="8" t="s">
        <v>294</v>
      </c>
      <c r="J86" s="8" t="s">
        <v>10897</v>
      </c>
      <c r="K86" s="8" t="s">
        <v>300</v>
      </c>
      <c r="L86" s="8" t="s">
        <v>10886</v>
      </c>
      <c r="M86" s="8" t="s">
        <v>10899</v>
      </c>
      <c r="N86" s="8" t="s">
        <v>10893</v>
      </c>
      <c r="O86" s="9">
        <v>7.39</v>
      </c>
      <c r="P86" s="10">
        <v>1</v>
      </c>
      <c r="Q86" s="11">
        <v>9.25</v>
      </c>
      <c r="R86" s="11">
        <v>7</v>
      </c>
      <c r="S86" s="8" t="s">
        <v>296</v>
      </c>
      <c r="T86" s="8" t="s">
        <v>297</v>
      </c>
      <c r="U86" s="9">
        <v>8.8239999999999998</v>
      </c>
      <c r="V86" s="10">
        <v>0.25</v>
      </c>
      <c r="W86" s="11">
        <v>3</v>
      </c>
      <c r="X86" s="9">
        <v>2.976</v>
      </c>
      <c r="Y86" s="8" t="s">
        <v>292</v>
      </c>
      <c r="Z86" s="10">
        <v>4</v>
      </c>
      <c r="AA86" s="10">
        <v>1</v>
      </c>
      <c r="AB86" s="9">
        <v>11.904</v>
      </c>
      <c r="AC86" s="10">
        <v>1</v>
      </c>
      <c r="AD86" s="10">
        <v>1</v>
      </c>
      <c r="AE86" s="9">
        <v>11.904</v>
      </c>
      <c r="AF86" s="11">
        <v>10</v>
      </c>
      <c r="AG86" s="11">
        <v>7</v>
      </c>
      <c r="AH86" s="11">
        <v>0</v>
      </c>
      <c r="AI86" s="11">
        <v>17</v>
      </c>
      <c r="AJ86" s="11">
        <v>0</v>
      </c>
      <c r="AK86" s="12">
        <v>44115.533587962964</v>
      </c>
      <c r="AL86" s="11">
        <v>0.22</v>
      </c>
      <c r="AM86" s="11">
        <v>100</v>
      </c>
      <c r="AN86" s="11">
        <v>0</v>
      </c>
      <c r="AO86" s="11">
        <v>0.16</v>
      </c>
      <c r="AP86" s="11">
        <v>0</v>
      </c>
      <c r="AQ86" s="11">
        <v>0.46</v>
      </c>
      <c r="AR86" s="11">
        <v>0.09</v>
      </c>
      <c r="AS86" s="8" t="s">
        <v>298</v>
      </c>
      <c r="AT86" s="11">
        <v>0</v>
      </c>
      <c r="AU86" s="8" t="s">
        <v>11114</v>
      </c>
      <c r="AV86" s="8" t="s">
        <v>299</v>
      </c>
    </row>
    <row r="87" spans="1:48" x14ac:dyDescent="0.25">
      <c r="A87" s="8" t="str">
        <f t="shared" si="1"/>
        <v>17006000018502200001421</v>
      </c>
      <c r="B87" s="8" t="s">
        <v>10883</v>
      </c>
      <c r="C87" s="8" t="s">
        <v>292</v>
      </c>
      <c r="D87" s="8" t="s">
        <v>293</v>
      </c>
      <c r="E87" s="8" t="s">
        <v>11115</v>
      </c>
      <c r="F87" s="8" t="s">
        <v>11116</v>
      </c>
      <c r="G87" s="8" t="s">
        <v>10890</v>
      </c>
      <c r="H87" s="8" t="s">
        <v>10896</v>
      </c>
      <c r="I87" s="8" t="s">
        <v>294</v>
      </c>
      <c r="J87" s="8" t="s">
        <v>10897</v>
      </c>
      <c r="K87" s="8" t="s">
        <v>295</v>
      </c>
      <c r="L87" s="8" t="s">
        <v>10898</v>
      </c>
      <c r="M87" s="8" t="s">
        <v>10899</v>
      </c>
      <c r="N87" s="8" t="s">
        <v>10893</v>
      </c>
      <c r="O87" s="9">
        <v>206.65</v>
      </c>
      <c r="P87" s="10">
        <v>1</v>
      </c>
      <c r="Q87" s="11">
        <v>9.25</v>
      </c>
      <c r="R87" s="11">
        <v>7</v>
      </c>
      <c r="S87" s="8" t="s">
        <v>296</v>
      </c>
      <c r="T87" s="8" t="s">
        <v>297</v>
      </c>
      <c r="U87" s="9">
        <v>246.74600000000001</v>
      </c>
      <c r="V87" s="10">
        <v>0.25</v>
      </c>
      <c r="W87" s="11">
        <v>3</v>
      </c>
      <c r="X87" s="9">
        <v>83.037000000000006</v>
      </c>
      <c r="Y87" s="8" t="s">
        <v>292</v>
      </c>
      <c r="Z87" s="10">
        <v>4</v>
      </c>
      <c r="AA87" s="10">
        <v>1</v>
      </c>
      <c r="AB87" s="9">
        <v>332.14800000000002</v>
      </c>
      <c r="AC87" s="10">
        <v>1</v>
      </c>
      <c r="AD87" s="10">
        <v>1</v>
      </c>
      <c r="AE87" s="9">
        <v>332.14800000000002</v>
      </c>
      <c r="AF87" s="11">
        <v>10</v>
      </c>
      <c r="AG87" s="11">
        <v>7</v>
      </c>
      <c r="AH87" s="11">
        <v>0</v>
      </c>
      <c r="AI87" s="11">
        <v>17</v>
      </c>
      <c r="AJ87" s="11">
        <v>0</v>
      </c>
      <c r="AK87" s="12">
        <v>44115.533726851849</v>
      </c>
      <c r="AL87" s="11">
        <v>6.17</v>
      </c>
      <c r="AM87" s="11">
        <v>100</v>
      </c>
      <c r="AN87" s="11">
        <v>0</v>
      </c>
      <c r="AO87" s="11">
        <v>4.32</v>
      </c>
      <c r="AP87" s="11">
        <v>0</v>
      </c>
      <c r="AQ87" s="11">
        <v>12.76</v>
      </c>
      <c r="AR87" s="11">
        <v>2.42</v>
      </c>
      <c r="AS87" s="8" t="s">
        <v>298</v>
      </c>
      <c r="AT87" s="11">
        <v>0</v>
      </c>
      <c r="AU87" s="8" t="s">
        <v>11117</v>
      </c>
      <c r="AV87" s="8" t="s">
        <v>299</v>
      </c>
    </row>
    <row r="88" spans="1:48" x14ac:dyDescent="0.25">
      <c r="A88" s="8" t="str">
        <f t="shared" si="1"/>
        <v>17006000023462200001421</v>
      </c>
      <c r="B88" s="8" t="s">
        <v>10883</v>
      </c>
      <c r="C88" s="8" t="s">
        <v>292</v>
      </c>
      <c r="D88" s="8" t="s">
        <v>293</v>
      </c>
      <c r="E88" s="8" t="s">
        <v>11118</v>
      </c>
      <c r="F88" s="8" t="s">
        <v>11119</v>
      </c>
      <c r="G88" s="8" t="s">
        <v>10890</v>
      </c>
      <c r="H88" s="8" t="s">
        <v>10896</v>
      </c>
      <c r="I88" s="8" t="s">
        <v>294</v>
      </c>
      <c r="J88" s="8" t="s">
        <v>10897</v>
      </c>
      <c r="K88" s="8" t="s">
        <v>301</v>
      </c>
      <c r="L88" s="8" t="s">
        <v>10898</v>
      </c>
      <c r="M88" s="8" t="s">
        <v>10899</v>
      </c>
      <c r="N88" s="8" t="s">
        <v>10893</v>
      </c>
      <c r="O88" s="9">
        <v>5.45</v>
      </c>
      <c r="P88" s="10">
        <v>1</v>
      </c>
      <c r="Q88" s="11">
        <v>9.25</v>
      </c>
      <c r="R88" s="11">
        <v>7</v>
      </c>
      <c r="S88" s="8" t="s">
        <v>296</v>
      </c>
      <c r="T88" s="8" t="s">
        <v>297</v>
      </c>
      <c r="U88" s="9">
        <v>6.5069999999999997</v>
      </c>
      <c r="V88" s="10">
        <v>0.25</v>
      </c>
      <c r="W88" s="11">
        <v>3</v>
      </c>
      <c r="X88" s="9">
        <v>2.1869999999999998</v>
      </c>
      <c r="Y88" s="8" t="s">
        <v>292</v>
      </c>
      <c r="Z88" s="10">
        <v>4</v>
      </c>
      <c r="AA88" s="10">
        <v>1</v>
      </c>
      <c r="AB88" s="9">
        <v>8.7479999999999993</v>
      </c>
      <c r="AC88" s="10">
        <v>1</v>
      </c>
      <c r="AD88" s="10">
        <v>1</v>
      </c>
      <c r="AE88" s="9">
        <v>8.7479999999999993</v>
      </c>
      <c r="AF88" s="11">
        <v>10</v>
      </c>
      <c r="AG88" s="11">
        <v>7</v>
      </c>
      <c r="AH88" s="11">
        <v>0</v>
      </c>
      <c r="AI88" s="11">
        <v>17</v>
      </c>
      <c r="AJ88" s="11">
        <v>0</v>
      </c>
      <c r="AK88" s="12">
        <v>44115.536990740744</v>
      </c>
      <c r="AL88" s="11">
        <v>0.16</v>
      </c>
      <c r="AM88" s="11">
        <v>100</v>
      </c>
      <c r="AN88" s="11">
        <v>0</v>
      </c>
      <c r="AO88" s="11">
        <v>0.11</v>
      </c>
      <c r="AP88" s="11">
        <v>0</v>
      </c>
      <c r="AQ88" s="11">
        <v>0.34</v>
      </c>
      <c r="AR88" s="11">
        <v>0.06</v>
      </c>
      <c r="AS88" s="8" t="s">
        <v>298</v>
      </c>
      <c r="AT88" s="11">
        <v>0</v>
      </c>
      <c r="AU88" s="8" t="s">
        <v>11120</v>
      </c>
      <c r="AV88" s="8" t="s">
        <v>299</v>
      </c>
    </row>
    <row r="89" spans="1:48" x14ac:dyDescent="0.25">
      <c r="A89" s="8" t="str">
        <f t="shared" si="1"/>
        <v>17006000023472200001421</v>
      </c>
      <c r="B89" s="8" t="s">
        <v>10883</v>
      </c>
      <c r="C89" s="8" t="s">
        <v>292</v>
      </c>
      <c r="D89" s="8" t="s">
        <v>293</v>
      </c>
      <c r="E89" s="8" t="s">
        <v>11121</v>
      </c>
      <c r="F89" s="8" t="s">
        <v>11122</v>
      </c>
      <c r="G89" s="8" t="s">
        <v>10890</v>
      </c>
      <c r="H89" s="8" t="s">
        <v>10896</v>
      </c>
      <c r="I89" s="8" t="s">
        <v>294</v>
      </c>
      <c r="J89" s="8" t="s">
        <v>10897</v>
      </c>
      <c r="K89" s="8" t="s">
        <v>295</v>
      </c>
      <c r="L89" s="8" t="s">
        <v>10898</v>
      </c>
      <c r="M89" s="8" t="s">
        <v>10899</v>
      </c>
      <c r="N89" s="8" t="s">
        <v>10893</v>
      </c>
      <c r="O89" s="9">
        <v>49.66</v>
      </c>
      <c r="P89" s="10">
        <v>1</v>
      </c>
      <c r="Q89" s="11">
        <v>9.25</v>
      </c>
      <c r="R89" s="11">
        <v>7</v>
      </c>
      <c r="S89" s="8" t="s">
        <v>296</v>
      </c>
      <c r="T89" s="8" t="s">
        <v>297</v>
      </c>
      <c r="U89" s="9">
        <v>59.295999999999999</v>
      </c>
      <c r="V89" s="10">
        <v>0.25</v>
      </c>
      <c r="W89" s="11">
        <v>3</v>
      </c>
      <c r="X89" s="9">
        <v>19.943999999999999</v>
      </c>
      <c r="Y89" s="8" t="s">
        <v>292</v>
      </c>
      <c r="Z89" s="10">
        <v>4</v>
      </c>
      <c r="AA89" s="10">
        <v>1</v>
      </c>
      <c r="AB89" s="9">
        <v>79.775999999999996</v>
      </c>
      <c r="AC89" s="10">
        <v>1</v>
      </c>
      <c r="AD89" s="10">
        <v>1</v>
      </c>
      <c r="AE89" s="9">
        <v>79.775999999999996</v>
      </c>
      <c r="AF89" s="11">
        <v>10</v>
      </c>
      <c r="AG89" s="11">
        <v>7</v>
      </c>
      <c r="AH89" s="11">
        <v>0</v>
      </c>
      <c r="AI89" s="11">
        <v>17</v>
      </c>
      <c r="AJ89" s="11">
        <v>0</v>
      </c>
      <c r="AK89" s="12">
        <v>44115.536990740744</v>
      </c>
      <c r="AL89" s="11">
        <v>1.48</v>
      </c>
      <c r="AM89" s="11">
        <v>100</v>
      </c>
      <c r="AN89" s="11">
        <v>0</v>
      </c>
      <c r="AO89" s="11">
        <v>1.04</v>
      </c>
      <c r="AP89" s="11">
        <v>0</v>
      </c>
      <c r="AQ89" s="11">
        <v>3.06</v>
      </c>
      <c r="AR89" s="11">
        <v>0.57999999999999996</v>
      </c>
      <c r="AS89" s="8" t="s">
        <v>298</v>
      </c>
      <c r="AT89" s="11">
        <v>0</v>
      </c>
      <c r="AU89" s="8" t="s">
        <v>11123</v>
      </c>
      <c r="AV89" s="8" t="s">
        <v>299</v>
      </c>
    </row>
    <row r="90" spans="1:48" x14ac:dyDescent="0.25">
      <c r="A90" s="8" t="str">
        <f t="shared" si="1"/>
        <v>17006000023602200001421</v>
      </c>
      <c r="B90" s="8" t="s">
        <v>10883</v>
      </c>
      <c r="C90" s="8" t="s">
        <v>292</v>
      </c>
      <c r="D90" s="8" t="s">
        <v>293</v>
      </c>
      <c r="E90" s="8" t="s">
        <v>11124</v>
      </c>
      <c r="F90" s="8" t="s">
        <v>11125</v>
      </c>
      <c r="G90" s="8" t="s">
        <v>10890</v>
      </c>
      <c r="H90" s="8" t="s">
        <v>10896</v>
      </c>
      <c r="I90" s="8" t="s">
        <v>294</v>
      </c>
      <c r="J90" s="8" t="s">
        <v>10897</v>
      </c>
      <c r="K90" s="8" t="s">
        <v>295</v>
      </c>
      <c r="L90" s="8" t="s">
        <v>10898</v>
      </c>
      <c r="M90" s="8" t="s">
        <v>10899</v>
      </c>
      <c r="N90" s="8" t="s">
        <v>10893</v>
      </c>
      <c r="O90" s="9">
        <v>108.12</v>
      </c>
      <c r="P90" s="10">
        <v>1</v>
      </c>
      <c r="Q90" s="11">
        <v>9.25</v>
      </c>
      <c r="R90" s="11">
        <v>7</v>
      </c>
      <c r="S90" s="8" t="s">
        <v>296</v>
      </c>
      <c r="T90" s="8" t="s">
        <v>297</v>
      </c>
      <c r="U90" s="9">
        <v>129.09899999999999</v>
      </c>
      <c r="V90" s="10">
        <v>0.25</v>
      </c>
      <c r="W90" s="11">
        <v>3</v>
      </c>
      <c r="X90" s="9">
        <v>43.445</v>
      </c>
      <c r="Y90" s="8" t="s">
        <v>292</v>
      </c>
      <c r="Z90" s="10">
        <v>4</v>
      </c>
      <c r="AA90" s="10">
        <v>1</v>
      </c>
      <c r="AB90" s="9">
        <v>173.78</v>
      </c>
      <c r="AC90" s="10">
        <v>1</v>
      </c>
      <c r="AD90" s="10">
        <v>1</v>
      </c>
      <c r="AE90" s="9">
        <v>173.78</v>
      </c>
      <c r="AF90" s="11">
        <v>10</v>
      </c>
      <c r="AG90" s="11">
        <v>7</v>
      </c>
      <c r="AH90" s="11">
        <v>0</v>
      </c>
      <c r="AI90" s="11">
        <v>17</v>
      </c>
      <c r="AJ90" s="11">
        <v>0</v>
      </c>
      <c r="AK90" s="12">
        <v>44115.537037037036</v>
      </c>
      <c r="AL90" s="11">
        <v>3.23</v>
      </c>
      <c r="AM90" s="11">
        <v>100</v>
      </c>
      <c r="AN90" s="11">
        <v>0</v>
      </c>
      <c r="AO90" s="11">
        <v>2.2599999999999998</v>
      </c>
      <c r="AP90" s="11">
        <v>0</v>
      </c>
      <c r="AQ90" s="11">
        <v>6.67</v>
      </c>
      <c r="AR90" s="11">
        <v>1.27</v>
      </c>
      <c r="AS90" s="8" t="s">
        <v>298</v>
      </c>
      <c r="AT90" s="11">
        <v>0</v>
      </c>
      <c r="AU90" s="8" t="s">
        <v>11126</v>
      </c>
      <c r="AV90" s="8" t="s">
        <v>299</v>
      </c>
    </row>
    <row r="91" spans="1:48" x14ac:dyDescent="0.25">
      <c r="A91" s="8" t="str">
        <f t="shared" si="1"/>
        <v>10006000026652200001327</v>
      </c>
      <c r="B91" s="8" t="s">
        <v>10870</v>
      </c>
      <c r="C91" s="8" t="s">
        <v>294</v>
      </c>
      <c r="D91" s="8" t="s">
        <v>293</v>
      </c>
      <c r="E91" s="8" t="s">
        <v>11127</v>
      </c>
      <c r="F91" s="8" t="s">
        <v>11128</v>
      </c>
      <c r="G91" s="8" t="s">
        <v>11016</v>
      </c>
      <c r="H91" s="8" t="s">
        <v>10885</v>
      </c>
      <c r="I91" s="8" t="s">
        <v>292</v>
      </c>
      <c r="J91" s="8" t="s">
        <v>10897</v>
      </c>
      <c r="K91" s="8" t="s">
        <v>295</v>
      </c>
      <c r="L91" s="8" t="s">
        <v>10898</v>
      </c>
      <c r="M91" s="8" t="s">
        <v>10899</v>
      </c>
      <c r="N91" s="8" t="s">
        <v>10873</v>
      </c>
      <c r="O91" s="9">
        <v>178.626</v>
      </c>
      <c r="P91" s="10">
        <v>0.75261199999999995</v>
      </c>
      <c r="Q91" s="11">
        <v>9.25</v>
      </c>
      <c r="R91" s="11">
        <v>12</v>
      </c>
      <c r="S91" s="8" t="s">
        <v>296</v>
      </c>
      <c r="T91" s="8" t="s">
        <v>297</v>
      </c>
      <c r="U91" s="9">
        <v>170.71199999999999</v>
      </c>
      <c r="V91" s="10">
        <v>1</v>
      </c>
      <c r="W91" s="11">
        <v>5</v>
      </c>
      <c r="X91" s="9">
        <v>143.83199999999999</v>
      </c>
      <c r="Y91" s="8" t="s">
        <v>292</v>
      </c>
      <c r="Z91" s="10">
        <v>1</v>
      </c>
      <c r="AA91" s="10">
        <v>1</v>
      </c>
      <c r="AB91" s="9">
        <v>143.83199999999999</v>
      </c>
      <c r="AC91" s="10">
        <v>1</v>
      </c>
      <c r="AD91" s="10">
        <v>1</v>
      </c>
      <c r="AE91" s="9">
        <v>143.83199999999999</v>
      </c>
      <c r="AF91" s="11">
        <v>10</v>
      </c>
      <c r="AG91" s="11">
        <v>12</v>
      </c>
      <c r="AH91" s="11">
        <v>9.25</v>
      </c>
      <c r="AI91" s="11">
        <v>0</v>
      </c>
      <c r="AJ91" s="11">
        <v>0</v>
      </c>
      <c r="AK91" s="12">
        <v>44115.012465277781</v>
      </c>
      <c r="AL91" s="11">
        <v>17.07</v>
      </c>
      <c r="AM91" s="11">
        <v>100</v>
      </c>
      <c r="AN91" s="11">
        <v>0</v>
      </c>
      <c r="AO91" s="11">
        <v>20.48</v>
      </c>
      <c r="AP91" s="11">
        <v>15.79</v>
      </c>
      <c r="AQ91" s="11">
        <v>0</v>
      </c>
      <c r="AR91" s="11">
        <v>9.39</v>
      </c>
      <c r="AS91" s="8" t="s">
        <v>298</v>
      </c>
      <c r="AT91" s="11">
        <v>0</v>
      </c>
      <c r="AU91" s="8" t="s">
        <v>11129</v>
      </c>
      <c r="AV91" s="8" t="s">
        <v>299</v>
      </c>
    </row>
    <row r="92" spans="1:48" x14ac:dyDescent="0.25">
      <c r="A92" s="8" t="str">
        <f t="shared" si="1"/>
        <v>17006000026752200001421</v>
      </c>
      <c r="B92" s="8" t="s">
        <v>10883</v>
      </c>
      <c r="C92" s="8" t="s">
        <v>292</v>
      </c>
      <c r="D92" s="8" t="s">
        <v>293</v>
      </c>
      <c r="E92" s="8" t="s">
        <v>11130</v>
      </c>
      <c r="F92" s="8" t="s">
        <v>11131</v>
      </c>
      <c r="G92" s="8" t="s">
        <v>10890</v>
      </c>
      <c r="H92" s="8" t="s">
        <v>10896</v>
      </c>
      <c r="I92" s="8" t="s">
        <v>294</v>
      </c>
      <c r="J92" s="8" t="s">
        <v>10897</v>
      </c>
      <c r="K92" s="8" t="s">
        <v>295</v>
      </c>
      <c r="L92" s="8" t="s">
        <v>10886</v>
      </c>
      <c r="M92" s="8" t="s">
        <v>10899</v>
      </c>
      <c r="N92" s="8" t="s">
        <v>10893</v>
      </c>
      <c r="O92" s="9">
        <v>28.85</v>
      </c>
      <c r="P92" s="10">
        <v>1</v>
      </c>
      <c r="Q92" s="11">
        <v>9.25</v>
      </c>
      <c r="R92" s="11">
        <v>7</v>
      </c>
      <c r="S92" s="8" t="s">
        <v>296</v>
      </c>
      <c r="T92" s="8" t="s">
        <v>297</v>
      </c>
      <c r="U92" s="9">
        <v>34.448</v>
      </c>
      <c r="V92" s="10">
        <v>0.25</v>
      </c>
      <c r="W92" s="11">
        <v>3</v>
      </c>
      <c r="X92" s="9">
        <v>11.592000000000001</v>
      </c>
      <c r="Y92" s="8" t="s">
        <v>292</v>
      </c>
      <c r="Z92" s="10">
        <v>4</v>
      </c>
      <c r="AA92" s="10">
        <v>1</v>
      </c>
      <c r="AB92" s="9">
        <v>46.368000000000002</v>
      </c>
      <c r="AC92" s="10">
        <v>1</v>
      </c>
      <c r="AD92" s="10">
        <v>1</v>
      </c>
      <c r="AE92" s="9">
        <v>46.368000000000002</v>
      </c>
      <c r="AF92" s="11">
        <v>10</v>
      </c>
      <c r="AG92" s="11">
        <v>7</v>
      </c>
      <c r="AH92" s="11">
        <v>0</v>
      </c>
      <c r="AI92" s="11">
        <v>17</v>
      </c>
      <c r="AJ92" s="11">
        <v>0</v>
      </c>
      <c r="AK92" s="12">
        <v>44115.539363425924</v>
      </c>
      <c r="AL92" s="11">
        <v>0.86</v>
      </c>
      <c r="AM92" s="11">
        <v>100</v>
      </c>
      <c r="AN92" s="11">
        <v>0</v>
      </c>
      <c r="AO92" s="11">
        <v>0.6</v>
      </c>
      <c r="AP92" s="11">
        <v>0</v>
      </c>
      <c r="AQ92" s="11">
        <v>1.78</v>
      </c>
      <c r="AR92" s="11">
        <v>0.34</v>
      </c>
      <c r="AS92" s="8" t="s">
        <v>298</v>
      </c>
      <c r="AT92" s="11">
        <v>0</v>
      </c>
      <c r="AU92" s="8" t="s">
        <v>11132</v>
      </c>
      <c r="AV92" s="8" t="s">
        <v>299</v>
      </c>
    </row>
    <row r="93" spans="1:48" x14ac:dyDescent="0.25">
      <c r="A93" s="8" t="str">
        <f t="shared" si="1"/>
        <v>17006000026772200001421</v>
      </c>
      <c r="B93" s="8" t="s">
        <v>10883</v>
      </c>
      <c r="C93" s="8" t="s">
        <v>292</v>
      </c>
      <c r="D93" s="8" t="s">
        <v>293</v>
      </c>
      <c r="E93" s="8" t="s">
        <v>11133</v>
      </c>
      <c r="F93" s="8" t="s">
        <v>11134</v>
      </c>
      <c r="G93" s="8" t="s">
        <v>10890</v>
      </c>
      <c r="H93" s="8" t="s">
        <v>10896</v>
      </c>
      <c r="I93" s="8" t="s">
        <v>294</v>
      </c>
      <c r="J93" s="8" t="s">
        <v>10897</v>
      </c>
      <c r="K93" s="8" t="s">
        <v>295</v>
      </c>
      <c r="L93" s="8" t="s">
        <v>10898</v>
      </c>
      <c r="M93" s="8" t="s">
        <v>10899</v>
      </c>
      <c r="N93" s="8" t="s">
        <v>10893</v>
      </c>
      <c r="O93" s="9">
        <v>35.409999999999997</v>
      </c>
      <c r="P93" s="10">
        <v>1</v>
      </c>
      <c r="Q93" s="11">
        <v>9.25</v>
      </c>
      <c r="R93" s="11">
        <v>7</v>
      </c>
      <c r="S93" s="8" t="s">
        <v>296</v>
      </c>
      <c r="T93" s="8" t="s">
        <v>297</v>
      </c>
      <c r="U93" s="9">
        <v>42.280999999999999</v>
      </c>
      <c r="V93" s="10">
        <v>0.25</v>
      </c>
      <c r="W93" s="11">
        <v>3</v>
      </c>
      <c r="X93" s="9">
        <v>14.23</v>
      </c>
      <c r="Y93" s="8" t="s">
        <v>292</v>
      </c>
      <c r="Z93" s="10">
        <v>4</v>
      </c>
      <c r="AA93" s="10">
        <v>1</v>
      </c>
      <c r="AB93" s="9">
        <v>56.92</v>
      </c>
      <c r="AC93" s="10">
        <v>1</v>
      </c>
      <c r="AD93" s="10">
        <v>1</v>
      </c>
      <c r="AE93" s="9">
        <v>56.92</v>
      </c>
      <c r="AF93" s="11">
        <v>10</v>
      </c>
      <c r="AG93" s="11">
        <v>7</v>
      </c>
      <c r="AH93" s="11">
        <v>0</v>
      </c>
      <c r="AI93" s="11">
        <v>17</v>
      </c>
      <c r="AJ93" s="11">
        <v>0</v>
      </c>
      <c r="AK93" s="12">
        <v>44115.539375</v>
      </c>
      <c r="AL93" s="11">
        <v>1.06</v>
      </c>
      <c r="AM93" s="11">
        <v>100</v>
      </c>
      <c r="AN93" s="11">
        <v>0</v>
      </c>
      <c r="AO93" s="11">
        <v>0.74</v>
      </c>
      <c r="AP93" s="11">
        <v>0</v>
      </c>
      <c r="AQ93" s="11">
        <v>2.19</v>
      </c>
      <c r="AR93" s="11">
        <v>0.41</v>
      </c>
      <c r="AS93" s="8" t="s">
        <v>298</v>
      </c>
      <c r="AT93" s="11">
        <v>0</v>
      </c>
      <c r="AU93" s="8" t="s">
        <v>11135</v>
      </c>
      <c r="AV93" s="8" t="s">
        <v>299</v>
      </c>
    </row>
    <row r="94" spans="1:48" x14ac:dyDescent="0.25">
      <c r="A94" s="8" t="str">
        <f t="shared" si="1"/>
        <v>17006000026782200001421</v>
      </c>
      <c r="B94" s="8" t="s">
        <v>10883</v>
      </c>
      <c r="C94" s="8" t="s">
        <v>292</v>
      </c>
      <c r="D94" s="8" t="s">
        <v>293</v>
      </c>
      <c r="E94" s="8" t="s">
        <v>11136</v>
      </c>
      <c r="F94" s="8" t="s">
        <v>11137</v>
      </c>
      <c r="G94" s="8" t="s">
        <v>10890</v>
      </c>
      <c r="H94" s="8" t="s">
        <v>10896</v>
      </c>
      <c r="I94" s="8" t="s">
        <v>294</v>
      </c>
      <c r="J94" s="8" t="s">
        <v>10897</v>
      </c>
      <c r="K94" s="8" t="s">
        <v>295</v>
      </c>
      <c r="L94" s="8" t="s">
        <v>10898</v>
      </c>
      <c r="M94" s="8" t="s">
        <v>10899</v>
      </c>
      <c r="N94" s="8" t="s">
        <v>10893</v>
      </c>
      <c r="O94" s="9">
        <v>39.25</v>
      </c>
      <c r="P94" s="10">
        <v>1</v>
      </c>
      <c r="Q94" s="11">
        <v>9.25</v>
      </c>
      <c r="R94" s="11">
        <v>7</v>
      </c>
      <c r="S94" s="8" t="s">
        <v>296</v>
      </c>
      <c r="T94" s="8" t="s">
        <v>297</v>
      </c>
      <c r="U94" s="9">
        <v>46.866</v>
      </c>
      <c r="V94" s="10">
        <v>0.25</v>
      </c>
      <c r="W94" s="11">
        <v>3</v>
      </c>
      <c r="X94" s="9">
        <v>15.766999999999999</v>
      </c>
      <c r="Y94" s="8" t="s">
        <v>292</v>
      </c>
      <c r="Z94" s="10">
        <v>4</v>
      </c>
      <c r="AA94" s="10">
        <v>1</v>
      </c>
      <c r="AB94" s="9">
        <v>63.067999999999998</v>
      </c>
      <c r="AC94" s="10">
        <v>1</v>
      </c>
      <c r="AD94" s="10">
        <v>1</v>
      </c>
      <c r="AE94" s="9">
        <v>63.067999999999998</v>
      </c>
      <c r="AF94" s="11">
        <v>10</v>
      </c>
      <c r="AG94" s="11">
        <v>7</v>
      </c>
      <c r="AH94" s="11">
        <v>0</v>
      </c>
      <c r="AI94" s="11">
        <v>17</v>
      </c>
      <c r="AJ94" s="11">
        <v>0</v>
      </c>
      <c r="AK94" s="12">
        <v>44115.539409722223</v>
      </c>
      <c r="AL94" s="11">
        <v>1.17</v>
      </c>
      <c r="AM94" s="11">
        <v>100</v>
      </c>
      <c r="AN94" s="11">
        <v>0</v>
      </c>
      <c r="AO94" s="11">
        <v>0.82</v>
      </c>
      <c r="AP94" s="11">
        <v>0</v>
      </c>
      <c r="AQ94" s="11">
        <v>2.42</v>
      </c>
      <c r="AR94" s="11">
        <v>0.46</v>
      </c>
      <c r="AS94" s="8" t="s">
        <v>298</v>
      </c>
      <c r="AT94" s="11">
        <v>0</v>
      </c>
      <c r="AU94" s="8" t="s">
        <v>11138</v>
      </c>
      <c r="AV94" s="8" t="s">
        <v>299</v>
      </c>
    </row>
    <row r="95" spans="1:48" x14ac:dyDescent="0.25">
      <c r="A95" s="8" t="str">
        <f t="shared" si="1"/>
        <v>17006000027052200001421</v>
      </c>
      <c r="B95" s="8" t="s">
        <v>10883</v>
      </c>
      <c r="C95" s="8" t="s">
        <v>292</v>
      </c>
      <c r="D95" s="8" t="s">
        <v>293</v>
      </c>
      <c r="E95" s="8" t="s">
        <v>11139</v>
      </c>
      <c r="F95" s="8" t="s">
        <v>11140</v>
      </c>
      <c r="G95" s="8" t="s">
        <v>10890</v>
      </c>
      <c r="H95" s="8" t="s">
        <v>10896</v>
      </c>
      <c r="I95" s="8" t="s">
        <v>294</v>
      </c>
      <c r="J95" s="8" t="s">
        <v>10897</v>
      </c>
      <c r="K95" s="8" t="s">
        <v>295</v>
      </c>
      <c r="L95" s="8" t="s">
        <v>10898</v>
      </c>
      <c r="M95" s="8" t="s">
        <v>10899</v>
      </c>
      <c r="N95" s="8" t="s">
        <v>10893</v>
      </c>
      <c r="O95" s="9">
        <v>27.07</v>
      </c>
      <c r="P95" s="10">
        <v>1</v>
      </c>
      <c r="Q95" s="11">
        <v>9.25</v>
      </c>
      <c r="R95" s="11">
        <v>7</v>
      </c>
      <c r="S95" s="8" t="s">
        <v>296</v>
      </c>
      <c r="T95" s="8" t="s">
        <v>297</v>
      </c>
      <c r="U95" s="9">
        <v>32.322000000000003</v>
      </c>
      <c r="V95" s="10">
        <v>0.25</v>
      </c>
      <c r="W95" s="11">
        <v>3</v>
      </c>
      <c r="X95" s="9">
        <v>10.881</v>
      </c>
      <c r="Y95" s="8" t="s">
        <v>292</v>
      </c>
      <c r="Z95" s="10">
        <v>4</v>
      </c>
      <c r="AA95" s="10">
        <v>1</v>
      </c>
      <c r="AB95" s="9">
        <v>43.524000000000001</v>
      </c>
      <c r="AC95" s="10">
        <v>1</v>
      </c>
      <c r="AD95" s="10">
        <v>1</v>
      </c>
      <c r="AE95" s="9">
        <v>43.524000000000001</v>
      </c>
      <c r="AF95" s="11">
        <v>10</v>
      </c>
      <c r="AG95" s="11">
        <v>7</v>
      </c>
      <c r="AH95" s="11">
        <v>0</v>
      </c>
      <c r="AI95" s="11">
        <v>17</v>
      </c>
      <c r="AJ95" s="11">
        <v>0</v>
      </c>
      <c r="AK95" s="12">
        <v>44115.539525462962</v>
      </c>
      <c r="AL95" s="11">
        <v>0.81</v>
      </c>
      <c r="AM95" s="11">
        <v>100</v>
      </c>
      <c r="AN95" s="11">
        <v>0</v>
      </c>
      <c r="AO95" s="11">
        <v>0.56999999999999995</v>
      </c>
      <c r="AP95" s="11">
        <v>0</v>
      </c>
      <c r="AQ95" s="11">
        <v>1.67</v>
      </c>
      <c r="AR95" s="11">
        <v>0.32</v>
      </c>
      <c r="AS95" s="8" t="s">
        <v>298</v>
      </c>
      <c r="AT95" s="11">
        <v>0</v>
      </c>
      <c r="AU95" s="8" t="s">
        <v>11141</v>
      </c>
      <c r="AV95" s="8" t="s">
        <v>299</v>
      </c>
    </row>
    <row r="96" spans="1:48" x14ac:dyDescent="0.25">
      <c r="A96" s="8" t="str">
        <f t="shared" si="1"/>
        <v>17006000027062200001421</v>
      </c>
      <c r="B96" s="8" t="s">
        <v>10883</v>
      </c>
      <c r="C96" s="8" t="s">
        <v>292</v>
      </c>
      <c r="D96" s="8" t="s">
        <v>293</v>
      </c>
      <c r="E96" s="8" t="s">
        <v>11142</v>
      </c>
      <c r="F96" s="8" t="s">
        <v>11143</v>
      </c>
      <c r="G96" s="8" t="s">
        <v>10890</v>
      </c>
      <c r="H96" s="8" t="s">
        <v>10896</v>
      </c>
      <c r="I96" s="8" t="s">
        <v>294</v>
      </c>
      <c r="J96" s="8" t="s">
        <v>10897</v>
      </c>
      <c r="K96" s="8" t="s">
        <v>295</v>
      </c>
      <c r="L96" s="8" t="s">
        <v>10898</v>
      </c>
      <c r="M96" s="8" t="s">
        <v>10899</v>
      </c>
      <c r="N96" s="8" t="s">
        <v>10893</v>
      </c>
      <c r="O96" s="9">
        <v>32.25</v>
      </c>
      <c r="P96" s="10">
        <v>1</v>
      </c>
      <c r="Q96" s="11">
        <v>9.25</v>
      </c>
      <c r="R96" s="11">
        <v>7</v>
      </c>
      <c r="S96" s="8" t="s">
        <v>296</v>
      </c>
      <c r="T96" s="8" t="s">
        <v>297</v>
      </c>
      <c r="U96" s="9">
        <v>38.506999999999998</v>
      </c>
      <c r="V96" s="10">
        <v>0.25</v>
      </c>
      <c r="W96" s="11">
        <v>3</v>
      </c>
      <c r="X96" s="9">
        <v>12.957000000000001</v>
      </c>
      <c r="Y96" s="8" t="s">
        <v>292</v>
      </c>
      <c r="Z96" s="10">
        <v>4</v>
      </c>
      <c r="AA96" s="10">
        <v>1</v>
      </c>
      <c r="AB96" s="9">
        <v>51.828000000000003</v>
      </c>
      <c r="AC96" s="10">
        <v>1</v>
      </c>
      <c r="AD96" s="10">
        <v>1</v>
      </c>
      <c r="AE96" s="9">
        <v>51.828000000000003</v>
      </c>
      <c r="AF96" s="11">
        <v>10</v>
      </c>
      <c r="AG96" s="11">
        <v>7</v>
      </c>
      <c r="AH96" s="11">
        <v>0</v>
      </c>
      <c r="AI96" s="11">
        <v>17</v>
      </c>
      <c r="AJ96" s="11">
        <v>0</v>
      </c>
      <c r="AK96" s="12">
        <v>44115.539537037039</v>
      </c>
      <c r="AL96" s="11">
        <v>0.96</v>
      </c>
      <c r="AM96" s="11">
        <v>100</v>
      </c>
      <c r="AN96" s="11">
        <v>0</v>
      </c>
      <c r="AO96" s="11">
        <v>0.67</v>
      </c>
      <c r="AP96" s="11">
        <v>0</v>
      </c>
      <c r="AQ96" s="11">
        <v>1.99</v>
      </c>
      <c r="AR96" s="11">
        <v>0.38</v>
      </c>
      <c r="AS96" s="8" t="s">
        <v>298</v>
      </c>
      <c r="AT96" s="11">
        <v>0</v>
      </c>
      <c r="AU96" s="8" t="s">
        <v>11144</v>
      </c>
      <c r="AV96" s="8" t="s">
        <v>299</v>
      </c>
    </row>
    <row r="97" spans="1:48" x14ac:dyDescent="0.25">
      <c r="A97" s="8" t="str">
        <f t="shared" si="1"/>
        <v>17006000027072200001421</v>
      </c>
      <c r="B97" s="8" t="s">
        <v>10883</v>
      </c>
      <c r="C97" s="8" t="s">
        <v>292</v>
      </c>
      <c r="D97" s="8" t="s">
        <v>293</v>
      </c>
      <c r="E97" s="8" t="s">
        <v>11145</v>
      </c>
      <c r="F97" s="8" t="s">
        <v>11146</v>
      </c>
      <c r="G97" s="8" t="s">
        <v>10890</v>
      </c>
      <c r="H97" s="8" t="s">
        <v>10896</v>
      </c>
      <c r="I97" s="8" t="s">
        <v>294</v>
      </c>
      <c r="J97" s="8" t="s">
        <v>10897</v>
      </c>
      <c r="K97" s="8" t="s">
        <v>295</v>
      </c>
      <c r="L97" s="8" t="s">
        <v>10898</v>
      </c>
      <c r="M97" s="8" t="s">
        <v>10899</v>
      </c>
      <c r="N97" s="8" t="s">
        <v>10893</v>
      </c>
      <c r="O97" s="9">
        <v>34.700000000000003</v>
      </c>
      <c r="P97" s="10">
        <v>1</v>
      </c>
      <c r="Q97" s="11">
        <v>9.25</v>
      </c>
      <c r="R97" s="11">
        <v>7</v>
      </c>
      <c r="S97" s="8" t="s">
        <v>296</v>
      </c>
      <c r="T97" s="8" t="s">
        <v>297</v>
      </c>
      <c r="U97" s="9">
        <v>41.433</v>
      </c>
      <c r="V97" s="10">
        <v>0.25</v>
      </c>
      <c r="W97" s="11">
        <v>3</v>
      </c>
      <c r="X97" s="9">
        <v>13.948</v>
      </c>
      <c r="Y97" s="8" t="s">
        <v>292</v>
      </c>
      <c r="Z97" s="10">
        <v>4</v>
      </c>
      <c r="AA97" s="10">
        <v>1</v>
      </c>
      <c r="AB97" s="9">
        <v>55.792000000000002</v>
      </c>
      <c r="AC97" s="10">
        <v>1</v>
      </c>
      <c r="AD97" s="10">
        <v>1</v>
      </c>
      <c r="AE97" s="9">
        <v>55.792000000000002</v>
      </c>
      <c r="AF97" s="11">
        <v>10</v>
      </c>
      <c r="AG97" s="11">
        <v>7</v>
      </c>
      <c r="AH97" s="11">
        <v>0</v>
      </c>
      <c r="AI97" s="11">
        <v>17</v>
      </c>
      <c r="AJ97" s="11">
        <v>0</v>
      </c>
      <c r="AK97" s="12">
        <v>44115.539560185185</v>
      </c>
      <c r="AL97" s="11">
        <v>1.04</v>
      </c>
      <c r="AM97" s="11">
        <v>100</v>
      </c>
      <c r="AN97" s="11">
        <v>0</v>
      </c>
      <c r="AO97" s="11">
        <v>0.72</v>
      </c>
      <c r="AP97" s="11">
        <v>0</v>
      </c>
      <c r="AQ97" s="11">
        <v>2.14</v>
      </c>
      <c r="AR97" s="11">
        <v>0.41</v>
      </c>
      <c r="AS97" s="8" t="s">
        <v>298</v>
      </c>
      <c r="AT97" s="11">
        <v>0</v>
      </c>
      <c r="AU97" s="8" t="s">
        <v>11147</v>
      </c>
      <c r="AV97" s="8" t="s">
        <v>299</v>
      </c>
    </row>
    <row r="98" spans="1:48" x14ac:dyDescent="0.25">
      <c r="A98" s="8" t="str">
        <f t="shared" si="1"/>
        <v>17006000027162200001421</v>
      </c>
      <c r="B98" s="8" t="s">
        <v>10883</v>
      </c>
      <c r="C98" s="8" t="s">
        <v>292</v>
      </c>
      <c r="D98" s="8" t="s">
        <v>293</v>
      </c>
      <c r="E98" s="8" t="s">
        <v>11148</v>
      </c>
      <c r="F98" s="8" t="s">
        <v>11149</v>
      </c>
      <c r="G98" s="8" t="s">
        <v>10890</v>
      </c>
      <c r="H98" s="8" t="s">
        <v>10896</v>
      </c>
      <c r="I98" s="8" t="s">
        <v>294</v>
      </c>
      <c r="J98" s="8" t="s">
        <v>10897</v>
      </c>
      <c r="K98" s="8" t="s">
        <v>295</v>
      </c>
      <c r="L98" s="8" t="s">
        <v>10898</v>
      </c>
      <c r="M98" s="8" t="s">
        <v>10899</v>
      </c>
      <c r="N98" s="8" t="s">
        <v>10893</v>
      </c>
      <c r="O98" s="9">
        <v>35.03</v>
      </c>
      <c r="P98" s="10">
        <v>1</v>
      </c>
      <c r="Q98" s="11">
        <v>9.25</v>
      </c>
      <c r="R98" s="11">
        <v>7</v>
      </c>
      <c r="S98" s="8" t="s">
        <v>296</v>
      </c>
      <c r="T98" s="8" t="s">
        <v>297</v>
      </c>
      <c r="U98" s="9">
        <v>41.826999999999998</v>
      </c>
      <c r="V98" s="10">
        <v>0.25</v>
      </c>
      <c r="W98" s="11">
        <v>3</v>
      </c>
      <c r="X98" s="9">
        <v>14.077</v>
      </c>
      <c r="Y98" s="8" t="s">
        <v>292</v>
      </c>
      <c r="Z98" s="10">
        <v>4</v>
      </c>
      <c r="AA98" s="10">
        <v>1</v>
      </c>
      <c r="AB98" s="9">
        <v>56.308</v>
      </c>
      <c r="AC98" s="10">
        <v>1</v>
      </c>
      <c r="AD98" s="10">
        <v>1</v>
      </c>
      <c r="AE98" s="9">
        <v>56.308</v>
      </c>
      <c r="AF98" s="11">
        <v>10</v>
      </c>
      <c r="AG98" s="11">
        <v>7</v>
      </c>
      <c r="AH98" s="11">
        <v>0</v>
      </c>
      <c r="AI98" s="11">
        <v>17</v>
      </c>
      <c r="AJ98" s="11">
        <v>0</v>
      </c>
      <c r="AK98" s="12">
        <v>44115.539641203701</v>
      </c>
      <c r="AL98" s="11">
        <v>1.05</v>
      </c>
      <c r="AM98" s="11">
        <v>100</v>
      </c>
      <c r="AN98" s="11">
        <v>0</v>
      </c>
      <c r="AO98" s="11">
        <v>0.73</v>
      </c>
      <c r="AP98" s="11">
        <v>0</v>
      </c>
      <c r="AQ98" s="11">
        <v>2.16</v>
      </c>
      <c r="AR98" s="11">
        <v>0.41</v>
      </c>
      <c r="AS98" s="8" t="s">
        <v>298</v>
      </c>
      <c r="AT98" s="11">
        <v>0</v>
      </c>
      <c r="AU98" s="8" t="s">
        <v>11150</v>
      </c>
      <c r="AV98" s="8" t="s">
        <v>299</v>
      </c>
    </row>
    <row r="99" spans="1:48" x14ac:dyDescent="0.25">
      <c r="A99" s="8" t="str">
        <f t="shared" si="1"/>
        <v>17006000027182200001421</v>
      </c>
      <c r="B99" s="8" t="s">
        <v>10883</v>
      </c>
      <c r="C99" s="8" t="s">
        <v>292</v>
      </c>
      <c r="D99" s="8" t="s">
        <v>293</v>
      </c>
      <c r="E99" s="8" t="s">
        <v>11151</v>
      </c>
      <c r="F99" s="8" t="s">
        <v>11152</v>
      </c>
      <c r="G99" s="8" t="s">
        <v>10890</v>
      </c>
      <c r="H99" s="8" t="s">
        <v>10896</v>
      </c>
      <c r="I99" s="8" t="s">
        <v>294</v>
      </c>
      <c r="J99" s="8" t="s">
        <v>10897</v>
      </c>
      <c r="K99" s="8" t="s">
        <v>295</v>
      </c>
      <c r="L99" s="8" t="s">
        <v>10898</v>
      </c>
      <c r="M99" s="8" t="s">
        <v>10899</v>
      </c>
      <c r="N99" s="8" t="s">
        <v>10893</v>
      </c>
      <c r="O99" s="9">
        <v>43.22</v>
      </c>
      <c r="P99" s="10">
        <v>1</v>
      </c>
      <c r="Q99" s="11">
        <v>9.25</v>
      </c>
      <c r="R99" s="11">
        <v>7</v>
      </c>
      <c r="S99" s="8" t="s">
        <v>296</v>
      </c>
      <c r="T99" s="8" t="s">
        <v>297</v>
      </c>
      <c r="U99" s="9">
        <v>51.606000000000002</v>
      </c>
      <c r="V99" s="10">
        <v>0.25</v>
      </c>
      <c r="W99" s="11">
        <v>3</v>
      </c>
      <c r="X99" s="9">
        <v>17.372</v>
      </c>
      <c r="Y99" s="8" t="s">
        <v>292</v>
      </c>
      <c r="Z99" s="10">
        <v>4</v>
      </c>
      <c r="AA99" s="10">
        <v>1</v>
      </c>
      <c r="AB99" s="9">
        <v>69.488</v>
      </c>
      <c r="AC99" s="10">
        <v>1</v>
      </c>
      <c r="AD99" s="10">
        <v>1</v>
      </c>
      <c r="AE99" s="9">
        <v>69.488</v>
      </c>
      <c r="AF99" s="11">
        <v>10</v>
      </c>
      <c r="AG99" s="11">
        <v>7</v>
      </c>
      <c r="AH99" s="11">
        <v>0</v>
      </c>
      <c r="AI99" s="11">
        <v>17</v>
      </c>
      <c r="AJ99" s="11">
        <v>0</v>
      </c>
      <c r="AK99" s="12">
        <v>44115.539652777778</v>
      </c>
      <c r="AL99" s="11">
        <v>1.29</v>
      </c>
      <c r="AM99" s="11">
        <v>100</v>
      </c>
      <c r="AN99" s="11">
        <v>0</v>
      </c>
      <c r="AO99" s="11">
        <v>0.9</v>
      </c>
      <c r="AP99" s="11">
        <v>0</v>
      </c>
      <c r="AQ99" s="11">
        <v>2.67</v>
      </c>
      <c r="AR99" s="11">
        <v>0.51</v>
      </c>
      <c r="AS99" s="8" t="s">
        <v>298</v>
      </c>
      <c r="AT99" s="11">
        <v>0</v>
      </c>
      <c r="AU99" s="8" t="s">
        <v>11153</v>
      </c>
      <c r="AV99" s="8" t="s">
        <v>299</v>
      </c>
    </row>
    <row r="100" spans="1:48" x14ac:dyDescent="0.25">
      <c r="A100" s="8" t="str">
        <f t="shared" si="1"/>
        <v>17006000027192200001421</v>
      </c>
      <c r="B100" s="8" t="s">
        <v>10883</v>
      </c>
      <c r="C100" s="8" t="s">
        <v>292</v>
      </c>
      <c r="D100" s="8" t="s">
        <v>293</v>
      </c>
      <c r="E100" s="8" t="s">
        <v>11154</v>
      </c>
      <c r="F100" s="8" t="s">
        <v>11155</v>
      </c>
      <c r="G100" s="8" t="s">
        <v>10890</v>
      </c>
      <c r="H100" s="8" t="s">
        <v>10896</v>
      </c>
      <c r="I100" s="8" t="s">
        <v>294</v>
      </c>
      <c r="J100" s="8" t="s">
        <v>10897</v>
      </c>
      <c r="K100" s="8" t="s">
        <v>295</v>
      </c>
      <c r="L100" s="8" t="s">
        <v>10898</v>
      </c>
      <c r="M100" s="8" t="s">
        <v>10899</v>
      </c>
      <c r="N100" s="8" t="s">
        <v>10893</v>
      </c>
      <c r="O100" s="9">
        <v>46.47</v>
      </c>
      <c r="P100" s="10">
        <v>1</v>
      </c>
      <c r="Q100" s="11">
        <v>9.25</v>
      </c>
      <c r="R100" s="11">
        <v>7</v>
      </c>
      <c r="S100" s="8" t="s">
        <v>296</v>
      </c>
      <c r="T100" s="8" t="s">
        <v>297</v>
      </c>
      <c r="U100" s="9">
        <v>55.487000000000002</v>
      </c>
      <c r="V100" s="10">
        <v>0.25</v>
      </c>
      <c r="W100" s="11">
        <v>3</v>
      </c>
      <c r="X100" s="9">
        <v>18.672000000000001</v>
      </c>
      <c r="Y100" s="8" t="s">
        <v>292</v>
      </c>
      <c r="Z100" s="10">
        <v>4</v>
      </c>
      <c r="AA100" s="10">
        <v>1</v>
      </c>
      <c r="AB100" s="9">
        <v>74.688000000000002</v>
      </c>
      <c r="AC100" s="10">
        <v>1</v>
      </c>
      <c r="AD100" s="10">
        <v>1</v>
      </c>
      <c r="AE100" s="9">
        <v>74.688000000000002</v>
      </c>
      <c r="AF100" s="11">
        <v>10</v>
      </c>
      <c r="AG100" s="11">
        <v>7</v>
      </c>
      <c r="AH100" s="11">
        <v>0</v>
      </c>
      <c r="AI100" s="11">
        <v>17</v>
      </c>
      <c r="AJ100" s="11">
        <v>0</v>
      </c>
      <c r="AK100" s="12">
        <v>44115.539675925924</v>
      </c>
      <c r="AL100" s="11">
        <v>1.39</v>
      </c>
      <c r="AM100" s="11">
        <v>100</v>
      </c>
      <c r="AN100" s="11">
        <v>0</v>
      </c>
      <c r="AO100" s="11">
        <v>0.97</v>
      </c>
      <c r="AP100" s="11">
        <v>0</v>
      </c>
      <c r="AQ100" s="11">
        <v>2.87</v>
      </c>
      <c r="AR100" s="11">
        <v>0.54</v>
      </c>
      <c r="AS100" s="8" t="s">
        <v>298</v>
      </c>
      <c r="AT100" s="11">
        <v>0</v>
      </c>
      <c r="AU100" s="8" t="s">
        <v>11156</v>
      </c>
      <c r="AV100" s="8" t="s">
        <v>299</v>
      </c>
    </row>
    <row r="101" spans="1:48" x14ac:dyDescent="0.25">
      <c r="A101" s="8" t="str">
        <f t="shared" si="1"/>
        <v>17006000027302200001421</v>
      </c>
      <c r="B101" s="8" t="s">
        <v>10883</v>
      </c>
      <c r="C101" s="8" t="s">
        <v>292</v>
      </c>
      <c r="D101" s="8" t="s">
        <v>293</v>
      </c>
      <c r="E101" s="8" t="s">
        <v>11157</v>
      </c>
      <c r="F101" s="8" t="s">
        <v>11158</v>
      </c>
      <c r="G101" s="8" t="s">
        <v>10890</v>
      </c>
      <c r="H101" s="8" t="s">
        <v>10896</v>
      </c>
      <c r="I101" s="8" t="s">
        <v>294</v>
      </c>
      <c r="J101" s="8" t="s">
        <v>10897</v>
      </c>
      <c r="K101" s="8" t="s">
        <v>295</v>
      </c>
      <c r="L101" s="8" t="s">
        <v>10898</v>
      </c>
      <c r="M101" s="8" t="s">
        <v>10899</v>
      </c>
      <c r="N101" s="8" t="s">
        <v>10893</v>
      </c>
      <c r="O101" s="9">
        <v>48.18</v>
      </c>
      <c r="P101" s="10">
        <v>1</v>
      </c>
      <c r="Q101" s="11">
        <v>9.25</v>
      </c>
      <c r="R101" s="11">
        <v>7</v>
      </c>
      <c r="S101" s="8" t="s">
        <v>296</v>
      </c>
      <c r="T101" s="8" t="s">
        <v>297</v>
      </c>
      <c r="U101" s="9">
        <v>57.527999999999999</v>
      </c>
      <c r="V101" s="10">
        <v>0.25</v>
      </c>
      <c r="W101" s="11">
        <v>3</v>
      </c>
      <c r="X101" s="9">
        <v>19.352</v>
      </c>
      <c r="Y101" s="8" t="s">
        <v>292</v>
      </c>
      <c r="Z101" s="10">
        <v>4</v>
      </c>
      <c r="AA101" s="10">
        <v>1</v>
      </c>
      <c r="AB101" s="9">
        <v>77.408000000000001</v>
      </c>
      <c r="AC101" s="10">
        <v>1</v>
      </c>
      <c r="AD101" s="10">
        <v>1</v>
      </c>
      <c r="AE101" s="9">
        <v>77.408000000000001</v>
      </c>
      <c r="AF101" s="11">
        <v>10</v>
      </c>
      <c r="AG101" s="11">
        <v>7</v>
      </c>
      <c r="AH101" s="11">
        <v>0</v>
      </c>
      <c r="AI101" s="11">
        <v>17</v>
      </c>
      <c r="AJ101" s="11">
        <v>0</v>
      </c>
      <c r="AK101" s="12">
        <v>44115.539768518516</v>
      </c>
      <c r="AL101" s="11">
        <v>1.44</v>
      </c>
      <c r="AM101" s="11">
        <v>100</v>
      </c>
      <c r="AN101" s="11">
        <v>0</v>
      </c>
      <c r="AO101" s="11">
        <v>1.01</v>
      </c>
      <c r="AP101" s="11">
        <v>0</v>
      </c>
      <c r="AQ101" s="11">
        <v>2.97</v>
      </c>
      <c r="AR101" s="11">
        <v>0.56000000000000005</v>
      </c>
      <c r="AS101" s="8" t="s">
        <v>298</v>
      </c>
      <c r="AT101" s="11">
        <v>0</v>
      </c>
      <c r="AU101" s="8" t="s">
        <v>11159</v>
      </c>
      <c r="AV101" s="8" t="s">
        <v>299</v>
      </c>
    </row>
    <row r="102" spans="1:48" x14ac:dyDescent="0.25">
      <c r="A102" s="8" t="str">
        <f t="shared" si="1"/>
        <v>17006000027312200001421</v>
      </c>
      <c r="B102" s="8" t="s">
        <v>10883</v>
      </c>
      <c r="C102" s="8" t="s">
        <v>292</v>
      </c>
      <c r="D102" s="8" t="s">
        <v>293</v>
      </c>
      <c r="E102" s="8" t="s">
        <v>11160</v>
      </c>
      <c r="F102" s="8" t="s">
        <v>11161</v>
      </c>
      <c r="G102" s="8" t="s">
        <v>10890</v>
      </c>
      <c r="H102" s="8" t="s">
        <v>10896</v>
      </c>
      <c r="I102" s="8" t="s">
        <v>294</v>
      </c>
      <c r="J102" s="8" t="s">
        <v>10897</v>
      </c>
      <c r="K102" s="8" t="s">
        <v>295</v>
      </c>
      <c r="L102" s="8" t="s">
        <v>10898</v>
      </c>
      <c r="M102" s="8" t="s">
        <v>10899</v>
      </c>
      <c r="N102" s="8" t="s">
        <v>10893</v>
      </c>
      <c r="O102" s="9">
        <v>49.83</v>
      </c>
      <c r="P102" s="10">
        <v>1</v>
      </c>
      <c r="Q102" s="11">
        <v>9.25</v>
      </c>
      <c r="R102" s="11">
        <v>7</v>
      </c>
      <c r="S102" s="8" t="s">
        <v>296</v>
      </c>
      <c r="T102" s="8" t="s">
        <v>297</v>
      </c>
      <c r="U102" s="9">
        <v>59.499000000000002</v>
      </c>
      <c r="V102" s="10">
        <v>0.25</v>
      </c>
      <c r="W102" s="11">
        <v>3</v>
      </c>
      <c r="X102" s="9">
        <v>20.024999999999999</v>
      </c>
      <c r="Y102" s="8" t="s">
        <v>292</v>
      </c>
      <c r="Z102" s="10">
        <v>4</v>
      </c>
      <c r="AA102" s="10">
        <v>1</v>
      </c>
      <c r="AB102" s="9">
        <v>80.099999999999994</v>
      </c>
      <c r="AC102" s="10">
        <v>1</v>
      </c>
      <c r="AD102" s="10">
        <v>1</v>
      </c>
      <c r="AE102" s="9">
        <v>80.099999999999994</v>
      </c>
      <c r="AF102" s="11">
        <v>10</v>
      </c>
      <c r="AG102" s="11">
        <v>7</v>
      </c>
      <c r="AH102" s="11">
        <v>0</v>
      </c>
      <c r="AI102" s="11">
        <v>17</v>
      </c>
      <c r="AJ102" s="11">
        <v>0</v>
      </c>
      <c r="AK102" s="12">
        <v>44115.539768518516</v>
      </c>
      <c r="AL102" s="11">
        <v>1.49</v>
      </c>
      <c r="AM102" s="11">
        <v>100</v>
      </c>
      <c r="AN102" s="11">
        <v>0</v>
      </c>
      <c r="AO102" s="11">
        <v>1.04</v>
      </c>
      <c r="AP102" s="11">
        <v>0</v>
      </c>
      <c r="AQ102" s="11">
        <v>3.08</v>
      </c>
      <c r="AR102" s="11">
        <v>0.57999999999999996</v>
      </c>
      <c r="AS102" s="8" t="s">
        <v>298</v>
      </c>
      <c r="AT102" s="11">
        <v>0</v>
      </c>
      <c r="AU102" s="8" t="s">
        <v>11162</v>
      </c>
      <c r="AV102" s="8" t="s">
        <v>299</v>
      </c>
    </row>
    <row r="103" spans="1:48" x14ac:dyDescent="0.25">
      <c r="A103" s="8" t="str">
        <f t="shared" si="1"/>
        <v>17006000027322200001421</v>
      </c>
      <c r="B103" s="8" t="s">
        <v>10883</v>
      </c>
      <c r="C103" s="8" t="s">
        <v>292</v>
      </c>
      <c r="D103" s="8" t="s">
        <v>293</v>
      </c>
      <c r="E103" s="8" t="s">
        <v>11163</v>
      </c>
      <c r="F103" s="8" t="s">
        <v>11164</v>
      </c>
      <c r="G103" s="8" t="s">
        <v>10890</v>
      </c>
      <c r="H103" s="8" t="s">
        <v>10896</v>
      </c>
      <c r="I103" s="8" t="s">
        <v>294</v>
      </c>
      <c r="J103" s="8" t="s">
        <v>10897</v>
      </c>
      <c r="K103" s="8" t="s">
        <v>295</v>
      </c>
      <c r="L103" s="8" t="s">
        <v>10898</v>
      </c>
      <c r="M103" s="8" t="s">
        <v>10899</v>
      </c>
      <c r="N103" s="8" t="s">
        <v>10893</v>
      </c>
      <c r="O103" s="9">
        <v>50.36</v>
      </c>
      <c r="P103" s="10">
        <v>1</v>
      </c>
      <c r="Q103" s="11">
        <v>9.25</v>
      </c>
      <c r="R103" s="11">
        <v>7</v>
      </c>
      <c r="S103" s="8" t="s">
        <v>296</v>
      </c>
      <c r="T103" s="8" t="s">
        <v>297</v>
      </c>
      <c r="U103" s="9">
        <v>60.131</v>
      </c>
      <c r="V103" s="10">
        <v>0.25</v>
      </c>
      <c r="W103" s="11">
        <v>3</v>
      </c>
      <c r="X103" s="9">
        <v>20.233000000000001</v>
      </c>
      <c r="Y103" s="8" t="s">
        <v>292</v>
      </c>
      <c r="Z103" s="10">
        <v>4</v>
      </c>
      <c r="AA103" s="10">
        <v>1</v>
      </c>
      <c r="AB103" s="9">
        <v>80.932000000000002</v>
      </c>
      <c r="AC103" s="10">
        <v>1</v>
      </c>
      <c r="AD103" s="10">
        <v>1</v>
      </c>
      <c r="AE103" s="9">
        <v>80.932000000000002</v>
      </c>
      <c r="AF103" s="11">
        <v>10</v>
      </c>
      <c r="AG103" s="11">
        <v>7</v>
      </c>
      <c r="AH103" s="11">
        <v>0</v>
      </c>
      <c r="AI103" s="11">
        <v>17</v>
      </c>
      <c r="AJ103" s="11">
        <v>0</v>
      </c>
      <c r="AK103" s="12">
        <v>44115.539803240739</v>
      </c>
      <c r="AL103" s="11">
        <v>1.5</v>
      </c>
      <c r="AM103" s="11">
        <v>100</v>
      </c>
      <c r="AN103" s="11">
        <v>0</v>
      </c>
      <c r="AO103" s="11">
        <v>1.05</v>
      </c>
      <c r="AP103" s="11">
        <v>0</v>
      </c>
      <c r="AQ103" s="11">
        <v>3.11</v>
      </c>
      <c r="AR103" s="11">
        <v>0.59</v>
      </c>
      <c r="AS103" s="8" t="s">
        <v>298</v>
      </c>
      <c r="AT103" s="11">
        <v>0</v>
      </c>
      <c r="AU103" s="8" t="s">
        <v>11165</v>
      </c>
      <c r="AV103" s="8" t="s">
        <v>299</v>
      </c>
    </row>
    <row r="104" spans="1:48" x14ac:dyDescent="0.25">
      <c r="A104" s="8" t="str">
        <f t="shared" si="1"/>
        <v>17006000027332200001421</v>
      </c>
      <c r="B104" s="8" t="s">
        <v>10883</v>
      </c>
      <c r="C104" s="8" t="s">
        <v>292</v>
      </c>
      <c r="D104" s="8" t="s">
        <v>293</v>
      </c>
      <c r="E104" s="8" t="s">
        <v>11166</v>
      </c>
      <c r="F104" s="8" t="s">
        <v>11167</v>
      </c>
      <c r="G104" s="8" t="s">
        <v>10890</v>
      </c>
      <c r="H104" s="8" t="s">
        <v>10896</v>
      </c>
      <c r="I104" s="8" t="s">
        <v>294</v>
      </c>
      <c r="J104" s="8" t="s">
        <v>10897</v>
      </c>
      <c r="K104" s="8" t="s">
        <v>295</v>
      </c>
      <c r="L104" s="8" t="s">
        <v>10898</v>
      </c>
      <c r="M104" s="8" t="s">
        <v>10899</v>
      </c>
      <c r="N104" s="8" t="s">
        <v>10893</v>
      </c>
      <c r="O104" s="9">
        <v>52.71</v>
      </c>
      <c r="P104" s="10">
        <v>1</v>
      </c>
      <c r="Q104" s="11">
        <v>9.25</v>
      </c>
      <c r="R104" s="11">
        <v>7</v>
      </c>
      <c r="S104" s="8" t="s">
        <v>296</v>
      </c>
      <c r="T104" s="8" t="s">
        <v>297</v>
      </c>
      <c r="U104" s="9">
        <v>62.936999999999998</v>
      </c>
      <c r="V104" s="10">
        <v>0.25</v>
      </c>
      <c r="W104" s="11">
        <v>3</v>
      </c>
      <c r="X104" s="9">
        <v>21.173999999999999</v>
      </c>
      <c r="Y104" s="8" t="s">
        <v>292</v>
      </c>
      <c r="Z104" s="10">
        <v>4</v>
      </c>
      <c r="AA104" s="10">
        <v>1</v>
      </c>
      <c r="AB104" s="9">
        <v>84.695999999999998</v>
      </c>
      <c r="AC104" s="10">
        <v>1</v>
      </c>
      <c r="AD104" s="10">
        <v>1</v>
      </c>
      <c r="AE104" s="9">
        <v>84.695999999999998</v>
      </c>
      <c r="AF104" s="11">
        <v>10</v>
      </c>
      <c r="AG104" s="11">
        <v>7</v>
      </c>
      <c r="AH104" s="11">
        <v>0</v>
      </c>
      <c r="AI104" s="11">
        <v>17</v>
      </c>
      <c r="AJ104" s="11">
        <v>0</v>
      </c>
      <c r="AK104" s="12">
        <v>44115.539803240739</v>
      </c>
      <c r="AL104" s="11">
        <v>1.57</v>
      </c>
      <c r="AM104" s="11">
        <v>100</v>
      </c>
      <c r="AN104" s="11">
        <v>0</v>
      </c>
      <c r="AO104" s="11">
        <v>1.1000000000000001</v>
      </c>
      <c r="AP104" s="11">
        <v>0</v>
      </c>
      <c r="AQ104" s="11">
        <v>3.25</v>
      </c>
      <c r="AR104" s="11">
        <v>0.62</v>
      </c>
      <c r="AS104" s="8" t="s">
        <v>298</v>
      </c>
      <c r="AT104" s="11">
        <v>0</v>
      </c>
      <c r="AU104" s="8" t="s">
        <v>11168</v>
      </c>
      <c r="AV104" s="8" t="s">
        <v>299</v>
      </c>
    </row>
    <row r="105" spans="1:48" x14ac:dyDescent="0.25">
      <c r="A105" s="8" t="str">
        <f t="shared" si="1"/>
        <v>10006000027572200000102</v>
      </c>
      <c r="B105" s="8" t="s">
        <v>10870</v>
      </c>
      <c r="C105" s="8" t="s">
        <v>294</v>
      </c>
      <c r="D105" s="8" t="s">
        <v>293</v>
      </c>
      <c r="E105" s="8" t="s">
        <v>11169</v>
      </c>
      <c r="F105" s="8" t="s">
        <v>11170</v>
      </c>
      <c r="G105" s="8" t="s">
        <v>10884</v>
      </c>
      <c r="H105" s="8" t="s">
        <v>10885</v>
      </c>
      <c r="I105" s="8" t="s">
        <v>292</v>
      </c>
      <c r="J105" s="8" t="s">
        <v>10897</v>
      </c>
      <c r="K105" s="8" t="s">
        <v>295</v>
      </c>
      <c r="L105" s="8" t="s">
        <v>10898</v>
      </c>
      <c r="M105" s="8" t="s">
        <v>10899</v>
      </c>
      <c r="N105" s="8" t="s">
        <v>10873</v>
      </c>
      <c r="O105" s="9">
        <v>41.756</v>
      </c>
      <c r="P105" s="10">
        <v>1</v>
      </c>
      <c r="Q105" s="11">
        <v>9.25</v>
      </c>
      <c r="R105" s="11">
        <v>12</v>
      </c>
      <c r="S105" s="8" t="s">
        <v>296</v>
      </c>
      <c r="T105" s="8" t="s">
        <v>297</v>
      </c>
      <c r="U105" s="9">
        <v>53.023000000000003</v>
      </c>
      <c r="V105" s="10">
        <v>1</v>
      </c>
      <c r="W105" s="11">
        <v>4.5</v>
      </c>
      <c r="X105" s="9">
        <v>44.383000000000003</v>
      </c>
      <c r="Y105" s="8" t="s">
        <v>292</v>
      </c>
      <c r="Z105" s="10">
        <v>1</v>
      </c>
      <c r="AA105" s="10">
        <v>1</v>
      </c>
      <c r="AB105" s="9">
        <v>44.383000000000003</v>
      </c>
      <c r="AC105" s="10">
        <v>1</v>
      </c>
      <c r="AD105" s="10">
        <v>1</v>
      </c>
      <c r="AE105" s="9">
        <v>44.383000000000003</v>
      </c>
      <c r="AF105" s="11">
        <v>10</v>
      </c>
      <c r="AG105" s="11">
        <v>12</v>
      </c>
      <c r="AH105" s="11">
        <v>9.25</v>
      </c>
      <c r="AI105" s="11">
        <v>0</v>
      </c>
      <c r="AJ105" s="11">
        <v>0</v>
      </c>
      <c r="AK105" s="12">
        <v>44115.012673611112</v>
      </c>
      <c r="AL105" s="11">
        <v>5.3</v>
      </c>
      <c r="AM105" s="11">
        <v>100</v>
      </c>
      <c r="AN105" s="11">
        <v>0</v>
      </c>
      <c r="AO105" s="11">
        <v>6.36</v>
      </c>
      <c r="AP105" s="11">
        <v>4.9000000000000004</v>
      </c>
      <c r="AQ105" s="11">
        <v>0</v>
      </c>
      <c r="AR105" s="11">
        <v>2.62</v>
      </c>
      <c r="AS105" s="8" t="s">
        <v>298</v>
      </c>
      <c r="AT105" s="11">
        <v>0</v>
      </c>
      <c r="AU105" s="8" t="s">
        <v>11171</v>
      </c>
      <c r="AV105" s="8" t="s">
        <v>299</v>
      </c>
    </row>
    <row r="106" spans="1:48" x14ac:dyDescent="0.25">
      <c r="A106" s="8" t="str">
        <f t="shared" si="1"/>
        <v>17006000027572200001421</v>
      </c>
      <c r="B106" s="8" t="s">
        <v>10883</v>
      </c>
      <c r="C106" s="8" t="s">
        <v>292</v>
      </c>
      <c r="D106" s="8" t="s">
        <v>293</v>
      </c>
      <c r="E106" s="8" t="s">
        <v>11169</v>
      </c>
      <c r="F106" s="8" t="s">
        <v>11170</v>
      </c>
      <c r="G106" s="8" t="s">
        <v>10890</v>
      </c>
      <c r="H106" s="8" t="s">
        <v>10896</v>
      </c>
      <c r="I106" s="8" t="s">
        <v>294</v>
      </c>
      <c r="J106" s="8" t="s">
        <v>10897</v>
      </c>
      <c r="K106" s="8" t="s">
        <v>295</v>
      </c>
      <c r="L106" s="8" t="s">
        <v>10898</v>
      </c>
      <c r="M106" s="8" t="s">
        <v>10899</v>
      </c>
      <c r="N106" s="8" t="s">
        <v>10893</v>
      </c>
      <c r="O106" s="9">
        <v>41.61</v>
      </c>
      <c r="P106" s="10">
        <v>1</v>
      </c>
      <c r="Q106" s="11">
        <v>9.25</v>
      </c>
      <c r="R106" s="11">
        <v>7</v>
      </c>
      <c r="S106" s="8" t="s">
        <v>296</v>
      </c>
      <c r="T106" s="8" t="s">
        <v>297</v>
      </c>
      <c r="U106" s="9">
        <v>49.683999999999997</v>
      </c>
      <c r="V106" s="10">
        <v>0.25</v>
      </c>
      <c r="W106" s="11">
        <v>3</v>
      </c>
      <c r="X106" s="9">
        <v>16.721</v>
      </c>
      <c r="Y106" s="8" t="s">
        <v>292</v>
      </c>
      <c r="Z106" s="10">
        <v>4</v>
      </c>
      <c r="AA106" s="10">
        <v>1</v>
      </c>
      <c r="AB106" s="9">
        <v>66.884</v>
      </c>
      <c r="AC106" s="10">
        <v>1</v>
      </c>
      <c r="AD106" s="10">
        <v>1</v>
      </c>
      <c r="AE106" s="9">
        <v>66.884</v>
      </c>
      <c r="AF106" s="11">
        <v>10</v>
      </c>
      <c r="AG106" s="11">
        <v>7</v>
      </c>
      <c r="AH106" s="11">
        <v>0</v>
      </c>
      <c r="AI106" s="11">
        <v>17</v>
      </c>
      <c r="AJ106" s="11">
        <v>0</v>
      </c>
      <c r="AK106" s="12">
        <v>44115.539918981478</v>
      </c>
      <c r="AL106" s="11">
        <v>1.24</v>
      </c>
      <c r="AM106" s="11">
        <v>100</v>
      </c>
      <c r="AN106" s="11">
        <v>0</v>
      </c>
      <c r="AO106" s="11">
        <v>0.87</v>
      </c>
      <c r="AP106" s="11">
        <v>0</v>
      </c>
      <c r="AQ106" s="11">
        <v>2.57</v>
      </c>
      <c r="AR106" s="11">
        <v>0.49</v>
      </c>
      <c r="AS106" s="8" t="s">
        <v>298</v>
      </c>
      <c r="AT106" s="11">
        <v>0</v>
      </c>
      <c r="AU106" s="8" t="s">
        <v>11171</v>
      </c>
      <c r="AV106" s="8" t="s">
        <v>299</v>
      </c>
    </row>
    <row r="107" spans="1:48" x14ac:dyDescent="0.25">
      <c r="A107" s="8" t="str">
        <f t="shared" si="1"/>
        <v>17006000027712200001421</v>
      </c>
      <c r="B107" s="8" t="s">
        <v>10883</v>
      </c>
      <c r="C107" s="8" t="s">
        <v>292</v>
      </c>
      <c r="D107" s="8" t="s">
        <v>293</v>
      </c>
      <c r="E107" s="8" t="s">
        <v>11172</v>
      </c>
      <c r="F107" s="8" t="s">
        <v>11173</v>
      </c>
      <c r="G107" s="8" t="s">
        <v>10890</v>
      </c>
      <c r="H107" s="8" t="s">
        <v>10896</v>
      </c>
      <c r="I107" s="8" t="s">
        <v>294</v>
      </c>
      <c r="J107" s="8" t="s">
        <v>10897</v>
      </c>
      <c r="K107" s="8" t="s">
        <v>295</v>
      </c>
      <c r="L107" s="8" t="s">
        <v>10898</v>
      </c>
      <c r="M107" s="8" t="s">
        <v>10899</v>
      </c>
      <c r="N107" s="8" t="s">
        <v>10893</v>
      </c>
      <c r="O107" s="9">
        <v>62.15</v>
      </c>
      <c r="P107" s="10">
        <v>1</v>
      </c>
      <c r="Q107" s="11">
        <v>9.25</v>
      </c>
      <c r="R107" s="11">
        <v>7</v>
      </c>
      <c r="S107" s="8" t="s">
        <v>296</v>
      </c>
      <c r="T107" s="8" t="s">
        <v>297</v>
      </c>
      <c r="U107" s="9">
        <v>74.209000000000003</v>
      </c>
      <c r="V107" s="10">
        <v>0.25</v>
      </c>
      <c r="W107" s="11">
        <v>3</v>
      </c>
      <c r="X107" s="9">
        <v>24.981999999999999</v>
      </c>
      <c r="Y107" s="8" t="s">
        <v>292</v>
      </c>
      <c r="Z107" s="10">
        <v>4</v>
      </c>
      <c r="AA107" s="10">
        <v>1</v>
      </c>
      <c r="AB107" s="9">
        <v>99.927999999999997</v>
      </c>
      <c r="AC107" s="10">
        <v>1</v>
      </c>
      <c r="AD107" s="10">
        <v>1</v>
      </c>
      <c r="AE107" s="9">
        <v>99.927999999999997</v>
      </c>
      <c r="AF107" s="11">
        <v>10</v>
      </c>
      <c r="AG107" s="11">
        <v>7</v>
      </c>
      <c r="AH107" s="11">
        <v>0</v>
      </c>
      <c r="AI107" s="11">
        <v>17</v>
      </c>
      <c r="AJ107" s="11">
        <v>0</v>
      </c>
      <c r="AK107" s="12">
        <v>44115.539988425924</v>
      </c>
      <c r="AL107" s="11">
        <v>1.86</v>
      </c>
      <c r="AM107" s="11">
        <v>100</v>
      </c>
      <c r="AN107" s="11">
        <v>0</v>
      </c>
      <c r="AO107" s="11">
        <v>1.3</v>
      </c>
      <c r="AP107" s="11">
        <v>0</v>
      </c>
      <c r="AQ107" s="11">
        <v>3.84</v>
      </c>
      <c r="AR107" s="11">
        <v>0.73</v>
      </c>
      <c r="AS107" s="8" t="s">
        <v>298</v>
      </c>
      <c r="AT107" s="11">
        <v>0</v>
      </c>
      <c r="AU107" s="8" t="s">
        <v>11174</v>
      </c>
      <c r="AV107" s="8" t="s">
        <v>299</v>
      </c>
    </row>
    <row r="108" spans="1:48" x14ac:dyDescent="0.25">
      <c r="A108" s="8" t="str">
        <f t="shared" si="1"/>
        <v>11106000027762000005105</v>
      </c>
      <c r="B108" s="8" t="s">
        <v>10876</v>
      </c>
      <c r="C108" s="8" t="s">
        <v>292</v>
      </c>
      <c r="D108" s="8" t="s">
        <v>293</v>
      </c>
      <c r="E108" s="8" t="s">
        <v>11175</v>
      </c>
      <c r="F108" s="8" t="s">
        <v>11176</v>
      </c>
      <c r="G108" s="8" t="s">
        <v>11053</v>
      </c>
      <c r="H108" s="8" t="s">
        <v>11054</v>
      </c>
      <c r="I108" s="8" t="s">
        <v>294</v>
      </c>
      <c r="J108" s="8" t="s">
        <v>10897</v>
      </c>
      <c r="K108" s="8" t="s">
        <v>301</v>
      </c>
      <c r="L108" s="8" t="s">
        <v>10898</v>
      </c>
      <c r="M108" s="8" t="s">
        <v>10899</v>
      </c>
      <c r="N108" s="8" t="s">
        <v>304</v>
      </c>
      <c r="O108" s="9">
        <v>19.27</v>
      </c>
      <c r="P108" s="10">
        <v>1</v>
      </c>
      <c r="Q108" s="11">
        <v>9.25</v>
      </c>
      <c r="R108" s="11">
        <v>7</v>
      </c>
      <c r="S108" s="8" t="s">
        <v>296</v>
      </c>
      <c r="T108" s="8" t="s">
        <v>297</v>
      </c>
      <c r="U108" s="9">
        <v>23.009</v>
      </c>
      <c r="V108" s="10">
        <v>1</v>
      </c>
      <c r="W108" s="11">
        <v>4</v>
      </c>
      <c r="X108" s="9">
        <v>26.949000000000002</v>
      </c>
      <c r="Y108" s="8" t="s">
        <v>292</v>
      </c>
      <c r="Z108" s="10">
        <v>1</v>
      </c>
      <c r="AA108" s="10">
        <v>0.75249500000000002</v>
      </c>
      <c r="AB108" s="9">
        <v>26.949000000000002</v>
      </c>
      <c r="AC108" s="10">
        <v>1</v>
      </c>
      <c r="AD108" s="10">
        <v>0.75249500000000002</v>
      </c>
      <c r="AE108" s="9">
        <v>26.949000000000002</v>
      </c>
      <c r="AF108" s="11">
        <v>10</v>
      </c>
      <c r="AG108" s="11">
        <v>7</v>
      </c>
      <c r="AH108" s="11">
        <v>9.25</v>
      </c>
      <c r="AI108" s="11">
        <v>17</v>
      </c>
      <c r="AJ108" s="11">
        <v>0</v>
      </c>
      <c r="AK108" s="12">
        <v>44115.529108796298</v>
      </c>
      <c r="AL108" s="11">
        <v>2.2999999999999998</v>
      </c>
      <c r="AM108" s="11">
        <v>100</v>
      </c>
      <c r="AN108" s="11">
        <v>0</v>
      </c>
      <c r="AO108" s="11">
        <v>1.61</v>
      </c>
      <c r="AP108" s="11">
        <v>2.13</v>
      </c>
      <c r="AQ108" s="11">
        <v>4.8600000000000003</v>
      </c>
      <c r="AR108" s="11">
        <v>1.21</v>
      </c>
      <c r="AS108" s="8" t="s">
        <v>298</v>
      </c>
      <c r="AT108" s="11">
        <v>0</v>
      </c>
      <c r="AU108" s="8" t="s">
        <v>11177</v>
      </c>
      <c r="AV108" s="8" t="s">
        <v>299</v>
      </c>
    </row>
    <row r="109" spans="1:48" x14ac:dyDescent="0.25">
      <c r="A109" s="8" t="str">
        <f t="shared" si="1"/>
        <v>17006000028062200001421</v>
      </c>
      <c r="B109" s="8" t="s">
        <v>10883</v>
      </c>
      <c r="C109" s="8" t="s">
        <v>292</v>
      </c>
      <c r="D109" s="8" t="s">
        <v>293</v>
      </c>
      <c r="E109" s="8" t="s">
        <v>11178</v>
      </c>
      <c r="F109" s="8" t="s">
        <v>11179</v>
      </c>
      <c r="G109" s="8" t="s">
        <v>10890</v>
      </c>
      <c r="H109" s="8" t="s">
        <v>10896</v>
      </c>
      <c r="I109" s="8" t="s">
        <v>294</v>
      </c>
      <c r="J109" s="8" t="s">
        <v>10897</v>
      </c>
      <c r="K109" s="8" t="s">
        <v>300</v>
      </c>
      <c r="L109" s="8" t="s">
        <v>10898</v>
      </c>
      <c r="M109" s="8" t="s">
        <v>10899</v>
      </c>
      <c r="N109" s="8" t="s">
        <v>10893</v>
      </c>
      <c r="O109" s="9">
        <v>5.58</v>
      </c>
      <c r="P109" s="10">
        <v>1</v>
      </c>
      <c r="Q109" s="11">
        <v>9.25</v>
      </c>
      <c r="R109" s="11">
        <v>7</v>
      </c>
      <c r="S109" s="8" t="s">
        <v>296</v>
      </c>
      <c r="T109" s="8" t="s">
        <v>297</v>
      </c>
      <c r="U109" s="9">
        <v>6.6630000000000003</v>
      </c>
      <c r="V109" s="10">
        <v>0.25</v>
      </c>
      <c r="W109" s="11">
        <v>3</v>
      </c>
      <c r="X109" s="9">
        <v>2.2559999999999998</v>
      </c>
      <c r="Y109" s="8" t="s">
        <v>292</v>
      </c>
      <c r="Z109" s="10">
        <v>4</v>
      </c>
      <c r="AA109" s="10">
        <v>1</v>
      </c>
      <c r="AB109" s="9">
        <v>9.0239999999999991</v>
      </c>
      <c r="AC109" s="10">
        <v>1</v>
      </c>
      <c r="AD109" s="10">
        <v>1</v>
      </c>
      <c r="AE109" s="9">
        <v>9.0239999999999991</v>
      </c>
      <c r="AF109" s="11">
        <v>10</v>
      </c>
      <c r="AG109" s="11">
        <v>7</v>
      </c>
      <c r="AH109" s="11">
        <v>0</v>
      </c>
      <c r="AI109" s="11">
        <v>17</v>
      </c>
      <c r="AJ109" s="11">
        <v>0</v>
      </c>
      <c r="AK109" s="12">
        <v>44115.540081018517</v>
      </c>
      <c r="AL109" s="11">
        <v>0.17</v>
      </c>
      <c r="AM109" s="11">
        <v>100</v>
      </c>
      <c r="AN109" s="11">
        <v>0</v>
      </c>
      <c r="AO109" s="11">
        <v>0.12</v>
      </c>
      <c r="AP109" s="11">
        <v>0</v>
      </c>
      <c r="AQ109" s="11">
        <v>0.35</v>
      </c>
      <c r="AR109" s="11">
        <v>7.0000000000000007E-2</v>
      </c>
      <c r="AS109" s="8" t="s">
        <v>298</v>
      </c>
      <c r="AT109" s="11">
        <v>0</v>
      </c>
      <c r="AU109" s="8" t="s">
        <v>11180</v>
      </c>
      <c r="AV109" s="8" t="s">
        <v>299</v>
      </c>
    </row>
    <row r="110" spans="1:48" x14ac:dyDescent="0.25">
      <c r="A110" s="8" t="str">
        <f t="shared" si="1"/>
        <v>17006000028072200001421</v>
      </c>
      <c r="B110" s="8" t="s">
        <v>10883</v>
      </c>
      <c r="C110" s="8" t="s">
        <v>292</v>
      </c>
      <c r="D110" s="8" t="s">
        <v>293</v>
      </c>
      <c r="E110" s="8" t="s">
        <v>11181</v>
      </c>
      <c r="F110" s="8" t="s">
        <v>11182</v>
      </c>
      <c r="G110" s="8" t="s">
        <v>10890</v>
      </c>
      <c r="H110" s="8" t="s">
        <v>10896</v>
      </c>
      <c r="I110" s="8" t="s">
        <v>294</v>
      </c>
      <c r="J110" s="8" t="s">
        <v>10897</v>
      </c>
      <c r="K110" s="8" t="s">
        <v>300</v>
      </c>
      <c r="L110" s="8" t="s">
        <v>10886</v>
      </c>
      <c r="M110" s="8" t="s">
        <v>10899</v>
      </c>
      <c r="N110" s="8" t="s">
        <v>10893</v>
      </c>
      <c r="O110" s="9">
        <v>5.22</v>
      </c>
      <c r="P110" s="10">
        <v>1</v>
      </c>
      <c r="Q110" s="11">
        <v>9.25</v>
      </c>
      <c r="R110" s="11">
        <v>7</v>
      </c>
      <c r="S110" s="8" t="s">
        <v>296</v>
      </c>
      <c r="T110" s="8" t="s">
        <v>297</v>
      </c>
      <c r="U110" s="9">
        <v>6.2329999999999997</v>
      </c>
      <c r="V110" s="10">
        <v>0.25</v>
      </c>
      <c r="W110" s="11">
        <v>3</v>
      </c>
      <c r="X110" s="9">
        <v>2.0979999999999999</v>
      </c>
      <c r="Y110" s="8" t="s">
        <v>292</v>
      </c>
      <c r="Z110" s="10">
        <v>4</v>
      </c>
      <c r="AA110" s="10">
        <v>1</v>
      </c>
      <c r="AB110" s="9">
        <v>8.3919999999999995</v>
      </c>
      <c r="AC110" s="10">
        <v>1</v>
      </c>
      <c r="AD110" s="10">
        <v>1</v>
      </c>
      <c r="AE110" s="9">
        <v>8.3919999999999995</v>
      </c>
      <c r="AF110" s="11">
        <v>10</v>
      </c>
      <c r="AG110" s="11">
        <v>7</v>
      </c>
      <c r="AH110" s="11">
        <v>0</v>
      </c>
      <c r="AI110" s="11">
        <v>17</v>
      </c>
      <c r="AJ110" s="11">
        <v>0</v>
      </c>
      <c r="AK110" s="12">
        <v>44115.540092592593</v>
      </c>
      <c r="AL110" s="11">
        <v>0.16</v>
      </c>
      <c r="AM110" s="11">
        <v>100</v>
      </c>
      <c r="AN110" s="11">
        <v>0</v>
      </c>
      <c r="AO110" s="11">
        <v>0.11</v>
      </c>
      <c r="AP110" s="11">
        <v>0</v>
      </c>
      <c r="AQ110" s="11">
        <v>0.32</v>
      </c>
      <c r="AR110" s="11">
        <v>0.06</v>
      </c>
      <c r="AS110" s="8" t="s">
        <v>298</v>
      </c>
      <c r="AT110" s="11">
        <v>0</v>
      </c>
      <c r="AU110" s="8" t="s">
        <v>11183</v>
      </c>
      <c r="AV110" s="8" t="s">
        <v>299</v>
      </c>
    </row>
    <row r="111" spans="1:48" x14ac:dyDescent="0.25">
      <c r="A111" s="8" t="str">
        <f t="shared" si="1"/>
        <v>17006000028082200001421</v>
      </c>
      <c r="B111" s="8" t="s">
        <v>10883</v>
      </c>
      <c r="C111" s="8" t="s">
        <v>292</v>
      </c>
      <c r="D111" s="8" t="s">
        <v>293</v>
      </c>
      <c r="E111" s="8" t="s">
        <v>11184</v>
      </c>
      <c r="F111" s="8" t="s">
        <v>11185</v>
      </c>
      <c r="G111" s="8" t="s">
        <v>10890</v>
      </c>
      <c r="H111" s="8" t="s">
        <v>10896</v>
      </c>
      <c r="I111" s="8" t="s">
        <v>294</v>
      </c>
      <c r="J111" s="8" t="s">
        <v>10897</v>
      </c>
      <c r="K111" s="8" t="s">
        <v>300</v>
      </c>
      <c r="L111" s="8" t="s">
        <v>10898</v>
      </c>
      <c r="M111" s="8" t="s">
        <v>10899</v>
      </c>
      <c r="N111" s="8" t="s">
        <v>10893</v>
      </c>
      <c r="O111" s="9">
        <v>7.99</v>
      </c>
      <c r="P111" s="10">
        <v>1</v>
      </c>
      <c r="Q111" s="11">
        <v>9.25</v>
      </c>
      <c r="R111" s="11">
        <v>7</v>
      </c>
      <c r="S111" s="8" t="s">
        <v>296</v>
      </c>
      <c r="T111" s="8" t="s">
        <v>297</v>
      </c>
      <c r="U111" s="9">
        <v>9.5399999999999991</v>
      </c>
      <c r="V111" s="10">
        <v>0.25</v>
      </c>
      <c r="W111" s="11">
        <v>3</v>
      </c>
      <c r="X111" s="9">
        <v>3.2050000000000001</v>
      </c>
      <c r="Y111" s="8" t="s">
        <v>292</v>
      </c>
      <c r="Z111" s="10">
        <v>4</v>
      </c>
      <c r="AA111" s="10">
        <v>1</v>
      </c>
      <c r="AB111" s="9">
        <v>12.82</v>
      </c>
      <c r="AC111" s="10">
        <v>1</v>
      </c>
      <c r="AD111" s="10">
        <v>1</v>
      </c>
      <c r="AE111" s="9">
        <v>12.82</v>
      </c>
      <c r="AF111" s="11">
        <v>10</v>
      </c>
      <c r="AG111" s="11">
        <v>7</v>
      </c>
      <c r="AH111" s="11">
        <v>0</v>
      </c>
      <c r="AI111" s="11">
        <v>17</v>
      </c>
      <c r="AJ111" s="11">
        <v>0</v>
      </c>
      <c r="AK111" s="12">
        <v>44115.54010416667</v>
      </c>
      <c r="AL111" s="11">
        <v>0.24</v>
      </c>
      <c r="AM111" s="11">
        <v>100</v>
      </c>
      <c r="AN111" s="11">
        <v>0</v>
      </c>
      <c r="AO111" s="11">
        <v>0.17</v>
      </c>
      <c r="AP111" s="11">
        <v>0</v>
      </c>
      <c r="AQ111" s="11">
        <v>0.49</v>
      </c>
      <c r="AR111" s="11">
        <v>0.09</v>
      </c>
      <c r="AS111" s="8" t="s">
        <v>298</v>
      </c>
      <c r="AT111" s="11">
        <v>0</v>
      </c>
      <c r="AU111" s="8" t="s">
        <v>11186</v>
      </c>
      <c r="AV111" s="8" t="s">
        <v>299</v>
      </c>
    </row>
    <row r="112" spans="1:48" x14ac:dyDescent="0.25">
      <c r="A112" s="8" t="str">
        <f t="shared" si="1"/>
        <v>17006000028172200001421</v>
      </c>
      <c r="B112" s="8" t="s">
        <v>10883</v>
      </c>
      <c r="C112" s="8" t="s">
        <v>292</v>
      </c>
      <c r="D112" s="8" t="s">
        <v>293</v>
      </c>
      <c r="E112" s="8" t="s">
        <v>11187</v>
      </c>
      <c r="F112" s="8" t="s">
        <v>11188</v>
      </c>
      <c r="G112" s="8" t="s">
        <v>10890</v>
      </c>
      <c r="H112" s="8" t="s">
        <v>10896</v>
      </c>
      <c r="I112" s="8" t="s">
        <v>294</v>
      </c>
      <c r="J112" s="8" t="s">
        <v>10897</v>
      </c>
      <c r="K112" s="8" t="s">
        <v>300</v>
      </c>
      <c r="L112" s="8" t="s">
        <v>10886</v>
      </c>
      <c r="M112" s="8" t="s">
        <v>10899</v>
      </c>
      <c r="N112" s="8" t="s">
        <v>10893</v>
      </c>
      <c r="O112" s="9">
        <v>6.18</v>
      </c>
      <c r="P112" s="10">
        <v>1</v>
      </c>
      <c r="Q112" s="11">
        <v>9.25</v>
      </c>
      <c r="R112" s="11">
        <v>7</v>
      </c>
      <c r="S112" s="8" t="s">
        <v>296</v>
      </c>
      <c r="T112" s="8" t="s">
        <v>297</v>
      </c>
      <c r="U112" s="9">
        <v>7.3789999999999996</v>
      </c>
      <c r="V112" s="10">
        <v>0.25</v>
      </c>
      <c r="W112" s="11">
        <v>3</v>
      </c>
      <c r="X112" s="9">
        <v>2.4849999999999999</v>
      </c>
      <c r="Y112" s="8" t="s">
        <v>292</v>
      </c>
      <c r="Z112" s="10">
        <v>4</v>
      </c>
      <c r="AA112" s="10">
        <v>1</v>
      </c>
      <c r="AB112" s="9">
        <v>9.94</v>
      </c>
      <c r="AC112" s="10">
        <v>1</v>
      </c>
      <c r="AD112" s="10">
        <v>1</v>
      </c>
      <c r="AE112" s="9">
        <v>9.94</v>
      </c>
      <c r="AF112" s="11">
        <v>10</v>
      </c>
      <c r="AG112" s="11">
        <v>7</v>
      </c>
      <c r="AH112" s="11">
        <v>0</v>
      </c>
      <c r="AI112" s="11">
        <v>17</v>
      </c>
      <c r="AJ112" s="11">
        <v>0</v>
      </c>
      <c r="AK112" s="12">
        <v>44115.540173611109</v>
      </c>
      <c r="AL112" s="11">
        <v>0.19</v>
      </c>
      <c r="AM112" s="11">
        <v>100</v>
      </c>
      <c r="AN112" s="11">
        <v>0</v>
      </c>
      <c r="AO112" s="11">
        <v>0.13</v>
      </c>
      <c r="AP112" s="11">
        <v>0</v>
      </c>
      <c r="AQ112" s="11">
        <v>0.38</v>
      </c>
      <c r="AR112" s="11">
        <v>7.0000000000000007E-2</v>
      </c>
      <c r="AS112" s="8" t="s">
        <v>298</v>
      </c>
      <c r="AT112" s="11">
        <v>0</v>
      </c>
      <c r="AU112" s="8" t="s">
        <v>11189</v>
      </c>
      <c r="AV112" s="8" t="s">
        <v>299</v>
      </c>
    </row>
    <row r="113" spans="1:48" x14ac:dyDescent="0.25">
      <c r="A113" s="8" t="str">
        <f t="shared" si="1"/>
        <v>17006000028262200001421</v>
      </c>
      <c r="B113" s="8" t="s">
        <v>10883</v>
      </c>
      <c r="C113" s="8" t="s">
        <v>292</v>
      </c>
      <c r="D113" s="8" t="s">
        <v>293</v>
      </c>
      <c r="E113" s="8" t="s">
        <v>11190</v>
      </c>
      <c r="F113" s="8" t="s">
        <v>11191</v>
      </c>
      <c r="G113" s="8" t="s">
        <v>10890</v>
      </c>
      <c r="H113" s="8" t="s">
        <v>10896</v>
      </c>
      <c r="I113" s="8" t="s">
        <v>294</v>
      </c>
      <c r="J113" s="8" t="s">
        <v>10897</v>
      </c>
      <c r="K113" s="8" t="s">
        <v>295</v>
      </c>
      <c r="L113" s="8" t="s">
        <v>10898</v>
      </c>
      <c r="M113" s="8" t="s">
        <v>10899</v>
      </c>
      <c r="N113" s="8" t="s">
        <v>10893</v>
      </c>
      <c r="O113" s="9">
        <v>242.31</v>
      </c>
      <c r="P113" s="10">
        <v>1</v>
      </c>
      <c r="Q113" s="11">
        <v>9.25</v>
      </c>
      <c r="R113" s="11">
        <v>7</v>
      </c>
      <c r="S113" s="8" t="s">
        <v>296</v>
      </c>
      <c r="T113" s="8" t="s">
        <v>297</v>
      </c>
      <c r="U113" s="9">
        <v>289.32499999999999</v>
      </c>
      <c r="V113" s="10">
        <v>0.25</v>
      </c>
      <c r="W113" s="11">
        <v>3</v>
      </c>
      <c r="X113" s="9">
        <v>97.350999999999999</v>
      </c>
      <c r="Y113" s="8" t="s">
        <v>292</v>
      </c>
      <c r="Z113" s="10">
        <v>4</v>
      </c>
      <c r="AA113" s="10">
        <v>1</v>
      </c>
      <c r="AB113" s="9">
        <v>389.404</v>
      </c>
      <c r="AC113" s="10">
        <v>1</v>
      </c>
      <c r="AD113" s="10">
        <v>1</v>
      </c>
      <c r="AE113" s="9">
        <v>389.404</v>
      </c>
      <c r="AF113" s="11">
        <v>10</v>
      </c>
      <c r="AG113" s="11">
        <v>7</v>
      </c>
      <c r="AH113" s="11">
        <v>0</v>
      </c>
      <c r="AI113" s="11">
        <v>17</v>
      </c>
      <c r="AJ113" s="11">
        <v>0</v>
      </c>
      <c r="AK113" s="12">
        <v>44115.540196759262</v>
      </c>
      <c r="AL113" s="11">
        <v>7.23</v>
      </c>
      <c r="AM113" s="11">
        <v>100</v>
      </c>
      <c r="AN113" s="11">
        <v>0</v>
      </c>
      <c r="AO113" s="11">
        <v>5.0599999999999996</v>
      </c>
      <c r="AP113" s="11">
        <v>0</v>
      </c>
      <c r="AQ113" s="11">
        <v>14.95</v>
      </c>
      <c r="AR113" s="11">
        <v>2.84</v>
      </c>
      <c r="AS113" s="8" t="s">
        <v>298</v>
      </c>
      <c r="AT113" s="11">
        <v>0</v>
      </c>
      <c r="AU113" s="8" t="s">
        <v>11192</v>
      </c>
      <c r="AV113" s="8" t="s">
        <v>299</v>
      </c>
    </row>
    <row r="114" spans="1:48" x14ac:dyDescent="0.25">
      <c r="A114" s="8" t="str">
        <f t="shared" si="1"/>
        <v>17006000028352200001421</v>
      </c>
      <c r="B114" s="8" t="s">
        <v>10883</v>
      </c>
      <c r="C114" s="8" t="s">
        <v>292</v>
      </c>
      <c r="D114" s="8" t="s">
        <v>293</v>
      </c>
      <c r="E114" s="8" t="s">
        <v>11193</v>
      </c>
      <c r="F114" s="8" t="s">
        <v>11194</v>
      </c>
      <c r="G114" s="8" t="s">
        <v>10890</v>
      </c>
      <c r="H114" s="8" t="s">
        <v>10896</v>
      </c>
      <c r="I114" s="8" t="s">
        <v>294</v>
      </c>
      <c r="J114" s="8" t="s">
        <v>10897</v>
      </c>
      <c r="K114" s="8" t="s">
        <v>295</v>
      </c>
      <c r="L114" s="8" t="s">
        <v>10898</v>
      </c>
      <c r="M114" s="8" t="s">
        <v>10899</v>
      </c>
      <c r="N114" s="8" t="s">
        <v>10893</v>
      </c>
      <c r="O114" s="9">
        <v>61.26</v>
      </c>
      <c r="P114" s="10">
        <v>1</v>
      </c>
      <c r="Q114" s="11">
        <v>9.25</v>
      </c>
      <c r="R114" s="11">
        <v>7</v>
      </c>
      <c r="S114" s="8" t="s">
        <v>296</v>
      </c>
      <c r="T114" s="8" t="s">
        <v>297</v>
      </c>
      <c r="U114" s="9">
        <v>73.146000000000001</v>
      </c>
      <c r="V114" s="10">
        <v>0.25</v>
      </c>
      <c r="W114" s="11">
        <v>3</v>
      </c>
      <c r="X114" s="9">
        <v>24.617000000000001</v>
      </c>
      <c r="Y114" s="8" t="s">
        <v>292</v>
      </c>
      <c r="Z114" s="10">
        <v>4</v>
      </c>
      <c r="AA114" s="10">
        <v>1</v>
      </c>
      <c r="AB114" s="9">
        <v>98.468000000000004</v>
      </c>
      <c r="AC114" s="10">
        <v>1</v>
      </c>
      <c r="AD114" s="10">
        <v>1</v>
      </c>
      <c r="AE114" s="9">
        <v>98.468000000000004</v>
      </c>
      <c r="AF114" s="11">
        <v>10</v>
      </c>
      <c r="AG114" s="11">
        <v>7</v>
      </c>
      <c r="AH114" s="11">
        <v>0</v>
      </c>
      <c r="AI114" s="11">
        <v>17</v>
      </c>
      <c r="AJ114" s="11">
        <v>0</v>
      </c>
      <c r="AK114" s="12">
        <v>44115.540231481478</v>
      </c>
      <c r="AL114" s="11">
        <v>1.83</v>
      </c>
      <c r="AM114" s="11">
        <v>100</v>
      </c>
      <c r="AN114" s="11">
        <v>0</v>
      </c>
      <c r="AO114" s="11">
        <v>1.28</v>
      </c>
      <c r="AP114" s="11">
        <v>0</v>
      </c>
      <c r="AQ114" s="11">
        <v>3.78</v>
      </c>
      <c r="AR114" s="11">
        <v>0.72</v>
      </c>
      <c r="AS114" s="8" t="s">
        <v>298</v>
      </c>
      <c r="AT114" s="11">
        <v>0</v>
      </c>
      <c r="AU114" s="8" t="s">
        <v>11195</v>
      </c>
      <c r="AV114" s="8" t="s">
        <v>299</v>
      </c>
    </row>
    <row r="115" spans="1:48" x14ac:dyDescent="0.25">
      <c r="A115" s="8" t="str">
        <f t="shared" si="1"/>
        <v>13006000028372200001421</v>
      </c>
      <c r="B115" s="8" t="s">
        <v>10880</v>
      </c>
      <c r="C115" s="8" t="s">
        <v>294</v>
      </c>
      <c r="D115" s="8" t="s">
        <v>293</v>
      </c>
      <c r="E115" s="8" t="s">
        <v>11196</v>
      </c>
      <c r="F115" s="8" t="s">
        <v>11197</v>
      </c>
      <c r="G115" s="8" t="s">
        <v>10890</v>
      </c>
      <c r="H115" s="8" t="s">
        <v>10896</v>
      </c>
      <c r="I115" s="8" t="s">
        <v>292</v>
      </c>
      <c r="J115" s="8" t="s">
        <v>10897</v>
      </c>
      <c r="K115" s="8" t="s">
        <v>295</v>
      </c>
      <c r="L115" s="8" t="s">
        <v>10898</v>
      </c>
      <c r="M115" s="8" t="s">
        <v>10899</v>
      </c>
      <c r="N115" s="8" t="s">
        <v>10881</v>
      </c>
      <c r="O115" s="9">
        <v>56.731000000000002</v>
      </c>
      <c r="P115" s="10">
        <v>1</v>
      </c>
      <c r="Q115" s="11">
        <v>9.25</v>
      </c>
      <c r="R115" s="11">
        <v>7</v>
      </c>
      <c r="S115" s="8" t="s">
        <v>296</v>
      </c>
      <c r="T115" s="8" t="s">
        <v>297</v>
      </c>
      <c r="U115" s="9">
        <v>67.739000000000004</v>
      </c>
      <c r="V115" s="10">
        <v>1</v>
      </c>
      <c r="W115" s="11">
        <v>7</v>
      </c>
      <c r="X115" s="9">
        <v>72.838999999999999</v>
      </c>
      <c r="Y115" s="8" t="s">
        <v>292</v>
      </c>
      <c r="Z115" s="10">
        <v>1</v>
      </c>
      <c r="AA115" s="10">
        <v>1</v>
      </c>
      <c r="AB115" s="9">
        <v>72.838999999999999</v>
      </c>
      <c r="AC115" s="10">
        <v>1</v>
      </c>
      <c r="AD115" s="10">
        <v>1</v>
      </c>
      <c r="AE115" s="9">
        <v>72.838999999999999</v>
      </c>
      <c r="AF115" s="11">
        <v>10</v>
      </c>
      <c r="AG115" s="11">
        <v>0</v>
      </c>
      <c r="AH115" s="11">
        <v>9.25</v>
      </c>
      <c r="AI115" s="11">
        <v>0</v>
      </c>
      <c r="AJ115" s="11">
        <v>0</v>
      </c>
      <c r="AK115" s="12">
        <v>44115.007615740738</v>
      </c>
      <c r="AL115" s="11">
        <v>6.77</v>
      </c>
      <c r="AM115" s="11">
        <v>100</v>
      </c>
      <c r="AN115" s="11">
        <v>0</v>
      </c>
      <c r="AO115" s="11">
        <v>0</v>
      </c>
      <c r="AP115" s="11">
        <v>6.89</v>
      </c>
      <c r="AQ115" s="11">
        <v>0</v>
      </c>
      <c r="AR115" s="11">
        <v>5.22</v>
      </c>
      <c r="AS115" s="8" t="s">
        <v>298</v>
      </c>
      <c r="AT115" s="11">
        <v>0</v>
      </c>
      <c r="AU115" s="8" t="s">
        <v>11198</v>
      </c>
      <c r="AV115" s="8" t="s">
        <v>299</v>
      </c>
    </row>
    <row r="116" spans="1:48" x14ac:dyDescent="0.25">
      <c r="A116" s="8" t="str">
        <f t="shared" si="1"/>
        <v>17006000028372200001421</v>
      </c>
      <c r="B116" s="8" t="s">
        <v>10883</v>
      </c>
      <c r="C116" s="8" t="s">
        <v>292</v>
      </c>
      <c r="D116" s="8" t="s">
        <v>293</v>
      </c>
      <c r="E116" s="8" t="s">
        <v>11196</v>
      </c>
      <c r="F116" s="8" t="s">
        <v>11197</v>
      </c>
      <c r="G116" s="8" t="s">
        <v>10890</v>
      </c>
      <c r="H116" s="8" t="s">
        <v>10896</v>
      </c>
      <c r="I116" s="8" t="s">
        <v>294</v>
      </c>
      <c r="J116" s="8" t="s">
        <v>10897</v>
      </c>
      <c r="K116" s="8" t="s">
        <v>295</v>
      </c>
      <c r="L116" s="8" t="s">
        <v>10898</v>
      </c>
      <c r="M116" s="8" t="s">
        <v>10899</v>
      </c>
      <c r="N116" s="8" t="s">
        <v>10893</v>
      </c>
      <c r="O116" s="9">
        <v>56.73</v>
      </c>
      <c r="P116" s="10">
        <v>1</v>
      </c>
      <c r="Q116" s="11">
        <v>9.25</v>
      </c>
      <c r="R116" s="11">
        <v>7</v>
      </c>
      <c r="S116" s="8" t="s">
        <v>296</v>
      </c>
      <c r="T116" s="8" t="s">
        <v>297</v>
      </c>
      <c r="U116" s="9">
        <v>67.736999999999995</v>
      </c>
      <c r="V116" s="10">
        <v>0.25</v>
      </c>
      <c r="W116" s="11">
        <v>3</v>
      </c>
      <c r="X116" s="9">
        <v>22.783999999999999</v>
      </c>
      <c r="Y116" s="8" t="s">
        <v>292</v>
      </c>
      <c r="Z116" s="10">
        <v>4</v>
      </c>
      <c r="AA116" s="10">
        <v>1</v>
      </c>
      <c r="AB116" s="9">
        <v>91.135999999999996</v>
      </c>
      <c r="AC116" s="10">
        <v>1</v>
      </c>
      <c r="AD116" s="10">
        <v>1</v>
      </c>
      <c r="AE116" s="9">
        <v>91.135999999999996</v>
      </c>
      <c r="AF116" s="11">
        <v>10</v>
      </c>
      <c r="AG116" s="11">
        <v>7</v>
      </c>
      <c r="AH116" s="11">
        <v>0</v>
      </c>
      <c r="AI116" s="11">
        <v>17</v>
      </c>
      <c r="AJ116" s="11">
        <v>0</v>
      </c>
      <c r="AK116" s="12">
        <v>44115.540243055555</v>
      </c>
      <c r="AL116" s="11">
        <v>1.69</v>
      </c>
      <c r="AM116" s="11">
        <v>100</v>
      </c>
      <c r="AN116" s="11">
        <v>0</v>
      </c>
      <c r="AO116" s="11">
        <v>1.18</v>
      </c>
      <c r="AP116" s="11">
        <v>0</v>
      </c>
      <c r="AQ116" s="11">
        <v>3.5</v>
      </c>
      <c r="AR116" s="11">
        <v>0.66</v>
      </c>
      <c r="AS116" s="8" t="s">
        <v>298</v>
      </c>
      <c r="AT116" s="11">
        <v>0</v>
      </c>
      <c r="AU116" s="8" t="s">
        <v>11198</v>
      </c>
      <c r="AV116" s="8" t="s">
        <v>299</v>
      </c>
    </row>
    <row r="117" spans="1:48" x14ac:dyDescent="0.25">
      <c r="A117" s="8" t="str">
        <f t="shared" si="1"/>
        <v>17006000028382200001421</v>
      </c>
      <c r="B117" s="8" t="s">
        <v>10883</v>
      </c>
      <c r="C117" s="8" t="s">
        <v>292</v>
      </c>
      <c r="D117" s="8" t="s">
        <v>293</v>
      </c>
      <c r="E117" s="8" t="s">
        <v>11199</v>
      </c>
      <c r="F117" s="8" t="s">
        <v>11200</v>
      </c>
      <c r="G117" s="8" t="s">
        <v>10890</v>
      </c>
      <c r="H117" s="8" t="s">
        <v>10896</v>
      </c>
      <c r="I117" s="8" t="s">
        <v>294</v>
      </c>
      <c r="J117" s="8" t="s">
        <v>10897</v>
      </c>
      <c r="K117" s="8" t="s">
        <v>295</v>
      </c>
      <c r="L117" s="8" t="s">
        <v>10898</v>
      </c>
      <c r="M117" s="8" t="s">
        <v>10899</v>
      </c>
      <c r="N117" s="8" t="s">
        <v>10893</v>
      </c>
      <c r="O117" s="9">
        <v>61.38</v>
      </c>
      <c r="P117" s="10">
        <v>1</v>
      </c>
      <c r="Q117" s="11">
        <v>9.25</v>
      </c>
      <c r="R117" s="11">
        <v>7</v>
      </c>
      <c r="S117" s="8" t="s">
        <v>296</v>
      </c>
      <c r="T117" s="8" t="s">
        <v>297</v>
      </c>
      <c r="U117" s="9">
        <v>73.290000000000006</v>
      </c>
      <c r="V117" s="10">
        <v>0.25</v>
      </c>
      <c r="W117" s="11">
        <v>3</v>
      </c>
      <c r="X117" s="9">
        <v>24.663</v>
      </c>
      <c r="Y117" s="8" t="s">
        <v>292</v>
      </c>
      <c r="Z117" s="10">
        <v>4</v>
      </c>
      <c r="AA117" s="10">
        <v>1</v>
      </c>
      <c r="AB117" s="9">
        <v>98.652000000000001</v>
      </c>
      <c r="AC117" s="10">
        <v>1</v>
      </c>
      <c r="AD117" s="10">
        <v>1</v>
      </c>
      <c r="AE117" s="9">
        <v>98.652000000000001</v>
      </c>
      <c r="AF117" s="11">
        <v>10</v>
      </c>
      <c r="AG117" s="11">
        <v>7</v>
      </c>
      <c r="AH117" s="11">
        <v>0</v>
      </c>
      <c r="AI117" s="11">
        <v>17</v>
      </c>
      <c r="AJ117" s="11">
        <v>0</v>
      </c>
      <c r="AK117" s="12">
        <v>44115.540254629632</v>
      </c>
      <c r="AL117" s="11">
        <v>1.83</v>
      </c>
      <c r="AM117" s="11">
        <v>100</v>
      </c>
      <c r="AN117" s="11">
        <v>0</v>
      </c>
      <c r="AO117" s="11">
        <v>1.28</v>
      </c>
      <c r="AP117" s="11">
        <v>0</v>
      </c>
      <c r="AQ117" s="11">
        <v>3.79</v>
      </c>
      <c r="AR117" s="11">
        <v>0.72</v>
      </c>
      <c r="AS117" s="8" t="s">
        <v>298</v>
      </c>
      <c r="AT117" s="11">
        <v>0</v>
      </c>
      <c r="AU117" s="8" t="s">
        <v>11201</v>
      </c>
      <c r="AV117" s="8" t="s">
        <v>299</v>
      </c>
    </row>
    <row r="118" spans="1:48" x14ac:dyDescent="0.25">
      <c r="A118" s="8" t="str">
        <f t="shared" si="1"/>
        <v>11106000028422200000102</v>
      </c>
      <c r="B118" s="8" t="s">
        <v>10876</v>
      </c>
      <c r="C118" s="8" t="s">
        <v>294</v>
      </c>
      <c r="D118" s="8" t="s">
        <v>293</v>
      </c>
      <c r="E118" s="8" t="s">
        <v>11202</v>
      </c>
      <c r="F118" s="8" t="s">
        <v>11203</v>
      </c>
      <c r="G118" s="8" t="s">
        <v>10884</v>
      </c>
      <c r="H118" s="8" t="s">
        <v>10885</v>
      </c>
      <c r="I118" s="8" t="s">
        <v>292</v>
      </c>
      <c r="J118" s="8" t="s">
        <v>10897</v>
      </c>
      <c r="K118" s="8" t="s">
        <v>302</v>
      </c>
      <c r="L118" s="8" t="s">
        <v>10898</v>
      </c>
      <c r="M118" s="8" t="s">
        <v>10899</v>
      </c>
      <c r="N118" s="8" t="s">
        <v>10887</v>
      </c>
      <c r="O118" s="9">
        <v>48.57</v>
      </c>
      <c r="P118" s="10">
        <v>1</v>
      </c>
      <c r="Q118" s="11">
        <v>0</v>
      </c>
      <c r="R118" s="11">
        <v>12</v>
      </c>
      <c r="S118" s="8" t="s">
        <v>296</v>
      </c>
      <c r="T118" s="8" t="s">
        <v>297</v>
      </c>
      <c r="U118" s="9">
        <v>55.192999999999998</v>
      </c>
      <c r="V118" s="10">
        <v>1</v>
      </c>
      <c r="W118" s="11">
        <v>4</v>
      </c>
      <c r="X118" s="9">
        <v>66.873000000000005</v>
      </c>
      <c r="Y118" s="8" t="s">
        <v>292</v>
      </c>
      <c r="Z118" s="10">
        <v>1</v>
      </c>
      <c r="AA118" s="10">
        <v>0.76268400000000003</v>
      </c>
      <c r="AB118" s="9">
        <v>66.873000000000005</v>
      </c>
      <c r="AC118" s="10">
        <v>1</v>
      </c>
      <c r="AD118" s="10">
        <v>0.76268400000000003</v>
      </c>
      <c r="AE118" s="9">
        <v>66.873000000000005</v>
      </c>
      <c r="AF118" s="11">
        <v>10</v>
      </c>
      <c r="AG118" s="11">
        <v>12</v>
      </c>
      <c r="AH118" s="11">
        <v>0</v>
      </c>
      <c r="AI118" s="11">
        <v>17</v>
      </c>
      <c r="AJ118" s="11">
        <v>0</v>
      </c>
      <c r="AK118" s="12">
        <v>44115.016863425924</v>
      </c>
      <c r="AL118" s="11">
        <v>5.52</v>
      </c>
      <c r="AM118" s="11">
        <v>100</v>
      </c>
      <c r="AN118" s="11">
        <v>0</v>
      </c>
      <c r="AO118" s="11">
        <v>6.62</v>
      </c>
      <c r="AP118" s="11">
        <v>0</v>
      </c>
      <c r="AQ118" s="11">
        <v>8.9</v>
      </c>
      <c r="AR118" s="11">
        <v>2.78</v>
      </c>
      <c r="AS118" s="8" t="s">
        <v>298</v>
      </c>
      <c r="AT118" s="11">
        <v>0</v>
      </c>
      <c r="AU118" s="8" t="s">
        <v>11204</v>
      </c>
      <c r="AV118" s="8" t="s">
        <v>299</v>
      </c>
    </row>
    <row r="119" spans="1:48" x14ac:dyDescent="0.25">
      <c r="A119" s="8" t="str">
        <f t="shared" si="1"/>
        <v>17006000028442200001421</v>
      </c>
      <c r="B119" s="8" t="s">
        <v>10883</v>
      </c>
      <c r="C119" s="8" t="s">
        <v>292</v>
      </c>
      <c r="D119" s="8" t="s">
        <v>293</v>
      </c>
      <c r="E119" s="8" t="s">
        <v>11205</v>
      </c>
      <c r="F119" s="8" t="s">
        <v>11206</v>
      </c>
      <c r="G119" s="8" t="s">
        <v>10890</v>
      </c>
      <c r="H119" s="8" t="s">
        <v>10896</v>
      </c>
      <c r="I119" s="8" t="s">
        <v>294</v>
      </c>
      <c r="J119" s="8" t="s">
        <v>10897</v>
      </c>
      <c r="K119" s="8" t="s">
        <v>295</v>
      </c>
      <c r="L119" s="8" t="s">
        <v>10898</v>
      </c>
      <c r="M119" s="8" t="s">
        <v>10899</v>
      </c>
      <c r="N119" s="8" t="s">
        <v>10893</v>
      </c>
      <c r="O119" s="9">
        <v>63.61</v>
      </c>
      <c r="P119" s="10">
        <v>1</v>
      </c>
      <c r="Q119" s="11">
        <v>9.25</v>
      </c>
      <c r="R119" s="11">
        <v>7</v>
      </c>
      <c r="S119" s="8" t="s">
        <v>296</v>
      </c>
      <c r="T119" s="8" t="s">
        <v>297</v>
      </c>
      <c r="U119" s="9">
        <v>75.951999999999998</v>
      </c>
      <c r="V119" s="10">
        <v>0.25</v>
      </c>
      <c r="W119" s="11">
        <v>3</v>
      </c>
      <c r="X119" s="9">
        <v>25.558</v>
      </c>
      <c r="Y119" s="8" t="s">
        <v>292</v>
      </c>
      <c r="Z119" s="10">
        <v>4</v>
      </c>
      <c r="AA119" s="10">
        <v>1</v>
      </c>
      <c r="AB119" s="9">
        <v>102.232</v>
      </c>
      <c r="AC119" s="10">
        <v>1</v>
      </c>
      <c r="AD119" s="10">
        <v>1</v>
      </c>
      <c r="AE119" s="9">
        <v>102.232</v>
      </c>
      <c r="AF119" s="11">
        <v>10</v>
      </c>
      <c r="AG119" s="11">
        <v>7</v>
      </c>
      <c r="AH119" s="11">
        <v>0</v>
      </c>
      <c r="AI119" s="11">
        <v>17</v>
      </c>
      <c r="AJ119" s="11">
        <v>0</v>
      </c>
      <c r="AK119" s="12">
        <v>44115.540277777778</v>
      </c>
      <c r="AL119" s="11">
        <v>1.9</v>
      </c>
      <c r="AM119" s="11">
        <v>100</v>
      </c>
      <c r="AN119" s="11">
        <v>0</v>
      </c>
      <c r="AO119" s="11">
        <v>1.33</v>
      </c>
      <c r="AP119" s="11">
        <v>0</v>
      </c>
      <c r="AQ119" s="11">
        <v>3.93</v>
      </c>
      <c r="AR119" s="11">
        <v>0.74</v>
      </c>
      <c r="AS119" s="8" t="s">
        <v>298</v>
      </c>
      <c r="AT119" s="11">
        <v>0</v>
      </c>
      <c r="AU119" s="8" t="s">
        <v>11207</v>
      </c>
      <c r="AV119" s="8" t="s">
        <v>299</v>
      </c>
    </row>
    <row r="120" spans="1:48" x14ac:dyDescent="0.25">
      <c r="A120" s="8" t="str">
        <f t="shared" si="1"/>
        <v>11106000028502200001286</v>
      </c>
      <c r="B120" s="8" t="s">
        <v>10876</v>
      </c>
      <c r="C120" s="8" t="s">
        <v>292</v>
      </c>
      <c r="D120" s="8" t="s">
        <v>293</v>
      </c>
      <c r="E120" s="8" t="s">
        <v>11208</v>
      </c>
      <c r="F120" s="8" t="s">
        <v>11209</v>
      </c>
      <c r="G120" s="8" t="s">
        <v>11017</v>
      </c>
      <c r="H120" s="8" t="s">
        <v>11018</v>
      </c>
      <c r="I120" s="8" t="s">
        <v>292</v>
      </c>
      <c r="J120" s="8" t="s">
        <v>10897</v>
      </c>
      <c r="K120" s="8" t="s">
        <v>302</v>
      </c>
      <c r="L120" s="8" t="s">
        <v>10898</v>
      </c>
      <c r="M120" s="8" t="s">
        <v>10899</v>
      </c>
      <c r="N120" s="8" t="s">
        <v>10879</v>
      </c>
      <c r="O120" s="9">
        <v>114.657</v>
      </c>
      <c r="P120" s="10">
        <v>1</v>
      </c>
      <c r="Q120" s="11">
        <v>9.25</v>
      </c>
      <c r="R120" s="11">
        <v>1</v>
      </c>
      <c r="S120" s="8" t="s">
        <v>296</v>
      </c>
      <c r="T120" s="8" t="s">
        <v>297</v>
      </c>
      <c r="U120" s="9">
        <v>127.752</v>
      </c>
      <c r="V120" s="10">
        <v>1</v>
      </c>
      <c r="W120" s="11">
        <v>5</v>
      </c>
      <c r="X120" s="9">
        <v>143.952</v>
      </c>
      <c r="Y120" s="8" t="s">
        <v>292</v>
      </c>
      <c r="Z120" s="10">
        <v>1</v>
      </c>
      <c r="AA120" s="10">
        <v>0.74325300000000005</v>
      </c>
      <c r="AB120" s="9">
        <v>143.952</v>
      </c>
      <c r="AC120" s="10">
        <v>1</v>
      </c>
      <c r="AD120" s="10">
        <v>0.74325300000000005</v>
      </c>
      <c r="AE120" s="9">
        <v>143.952</v>
      </c>
      <c r="AF120" s="11">
        <v>0</v>
      </c>
      <c r="AG120" s="11">
        <v>12</v>
      </c>
      <c r="AH120" s="11">
        <v>9.25</v>
      </c>
      <c r="AI120" s="11">
        <v>17</v>
      </c>
      <c r="AJ120" s="11">
        <v>0</v>
      </c>
      <c r="AK120" s="12">
        <v>44115.529618055552</v>
      </c>
      <c r="AL120" s="11">
        <v>0</v>
      </c>
      <c r="AM120" s="11">
        <v>100</v>
      </c>
      <c r="AN120" s="11">
        <v>0</v>
      </c>
      <c r="AO120" s="11">
        <v>15.33</v>
      </c>
      <c r="AP120" s="11">
        <v>11.82</v>
      </c>
      <c r="AQ120" s="11">
        <v>20.6</v>
      </c>
      <c r="AR120" s="11">
        <v>7.42</v>
      </c>
      <c r="AS120" s="8" t="s">
        <v>298</v>
      </c>
      <c r="AT120" s="11">
        <v>0</v>
      </c>
      <c r="AU120" s="8" t="s">
        <v>11210</v>
      </c>
      <c r="AV120" s="8" t="s">
        <v>299</v>
      </c>
    </row>
    <row r="121" spans="1:48" x14ac:dyDescent="0.25">
      <c r="A121" s="8" t="str">
        <f t="shared" si="1"/>
        <v>17006000028522200001421</v>
      </c>
      <c r="B121" s="8" t="s">
        <v>10883</v>
      </c>
      <c r="C121" s="8" t="s">
        <v>292</v>
      </c>
      <c r="D121" s="8" t="s">
        <v>293</v>
      </c>
      <c r="E121" s="8" t="s">
        <v>11211</v>
      </c>
      <c r="F121" s="8" t="s">
        <v>11212</v>
      </c>
      <c r="G121" s="8" t="s">
        <v>10890</v>
      </c>
      <c r="H121" s="8" t="s">
        <v>10896</v>
      </c>
      <c r="I121" s="8" t="s">
        <v>294</v>
      </c>
      <c r="J121" s="8" t="s">
        <v>10897</v>
      </c>
      <c r="K121" s="8" t="s">
        <v>295</v>
      </c>
      <c r="L121" s="8" t="s">
        <v>10898</v>
      </c>
      <c r="M121" s="8" t="s">
        <v>10899</v>
      </c>
      <c r="N121" s="8" t="s">
        <v>10893</v>
      </c>
      <c r="O121" s="9">
        <v>120.63</v>
      </c>
      <c r="P121" s="10">
        <v>1</v>
      </c>
      <c r="Q121" s="11">
        <v>9.25</v>
      </c>
      <c r="R121" s="11">
        <v>7</v>
      </c>
      <c r="S121" s="8" t="s">
        <v>296</v>
      </c>
      <c r="T121" s="8" t="s">
        <v>297</v>
      </c>
      <c r="U121" s="9">
        <v>144.036</v>
      </c>
      <c r="V121" s="10">
        <v>0.25</v>
      </c>
      <c r="W121" s="11">
        <v>3</v>
      </c>
      <c r="X121" s="9">
        <v>48.469000000000001</v>
      </c>
      <c r="Y121" s="8" t="s">
        <v>292</v>
      </c>
      <c r="Z121" s="10">
        <v>4</v>
      </c>
      <c r="AA121" s="10">
        <v>1</v>
      </c>
      <c r="AB121" s="9">
        <v>193.876</v>
      </c>
      <c r="AC121" s="10">
        <v>1</v>
      </c>
      <c r="AD121" s="10">
        <v>1</v>
      </c>
      <c r="AE121" s="9">
        <v>193.876</v>
      </c>
      <c r="AF121" s="11">
        <v>10</v>
      </c>
      <c r="AG121" s="11">
        <v>7</v>
      </c>
      <c r="AH121" s="11">
        <v>0</v>
      </c>
      <c r="AI121" s="11">
        <v>17</v>
      </c>
      <c r="AJ121" s="11">
        <v>0</v>
      </c>
      <c r="AK121" s="12">
        <v>44115.540277777778</v>
      </c>
      <c r="AL121" s="11">
        <v>3.6</v>
      </c>
      <c r="AM121" s="11">
        <v>100</v>
      </c>
      <c r="AN121" s="11">
        <v>0</v>
      </c>
      <c r="AO121" s="11">
        <v>2.52</v>
      </c>
      <c r="AP121" s="11">
        <v>0</v>
      </c>
      <c r="AQ121" s="11">
        <v>7.45</v>
      </c>
      <c r="AR121" s="11">
        <v>1.41</v>
      </c>
      <c r="AS121" s="8" t="s">
        <v>298</v>
      </c>
      <c r="AT121" s="11">
        <v>0</v>
      </c>
      <c r="AU121" s="8" t="s">
        <v>11213</v>
      </c>
      <c r="AV121" s="8" t="s">
        <v>299</v>
      </c>
    </row>
    <row r="122" spans="1:48" x14ac:dyDescent="0.25">
      <c r="A122" s="8" t="str">
        <f t="shared" si="1"/>
        <v>17006000028612200001421</v>
      </c>
      <c r="B122" s="8" t="s">
        <v>10883</v>
      </c>
      <c r="C122" s="8" t="s">
        <v>292</v>
      </c>
      <c r="D122" s="8" t="s">
        <v>293</v>
      </c>
      <c r="E122" s="8" t="s">
        <v>11214</v>
      </c>
      <c r="F122" s="8" t="s">
        <v>11215</v>
      </c>
      <c r="G122" s="8" t="s">
        <v>10890</v>
      </c>
      <c r="H122" s="8" t="s">
        <v>10896</v>
      </c>
      <c r="I122" s="8" t="s">
        <v>294</v>
      </c>
      <c r="J122" s="8" t="s">
        <v>10897</v>
      </c>
      <c r="K122" s="8" t="s">
        <v>295</v>
      </c>
      <c r="L122" s="8" t="s">
        <v>10898</v>
      </c>
      <c r="M122" s="8" t="s">
        <v>10899</v>
      </c>
      <c r="N122" s="8" t="s">
        <v>10893</v>
      </c>
      <c r="O122" s="9">
        <v>132.49</v>
      </c>
      <c r="P122" s="10">
        <v>1</v>
      </c>
      <c r="Q122" s="11">
        <v>9.25</v>
      </c>
      <c r="R122" s="11">
        <v>7</v>
      </c>
      <c r="S122" s="8" t="s">
        <v>296</v>
      </c>
      <c r="T122" s="8" t="s">
        <v>297</v>
      </c>
      <c r="U122" s="9">
        <v>158.197</v>
      </c>
      <c r="V122" s="10">
        <v>0.25</v>
      </c>
      <c r="W122" s="11">
        <v>3</v>
      </c>
      <c r="X122" s="9">
        <v>53.238999999999997</v>
      </c>
      <c r="Y122" s="8" t="s">
        <v>292</v>
      </c>
      <c r="Z122" s="10">
        <v>4</v>
      </c>
      <c r="AA122" s="10">
        <v>1</v>
      </c>
      <c r="AB122" s="9">
        <v>212.95599999999999</v>
      </c>
      <c r="AC122" s="10">
        <v>1</v>
      </c>
      <c r="AD122" s="10">
        <v>1</v>
      </c>
      <c r="AE122" s="9">
        <v>212.95599999999999</v>
      </c>
      <c r="AF122" s="11">
        <v>10</v>
      </c>
      <c r="AG122" s="11">
        <v>7</v>
      </c>
      <c r="AH122" s="11">
        <v>0</v>
      </c>
      <c r="AI122" s="11">
        <v>17</v>
      </c>
      <c r="AJ122" s="11">
        <v>0</v>
      </c>
      <c r="AK122" s="12">
        <v>44115.540532407409</v>
      </c>
      <c r="AL122" s="11">
        <v>3.96</v>
      </c>
      <c r="AM122" s="11">
        <v>100</v>
      </c>
      <c r="AN122" s="11">
        <v>0</v>
      </c>
      <c r="AO122" s="11">
        <v>2.77</v>
      </c>
      <c r="AP122" s="11">
        <v>0</v>
      </c>
      <c r="AQ122" s="11">
        <v>8.18</v>
      </c>
      <c r="AR122" s="11">
        <v>1.55</v>
      </c>
      <c r="AS122" s="8" t="s">
        <v>298</v>
      </c>
      <c r="AT122" s="11">
        <v>0</v>
      </c>
      <c r="AU122" s="8" t="s">
        <v>11216</v>
      </c>
      <c r="AV122" s="8" t="s">
        <v>299</v>
      </c>
    </row>
    <row r="123" spans="1:48" x14ac:dyDescent="0.25">
      <c r="A123" s="8" t="str">
        <f t="shared" si="1"/>
        <v>17006000028622200001421</v>
      </c>
      <c r="B123" s="8" t="s">
        <v>10883</v>
      </c>
      <c r="C123" s="8" t="s">
        <v>292</v>
      </c>
      <c r="D123" s="8" t="s">
        <v>293</v>
      </c>
      <c r="E123" s="8" t="s">
        <v>11217</v>
      </c>
      <c r="F123" s="8" t="s">
        <v>11218</v>
      </c>
      <c r="G123" s="8" t="s">
        <v>10890</v>
      </c>
      <c r="H123" s="8" t="s">
        <v>10896</v>
      </c>
      <c r="I123" s="8" t="s">
        <v>294</v>
      </c>
      <c r="J123" s="8" t="s">
        <v>10897</v>
      </c>
      <c r="K123" s="8" t="s">
        <v>295</v>
      </c>
      <c r="L123" s="8" t="s">
        <v>10886</v>
      </c>
      <c r="M123" s="8" t="s">
        <v>10899</v>
      </c>
      <c r="N123" s="8" t="s">
        <v>10893</v>
      </c>
      <c r="O123" s="9">
        <v>163.01</v>
      </c>
      <c r="P123" s="10">
        <v>1</v>
      </c>
      <c r="Q123" s="11">
        <v>9.25</v>
      </c>
      <c r="R123" s="11">
        <v>7</v>
      </c>
      <c r="S123" s="8" t="s">
        <v>296</v>
      </c>
      <c r="T123" s="8" t="s">
        <v>297</v>
      </c>
      <c r="U123" s="9">
        <v>194.63900000000001</v>
      </c>
      <c r="V123" s="10">
        <v>0.25</v>
      </c>
      <c r="W123" s="11">
        <v>3</v>
      </c>
      <c r="X123" s="9">
        <v>65.5</v>
      </c>
      <c r="Y123" s="8" t="s">
        <v>292</v>
      </c>
      <c r="Z123" s="10">
        <v>4</v>
      </c>
      <c r="AA123" s="10">
        <v>1</v>
      </c>
      <c r="AB123" s="9">
        <v>262</v>
      </c>
      <c r="AC123" s="10">
        <v>1</v>
      </c>
      <c r="AD123" s="10">
        <v>1</v>
      </c>
      <c r="AE123" s="9">
        <v>262</v>
      </c>
      <c r="AF123" s="11">
        <v>10</v>
      </c>
      <c r="AG123" s="11">
        <v>7</v>
      </c>
      <c r="AH123" s="11">
        <v>0</v>
      </c>
      <c r="AI123" s="11">
        <v>17</v>
      </c>
      <c r="AJ123" s="11">
        <v>0</v>
      </c>
      <c r="AK123" s="12">
        <v>44115.540532407409</v>
      </c>
      <c r="AL123" s="11">
        <v>4.87</v>
      </c>
      <c r="AM123" s="11">
        <v>100</v>
      </c>
      <c r="AN123" s="11">
        <v>0</v>
      </c>
      <c r="AO123" s="11">
        <v>3.41</v>
      </c>
      <c r="AP123" s="11">
        <v>0</v>
      </c>
      <c r="AQ123" s="11">
        <v>10.06</v>
      </c>
      <c r="AR123" s="11">
        <v>1.91</v>
      </c>
      <c r="AS123" s="8" t="s">
        <v>298</v>
      </c>
      <c r="AT123" s="11">
        <v>0</v>
      </c>
      <c r="AU123" s="8" t="s">
        <v>11219</v>
      </c>
      <c r="AV123" s="8" t="s">
        <v>299</v>
      </c>
    </row>
    <row r="124" spans="1:48" x14ac:dyDescent="0.25">
      <c r="A124" s="8" t="str">
        <f t="shared" si="1"/>
        <v>17006000028632200001421</v>
      </c>
      <c r="B124" s="8" t="s">
        <v>10883</v>
      </c>
      <c r="C124" s="8" t="s">
        <v>292</v>
      </c>
      <c r="D124" s="8" t="s">
        <v>293</v>
      </c>
      <c r="E124" s="8" t="s">
        <v>11220</v>
      </c>
      <c r="F124" s="8" t="s">
        <v>11221</v>
      </c>
      <c r="G124" s="8" t="s">
        <v>10890</v>
      </c>
      <c r="H124" s="8" t="s">
        <v>10896</v>
      </c>
      <c r="I124" s="8" t="s">
        <v>294</v>
      </c>
      <c r="J124" s="8" t="s">
        <v>10897</v>
      </c>
      <c r="K124" s="8" t="s">
        <v>295</v>
      </c>
      <c r="L124" s="8" t="s">
        <v>10886</v>
      </c>
      <c r="M124" s="8" t="s">
        <v>10899</v>
      </c>
      <c r="N124" s="8" t="s">
        <v>10893</v>
      </c>
      <c r="O124" s="9">
        <v>299.49</v>
      </c>
      <c r="P124" s="10">
        <v>1</v>
      </c>
      <c r="Q124" s="11">
        <v>9.25</v>
      </c>
      <c r="R124" s="11">
        <v>7</v>
      </c>
      <c r="S124" s="8" t="s">
        <v>296</v>
      </c>
      <c r="T124" s="8" t="s">
        <v>297</v>
      </c>
      <c r="U124" s="9">
        <v>357.6</v>
      </c>
      <c r="V124" s="10">
        <v>0.25</v>
      </c>
      <c r="W124" s="11">
        <v>3</v>
      </c>
      <c r="X124" s="9">
        <v>120.32</v>
      </c>
      <c r="Y124" s="8" t="s">
        <v>292</v>
      </c>
      <c r="Z124" s="10">
        <v>4</v>
      </c>
      <c r="AA124" s="10">
        <v>1</v>
      </c>
      <c r="AB124" s="9">
        <v>481.28</v>
      </c>
      <c r="AC124" s="10">
        <v>1</v>
      </c>
      <c r="AD124" s="10">
        <v>1</v>
      </c>
      <c r="AE124" s="9">
        <v>481.28</v>
      </c>
      <c r="AF124" s="11">
        <v>10</v>
      </c>
      <c r="AG124" s="11">
        <v>7</v>
      </c>
      <c r="AH124" s="11">
        <v>0</v>
      </c>
      <c r="AI124" s="11">
        <v>17</v>
      </c>
      <c r="AJ124" s="11">
        <v>0</v>
      </c>
      <c r="AK124" s="12">
        <v>44115.540532407409</v>
      </c>
      <c r="AL124" s="11">
        <v>8.94</v>
      </c>
      <c r="AM124" s="11">
        <v>100</v>
      </c>
      <c r="AN124" s="11">
        <v>0</v>
      </c>
      <c r="AO124" s="11">
        <v>6.26</v>
      </c>
      <c r="AP124" s="11">
        <v>0</v>
      </c>
      <c r="AQ124" s="11">
        <v>18.48</v>
      </c>
      <c r="AR124" s="11">
        <v>3.5</v>
      </c>
      <c r="AS124" s="8" t="s">
        <v>298</v>
      </c>
      <c r="AT124" s="11">
        <v>0</v>
      </c>
      <c r="AU124" s="8" t="s">
        <v>11222</v>
      </c>
      <c r="AV124" s="8" t="s">
        <v>299</v>
      </c>
    </row>
    <row r="125" spans="1:48" x14ac:dyDescent="0.25">
      <c r="A125" s="8" t="str">
        <f t="shared" si="1"/>
        <v>17006000028682200001421</v>
      </c>
      <c r="B125" s="8" t="s">
        <v>10883</v>
      </c>
      <c r="C125" s="8" t="s">
        <v>292</v>
      </c>
      <c r="D125" s="8" t="s">
        <v>293</v>
      </c>
      <c r="E125" s="8" t="s">
        <v>11223</v>
      </c>
      <c r="F125" s="8" t="s">
        <v>11224</v>
      </c>
      <c r="G125" s="8" t="s">
        <v>10890</v>
      </c>
      <c r="H125" s="8" t="s">
        <v>10896</v>
      </c>
      <c r="I125" s="8" t="s">
        <v>294</v>
      </c>
      <c r="J125" s="8" t="s">
        <v>10897</v>
      </c>
      <c r="K125" s="8" t="s">
        <v>295</v>
      </c>
      <c r="L125" s="8" t="s">
        <v>10898</v>
      </c>
      <c r="M125" s="8" t="s">
        <v>10899</v>
      </c>
      <c r="N125" s="8" t="s">
        <v>10893</v>
      </c>
      <c r="O125" s="9">
        <v>65.08</v>
      </c>
      <c r="P125" s="10">
        <v>1</v>
      </c>
      <c r="Q125" s="11">
        <v>9.25</v>
      </c>
      <c r="R125" s="11">
        <v>7</v>
      </c>
      <c r="S125" s="8" t="s">
        <v>296</v>
      </c>
      <c r="T125" s="8" t="s">
        <v>297</v>
      </c>
      <c r="U125" s="9">
        <v>77.706999999999994</v>
      </c>
      <c r="V125" s="10">
        <v>0.25</v>
      </c>
      <c r="W125" s="11">
        <v>3</v>
      </c>
      <c r="X125" s="9">
        <v>26.146999999999998</v>
      </c>
      <c r="Y125" s="8" t="s">
        <v>292</v>
      </c>
      <c r="Z125" s="10">
        <v>4</v>
      </c>
      <c r="AA125" s="10">
        <v>1</v>
      </c>
      <c r="AB125" s="9">
        <v>104.58799999999999</v>
      </c>
      <c r="AC125" s="10">
        <v>1</v>
      </c>
      <c r="AD125" s="10">
        <v>1</v>
      </c>
      <c r="AE125" s="9">
        <v>104.58799999999999</v>
      </c>
      <c r="AF125" s="11">
        <v>10</v>
      </c>
      <c r="AG125" s="11">
        <v>7</v>
      </c>
      <c r="AH125" s="11">
        <v>0</v>
      </c>
      <c r="AI125" s="11">
        <v>17</v>
      </c>
      <c r="AJ125" s="11">
        <v>0</v>
      </c>
      <c r="AK125" s="12">
        <v>44115.540567129632</v>
      </c>
      <c r="AL125" s="11">
        <v>1.94</v>
      </c>
      <c r="AM125" s="11">
        <v>100</v>
      </c>
      <c r="AN125" s="11">
        <v>0</v>
      </c>
      <c r="AO125" s="11">
        <v>1.36</v>
      </c>
      <c r="AP125" s="11">
        <v>0</v>
      </c>
      <c r="AQ125" s="11">
        <v>4.0199999999999996</v>
      </c>
      <c r="AR125" s="11">
        <v>0.76</v>
      </c>
      <c r="AS125" s="8" t="s">
        <v>298</v>
      </c>
      <c r="AT125" s="11">
        <v>0</v>
      </c>
      <c r="AU125" s="8" t="s">
        <v>11225</v>
      </c>
      <c r="AV125" s="8" t="s">
        <v>299</v>
      </c>
    </row>
    <row r="126" spans="1:48" x14ac:dyDescent="0.25">
      <c r="A126" s="8" t="str">
        <f t="shared" si="1"/>
        <v>17006000028692200001421</v>
      </c>
      <c r="B126" s="8" t="s">
        <v>10883</v>
      </c>
      <c r="C126" s="8" t="s">
        <v>292</v>
      </c>
      <c r="D126" s="8" t="s">
        <v>293</v>
      </c>
      <c r="E126" s="8" t="s">
        <v>11226</v>
      </c>
      <c r="F126" s="8" t="s">
        <v>11227</v>
      </c>
      <c r="G126" s="8" t="s">
        <v>10890</v>
      </c>
      <c r="H126" s="8" t="s">
        <v>10896</v>
      </c>
      <c r="I126" s="8" t="s">
        <v>294</v>
      </c>
      <c r="J126" s="8" t="s">
        <v>10897</v>
      </c>
      <c r="K126" s="8" t="s">
        <v>295</v>
      </c>
      <c r="L126" s="8" t="s">
        <v>10898</v>
      </c>
      <c r="M126" s="8" t="s">
        <v>10899</v>
      </c>
      <c r="N126" s="8" t="s">
        <v>10893</v>
      </c>
      <c r="O126" s="9">
        <v>66.819999999999993</v>
      </c>
      <c r="P126" s="10">
        <v>1</v>
      </c>
      <c r="Q126" s="11">
        <v>9.25</v>
      </c>
      <c r="R126" s="11">
        <v>7</v>
      </c>
      <c r="S126" s="8" t="s">
        <v>296</v>
      </c>
      <c r="T126" s="8" t="s">
        <v>297</v>
      </c>
      <c r="U126" s="9">
        <v>79.784999999999997</v>
      </c>
      <c r="V126" s="10">
        <v>0.25</v>
      </c>
      <c r="W126" s="11">
        <v>3</v>
      </c>
      <c r="X126" s="9">
        <v>26.846</v>
      </c>
      <c r="Y126" s="8" t="s">
        <v>292</v>
      </c>
      <c r="Z126" s="10">
        <v>4</v>
      </c>
      <c r="AA126" s="10">
        <v>1</v>
      </c>
      <c r="AB126" s="9">
        <v>107.384</v>
      </c>
      <c r="AC126" s="10">
        <v>1</v>
      </c>
      <c r="AD126" s="10">
        <v>1</v>
      </c>
      <c r="AE126" s="9">
        <v>107.384</v>
      </c>
      <c r="AF126" s="11">
        <v>10</v>
      </c>
      <c r="AG126" s="11">
        <v>7</v>
      </c>
      <c r="AH126" s="11">
        <v>0</v>
      </c>
      <c r="AI126" s="11">
        <v>17</v>
      </c>
      <c r="AJ126" s="11">
        <v>0</v>
      </c>
      <c r="AK126" s="12">
        <v>44115.540590277778</v>
      </c>
      <c r="AL126" s="11">
        <v>2</v>
      </c>
      <c r="AM126" s="11">
        <v>100</v>
      </c>
      <c r="AN126" s="11">
        <v>0</v>
      </c>
      <c r="AO126" s="11">
        <v>1.4</v>
      </c>
      <c r="AP126" s="11">
        <v>0</v>
      </c>
      <c r="AQ126" s="11">
        <v>4.12</v>
      </c>
      <c r="AR126" s="11">
        <v>0.78</v>
      </c>
      <c r="AS126" s="8" t="s">
        <v>298</v>
      </c>
      <c r="AT126" s="11">
        <v>0</v>
      </c>
      <c r="AU126" s="8" t="s">
        <v>11228</v>
      </c>
      <c r="AV126" s="8" t="s">
        <v>299</v>
      </c>
    </row>
    <row r="127" spans="1:48" x14ac:dyDescent="0.25">
      <c r="A127" s="8" t="str">
        <f t="shared" si="1"/>
        <v>17006000028712200001421</v>
      </c>
      <c r="B127" s="8" t="s">
        <v>10883</v>
      </c>
      <c r="C127" s="8" t="s">
        <v>292</v>
      </c>
      <c r="D127" s="8" t="s">
        <v>293</v>
      </c>
      <c r="E127" s="8" t="s">
        <v>11229</v>
      </c>
      <c r="F127" s="8" t="s">
        <v>11230</v>
      </c>
      <c r="G127" s="8" t="s">
        <v>10890</v>
      </c>
      <c r="H127" s="8" t="s">
        <v>10896</v>
      </c>
      <c r="I127" s="8" t="s">
        <v>294</v>
      </c>
      <c r="J127" s="8" t="s">
        <v>10897</v>
      </c>
      <c r="K127" s="8" t="s">
        <v>295</v>
      </c>
      <c r="L127" s="8" t="s">
        <v>10886</v>
      </c>
      <c r="M127" s="8" t="s">
        <v>10899</v>
      </c>
      <c r="N127" s="8" t="s">
        <v>10893</v>
      </c>
      <c r="O127" s="9">
        <v>93.91</v>
      </c>
      <c r="P127" s="10">
        <v>1</v>
      </c>
      <c r="Q127" s="11">
        <v>9.25</v>
      </c>
      <c r="R127" s="11">
        <v>7</v>
      </c>
      <c r="S127" s="8" t="s">
        <v>296</v>
      </c>
      <c r="T127" s="8" t="s">
        <v>297</v>
      </c>
      <c r="U127" s="9">
        <v>112.131</v>
      </c>
      <c r="V127" s="10">
        <v>0.25</v>
      </c>
      <c r="W127" s="11">
        <v>3</v>
      </c>
      <c r="X127" s="9">
        <v>37.732999999999997</v>
      </c>
      <c r="Y127" s="8" t="s">
        <v>292</v>
      </c>
      <c r="Z127" s="10">
        <v>4</v>
      </c>
      <c r="AA127" s="10">
        <v>1</v>
      </c>
      <c r="AB127" s="9">
        <v>150.93199999999999</v>
      </c>
      <c r="AC127" s="10">
        <v>1</v>
      </c>
      <c r="AD127" s="10">
        <v>1</v>
      </c>
      <c r="AE127" s="9">
        <v>150.93199999999999</v>
      </c>
      <c r="AF127" s="11">
        <v>10</v>
      </c>
      <c r="AG127" s="11">
        <v>7</v>
      </c>
      <c r="AH127" s="11">
        <v>0</v>
      </c>
      <c r="AI127" s="11">
        <v>17</v>
      </c>
      <c r="AJ127" s="11">
        <v>0</v>
      </c>
      <c r="AK127" s="12">
        <v>44115.540590277778</v>
      </c>
      <c r="AL127" s="11">
        <v>2.8</v>
      </c>
      <c r="AM127" s="11">
        <v>100</v>
      </c>
      <c r="AN127" s="11">
        <v>0</v>
      </c>
      <c r="AO127" s="11">
        <v>1.96</v>
      </c>
      <c r="AP127" s="11">
        <v>0</v>
      </c>
      <c r="AQ127" s="11">
        <v>5.8</v>
      </c>
      <c r="AR127" s="11">
        <v>1.1000000000000001</v>
      </c>
      <c r="AS127" s="8" t="s">
        <v>298</v>
      </c>
      <c r="AT127" s="11">
        <v>0</v>
      </c>
      <c r="AU127" s="8" t="s">
        <v>11231</v>
      </c>
      <c r="AV127" s="8" t="s">
        <v>299</v>
      </c>
    </row>
    <row r="128" spans="1:48" x14ac:dyDescent="0.25">
      <c r="A128" s="8" t="str">
        <f t="shared" si="1"/>
        <v>17006000028772200001421</v>
      </c>
      <c r="B128" s="8" t="s">
        <v>10883</v>
      </c>
      <c r="C128" s="8" t="s">
        <v>292</v>
      </c>
      <c r="D128" s="8" t="s">
        <v>293</v>
      </c>
      <c r="E128" s="8" t="s">
        <v>11232</v>
      </c>
      <c r="F128" s="8" t="s">
        <v>11233</v>
      </c>
      <c r="G128" s="8" t="s">
        <v>10890</v>
      </c>
      <c r="H128" s="8" t="s">
        <v>10896</v>
      </c>
      <c r="I128" s="8" t="s">
        <v>294</v>
      </c>
      <c r="J128" s="8" t="s">
        <v>10897</v>
      </c>
      <c r="K128" s="8" t="s">
        <v>301</v>
      </c>
      <c r="L128" s="8" t="s">
        <v>10898</v>
      </c>
      <c r="M128" s="8" t="s">
        <v>10899</v>
      </c>
      <c r="N128" s="8" t="s">
        <v>10893</v>
      </c>
      <c r="O128" s="9">
        <v>9.31</v>
      </c>
      <c r="P128" s="10">
        <v>1</v>
      </c>
      <c r="Q128" s="11">
        <v>9.25</v>
      </c>
      <c r="R128" s="11">
        <v>7</v>
      </c>
      <c r="S128" s="8" t="s">
        <v>296</v>
      </c>
      <c r="T128" s="8" t="s">
        <v>297</v>
      </c>
      <c r="U128" s="9">
        <v>11.116</v>
      </c>
      <c r="V128" s="10">
        <v>0.25</v>
      </c>
      <c r="W128" s="11">
        <v>3</v>
      </c>
      <c r="X128" s="9">
        <v>3.7389999999999999</v>
      </c>
      <c r="Y128" s="8" t="s">
        <v>292</v>
      </c>
      <c r="Z128" s="10">
        <v>4</v>
      </c>
      <c r="AA128" s="10">
        <v>1</v>
      </c>
      <c r="AB128" s="9">
        <v>14.956</v>
      </c>
      <c r="AC128" s="10">
        <v>1</v>
      </c>
      <c r="AD128" s="10">
        <v>1</v>
      </c>
      <c r="AE128" s="9">
        <v>14.956</v>
      </c>
      <c r="AF128" s="11">
        <v>10</v>
      </c>
      <c r="AG128" s="11">
        <v>7</v>
      </c>
      <c r="AH128" s="11">
        <v>0</v>
      </c>
      <c r="AI128" s="11">
        <v>17</v>
      </c>
      <c r="AJ128" s="11">
        <v>0</v>
      </c>
      <c r="AK128" s="12">
        <v>44115.540636574071</v>
      </c>
      <c r="AL128" s="11">
        <v>0.28000000000000003</v>
      </c>
      <c r="AM128" s="11">
        <v>100</v>
      </c>
      <c r="AN128" s="11">
        <v>0</v>
      </c>
      <c r="AO128" s="11">
        <v>0.19</v>
      </c>
      <c r="AP128" s="11">
        <v>0</v>
      </c>
      <c r="AQ128" s="11">
        <v>0.56999999999999995</v>
      </c>
      <c r="AR128" s="11">
        <v>0.11</v>
      </c>
      <c r="AS128" s="8" t="s">
        <v>298</v>
      </c>
      <c r="AT128" s="11">
        <v>0</v>
      </c>
      <c r="AU128" s="8" t="s">
        <v>11234</v>
      </c>
      <c r="AV128" s="8" t="s">
        <v>299</v>
      </c>
    </row>
    <row r="129" spans="1:48" x14ac:dyDescent="0.25">
      <c r="A129" s="8" t="str">
        <f t="shared" si="1"/>
        <v>17006000028942200001421</v>
      </c>
      <c r="B129" s="8" t="s">
        <v>10883</v>
      </c>
      <c r="C129" s="8" t="s">
        <v>292</v>
      </c>
      <c r="D129" s="8" t="s">
        <v>293</v>
      </c>
      <c r="E129" s="8" t="s">
        <v>11235</v>
      </c>
      <c r="F129" s="8" t="s">
        <v>11236</v>
      </c>
      <c r="G129" s="8" t="s">
        <v>10890</v>
      </c>
      <c r="H129" s="8" t="s">
        <v>10896</v>
      </c>
      <c r="I129" s="8" t="s">
        <v>294</v>
      </c>
      <c r="J129" s="8" t="s">
        <v>10897</v>
      </c>
      <c r="K129" s="8" t="s">
        <v>301</v>
      </c>
      <c r="L129" s="8" t="s">
        <v>10898</v>
      </c>
      <c r="M129" s="8" t="s">
        <v>10899</v>
      </c>
      <c r="N129" s="8" t="s">
        <v>10893</v>
      </c>
      <c r="O129" s="9">
        <v>11.03</v>
      </c>
      <c r="P129" s="10">
        <v>1</v>
      </c>
      <c r="Q129" s="11">
        <v>9.25</v>
      </c>
      <c r="R129" s="11">
        <v>7</v>
      </c>
      <c r="S129" s="8" t="s">
        <v>296</v>
      </c>
      <c r="T129" s="8" t="s">
        <v>297</v>
      </c>
      <c r="U129" s="9">
        <v>13.17</v>
      </c>
      <c r="V129" s="10">
        <v>0.25</v>
      </c>
      <c r="W129" s="11">
        <v>3</v>
      </c>
      <c r="X129" s="9">
        <v>4.4329999999999998</v>
      </c>
      <c r="Y129" s="8" t="s">
        <v>292</v>
      </c>
      <c r="Z129" s="10">
        <v>4</v>
      </c>
      <c r="AA129" s="10">
        <v>1</v>
      </c>
      <c r="AB129" s="9">
        <v>17.731999999999999</v>
      </c>
      <c r="AC129" s="10">
        <v>1</v>
      </c>
      <c r="AD129" s="10">
        <v>1</v>
      </c>
      <c r="AE129" s="9">
        <v>17.731999999999999</v>
      </c>
      <c r="AF129" s="11">
        <v>10</v>
      </c>
      <c r="AG129" s="11">
        <v>7</v>
      </c>
      <c r="AH129" s="11">
        <v>0</v>
      </c>
      <c r="AI129" s="11">
        <v>17</v>
      </c>
      <c r="AJ129" s="11">
        <v>0</v>
      </c>
      <c r="AK129" s="12">
        <v>44115.540682870371</v>
      </c>
      <c r="AL129" s="11">
        <v>0.33</v>
      </c>
      <c r="AM129" s="11">
        <v>100</v>
      </c>
      <c r="AN129" s="11">
        <v>0</v>
      </c>
      <c r="AO129" s="11">
        <v>0.23</v>
      </c>
      <c r="AP129" s="11">
        <v>0</v>
      </c>
      <c r="AQ129" s="11">
        <v>0.68</v>
      </c>
      <c r="AR129" s="11">
        <v>0.13</v>
      </c>
      <c r="AS129" s="8" t="s">
        <v>298</v>
      </c>
      <c r="AT129" s="11">
        <v>0</v>
      </c>
      <c r="AU129" s="8" t="s">
        <v>11237</v>
      </c>
      <c r="AV129" s="8" t="s">
        <v>299</v>
      </c>
    </row>
    <row r="130" spans="1:48" x14ac:dyDescent="0.25">
      <c r="A130" s="8" t="str">
        <f t="shared" si="1"/>
        <v>17006000029012200001421</v>
      </c>
      <c r="B130" s="8" t="s">
        <v>10883</v>
      </c>
      <c r="C130" s="8" t="s">
        <v>292</v>
      </c>
      <c r="D130" s="8" t="s">
        <v>293</v>
      </c>
      <c r="E130" s="8" t="s">
        <v>11238</v>
      </c>
      <c r="F130" s="8" t="s">
        <v>11239</v>
      </c>
      <c r="G130" s="8" t="s">
        <v>10890</v>
      </c>
      <c r="H130" s="8" t="s">
        <v>10896</v>
      </c>
      <c r="I130" s="8" t="s">
        <v>294</v>
      </c>
      <c r="J130" s="8" t="s">
        <v>10897</v>
      </c>
      <c r="K130" s="8" t="s">
        <v>301</v>
      </c>
      <c r="L130" s="8" t="s">
        <v>10898</v>
      </c>
      <c r="M130" s="8" t="s">
        <v>10899</v>
      </c>
      <c r="N130" s="8" t="s">
        <v>10893</v>
      </c>
      <c r="O130" s="9">
        <v>8.84</v>
      </c>
      <c r="P130" s="10">
        <v>1</v>
      </c>
      <c r="Q130" s="11">
        <v>9.25</v>
      </c>
      <c r="R130" s="11">
        <v>7</v>
      </c>
      <c r="S130" s="8" t="s">
        <v>296</v>
      </c>
      <c r="T130" s="8" t="s">
        <v>297</v>
      </c>
      <c r="U130" s="9">
        <v>10.555</v>
      </c>
      <c r="V130" s="10">
        <v>0.25</v>
      </c>
      <c r="W130" s="11">
        <v>3</v>
      </c>
      <c r="X130" s="9">
        <v>3.5590000000000002</v>
      </c>
      <c r="Y130" s="8" t="s">
        <v>292</v>
      </c>
      <c r="Z130" s="10">
        <v>4</v>
      </c>
      <c r="AA130" s="10">
        <v>1</v>
      </c>
      <c r="AB130" s="9">
        <v>14.236000000000001</v>
      </c>
      <c r="AC130" s="10">
        <v>1</v>
      </c>
      <c r="AD130" s="10">
        <v>1</v>
      </c>
      <c r="AE130" s="9">
        <v>14.236000000000001</v>
      </c>
      <c r="AF130" s="11">
        <v>10</v>
      </c>
      <c r="AG130" s="11">
        <v>7</v>
      </c>
      <c r="AH130" s="11">
        <v>0</v>
      </c>
      <c r="AI130" s="11">
        <v>17</v>
      </c>
      <c r="AJ130" s="11">
        <v>0</v>
      </c>
      <c r="AK130" s="12">
        <v>44115.540729166663</v>
      </c>
      <c r="AL130" s="11">
        <v>0.27</v>
      </c>
      <c r="AM130" s="11">
        <v>100</v>
      </c>
      <c r="AN130" s="11">
        <v>0</v>
      </c>
      <c r="AO130" s="11">
        <v>0.19</v>
      </c>
      <c r="AP130" s="11">
        <v>0</v>
      </c>
      <c r="AQ130" s="11">
        <v>0.55000000000000004</v>
      </c>
      <c r="AR130" s="11">
        <v>0.1</v>
      </c>
      <c r="AS130" s="8" t="s">
        <v>298</v>
      </c>
      <c r="AT130" s="11">
        <v>0</v>
      </c>
      <c r="AU130" s="8" t="s">
        <v>11240</v>
      </c>
      <c r="AV130" s="8" t="s">
        <v>299</v>
      </c>
    </row>
    <row r="131" spans="1:48" x14ac:dyDescent="0.25">
      <c r="A131" s="8" t="str">
        <f t="shared" ref="A131:A194" si="2">_xlfn.CONCAT(B131,E131,G131)</f>
        <v>17006000029022200001421</v>
      </c>
      <c r="B131" s="8" t="s">
        <v>10883</v>
      </c>
      <c r="C131" s="8" t="s">
        <v>292</v>
      </c>
      <c r="D131" s="8" t="s">
        <v>293</v>
      </c>
      <c r="E131" s="8" t="s">
        <v>11241</v>
      </c>
      <c r="F131" s="8" t="s">
        <v>11242</v>
      </c>
      <c r="G131" s="8" t="s">
        <v>10890</v>
      </c>
      <c r="H131" s="8" t="s">
        <v>10896</v>
      </c>
      <c r="I131" s="8" t="s">
        <v>294</v>
      </c>
      <c r="J131" s="8" t="s">
        <v>10897</v>
      </c>
      <c r="K131" s="8" t="s">
        <v>295</v>
      </c>
      <c r="L131" s="8" t="s">
        <v>10898</v>
      </c>
      <c r="M131" s="8" t="s">
        <v>10899</v>
      </c>
      <c r="N131" s="8" t="s">
        <v>10893</v>
      </c>
      <c r="O131" s="9">
        <v>32.65</v>
      </c>
      <c r="P131" s="10">
        <v>1</v>
      </c>
      <c r="Q131" s="11">
        <v>9.25</v>
      </c>
      <c r="R131" s="11">
        <v>7</v>
      </c>
      <c r="S131" s="8" t="s">
        <v>296</v>
      </c>
      <c r="T131" s="8" t="s">
        <v>297</v>
      </c>
      <c r="U131" s="9">
        <v>38.984999999999999</v>
      </c>
      <c r="V131" s="10">
        <v>0.25</v>
      </c>
      <c r="W131" s="11">
        <v>3</v>
      </c>
      <c r="X131" s="9">
        <v>13.125999999999999</v>
      </c>
      <c r="Y131" s="8" t="s">
        <v>292</v>
      </c>
      <c r="Z131" s="10">
        <v>4</v>
      </c>
      <c r="AA131" s="10">
        <v>1</v>
      </c>
      <c r="AB131" s="9">
        <v>52.503999999999998</v>
      </c>
      <c r="AC131" s="10">
        <v>1</v>
      </c>
      <c r="AD131" s="10">
        <v>1</v>
      </c>
      <c r="AE131" s="9">
        <v>52.503999999999998</v>
      </c>
      <c r="AF131" s="11">
        <v>10</v>
      </c>
      <c r="AG131" s="11">
        <v>7</v>
      </c>
      <c r="AH131" s="11">
        <v>0</v>
      </c>
      <c r="AI131" s="11">
        <v>17</v>
      </c>
      <c r="AJ131" s="11">
        <v>0</v>
      </c>
      <c r="AK131" s="12">
        <v>44115.540729166663</v>
      </c>
      <c r="AL131" s="11">
        <v>0.98</v>
      </c>
      <c r="AM131" s="11">
        <v>100</v>
      </c>
      <c r="AN131" s="11">
        <v>0</v>
      </c>
      <c r="AO131" s="11">
        <v>0.68</v>
      </c>
      <c r="AP131" s="11">
        <v>0</v>
      </c>
      <c r="AQ131" s="11">
        <v>2.02</v>
      </c>
      <c r="AR131" s="11">
        <v>0.38</v>
      </c>
      <c r="AS131" s="8" t="s">
        <v>298</v>
      </c>
      <c r="AT131" s="11">
        <v>0</v>
      </c>
      <c r="AU131" s="8" t="s">
        <v>11243</v>
      </c>
      <c r="AV131" s="8" t="s">
        <v>299</v>
      </c>
    </row>
    <row r="132" spans="1:48" x14ac:dyDescent="0.25">
      <c r="A132" s="8" t="str">
        <f t="shared" si="2"/>
        <v>17006000029032200001421</v>
      </c>
      <c r="B132" s="8" t="s">
        <v>10883</v>
      </c>
      <c r="C132" s="8" t="s">
        <v>292</v>
      </c>
      <c r="D132" s="8" t="s">
        <v>293</v>
      </c>
      <c r="E132" s="8" t="s">
        <v>11244</v>
      </c>
      <c r="F132" s="8" t="s">
        <v>11245</v>
      </c>
      <c r="G132" s="8" t="s">
        <v>10890</v>
      </c>
      <c r="H132" s="8" t="s">
        <v>10896</v>
      </c>
      <c r="I132" s="8" t="s">
        <v>294</v>
      </c>
      <c r="J132" s="8" t="s">
        <v>10897</v>
      </c>
      <c r="K132" s="8" t="s">
        <v>302</v>
      </c>
      <c r="L132" s="8" t="s">
        <v>10898</v>
      </c>
      <c r="M132" s="8" t="s">
        <v>10899</v>
      </c>
      <c r="N132" s="8" t="s">
        <v>10893</v>
      </c>
      <c r="O132" s="9">
        <v>26.17</v>
      </c>
      <c r="P132" s="10">
        <v>1</v>
      </c>
      <c r="Q132" s="11">
        <v>9.25</v>
      </c>
      <c r="R132" s="11">
        <v>7</v>
      </c>
      <c r="S132" s="8" t="s">
        <v>296</v>
      </c>
      <c r="T132" s="8" t="s">
        <v>297</v>
      </c>
      <c r="U132" s="9">
        <v>31.248000000000001</v>
      </c>
      <c r="V132" s="10">
        <v>0.25</v>
      </c>
      <c r="W132" s="11">
        <v>3</v>
      </c>
      <c r="X132" s="9">
        <v>10.512</v>
      </c>
      <c r="Y132" s="8" t="s">
        <v>292</v>
      </c>
      <c r="Z132" s="10">
        <v>4</v>
      </c>
      <c r="AA132" s="10">
        <v>1</v>
      </c>
      <c r="AB132" s="9">
        <v>42.048000000000002</v>
      </c>
      <c r="AC132" s="10">
        <v>1</v>
      </c>
      <c r="AD132" s="10">
        <v>1</v>
      </c>
      <c r="AE132" s="9">
        <v>42.048000000000002</v>
      </c>
      <c r="AF132" s="11">
        <v>10</v>
      </c>
      <c r="AG132" s="11">
        <v>7</v>
      </c>
      <c r="AH132" s="11">
        <v>0</v>
      </c>
      <c r="AI132" s="11">
        <v>17</v>
      </c>
      <c r="AJ132" s="11">
        <v>0</v>
      </c>
      <c r="AK132" s="12">
        <v>44115.540729166663</v>
      </c>
      <c r="AL132" s="11">
        <v>0.78</v>
      </c>
      <c r="AM132" s="11">
        <v>100</v>
      </c>
      <c r="AN132" s="11">
        <v>0</v>
      </c>
      <c r="AO132" s="11">
        <v>0.55000000000000004</v>
      </c>
      <c r="AP132" s="11">
        <v>0</v>
      </c>
      <c r="AQ132" s="11">
        <v>1.61</v>
      </c>
      <c r="AR132" s="11">
        <v>0.31</v>
      </c>
      <c r="AS132" s="8" t="s">
        <v>298</v>
      </c>
      <c r="AT132" s="11">
        <v>0</v>
      </c>
      <c r="AU132" s="8" t="s">
        <v>11246</v>
      </c>
      <c r="AV132" s="8" t="s">
        <v>299</v>
      </c>
    </row>
    <row r="133" spans="1:48" x14ac:dyDescent="0.25">
      <c r="A133" s="8" t="str">
        <f t="shared" si="2"/>
        <v>17006000029042200001421</v>
      </c>
      <c r="B133" s="8" t="s">
        <v>10883</v>
      </c>
      <c r="C133" s="8" t="s">
        <v>292</v>
      </c>
      <c r="D133" s="8" t="s">
        <v>293</v>
      </c>
      <c r="E133" s="8" t="s">
        <v>11247</v>
      </c>
      <c r="F133" s="8" t="s">
        <v>11248</v>
      </c>
      <c r="G133" s="8" t="s">
        <v>10890</v>
      </c>
      <c r="H133" s="8" t="s">
        <v>10896</v>
      </c>
      <c r="I133" s="8" t="s">
        <v>294</v>
      </c>
      <c r="J133" s="8" t="s">
        <v>10897</v>
      </c>
      <c r="K133" s="8" t="s">
        <v>302</v>
      </c>
      <c r="L133" s="8" t="s">
        <v>10886</v>
      </c>
      <c r="M133" s="8" t="s">
        <v>10899</v>
      </c>
      <c r="N133" s="8" t="s">
        <v>10893</v>
      </c>
      <c r="O133" s="9">
        <v>37.81</v>
      </c>
      <c r="P133" s="10">
        <v>1</v>
      </c>
      <c r="Q133" s="11">
        <v>9.25</v>
      </c>
      <c r="R133" s="11">
        <v>7</v>
      </c>
      <c r="S133" s="8" t="s">
        <v>296</v>
      </c>
      <c r="T133" s="8" t="s">
        <v>297</v>
      </c>
      <c r="U133" s="9">
        <v>45.146000000000001</v>
      </c>
      <c r="V133" s="10">
        <v>0.25</v>
      </c>
      <c r="W133" s="11">
        <v>3</v>
      </c>
      <c r="X133" s="9">
        <v>15.186999999999999</v>
      </c>
      <c r="Y133" s="8" t="s">
        <v>292</v>
      </c>
      <c r="Z133" s="10">
        <v>4</v>
      </c>
      <c r="AA133" s="10">
        <v>1</v>
      </c>
      <c r="AB133" s="9">
        <v>60.747999999999998</v>
      </c>
      <c r="AC133" s="10">
        <v>1</v>
      </c>
      <c r="AD133" s="10">
        <v>1</v>
      </c>
      <c r="AE133" s="9">
        <v>60.747999999999998</v>
      </c>
      <c r="AF133" s="11">
        <v>10</v>
      </c>
      <c r="AG133" s="11">
        <v>7</v>
      </c>
      <c r="AH133" s="11">
        <v>0</v>
      </c>
      <c r="AI133" s="11">
        <v>17</v>
      </c>
      <c r="AJ133" s="11">
        <v>0</v>
      </c>
      <c r="AK133" s="12">
        <v>44115.540752314817</v>
      </c>
      <c r="AL133" s="11">
        <v>1.1299999999999999</v>
      </c>
      <c r="AM133" s="11">
        <v>100</v>
      </c>
      <c r="AN133" s="11">
        <v>0</v>
      </c>
      <c r="AO133" s="11">
        <v>0.79</v>
      </c>
      <c r="AP133" s="11">
        <v>0</v>
      </c>
      <c r="AQ133" s="11">
        <v>2.33</v>
      </c>
      <c r="AR133" s="11">
        <v>0.44</v>
      </c>
      <c r="AS133" s="8" t="s">
        <v>298</v>
      </c>
      <c r="AT133" s="11">
        <v>0</v>
      </c>
      <c r="AU133" s="8" t="s">
        <v>11249</v>
      </c>
      <c r="AV133" s="8" t="s">
        <v>299</v>
      </c>
    </row>
    <row r="134" spans="1:48" x14ac:dyDescent="0.25">
      <c r="A134" s="8" t="str">
        <f t="shared" si="2"/>
        <v>11006000029192200001286</v>
      </c>
      <c r="B134" s="8" t="s">
        <v>10874</v>
      </c>
      <c r="C134" s="8" t="s">
        <v>292</v>
      </c>
      <c r="D134" s="8" t="s">
        <v>293</v>
      </c>
      <c r="E134" s="8" t="s">
        <v>11250</v>
      </c>
      <c r="F134" s="8" t="s">
        <v>11251</v>
      </c>
      <c r="G134" s="8" t="s">
        <v>11017</v>
      </c>
      <c r="H134" s="8" t="s">
        <v>11018</v>
      </c>
      <c r="I134" s="8" t="s">
        <v>292</v>
      </c>
      <c r="J134" s="8" t="s">
        <v>10897</v>
      </c>
      <c r="K134" s="8" t="s">
        <v>301</v>
      </c>
      <c r="L134" s="8" t="s">
        <v>10898</v>
      </c>
      <c r="M134" s="8" t="s">
        <v>10899</v>
      </c>
      <c r="N134" s="8" t="s">
        <v>10875</v>
      </c>
      <c r="O134" s="9">
        <v>14.032</v>
      </c>
      <c r="P134" s="10">
        <v>1</v>
      </c>
      <c r="Q134" s="11">
        <v>9.25</v>
      </c>
      <c r="R134" s="11">
        <v>1</v>
      </c>
      <c r="S134" s="8" t="s">
        <v>296</v>
      </c>
      <c r="T134" s="8" t="s">
        <v>297</v>
      </c>
      <c r="U134" s="9">
        <v>15.635</v>
      </c>
      <c r="V134" s="10">
        <v>1</v>
      </c>
      <c r="W134" s="11">
        <v>5</v>
      </c>
      <c r="X134" s="9">
        <v>13.085000000000001</v>
      </c>
      <c r="Y134" s="8" t="s">
        <v>292</v>
      </c>
      <c r="Z134" s="10">
        <v>1</v>
      </c>
      <c r="AA134" s="10">
        <v>1</v>
      </c>
      <c r="AB134" s="9">
        <v>13.085000000000001</v>
      </c>
      <c r="AC134" s="10">
        <v>1</v>
      </c>
      <c r="AD134" s="10">
        <v>1</v>
      </c>
      <c r="AE134" s="9">
        <v>13.085000000000001</v>
      </c>
      <c r="AF134" s="11">
        <v>0</v>
      </c>
      <c r="AG134" s="11">
        <v>12</v>
      </c>
      <c r="AH134" s="11">
        <v>9.25</v>
      </c>
      <c r="AI134" s="11">
        <v>0</v>
      </c>
      <c r="AJ134" s="11">
        <v>0</v>
      </c>
      <c r="AK134" s="12">
        <v>44115.529976851853</v>
      </c>
      <c r="AL134" s="11">
        <v>0</v>
      </c>
      <c r="AM134" s="11">
        <v>100</v>
      </c>
      <c r="AN134" s="11">
        <v>0</v>
      </c>
      <c r="AO134" s="11">
        <v>1.88</v>
      </c>
      <c r="AP134" s="11">
        <v>1.45</v>
      </c>
      <c r="AQ134" s="11">
        <v>0</v>
      </c>
      <c r="AR134" s="11">
        <v>0.78</v>
      </c>
      <c r="AS134" s="8" t="s">
        <v>298</v>
      </c>
      <c r="AT134" s="11">
        <v>0</v>
      </c>
      <c r="AU134" s="8" t="s">
        <v>11252</v>
      </c>
      <c r="AV134" s="8" t="s">
        <v>299</v>
      </c>
    </row>
    <row r="135" spans="1:48" x14ac:dyDescent="0.25">
      <c r="A135" s="8" t="str">
        <f t="shared" si="2"/>
        <v>17006000029192200001421</v>
      </c>
      <c r="B135" s="8" t="s">
        <v>10883</v>
      </c>
      <c r="C135" s="8" t="s">
        <v>292</v>
      </c>
      <c r="D135" s="8" t="s">
        <v>293</v>
      </c>
      <c r="E135" s="8" t="s">
        <v>11250</v>
      </c>
      <c r="F135" s="8" t="s">
        <v>11251</v>
      </c>
      <c r="G135" s="8" t="s">
        <v>10890</v>
      </c>
      <c r="H135" s="8" t="s">
        <v>10896</v>
      </c>
      <c r="I135" s="8" t="s">
        <v>294</v>
      </c>
      <c r="J135" s="8" t="s">
        <v>10897</v>
      </c>
      <c r="K135" s="8" t="s">
        <v>301</v>
      </c>
      <c r="L135" s="8" t="s">
        <v>10898</v>
      </c>
      <c r="M135" s="8" t="s">
        <v>10899</v>
      </c>
      <c r="N135" s="8" t="s">
        <v>10893</v>
      </c>
      <c r="O135" s="9">
        <v>11.78</v>
      </c>
      <c r="P135" s="10">
        <v>1</v>
      </c>
      <c r="Q135" s="11">
        <v>9.25</v>
      </c>
      <c r="R135" s="11">
        <v>7</v>
      </c>
      <c r="S135" s="8" t="s">
        <v>296</v>
      </c>
      <c r="T135" s="8" t="s">
        <v>297</v>
      </c>
      <c r="U135" s="9">
        <v>14.066000000000001</v>
      </c>
      <c r="V135" s="10">
        <v>0.25</v>
      </c>
      <c r="W135" s="11">
        <v>3</v>
      </c>
      <c r="X135" s="9">
        <v>4.7370000000000001</v>
      </c>
      <c r="Y135" s="8" t="s">
        <v>292</v>
      </c>
      <c r="Z135" s="10">
        <v>4</v>
      </c>
      <c r="AA135" s="10">
        <v>1</v>
      </c>
      <c r="AB135" s="9">
        <v>18.948</v>
      </c>
      <c r="AC135" s="10">
        <v>1</v>
      </c>
      <c r="AD135" s="10">
        <v>1</v>
      </c>
      <c r="AE135" s="9">
        <v>18.948</v>
      </c>
      <c r="AF135" s="11">
        <v>10</v>
      </c>
      <c r="AG135" s="11">
        <v>7</v>
      </c>
      <c r="AH135" s="11">
        <v>0</v>
      </c>
      <c r="AI135" s="11">
        <v>17</v>
      </c>
      <c r="AJ135" s="11">
        <v>0</v>
      </c>
      <c r="AK135" s="12">
        <v>44115.540821759256</v>
      </c>
      <c r="AL135" s="11">
        <v>0.35</v>
      </c>
      <c r="AM135" s="11">
        <v>100</v>
      </c>
      <c r="AN135" s="11">
        <v>0</v>
      </c>
      <c r="AO135" s="11">
        <v>0.25</v>
      </c>
      <c r="AP135" s="11">
        <v>0</v>
      </c>
      <c r="AQ135" s="11">
        <v>0.73</v>
      </c>
      <c r="AR135" s="11">
        <v>0.14000000000000001</v>
      </c>
      <c r="AS135" s="8" t="s">
        <v>298</v>
      </c>
      <c r="AT135" s="11">
        <v>0</v>
      </c>
      <c r="AU135" s="8" t="s">
        <v>11252</v>
      </c>
      <c r="AV135" s="8" t="s">
        <v>299</v>
      </c>
    </row>
    <row r="136" spans="1:48" x14ac:dyDescent="0.25">
      <c r="A136" s="8" t="str">
        <f t="shared" si="2"/>
        <v>17006000029202200001421</v>
      </c>
      <c r="B136" s="8" t="s">
        <v>10883</v>
      </c>
      <c r="C136" s="8" t="s">
        <v>292</v>
      </c>
      <c r="D136" s="8" t="s">
        <v>293</v>
      </c>
      <c r="E136" s="8" t="s">
        <v>11253</v>
      </c>
      <c r="F136" s="8" t="s">
        <v>11254</v>
      </c>
      <c r="G136" s="8" t="s">
        <v>10890</v>
      </c>
      <c r="H136" s="8" t="s">
        <v>10896</v>
      </c>
      <c r="I136" s="8" t="s">
        <v>294</v>
      </c>
      <c r="J136" s="8" t="s">
        <v>10897</v>
      </c>
      <c r="K136" s="8" t="s">
        <v>301</v>
      </c>
      <c r="L136" s="8" t="s">
        <v>10898</v>
      </c>
      <c r="M136" s="8" t="s">
        <v>10899</v>
      </c>
      <c r="N136" s="8" t="s">
        <v>10893</v>
      </c>
      <c r="O136" s="9">
        <v>14</v>
      </c>
      <c r="P136" s="10">
        <v>1</v>
      </c>
      <c r="Q136" s="11">
        <v>9.25</v>
      </c>
      <c r="R136" s="11">
        <v>7</v>
      </c>
      <c r="S136" s="8" t="s">
        <v>296</v>
      </c>
      <c r="T136" s="8" t="s">
        <v>297</v>
      </c>
      <c r="U136" s="9">
        <v>16.716000000000001</v>
      </c>
      <c r="V136" s="10">
        <v>0.25</v>
      </c>
      <c r="W136" s="11">
        <v>3</v>
      </c>
      <c r="X136" s="9">
        <v>5.6189999999999998</v>
      </c>
      <c r="Y136" s="8" t="s">
        <v>292</v>
      </c>
      <c r="Z136" s="10">
        <v>4</v>
      </c>
      <c r="AA136" s="10">
        <v>1</v>
      </c>
      <c r="AB136" s="9">
        <v>22.475999999999999</v>
      </c>
      <c r="AC136" s="10">
        <v>1</v>
      </c>
      <c r="AD136" s="10">
        <v>1</v>
      </c>
      <c r="AE136" s="9">
        <v>22.475999999999999</v>
      </c>
      <c r="AF136" s="11">
        <v>10</v>
      </c>
      <c r="AG136" s="11">
        <v>7</v>
      </c>
      <c r="AH136" s="11">
        <v>0</v>
      </c>
      <c r="AI136" s="11">
        <v>17</v>
      </c>
      <c r="AJ136" s="11">
        <v>0</v>
      </c>
      <c r="AK136" s="12">
        <v>44115.540844907409</v>
      </c>
      <c r="AL136" s="11">
        <v>0.42</v>
      </c>
      <c r="AM136" s="11">
        <v>100</v>
      </c>
      <c r="AN136" s="11">
        <v>0</v>
      </c>
      <c r="AO136" s="11">
        <v>0.28999999999999998</v>
      </c>
      <c r="AP136" s="11">
        <v>0</v>
      </c>
      <c r="AQ136" s="11">
        <v>0.86</v>
      </c>
      <c r="AR136" s="11">
        <v>0.16</v>
      </c>
      <c r="AS136" s="8" t="s">
        <v>298</v>
      </c>
      <c r="AT136" s="11">
        <v>0</v>
      </c>
      <c r="AU136" s="8" t="s">
        <v>11255</v>
      </c>
      <c r="AV136" s="8" t="s">
        <v>299</v>
      </c>
    </row>
    <row r="137" spans="1:48" x14ac:dyDescent="0.25">
      <c r="A137" s="8" t="str">
        <f t="shared" si="2"/>
        <v>17006000029212200001421</v>
      </c>
      <c r="B137" s="8" t="s">
        <v>10883</v>
      </c>
      <c r="C137" s="8" t="s">
        <v>292</v>
      </c>
      <c r="D137" s="8" t="s">
        <v>293</v>
      </c>
      <c r="E137" s="8" t="s">
        <v>11256</v>
      </c>
      <c r="F137" s="8" t="s">
        <v>11257</v>
      </c>
      <c r="G137" s="8" t="s">
        <v>10890</v>
      </c>
      <c r="H137" s="8" t="s">
        <v>10896</v>
      </c>
      <c r="I137" s="8" t="s">
        <v>294</v>
      </c>
      <c r="J137" s="8" t="s">
        <v>10897</v>
      </c>
      <c r="K137" s="8" t="s">
        <v>301</v>
      </c>
      <c r="L137" s="8" t="s">
        <v>10898</v>
      </c>
      <c r="M137" s="8" t="s">
        <v>10899</v>
      </c>
      <c r="N137" s="8" t="s">
        <v>10893</v>
      </c>
      <c r="O137" s="9">
        <v>15.51</v>
      </c>
      <c r="P137" s="10">
        <v>1</v>
      </c>
      <c r="Q137" s="11">
        <v>9.25</v>
      </c>
      <c r="R137" s="11">
        <v>7</v>
      </c>
      <c r="S137" s="8" t="s">
        <v>296</v>
      </c>
      <c r="T137" s="8" t="s">
        <v>297</v>
      </c>
      <c r="U137" s="9">
        <v>18.518999999999998</v>
      </c>
      <c r="V137" s="10">
        <v>0.25</v>
      </c>
      <c r="W137" s="11">
        <v>3</v>
      </c>
      <c r="X137" s="9">
        <v>6.23</v>
      </c>
      <c r="Y137" s="8" t="s">
        <v>292</v>
      </c>
      <c r="Z137" s="10">
        <v>4</v>
      </c>
      <c r="AA137" s="10">
        <v>1</v>
      </c>
      <c r="AB137" s="9">
        <v>24.92</v>
      </c>
      <c r="AC137" s="10">
        <v>1</v>
      </c>
      <c r="AD137" s="10">
        <v>1</v>
      </c>
      <c r="AE137" s="9">
        <v>24.92</v>
      </c>
      <c r="AF137" s="11">
        <v>10</v>
      </c>
      <c r="AG137" s="11">
        <v>7</v>
      </c>
      <c r="AH137" s="11">
        <v>0</v>
      </c>
      <c r="AI137" s="11">
        <v>17</v>
      </c>
      <c r="AJ137" s="11">
        <v>0</v>
      </c>
      <c r="AK137" s="12">
        <v>44115.540844907409</v>
      </c>
      <c r="AL137" s="11">
        <v>0.46</v>
      </c>
      <c r="AM137" s="11">
        <v>100</v>
      </c>
      <c r="AN137" s="11">
        <v>0</v>
      </c>
      <c r="AO137" s="11">
        <v>0.32</v>
      </c>
      <c r="AP137" s="11">
        <v>0</v>
      </c>
      <c r="AQ137" s="11">
        <v>0.96</v>
      </c>
      <c r="AR137" s="11">
        <v>0.18</v>
      </c>
      <c r="AS137" s="8" t="s">
        <v>298</v>
      </c>
      <c r="AT137" s="11">
        <v>0</v>
      </c>
      <c r="AU137" s="8" t="s">
        <v>11258</v>
      </c>
      <c r="AV137" s="8" t="s">
        <v>299</v>
      </c>
    </row>
    <row r="138" spans="1:48" x14ac:dyDescent="0.25">
      <c r="A138" s="8" t="str">
        <f t="shared" si="2"/>
        <v>17006000029222200001421</v>
      </c>
      <c r="B138" s="8" t="s">
        <v>10883</v>
      </c>
      <c r="C138" s="8" t="s">
        <v>292</v>
      </c>
      <c r="D138" s="8" t="s">
        <v>293</v>
      </c>
      <c r="E138" s="8" t="s">
        <v>11259</v>
      </c>
      <c r="F138" s="8" t="s">
        <v>11260</v>
      </c>
      <c r="G138" s="8" t="s">
        <v>10890</v>
      </c>
      <c r="H138" s="8" t="s">
        <v>10896</v>
      </c>
      <c r="I138" s="8" t="s">
        <v>294</v>
      </c>
      <c r="J138" s="8" t="s">
        <v>10897</v>
      </c>
      <c r="K138" s="8" t="s">
        <v>302</v>
      </c>
      <c r="L138" s="8" t="s">
        <v>10898</v>
      </c>
      <c r="M138" s="8" t="s">
        <v>10899</v>
      </c>
      <c r="N138" s="8" t="s">
        <v>10893</v>
      </c>
      <c r="O138" s="9">
        <v>17.54</v>
      </c>
      <c r="P138" s="10">
        <v>1</v>
      </c>
      <c r="Q138" s="11">
        <v>9.25</v>
      </c>
      <c r="R138" s="11">
        <v>7</v>
      </c>
      <c r="S138" s="8" t="s">
        <v>296</v>
      </c>
      <c r="T138" s="8" t="s">
        <v>297</v>
      </c>
      <c r="U138" s="9">
        <v>20.943000000000001</v>
      </c>
      <c r="V138" s="10">
        <v>0.25</v>
      </c>
      <c r="W138" s="11">
        <v>3</v>
      </c>
      <c r="X138" s="9">
        <v>7.0460000000000003</v>
      </c>
      <c r="Y138" s="8" t="s">
        <v>292</v>
      </c>
      <c r="Z138" s="10">
        <v>4</v>
      </c>
      <c r="AA138" s="10">
        <v>1</v>
      </c>
      <c r="AB138" s="9">
        <v>28.184000000000001</v>
      </c>
      <c r="AC138" s="10">
        <v>1</v>
      </c>
      <c r="AD138" s="10">
        <v>1</v>
      </c>
      <c r="AE138" s="9">
        <v>28.184000000000001</v>
      </c>
      <c r="AF138" s="11">
        <v>10</v>
      </c>
      <c r="AG138" s="11">
        <v>7</v>
      </c>
      <c r="AH138" s="11">
        <v>0</v>
      </c>
      <c r="AI138" s="11">
        <v>17</v>
      </c>
      <c r="AJ138" s="11">
        <v>0</v>
      </c>
      <c r="AK138" s="12">
        <v>44115.540868055556</v>
      </c>
      <c r="AL138" s="11">
        <v>0.52</v>
      </c>
      <c r="AM138" s="11">
        <v>100</v>
      </c>
      <c r="AN138" s="11">
        <v>0</v>
      </c>
      <c r="AO138" s="11">
        <v>0.37</v>
      </c>
      <c r="AP138" s="11">
        <v>0</v>
      </c>
      <c r="AQ138" s="11">
        <v>1.08</v>
      </c>
      <c r="AR138" s="11">
        <v>0.21</v>
      </c>
      <c r="AS138" s="8" t="s">
        <v>298</v>
      </c>
      <c r="AT138" s="11">
        <v>0</v>
      </c>
      <c r="AU138" s="8" t="s">
        <v>11261</v>
      </c>
      <c r="AV138" s="8" t="s">
        <v>299</v>
      </c>
    </row>
    <row r="139" spans="1:48" x14ac:dyDescent="0.25">
      <c r="A139" s="8" t="str">
        <f t="shared" si="2"/>
        <v>11106000029362200000102</v>
      </c>
      <c r="B139" s="8" t="s">
        <v>10876</v>
      </c>
      <c r="C139" s="8" t="s">
        <v>294</v>
      </c>
      <c r="D139" s="8" t="s">
        <v>293</v>
      </c>
      <c r="E139" s="8" t="s">
        <v>11262</v>
      </c>
      <c r="F139" s="8" t="s">
        <v>11263</v>
      </c>
      <c r="G139" s="8" t="s">
        <v>10884</v>
      </c>
      <c r="H139" s="8" t="s">
        <v>10885</v>
      </c>
      <c r="I139" s="8" t="s">
        <v>292</v>
      </c>
      <c r="J139" s="8" t="s">
        <v>10897</v>
      </c>
      <c r="K139" s="8" t="s">
        <v>301</v>
      </c>
      <c r="L139" s="8" t="s">
        <v>10898</v>
      </c>
      <c r="M139" s="8" t="s">
        <v>10899</v>
      </c>
      <c r="N139" s="8" t="s">
        <v>10887</v>
      </c>
      <c r="O139" s="9">
        <v>11.042</v>
      </c>
      <c r="P139" s="10">
        <v>1</v>
      </c>
      <c r="Q139" s="11">
        <v>0</v>
      </c>
      <c r="R139" s="11">
        <v>12</v>
      </c>
      <c r="S139" s="8" t="s">
        <v>296</v>
      </c>
      <c r="T139" s="8" t="s">
        <v>297</v>
      </c>
      <c r="U139" s="9">
        <v>12.548</v>
      </c>
      <c r="V139" s="10">
        <v>1</v>
      </c>
      <c r="W139" s="11">
        <v>4</v>
      </c>
      <c r="X139" s="9">
        <v>15.198</v>
      </c>
      <c r="Y139" s="8" t="s">
        <v>292</v>
      </c>
      <c r="Z139" s="10">
        <v>1</v>
      </c>
      <c r="AA139" s="10">
        <v>0.76246899999999995</v>
      </c>
      <c r="AB139" s="9">
        <v>15.198</v>
      </c>
      <c r="AC139" s="10">
        <v>1</v>
      </c>
      <c r="AD139" s="10">
        <v>0.76246899999999995</v>
      </c>
      <c r="AE139" s="9">
        <v>15.198</v>
      </c>
      <c r="AF139" s="11">
        <v>10</v>
      </c>
      <c r="AG139" s="11">
        <v>12</v>
      </c>
      <c r="AH139" s="11">
        <v>0</v>
      </c>
      <c r="AI139" s="11">
        <v>17</v>
      </c>
      <c r="AJ139" s="11">
        <v>0</v>
      </c>
      <c r="AK139" s="12">
        <v>44115.017002314817</v>
      </c>
      <c r="AL139" s="11">
        <v>1.26</v>
      </c>
      <c r="AM139" s="11">
        <v>100</v>
      </c>
      <c r="AN139" s="11">
        <v>0</v>
      </c>
      <c r="AO139" s="11">
        <v>1.51</v>
      </c>
      <c r="AP139" s="11">
        <v>0</v>
      </c>
      <c r="AQ139" s="11">
        <v>2.02</v>
      </c>
      <c r="AR139" s="11">
        <v>0.63</v>
      </c>
      <c r="AS139" s="8" t="s">
        <v>298</v>
      </c>
      <c r="AT139" s="11">
        <v>0</v>
      </c>
      <c r="AU139" s="8" t="s">
        <v>11264</v>
      </c>
      <c r="AV139" s="8" t="s">
        <v>299</v>
      </c>
    </row>
    <row r="140" spans="1:48" x14ac:dyDescent="0.25">
      <c r="A140" s="8" t="str">
        <f t="shared" si="2"/>
        <v>17006000029362200001421</v>
      </c>
      <c r="B140" s="8" t="s">
        <v>10883</v>
      </c>
      <c r="C140" s="8" t="s">
        <v>292</v>
      </c>
      <c r="D140" s="8" t="s">
        <v>293</v>
      </c>
      <c r="E140" s="8" t="s">
        <v>11262</v>
      </c>
      <c r="F140" s="8" t="s">
        <v>11263</v>
      </c>
      <c r="G140" s="8" t="s">
        <v>10890</v>
      </c>
      <c r="H140" s="8" t="s">
        <v>10896</v>
      </c>
      <c r="I140" s="8" t="s">
        <v>294</v>
      </c>
      <c r="J140" s="8" t="s">
        <v>10897</v>
      </c>
      <c r="K140" s="8" t="s">
        <v>301</v>
      </c>
      <c r="L140" s="8" t="s">
        <v>10898</v>
      </c>
      <c r="M140" s="8" t="s">
        <v>10899</v>
      </c>
      <c r="N140" s="8" t="s">
        <v>10893</v>
      </c>
      <c r="O140" s="9">
        <v>11.02</v>
      </c>
      <c r="P140" s="10">
        <v>1</v>
      </c>
      <c r="Q140" s="11">
        <v>9.25</v>
      </c>
      <c r="R140" s="11">
        <v>7</v>
      </c>
      <c r="S140" s="8" t="s">
        <v>296</v>
      </c>
      <c r="T140" s="8" t="s">
        <v>297</v>
      </c>
      <c r="U140" s="9">
        <v>13.157999999999999</v>
      </c>
      <c r="V140" s="10">
        <v>0.25</v>
      </c>
      <c r="W140" s="11">
        <v>3</v>
      </c>
      <c r="X140" s="9">
        <v>4.43</v>
      </c>
      <c r="Y140" s="8" t="s">
        <v>292</v>
      </c>
      <c r="Z140" s="10">
        <v>4</v>
      </c>
      <c r="AA140" s="10">
        <v>1</v>
      </c>
      <c r="AB140" s="9">
        <v>17.72</v>
      </c>
      <c r="AC140" s="10">
        <v>1</v>
      </c>
      <c r="AD140" s="10">
        <v>1</v>
      </c>
      <c r="AE140" s="9">
        <v>17.72</v>
      </c>
      <c r="AF140" s="11">
        <v>10</v>
      </c>
      <c r="AG140" s="11">
        <v>7</v>
      </c>
      <c r="AH140" s="11">
        <v>0</v>
      </c>
      <c r="AI140" s="11">
        <v>17</v>
      </c>
      <c r="AJ140" s="11">
        <v>0</v>
      </c>
      <c r="AK140" s="12">
        <v>44115.540914351855</v>
      </c>
      <c r="AL140" s="11">
        <v>0.33</v>
      </c>
      <c r="AM140" s="11">
        <v>100</v>
      </c>
      <c r="AN140" s="11">
        <v>0</v>
      </c>
      <c r="AO140" s="11">
        <v>0.23</v>
      </c>
      <c r="AP140" s="11">
        <v>0</v>
      </c>
      <c r="AQ140" s="11">
        <v>0.68</v>
      </c>
      <c r="AR140" s="11">
        <v>0.13</v>
      </c>
      <c r="AS140" s="8" t="s">
        <v>298</v>
      </c>
      <c r="AT140" s="11">
        <v>0</v>
      </c>
      <c r="AU140" s="8" t="s">
        <v>11264</v>
      </c>
      <c r="AV140" s="8" t="s">
        <v>299</v>
      </c>
    </row>
    <row r="141" spans="1:48" x14ac:dyDescent="0.25">
      <c r="A141" s="8" t="str">
        <f t="shared" si="2"/>
        <v>17006000029582200001421</v>
      </c>
      <c r="B141" s="8" t="s">
        <v>10883</v>
      </c>
      <c r="C141" s="8" t="s">
        <v>292</v>
      </c>
      <c r="D141" s="8" t="s">
        <v>293</v>
      </c>
      <c r="E141" s="8" t="s">
        <v>11265</v>
      </c>
      <c r="F141" s="8" t="s">
        <v>11266</v>
      </c>
      <c r="G141" s="8" t="s">
        <v>10890</v>
      </c>
      <c r="H141" s="8" t="s">
        <v>10896</v>
      </c>
      <c r="I141" s="8" t="s">
        <v>294</v>
      </c>
      <c r="J141" s="8" t="s">
        <v>10897</v>
      </c>
      <c r="K141" s="8" t="s">
        <v>302</v>
      </c>
      <c r="L141" s="8" t="s">
        <v>10898</v>
      </c>
      <c r="M141" s="8" t="s">
        <v>10899</v>
      </c>
      <c r="N141" s="8" t="s">
        <v>10893</v>
      </c>
      <c r="O141" s="9">
        <v>20.03</v>
      </c>
      <c r="P141" s="10">
        <v>1</v>
      </c>
      <c r="Q141" s="11">
        <v>9.25</v>
      </c>
      <c r="R141" s="11">
        <v>7</v>
      </c>
      <c r="S141" s="8" t="s">
        <v>296</v>
      </c>
      <c r="T141" s="8" t="s">
        <v>297</v>
      </c>
      <c r="U141" s="9">
        <v>23.916</v>
      </c>
      <c r="V141" s="10">
        <v>0.25</v>
      </c>
      <c r="W141" s="11">
        <v>3</v>
      </c>
      <c r="X141" s="9">
        <v>8.0489999999999995</v>
      </c>
      <c r="Y141" s="8" t="s">
        <v>292</v>
      </c>
      <c r="Z141" s="10">
        <v>4</v>
      </c>
      <c r="AA141" s="10">
        <v>1</v>
      </c>
      <c r="AB141" s="9">
        <v>32.195999999999998</v>
      </c>
      <c r="AC141" s="10">
        <v>1</v>
      </c>
      <c r="AD141" s="10">
        <v>1</v>
      </c>
      <c r="AE141" s="9">
        <v>32.195999999999998</v>
      </c>
      <c r="AF141" s="11">
        <v>10</v>
      </c>
      <c r="AG141" s="11">
        <v>7</v>
      </c>
      <c r="AH141" s="11">
        <v>0</v>
      </c>
      <c r="AI141" s="11">
        <v>17</v>
      </c>
      <c r="AJ141" s="11">
        <v>0</v>
      </c>
      <c r="AK141" s="12">
        <v>44115.541041666664</v>
      </c>
      <c r="AL141" s="11">
        <v>0.6</v>
      </c>
      <c r="AM141" s="11">
        <v>100</v>
      </c>
      <c r="AN141" s="11">
        <v>0</v>
      </c>
      <c r="AO141" s="11">
        <v>0.42</v>
      </c>
      <c r="AP141" s="11">
        <v>0</v>
      </c>
      <c r="AQ141" s="11">
        <v>1.24</v>
      </c>
      <c r="AR141" s="11">
        <v>0.23</v>
      </c>
      <c r="AS141" s="8" t="s">
        <v>298</v>
      </c>
      <c r="AT141" s="11">
        <v>0</v>
      </c>
      <c r="AU141" s="8" t="s">
        <v>11267</v>
      </c>
      <c r="AV141" s="8" t="s">
        <v>299</v>
      </c>
    </row>
    <row r="142" spans="1:48" x14ac:dyDescent="0.25">
      <c r="A142" s="8" t="str">
        <f t="shared" si="2"/>
        <v>17006000029872200001421</v>
      </c>
      <c r="B142" s="8" t="s">
        <v>10883</v>
      </c>
      <c r="C142" s="8" t="s">
        <v>292</v>
      </c>
      <c r="D142" s="8" t="s">
        <v>293</v>
      </c>
      <c r="E142" s="8" t="s">
        <v>11268</v>
      </c>
      <c r="F142" s="8" t="s">
        <v>11269</v>
      </c>
      <c r="G142" s="8" t="s">
        <v>10890</v>
      </c>
      <c r="H142" s="8" t="s">
        <v>10896</v>
      </c>
      <c r="I142" s="8" t="s">
        <v>294</v>
      </c>
      <c r="J142" s="8" t="s">
        <v>10897</v>
      </c>
      <c r="K142" s="8" t="s">
        <v>295</v>
      </c>
      <c r="L142" s="8" t="s">
        <v>10898</v>
      </c>
      <c r="M142" s="8" t="s">
        <v>10899</v>
      </c>
      <c r="N142" s="8" t="s">
        <v>10893</v>
      </c>
      <c r="O142" s="9">
        <v>6.19</v>
      </c>
      <c r="P142" s="10">
        <v>1</v>
      </c>
      <c r="Q142" s="11">
        <v>9.25</v>
      </c>
      <c r="R142" s="11">
        <v>7</v>
      </c>
      <c r="S142" s="8" t="s">
        <v>296</v>
      </c>
      <c r="T142" s="8" t="s">
        <v>297</v>
      </c>
      <c r="U142" s="9">
        <v>7.391</v>
      </c>
      <c r="V142" s="10">
        <v>0.25</v>
      </c>
      <c r="W142" s="11">
        <v>3</v>
      </c>
      <c r="X142" s="9">
        <v>2.488</v>
      </c>
      <c r="Y142" s="8" t="s">
        <v>292</v>
      </c>
      <c r="Z142" s="10">
        <v>4</v>
      </c>
      <c r="AA142" s="10">
        <v>1</v>
      </c>
      <c r="AB142" s="9">
        <v>9.952</v>
      </c>
      <c r="AC142" s="10">
        <v>1</v>
      </c>
      <c r="AD142" s="10">
        <v>1</v>
      </c>
      <c r="AE142" s="9">
        <v>9.952</v>
      </c>
      <c r="AF142" s="11">
        <v>10</v>
      </c>
      <c r="AG142" s="11">
        <v>7</v>
      </c>
      <c r="AH142" s="11">
        <v>0</v>
      </c>
      <c r="AI142" s="11">
        <v>17</v>
      </c>
      <c r="AJ142" s="11">
        <v>0</v>
      </c>
      <c r="AK142" s="12">
        <v>44115.541631944441</v>
      </c>
      <c r="AL142" s="11">
        <v>0.19</v>
      </c>
      <c r="AM142" s="11">
        <v>100</v>
      </c>
      <c r="AN142" s="11">
        <v>0</v>
      </c>
      <c r="AO142" s="11">
        <v>0.13</v>
      </c>
      <c r="AP142" s="11">
        <v>0</v>
      </c>
      <c r="AQ142" s="11">
        <v>0.38</v>
      </c>
      <c r="AR142" s="11">
        <v>7.0000000000000007E-2</v>
      </c>
      <c r="AS142" s="8" t="s">
        <v>298</v>
      </c>
      <c r="AT142" s="11">
        <v>0</v>
      </c>
      <c r="AU142" s="8" t="s">
        <v>11270</v>
      </c>
      <c r="AV142" s="8" t="s">
        <v>299</v>
      </c>
    </row>
    <row r="143" spans="1:48" x14ac:dyDescent="0.25">
      <c r="A143" s="8" t="str">
        <f t="shared" si="2"/>
        <v>17006000029892200001421</v>
      </c>
      <c r="B143" s="8" t="s">
        <v>10883</v>
      </c>
      <c r="C143" s="8" t="s">
        <v>292</v>
      </c>
      <c r="D143" s="8" t="s">
        <v>293</v>
      </c>
      <c r="E143" s="8" t="s">
        <v>11271</v>
      </c>
      <c r="F143" s="8" t="s">
        <v>11272</v>
      </c>
      <c r="G143" s="8" t="s">
        <v>10890</v>
      </c>
      <c r="H143" s="8" t="s">
        <v>10896</v>
      </c>
      <c r="I143" s="8" t="s">
        <v>294</v>
      </c>
      <c r="J143" s="8" t="s">
        <v>10897</v>
      </c>
      <c r="K143" s="8" t="s">
        <v>301</v>
      </c>
      <c r="L143" s="8" t="s">
        <v>10898</v>
      </c>
      <c r="M143" s="8" t="s">
        <v>10899</v>
      </c>
      <c r="N143" s="8" t="s">
        <v>10893</v>
      </c>
      <c r="O143" s="9">
        <v>7.69</v>
      </c>
      <c r="P143" s="10">
        <v>1</v>
      </c>
      <c r="Q143" s="11">
        <v>9.25</v>
      </c>
      <c r="R143" s="11">
        <v>7</v>
      </c>
      <c r="S143" s="8" t="s">
        <v>296</v>
      </c>
      <c r="T143" s="8" t="s">
        <v>297</v>
      </c>
      <c r="U143" s="9">
        <v>9.1820000000000004</v>
      </c>
      <c r="V143" s="10">
        <v>0.25</v>
      </c>
      <c r="W143" s="11">
        <v>3</v>
      </c>
      <c r="X143" s="9">
        <v>3.0960000000000001</v>
      </c>
      <c r="Y143" s="8" t="s">
        <v>292</v>
      </c>
      <c r="Z143" s="10">
        <v>4</v>
      </c>
      <c r="AA143" s="10">
        <v>1</v>
      </c>
      <c r="AB143" s="9">
        <v>12.384</v>
      </c>
      <c r="AC143" s="10">
        <v>1</v>
      </c>
      <c r="AD143" s="10">
        <v>1</v>
      </c>
      <c r="AE143" s="9">
        <v>12.384</v>
      </c>
      <c r="AF143" s="11">
        <v>10</v>
      </c>
      <c r="AG143" s="11">
        <v>7</v>
      </c>
      <c r="AH143" s="11">
        <v>0</v>
      </c>
      <c r="AI143" s="11">
        <v>17</v>
      </c>
      <c r="AJ143" s="11">
        <v>0</v>
      </c>
      <c r="AK143" s="12">
        <v>44115.541655092595</v>
      </c>
      <c r="AL143" s="11">
        <v>0.23</v>
      </c>
      <c r="AM143" s="11">
        <v>100</v>
      </c>
      <c r="AN143" s="11">
        <v>0</v>
      </c>
      <c r="AO143" s="11">
        <v>0.16</v>
      </c>
      <c r="AP143" s="11">
        <v>0</v>
      </c>
      <c r="AQ143" s="11">
        <v>0.48</v>
      </c>
      <c r="AR143" s="11">
        <v>0.09</v>
      </c>
      <c r="AS143" s="8" t="s">
        <v>298</v>
      </c>
      <c r="AT143" s="11">
        <v>0</v>
      </c>
      <c r="AU143" s="8" t="s">
        <v>11273</v>
      </c>
      <c r="AV143" s="8" t="s">
        <v>299</v>
      </c>
    </row>
    <row r="144" spans="1:48" x14ac:dyDescent="0.25">
      <c r="A144" s="8" t="str">
        <f t="shared" si="2"/>
        <v>17006000030002200001421</v>
      </c>
      <c r="B144" s="8" t="s">
        <v>10883</v>
      </c>
      <c r="C144" s="8" t="s">
        <v>292</v>
      </c>
      <c r="D144" s="8" t="s">
        <v>293</v>
      </c>
      <c r="E144" s="8" t="s">
        <v>11274</v>
      </c>
      <c r="F144" s="8" t="s">
        <v>11275</v>
      </c>
      <c r="G144" s="8" t="s">
        <v>10890</v>
      </c>
      <c r="H144" s="8" t="s">
        <v>10896</v>
      </c>
      <c r="I144" s="8" t="s">
        <v>294</v>
      </c>
      <c r="J144" s="8" t="s">
        <v>10897</v>
      </c>
      <c r="K144" s="8" t="s">
        <v>301</v>
      </c>
      <c r="L144" s="8" t="s">
        <v>10898</v>
      </c>
      <c r="M144" s="8" t="s">
        <v>10899</v>
      </c>
      <c r="N144" s="8" t="s">
        <v>10893</v>
      </c>
      <c r="O144" s="9">
        <v>8.5500000000000007</v>
      </c>
      <c r="P144" s="10">
        <v>1</v>
      </c>
      <c r="Q144" s="11">
        <v>9.25</v>
      </c>
      <c r="R144" s="11">
        <v>7</v>
      </c>
      <c r="S144" s="8" t="s">
        <v>296</v>
      </c>
      <c r="T144" s="8" t="s">
        <v>297</v>
      </c>
      <c r="U144" s="9">
        <v>10.209</v>
      </c>
      <c r="V144" s="10">
        <v>0.25</v>
      </c>
      <c r="W144" s="11">
        <v>3</v>
      </c>
      <c r="X144" s="9">
        <v>3.4420000000000002</v>
      </c>
      <c r="Y144" s="8" t="s">
        <v>292</v>
      </c>
      <c r="Z144" s="10">
        <v>4</v>
      </c>
      <c r="AA144" s="10">
        <v>1</v>
      </c>
      <c r="AB144" s="9">
        <v>13.768000000000001</v>
      </c>
      <c r="AC144" s="10">
        <v>1</v>
      </c>
      <c r="AD144" s="10">
        <v>1</v>
      </c>
      <c r="AE144" s="9">
        <v>13.768000000000001</v>
      </c>
      <c r="AF144" s="11">
        <v>10</v>
      </c>
      <c r="AG144" s="11">
        <v>7</v>
      </c>
      <c r="AH144" s="11">
        <v>0</v>
      </c>
      <c r="AI144" s="11">
        <v>17</v>
      </c>
      <c r="AJ144" s="11">
        <v>0</v>
      </c>
      <c r="AK144" s="12">
        <v>44115.541770833333</v>
      </c>
      <c r="AL144" s="11">
        <v>0.26</v>
      </c>
      <c r="AM144" s="11">
        <v>100</v>
      </c>
      <c r="AN144" s="11">
        <v>0</v>
      </c>
      <c r="AO144" s="11">
        <v>0.18</v>
      </c>
      <c r="AP144" s="11">
        <v>0</v>
      </c>
      <c r="AQ144" s="11">
        <v>0.53</v>
      </c>
      <c r="AR144" s="11">
        <v>0.1</v>
      </c>
      <c r="AS144" s="8" t="s">
        <v>298</v>
      </c>
      <c r="AT144" s="11">
        <v>0</v>
      </c>
      <c r="AU144" s="8" t="s">
        <v>11276</v>
      </c>
      <c r="AV144" s="8" t="s">
        <v>299</v>
      </c>
    </row>
    <row r="145" spans="1:48" x14ac:dyDescent="0.25">
      <c r="A145" s="8" t="str">
        <f t="shared" si="2"/>
        <v>17006000030012200001421</v>
      </c>
      <c r="B145" s="8" t="s">
        <v>10883</v>
      </c>
      <c r="C145" s="8" t="s">
        <v>292</v>
      </c>
      <c r="D145" s="8" t="s">
        <v>293</v>
      </c>
      <c r="E145" s="8" t="s">
        <v>11277</v>
      </c>
      <c r="F145" s="8" t="s">
        <v>11278</v>
      </c>
      <c r="G145" s="8" t="s">
        <v>10890</v>
      </c>
      <c r="H145" s="8" t="s">
        <v>10896</v>
      </c>
      <c r="I145" s="8" t="s">
        <v>294</v>
      </c>
      <c r="J145" s="8" t="s">
        <v>10897</v>
      </c>
      <c r="K145" s="8" t="s">
        <v>301</v>
      </c>
      <c r="L145" s="8" t="s">
        <v>10898</v>
      </c>
      <c r="M145" s="8" t="s">
        <v>10899</v>
      </c>
      <c r="N145" s="8" t="s">
        <v>10893</v>
      </c>
      <c r="O145" s="9">
        <v>10.23</v>
      </c>
      <c r="P145" s="10">
        <v>1</v>
      </c>
      <c r="Q145" s="11">
        <v>9.25</v>
      </c>
      <c r="R145" s="11">
        <v>7</v>
      </c>
      <c r="S145" s="8" t="s">
        <v>296</v>
      </c>
      <c r="T145" s="8" t="s">
        <v>297</v>
      </c>
      <c r="U145" s="9">
        <v>12.215</v>
      </c>
      <c r="V145" s="10">
        <v>0.25</v>
      </c>
      <c r="W145" s="11">
        <v>3</v>
      </c>
      <c r="X145" s="9">
        <v>4.1139999999999999</v>
      </c>
      <c r="Y145" s="8" t="s">
        <v>292</v>
      </c>
      <c r="Z145" s="10">
        <v>4</v>
      </c>
      <c r="AA145" s="10">
        <v>1</v>
      </c>
      <c r="AB145" s="9">
        <v>16.456</v>
      </c>
      <c r="AC145" s="10">
        <v>1</v>
      </c>
      <c r="AD145" s="10">
        <v>1</v>
      </c>
      <c r="AE145" s="9">
        <v>16.456</v>
      </c>
      <c r="AF145" s="11">
        <v>10</v>
      </c>
      <c r="AG145" s="11">
        <v>7</v>
      </c>
      <c r="AH145" s="11">
        <v>0</v>
      </c>
      <c r="AI145" s="11">
        <v>17</v>
      </c>
      <c r="AJ145" s="11">
        <v>0</v>
      </c>
      <c r="AK145" s="12">
        <v>44115.541770833333</v>
      </c>
      <c r="AL145" s="11">
        <v>0.31</v>
      </c>
      <c r="AM145" s="11">
        <v>100</v>
      </c>
      <c r="AN145" s="11">
        <v>0</v>
      </c>
      <c r="AO145" s="11">
        <v>0.21</v>
      </c>
      <c r="AP145" s="11">
        <v>0</v>
      </c>
      <c r="AQ145" s="11">
        <v>0.63</v>
      </c>
      <c r="AR145" s="11">
        <v>0.12</v>
      </c>
      <c r="AS145" s="8" t="s">
        <v>298</v>
      </c>
      <c r="AT145" s="11">
        <v>0</v>
      </c>
      <c r="AU145" s="8" t="s">
        <v>11279</v>
      </c>
      <c r="AV145" s="8" t="s">
        <v>299</v>
      </c>
    </row>
    <row r="146" spans="1:48" x14ac:dyDescent="0.25">
      <c r="A146" s="8" t="str">
        <f t="shared" si="2"/>
        <v>17006000030022200001421</v>
      </c>
      <c r="B146" s="8" t="s">
        <v>10883</v>
      </c>
      <c r="C146" s="8" t="s">
        <v>292</v>
      </c>
      <c r="D146" s="8" t="s">
        <v>293</v>
      </c>
      <c r="E146" s="8" t="s">
        <v>11280</v>
      </c>
      <c r="F146" s="8" t="s">
        <v>11281</v>
      </c>
      <c r="G146" s="8" t="s">
        <v>10890</v>
      </c>
      <c r="H146" s="8" t="s">
        <v>10896</v>
      </c>
      <c r="I146" s="8" t="s">
        <v>294</v>
      </c>
      <c r="J146" s="8" t="s">
        <v>10897</v>
      </c>
      <c r="K146" s="8" t="s">
        <v>301</v>
      </c>
      <c r="L146" s="8" t="s">
        <v>10898</v>
      </c>
      <c r="M146" s="8" t="s">
        <v>10899</v>
      </c>
      <c r="N146" s="8" t="s">
        <v>10893</v>
      </c>
      <c r="O146" s="9">
        <v>10.43</v>
      </c>
      <c r="P146" s="10">
        <v>1</v>
      </c>
      <c r="Q146" s="11">
        <v>9.25</v>
      </c>
      <c r="R146" s="11">
        <v>7</v>
      </c>
      <c r="S146" s="8" t="s">
        <v>296</v>
      </c>
      <c r="T146" s="8" t="s">
        <v>297</v>
      </c>
      <c r="U146" s="9">
        <v>12.454000000000001</v>
      </c>
      <c r="V146" s="10">
        <v>0.25</v>
      </c>
      <c r="W146" s="11">
        <v>3</v>
      </c>
      <c r="X146" s="9">
        <v>4.1840000000000002</v>
      </c>
      <c r="Y146" s="8" t="s">
        <v>292</v>
      </c>
      <c r="Z146" s="10">
        <v>4</v>
      </c>
      <c r="AA146" s="10">
        <v>1</v>
      </c>
      <c r="AB146" s="9">
        <v>16.736000000000001</v>
      </c>
      <c r="AC146" s="10">
        <v>1</v>
      </c>
      <c r="AD146" s="10">
        <v>1</v>
      </c>
      <c r="AE146" s="9">
        <v>16.736000000000001</v>
      </c>
      <c r="AF146" s="11">
        <v>10</v>
      </c>
      <c r="AG146" s="11">
        <v>7</v>
      </c>
      <c r="AH146" s="11">
        <v>0</v>
      </c>
      <c r="AI146" s="11">
        <v>17</v>
      </c>
      <c r="AJ146" s="11">
        <v>0</v>
      </c>
      <c r="AK146" s="12">
        <v>44115.54178240741</v>
      </c>
      <c r="AL146" s="11">
        <v>0.31</v>
      </c>
      <c r="AM146" s="11">
        <v>100</v>
      </c>
      <c r="AN146" s="11">
        <v>0</v>
      </c>
      <c r="AO146" s="11">
        <v>0.22</v>
      </c>
      <c r="AP146" s="11">
        <v>0</v>
      </c>
      <c r="AQ146" s="11">
        <v>0.64</v>
      </c>
      <c r="AR146" s="11">
        <v>0.12</v>
      </c>
      <c r="AS146" s="8" t="s">
        <v>298</v>
      </c>
      <c r="AT146" s="11">
        <v>0</v>
      </c>
      <c r="AU146" s="8" t="s">
        <v>11282</v>
      </c>
      <c r="AV146" s="8" t="s">
        <v>299</v>
      </c>
    </row>
    <row r="147" spans="1:48" x14ac:dyDescent="0.25">
      <c r="A147" s="8" t="str">
        <f t="shared" si="2"/>
        <v>17006000030162200001421</v>
      </c>
      <c r="B147" s="8" t="s">
        <v>10883</v>
      </c>
      <c r="C147" s="8" t="s">
        <v>292</v>
      </c>
      <c r="D147" s="8" t="s">
        <v>293</v>
      </c>
      <c r="E147" s="8" t="s">
        <v>11283</v>
      </c>
      <c r="F147" s="8" t="s">
        <v>11284</v>
      </c>
      <c r="G147" s="8" t="s">
        <v>10890</v>
      </c>
      <c r="H147" s="8" t="s">
        <v>10896</v>
      </c>
      <c r="I147" s="8" t="s">
        <v>294</v>
      </c>
      <c r="J147" s="8" t="s">
        <v>10897</v>
      </c>
      <c r="K147" s="8" t="s">
        <v>301</v>
      </c>
      <c r="L147" s="8" t="s">
        <v>10898</v>
      </c>
      <c r="M147" s="8" t="s">
        <v>10899</v>
      </c>
      <c r="N147" s="8" t="s">
        <v>10893</v>
      </c>
      <c r="O147" s="9">
        <v>11.35</v>
      </c>
      <c r="P147" s="10">
        <v>1</v>
      </c>
      <c r="Q147" s="11">
        <v>9.25</v>
      </c>
      <c r="R147" s="11">
        <v>7</v>
      </c>
      <c r="S147" s="8" t="s">
        <v>296</v>
      </c>
      <c r="T147" s="8" t="s">
        <v>297</v>
      </c>
      <c r="U147" s="9">
        <v>13.552</v>
      </c>
      <c r="V147" s="10">
        <v>0.25</v>
      </c>
      <c r="W147" s="11">
        <v>3</v>
      </c>
      <c r="X147" s="9">
        <v>4.5579999999999998</v>
      </c>
      <c r="Y147" s="8" t="s">
        <v>292</v>
      </c>
      <c r="Z147" s="10">
        <v>4</v>
      </c>
      <c r="AA147" s="10">
        <v>1</v>
      </c>
      <c r="AB147" s="9">
        <v>18.231999999999999</v>
      </c>
      <c r="AC147" s="10">
        <v>1</v>
      </c>
      <c r="AD147" s="10">
        <v>1</v>
      </c>
      <c r="AE147" s="9">
        <v>18.231999999999999</v>
      </c>
      <c r="AF147" s="11">
        <v>10</v>
      </c>
      <c r="AG147" s="11">
        <v>7</v>
      </c>
      <c r="AH147" s="11">
        <v>0</v>
      </c>
      <c r="AI147" s="11">
        <v>17</v>
      </c>
      <c r="AJ147" s="11">
        <v>0</v>
      </c>
      <c r="AK147" s="12">
        <v>44115.541898148149</v>
      </c>
      <c r="AL147" s="11">
        <v>0.34</v>
      </c>
      <c r="AM147" s="11">
        <v>100</v>
      </c>
      <c r="AN147" s="11">
        <v>0</v>
      </c>
      <c r="AO147" s="11">
        <v>0.24</v>
      </c>
      <c r="AP147" s="11">
        <v>0</v>
      </c>
      <c r="AQ147" s="11">
        <v>0.7</v>
      </c>
      <c r="AR147" s="11">
        <v>0.13</v>
      </c>
      <c r="AS147" s="8" t="s">
        <v>298</v>
      </c>
      <c r="AT147" s="11">
        <v>0</v>
      </c>
      <c r="AU147" s="8" t="s">
        <v>11285</v>
      </c>
      <c r="AV147" s="8" t="s">
        <v>299</v>
      </c>
    </row>
    <row r="148" spans="1:48" x14ac:dyDescent="0.25">
      <c r="A148" s="8" t="str">
        <f t="shared" si="2"/>
        <v>17006000030222200001421</v>
      </c>
      <c r="B148" s="8" t="s">
        <v>10883</v>
      </c>
      <c r="C148" s="8" t="s">
        <v>292</v>
      </c>
      <c r="D148" s="8" t="s">
        <v>293</v>
      </c>
      <c r="E148" s="8" t="s">
        <v>11286</v>
      </c>
      <c r="F148" s="8" t="s">
        <v>11287</v>
      </c>
      <c r="G148" s="8" t="s">
        <v>10890</v>
      </c>
      <c r="H148" s="8" t="s">
        <v>10896</v>
      </c>
      <c r="I148" s="8" t="s">
        <v>294</v>
      </c>
      <c r="J148" s="8" t="s">
        <v>10897</v>
      </c>
      <c r="K148" s="8" t="s">
        <v>303</v>
      </c>
      <c r="L148" s="8" t="s">
        <v>10886</v>
      </c>
      <c r="M148" s="8" t="s">
        <v>10899</v>
      </c>
      <c r="N148" s="8" t="s">
        <v>10893</v>
      </c>
      <c r="O148" s="9">
        <v>13.45</v>
      </c>
      <c r="P148" s="10">
        <v>1</v>
      </c>
      <c r="Q148" s="11">
        <v>9.25</v>
      </c>
      <c r="R148" s="11">
        <v>7</v>
      </c>
      <c r="S148" s="8" t="s">
        <v>296</v>
      </c>
      <c r="T148" s="8" t="s">
        <v>297</v>
      </c>
      <c r="U148" s="9">
        <v>16.059999999999999</v>
      </c>
      <c r="V148" s="10">
        <v>0.25</v>
      </c>
      <c r="W148" s="11">
        <v>3</v>
      </c>
      <c r="X148" s="9">
        <v>5.4050000000000002</v>
      </c>
      <c r="Y148" s="8" t="s">
        <v>292</v>
      </c>
      <c r="Z148" s="10">
        <v>4</v>
      </c>
      <c r="AA148" s="10">
        <v>1</v>
      </c>
      <c r="AB148" s="9">
        <v>21.62</v>
      </c>
      <c r="AC148" s="10">
        <v>1</v>
      </c>
      <c r="AD148" s="10">
        <v>1</v>
      </c>
      <c r="AE148" s="9">
        <v>21.62</v>
      </c>
      <c r="AF148" s="11">
        <v>10</v>
      </c>
      <c r="AG148" s="11">
        <v>7</v>
      </c>
      <c r="AH148" s="11">
        <v>0</v>
      </c>
      <c r="AI148" s="11">
        <v>17</v>
      </c>
      <c r="AJ148" s="11">
        <v>0</v>
      </c>
      <c r="AK148" s="12">
        <v>44115.541909722226</v>
      </c>
      <c r="AL148" s="11">
        <v>0.4</v>
      </c>
      <c r="AM148" s="11">
        <v>100</v>
      </c>
      <c r="AN148" s="11">
        <v>0</v>
      </c>
      <c r="AO148" s="11">
        <v>0.28000000000000003</v>
      </c>
      <c r="AP148" s="11">
        <v>0</v>
      </c>
      <c r="AQ148" s="11">
        <v>0.83</v>
      </c>
      <c r="AR148" s="11">
        <v>0.16</v>
      </c>
      <c r="AS148" s="8" t="s">
        <v>298</v>
      </c>
      <c r="AT148" s="11">
        <v>0</v>
      </c>
      <c r="AU148" s="8" t="s">
        <v>11288</v>
      </c>
      <c r="AV148" s="8" t="s">
        <v>299</v>
      </c>
    </row>
    <row r="149" spans="1:48" x14ac:dyDescent="0.25">
      <c r="A149" s="8" t="str">
        <f t="shared" si="2"/>
        <v>17006000030302200001421</v>
      </c>
      <c r="B149" s="8" t="s">
        <v>10883</v>
      </c>
      <c r="C149" s="8" t="s">
        <v>292</v>
      </c>
      <c r="D149" s="8" t="s">
        <v>293</v>
      </c>
      <c r="E149" s="8" t="s">
        <v>11289</v>
      </c>
      <c r="F149" s="8" t="s">
        <v>11290</v>
      </c>
      <c r="G149" s="8" t="s">
        <v>10890</v>
      </c>
      <c r="H149" s="8" t="s">
        <v>10896</v>
      </c>
      <c r="I149" s="8" t="s">
        <v>294</v>
      </c>
      <c r="J149" s="8" t="s">
        <v>10897</v>
      </c>
      <c r="K149" s="8" t="s">
        <v>295</v>
      </c>
      <c r="L149" s="8" t="s">
        <v>10898</v>
      </c>
      <c r="M149" s="8" t="s">
        <v>10899</v>
      </c>
      <c r="N149" s="8" t="s">
        <v>10893</v>
      </c>
      <c r="O149" s="9">
        <v>34.32</v>
      </c>
      <c r="P149" s="10">
        <v>1</v>
      </c>
      <c r="Q149" s="11">
        <v>9.25</v>
      </c>
      <c r="R149" s="11">
        <v>7</v>
      </c>
      <c r="S149" s="8" t="s">
        <v>296</v>
      </c>
      <c r="T149" s="8" t="s">
        <v>297</v>
      </c>
      <c r="U149" s="9">
        <v>40.978999999999999</v>
      </c>
      <c r="V149" s="10">
        <v>0.25</v>
      </c>
      <c r="W149" s="11">
        <v>3</v>
      </c>
      <c r="X149" s="9">
        <v>13.795</v>
      </c>
      <c r="Y149" s="8" t="s">
        <v>292</v>
      </c>
      <c r="Z149" s="10">
        <v>4</v>
      </c>
      <c r="AA149" s="10">
        <v>1</v>
      </c>
      <c r="AB149" s="9">
        <v>55.18</v>
      </c>
      <c r="AC149" s="10">
        <v>1</v>
      </c>
      <c r="AD149" s="10">
        <v>1</v>
      </c>
      <c r="AE149" s="9">
        <v>55.18</v>
      </c>
      <c r="AF149" s="11">
        <v>10</v>
      </c>
      <c r="AG149" s="11">
        <v>7</v>
      </c>
      <c r="AH149" s="11">
        <v>0</v>
      </c>
      <c r="AI149" s="11">
        <v>17</v>
      </c>
      <c r="AJ149" s="11">
        <v>0</v>
      </c>
      <c r="AK149" s="12">
        <v>44115.541944444441</v>
      </c>
      <c r="AL149" s="11">
        <v>1.03</v>
      </c>
      <c r="AM149" s="11">
        <v>100</v>
      </c>
      <c r="AN149" s="11">
        <v>0</v>
      </c>
      <c r="AO149" s="11">
        <v>0.72</v>
      </c>
      <c r="AP149" s="11">
        <v>0</v>
      </c>
      <c r="AQ149" s="11">
        <v>2.12</v>
      </c>
      <c r="AR149" s="11">
        <v>0.4</v>
      </c>
      <c r="AS149" s="8" t="s">
        <v>298</v>
      </c>
      <c r="AT149" s="11">
        <v>0</v>
      </c>
      <c r="AU149" s="8" t="s">
        <v>11291</v>
      </c>
      <c r="AV149" s="8" t="s">
        <v>299</v>
      </c>
    </row>
    <row r="150" spans="1:48" x14ac:dyDescent="0.25">
      <c r="A150" s="8" t="str">
        <f t="shared" si="2"/>
        <v>17006000030312200001421</v>
      </c>
      <c r="B150" s="8" t="s">
        <v>10883</v>
      </c>
      <c r="C150" s="8" t="s">
        <v>292</v>
      </c>
      <c r="D150" s="8" t="s">
        <v>293</v>
      </c>
      <c r="E150" s="8" t="s">
        <v>11292</v>
      </c>
      <c r="F150" s="8" t="s">
        <v>11293</v>
      </c>
      <c r="G150" s="8" t="s">
        <v>10890</v>
      </c>
      <c r="H150" s="8" t="s">
        <v>10896</v>
      </c>
      <c r="I150" s="8" t="s">
        <v>294</v>
      </c>
      <c r="J150" s="8" t="s">
        <v>10897</v>
      </c>
      <c r="K150" s="8" t="s">
        <v>295</v>
      </c>
      <c r="L150" s="8" t="s">
        <v>10898</v>
      </c>
      <c r="M150" s="8" t="s">
        <v>10899</v>
      </c>
      <c r="N150" s="8" t="s">
        <v>10893</v>
      </c>
      <c r="O150" s="9">
        <v>60.45</v>
      </c>
      <c r="P150" s="10">
        <v>1</v>
      </c>
      <c r="Q150" s="11">
        <v>9.25</v>
      </c>
      <c r="R150" s="11">
        <v>7</v>
      </c>
      <c r="S150" s="8" t="s">
        <v>296</v>
      </c>
      <c r="T150" s="8" t="s">
        <v>297</v>
      </c>
      <c r="U150" s="9">
        <v>72.179000000000002</v>
      </c>
      <c r="V150" s="10">
        <v>0.25</v>
      </c>
      <c r="W150" s="11">
        <v>3</v>
      </c>
      <c r="X150" s="9">
        <v>24.295000000000002</v>
      </c>
      <c r="Y150" s="8" t="s">
        <v>292</v>
      </c>
      <c r="Z150" s="10">
        <v>4</v>
      </c>
      <c r="AA150" s="10">
        <v>1</v>
      </c>
      <c r="AB150" s="9">
        <v>97.18</v>
      </c>
      <c r="AC150" s="10">
        <v>1</v>
      </c>
      <c r="AD150" s="10">
        <v>1</v>
      </c>
      <c r="AE150" s="9">
        <v>97.18</v>
      </c>
      <c r="AF150" s="11">
        <v>10</v>
      </c>
      <c r="AG150" s="11">
        <v>7</v>
      </c>
      <c r="AH150" s="11">
        <v>0</v>
      </c>
      <c r="AI150" s="11">
        <v>17</v>
      </c>
      <c r="AJ150" s="11">
        <v>0</v>
      </c>
      <c r="AK150" s="12">
        <v>44115.541944444441</v>
      </c>
      <c r="AL150" s="11">
        <v>1.81</v>
      </c>
      <c r="AM150" s="11">
        <v>100</v>
      </c>
      <c r="AN150" s="11">
        <v>0</v>
      </c>
      <c r="AO150" s="11">
        <v>1.26</v>
      </c>
      <c r="AP150" s="11">
        <v>0</v>
      </c>
      <c r="AQ150" s="11">
        <v>3.73</v>
      </c>
      <c r="AR150" s="11">
        <v>0.71</v>
      </c>
      <c r="AS150" s="8" t="s">
        <v>298</v>
      </c>
      <c r="AT150" s="11">
        <v>0</v>
      </c>
      <c r="AU150" s="8" t="s">
        <v>11294</v>
      </c>
      <c r="AV150" s="8" t="s">
        <v>299</v>
      </c>
    </row>
    <row r="151" spans="1:48" x14ac:dyDescent="0.25">
      <c r="A151" s="8" t="str">
        <f t="shared" si="2"/>
        <v>17006000030442200001421</v>
      </c>
      <c r="B151" s="8" t="s">
        <v>10883</v>
      </c>
      <c r="C151" s="8" t="s">
        <v>292</v>
      </c>
      <c r="D151" s="8" t="s">
        <v>293</v>
      </c>
      <c r="E151" s="8" t="s">
        <v>11295</v>
      </c>
      <c r="F151" s="8" t="s">
        <v>11296</v>
      </c>
      <c r="G151" s="8" t="s">
        <v>10890</v>
      </c>
      <c r="H151" s="8" t="s">
        <v>10896</v>
      </c>
      <c r="I151" s="8" t="s">
        <v>294</v>
      </c>
      <c r="J151" s="8" t="s">
        <v>10897</v>
      </c>
      <c r="K151" s="8" t="s">
        <v>302</v>
      </c>
      <c r="L151" s="8" t="s">
        <v>10898</v>
      </c>
      <c r="M151" s="8" t="s">
        <v>10899</v>
      </c>
      <c r="N151" s="8" t="s">
        <v>10893</v>
      </c>
      <c r="O151" s="9">
        <v>22.05</v>
      </c>
      <c r="P151" s="10">
        <v>1</v>
      </c>
      <c r="Q151" s="11">
        <v>9.25</v>
      </c>
      <c r="R151" s="11">
        <v>7</v>
      </c>
      <c r="S151" s="8" t="s">
        <v>296</v>
      </c>
      <c r="T151" s="8" t="s">
        <v>297</v>
      </c>
      <c r="U151" s="9">
        <v>26.327999999999999</v>
      </c>
      <c r="V151" s="10">
        <v>0.25</v>
      </c>
      <c r="W151" s="11">
        <v>3</v>
      </c>
      <c r="X151" s="9">
        <v>8.8620000000000001</v>
      </c>
      <c r="Y151" s="8" t="s">
        <v>292</v>
      </c>
      <c r="Z151" s="10">
        <v>4</v>
      </c>
      <c r="AA151" s="10">
        <v>1</v>
      </c>
      <c r="AB151" s="9">
        <v>35.448</v>
      </c>
      <c r="AC151" s="10">
        <v>1</v>
      </c>
      <c r="AD151" s="10">
        <v>1</v>
      </c>
      <c r="AE151" s="9">
        <v>35.448</v>
      </c>
      <c r="AF151" s="11">
        <v>10</v>
      </c>
      <c r="AG151" s="11">
        <v>7</v>
      </c>
      <c r="AH151" s="11">
        <v>0</v>
      </c>
      <c r="AI151" s="11">
        <v>17</v>
      </c>
      <c r="AJ151" s="11">
        <v>0</v>
      </c>
      <c r="AK151" s="12">
        <v>44115.542037037034</v>
      </c>
      <c r="AL151" s="11">
        <v>0.66</v>
      </c>
      <c r="AM151" s="11">
        <v>100</v>
      </c>
      <c r="AN151" s="11">
        <v>0</v>
      </c>
      <c r="AO151" s="11">
        <v>0.46</v>
      </c>
      <c r="AP151" s="11">
        <v>0</v>
      </c>
      <c r="AQ151" s="11">
        <v>1.36</v>
      </c>
      <c r="AR151" s="11">
        <v>0.26</v>
      </c>
      <c r="AS151" s="8" t="s">
        <v>298</v>
      </c>
      <c r="AT151" s="11">
        <v>0</v>
      </c>
      <c r="AU151" s="8" t="s">
        <v>11297</v>
      </c>
      <c r="AV151" s="8" t="s">
        <v>299</v>
      </c>
    </row>
    <row r="152" spans="1:48" x14ac:dyDescent="0.25">
      <c r="A152" s="8" t="str">
        <f t="shared" si="2"/>
        <v>17006000030452200001421</v>
      </c>
      <c r="B152" s="8" t="s">
        <v>10883</v>
      </c>
      <c r="C152" s="8" t="s">
        <v>292</v>
      </c>
      <c r="D152" s="8" t="s">
        <v>293</v>
      </c>
      <c r="E152" s="8" t="s">
        <v>11298</v>
      </c>
      <c r="F152" s="8" t="s">
        <v>11299</v>
      </c>
      <c r="G152" s="8" t="s">
        <v>10890</v>
      </c>
      <c r="H152" s="8" t="s">
        <v>10896</v>
      </c>
      <c r="I152" s="8" t="s">
        <v>294</v>
      </c>
      <c r="J152" s="8" t="s">
        <v>10897</v>
      </c>
      <c r="K152" s="8" t="s">
        <v>302</v>
      </c>
      <c r="L152" s="8" t="s">
        <v>10898</v>
      </c>
      <c r="M152" s="8" t="s">
        <v>10899</v>
      </c>
      <c r="N152" s="8" t="s">
        <v>10893</v>
      </c>
      <c r="O152" s="9">
        <v>24.63</v>
      </c>
      <c r="P152" s="10">
        <v>1</v>
      </c>
      <c r="Q152" s="11">
        <v>9.25</v>
      </c>
      <c r="R152" s="11">
        <v>7</v>
      </c>
      <c r="S152" s="8" t="s">
        <v>296</v>
      </c>
      <c r="T152" s="8" t="s">
        <v>297</v>
      </c>
      <c r="U152" s="9">
        <v>29.408999999999999</v>
      </c>
      <c r="V152" s="10">
        <v>0.25</v>
      </c>
      <c r="W152" s="11">
        <v>3</v>
      </c>
      <c r="X152" s="9">
        <v>9.9019999999999992</v>
      </c>
      <c r="Y152" s="8" t="s">
        <v>292</v>
      </c>
      <c r="Z152" s="10">
        <v>4</v>
      </c>
      <c r="AA152" s="10">
        <v>1</v>
      </c>
      <c r="AB152" s="9">
        <v>39.607999999999997</v>
      </c>
      <c r="AC152" s="10">
        <v>1</v>
      </c>
      <c r="AD152" s="10">
        <v>1</v>
      </c>
      <c r="AE152" s="9">
        <v>39.607999999999997</v>
      </c>
      <c r="AF152" s="11">
        <v>10</v>
      </c>
      <c r="AG152" s="11">
        <v>7</v>
      </c>
      <c r="AH152" s="11">
        <v>0</v>
      </c>
      <c r="AI152" s="11">
        <v>17</v>
      </c>
      <c r="AJ152" s="11">
        <v>0</v>
      </c>
      <c r="AK152" s="12">
        <v>44115.542037037034</v>
      </c>
      <c r="AL152" s="11">
        <v>0.74</v>
      </c>
      <c r="AM152" s="11">
        <v>100</v>
      </c>
      <c r="AN152" s="11">
        <v>0</v>
      </c>
      <c r="AO152" s="11">
        <v>0.51</v>
      </c>
      <c r="AP152" s="11">
        <v>0</v>
      </c>
      <c r="AQ152" s="11">
        <v>1.52</v>
      </c>
      <c r="AR152" s="11">
        <v>0.28999999999999998</v>
      </c>
      <c r="AS152" s="8" t="s">
        <v>298</v>
      </c>
      <c r="AT152" s="11">
        <v>0</v>
      </c>
      <c r="AU152" s="8" t="s">
        <v>11300</v>
      </c>
      <c r="AV152" s="8" t="s">
        <v>299</v>
      </c>
    </row>
    <row r="153" spans="1:48" x14ac:dyDescent="0.25">
      <c r="A153" s="8" t="str">
        <f t="shared" si="2"/>
        <v>10006000030472200001421</v>
      </c>
      <c r="B153" s="8" t="s">
        <v>10870</v>
      </c>
      <c r="C153" s="8" t="s">
        <v>294</v>
      </c>
      <c r="D153" s="8" t="s">
        <v>293</v>
      </c>
      <c r="E153" s="8" t="s">
        <v>11301</v>
      </c>
      <c r="F153" s="8" t="s">
        <v>11302</v>
      </c>
      <c r="G153" s="8" t="s">
        <v>10890</v>
      </c>
      <c r="H153" s="8" t="s">
        <v>10896</v>
      </c>
      <c r="I153" s="8" t="s">
        <v>292</v>
      </c>
      <c r="J153" s="8" t="s">
        <v>10897</v>
      </c>
      <c r="K153" s="8" t="s">
        <v>302</v>
      </c>
      <c r="L153" s="8" t="s">
        <v>10898</v>
      </c>
      <c r="M153" s="8" t="s">
        <v>10899</v>
      </c>
      <c r="N153" s="8" t="s">
        <v>10873</v>
      </c>
      <c r="O153" s="9">
        <v>23.940999999999999</v>
      </c>
      <c r="P153" s="10">
        <v>1</v>
      </c>
      <c r="Q153" s="11">
        <v>9.25</v>
      </c>
      <c r="R153" s="11">
        <v>12</v>
      </c>
      <c r="S153" s="8" t="s">
        <v>296</v>
      </c>
      <c r="T153" s="8" t="s">
        <v>297</v>
      </c>
      <c r="U153" s="9">
        <v>30.401</v>
      </c>
      <c r="V153" s="10">
        <v>1</v>
      </c>
      <c r="W153" s="11">
        <v>5</v>
      </c>
      <c r="X153" s="9">
        <v>25.611000000000001</v>
      </c>
      <c r="Y153" s="8" t="s">
        <v>292</v>
      </c>
      <c r="Z153" s="10">
        <v>1</v>
      </c>
      <c r="AA153" s="10">
        <v>1</v>
      </c>
      <c r="AB153" s="9">
        <v>25.611000000000001</v>
      </c>
      <c r="AC153" s="10">
        <v>1</v>
      </c>
      <c r="AD153" s="10">
        <v>1</v>
      </c>
      <c r="AE153" s="9">
        <v>25.611000000000001</v>
      </c>
      <c r="AF153" s="11">
        <v>10</v>
      </c>
      <c r="AG153" s="11">
        <v>12</v>
      </c>
      <c r="AH153" s="11">
        <v>9.25</v>
      </c>
      <c r="AI153" s="11">
        <v>0</v>
      </c>
      <c r="AJ153" s="11">
        <v>0</v>
      </c>
      <c r="AK153" s="12">
        <v>44115.013425925928</v>
      </c>
      <c r="AL153" s="11">
        <v>3.04</v>
      </c>
      <c r="AM153" s="11">
        <v>100</v>
      </c>
      <c r="AN153" s="11">
        <v>0</v>
      </c>
      <c r="AO153" s="11">
        <v>3.65</v>
      </c>
      <c r="AP153" s="11">
        <v>2.81</v>
      </c>
      <c r="AQ153" s="11">
        <v>0</v>
      </c>
      <c r="AR153" s="11">
        <v>1.67</v>
      </c>
      <c r="AS153" s="8" t="s">
        <v>298</v>
      </c>
      <c r="AT153" s="11">
        <v>0</v>
      </c>
      <c r="AU153" s="8" t="s">
        <v>11303</v>
      </c>
      <c r="AV153" s="8" t="s">
        <v>299</v>
      </c>
    </row>
    <row r="154" spans="1:48" x14ac:dyDescent="0.25">
      <c r="A154" s="8" t="str">
        <f t="shared" si="2"/>
        <v>11006000030472200001421</v>
      </c>
      <c r="B154" s="8" t="s">
        <v>10874</v>
      </c>
      <c r="C154" s="8" t="s">
        <v>294</v>
      </c>
      <c r="D154" s="8" t="s">
        <v>293</v>
      </c>
      <c r="E154" s="8" t="s">
        <v>11301</v>
      </c>
      <c r="F154" s="8" t="s">
        <v>11302</v>
      </c>
      <c r="G154" s="8" t="s">
        <v>10890</v>
      </c>
      <c r="H154" s="8" t="s">
        <v>10896</v>
      </c>
      <c r="I154" s="8" t="s">
        <v>292</v>
      </c>
      <c r="J154" s="8" t="s">
        <v>10897</v>
      </c>
      <c r="K154" s="8" t="s">
        <v>302</v>
      </c>
      <c r="L154" s="8" t="s">
        <v>10898</v>
      </c>
      <c r="M154" s="8" t="s">
        <v>10899</v>
      </c>
      <c r="N154" s="8" t="s">
        <v>10873</v>
      </c>
      <c r="O154" s="9">
        <v>23.940999999999999</v>
      </c>
      <c r="P154" s="10">
        <v>1</v>
      </c>
      <c r="Q154" s="11">
        <v>9.25</v>
      </c>
      <c r="R154" s="11">
        <v>7</v>
      </c>
      <c r="S154" s="8" t="s">
        <v>296</v>
      </c>
      <c r="T154" s="8" t="s">
        <v>297</v>
      </c>
      <c r="U154" s="9">
        <v>28.585999999999999</v>
      </c>
      <c r="V154" s="10">
        <v>1</v>
      </c>
      <c r="W154" s="11">
        <v>3</v>
      </c>
      <c r="X154" s="9">
        <v>24.885999999999999</v>
      </c>
      <c r="Y154" s="8" t="s">
        <v>292</v>
      </c>
      <c r="Z154" s="10">
        <v>1</v>
      </c>
      <c r="AA154" s="10">
        <v>1</v>
      </c>
      <c r="AB154" s="9">
        <v>24.885999999999999</v>
      </c>
      <c r="AC154" s="10">
        <v>1</v>
      </c>
      <c r="AD154" s="10">
        <v>1</v>
      </c>
      <c r="AE154" s="9">
        <v>24.885999999999999</v>
      </c>
      <c r="AF154" s="11">
        <v>10</v>
      </c>
      <c r="AG154" s="11">
        <v>7</v>
      </c>
      <c r="AH154" s="11">
        <v>9.25</v>
      </c>
      <c r="AI154" s="11">
        <v>0</v>
      </c>
      <c r="AJ154" s="11">
        <v>0</v>
      </c>
      <c r="AK154" s="12">
        <v>44115.017280092594</v>
      </c>
      <c r="AL154" s="11">
        <v>2.86</v>
      </c>
      <c r="AM154" s="11">
        <v>100</v>
      </c>
      <c r="AN154" s="11">
        <v>0</v>
      </c>
      <c r="AO154" s="11">
        <v>2</v>
      </c>
      <c r="AP154" s="11">
        <v>2.64</v>
      </c>
      <c r="AQ154" s="11">
        <v>0</v>
      </c>
      <c r="AR154" s="11">
        <v>0.94</v>
      </c>
      <c r="AS154" s="8" t="s">
        <v>298</v>
      </c>
      <c r="AT154" s="11">
        <v>0</v>
      </c>
      <c r="AU154" s="8" t="s">
        <v>11303</v>
      </c>
      <c r="AV154" s="8" t="s">
        <v>299</v>
      </c>
    </row>
    <row r="155" spans="1:48" x14ac:dyDescent="0.25">
      <c r="A155" s="8" t="str">
        <f t="shared" si="2"/>
        <v>11106000030472200000102</v>
      </c>
      <c r="B155" s="8" t="s">
        <v>10876</v>
      </c>
      <c r="C155" s="8" t="s">
        <v>294</v>
      </c>
      <c r="D155" s="8" t="s">
        <v>293</v>
      </c>
      <c r="E155" s="8" t="s">
        <v>11301</v>
      </c>
      <c r="F155" s="8" t="s">
        <v>11302</v>
      </c>
      <c r="G155" s="8" t="s">
        <v>10884</v>
      </c>
      <c r="H155" s="8" t="s">
        <v>10885</v>
      </c>
      <c r="I155" s="8" t="s">
        <v>292</v>
      </c>
      <c r="J155" s="8" t="s">
        <v>10897</v>
      </c>
      <c r="K155" s="8" t="s">
        <v>302</v>
      </c>
      <c r="L155" s="8" t="s">
        <v>10898</v>
      </c>
      <c r="M155" s="8" t="s">
        <v>10899</v>
      </c>
      <c r="N155" s="8" t="s">
        <v>10887</v>
      </c>
      <c r="O155" s="9">
        <v>24.015000000000001</v>
      </c>
      <c r="P155" s="10">
        <v>1</v>
      </c>
      <c r="Q155" s="11">
        <v>0</v>
      </c>
      <c r="R155" s="11">
        <v>12</v>
      </c>
      <c r="S155" s="8" t="s">
        <v>296</v>
      </c>
      <c r="T155" s="8" t="s">
        <v>297</v>
      </c>
      <c r="U155" s="9">
        <v>27.29</v>
      </c>
      <c r="V155" s="10">
        <v>1</v>
      </c>
      <c r="W155" s="11">
        <v>4</v>
      </c>
      <c r="X155" s="9">
        <v>33.07</v>
      </c>
      <c r="Y155" s="8" t="s">
        <v>292</v>
      </c>
      <c r="Z155" s="10">
        <v>1</v>
      </c>
      <c r="AA155" s="10">
        <v>0.76232200000000006</v>
      </c>
      <c r="AB155" s="9">
        <v>33.07</v>
      </c>
      <c r="AC155" s="10">
        <v>1</v>
      </c>
      <c r="AD155" s="10">
        <v>0.76232200000000006</v>
      </c>
      <c r="AE155" s="9">
        <v>33.07</v>
      </c>
      <c r="AF155" s="11">
        <v>10</v>
      </c>
      <c r="AG155" s="11">
        <v>12</v>
      </c>
      <c r="AH155" s="11">
        <v>0</v>
      </c>
      <c r="AI155" s="11">
        <v>17</v>
      </c>
      <c r="AJ155" s="11">
        <v>0</v>
      </c>
      <c r="AK155" s="12">
        <v>44115.017280092594</v>
      </c>
      <c r="AL155" s="11">
        <v>2.73</v>
      </c>
      <c r="AM155" s="11">
        <v>100</v>
      </c>
      <c r="AN155" s="11">
        <v>0</v>
      </c>
      <c r="AO155" s="11">
        <v>3.28</v>
      </c>
      <c r="AP155" s="11">
        <v>0</v>
      </c>
      <c r="AQ155" s="11">
        <v>4.4000000000000004</v>
      </c>
      <c r="AR155" s="11">
        <v>1.38</v>
      </c>
      <c r="AS155" s="8" t="s">
        <v>298</v>
      </c>
      <c r="AT155" s="11">
        <v>0</v>
      </c>
      <c r="AU155" s="8" t="s">
        <v>11303</v>
      </c>
      <c r="AV155" s="8" t="s">
        <v>299</v>
      </c>
    </row>
    <row r="156" spans="1:48" x14ac:dyDescent="0.25">
      <c r="A156" s="8" t="str">
        <f t="shared" si="2"/>
        <v>17006000030472200001421</v>
      </c>
      <c r="B156" s="8" t="s">
        <v>10883</v>
      </c>
      <c r="C156" s="8" t="s">
        <v>292</v>
      </c>
      <c r="D156" s="8" t="s">
        <v>293</v>
      </c>
      <c r="E156" s="8" t="s">
        <v>11301</v>
      </c>
      <c r="F156" s="8" t="s">
        <v>11302</v>
      </c>
      <c r="G156" s="8" t="s">
        <v>10890</v>
      </c>
      <c r="H156" s="8" t="s">
        <v>10896</v>
      </c>
      <c r="I156" s="8" t="s">
        <v>294</v>
      </c>
      <c r="J156" s="8" t="s">
        <v>10897</v>
      </c>
      <c r="K156" s="8" t="s">
        <v>302</v>
      </c>
      <c r="L156" s="8" t="s">
        <v>10898</v>
      </c>
      <c r="M156" s="8" t="s">
        <v>10899</v>
      </c>
      <c r="N156" s="8" t="s">
        <v>10893</v>
      </c>
      <c r="O156" s="9">
        <v>23.94</v>
      </c>
      <c r="P156" s="10">
        <v>1</v>
      </c>
      <c r="Q156" s="11">
        <v>9.25</v>
      </c>
      <c r="R156" s="11">
        <v>7</v>
      </c>
      <c r="S156" s="8" t="s">
        <v>296</v>
      </c>
      <c r="T156" s="8" t="s">
        <v>297</v>
      </c>
      <c r="U156" s="9">
        <v>28.585000000000001</v>
      </c>
      <c r="V156" s="10">
        <v>0.25</v>
      </c>
      <c r="W156" s="11">
        <v>3</v>
      </c>
      <c r="X156" s="9">
        <v>9.6259999999999994</v>
      </c>
      <c r="Y156" s="8" t="s">
        <v>292</v>
      </c>
      <c r="Z156" s="10">
        <v>4</v>
      </c>
      <c r="AA156" s="10">
        <v>1</v>
      </c>
      <c r="AB156" s="9">
        <v>38.503999999999998</v>
      </c>
      <c r="AC156" s="10">
        <v>1</v>
      </c>
      <c r="AD156" s="10">
        <v>1</v>
      </c>
      <c r="AE156" s="9">
        <v>38.503999999999998</v>
      </c>
      <c r="AF156" s="11">
        <v>10</v>
      </c>
      <c r="AG156" s="11">
        <v>7</v>
      </c>
      <c r="AH156" s="11">
        <v>0</v>
      </c>
      <c r="AI156" s="11">
        <v>17</v>
      </c>
      <c r="AJ156" s="11">
        <v>0</v>
      </c>
      <c r="AK156" s="12">
        <v>44115.542048611111</v>
      </c>
      <c r="AL156" s="11">
        <v>0.72</v>
      </c>
      <c r="AM156" s="11">
        <v>100</v>
      </c>
      <c r="AN156" s="11">
        <v>0</v>
      </c>
      <c r="AO156" s="11">
        <v>0.5</v>
      </c>
      <c r="AP156" s="11">
        <v>0</v>
      </c>
      <c r="AQ156" s="11">
        <v>1.48</v>
      </c>
      <c r="AR156" s="11">
        <v>0.28000000000000003</v>
      </c>
      <c r="AS156" s="8" t="s">
        <v>298</v>
      </c>
      <c r="AT156" s="11">
        <v>0</v>
      </c>
      <c r="AU156" s="8" t="s">
        <v>11303</v>
      </c>
      <c r="AV156" s="8" t="s">
        <v>299</v>
      </c>
    </row>
    <row r="157" spans="1:48" x14ac:dyDescent="0.25">
      <c r="A157" s="8" t="str">
        <f t="shared" si="2"/>
        <v>17006000030622200001421</v>
      </c>
      <c r="B157" s="8" t="s">
        <v>10883</v>
      </c>
      <c r="C157" s="8" t="s">
        <v>292</v>
      </c>
      <c r="D157" s="8" t="s">
        <v>293</v>
      </c>
      <c r="E157" s="8" t="s">
        <v>11304</v>
      </c>
      <c r="F157" s="8" t="s">
        <v>11305</v>
      </c>
      <c r="G157" s="8" t="s">
        <v>10890</v>
      </c>
      <c r="H157" s="8" t="s">
        <v>10896</v>
      </c>
      <c r="I157" s="8" t="s">
        <v>294</v>
      </c>
      <c r="J157" s="8" t="s">
        <v>10897</v>
      </c>
      <c r="K157" s="8" t="s">
        <v>295</v>
      </c>
      <c r="L157" s="8" t="s">
        <v>10898</v>
      </c>
      <c r="M157" s="8" t="s">
        <v>10899</v>
      </c>
      <c r="N157" s="8" t="s">
        <v>10893</v>
      </c>
      <c r="O157" s="9">
        <v>25.88</v>
      </c>
      <c r="P157" s="10">
        <v>1</v>
      </c>
      <c r="Q157" s="11">
        <v>9.25</v>
      </c>
      <c r="R157" s="11">
        <v>7</v>
      </c>
      <c r="S157" s="8" t="s">
        <v>296</v>
      </c>
      <c r="T157" s="8" t="s">
        <v>297</v>
      </c>
      <c r="U157" s="9">
        <v>30.901</v>
      </c>
      <c r="V157" s="10">
        <v>0.25</v>
      </c>
      <c r="W157" s="11">
        <v>3</v>
      </c>
      <c r="X157" s="9">
        <v>10.395</v>
      </c>
      <c r="Y157" s="8" t="s">
        <v>292</v>
      </c>
      <c r="Z157" s="10">
        <v>4</v>
      </c>
      <c r="AA157" s="10">
        <v>1</v>
      </c>
      <c r="AB157" s="9">
        <v>41.58</v>
      </c>
      <c r="AC157" s="10">
        <v>1</v>
      </c>
      <c r="AD157" s="10">
        <v>1</v>
      </c>
      <c r="AE157" s="9">
        <v>41.58</v>
      </c>
      <c r="AF157" s="11">
        <v>10</v>
      </c>
      <c r="AG157" s="11">
        <v>7</v>
      </c>
      <c r="AH157" s="11">
        <v>0</v>
      </c>
      <c r="AI157" s="11">
        <v>17</v>
      </c>
      <c r="AJ157" s="11">
        <v>0</v>
      </c>
      <c r="AK157" s="12">
        <v>44115.542129629626</v>
      </c>
      <c r="AL157" s="11">
        <v>0.77</v>
      </c>
      <c r="AM157" s="11">
        <v>100</v>
      </c>
      <c r="AN157" s="11">
        <v>0</v>
      </c>
      <c r="AO157" s="11">
        <v>0.54</v>
      </c>
      <c r="AP157" s="11">
        <v>0</v>
      </c>
      <c r="AQ157" s="11">
        <v>1.6</v>
      </c>
      <c r="AR157" s="11">
        <v>0.3</v>
      </c>
      <c r="AS157" s="8" t="s">
        <v>298</v>
      </c>
      <c r="AT157" s="11">
        <v>0</v>
      </c>
      <c r="AU157" s="8" t="s">
        <v>11306</v>
      </c>
      <c r="AV157" s="8" t="s">
        <v>299</v>
      </c>
    </row>
    <row r="158" spans="1:48" x14ac:dyDescent="0.25">
      <c r="A158" s="8" t="str">
        <f t="shared" si="2"/>
        <v>17006000030632200001421</v>
      </c>
      <c r="B158" s="8" t="s">
        <v>10883</v>
      </c>
      <c r="C158" s="8" t="s">
        <v>292</v>
      </c>
      <c r="D158" s="8" t="s">
        <v>293</v>
      </c>
      <c r="E158" s="8" t="s">
        <v>11307</v>
      </c>
      <c r="F158" s="8" t="s">
        <v>11308</v>
      </c>
      <c r="G158" s="8" t="s">
        <v>10890</v>
      </c>
      <c r="H158" s="8" t="s">
        <v>10896</v>
      </c>
      <c r="I158" s="8" t="s">
        <v>294</v>
      </c>
      <c r="J158" s="8" t="s">
        <v>10897</v>
      </c>
      <c r="K158" s="8" t="s">
        <v>295</v>
      </c>
      <c r="L158" s="8" t="s">
        <v>10898</v>
      </c>
      <c r="M158" s="8" t="s">
        <v>10899</v>
      </c>
      <c r="N158" s="8" t="s">
        <v>10893</v>
      </c>
      <c r="O158" s="9">
        <v>48.09</v>
      </c>
      <c r="P158" s="10">
        <v>1</v>
      </c>
      <c r="Q158" s="11">
        <v>9.25</v>
      </c>
      <c r="R158" s="11">
        <v>7</v>
      </c>
      <c r="S158" s="8" t="s">
        <v>296</v>
      </c>
      <c r="T158" s="8" t="s">
        <v>297</v>
      </c>
      <c r="U158" s="9">
        <v>57.420999999999999</v>
      </c>
      <c r="V158" s="10">
        <v>0.25</v>
      </c>
      <c r="W158" s="11">
        <v>3</v>
      </c>
      <c r="X158" s="9">
        <v>19.324999999999999</v>
      </c>
      <c r="Y158" s="8" t="s">
        <v>292</v>
      </c>
      <c r="Z158" s="10">
        <v>4</v>
      </c>
      <c r="AA158" s="10">
        <v>1</v>
      </c>
      <c r="AB158" s="9">
        <v>77.3</v>
      </c>
      <c r="AC158" s="10">
        <v>1</v>
      </c>
      <c r="AD158" s="10">
        <v>1</v>
      </c>
      <c r="AE158" s="9">
        <v>77.3</v>
      </c>
      <c r="AF158" s="11">
        <v>10</v>
      </c>
      <c r="AG158" s="11">
        <v>7</v>
      </c>
      <c r="AH158" s="11">
        <v>0</v>
      </c>
      <c r="AI158" s="11">
        <v>17</v>
      </c>
      <c r="AJ158" s="11">
        <v>0</v>
      </c>
      <c r="AK158" s="12">
        <v>44115.542129629626</v>
      </c>
      <c r="AL158" s="11">
        <v>1.44</v>
      </c>
      <c r="AM158" s="11">
        <v>100</v>
      </c>
      <c r="AN158" s="11">
        <v>0</v>
      </c>
      <c r="AO158" s="11">
        <v>1.01</v>
      </c>
      <c r="AP158" s="11">
        <v>0</v>
      </c>
      <c r="AQ158" s="11">
        <v>2.97</v>
      </c>
      <c r="AR158" s="11">
        <v>0.56000000000000005</v>
      </c>
      <c r="AS158" s="8" t="s">
        <v>298</v>
      </c>
      <c r="AT158" s="11">
        <v>0</v>
      </c>
      <c r="AU158" s="8" t="s">
        <v>11309</v>
      </c>
      <c r="AV158" s="8" t="s">
        <v>299</v>
      </c>
    </row>
    <row r="159" spans="1:48" x14ac:dyDescent="0.25">
      <c r="A159" s="8" t="str">
        <f t="shared" si="2"/>
        <v>17006000030642200001421</v>
      </c>
      <c r="B159" s="8" t="s">
        <v>10883</v>
      </c>
      <c r="C159" s="8" t="s">
        <v>292</v>
      </c>
      <c r="D159" s="8" t="s">
        <v>293</v>
      </c>
      <c r="E159" s="8" t="s">
        <v>11310</v>
      </c>
      <c r="F159" s="8" t="s">
        <v>11311</v>
      </c>
      <c r="G159" s="8" t="s">
        <v>10890</v>
      </c>
      <c r="H159" s="8" t="s">
        <v>10896</v>
      </c>
      <c r="I159" s="8" t="s">
        <v>294</v>
      </c>
      <c r="J159" s="8" t="s">
        <v>10897</v>
      </c>
      <c r="K159" s="8" t="s">
        <v>301</v>
      </c>
      <c r="L159" s="8" t="s">
        <v>10898</v>
      </c>
      <c r="M159" s="8" t="s">
        <v>10899</v>
      </c>
      <c r="N159" s="8" t="s">
        <v>10893</v>
      </c>
      <c r="O159" s="9">
        <v>26.96</v>
      </c>
      <c r="P159" s="10">
        <v>1</v>
      </c>
      <c r="Q159" s="11">
        <v>9.25</v>
      </c>
      <c r="R159" s="11">
        <v>7</v>
      </c>
      <c r="S159" s="8" t="s">
        <v>296</v>
      </c>
      <c r="T159" s="8" t="s">
        <v>297</v>
      </c>
      <c r="U159" s="9">
        <v>32.191000000000003</v>
      </c>
      <c r="V159" s="10">
        <v>0.25</v>
      </c>
      <c r="W159" s="11">
        <v>3</v>
      </c>
      <c r="X159" s="9">
        <v>10.837999999999999</v>
      </c>
      <c r="Y159" s="8" t="s">
        <v>292</v>
      </c>
      <c r="Z159" s="10">
        <v>4</v>
      </c>
      <c r="AA159" s="10">
        <v>1</v>
      </c>
      <c r="AB159" s="9">
        <v>43.351999999999997</v>
      </c>
      <c r="AC159" s="10">
        <v>1</v>
      </c>
      <c r="AD159" s="10">
        <v>1</v>
      </c>
      <c r="AE159" s="9">
        <v>43.351999999999997</v>
      </c>
      <c r="AF159" s="11">
        <v>10</v>
      </c>
      <c r="AG159" s="11">
        <v>7</v>
      </c>
      <c r="AH159" s="11">
        <v>0</v>
      </c>
      <c r="AI159" s="11">
        <v>17</v>
      </c>
      <c r="AJ159" s="11">
        <v>0</v>
      </c>
      <c r="AK159" s="12">
        <v>44115.54215277778</v>
      </c>
      <c r="AL159" s="11">
        <v>0.81</v>
      </c>
      <c r="AM159" s="11">
        <v>100</v>
      </c>
      <c r="AN159" s="11">
        <v>0</v>
      </c>
      <c r="AO159" s="11">
        <v>0.56000000000000005</v>
      </c>
      <c r="AP159" s="11">
        <v>0</v>
      </c>
      <c r="AQ159" s="11">
        <v>1.66</v>
      </c>
      <c r="AR159" s="11">
        <v>0.32</v>
      </c>
      <c r="AS159" s="8" t="s">
        <v>298</v>
      </c>
      <c r="AT159" s="11">
        <v>0</v>
      </c>
      <c r="AU159" s="8" t="s">
        <v>11312</v>
      </c>
      <c r="AV159" s="8" t="s">
        <v>299</v>
      </c>
    </row>
    <row r="160" spans="1:48" x14ac:dyDescent="0.25">
      <c r="A160" s="8" t="str">
        <f t="shared" si="2"/>
        <v>17006000030652200001421</v>
      </c>
      <c r="B160" s="8" t="s">
        <v>10883</v>
      </c>
      <c r="C160" s="8" t="s">
        <v>292</v>
      </c>
      <c r="D160" s="8" t="s">
        <v>293</v>
      </c>
      <c r="E160" s="8" t="s">
        <v>11313</v>
      </c>
      <c r="F160" s="8" t="s">
        <v>11314</v>
      </c>
      <c r="G160" s="8" t="s">
        <v>10890</v>
      </c>
      <c r="H160" s="8" t="s">
        <v>10896</v>
      </c>
      <c r="I160" s="8" t="s">
        <v>294</v>
      </c>
      <c r="J160" s="8" t="s">
        <v>10897</v>
      </c>
      <c r="K160" s="8" t="s">
        <v>301</v>
      </c>
      <c r="L160" s="8" t="s">
        <v>10898</v>
      </c>
      <c r="M160" s="8" t="s">
        <v>10899</v>
      </c>
      <c r="N160" s="8" t="s">
        <v>10893</v>
      </c>
      <c r="O160" s="9">
        <v>29.38</v>
      </c>
      <c r="P160" s="10">
        <v>1</v>
      </c>
      <c r="Q160" s="11">
        <v>9.25</v>
      </c>
      <c r="R160" s="11">
        <v>7</v>
      </c>
      <c r="S160" s="8" t="s">
        <v>296</v>
      </c>
      <c r="T160" s="8" t="s">
        <v>297</v>
      </c>
      <c r="U160" s="9">
        <v>35.081000000000003</v>
      </c>
      <c r="V160" s="10">
        <v>0.25</v>
      </c>
      <c r="W160" s="11">
        <v>3</v>
      </c>
      <c r="X160" s="9">
        <v>11.8</v>
      </c>
      <c r="Y160" s="8" t="s">
        <v>292</v>
      </c>
      <c r="Z160" s="10">
        <v>4</v>
      </c>
      <c r="AA160" s="10">
        <v>1</v>
      </c>
      <c r="AB160" s="9">
        <v>47.2</v>
      </c>
      <c r="AC160" s="10">
        <v>1</v>
      </c>
      <c r="AD160" s="10">
        <v>1</v>
      </c>
      <c r="AE160" s="9">
        <v>47.2</v>
      </c>
      <c r="AF160" s="11">
        <v>10</v>
      </c>
      <c r="AG160" s="11">
        <v>7</v>
      </c>
      <c r="AH160" s="11">
        <v>0</v>
      </c>
      <c r="AI160" s="11">
        <v>17</v>
      </c>
      <c r="AJ160" s="11">
        <v>0</v>
      </c>
      <c r="AK160" s="12">
        <v>44115.54215277778</v>
      </c>
      <c r="AL160" s="11">
        <v>0.88</v>
      </c>
      <c r="AM160" s="11">
        <v>100</v>
      </c>
      <c r="AN160" s="11">
        <v>0</v>
      </c>
      <c r="AO160" s="11">
        <v>0.61</v>
      </c>
      <c r="AP160" s="11">
        <v>0</v>
      </c>
      <c r="AQ160" s="11">
        <v>1.81</v>
      </c>
      <c r="AR160" s="11">
        <v>0.34</v>
      </c>
      <c r="AS160" s="8" t="s">
        <v>298</v>
      </c>
      <c r="AT160" s="11">
        <v>0</v>
      </c>
      <c r="AU160" s="8" t="s">
        <v>11315</v>
      </c>
      <c r="AV160" s="8" t="s">
        <v>299</v>
      </c>
    </row>
    <row r="161" spans="1:48" x14ac:dyDescent="0.25">
      <c r="A161" s="8" t="str">
        <f t="shared" si="2"/>
        <v>11106000030792000005105</v>
      </c>
      <c r="B161" s="8" t="s">
        <v>10876</v>
      </c>
      <c r="C161" s="8" t="s">
        <v>294</v>
      </c>
      <c r="D161" s="8" t="s">
        <v>293</v>
      </c>
      <c r="E161" s="8" t="s">
        <v>11316</v>
      </c>
      <c r="F161" s="8" t="s">
        <v>11317</v>
      </c>
      <c r="G161" s="8" t="s">
        <v>11053</v>
      </c>
      <c r="H161" s="8" t="s">
        <v>11054</v>
      </c>
      <c r="I161" s="8" t="s">
        <v>292</v>
      </c>
      <c r="J161" s="8" t="s">
        <v>10897</v>
      </c>
      <c r="K161" s="8" t="s">
        <v>301</v>
      </c>
      <c r="L161" s="8" t="s">
        <v>10898</v>
      </c>
      <c r="M161" s="8" t="s">
        <v>10899</v>
      </c>
      <c r="N161" s="8" t="s">
        <v>304</v>
      </c>
      <c r="O161" s="9">
        <v>28.091999999999999</v>
      </c>
      <c r="P161" s="10">
        <v>1</v>
      </c>
      <c r="Q161" s="11">
        <v>9.25</v>
      </c>
      <c r="R161" s="11">
        <v>7</v>
      </c>
      <c r="S161" s="8" t="s">
        <v>296</v>
      </c>
      <c r="T161" s="8" t="s">
        <v>297</v>
      </c>
      <c r="U161" s="9">
        <v>33.542999999999999</v>
      </c>
      <c r="V161" s="10">
        <v>1</v>
      </c>
      <c r="W161" s="11">
        <v>4</v>
      </c>
      <c r="X161" s="9">
        <v>39.283000000000001</v>
      </c>
      <c r="Y161" s="8" t="s">
        <v>292</v>
      </c>
      <c r="Z161" s="10">
        <v>1</v>
      </c>
      <c r="AA161" s="10">
        <v>0.75281900000000002</v>
      </c>
      <c r="AB161" s="9">
        <v>39.283000000000001</v>
      </c>
      <c r="AC161" s="10">
        <v>1</v>
      </c>
      <c r="AD161" s="10">
        <v>0.75281900000000002</v>
      </c>
      <c r="AE161" s="9">
        <v>39.283000000000001</v>
      </c>
      <c r="AF161" s="11">
        <v>10</v>
      </c>
      <c r="AG161" s="11">
        <v>7</v>
      </c>
      <c r="AH161" s="11">
        <v>9.25</v>
      </c>
      <c r="AI161" s="11">
        <v>17</v>
      </c>
      <c r="AJ161" s="11">
        <v>0</v>
      </c>
      <c r="AK161" s="12">
        <v>44115.017407407409</v>
      </c>
      <c r="AL161" s="11">
        <v>3.35</v>
      </c>
      <c r="AM161" s="11">
        <v>100</v>
      </c>
      <c r="AN161" s="11">
        <v>0</v>
      </c>
      <c r="AO161" s="11">
        <v>2.35</v>
      </c>
      <c r="AP161" s="11">
        <v>3.1</v>
      </c>
      <c r="AQ161" s="11">
        <v>7.08</v>
      </c>
      <c r="AR161" s="11">
        <v>1.76</v>
      </c>
      <c r="AS161" s="8" t="s">
        <v>298</v>
      </c>
      <c r="AT161" s="11">
        <v>0</v>
      </c>
      <c r="AU161" s="8" t="s">
        <v>11318</v>
      </c>
      <c r="AV161" s="8" t="s">
        <v>299</v>
      </c>
    </row>
    <row r="162" spans="1:48" x14ac:dyDescent="0.25">
      <c r="A162" s="8" t="str">
        <f t="shared" si="2"/>
        <v>17006000030792200001421</v>
      </c>
      <c r="B162" s="8" t="s">
        <v>10883</v>
      </c>
      <c r="C162" s="8" t="s">
        <v>292</v>
      </c>
      <c r="D162" s="8" t="s">
        <v>293</v>
      </c>
      <c r="E162" s="8" t="s">
        <v>11316</v>
      </c>
      <c r="F162" s="8" t="s">
        <v>11317</v>
      </c>
      <c r="G162" s="8" t="s">
        <v>10890</v>
      </c>
      <c r="H162" s="8" t="s">
        <v>10896</v>
      </c>
      <c r="I162" s="8" t="s">
        <v>294</v>
      </c>
      <c r="J162" s="8" t="s">
        <v>10897</v>
      </c>
      <c r="K162" s="8" t="s">
        <v>301</v>
      </c>
      <c r="L162" s="8" t="s">
        <v>10898</v>
      </c>
      <c r="M162" s="8" t="s">
        <v>10899</v>
      </c>
      <c r="N162" s="8" t="s">
        <v>10893</v>
      </c>
      <c r="O162" s="9">
        <v>28.14</v>
      </c>
      <c r="P162" s="10">
        <v>1</v>
      </c>
      <c r="Q162" s="11">
        <v>9.25</v>
      </c>
      <c r="R162" s="11">
        <v>7</v>
      </c>
      <c r="S162" s="8" t="s">
        <v>296</v>
      </c>
      <c r="T162" s="8" t="s">
        <v>297</v>
      </c>
      <c r="U162" s="9">
        <v>33.6</v>
      </c>
      <c r="V162" s="10">
        <v>0.25</v>
      </c>
      <c r="W162" s="11">
        <v>3</v>
      </c>
      <c r="X162" s="9">
        <v>11.31</v>
      </c>
      <c r="Y162" s="8" t="s">
        <v>292</v>
      </c>
      <c r="Z162" s="10">
        <v>4</v>
      </c>
      <c r="AA162" s="10">
        <v>1</v>
      </c>
      <c r="AB162" s="9">
        <v>45.24</v>
      </c>
      <c r="AC162" s="10">
        <v>1</v>
      </c>
      <c r="AD162" s="10">
        <v>1</v>
      </c>
      <c r="AE162" s="9">
        <v>45.24</v>
      </c>
      <c r="AF162" s="11">
        <v>10</v>
      </c>
      <c r="AG162" s="11">
        <v>7</v>
      </c>
      <c r="AH162" s="11">
        <v>0</v>
      </c>
      <c r="AI162" s="11">
        <v>17</v>
      </c>
      <c r="AJ162" s="11">
        <v>0</v>
      </c>
      <c r="AK162" s="12">
        <v>44115.542222222219</v>
      </c>
      <c r="AL162" s="11">
        <v>0.84</v>
      </c>
      <c r="AM162" s="11">
        <v>100</v>
      </c>
      <c r="AN162" s="11">
        <v>0</v>
      </c>
      <c r="AO162" s="11">
        <v>0.59</v>
      </c>
      <c r="AP162" s="11">
        <v>0</v>
      </c>
      <c r="AQ162" s="11">
        <v>1.74</v>
      </c>
      <c r="AR162" s="11">
        <v>0.33</v>
      </c>
      <c r="AS162" s="8" t="s">
        <v>298</v>
      </c>
      <c r="AT162" s="11">
        <v>0</v>
      </c>
      <c r="AU162" s="8" t="s">
        <v>11318</v>
      </c>
      <c r="AV162" s="8" t="s">
        <v>299</v>
      </c>
    </row>
    <row r="163" spans="1:48" x14ac:dyDescent="0.25">
      <c r="A163" s="8" t="str">
        <f t="shared" si="2"/>
        <v>17006000030802200001421</v>
      </c>
      <c r="B163" s="8" t="s">
        <v>10883</v>
      </c>
      <c r="C163" s="8" t="s">
        <v>292</v>
      </c>
      <c r="D163" s="8" t="s">
        <v>293</v>
      </c>
      <c r="E163" s="8" t="s">
        <v>11319</v>
      </c>
      <c r="F163" s="8" t="s">
        <v>11320</v>
      </c>
      <c r="G163" s="8" t="s">
        <v>10890</v>
      </c>
      <c r="H163" s="8" t="s">
        <v>10896</v>
      </c>
      <c r="I163" s="8" t="s">
        <v>294</v>
      </c>
      <c r="J163" s="8" t="s">
        <v>10897</v>
      </c>
      <c r="K163" s="8" t="s">
        <v>301</v>
      </c>
      <c r="L163" s="8" t="s">
        <v>10898</v>
      </c>
      <c r="M163" s="8" t="s">
        <v>10899</v>
      </c>
      <c r="N163" s="8" t="s">
        <v>10893</v>
      </c>
      <c r="O163" s="9">
        <v>29.67</v>
      </c>
      <c r="P163" s="10">
        <v>1</v>
      </c>
      <c r="Q163" s="11">
        <v>9.25</v>
      </c>
      <c r="R163" s="11">
        <v>7</v>
      </c>
      <c r="S163" s="8" t="s">
        <v>296</v>
      </c>
      <c r="T163" s="8" t="s">
        <v>297</v>
      </c>
      <c r="U163" s="9">
        <v>35.427</v>
      </c>
      <c r="V163" s="10">
        <v>0.25</v>
      </c>
      <c r="W163" s="11">
        <v>3</v>
      </c>
      <c r="X163" s="9">
        <v>11.927</v>
      </c>
      <c r="Y163" s="8" t="s">
        <v>292</v>
      </c>
      <c r="Z163" s="10">
        <v>4</v>
      </c>
      <c r="AA163" s="10">
        <v>1</v>
      </c>
      <c r="AB163" s="9">
        <v>47.707999999999998</v>
      </c>
      <c r="AC163" s="10">
        <v>1</v>
      </c>
      <c r="AD163" s="10">
        <v>1</v>
      </c>
      <c r="AE163" s="9">
        <v>47.707999999999998</v>
      </c>
      <c r="AF163" s="11">
        <v>10</v>
      </c>
      <c r="AG163" s="11">
        <v>7</v>
      </c>
      <c r="AH163" s="11">
        <v>0</v>
      </c>
      <c r="AI163" s="11">
        <v>17</v>
      </c>
      <c r="AJ163" s="11">
        <v>0</v>
      </c>
      <c r="AK163" s="12">
        <v>44115.542222222219</v>
      </c>
      <c r="AL163" s="11">
        <v>0.89</v>
      </c>
      <c r="AM163" s="11">
        <v>100</v>
      </c>
      <c r="AN163" s="11">
        <v>0</v>
      </c>
      <c r="AO163" s="11">
        <v>0.62</v>
      </c>
      <c r="AP163" s="11">
        <v>0</v>
      </c>
      <c r="AQ163" s="11">
        <v>1.83</v>
      </c>
      <c r="AR163" s="11">
        <v>0.35</v>
      </c>
      <c r="AS163" s="8" t="s">
        <v>298</v>
      </c>
      <c r="AT163" s="11">
        <v>0</v>
      </c>
      <c r="AU163" s="8" t="s">
        <v>11321</v>
      </c>
      <c r="AV163" s="8" t="s">
        <v>299</v>
      </c>
    </row>
    <row r="164" spans="1:48" x14ac:dyDescent="0.25">
      <c r="A164" s="8" t="str">
        <f t="shared" si="2"/>
        <v>13006000030812200001421</v>
      </c>
      <c r="B164" s="8" t="s">
        <v>10880</v>
      </c>
      <c r="C164" s="8" t="s">
        <v>294</v>
      </c>
      <c r="D164" s="8" t="s">
        <v>293</v>
      </c>
      <c r="E164" s="8" t="s">
        <v>11322</v>
      </c>
      <c r="F164" s="8" t="s">
        <v>11323</v>
      </c>
      <c r="G164" s="8" t="s">
        <v>10890</v>
      </c>
      <c r="H164" s="8" t="s">
        <v>10896</v>
      </c>
      <c r="I164" s="8" t="s">
        <v>292</v>
      </c>
      <c r="J164" s="8" t="s">
        <v>10897</v>
      </c>
      <c r="K164" s="8" t="s">
        <v>301</v>
      </c>
      <c r="L164" s="8" t="s">
        <v>10898</v>
      </c>
      <c r="M164" s="8" t="s">
        <v>10899</v>
      </c>
      <c r="N164" s="8" t="s">
        <v>10881</v>
      </c>
      <c r="O164" s="9">
        <v>33.097000000000001</v>
      </c>
      <c r="P164" s="10">
        <v>1</v>
      </c>
      <c r="Q164" s="11">
        <v>9.25</v>
      </c>
      <c r="R164" s="11">
        <v>7</v>
      </c>
      <c r="S164" s="8" t="s">
        <v>296</v>
      </c>
      <c r="T164" s="8" t="s">
        <v>297</v>
      </c>
      <c r="U164" s="9">
        <v>39.518999999999998</v>
      </c>
      <c r="V164" s="10">
        <v>1</v>
      </c>
      <c r="W164" s="11">
        <v>7</v>
      </c>
      <c r="X164" s="9">
        <v>42.488999999999997</v>
      </c>
      <c r="Y164" s="8" t="s">
        <v>292</v>
      </c>
      <c r="Z164" s="10">
        <v>1</v>
      </c>
      <c r="AA164" s="10">
        <v>1</v>
      </c>
      <c r="AB164" s="9">
        <v>42.488999999999997</v>
      </c>
      <c r="AC164" s="10">
        <v>1</v>
      </c>
      <c r="AD164" s="10">
        <v>1</v>
      </c>
      <c r="AE164" s="9">
        <v>42.488999999999997</v>
      </c>
      <c r="AF164" s="11">
        <v>10</v>
      </c>
      <c r="AG164" s="11">
        <v>0</v>
      </c>
      <c r="AH164" s="11">
        <v>9.25</v>
      </c>
      <c r="AI164" s="11">
        <v>0</v>
      </c>
      <c r="AJ164" s="11">
        <v>0</v>
      </c>
      <c r="AK164" s="12">
        <v>44115.007939814815</v>
      </c>
      <c r="AL164" s="11">
        <v>3.95</v>
      </c>
      <c r="AM164" s="11">
        <v>100</v>
      </c>
      <c r="AN164" s="11">
        <v>0</v>
      </c>
      <c r="AO164" s="11">
        <v>0</v>
      </c>
      <c r="AP164" s="11">
        <v>4.0199999999999996</v>
      </c>
      <c r="AQ164" s="11">
        <v>0</v>
      </c>
      <c r="AR164" s="11">
        <v>3.04</v>
      </c>
      <c r="AS164" s="8" t="s">
        <v>298</v>
      </c>
      <c r="AT164" s="11">
        <v>0</v>
      </c>
      <c r="AU164" s="8" t="s">
        <v>11324</v>
      </c>
      <c r="AV164" s="8" t="s">
        <v>299</v>
      </c>
    </row>
    <row r="165" spans="1:48" x14ac:dyDescent="0.25">
      <c r="A165" s="8" t="str">
        <f t="shared" si="2"/>
        <v>17006000030812200001421</v>
      </c>
      <c r="B165" s="8" t="s">
        <v>10883</v>
      </c>
      <c r="C165" s="8" t="s">
        <v>292</v>
      </c>
      <c r="D165" s="8" t="s">
        <v>293</v>
      </c>
      <c r="E165" s="8" t="s">
        <v>11322</v>
      </c>
      <c r="F165" s="8" t="s">
        <v>11323</v>
      </c>
      <c r="G165" s="8" t="s">
        <v>10890</v>
      </c>
      <c r="H165" s="8" t="s">
        <v>10896</v>
      </c>
      <c r="I165" s="8" t="s">
        <v>294</v>
      </c>
      <c r="J165" s="8" t="s">
        <v>10897</v>
      </c>
      <c r="K165" s="8" t="s">
        <v>301</v>
      </c>
      <c r="L165" s="8" t="s">
        <v>10898</v>
      </c>
      <c r="M165" s="8" t="s">
        <v>10899</v>
      </c>
      <c r="N165" s="8" t="s">
        <v>10893</v>
      </c>
      <c r="O165" s="9">
        <v>33.1</v>
      </c>
      <c r="P165" s="10">
        <v>1</v>
      </c>
      <c r="Q165" s="11">
        <v>9.25</v>
      </c>
      <c r="R165" s="11">
        <v>7</v>
      </c>
      <c r="S165" s="8" t="s">
        <v>296</v>
      </c>
      <c r="T165" s="8" t="s">
        <v>297</v>
      </c>
      <c r="U165" s="9">
        <v>39.521999999999998</v>
      </c>
      <c r="V165" s="10">
        <v>0.25</v>
      </c>
      <c r="W165" s="11">
        <v>3</v>
      </c>
      <c r="X165" s="9">
        <v>13.301</v>
      </c>
      <c r="Y165" s="8" t="s">
        <v>292</v>
      </c>
      <c r="Z165" s="10">
        <v>4</v>
      </c>
      <c r="AA165" s="10">
        <v>1</v>
      </c>
      <c r="AB165" s="9">
        <v>53.204000000000001</v>
      </c>
      <c r="AC165" s="10">
        <v>1</v>
      </c>
      <c r="AD165" s="10">
        <v>1</v>
      </c>
      <c r="AE165" s="9">
        <v>53.204000000000001</v>
      </c>
      <c r="AF165" s="11">
        <v>10</v>
      </c>
      <c r="AG165" s="11">
        <v>7</v>
      </c>
      <c r="AH165" s="11">
        <v>0</v>
      </c>
      <c r="AI165" s="11">
        <v>17</v>
      </c>
      <c r="AJ165" s="11">
        <v>0</v>
      </c>
      <c r="AK165" s="12">
        <v>44115.542245370372</v>
      </c>
      <c r="AL165" s="11">
        <v>0.99</v>
      </c>
      <c r="AM165" s="11">
        <v>100</v>
      </c>
      <c r="AN165" s="11">
        <v>0</v>
      </c>
      <c r="AO165" s="11">
        <v>0.69</v>
      </c>
      <c r="AP165" s="11">
        <v>0</v>
      </c>
      <c r="AQ165" s="11">
        <v>2.04</v>
      </c>
      <c r="AR165" s="11">
        <v>0.39</v>
      </c>
      <c r="AS165" s="8" t="s">
        <v>298</v>
      </c>
      <c r="AT165" s="11">
        <v>0</v>
      </c>
      <c r="AU165" s="8" t="s">
        <v>11324</v>
      </c>
      <c r="AV165" s="8" t="s">
        <v>299</v>
      </c>
    </row>
    <row r="166" spans="1:48" x14ac:dyDescent="0.25">
      <c r="A166" s="8" t="str">
        <f t="shared" si="2"/>
        <v>17006000031902200001421</v>
      </c>
      <c r="B166" s="8" t="s">
        <v>10883</v>
      </c>
      <c r="C166" s="8" t="s">
        <v>292</v>
      </c>
      <c r="D166" s="8" t="s">
        <v>293</v>
      </c>
      <c r="E166" s="8" t="s">
        <v>11325</v>
      </c>
      <c r="F166" s="8" t="s">
        <v>11326</v>
      </c>
      <c r="G166" s="8" t="s">
        <v>10890</v>
      </c>
      <c r="H166" s="8" t="s">
        <v>10896</v>
      </c>
      <c r="I166" s="8" t="s">
        <v>294</v>
      </c>
      <c r="J166" s="8" t="s">
        <v>10897</v>
      </c>
      <c r="K166" s="8" t="s">
        <v>301</v>
      </c>
      <c r="L166" s="8" t="s">
        <v>10898</v>
      </c>
      <c r="M166" s="8" t="s">
        <v>10899</v>
      </c>
      <c r="N166" s="8" t="s">
        <v>10893</v>
      </c>
      <c r="O166" s="9">
        <v>9.24</v>
      </c>
      <c r="P166" s="10">
        <v>1</v>
      </c>
      <c r="Q166" s="11">
        <v>9.25</v>
      </c>
      <c r="R166" s="11">
        <v>7</v>
      </c>
      <c r="S166" s="8" t="s">
        <v>296</v>
      </c>
      <c r="T166" s="8" t="s">
        <v>297</v>
      </c>
      <c r="U166" s="9">
        <v>11.032999999999999</v>
      </c>
      <c r="V166" s="10">
        <v>0.25</v>
      </c>
      <c r="W166" s="11">
        <v>3</v>
      </c>
      <c r="X166" s="9">
        <v>3.718</v>
      </c>
      <c r="Y166" s="8" t="s">
        <v>292</v>
      </c>
      <c r="Z166" s="10">
        <v>4</v>
      </c>
      <c r="AA166" s="10">
        <v>1</v>
      </c>
      <c r="AB166" s="9">
        <v>14.872</v>
      </c>
      <c r="AC166" s="10">
        <v>1</v>
      </c>
      <c r="AD166" s="10">
        <v>1</v>
      </c>
      <c r="AE166" s="9">
        <v>14.872</v>
      </c>
      <c r="AF166" s="11">
        <v>10</v>
      </c>
      <c r="AG166" s="11">
        <v>7</v>
      </c>
      <c r="AH166" s="11">
        <v>0</v>
      </c>
      <c r="AI166" s="11">
        <v>17</v>
      </c>
      <c r="AJ166" s="11">
        <v>0</v>
      </c>
      <c r="AK166" s="12">
        <v>44115.543298611112</v>
      </c>
      <c r="AL166" s="11">
        <v>0.28000000000000003</v>
      </c>
      <c r="AM166" s="11">
        <v>100</v>
      </c>
      <c r="AN166" s="11">
        <v>0</v>
      </c>
      <c r="AO166" s="11">
        <v>0.19</v>
      </c>
      <c r="AP166" s="11">
        <v>0</v>
      </c>
      <c r="AQ166" s="11">
        <v>0.56999999999999995</v>
      </c>
      <c r="AR166" s="11">
        <v>0.11</v>
      </c>
      <c r="AS166" s="8" t="s">
        <v>298</v>
      </c>
      <c r="AT166" s="11">
        <v>0</v>
      </c>
      <c r="AU166" s="8" t="s">
        <v>11327</v>
      </c>
      <c r="AV166" s="8" t="s">
        <v>299</v>
      </c>
    </row>
    <row r="167" spans="1:48" x14ac:dyDescent="0.25">
      <c r="A167" s="8" t="str">
        <f t="shared" si="2"/>
        <v>17006000031962200001421</v>
      </c>
      <c r="B167" s="8" t="s">
        <v>10883</v>
      </c>
      <c r="C167" s="8" t="s">
        <v>292</v>
      </c>
      <c r="D167" s="8" t="s">
        <v>293</v>
      </c>
      <c r="E167" s="8" t="s">
        <v>11328</v>
      </c>
      <c r="F167" s="8" t="s">
        <v>11329</v>
      </c>
      <c r="G167" s="8" t="s">
        <v>10890</v>
      </c>
      <c r="H167" s="8" t="s">
        <v>10896</v>
      </c>
      <c r="I167" s="8" t="s">
        <v>294</v>
      </c>
      <c r="J167" s="8" t="s">
        <v>10897</v>
      </c>
      <c r="K167" s="8" t="s">
        <v>301</v>
      </c>
      <c r="L167" s="8" t="s">
        <v>10898</v>
      </c>
      <c r="M167" s="8" t="s">
        <v>10899</v>
      </c>
      <c r="N167" s="8" t="s">
        <v>10893</v>
      </c>
      <c r="O167" s="9">
        <v>10.49</v>
      </c>
      <c r="P167" s="10">
        <v>1</v>
      </c>
      <c r="Q167" s="11">
        <v>9.25</v>
      </c>
      <c r="R167" s="11">
        <v>7</v>
      </c>
      <c r="S167" s="8" t="s">
        <v>296</v>
      </c>
      <c r="T167" s="8" t="s">
        <v>297</v>
      </c>
      <c r="U167" s="9">
        <v>12.525</v>
      </c>
      <c r="V167" s="10">
        <v>0.25</v>
      </c>
      <c r="W167" s="11">
        <v>3</v>
      </c>
      <c r="X167" s="9">
        <v>4.2110000000000003</v>
      </c>
      <c r="Y167" s="8" t="s">
        <v>292</v>
      </c>
      <c r="Z167" s="10">
        <v>4</v>
      </c>
      <c r="AA167" s="10">
        <v>1</v>
      </c>
      <c r="AB167" s="9">
        <v>16.844000000000001</v>
      </c>
      <c r="AC167" s="10">
        <v>1</v>
      </c>
      <c r="AD167" s="10">
        <v>1</v>
      </c>
      <c r="AE167" s="9">
        <v>16.844000000000001</v>
      </c>
      <c r="AF167" s="11">
        <v>10</v>
      </c>
      <c r="AG167" s="11">
        <v>7</v>
      </c>
      <c r="AH167" s="11">
        <v>0</v>
      </c>
      <c r="AI167" s="11">
        <v>17</v>
      </c>
      <c r="AJ167" s="11">
        <v>0</v>
      </c>
      <c r="AK167" s="12">
        <v>44115.543321759258</v>
      </c>
      <c r="AL167" s="11">
        <v>0.31</v>
      </c>
      <c r="AM167" s="11">
        <v>100</v>
      </c>
      <c r="AN167" s="11">
        <v>0</v>
      </c>
      <c r="AO167" s="11">
        <v>0.22</v>
      </c>
      <c r="AP167" s="11">
        <v>0</v>
      </c>
      <c r="AQ167" s="11">
        <v>0.65</v>
      </c>
      <c r="AR167" s="11">
        <v>0.12</v>
      </c>
      <c r="AS167" s="8" t="s">
        <v>298</v>
      </c>
      <c r="AT167" s="11">
        <v>0</v>
      </c>
      <c r="AU167" s="8" t="s">
        <v>11330</v>
      </c>
      <c r="AV167" s="8" t="s">
        <v>299</v>
      </c>
    </row>
    <row r="168" spans="1:48" x14ac:dyDescent="0.25">
      <c r="A168" s="8" t="str">
        <f t="shared" si="2"/>
        <v>17006000031972200001421</v>
      </c>
      <c r="B168" s="8" t="s">
        <v>10883</v>
      </c>
      <c r="C168" s="8" t="s">
        <v>292</v>
      </c>
      <c r="D168" s="8" t="s">
        <v>293</v>
      </c>
      <c r="E168" s="8" t="s">
        <v>11331</v>
      </c>
      <c r="F168" s="8" t="s">
        <v>11332</v>
      </c>
      <c r="G168" s="8" t="s">
        <v>10890</v>
      </c>
      <c r="H168" s="8" t="s">
        <v>10896</v>
      </c>
      <c r="I168" s="8" t="s">
        <v>294</v>
      </c>
      <c r="J168" s="8" t="s">
        <v>10897</v>
      </c>
      <c r="K168" s="8" t="s">
        <v>301</v>
      </c>
      <c r="L168" s="8" t="s">
        <v>10898</v>
      </c>
      <c r="M168" s="8" t="s">
        <v>10899</v>
      </c>
      <c r="N168" s="8" t="s">
        <v>10893</v>
      </c>
      <c r="O168" s="9">
        <v>10.130000000000001</v>
      </c>
      <c r="P168" s="10">
        <v>1</v>
      </c>
      <c r="Q168" s="11">
        <v>9.25</v>
      </c>
      <c r="R168" s="11">
        <v>7</v>
      </c>
      <c r="S168" s="8" t="s">
        <v>296</v>
      </c>
      <c r="T168" s="8" t="s">
        <v>297</v>
      </c>
      <c r="U168" s="9">
        <v>12.096</v>
      </c>
      <c r="V168" s="10">
        <v>0.25</v>
      </c>
      <c r="W168" s="11">
        <v>3</v>
      </c>
      <c r="X168" s="9">
        <v>4.0640000000000001</v>
      </c>
      <c r="Y168" s="8" t="s">
        <v>292</v>
      </c>
      <c r="Z168" s="10">
        <v>4</v>
      </c>
      <c r="AA168" s="10">
        <v>1</v>
      </c>
      <c r="AB168" s="9">
        <v>16.256</v>
      </c>
      <c r="AC168" s="10">
        <v>1</v>
      </c>
      <c r="AD168" s="10">
        <v>1</v>
      </c>
      <c r="AE168" s="9">
        <v>16.256</v>
      </c>
      <c r="AF168" s="11">
        <v>10</v>
      </c>
      <c r="AG168" s="11">
        <v>7</v>
      </c>
      <c r="AH168" s="11">
        <v>0</v>
      </c>
      <c r="AI168" s="11">
        <v>17</v>
      </c>
      <c r="AJ168" s="11">
        <v>0</v>
      </c>
      <c r="AK168" s="12">
        <v>44115.543333333335</v>
      </c>
      <c r="AL168" s="11">
        <v>0.3</v>
      </c>
      <c r="AM168" s="11">
        <v>100</v>
      </c>
      <c r="AN168" s="11">
        <v>0</v>
      </c>
      <c r="AO168" s="11">
        <v>0.21</v>
      </c>
      <c r="AP168" s="11">
        <v>0</v>
      </c>
      <c r="AQ168" s="11">
        <v>0.62</v>
      </c>
      <c r="AR168" s="11">
        <v>0.12</v>
      </c>
      <c r="AS168" s="8" t="s">
        <v>298</v>
      </c>
      <c r="AT168" s="11">
        <v>0</v>
      </c>
      <c r="AU168" s="8" t="s">
        <v>11333</v>
      </c>
      <c r="AV168" s="8" t="s">
        <v>299</v>
      </c>
    </row>
    <row r="169" spans="1:48" x14ac:dyDescent="0.25">
      <c r="A169" s="8" t="str">
        <f t="shared" si="2"/>
        <v>14006000031982000005105</v>
      </c>
      <c r="B169" s="8" t="s">
        <v>10892</v>
      </c>
      <c r="C169" s="8" t="s">
        <v>294</v>
      </c>
      <c r="D169" s="8" t="s">
        <v>293</v>
      </c>
      <c r="E169" s="8" t="s">
        <v>11334</v>
      </c>
      <c r="F169" s="8" t="s">
        <v>11335</v>
      </c>
      <c r="G169" s="8" t="s">
        <v>11053</v>
      </c>
      <c r="H169" s="8" t="s">
        <v>11054</v>
      </c>
      <c r="I169" s="8" t="s">
        <v>292</v>
      </c>
      <c r="J169" s="8" t="s">
        <v>10897</v>
      </c>
      <c r="K169" s="8" t="s">
        <v>301</v>
      </c>
      <c r="L169" s="8" t="s">
        <v>10898</v>
      </c>
      <c r="M169" s="8" t="s">
        <v>10899</v>
      </c>
      <c r="N169" s="8" t="s">
        <v>10873</v>
      </c>
      <c r="O169" s="9">
        <v>11.779</v>
      </c>
      <c r="P169" s="10">
        <v>1</v>
      </c>
      <c r="Q169" s="11">
        <v>9.25</v>
      </c>
      <c r="R169" s="11">
        <v>12</v>
      </c>
      <c r="S169" s="8" t="s">
        <v>296</v>
      </c>
      <c r="T169" s="8" t="s">
        <v>297</v>
      </c>
      <c r="U169" s="9">
        <v>14.957000000000001</v>
      </c>
      <c r="V169" s="10">
        <v>1</v>
      </c>
      <c r="W169" s="11">
        <v>2</v>
      </c>
      <c r="X169" s="9">
        <v>12.097</v>
      </c>
      <c r="Y169" s="8" t="s">
        <v>292</v>
      </c>
      <c r="Z169" s="10">
        <v>1</v>
      </c>
      <c r="AA169" s="10">
        <v>1</v>
      </c>
      <c r="AB169" s="9">
        <v>12.097</v>
      </c>
      <c r="AC169" s="10">
        <v>1</v>
      </c>
      <c r="AD169" s="10">
        <v>1</v>
      </c>
      <c r="AE169" s="9">
        <v>12.097</v>
      </c>
      <c r="AF169" s="11">
        <v>10</v>
      </c>
      <c r="AG169" s="11">
        <v>12</v>
      </c>
      <c r="AH169" s="11">
        <v>9.25</v>
      </c>
      <c r="AI169" s="11">
        <v>0</v>
      </c>
      <c r="AJ169" s="11">
        <v>0</v>
      </c>
      <c r="AK169" s="12">
        <v>44115.005358796298</v>
      </c>
      <c r="AL169" s="11">
        <v>1.5</v>
      </c>
      <c r="AM169" s="11">
        <v>100</v>
      </c>
      <c r="AN169" s="11">
        <v>0</v>
      </c>
      <c r="AO169" s="11">
        <v>1.8</v>
      </c>
      <c r="AP169" s="11">
        <v>1.39</v>
      </c>
      <c r="AQ169" s="11">
        <v>0</v>
      </c>
      <c r="AR169" s="11">
        <v>0.33</v>
      </c>
      <c r="AS169" s="8" t="s">
        <v>298</v>
      </c>
      <c r="AT169" s="11">
        <v>0</v>
      </c>
      <c r="AU169" s="8" t="s">
        <v>11336</v>
      </c>
      <c r="AV169" s="8" t="s">
        <v>299</v>
      </c>
    </row>
    <row r="170" spans="1:48" x14ac:dyDescent="0.25">
      <c r="A170" s="8" t="str">
        <f t="shared" si="2"/>
        <v>17006000031982200001421</v>
      </c>
      <c r="B170" s="8" t="s">
        <v>10883</v>
      </c>
      <c r="C170" s="8" t="s">
        <v>292</v>
      </c>
      <c r="D170" s="8" t="s">
        <v>293</v>
      </c>
      <c r="E170" s="8" t="s">
        <v>11334</v>
      </c>
      <c r="F170" s="8" t="s">
        <v>11335</v>
      </c>
      <c r="G170" s="8" t="s">
        <v>10890</v>
      </c>
      <c r="H170" s="8" t="s">
        <v>10896</v>
      </c>
      <c r="I170" s="8" t="s">
        <v>294</v>
      </c>
      <c r="J170" s="8" t="s">
        <v>10897</v>
      </c>
      <c r="K170" s="8" t="s">
        <v>301</v>
      </c>
      <c r="L170" s="8" t="s">
        <v>10898</v>
      </c>
      <c r="M170" s="8" t="s">
        <v>10899</v>
      </c>
      <c r="N170" s="8" t="s">
        <v>10893</v>
      </c>
      <c r="O170" s="9">
        <v>11.79</v>
      </c>
      <c r="P170" s="10">
        <v>1</v>
      </c>
      <c r="Q170" s="11">
        <v>9.25</v>
      </c>
      <c r="R170" s="11">
        <v>7</v>
      </c>
      <c r="S170" s="8" t="s">
        <v>296</v>
      </c>
      <c r="T170" s="8" t="s">
        <v>297</v>
      </c>
      <c r="U170" s="9">
        <v>14.077999999999999</v>
      </c>
      <c r="V170" s="10">
        <v>0.25</v>
      </c>
      <c r="W170" s="11">
        <v>3</v>
      </c>
      <c r="X170" s="9">
        <v>4.74</v>
      </c>
      <c r="Y170" s="8" t="s">
        <v>292</v>
      </c>
      <c r="Z170" s="10">
        <v>4</v>
      </c>
      <c r="AA170" s="10">
        <v>1</v>
      </c>
      <c r="AB170" s="9">
        <v>18.96</v>
      </c>
      <c r="AC170" s="10">
        <v>1</v>
      </c>
      <c r="AD170" s="10">
        <v>1</v>
      </c>
      <c r="AE170" s="9">
        <v>18.96</v>
      </c>
      <c r="AF170" s="11">
        <v>10</v>
      </c>
      <c r="AG170" s="11">
        <v>7</v>
      </c>
      <c r="AH170" s="11">
        <v>0</v>
      </c>
      <c r="AI170" s="11">
        <v>17</v>
      </c>
      <c r="AJ170" s="11">
        <v>0</v>
      </c>
      <c r="AK170" s="12">
        <v>44115.543344907404</v>
      </c>
      <c r="AL170" s="11">
        <v>0.35</v>
      </c>
      <c r="AM170" s="11">
        <v>100</v>
      </c>
      <c r="AN170" s="11">
        <v>0</v>
      </c>
      <c r="AO170" s="11">
        <v>0.25</v>
      </c>
      <c r="AP170" s="11">
        <v>0</v>
      </c>
      <c r="AQ170" s="11">
        <v>0.73</v>
      </c>
      <c r="AR170" s="11">
        <v>0.14000000000000001</v>
      </c>
      <c r="AS170" s="8" t="s">
        <v>298</v>
      </c>
      <c r="AT170" s="11">
        <v>0</v>
      </c>
      <c r="AU170" s="8" t="s">
        <v>11336</v>
      </c>
      <c r="AV170" s="8" t="s">
        <v>299</v>
      </c>
    </row>
    <row r="171" spans="1:48" x14ac:dyDescent="0.25">
      <c r="A171" s="8" t="str">
        <f t="shared" si="2"/>
        <v>17006000031992200001421</v>
      </c>
      <c r="B171" s="8" t="s">
        <v>10883</v>
      </c>
      <c r="C171" s="8" t="s">
        <v>292</v>
      </c>
      <c r="D171" s="8" t="s">
        <v>293</v>
      </c>
      <c r="E171" s="8" t="s">
        <v>11337</v>
      </c>
      <c r="F171" s="8" t="s">
        <v>11338</v>
      </c>
      <c r="G171" s="8" t="s">
        <v>10890</v>
      </c>
      <c r="H171" s="8" t="s">
        <v>10896</v>
      </c>
      <c r="I171" s="8" t="s">
        <v>294</v>
      </c>
      <c r="J171" s="8" t="s">
        <v>10897</v>
      </c>
      <c r="K171" s="8" t="s">
        <v>301</v>
      </c>
      <c r="L171" s="8" t="s">
        <v>10898</v>
      </c>
      <c r="M171" s="8" t="s">
        <v>10899</v>
      </c>
      <c r="N171" s="8" t="s">
        <v>10893</v>
      </c>
      <c r="O171" s="9">
        <v>13.72</v>
      </c>
      <c r="P171" s="10">
        <v>1</v>
      </c>
      <c r="Q171" s="11">
        <v>9.25</v>
      </c>
      <c r="R171" s="11">
        <v>7</v>
      </c>
      <c r="S171" s="8" t="s">
        <v>296</v>
      </c>
      <c r="T171" s="8" t="s">
        <v>297</v>
      </c>
      <c r="U171" s="9">
        <v>16.382000000000001</v>
      </c>
      <c r="V171" s="10">
        <v>0.25</v>
      </c>
      <c r="W171" s="11">
        <v>3</v>
      </c>
      <c r="X171" s="9">
        <v>5.516</v>
      </c>
      <c r="Y171" s="8" t="s">
        <v>292</v>
      </c>
      <c r="Z171" s="10">
        <v>4</v>
      </c>
      <c r="AA171" s="10">
        <v>1</v>
      </c>
      <c r="AB171" s="9">
        <v>22.064</v>
      </c>
      <c r="AC171" s="10">
        <v>1</v>
      </c>
      <c r="AD171" s="10">
        <v>1</v>
      </c>
      <c r="AE171" s="9">
        <v>22.064</v>
      </c>
      <c r="AF171" s="11">
        <v>10</v>
      </c>
      <c r="AG171" s="11">
        <v>7</v>
      </c>
      <c r="AH171" s="11">
        <v>0</v>
      </c>
      <c r="AI171" s="11">
        <v>17</v>
      </c>
      <c r="AJ171" s="11">
        <v>0</v>
      </c>
      <c r="AK171" s="12">
        <v>44115.543344907404</v>
      </c>
      <c r="AL171" s="11">
        <v>0.41</v>
      </c>
      <c r="AM171" s="11">
        <v>100</v>
      </c>
      <c r="AN171" s="11">
        <v>0</v>
      </c>
      <c r="AO171" s="11">
        <v>0.28999999999999998</v>
      </c>
      <c r="AP171" s="11">
        <v>0</v>
      </c>
      <c r="AQ171" s="11">
        <v>0.85</v>
      </c>
      <c r="AR171" s="11">
        <v>0.16</v>
      </c>
      <c r="AS171" s="8" t="s">
        <v>298</v>
      </c>
      <c r="AT171" s="11">
        <v>0</v>
      </c>
      <c r="AU171" s="8" t="s">
        <v>11339</v>
      </c>
      <c r="AV171" s="8" t="s">
        <v>299</v>
      </c>
    </row>
    <row r="172" spans="1:48" x14ac:dyDescent="0.25">
      <c r="A172" s="8" t="str">
        <f t="shared" si="2"/>
        <v>11106000032102000005105</v>
      </c>
      <c r="B172" s="8" t="s">
        <v>10876</v>
      </c>
      <c r="C172" s="8" t="s">
        <v>294</v>
      </c>
      <c r="D172" s="8" t="s">
        <v>293</v>
      </c>
      <c r="E172" s="8" t="s">
        <v>11340</v>
      </c>
      <c r="F172" s="8" t="s">
        <v>11341</v>
      </c>
      <c r="G172" s="8" t="s">
        <v>11053</v>
      </c>
      <c r="H172" s="8" t="s">
        <v>11054</v>
      </c>
      <c r="I172" s="8" t="s">
        <v>292</v>
      </c>
      <c r="J172" s="8" t="s">
        <v>10897</v>
      </c>
      <c r="K172" s="8" t="s">
        <v>301</v>
      </c>
      <c r="L172" s="8" t="s">
        <v>10898</v>
      </c>
      <c r="M172" s="8" t="s">
        <v>10899</v>
      </c>
      <c r="N172" s="8" t="s">
        <v>304</v>
      </c>
      <c r="O172" s="9">
        <v>14.771000000000001</v>
      </c>
      <c r="P172" s="10">
        <v>1</v>
      </c>
      <c r="Q172" s="11">
        <v>9.25</v>
      </c>
      <c r="R172" s="11">
        <v>7</v>
      </c>
      <c r="S172" s="8" t="s">
        <v>296</v>
      </c>
      <c r="T172" s="8" t="s">
        <v>297</v>
      </c>
      <c r="U172" s="9">
        <v>17.637</v>
      </c>
      <c r="V172" s="10">
        <v>1</v>
      </c>
      <c r="W172" s="11">
        <v>4</v>
      </c>
      <c r="X172" s="9">
        <v>20.667000000000002</v>
      </c>
      <c r="Y172" s="8" t="s">
        <v>292</v>
      </c>
      <c r="Z172" s="10">
        <v>1</v>
      </c>
      <c r="AA172" s="10">
        <v>0.75226199999999999</v>
      </c>
      <c r="AB172" s="9">
        <v>20.667000000000002</v>
      </c>
      <c r="AC172" s="10">
        <v>1</v>
      </c>
      <c r="AD172" s="10">
        <v>0.75226199999999999</v>
      </c>
      <c r="AE172" s="9">
        <v>20.667000000000002</v>
      </c>
      <c r="AF172" s="11">
        <v>10</v>
      </c>
      <c r="AG172" s="11">
        <v>7</v>
      </c>
      <c r="AH172" s="11">
        <v>9.25</v>
      </c>
      <c r="AI172" s="11">
        <v>17</v>
      </c>
      <c r="AJ172" s="11">
        <v>0</v>
      </c>
      <c r="AK172" s="12">
        <v>44115.017731481479</v>
      </c>
      <c r="AL172" s="11">
        <v>1.77</v>
      </c>
      <c r="AM172" s="11">
        <v>100</v>
      </c>
      <c r="AN172" s="11">
        <v>0</v>
      </c>
      <c r="AO172" s="11">
        <v>1.24</v>
      </c>
      <c r="AP172" s="11">
        <v>1.63</v>
      </c>
      <c r="AQ172" s="11">
        <v>3.73</v>
      </c>
      <c r="AR172" s="11">
        <v>0.93</v>
      </c>
      <c r="AS172" s="8" t="s">
        <v>298</v>
      </c>
      <c r="AT172" s="11">
        <v>0</v>
      </c>
      <c r="AU172" s="8" t="s">
        <v>11342</v>
      </c>
      <c r="AV172" s="8" t="s">
        <v>299</v>
      </c>
    </row>
    <row r="173" spans="1:48" x14ac:dyDescent="0.25">
      <c r="A173" s="8" t="str">
        <f t="shared" si="2"/>
        <v>17006000032102200001421</v>
      </c>
      <c r="B173" s="8" t="s">
        <v>10883</v>
      </c>
      <c r="C173" s="8" t="s">
        <v>292</v>
      </c>
      <c r="D173" s="8" t="s">
        <v>293</v>
      </c>
      <c r="E173" s="8" t="s">
        <v>11340</v>
      </c>
      <c r="F173" s="8" t="s">
        <v>11341</v>
      </c>
      <c r="G173" s="8" t="s">
        <v>10890</v>
      </c>
      <c r="H173" s="8" t="s">
        <v>10896</v>
      </c>
      <c r="I173" s="8" t="s">
        <v>294</v>
      </c>
      <c r="J173" s="8" t="s">
        <v>10897</v>
      </c>
      <c r="K173" s="8" t="s">
        <v>301</v>
      </c>
      <c r="L173" s="8" t="s">
        <v>10898</v>
      </c>
      <c r="M173" s="8" t="s">
        <v>10899</v>
      </c>
      <c r="N173" s="8" t="s">
        <v>10893</v>
      </c>
      <c r="O173" s="9">
        <v>14.81</v>
      </c>
      <c r="P173" s="10">
        <v>1</v>
      </c>
      <c r="Q173" s="11">
        <v>9.25</v>
      </c>
      <c r="R173" s="11">
        <v>7</v>
      </c>
      <c r="S173" s="8" t="s">
        <v>296</v>
      </c>
      <c r="T173" s="8" t="s">
        <v>297</v>
      </c>
      <c r="U173" s="9">
        <v>17.684000000000001</v>
      </c>
      <c r="V173" s="10">
        <v>0.25</v>
      </c>
      <c r="W173" s="11">
        <v>3</v>
      </c>
      <c r="X173" s="9">
        <v>5.9409999999999998</v>
      </c>
      <c r="Y173" s="8" t="s">
        <v>292</v>
      </c>
      <c r="Z173" s="10">
        <v>4</v>
      </c>
      <c r="AA173" s="10">
        <v>1</v>
      </c>
      <c r="AB173" s="9">
        <v>23.763999999999999</v>
      </c>
      <c r="AC173" s="10">
        <v>1</v>
      </c>
      <c r="AD173" s="10">
        <v>1</v>
      </c>
      <c r="AE173" s="9">
        <v>23.763999999999999</v>
      </c>
      <c r="AF173" s="11">
        <v>10</v>
      </c>
      <c r="AG173" s="11">
        <v>7</v>
      </c>
      <c r="AH173" s="11">
        <v>0</v>
      </c>
      <c r="AI173" s="11">
        <v>17</v>
      </c>
      <c r="AJ173" s="11">
        <v>0</v>
      </c>
      <c r="AK173" s="12">
        <v>44115.543414351851</v>
      </c>
      <c r="AL173" s="11">
        <v>0.44</v>
      </c>
      <c r="AM173" s="11">
        <v>100</v>
      </c>
      <c r="AN173" s="11">
        <v>0</v>
      </c>
      <c r="AO173" s="11">
        <v>0.31</v>
      </c>
      <c r="AP173" s="11">
        <v>0</v>
      </c>
      <c r="AQ173" s="11">
        <v>0.91</v>
      </c>
      <c r="AR173" s="11">
        <v>0.17</v>
      </c>
      <c r="AS173" s="8" t="s">
        <v>298</v>
      </c>
      <c r="AT173" s="11">
        <v>0</v>
      </c>
      <c r="AU173" s="8" t="s">
        <v>11342</v>
      </c>
      <c r="AV173" s="8" t="s">
        <v>299</v>
      </c>
    </row>
    <row r="174" spans="1:48" x14ac:dyDescent="0.25">
      <c r="A174" s="8" t="str">
        <f t="shared" si="2"/>
        <v>17006000032112200001421</v>
      </c>
      <c r="B174" s="8" t="s">
        <v>10883</v>
      </c>
      <c r="C174" s="8" t="s">
        <v>292</v>
      </c>
      <c r="D174" s="8" t="s">
        <v>293</v>
      </c>
      <c r="E174" s="8" t="s">
        <v>11343</v>
      </c>
      <c r="F174" s="8" t="s">
        <v>11344</v>
      </c>
      <c r="G174" s="8" t="s">
        <v>10890</v>
      </c>
      <c r="H174" s="8" t="s">
        <v>10896</v>
      </c>
      <c r="I174" s="8" t="s">
        <v>294</v>
      </c>
      <c r="J174" s="8" t="s">
        <v>10897</v>
      </c>
      <c r="K174" s="8" t="s">
        <v>301</v>
      </c>
      <c r="L174" s="8" t="s">
        <v>10898</v>
      </c>
      <c r="M174" s="8" t="s">
        <v>10899</v>
      </c>
      <c r="N174" s="8" t="s">
        <v>10893</v>
      </c>
      <c r="O174" s="9">
        <v>15.83</v>
      </c>
      <c r="P174" s="10">
        <v>1</v>
      </c>
      <c r="Q174" s="11">
        <v>9.25</v>
      </c>
      <c r="R174" s="11">
        <v>7</v>
      </c>
      <c r="S174" s="8" t="s">
        <v>296</v>
      </c>
      <c r="T174" s="8" t="s">
        <v>297</v>
      </c>
      <c r="U174" s="9">
        <v>18.901</v>
      </c>
      <c r="V174" s="10">
        <v>0.25</v>
      </c>
      <c r="W174" s="11">
        <v>3</v>
      </c>
      <c r="X174" s="9">
        <v>6.3650000000000002</v>
      </c>
      <c r="Y174" s="8" t="s">
        <v>292</v>
      </c>
      <c r="Z174" s="10">
        <v>4</v>
      </c>
      <c r="AA174" s="10">
        <v>1</v>
      </c>
      <c r="AB174" s="9">
        <v>25.46</v>
      </c>
      <c r="AC174" s="10">
        <v>1</v>
      </c>
      <c r="AD174" s="10">
        <v>1</v>
      </c>
      <c r="AE174" s="9">
        <v>25.46</v>
      </c>
      <c r="AF174" s="11">
        <v>10</v>
      </c>
      <c r="AG174" s="11">
        <v>7</v>
      </c>
      <c r="AH174" s="11">
        <v>0</v>
      </c>
      <c r="AI174" s="11">
        <v>17</v>
      </c>
      <c r="AJ174" s="11">
        <v>0</v>
      </c>
      <c r="AK174" s="12">
        <v>44115.543414351851</v>
      </c>
      <c r="AL174" s="11">
        <v>0.47</v>
      </c>
      <c r="AM174" s="11">
        <v>100</v>
      </c>
      <c r="AN174" s="11">
        <v>0</v>
      </c>
      <c r="AO174" s="11">
        <v>0.33</v>
      </c>
      <c r="AP174" s="11">
        <v>0</v>
      </c>
      <c r="AQ174" s="11">
        <v>0.98</v>
      </c>
      <c r="AR174" s="11">
        <v>0.19</v>
      </c>
      <c r="AS174" s="8" t="s">
        <v>298</v>
      </c>
      <c r="AT174" s="11">
        <v>0</v>
      </c>
      <c r="AU174" s="8" t="s">
        <v>11345</v>
      </c>
      <c r="AV174" s="8" t="s">
        <v>299</v>
      </c>
    </row>
    <row r="175" spans="1:48" x14ac:dyDescent="0.25">
      <c r="A175" s="8" t="str">
        <f t="shared" si="2"/>
        <v>14006000032122000005105</v>
      </c>
      <c r="B175" s="8" t="s">
        <v>10892</v>
      </c>
      <c r="C175" s="8" t="s">
        <v>294</v>
      </c>
      <c r="D175" s="8" t="s">
        <v>293</v>
      </c>
      <c r="E175" s="8" t="s">
        <v>11346</v>
      </c>
      <c r="F175" s="8" t="s">
        <v>11347</v>
      </c>
      <c r="G175" s="8" t="s">
        <v>11053</v>
      </c>
      <c r="H175" s="8" t="s">
        <v>11054</v>
      </c>
      <c r="I175" s="8" t="s">
        <v>292</v>
      </c>
      <c r="J175" s="8" t="s">
        <v>10897</v>
      </c>
      <c r="K175" s="8" t="s">
        <v>301</v>
      </c>
      <c r="L175" s="8" t="s">
        <v>10898</v>
      </c>
      <c r="M175" s="8" t="s">
        <v>10899</v>
      </c>
      <c r="N175" s="8" t="s">
        <v>10873</v>
      </c>
      <c r="O175" s="9">
        <v>15.742000000000001</v>
      </c>
      <c r="P175" s="10">
        <v>1</v>
      </c>
      <c r="Q175" s="11">
        <v>9.25</v>
      </c>
      <c r="R175" s="11">
        <v>12</v>
      </c>
      <c r="S175" s="8" t="s">
        <v>296</v>
      </c>
      <c r="T175" s="8" t="s">
        <v>297</v>
      </c>
      <c r="U175" s="9">
        <v>19.989999999999998</v>
      </c>
      <c r="V175" s="10">
        <v>1</v>
      </c>
      <c r="W175" s="11">
        <v>2</v>
      </c>
      <c r="X175" s="9">
        <v>16.18</v>
      </c>
      <c r="Y175" s="8" t="s">
        <v>292</v>
      </c>
      <c r="Z175" s="10">
        <v>1</v>
      </c>
      <c r="AA175" s="10">
        <v>1</v>
      </c>
      <c r="AB175" s="9">
        <v>16.18</v>
      </c>
      <c r="AC175" s="10">
        <v>1</v>
      </c>
      <c r="AD175" s="10">
        <v>1</v>
      </c>
      <c r="AE175" s="9">
        <v>16.18</v>
      </c>
      <c r="AF175" s="11">
        <v>10</v>
      </c>
      <c r="AG175" s="11">
        <v>12</v>
      </c>
      <c r="AH175" s="11">
        <v>9.25</v>
      </c>
      <c r="AI175" s="11">
        <v>0</v>
      </c>
      <c r="AJ175" s="11">
        <v>0</v>
      </c>
      <c r="AK175" s="12">
        <v>44115.005393518521</v>
      </c>
      <c r="AL175" s="11">
        <v>2</v>
      </c>
      <c r="AM175" s="11">
        <v>100</v>
      </c>
      <c r="AN175" s="11">
        <v>0</v>
      </c>
      <c r="AO175" s="11">
        <v>2.4</v>
      </c>
      <c r="AP175" s="11">
        <v>1.85</v>
      </c>
      <c r="AQ175" s="11">
        <v>0</v>
      </c>
      <c r="AR175" s="11">
        <v>0.44</v>
      </c>
      <c r="AS175" s="8" t="s">
        <v>298</v>
      </c>
      <c r="AT175" s="11">
        <v>0</v>
      </c>
      <c r="AU175" s="8" t="s">
        <v>11348</v>
      </c>
      <c r="AV175" s="8" t="s">
        <v>299</v>
      </c>
    </row>
    <row r="176" spans="1:48" x14ac:dyDescent="0.25">
      <c r="A176" s="8" t="str">
        <f t="shared" si="2"/>
        <v>17006000032122200001421</v>
      </c>
      <c r="B176" s="8" t="s">
        <v>10883</v>
      </c>
      <c r="C176" s="8" t="s">
        <v>292</v>
      </c>
      <c r="D176" s="8" t="s">
        <v>293</v>
      </c>
      <c r="E176" s="8" t="s">
        <v>11346</v>
      </c>
      <c r="F176" s="8" t="s">
        <v>11347</v>
      </c>
      <c r="G176" s="8" t="s">
        <v>10890</v>
      </c>
      <c r="H176" s="8" t="s">
        <v>10896</v>
      </c>
      <c r="I176" s="8" t="s">
        <v>294</v>
      </c>
      <c r="J176" s="8" t="s">
        <v>10897</v>
      </c>
      <c r="K176" s="8" t="s">
        <v>301</v>
      </c>
      <c r="L176" s="8" t="s">
        <v>10898</v>
      </c>
      <c r="M176" s="8" t="s">
        <v>10899</v>
      </c>
      <c r="N176" s="8" t="s">
        <v>10893</v>
      </c>
      <c r="O176" s="9">
        <v>15.77</v>
      </c>
      <c r="P176" s="10">
        <v>1</v>
      </c>
      <c r="Q176" s="11">
        <v>9.25</v>
      </c>
      <c r="R176" s="11">
        <v>7</v>
      </c>
      <c r="S176" s="8" t="s">
        <v>296</v>
      </c>
      <c r="T176" s="8" t="s">
        <v>297</v>
      </c>
      <c r="U176" s="9">
        <v>18.829999999999998</v>
      </c>
      <c r="V176" s="10">
        <v>0.25</v>
      </c>
      <c r="W176" s="11">
        <v>3</v>
      </c>
      <c r="X176" s="9">
        <v>6.3280000000000003</v>
      </c>
      <c r="Y176" s="8" t="s">
        <v>292</v>
      </c>
      <c r="Z176" s="10">
        <v>4</v>
      </c>
      <c r="AA176" s="10">
        <v>1</v>
      </c>
      <c r="AB176" s="9">
        <v>25.312000000000001</v>
      </c>
      <c r="AC176" s="10">
        <v>1</v>
      </c>
      <c r="AD176" s="10">
        <v>1</v>
      </c>
      <c r="AE176" s="9">
        <v>25.312000000000001</v>
      </c>
      <c r="AF176" s="11">
        <v>10</v>
      </c>
      <c r="AG176" s="11">
        <v>7</v>
      </c>
      <c r="AH176" s="11">
        <v>0</v>
      </c>
      <c r="AI176" s="11">
        <v>17</v>
      </c>
      <c r="AJ176" s="11">
        <v>0</v>
      </c>
      <c r="AK176" s="12">
        <v>44115.543437499997</v>
      </c>
      <c r="AL176" s="11">
        <v>0.47</v>
      </c>
      <c r="AM176" s="11">
        <v>100</v>
      </c>
      <c r="AN176" s="11">
        <v>0</v>
      </c>
      <c r="AO176" s="11">
        <v>0.33</v>
      </c>
      <c r="AP176" s="11">
        <v>0</v>
      </c>
      <c r="AQ176" s="11">
        <v>0.97</v>
      </c>
      <c r="AR176" s="11">
        <v>0.18</v>
      </c>
      <c r="AS176" s="8" t="s">
        <v>298</v>
      </c>
      <c r="AT176" s="11">
        <v>0</v>
      </c>
      <c r="AU176" s="8" t="s">
        <v>11348</v>
      </c>
      <c r="AV176" s="8" t="s">
        <v>299</v>
      </c>
    </row>
    <row r="177" spans="1:48" x14ac:dyDescent="0.25">
      <c r="A177" s="8" t="str">
        <f t="shared" si="2"/>
        <v>17006000032262200001421</v>
      </c>
      <c r="B177" s="8" t="s">
        <v>10883</v>
      </c>
      <c r="C177" s="8" t="s">
        <v>292</v>
      </c>
      <c r="D177" s="8" t="s">
        <v>293</v>
      </c>
      <c r="E177" s="8" t="s">
        <v>11349</v>
      </c>
      <c r="F177" s="8" t="s">
        <v>11350</v>
      </c>
      <c r="G177" s="8" t="s">
        <v>10890</v>
      </c>
      <c r="H177" s="8" t="s">
        <v>10896</v>
      </c>
      <c r="I177" s="8" t="s">
        <v>294</v>
      </c>
      <c r="J177" s="8" t="s">
        <v>10897</v>
      </c>
      <c r="K177" s="8" t="s">
        <v>301</v>
      </c>
      <c r="L177" s="8" t="s">
        <v>10898</v>
      </c>
      <c r="M177" s="8" t="s">
        <v>10899</v>
      </c>
      <c r="N177" s="8" t="s">
        <v>10893</v>
      </c>
      <c r="O177" s="9">
        <v>18.309999999999999</v>
      </c>
      <c r="P177" s="10">
        <v>1</v>
      </c>
      <c r="Q177" s="11">
        <v>9.25</v>
      </c>
      <c r="R177" s="11">
        <v>7</v>
      </c>
      <c r="S177" s="8" t="s">
        <v>296</v>
      </c>
      <c r="T177" s="8" t="s">
        <v>297</v>
      </c>
      <c r="U177" s="9">
        <v>21.863</v>
      </c>
      <c r="V177" s="10">
        <v>0.25</v>
      </c>
      <c r="W177" s="11">
        <v>3</v>
      </c>
      <c r="X177" s="9">
        <v>7.3559999999999999</v>
      </c>
      <c r="Y177" s="8" t="s">
        <v>292</v>
      </c>
      <c r="Z177" s="10">
        <v>4</v>
      </c>
      <c r="AA177" s="10">
        <v>1</v>
      </c>
      <c r="AB177" s="9">
        <v>29.423999999999999</v>
      </c>
      <c r="AC177" s="10">
        <v>1</v>
      </c>
      <c r="AD177" s="10">
        <v>1</v>
      </c>
      <c r="AE177" s="9">
        <v>29.423999999999999</v>
      </c>
      <c r="AF177" s="11">
        <v>10</v>
      </c>
      <c r="AG177" s="11">
        <v>7</v>
      </c>
      <c r="AH177" s="11">
        <v>0</v>
      </c>
      <c r="AI177" s="11">
        <v>17</v>
      </c>
      <c r="AJ177" s="11">
        <v>0</v>
      </c>
      <c r="AK177" s="12">
        <v>44115.543483796297</v>
      </c>
      <c r="AL177" s="11">
        <v>0.55000000000000004</v>
      </c>
      <c r="AM177" s="11">
        <v>100</v>
      </c>
      <c r="AN177" s="11">
        <v>0</v>
      </c>
      <c r="AO177" s="11">
        <v>0.38</v>
      </c>
      <c r="AP177" s="11">
        <v>0</v>
      </c>
      <c r="AQ177" s="11">
        <v>1.1299999999999999</v>
      </c>
      <c r="AR177" s="11">
        <v>0.21</v>
      </c>
      <c r="AS177" s="8" t="s">
        <v>298</v>
      </c>
      <c r="AT177" s="11">
        <v>0</v>
      </c>
      <c r="AU177" s="8" t="s">
        <v>11351</v>
      </c>
      <c r="AV177" s="8" t="s">
        <v>299</v>
      </c>
    </row>
    <row r="178" spans="1:48" x14ac:dyDescent="0.25">
      <c r="A178" s="8" t="str">
        <f t="shared" si="2"/>
        <v>17006000032272200001421</v>
      </c>
      <c r="B178" s="8" t="s">
        <v>10883</v>
      </c>
      <c r="C178" s="8" t="s">
        <v>292</v>
      </c>
      <c r="D178" s="8" t="s">
        <v>293</v>
      </c>
      <c r="E178" s="8" t="s">
        <v>11352</v>
      </c>
      <c r="F178" s="8" t="s">
        <v>11353</v>
      </c>
      <c r="G178" s="8" t="s">
        <v>10890</v>
      </c>
      <c r="H178" s="8" t="s">
        <v>10896</v>
      </c>
      <c r="I178" s="8" t="s">
        <v>294</v>
      </c>
      <c r="J178" s="8" t="s">
        <v>10897</v>
      </c>
      <c r="K178" s="8" t="s">
        <v>301</v>
      </c>
      <c r="L178" s="8" t="s">
        <v>10898</v>
      </c>
      <c r="M178" s="8" t="s">
        <v>10899</v>
      </c>
      <c r="N178" s="8" t="s">
        <v>10893</v>
      </c>
      <c r="O178" s="9">
        <v>18.489999999999998</v>
      </c>
      <c r="P178" s="10">
        <v>1</v>
      </c>
      <c r="Q178" s="11">
        <v>9.25</v>
      </c>
      <c r="R178" s="11">
        <v>7</v>
      </c>
      <c r="S178" s="8" t="s">
        <v>296</v>
      </c>
      <c r="T178" s="8" t="s">
        <v>297</v>
      </c>
      <c r="U178" s="9">
        <v>22.077999999999999</v>
      </c>
      <c r="V178" s="10">
        <v>0.25</v>
      </c>
      <c r="W178" s="11">
        <v>3</v>
      </c>
      <c r="X178" s="9">
        <v>7.43</v>
      </c>
      <c r="Y178" s="8" t="s">
        <v>292</v>
      </c>
      <c r="Z178" s="10">
        <v>4</v>
      </c>
      <c r="AA178" s="10">
        <v>1</v>
      </c>
      <c r="AB178" s="9">
        <v>29.72</v>
      </c>
      <c r="AC178" s="10">
        <v>1</v>
      </c>
      <c r="AD178" s="10">
        <v>1</v>
      </c>
      <c r="AE178" s="9">
        <v>29.72</v>
      </c>
      <c r="AF178" s="11">
        <v>10</v>
      </c>
      <c r="AG178" s="11">
        <v>7</v>
      </c>
      <c r="AH178" s="11">
        <v>0</v>
      </c>
      <c r="AI178" s="11">
        <v>17</v>
      </c>
      <c r="AJ178" s="11">
        <v>0</v>
      </c>
      <c r="AK178" s="12">
        <v>44115.543506944443</v>
      </c>
      <c r="AL178" s="11">
        <v>0.55000000000000004</v>
      </c>
      <c r="AM178" s="11">
        <v>100</v>
      </c>
      <c r="AN178" s="11">
        <v>0</v>
      </c>
      <c r="AO178" s="11">
        <v>0.39</v>
      </c>
      <c r="AP178" s="11">
        <v>0</v>
      </c>
      <c r="AQ178" s="11">
        <v>1.1399999999999999</v>
      </c>
      <c r="AR178" s="11">
        <v>0.22</v>
      </c>
      <c r="AS178" s="8" t="s">
        <v>298</v>
      </c>
      <c r="AT178" s="11">
        <v>0</v>
      </c>
      <c r="AU178" s="8" t="s">
        <v>11354</v>
      </c>
      <c r="AV178" s="8" t="s">
        <v>299</v>
      </c>
    </row>
    <row r="179" spans="1:48" x14ac:dyDescent="0.25">
      <c r="A179" s="8" t="str">
        <f t="shared" si="2"/>
        <v>17006000032282200001421</v>
      </c>
      <c r="B179" s="8" t="s">
        <v>10883</v>
      </c>
      <c r="C179" s="8" t="s">
        <v>292</v>
      </c>
      <c r="D179" s="8" t="s">
        <v>293</v>
      </c>
      <c r="E179" s="8" t="s">
        <v>11355</v>
      </c>
      <c r="F179" s="8" t="s">
        <v>11356</v>
      </c>
      <c r="G179" s="8" t="s">
        <v>10890</v>
      </c>
      <c r="H179" s="8" t="s">
        <v>10896</v>
      </c>
      <c r="I179" s="8" t="s">
        <v>294</v>
      </c>
      <c r="J179" s="8" t="s">
        <v>10897</v>
      </c>
      <c r="K179" s="8" t="s">
        <v>301</v>
      </c>
      <c r="L179" s="8" t="s">
        <v>10898</v>
      </c>
      <c r="M179" s="8" t="s">
        <v>10899</v>
      </c>
      <c r="N179" s="8" t="s">
        <v>10893</v>
      </c>
      <c r="O179" s="9">
        <v>18.260000000000002</v>
      </c>
      <c r="P179" s="10">
        <v>1</v>
      </c>
      <c r="Q179" s="11">
        <v>9.25</v>
      </c>
      <c r="R179" s="11">
        <v>7</v>
      </c>
      <c r="S179" s="8" t="s">
        <v>296</v>
      </c>
      <c r="T179" s="8" t="s">
        <v>297</v>
      </c>
      <c r="U179" s="9">
        <v>21.803000000000001</v>
      </c>
      <c r="V179" s="10">
        <v>0.25</v>
      </c>
      <c r="W179" s="11">
        <v>3</v>
      </c>
      <c r="X179" s="9">
        <v>7.3410000000000002</v>
      </c>
      <c r="Y179" s="8" t="s">
        <v>292</v>
      </c>
      <c r="Z179" s="10">
        <v>4</v>
      </c>
      <c r="AA179" s="10">
        <v>1</v>
      </c>
      <c r="AB179" s="9">
        <v>29.364000000000001</v>
      </c>
      <c r="AC179" s="10">
        <v>1</v>
      </c>
      <c r="AD179" s="10">
        <v>1</v>
      </c>
      <c r="AE179" s="9">
        <v>29.364000000000001</v>
      </c>
      <c r="AF179" s="11">
        <v>10</v>
      </c>
      <c r="AG179" s="11">
        <v>7</v>
      </c>
      <c r="AH179" s="11">
        <v>0</v>
      </c>
      <c r="AI179" s="11">
        <v>17</v>
      </c>
      <c r="AJ179" s="11">
        <v>0</v>
      </c>
      <c r="AK179" s="12">
        <v>44115.543506944443</v>
      </c>
      <c r="AL179" s="11">
        <v>0.55000000000000004</v>
      </c>
      <c r="AM179" s="11">
        <v>100</v>
      </c>
      <c r="AN179" s="11">
        <v>0</v>
      </c>
      <c r="AO179" s="11">
        <v>0.38</v>
      </c>
      <c r="AP179" s="11">
        <v>0</v>
      </c>
      <c r="AQ179" s="11">
        <v>1.1299999999999999</v>
      </c>
      <c r="AR179" s="11">
        <v>0.21</v>
      </c>
      <c r="AS179" s="8" t="s">
        <v>298</v>
      </c>
      <c r="AT179" s="11">
        <v>0</v>
      </c>
      <c r="AU179" s="8" t="s">
        <v>11357</v>
      </c>
      <c r="AV179" s="8" t="s">
        <v>299</v>
      </c>
    </row>
    <row r="180" spans="1:48" x14ac:dyDescent="0.25">
      <c r="A180" s="8" t="str">
        <f t="shared" si="2"/>
        <v>17006000032582200001421</v>
      </c>
      <c r="B180" s="8" t="s">
        <v>10883</v>
      </c>
      <c r="C180" s="8" t="s">
        <v>292</v>
      </c>
      <c r="D180" s="8" t="s">
        <v>293</v>
      </c>
      <c r="E180" s="8" t="s">
        <v>11358</v>
      </c>
      <c r="F180" s="8" t="s">
        <v>11359</v>
      </c>
      <c r="G180" s="8" t="s">
        <v>10890</v>
      </c>
      <c r="H180" s="8" t="s">
        <v>10896</v>
      </c>
      <c r="I180" s="8" t="s">
        <v>294</v>
      </c>
      <c r="J180" s="8" t="s">
        <v>10897</v>
      </c>
      <c r="K180" s="8" t="s">
        <v>302</v>
      </c>
      <c r="L180" s="8" t="s">
        <v>10898</v>
      </c>
      <c r="M180" s="8" t="s">
        <v>10899</v>
      </c>
      <c r="N180" s="8" t="s">
        <v>10893</v>
      </c>
      <c r="O180" s="9">
        <v>20.329999999999998</v>
      </c>
      <c r="P180" s="10">
        <v>1</v>
      </c>
      <c r="Q180" s="11">
        <v>9.25</v>
      </c>
      <c r="R180" s="11">
        <v>7</v>
      </c>
      <c r="S180" s="8" t="s">
        <v>296</v>
      </c>
      <c r="T180" s="8" t="s">
        <v>297</v>
      </c>
      <c r="U180" s="9">
        <v>24.274999999999999</v>
      </c>
      <c r="V180" s="10">
        <v>0.25</v>
      </c>
      <c r="W180" s="11">
        <v>3</v>
      </c>
      <c r="X180" s="9">
        <v>8.1790000000000003</v>
      </c>
      <c r="Y180" s="8" t="s">
        <v>292</v>
      </c>
      <c r="Z180" s="10">
        <v>4</v>
      </c>
      <c r="AA180" s="10">
        <v>1</v>
      </c>
      <c r="AB180" s="9">
        <v>32.716000000000001</v>
      </c>
      <c r="AC180" s="10">
        <v>1</v>
      </c>
      <c r="AD180" s="10">
        <v>1</v>
      </c>
      <c r="AE180" s="9">
        <v>32.716000000000001</v>
      </c>
      <c r="AF180" s="11">
        <v>10</v>
      </c>
      <c r="AG180" s="11">
        <v>7</v>
      </c>
      <c r="AH180" s="11">
        <v>0</v>
      </c>
      <c r="AI180" s="11">
        <v>17</v>
      </c>
      <c r="AJ180" s="11">
        <v>0</v>
      </c>
      <c r="AK180" s="12">
        <v>44115.543900462966</v>
      </c>
      <c r="AL180" s="11">
        <v>0.61</v>
      </c>
      <c r="AM180" s="11">
        <v>100</v>
      </c>
      <c r="AN180" s="11">
        <v>0</v>
      </c>
      <c r="AO180" s="11">
        <v>0.43</v>
      </c>
      <c r="AP180" s="11">
        <v>0</v>
      </c>
      <c r="AQ180" s="11">
        <v>1.26</v>
      </c>
      <c r="AR180" s="11">
        <v>0.24</v>
      </c>
      <c r="AS180" s="8" t="s">
        <v>298</v>
      </c>
      <c r="AT180" s="11">
        <v>0</v>
      </c>
      <c r="AU180" s="8" t="s">
        <v>11360</v>
      </c>
      <c r="AV180" s="8" t="s">
        <v>299</v>
      </c>
    </row>
    <row r="181" spans="1:48" x14ac:dyDescent="0.25">
      <c r="A181" s="8" t="str">
        <f t="shared" si="2"/>
        <v>17006000032592200001421</v>
      </c>
      <c r="B181" s="8" t="s">
        <v>10883</v>
      </c>
      <c r="C181" s="8" t="s">
        <v>292</v>
      </c>
      <c r="D181" s="8" t="s">
        <v>293</v>
      </c>
      <c r="E181" s="8" t="s">
        <v>11361</v>
      </c>
      <c r="F181" s="8" t="s">
        <v>11362</v>
      </c>
      <c r="G181" s="8" t="s">
        <v>10890</v>
      </c>
      <c r="H181" s="8" t="s">
        <v>10896</v>
      </c>
      <c r="I181" s="8" t="s">
        <v>294</v>
      </c>
      <c r="J181" s="8" t="s">
        <v>10897</v>
      </c>
      <c r="K181" s="8" t="s">
        <v>302</v>
      </c>
      <c r="L181" s="8" t="s">
        <v>10898</v>
      </c>
      <c r="M181" s="8" t="s">
        <v>10899</v>
      </c>
      <c r="N181" s="8" t="s">
        <v>10893</v>
      </c>
      <c r="O181" s="9">
        <v>19.43</v>
      </c>
      <c r="P181" s="10">
        <v>1</v>
      </c>
      <c r="Q181" s="11">
        <v>9.25</v>
      </c>
      <c r="R181" s="11">
        <v>7</v>
      </c>
      <c r="S181" s="8" t="s">
        <v>296</v>
      </c>
      <c r="T181" s="8" t="s">
        <v>297</v>
      </c>
      <c r="U181" s="9">
        <v>23.2</v>
      </c>
      <c r="V181" s="10">
        <v>0.25</v>
      </c>
      <c r="W181" s="11">
        <v>3</v>
      </c>
      <c r="X181" s="9">
        <v>7.81</v>
      </c>
      <c r="Y181" s="8" t="s">
        <v>292</v>
      </c>
      <c r="Z181" s="10">
        <v>4</v>
      </c>
      <c r="AA181" s="10">
        <v>1</v>
      </c>
      <c r="AB181" s="9">
        <v>31.24</v>
      </c>
      <c r="AC181" s="10">
        <v>1</v>
      </c>
      <c r="AD181" s="10">
        <v>1</v>
      </c>
      <c r="AE181" s="9">
        <v>31.24</v>
      </c>
      <c r="AF181" s="11">
        <v>10</v>
      </c>
      <c r="AG181" s="11">
        <v>7</v>
      </c>
      <c r="AH181" s="11">
        <v>0</v>
      </c>
      <c r="AI181" s="11">
        <v>17</v>
      </c>
      <c r="AJ181" s="11">
        <v>0</v>
      </c>
      <c r="AK181" s="12">
        <v>44115.543912037036</v>
      </c>
      <c r="AL181" s="11">
        <v>0.57999999999999996</v>
      </c>
      <c r="AM181" s="11">
        <v>100</v>
      </c>
      <c r="AN181" s="11">
        <v>0</v>
      </c>
      <c r="AO181" s="11">
        <v>0.41</v>
      </c>
      <c r="AP181" s="11">
        <v>0</v>
      </c>
      <c r="AQ181" s="11">
        <v>1.2</v>
      </c>
      <c r="AR181" s="11">
        <v>0.23</v>
      </c>
      <c r="AS181" s="8" t="s">
        <v>298</v>
      </c>
      <c r="AT181" s="11">
        <v>0</v>
      </c>
      <c r="AU181" s="8" t="s">
        <v>11363</v>
      </c>
      <c r="AV181" s="8" t="s">
        <v>299</v>
      </c>
    </row>
    <row r="182" spans="1:48" x14ac:dyDescent="0.25">
      <c r="A182" s="8" t="str">
        <f t="shared" si="2"/>
        <v>17006000032852200001421</v>
      </c>
      <c r="B182" s="8" t="s">
        <v>10883</v>
      </c>
      <c r="C182" s="8" t="s">
        <v>292</v>
      </c>
      <c r="D182" s="8" t="s">
        <v>293</v>
      </c>
      <c r="E182" s="8" t="s">
        <v>11364</v>
      </c>
      <c r="F182" s="8" t="s">
        <v>11365</v>
      </c>
      <c r="G182" s="8" t="s">
        <v>10890</v>
      </c>
      <c r="H182" s="8" t="s">
        <v>10896</v>
      </c>
      <c r="I182" s="8" t="s">
        <v>294</v>
      </c>
      <c r="J182" s="8" t="s">
        <v>10897</v>
      </c>
      <c r="K182" s="8" t="s">
        <v>302</v>
      </c>
      <c r="L182" s="8" t="s">
        <v>10898</v>
      </c>
      <c r="M182" s="8" t="s">
        <v>10899</v>
      </c>
      <c r="N182" s="8" t="s">
        <v>10893</v>
      </c>
      <c r="O182" s="9">
        <v>29.52</v>
      </c>
      <c r="P182" s="10">
        <v>1</v>
      </c>
      <c r="Q182" s="11">
        <v>9.25</v>
      </c>
      <c r="R182" s="11">
        <v>7</v>
      </c>
      <c r="S182" s="8" t="s">
        <v>296</v>
      </c>
      <c r="T182" s="8" t="s">
        <v>297</v>
      </c>
      <c r="U182" s="9">
        <v>35.247999999999998</v>
      </c>
      <c r="V182" s="10">
        <v>0.25</v>
      </c>
      <c r="W182" s="11">
        <v>3</v>
      </c>
      <c r="X182" s="9">
        <v>11.862</v>
      </c>
      <c r="Y182" s="8" t="s">
        <v>292</v>
      </c>
      <c r="Z182" s="10">
        <v>4</v>
      </c>
      <c r="AA182" s="10">
        <v>1</v>
      </c>
      <c r="AB182" s="9">
        <v>47.448</v>
      </c>
      <c r="AC182" s="10">
        <v>1</v>
      </c>
      <c r="AD182" s="10">
        <v>1</v>
      </c>
      <c r="AE182" s="9">
        <v>47.448</v>
      </c>
      <c r="AF182" s="11">
        <v>10</v>
      </c>
      <c r="AG182" s="11">
        <v>7</v>
      </c>
      <c r="AH182" s="11">
        <v>0</v>
      </c>
      <c r="AI182" s="11">
        <v>17</v>
      </c>
      <c r="AJ182" s="11">
        <v>0</v>
      </c>
      <c r="AK182" s="12">
        <v>44115.544062499997</v>
      </c>
      <c r="AL182" s="11">
        <v>0.88</v>
      </c>
      <c r="AM182" s="11">
        <v>100</v>
      </c>
      <c r="AN182" s="11">
        <v>0</v>
      </c>
      <c r="AO182" s="11">
        <v>0.62</v>
      </c>
      <c r="AP182" s="11">
        <v>0</v>
      </c>
      <c r="AQ182" s="11">
        <v>1.82</v>
      </c>
      <c r="AR182" s="11">
        <v>0.35</v>
      </c>
      <c r="AS182" s="8" t="s">
        <v>298</v>
      </c>
      <c r="AT182" s="11">
        <v>0</v>
      </c>
      <c r="AU182" s="8" t="s">
        <v>11366</v>
      </c>
      <c r="AV182" s="8" t="s">
        <v>299</v>
      </c>
    </row>
    <row r="183" spans="1:48" x14ac:dyDescent="0.25">
      <c r="A183" s="8" t="str">
        <f t="shared" si="2"/>
        <v>17006000032862200001421</v>
      </c>
      <c r="B183" s="8" t="s">
        <v>10883</v>
      </c>
      <c r="C183" s="8" t="s">
        <v>292</v>
      </c>
      <c r="D183" s="8" t="s">
        <v>293</v>
      </c>
      <c r="E183" s="8" t="s">
        <v>11367</v>
      </c>
      <c r="F183" s="8" t="s">
        <v>11368</v>
      </c>
      <c r="G183" s="8" t="s">
        <v>10890</v>
      </c>
      <c r="H183" s="8" t="s">
        <v>10896</v>
      </c>
      <c r="I183" s="8" t="s">
        <v>294</v>
      </c>
      <c r="J183" s="8" t="s">
        <v>10897</v>
      </c>
      <c r="K183" s="8" t="s">
        <v>302</v>
      </c>
      <c r="L183" s="8" t="s">
        <v>10898</v>
      </c>
      <c r="M183" s="8" t="s">
        <v>10899</v>
      </c>
      <c r="N183" s="8" t="s">
        <v>10893</v>
      </c>
      <c r="O183" s="9">
        <v>42.66</v>
      </c>
      <c r="P183" s="10">
        <v>1</v>
      </c>
      <c r="Q183" s="11">
        <v>9.25</v>
      </c>
      <c r="R183" s="11">
        <v>7</v>
      </c>
      <c r="S183" s="8" t="s">
        <v>296</v>
      </c>
      <c r="T183" s="8" t="s">
        <v>297</v>
      </c>
      <c r="U183" s="9">
        <v>50.936999999999998</v>
      </c>
      <c r="V183" s="10">
        <v>0.25</v>
      </c>
      <c r="W183" s="11">
        <v>3</v>
      </c>
      <c r="X183" s="9">
        <v>17.134</v>
      </c>
      <c r="Y183" s="8" t="s">
        <v>292</v>
      </c>
      <c r="Z183" s="10">
        <v>4</v>
      </c>
      <c r="AA183" s="10">
        <v>1</v>
      </c>
      <c r="AB183" s="9">
        <v>68.536000000000001</v>
      </c>
      <c r="AC183" s="10">
        <v>1</v>
      </c>
      <c r="AD183" s="10">
        <v>1</v>
      </c>
      <c r="AE183" s="9">
        <v>68.536000000000001</v>
      </c>
      <c r="AF183" s="11">
        <v>10</v>
      </c>
      <c r="AG183" s="11">
        <v>7</v>
      </c>
      <c r="AH183" s="11">
        <v>0</v>
      </c>
      <c r="AI183" s="11">
        <v>17</v>
      </c>
      <c r="AJ183" s="11">
        <v>0</v>
      </c>
      <c r="AK183" s="12">
        <v>44115.544062499997</v>
      </c>
      <c r="AL183" s="11">
        <v>1.27</v>
      </c>
      <c r="AM183" s="11">
        <v>100</v>
      </c>
      <c r="AN183" s="11">
        <v>0</v>
      </c>
      <c r="AO183" s="11">
        <v>0.89</v>
      </c>
      <c r="AP183" s="11">
        <v>0</v>
      </c>
      <c r="AQ183" s="11">
        <v>2.63</v>
      </c>
      <c r="AR183" s="11">
        <v>0.5</v>
      </c>
      <c r="AS183" s="8" t="s">
        <v>298</v>
      </c>
      <c r="AT183" s="11">
        <v>0</v>
      </c>
      <c r="AU183" s="8" t="s">
        <v>11369</v>
      </c>
      <c r="AV183" s="8" t="s">
        <v>299</v>
      </c>
    </row>
    <row r="184" spans="1:48" x14ac:dyDescent="0.25">
      <c r="A184" s="8" t="str">
        <f t="shared" si="2"/>
        <v>17006000032872200001421</v>
      </c>
      <c r="B184" s="8" t="s">
        <v>10883</v>
      </c>
      <c r="C184" s="8" t="s">
        <v>292</v>
      </c>
      <c r="D184" s="8" t="s">
        <v>293</v>
      </c>
      <c r="E184" s="8" t="s">
        <v>11370</v>
      </c>
      <c r="F184" s="8" t="s">
        <v>11371</v>
      </c>
      <c r="G184" s="8" t="s">
        <v>10890</v>
      </c>
      <c r="H184" s="8" t="s">
        <v>10896</v>
      </c>
      <c r="I184" s="8" t="s">
        <v>294</v>
      </c>
      <c r="J184" s="8" t="s">
        <v>10897</v>
      </c>
      <c r="K184" s="8" t="s">
        <v>302</v>
      </c>
      <c r="L184" s="8" t="s">
        <v>10898</v>
      </c>
      <c r="M184" s="8" t="s">
        <v>10899</v>
      </c>
      <c r="N184" s="8" t="s">
        <v>10893</v>
      </c>
      <c r="O184" s="9">
        <v>41.68</v>
      </c>
      <c r="P184" s="10">
        <v>1</v>
      </c>
      <c r="Q184" s="11">
        <v>9.25</v>
      </c>
      <c r="R184" s="11">
        <v>7</v>
      </c>
      <c r="S184" s="8" t="s">
        <v>296</v>
      </c>
      <c r="T184" s="8" t="s">
        <v>297</v>
      </c>
      <c r="U184" s="9">
        <v>49.767000000000003</v>
      </c>
      <c r="V184" s="10">
        <v>0.25</v>
      </c>
      <c r="W184" s="11">
        <v>3</v>
      </c>
      <c r="X184" s="9">
        <v>16.742000000000001</v>
      </c>
      <c r="Y184" s="8" t="s">
        <v>292</v>
      </c>
      <c r="Z184" s="10">
        <v>4</v>
      </c>
      <c r="AA184" s="10">
        <v>1</v>
      </c>
      <c r="AB184" s="9">
        <v>66.968000000000004</v>
      </c>
      <c r="AC184" s="10">
        <v>1</v>
      </c>
      <c r="AD184" s="10">
        <v>1</v>
      </c>
      <c r="AE184" s="9">
        <v>66.968000000000004</v>
      </c>
      <c r="AF184" s="11">
        <v>10</v>
      </c>
      <c r="AG184" s="11">
        <v>7</v>
      </c>
      <c r="AH184" s="11">
        <v>0</v>
      </c>
      <c r="AI184" s="11">
        <v>17</v>
      </c>
      <c r="AJ184" s="11">
        <v>0</v>
      </c>
      <c r="AK184" s="12">
        <v>44115.544074074074</v>
      </c>
      <c r="AL184" s="11">
        <v>1.24</v>
      </c>
      <c r="AM184" s="11">
        <v>100</v>
      </c>
      <c r="AN184" s="11">
        <v>0</v>
      </c>
      <c r="AO184" s="11">
        <v>0.87</v>
      </c>
      <c r="AP184" s="11">
        <v>0</v>
      </c>
      <c r="AQ184" s="11">
        <v>2.57</v>
      </c>
      <c r="AR184" s="11">
        <v>0.49</v>
      </c>
      <c r="AS184" s="8" t="s">
        <v>298</v>
      </c>
      <c r="AT184" s="11">
        <v>0</v>
      </c>
      <c r="AU184" s="8" t="s">
        <v>11372</v>
      </c>
      <c r="AV184" s="8" t="s">
        <v>299</v>
      </c>
    </row>
    <row r="185" spans="1:48" x14ac:dyDescent="0.25">
      <c r="A185" s="8" t="str">
        <f t="shared" si="2"/>
        <v>17006000037022200001421</v>
      </c>
      <c r="B185" s="8" t="s">
        <v>10883</v>
      </c>
      <c r="C185" s="8" t="s">
        <v>292</v>
      </c>
      <c r="D185" s="8" t="s">
        <v>293</v>
      </c>
      <c r="E185" s="8" t="s">
        <v>11373</v>
      </c>
      <c r="F185" s="8" t="s">
        <v>11374</v>
      </c>
      <c r="G185" s="8" t="s">
        <v>10890</v>
      </c>
      <c r="H185" s="8" t="s">
        <v>10896</v>
      </c>
      <c r="I185" s="8" t="s">
        <v>294</v>
      </c>
      <c r="J185" s="8" t="s">
        <v>10897</v>
      </c>
      <c r="K185" s="8" t="s">
        <v>302</v>
      </c>
      <c r="L185" s="8" t="s">
        <v>10898</v>
      </c>
      <c r="M185" s="8" t="s">
        <v>10899</v>
      </c>
      <c r="N185" s="8" t="s">
        <v>10893</v>
      </c>
      <c r="O185" s="9">
        <v>16.760000000000002</v>
      </c>
      <c r="P185" s="10">
        <v>1</v>
      </c>
      <c r="Q185" s="11">
        <v>9.25</v>
      </c>
      <c r="R185" s="11">
        <v>7</v>
      </c>
      <c r="S185" s="8" t="s">
        <v>296</v>
      </c>
      <c r="T185" s="8" t="s">
        <v>297</v>
      </c>
      <c r="U185" s="9">
        <v>20.012</v>
      </c>
      <c r="V185" s="10">
        <v>0.25</v>
      </c>
      <c r="W185" s="11">
        <v>3</v>
      </c>
      <c r="X185" s="9">
        <v>6.7329999999999997</v>
      </c>
      <c r="Y185" s="8" t="s">
        <v>292</v>
      </c>
      <c r="Z185" s="10">
        <v>4</v>
      </c>
      <c r="AA185" s="10">
        <v>1</v>
      </c>
      <c r="AB185" s="9">
        <v>26.931999999999999</v>
      </c>
      <c r="AC185" s="10">
        <v>1</v>
      </c>
      <c r="AD185" s="10">
        <v>1</v>
      </c>
      <c r="AE185" s="9">
        <v>26.931999999999999</v>
      </c>
      <c r="AF185" s="11">
        <v>10</v>
      </c>
      <c r="AG185" s="11">
        <v>7</v>
      </c>
      <c r="AH185" s="11">
        <v>0</v>
      </c>
      <c r="AI185" s="11">
        <v>17</v>
      </c>
      <c r="AJ185" s="11">
        <v>0</v>
      </c>
      <c r="AK185" s="12">
        <v>44115.546516203707</v>
      </c>
      <c r="AL185" s="11">
        <v>0.5</v>
      </c>
      <c r="AM185" s="11">
        <v>100</v>
      </c>
      <c r="AN185" s="11">
        <v>0</v>
      </c>
      <c r="AO185" s="11">
        <v>0.35</v>
      </c>
      <c r="AP185" s="11">
        <v>0</v>
      </c>
      <c r="AQ185" s="11">
        <v>1.03</v>
      </c>
      <c r="AR185" s="11">
        <v>0.2</v>
      </c>
      <c r="AS185" s="8" t="s">
        <v>298</v>
      </c>
      <c r="AT185" s="11">
        <v>0</v>
      </c>
      <c r="AU185" s="8" t="s">
        <v>11375</v>
      </c>
      <c r="AV185" s="8" t="s">
        <v>299</v>
      </c>
    </row>
    <row r="186" spans="1:48" x14ac:dyDescent="0.25">
      <c r="A186" s="8" t="str">
        <f t="shared" si="2"/>
        <v>10006000037032200001421</v>
      </c>
      <c r="B186" s="8" t="s">
        <v>10870</v>
      </c>
      <c r="C186" s="8" t="s">
        <v>294</v>
      </c>
      <c r="D186" s="8" t="s">
        <v>293</v>
      </c>
      <c r="E186" s="8" t="s">
        <v>11376</v>
      </c>
      <c r="F186" s="8" t="s">
        <v>11377</v>
      </c>
      <c r="G186" s="8" t="s">
        <v>10890</v>
      </c>
      <c r="H186" s="8" t="s">
        <v>10896</v>
      </c>
      <c r="I186" s="8" t="s">
        <v>292</v>
      </c>
      <c r="J186" s="8" t="s">
        <v>10897</v>
      </c>
      <c r="K186" s="8" t="s">
        <v>302</v>
      </c>
      <c r="L186" s="8" t="s">
        <v>10898</v>
      </c>
      <c r="M186" s="8" t="s">
        <v>10899</v>
      </c>
      <c r="N186" s="8" t="s">
        <v>10873</v>
      </c>
      <c r="O186" s="9">
        <v>18.815999999999999</v>
      </c>
      <c r="P186" s="10">
        <v>1</v>
      </c>
      <c r="Q186" s="11">
        <v>9.25</v>
      </c>
      <c r="R186" s="11">
        <v>12</v>
      </c>
      <c r="S186" s="8" t="s">
        <v>296</v>
      </c>
      <c r="T186" s="8" t="s">
        <v>297</v>
      </c>
      <c r="U186" s="9">
        <v>23.893000000000001</v>
      </c>
      <c r="V186" s="10">
        <v>1</v>
      </c>
      <c r="W186" s="11">
        <v>4</v>
      </c>
      <c r="X186" s="9">
        <v>19.863</v>
      </c>
      <c r="Y186" s="8" t="s">
        <v>292</v>
      </c>
      <c r="Z186" s="10">
        <v>1</v>
      </c>
      <c r="AA186" s="10">
        <v>1</v>
      </c>
      <c r="AB186" s="9">
        <v>19.863</v>
      </c>
      <c r="AC186" s="10">
        <v>1</v>
      </c>
      <c r="AD186" s="10">
        <v>1</v>
      </c>
      <c r="AE186" s="9">
        <v>19.863</v>
      </c>
      <c r="AF186" s="11">
        <v>10</v>
      </c>
      <c r="AG186" s="11">
        <v>12</v>
      </c>
      <c r="AH186" s="11">
        <v>9.25</v>
      </c>
      <c r="AI186" s="11">
        <v>0</v>
      </c>
      <c r="AJ186" s="11">
        <v>0</v>
      </c>
      <c r="AK186" s="12">
        <v>44115.015983796293</v>
      </c>
      <c r="AL186" s="11">
        <v>2.39</v>
      </c>
      <c r="AM186" s="11">
        <v>100</v>
      </c>
      <c r="AN186" s="11">
        <v>0</v>
      </c>
      <c r="AO186" s="11">
        <v>2.87</v>
      </c>
      <c r="AP186" s="11">
        <v>2.21</v>
      </c>
      <c r="AQ186" s="11">
        <v>0</v>
      </c>
      <c r="AR186" s="11">
        <v>1.05</v>
      </c>
      <c r="AS186" s="8" t="s">
        <v>298</v>
      </c>
      <c r="AT186" s="11">
        <v>0</v>
      </c>
      <c r="AU186" s="8" t="s">
        <v>11378</v>
      </c>
      <c r="AV186" s="8" t="s">
        <v>299</v>
      </c>
    </row>
    <row r="187" spans="1:48" x14ac:dyDescent="0.25">
      <c r="A187" s="8" t="str">
        <f t="shared" si="2"/>
        <v>17006000037032200001421</v>
      </c>
      <c r="B187" s="8" t="s">
        <v>10883</v>
      </c>
      <c r="C187" s="8" t="s">
        <v>292</v>
      </c>
      <c r="D187" s="8" t="s">
        <v>293</v>
      </c>
      <c r="E187" s="8" t="s">
        <v>11376</v>
      </c>
      <c r="F187" s="8" t="s">
        <v>11377</v>
      </c>
      <c r="G187" s="8" t="s">
        <v>10890</v>
      </c>
      <c r="H187" s="8" t="s">
        <v>10896</v>
      </c>
      <c r="I187" s="8" t="s">
        <v>294</v>
      </c>
      <c r="J187" s="8" t="s">
        <v>10897</v>
      </c>
      <c r="K187" s="8" t="s">
        <v>302</v>
      </c>
      <c r="L187" s="8" t="s">
        <v>10898</v>
      </c>
      <c r="M187" s="8" t="s">
        <v>10899</v>
      </c>
      <c r="N187" s="8" t="s">
        <v>10893</v>
      </c>
      <c r="O187" s="9">
        <v>18.82</v>
      </c>
      <c r="P187" s="10">
        <v>1</v>
      </c>
      <c r="Q187" s="11">
        <v>9.25</v>
      </c>
      <c r="R187" s="11">
        <v>7</v>
      </c>
      <c r="S187" s="8" t="s">
        <v>296</v>
      </c>
      <c r="T187" s="8" t="s">
        <v>297</v>
      </c>
      <c r="U187" s="9">
        <v>22.472000000000001</v>
      </c>
      <c r="V187" s="10">
        <v>0.25</v>
      </c>
      <c r="W187" s="11">
        <v>3</v>
      </c>
      <c r="X187" s="9">
        <v>7.5579999999999998</v>
      </c>
      <c r="Y187" s="8" t="s">
        <v>292</v>
      </c>
      <c r="Z187" s="10">
        <v>4</v>
      </c>
      <c r="AA187" s="10">
        <v>1</v>
      </c>
      <c r="AB187" s="9">
        <v>30.231999999999999</v>
      </c>
      <c r="AC187" s="10">
        <v>1</v>
      </c>
      <c r="AD187" s="10">
        <v>1</v>
      </c>
      <c r="AE187" s="9">
        <v>30.231999999999999</v>
      </c>
      <c r="AF187" s="11">
        <v>10</v>
      </c>
      <c r="AG187" s="11">
        <v>7</v>
      </c>
      <c r="AH187" s="11">
        <v>0</v>
      </c>
      <c r="AI187" s="11">
        <v>17</v>
      </c>
      <c r="AJ187" s="11">
        <v>0</v>
      </c>
      <c r="AK187" s="12">
        <v>44115.546527777777</v>
      </c>
      <c r="AL187" s="11">
        <v>0.56000000000000005</v>
      </c>
      <c r="AM187" s="11">
        <v>100</v>
      </c>
      <c r="AN187" s="11">
        <v>0</v>
      </c>
      <c r="AO187" s="11">
        <v>0.39</v>
      </c>
      <c r="AP187" s="11">
        <v>0</v>
      </c>
      <c r="AQ187" s="11">
        <v>1.1599999999999999</v>
      </c>
      <c r="AR187" s="11">
        <v>0.22</v>
      </c>
      <c r="AS187" s="8" t="s">
        <v>298</v>
      </c>
      <c r="AT187" s="11">
        <v>0</v>
      </c>
      <c r="AU187" s="8" t="s">
        <v>11378</v>
      </c>
      <c r="AV187" s="8" t="s">
        <v>299</v>
      </c>
    </row>
    <row r="188" spans="1:48" x14ac:dyDescent="0.25">
      <c r="A188" s="8" t="str">
        <f t="shared" si="2"/>
        <v>17006000037042200001421</v>
      </c>
      <c r="B188" s="8" t="s">
        <v>10883</v>
      </c>
      <c r="C188" s="8" t="s">
        <v>292</v>
      </c>
      <c r="D188" s="8" t="s">
        <v>293</v>
      </c>
      <c r="E188" s="8" t="s">
        <v>11379</v>
      </c>
      <c r="F188" s="8" t="s">
        <v>11380</v>
      </c>
      <c r="G188" s="8" t="s">
        <v>10890</v>
      </c>
      <c r="H188" s="8" t="s">
        <v>10896</v>
      </c>
      <c r="I188" s="8" t="s">
        <v>294</v>
      </c>
      <c r="J188" s="8" t="s">
        <v>10897</v>
      </c>
      <c r="K188" s="8" t="s">
        <v>295</v>
      </c>
      <c r="L188" s="8" t="s">
        <v>10898</v>
      </c>
      <c r="M188" s="8" t="s">
        <v>10899</v>
      </c>
      <c r="N188" s="8" t="s">
        <v>10893</v>
      </c>
      <c r="O188" s="9">
        <v>17.48</v>
      </c>
      <c r="P188" s="10">
        <v>1</v>
      </c>
      <c r="Q188" s="11">
        <v>9.25</v>
      </c>
      <c r="R188" s="11">
        <v>7</v>
      </c>
      <c r="S188" s="8" t="s">
        <v>296</v>
      </c>
      <c r="T188" s="8" t="s">
        <v>297</v>
      </c>
      <c r="U188" s="9">
        <v>20.872</v>
      </c>
      <c r="V188" s="10">
        <v>0.25</v>
      </c>
      <c r="W188" s="11">
        <v>3</v>
      </c>
      <c r="X188" s="9">
        <v>7.0179999999999998</v>
      </c>
      <c r="Y188" s="8" t="s">
        <v>292</v>
      </c>
      <c r="Z188" s="10">
        <v>4</v>
      </c>
      <c r="AA188" s="10">
        <v>1</v>
      </c>
      <c r="AB188" s="9">
        <v>28.071999999999999</v>
      </c>
      <c r="AC188" s="10">
        <v>1</v>
      </c>
      <c r="AD188" s="10">
        <v>1</v>
      </c>
      <c r="AE188" s="9">
        <v>28.071999999999999</v>
      </c>
      <c r="AF188" s="11">
        <v>10</v>
      </c>
      <c r="AG188" s="11">
        <v>7</v>
      </c>
      <c r="AH188" s="11">
        <v>0</v>
      </c>
      <c r="AI188" s="11">
        <v>17</v>
      </c>
      <c r="AJ188" s="11">
        <v>0</v>
      </c>
      <c r="AK188" s="12">
        <v>44115.547048611108</v>
      </c>
      <c r="AL188" s="11">
        <v>0.52</v>
      </c>
      <c r="AM188" s="11">
        <v>100</v>
      </c>
      <c r="AN188" s="11">
        <v>0</v>
      </c>
      <c r="AO188" s="11">
        <v>0.37</v>
      </c>
      <c r="AP188" s="11">
        <v>0</v>
      </c>
      <c r="AQ188" s="11">
        <v>1.08</v>
      </c>
      <c r="AR188" s="11">
        <v>0.2</v>
      </c>
      <c r="AS188" s="8" t="s">
        <v>298</v>
      </c>
      <c r="AT188" s="11">
        <v>0</v>
      </c>
      <c r="AU188" s="8" t="s">
        <v>11381</v>
      </c>
      <c r="AV188" s="8" t="s">
        <v>299</v>
      </c>
    </row>
    <row r="189" spans="1:48" x14ac:dyDescent="0.25">
      <c r="A189" s="8" t="str">
        <f t="shared" si="2"/>
        <v>17006000037112200001421</v>
      </c>
      <c r="B189" s="8" t="s">
        <v>10883</v>
      </c>
      <c r="C189" s="8" t="s">
        <v>292</v>
      </c>
      <c r="D189" s="8" t="s">
        <v>293</v>
      </c>
      <c r="E189" s="8" t="s">
        <v>11382</v>
      </c>
      <c r="F189" s="8" t="s">
        <v>11383</v>
      </c>
      <c r="G189" s="8" t="s">
        <v>10890</v>
      </c>
      <c r="H189" s="8" t="s">
        <v>10896</v>
      </c>
      <c r="I189" s="8" t="s">
        <v>294</v>
      </c>
      <c r="J189" s="8" t="s">
        <v>10897</v>
      </c>
      <c r="K189" s="8" t="s">
        <v>295</v>
      </c>
      <c r="L189" s="8" t="s">
        <v>10898</v>
      </c>
      <c r="M189" s="8" t="s">
        <v>10899</v>
      </c>
      <c r="N189" s="8" t="s">
        <v>10893</v>
      </c>
      <c r="O189" s="9">
        <v>18.18</v>
      </c>
      <c r="P189" s="10">
        <v>1</v>
      </c>
      <c r="Q189" s="11">
        <v>9.25</v>
      </c>
      <c r="R189" s="11">
        <v>7</v>
      </c>
      <c r="S189" s="8" t="s">
        <v>296</v>
      </c>
      <c r="T189" s="8" t="s">
        <v>297</v>
      </c>
      <c r="U189" s="9">
        <v>21.707000000000001</v>
      </c>
      <c r="V189" s="10">
        <v>0.25</v>
      </c>
      <c r="W189" s="11">
        <v>3</v>
      </c>
      <c r="X189" s="9">
        <v>7.2969999999999997</v>
      </c>
      <c r="Y189" s="8" t="s">
        <v>292</v>
      </c>
      <c r="Z189" s="10">
        <v>4</v>
      </c>
      <c r="AA189" s="10">
        <v>1</v>
      </c>
      <c r="AB189" s="9">
        <v>29.187999999999999</v>
      </c>
      <c r="AC189" s="10">
        <v>1</v>
      </c>
      <c r="AD189" s="10">
        <v>1</v>
      </c>
      <c r="AE189" s="9">
        <v>29.187999999999999</v>
      </c>
      <c r="AF189" s="11">
        <v>10</v>
      </c>
      <c r="AG189" s="11">
        <v>7</v>
      </c>
      <c r="AH189" s="11">
        <v>0</v>
      </c>
      <c r="AI189" s="11">
        <v>17</v>
      </c>
      <c r="AJ189" s="11">
        <v>0</v>
      </c>
      <c r="AK189" s="12">
        <v>44115.547060185185</v>
      </c>
      <c r="AL189" s="11">
        <v>0.54</v>
      </c>
      <c r="AM189" s="11">
        <v>100</v>
      </c>
      <c r="AN189" s="11">
        <v>0</v>
      </c>
      <c r="AO189" s="11">
        <v>0.38</v>
      </c>
      <c r="AP189" s="11">
        <v>0</v>
      </c>
      <c r="AQ189" s="11">
        <v>1.1200000000000001</v>
      </c>
      <c r="AR189" s="11">
        <v>0.21</v>
      </c>
      <c r="AS189" s="8" t="s">
        <v>298</v>
      </c>
      <c r="AT189" s="11">
        <v>0</v>
      </c>
      <c r="AU189" s="8" t="s">
        <v>11384</v>
      </c>
      <c r="AV189" s="8" t="s">
        <v>299</v>
      </c>
    </row>
    <row r="190" spans="1:48" x14ac:dyDescent="0.25">
      <c r="A190" s="8" t="str">
        <f t="shared" si="2"/>
        <v>17006000037122200001421</v>
      </c>
      <c r="B190" s="8" t="s">
        <v>10883</v>
      </c>
      <c r="C190" s="8" t="s">
        <v>292</v>
      </c>
      <c r="D190" s="8" t="s">
        <v>293</v>
      </c>
      <c r="E190" s="8" t="s">
        <v>11385</v>
      </c>
      <c r="F190" s="8" t="s">
        <v>11386</v>
      </c>
      <c r="G190" s="8" t="s">
        <v>10890</v>
      </c>
      <c r="H190" s="8" t="s">
        <v>10896</v>
      </c>
      <c r="I190" s="8" t="s">
        <v>294</v>
      </c>
      <c r="J190" s="8" t="s">
        <v>10897</v>
      </c>
      <c r="K190" s="8" t="s">
        <v>295</v>
      </c>
      <c r="L190" s="8" t="s">
        <v>10898</v>
      </c>
      <c r="M190" s="8" t="s">
        <v>10899</v>
      </c>
      <c r="N190" s="8" t="s">
        <v>10893</v>
      </c>
      <c r="O190" s="9">
        <v>31.63</v>
      </c>
      <c r="P190" s="10">
        <v>1</v>
      </c>
      <c r="Q190" s="11">
        <v>9.25</v>
      </c>
      <c r="R190" s="11">
        <v>7</v>
      </c>
      <c r="S190" s="8" t="s">
        <v>296</v>
      </c>
      <c r="T190" s="8" t="s">
        <v>297</v>
      </c>
      <c r="U190" s="9">
        <v>37.767000000000003</v>
      </c>
      <c r="V190" s="10">
        <v>0.25</v>
      </c>
      <c r="W190" s="11">
        <v>3</v>
      </c>
      <c r="X190" s="9">
        <v>12.702</v>
      </c>
      <c r="Y190" s="8" t="s">
        <v>292</v>
      </c>
      <c r="Z190" s="10">
        <v>4</v>
      </c>
      <c r="AA190" s="10">
        <v>1</v>
      </c>
      <c r="AB190" s="9">
        <v>50.808</v>
      </c>
      <c r="AC190" s="10">
        <v>1</v>
      </c>
      <c r="AD190" s="10">
        <v>1</v>
      </c>
      <c r="AE190" s="9">
        <v>50.808</v>
      </c>
      <c r="AF190" s="11">
        <v>10</v>
      </c>
      <c r="AG190" s="11">
        <v>7</v>
      </c>
      <c r="AH190" s="11">
        <v>0</v>
      </c>
      <c r="AI190" s="11">
        <v>17</v>
      </c>
      <c r="AJ190" s="11">
        <v>0</v>
      </c>
      <c r="AK190" s="12">
        <v>44115.547083333331</v>
      </c>
      <c r="AL190" s="11">
        <v>0.94</v>
      </c>
      <c r="AM190" s="11">
        <v>100</v>
      </c>
      <c r="AN190" s="11">
        <v>0</v>
      </c>
      <c r="AO190" s="11">
        <v>0.66</v>
      </c>
      <c r="AP190" s="11">
        <v>0</v>
      </c>
      <c r="AQ190" s="11">
        <v>1.95</v>
      </c>
      <c r="AR190" s="11">
        <v>0.37</v>
      </c>
      <c r="AS190" s="8" t="s">
        <v>298</v>
      </c>
      <c r="AT190" s="11">
        <v>0</v>
      </c>
      <c r="AU190" s="8" t="s">
        <v>11387</v>
      </c>
      <c r="AV190" s="8" t="s">
        <v>299</v>
      </c>
    </row>
    <row r="191" spans="1:48" x14ac:dyDescent="0.25">
      <c r="A191" s="8" t="str">
        <f t="shared" si="2"/>
        <v>17006000037132200001421</v>
      </c>
      <c r="B191" s="8" t="s">
        <v>10883</v>
      </c>
      <c r="C191" s="8" t="s">
        <v>292</v>
      </c>
      <c r="D191" s="8" t="s">
        <v>293</v>
      </c>
      <c r="E191" s="8" t="s">
        <v>11388</v>
      </c>
      <c r="F191" s="8" t="s">
        <v>11389</v>
      </c>
      <c r="G191" s="8" t="s">
        <v>10890</v>
      </c>
      <c r="H191" s="8" t="s">
        <v>10896</v>
      </c>
      <c r="I191" s="8" t="s">
        <v>294</v>
      </c>
      <c r="J191" s="8" t="s">
        <v>10897</v>
      </c>
      <c r="K191" s="8" t="s">
        <v>295</v>
      </c>
      <c r="L191" s="8" t="s">
        <v>10898</v>
      </c>
      <c r="M191" s="8" t="s">
        <v>10899</v>
      </c>
      <c r="N191" s="8" t="s">
        <v>10893</v>
      </c>
      <c r="O191" s="9">
        <v>33.03</v>
      </c>
      <c r="P191" s="10">
        <v>1</v>
      </c>
      <c r="Q191" s="11">
        <v>9.25</v>
      </c>
      <c r="R191" s="11">
        <v>7</v>
      </c>
      <c r="S191" s="8" t="s">
        <v>296</v>
      </c>
      <c r="T191" s="8" t="s">
        <v>297</v>
      </c>
      <c r="U191" s="9">
        <v>39.439</v>
      </c>
      <c r="V191" s="10">
        <v>0.25</v>
      </c>
      <c r="W191" s="11">
        <v>3</v>
      </c>
      <c r="X191" s="9">
        <v>13.28</v>
      </c>
      <c r="Y191" s="8" t="s">
        <v>292</v>
      </c>
      <c r="Z191" s="10">
        <v>4</v>
      </c>
      <c r="AA191" s="10">
        <v>1</v>
      </c>
      <c r="AB191" s="9">
        <v>53.12</v>
      </c>
      <c r="AC191" s="10">
        <v>1</v>
      </c>
      <c r="AD191" s="10">
        <v>1</v>
      </c>
      <c r="AE191" s="9">
        <v>53.12</v>
      </c>
      <c r="AF191" s="11">
        <v>10</v>
      </c>
      <c r="AG191" s="11">
        <v>7</v>
      </c>
      <c r="AH191" s="11">
        <v>0</v>
      </c>
      <c r="AI191" s="11">
        <v>17</v>
      </c>
      <c r="AJ191" s="11">
        <v>0</v>
      </c>
      <c r="AK191" s="12">
        <v>44115.547083333331</v>
      </c>
      <c r="AL191" s="11">
        <v>0.99</v>
      </c>
      <c r="AM191" s="11">
        <v>100</v>
      </c>
      <c r="AN191" s="11">
        <v>0</v>
      </c>
      <c r="AO191" s="11">
        <v>0.69</v>
      </c>
      <c r="AP191" s="11">
        <v>0</v>
      </c>
      <c r="AQ191" s="11">
        <v>2.04</v>
      </c>
      <c r="AR191" s="11">
        <v>0.39</v>
      </c>
      <c r="AS191" s="8" t="s">
        <v>298</v>
      </c>
      <c r="AT191" s="11">
        <v>0</v>
      </c>
      <c r="AU191" s="8" t="s">
        <v>11390</v>
      </c>
      <c r="AV191" s="8" t="s">
        <v>299</v>
      </c>
    </row>
    <row r="192" spans="1:48" x14ac:dyDescent="0.25">
      <c r="A192" s="8" t="str">
        <f t="shared" si="2"/>
        <v>17006000037142200001421</v>
      </c>
      <c r="B192" s="8" t="s">
        <v>10883</v>
      </c>
      <c r="C192" s="8" t="s">
        <v>292</v>
      </c>
      <c r="D192" s="8" t="s">
        <v>293</v>
      </c>
      <c r="E192" s="8" t="s">
        <v>11391</v>
      </c>
      <c r="F192" s="8" t="s">
        <v>11392</v>
      </c>
      <c r="G192" s="8" t="s">
        <v>10890</v>
      </c>
      <c r="H192" s="8" t="s">
        <v>10896</v>
      </c>
      <c r="I192" s="8" t="s">
        <v>294</v>
      </c>
      <c r="J192" s="8" t="s">
        <v>10897</v>
      </c>
      <c r="K192" s="8" t="s">
        <v>295</v>
      </c>
      <c r="L192" s="8" t="s">
        <v>10886</v>
      </c>
      <c r="M192" s="8" t="s">
        <v>10899</v>
      </c>
      <c r="N192" s="8" t="s">
        <v>10893</v>
      </c>
      <c r="O192" s="9">
        <v>9.2899999999999991</v>
      </c>
      <c r="P192" s="10">
        <v>1</v>
      </c>
      <c r="Q192" s="11">
        <v>9.25</v>
      </c>
      <c r="R192" s="11">
        <v>7</v>
      </c>
      <c r="S192" s="8" t="s">
        <v>296</v>
      </c>
      <c r="T192" s="8" t="s">
        <v>297</v>
      </c>
      <c r="U192" s="9">
        <v>11.093</v>
      </c>
      <c r="V192" s="10">
        <v>0.25</v>
      </c>
      <c r="W192" s="11">
        <v>3</v>
      </c>
      <c r="X192" s="9">
        <v>3.7330000000000001</v>
      </c>
      <c r="Y192" s="8" t="s">
        <v>292</v>
      </c>
      <c r="Z192" s="10">
        <v>4</v>
      </c>
      <c r="AA192" s="10">
        <v>1</v>
      </c>
      <c r="AB192" s="9">
        <v>14.932</v>
      </c>
      <c r="AC192" s="10">
        <v>1</v>
      </c>
      <c r="AD192" s="10">
        <v>1</v>
      </c>
      <c r="AE192" s="9">
        <v>14.932</v>
      </c>
      <c r="AF192" s="11">
        <v>10</v>
      </c>
      <c r="AG192" s="11">
        <v>7</v>
      </c>
      <c r="AH192" s="11">
        <v>0</v>
      </c>
      <c r="AI192" s="11">
        <v>17</v>
      </c>
      <c r="AJ192" s="11">
        <v>0</v>
      </c>
      <c r="AK192" s="12">
        <v>44115.547129629631</v>
      </c>
      <c r="AL192" s="11">
        <v>0.28000000000000003</v>
      </c>
      <c r="AM192" s="11">
        <v>100</v>
      </c>
      <c r="AN192" s="11">
        <v>0</v>
      </c>
      <c r="AO192" s="11">
        <v>0.19</v>
      </c>
      <c r="AP192" s="11">
        <v>0</v>
      </c>
      <c r="AQ192" s="11">
        <v>0.56999999999999995</v>
      </c>
      <c r="AR192" s="11">
        <v>0.11</v>
      </c>
      <c r="AS192" s="8" t="s">
        <v>298</v>
      </c>
      <c r="AT192" s="11">
        <v>0</v>
      </c>
      <c r="AU192" s="8" t="s">
        <v>11393</v>
      </c>
      <c r="AV192" s="8" t="s">
        <v>299</v>
      </c>
    </row>
    <row r="193" spans="1:48" x14ac:dyDescent="0.25">
      <c r="A193" s="8" t="str">
        <f t="shared" si="2"/>
        <v>17006000037242200001421</v>
      </c>
      <c r="B193" s="8" t="s">
        <v>10883</v>
      </c>
      <c r="C193" s="8" t="s">
        <v>292</v>
      </c>
      <c r="D193" s="8" t="s">
        <v>293</v>
      </c>
      <c r="E193" s="8" t="s">
        <v>11394</v>
      </c>
      <c r="F193" s="8" t="s">
        <v>11395</v>
      </c>
      <c r="G193" s="8" t="s">
        <v>10890</v>
      </c>
      <c r="H193" s="8" t="s">
        <v>10896</v>
      </c>
      <c r="I193" s="8" t="s">
        <v>294</v>
      </c>
      <c r="J193" s="8" t="s">
        <v>10897</v>
      </c>
      <c r="K193" s="8" t="s">
        <v>301</v>
      </c>
      <c r="L193" s="8" t="s">
        <v>10898</v>
      </c>
      <c r="M193" s="8" t="s">
        <v>10899</v>
      </c>
      <c r="N193" s="8" t="s">
        <v>10893</v>
      </c>
      <c r="O193" s="9">
        <v>12.88</v>
      </c>
      <c r="P193" s="10">
        <v>1</v>
      </c>
      <c r="Q193" s="11">
        <v>9.25</v>
      </c>
      <c r="R193" s="11">
        <v>7</v>
      </c>
      <c r="S193" s="8" t="s">
        <v>296</v>
      </c>
      <c r="T193" s="8" t="s">
        <v>297</v>
      </c>
      <c r="U193" s="9">
        <v>15.379</v>
      </c>
      <c r="V193" s="10">
        <v>0.25</v>
      </c>
      <c r="W193" s="11">
        <v>3</v>
      </c>
      <c r="X193" s="9">
        <v>5.1849999999999996</v>
      </c>
      <c r="Y193" s="8" t="s">
        <v>292</v>
      </c>
      <c r="Z193" s="10">
        <v>4</v>
      </c>
      <c r="AA193" s="10">
        <v>1</v>
      </c>
      <c r="AB193" s="9">
        <v>20.74</v>
      </c>
      <c r="AC193" s="10">
        <v>1</v>
      </c>
      <c r="AD193" s="10">
        <v>1</v>
      </c>
      <c r="AE193" s="9">
        <v>20.74</v>
      </c>
      <c r="AF193" s="11">
        <v>10</v>
      </c>
      <c r="AG193" s="11">
        <v>7</v>
      </c>
      <c r="AH193" s="11">
        <v>0</v>
      </c>
      <c r="AI193" s="11">
        <v>17</v>
      </c>
      <c r="AJ193" s="11">
        <v>0</v>
      </c>
      <c r="AK193" s="12">
        <v>44115.5471875</v>
      </c>
      <c r="AL193" s="11">
        <v>0.39</v>
      </c>
      <c r="AM193" s="11">
        <v>100</v>
      </c>
      <c r="AN193" s="11">
        <v>0</v>
      </c>
      <c r="AO193" s="11">
        <v>0.27</v>
      </c>
      <c r="AP193" s="11">
        <v>0</v>
      </c>
      <c r="AQ193" s="11">
        <v>0.8</v>
      </c>
      <c r="AR193" s="11">
        <v>0.15</v>
      </c>
      <c r="AS193" s="8" t="s">
        <v>298</v>
      </c>
      <c r="AT193" s="11">
        <v>0</v>
      </c>
      <c r="AU193" s="8" t="s">
        <v>11396</v>
      </c>
      <c r="AV193" s="8" t="s">
        <v>299</v>
      </c>
    </row>
    <row r="194" spans="1:48" x14ac:dyDescent="0.25">
      <c r="A194" s="8" t="str">
        <f t="shared" si="2"/>
        <v>10006000037252200001421</v>
      </c>
      <c r="B194" s="8" t="s">
        <v>10870</v>
      </c>
      <c r="C194" s="8" t="s">
        <v>294</v>
      </c>
      <c r="D194" s="8" t="s">
        <v>293</v>
      </c>
      <c r="E194" s="8" t="s">
        <v>11397</v>
      </c>
      <c r="F194" s="8" t="s">
        <v>11398</v>
      </c>
      <c r="G194" s="8" t="s">
        <v>10890</v>
      </c>
      <c r="H194" s="8" t="s">
        <v>10896</v>
      </c>
      <c r="I194" s="8" t="s">
        <v>292</v>
      </c>
      <c r="J194" s="8" t="s">
        <v>10897</v>
      </c>
      <c r="K194" s="8" t="s">
        <v>301</v>
      </c>
      <c r="L194" s="8" t="s">
        <v>10898</v>
      </c>
      <c r="M194" s="8" t="s">
        <v>10899</v>
      </c>
      <c r="N194" s="8" t="s">
        <v>10873</v>
      </c>
      <c r="O194" s="9">
        <v>14.117000000000001</v>
      </c>
      <c r="P194" s="10">
        <v>1</v>
      </c>
      <c r="Q194" s="11">
        <v>9.25</v>
      </c>
      <c r="R194" s="11">
        <v>12</v>
      </c>
      <c r="S194" s="8" t="s">
        <v>296</v>
      </c>
      <c r="T194" s="8" t="s">
        <v>297</v>
      </c>
      <c r="U194" s="9">
        <v>17.925999999999998</v>
      </c>
      <c r="V194" s="10">
        <v>1</v>
      </c>
      <c r="W194" s="11">
        <v>4</v>
      </c>
      <c r="X194" s="9">
        <v>14.906000000000001</v>
      </c>
      <c r="Y194" s="8" t="s">
        <v>292</v>
      </c>
      <c r="Z194" s="10">
        <v>1</v>
      </c>
      <c r="AA194" s="10">
        <v>1</v>
      </c>
      <c r="AB194" s="9">
        <v>14.906000000000001</v>
      </c>
      <c r="AC194" s="10">
        <v>1</v>
      </c>
      <c r="AD194" s="10">
        <v>1</v>
      </c>
      <c r="AE194" s="9">
        <v>14.906000000000001</v>
      </c>
      <c r="AF194" s="11">
        <v>10</v>
      </c>
      <c r="AG194" s="11">
        <v>12</v>
      </c>
      <c r="AH194" s="11">
        <v>9.25</v>
      </c>
      <c r="AI194" s="11">
        <v>0</v>
      </c>
      <c r="AJ194" s="11">
        <v>0</v>
      </c>
      <c r="AK194" s="12">
        <v>44115.016018518516</v>
      </c>
      <c r="AL194" s="11">
        <v>1.79</v>
      </c>
      <c r="AM194" s="11">
        <v>100</v>
      </c>
      <c r="AN194" s="11">
        <v>0</v>
      </c>
      <c r="AO194" s="11">
        <v>2.15</v>
      </c>
      <c r="AP194" s="11">
        <v>1.66</v>
      </c>
      <c r="AQ194" s="11">
        <v>0</v>
      </c>
      <c r="AR194" s="11">
        <v>0.79</v>
      </c>
      <c r="AS194" s="8" t="s">
        <v>298</v>
      </c>
      <c r="AT194" s="11">
        <v>0</v>
      </c>
      <c r="AU194" s="8" t="s">
        <v>11399</v>
      </c>
      <c r="AV194" s="8" t="s">
        <v>299</v>
      </c>
    </row>
    <row r="195" spans="1:48" x14ac:dyDescent="0.25">
      <c r="A195" s="8" t="str">
        <f t="shared" ref="A195:A258" si="3">_xlfn.CONCAT(B195,E195,G195)</f>
        <v>11006000037252200001327</v>
      </c>
      <c r="B195" s="8" t="s">
        <v>10874</v>
      </c>
      <c r="C195" s="8" t="s">
        <v>294</v>
      </c>
      <c r="D195" s="8" t="s">
        <v>293</v>
      </c>
      <c r="E195" s="8" t="s">
        <v>11397</v>
      </c>
      <c r="F195" s="8" t="s">
        <v>11398</v>
      </c>
      <c r="G195" s="8" t="s">
        <v>11016</v>
      </c>
      <c r="H195" s="8" t="s">
        <v>10885</v>
      </c>
      <c r="I195" s="8" t="s">
        <v>292</v>
      </c>
      <c r="J195" s="8" t="s">
        <v>10897</v>
      </c>
      <c r="K195" s="8" t="s">
        <v>301</v>
      </c>
      <c r="L195" s="8" t="s">
        <v>10898</v>
      </c>
      <c r="M195" s="8" t="s">
        <v>10899</v>
      </c>
      <c r="N195" s="8" t="s">
        <v>10888</v>
      </c>
      <c r="O195" s="9">
        <v>19.303999999999998</v>
      </c>
      <c r="P195" s="10">
        <v>0.75341899999999995</v>
      </c>
      <c r="Q195" s="11">
        <v>0</v>
      </c>
      <c r="R195" s="11">
        <v>12</v>
      </c>
      <c r="S195" s="8" t="s">
        <v>296</v>
      </c>
      <c r="T195" s="8" t="s">
        <v>297</v>
      </c>
      <c r="U195" s="9">
        <v>16.527000000000001</v>
      </c>
      <c r="V195" s="10">
        <v>1</v>
      </c>
      <c r="W195" s="11">
        <v>5</v>
      </c>
      <c r="X195" s="9">
        <v>15.457000000000001</v>
      </c>
      <c r="Y195" s="8" t="s">
        <v>292</v>
      </c>
      <c r="Z195" s="10">
        <v>1</v>
      </c>
      <c r="AA195" s="10">
        <v>1</v>
      </c>
      <c r="AB195" s="9">
        <v>15.457000000000001</v>
      </c>
      <c r="AC195" s="10">
        <v>1</v>
      </c>
      <c r="AD195" s="10">
        <v>1</v>
      </c>
      <c r="AE195" s="9">
        <v>15.457000000000001</v>
      </c>
      <c r="AF195" s="11">
        <v>10</v>
      </c>
      <c r="AG195" s="11">
        <v>12</v>
      </c>
      <c r="AH195" s="11">
        <v>0</v>
      </c>
      <c r="AI195" s="11">
        <v>0</v>
      </c>
      <c r="AJ195" s="11">
        <v>0</v>
      </c>
      <c r="AK195" s="12">
        <v>44115.020185185182</v>
      </c>
      <c r="AL195" s="11">
        <v>1.65</v>
      </c>
      <c r="AM195" s="11">
        <v>100</v>
      </c>
      <c r="AN195" s="11">
        <v>0</v>
      </c>
      <c r="AO195" s="11">
        <v>1.98</v>
      </c>
      <c r="AP195" s="11">
        <v>0</v>
      </c>
      <c r="AQ195" s="11">
        <v>0</v>
      </c>
      <c r="AR195" s="11">
        <v>0.91</v>
      </c>
      <c r="AS195" s="8" t="s">
        <v>298</v>
      </c>
      <c r="AT195" s="11">
        <v>0</v>
      </c>
      <c r="AU195" s="8" t="s">
        <v>11399</v>
      </c>
      <c r="AV195" s="8" t="s">
        <v>299</v>
      </c>
    </row>
    <row r="196" spans="1:48" x14ac:dyDescent="0.25">
      <c r="A196" s="8" t="str">
        <f t="shared" si="3"/>
        <v>17006000037252200001421</v>
      </c>
      <c r="B196" s="8" t="s">
        <v>10883</v>
      </c>
      <c r="C196" s="8" t="s">
        <v>292</v>
      </c>
      <c r="D196" s="8" t="s">
        <v>293</v>
      </c>
      <c r="E196" s="8" t="s">
        <v>11397</v>
      </c>
      <c r="F196" s="8" t="s">
        <v>11398</v>
      </c>
      <c r="G196" s="8" t="s">
        <v>10890</v>
      </c>
      <c r="H196" s="8" t="s">
        <v>10896</v>
      </c>
      <c r="I196" s="8" t="s">
        <v>294</v>
      </c>
      <c r="J196" s="8" t="s">
        <v>10897</v>
      </c>
      <c r="K196" s="8" t="s">
        <v>301</v>
      </c>
      <c r="L196" s="8" t="s">
        <v>10898</v>
      </c>
      <c r="M196" s="8" t="s">
        <v>10899</v>
      </c>
      <c r="N196" s="8" t="s">
        <v>10893</v>
      </c>
      <c r="O196" s="9">
        <v>14.12</v>
      </c>
      <c r="P196" s="10">
        <v>1</v>
      </c>
      <c r="Q196" s="11">
        <v>9.25</v>
      </c>
      <c r="R196" s="11">
        <v>7</v>
      </c>
      <c r="S196" s="8" t="s">
        <v>296</v>
      </c>
      <c r="T196" s="8" t="s">
        <v>297</v>
      </c>
      <c r="U196" s="9">
        <v>16.86</v>
      </c>
      <c r="V196" s="10">
        <v>0.25</v>
      </c>
      <c r="W196" s="11">
        <v>3</v>
      </c>
      <c r="X196" s="9">
        <v>5.6749999999999998</v>
      </c>
      <c r="Y196" s="8" t="s">
        <v>292</v>
      </c>
      <c r="Z196" s="10">
        <v>4</v>
      </c>
      <c r="AA196" s="10">
        <v>1</v>
      </c>
      <c r="AB196" s="9">
        <v>22.7</v>
      </c>
      <c r="AC196" s="10">
        <v>1</v>
      </c>
      <c r="AD196" s="10">
        <v>1</v>
      </c>
      <c r="AE196" s="9">
        <v>22.7</v>
      </c>
      <c r="AF196" s="11">
        <v>10</v>
      </c>
      <c r="AG196" s="11">
        <v>7</v>
      </c>
      <c r="AH196" s="11">
        <v>0</v>
      </c>
      <c r="AI196" s="11">
        <v>17</v>
      </c>
      <c r="AJ196" s="11">
        <v>0</v>
      </c>
      <c r="AK196" s="12">
        <v>44115.547199074077</v>
      </c>
      <c r="AL196" s="11">
        <v>0.42</v>
      </c>
      <c r="AM196" s="11">
        <v>100</v>
      </c>
      <c r="AN196" s="11">
        <v>0</v>
      </c>
      <c r="AO196" s="11">
        <v>0.3</v>
      </c>
      <c r="AP196" s="11">
        <v>0</v>
      </c>
      <c r="AQ196" s="11">
        <v>0.87</v>
      </c>
      <c r="AR196" s="11">
        <v>0.17</v>
      </c>
      <c r="AS196" s="8" t="s">
        <v>298</v>
      </c>
      <c r="AT196" s="11">
        <v>0</v>
      </c>
      <c r="AU196" s="8" t="s">
        <v>11399</v>
      </c>
      <c r="AV196" s="8" t="s">
        <v>299</v>
      </c>
    </row>
    <row r="197" spans="1:48" x14ac:dyDescent="0.25">
      <c r="A197" s="8" t="str">
        <f t="shared" si="3"/>
        <v>17006000037262200001421</v>
      </c>
      <c r="B197" s="8" t="s">
        <v>10883</v>
      </c>
      <c r="C197" s="8" t="s">
        <v>292</v>
      </c>
      <c r="D197" s="8" t="s">
        <v>293</v>
      </c>
      <c r="E197" s="8" t="s">
        <v>11400</v>
      </c>
      <c r="F197" s="8" t="s">
        <v>11401</v>
      </c>
      <c r="G197" s="8" t="s">
        <v>10890</v>
      </c>
      <c r="H197" s="8" t="s">
        <v>10896</v>
      </c>
      <c r="I197" s="8" t="s">
        <v>294</v>
      </c>
      <c r="J197" s="8" t="s">
        <v>10897</v>
      </c>
      <c r="K197" s="8" t="s">
        <v>301</v>
      </c>
      <c r="L197" s="8" t="s">
        <v>10898</v>
      </c>
      <c r="M197" s="8" t="s">
        <v>10899</v>
      </c>
      <c r="N197" s="8" t="s">
        <v>10893</v>
      </c>
      <c r="O197" s="9">
        <v>17.11</v>
      </c>
      <c r="P197" s="10">
        <v>1</v>
      </c>
      <c r="Q197" s="11">
        <v>9.25</v>
      </c>
      <c r="R197" s="11">
        <v>7</v>
      </c>
      <c r="S197" s="8" t="s">
        <v>296</v>
      </c>
      <c r="T197" s="8" t="s">
        <v>297</v>
      </c>
      <c r="U197" s="9">
        <v>20.43</v>
      </c>
      <c r="V197" s="10">
        <v>0.25</v>
      </c>
      <c r="W197" s="11">
        <v>3</v>
      </c>
      <c r="X197" s="9">
        <v>6.8780000000000001</v>
      </c>
      <c r="Y197" s="8" t="s">
        <v>292</v>
      </c>
      <c r="Z197" s="10">
        <v>4</v>
      </c>
      <c r="AA197" s="10">
        <v>1</v>
      </c>
      <c r="AB197" s="9">
        <v>27.512</v>
      </c>
      <c r="AC197" s="10">
        <v>1</v>
      </c>
      <c r="AD197" s="10">
        <v>1</v>
      </c>
      <c r="AE197" s="9">
        <v>27.512</v>
      </c>
      <c r="AF197" s="11">
        <v>10</v>
      </c>
      <c r="AG197" s="11">
        <v>7</v>
      </c>
      <c r="AH197" s="11">
        <v>0</v>
      </c>
      <c r="AI197" s="11">
        <v>17</v>
      </c>
      <c r="AJ197" s="11">
        <v>0</v>
      </c>
      <c r="AK197" s="12">
        <v>44115.547210648147</v>
      </c>
      <c r="AL197" s="11">
        <v>0.51</v>
      </c>
      <c r="AM197" s="11">
        <v>100</v>
      </c>
      <c r="AN197" s="11">
        <v>0</v>
      </c>
      <c r="AO197" s="11">
        <v>0.36</v>
      </c>
      <c r="AP197" s="11">
        <v>0</v>
      </c>
      <c r="AQ197" s="11">
        <v>1.06</v>
      </c>
      <c r="AR197" s="11">
        <v>0.2</v>
      </c>
      <c r="AS197" s="8" t="s">
        <v>298</v>
      </c>
      <c r="AT197" s="11">
        <v>0</v>
      </c>
      <c r="AU197" s="8" t="s">
        <v>11402</v>
      </c>
      <c r="AV197" s="8" t="s">
        <v>299</v>
      </c>
    </row>
    <row r="198" spans="1:48" x14ac:dyDescent="0.25">
      <c r="A198" s="8" t="str">
        <f t="shared" si="3"/>
        <v>11006000037402000005105</v>
      </c>
      <c r="B198" s="8" t="s">
        <v>10874</v>
      </c>
      <c r="C198" s="8" t="s">
        <v>294</v>
      </c>
      <c r="D198" s="8" t="s">
        <v>293</v>
      </c>
      <c r="E198" s="8" t="s">
        <v>11403</v>
      </c>
      <c r="F198" s="8" t="s">
        <v>11404</v>
      </c>
      <c r="G198" s="8" t="s">
        <v>11053</v>
      </c>
      <c r="H198" s="8" t="s">
        <v>11054</v>
      </c>
      <c r="I198" s="8" t="s">
        <v>292</v>
      </c>
      <c r="J198" s="8" t="s">
        <v>10897</v>
      </c>
      <c r="K198" s="8" t="s">
        <v>302</v>
      </c>
      <c r="L198" s="8" t="s">
        <v>10898</v>
      </c>
      <c r="M198" s="8" t="s">
        <v>10899</v>
      </c>
      <c r="N198" s="8" t="s">
        <v>10873</v>
      </c>
      <c r="O198" s="9">
        <v>19.895</v>
      </c>
      <c r="P198" s="10">
        <v>1</v>
      </c>
      <c r="Q198" s="11">
        <v>9.25</v>
      </c>
      <c r="R198" s="11">
        <v>7</v>
      </c>
      <c r="S198" s="8" t="s">
        <v>296</v>
      </c>
      <c r="T198" s="8" t="s">
        <v>297</v>
      </c>
      <c r="U198" s="9">
        <v>23.754999999999999</v>
      </c>
      <c r="V198" s="10">
        <v>1</v>
      </c>
      <c r="W198" s="11">
        <v>4</v>
      </c>
      <c r="X198" s="9">
        <v>20.945</v>
      </c>
      <c r="Y198" s="8" t="s">
        <v>292</v>
      </c>
      <c r="Z198" s="10">
        <v>1</v>
      </c>
      <c r="AA198" s="10">
        <v>1</v>
      </c>
      <c r="AB198" s="9">
        <v>20.945</v>
      </c>
      <c r="AC198" s="10">
        <v>1</v>
      </c>
      <c r="AD198" s="10">
        <v>1</v>
      </c>
      <c r="AE198" s="9">
        <v>20.945</v>
      </c>
      <c r="AF198" s="11">
        <v>10</v>
      </c>
      <c r="AG198" s="11">
        <v>7</v>
      </c>
      <c r="AH198" s="11">
        <v>9.25</v>
      </c>
      <c r="AI198" s="11">
        <v>0</v>
      </c>
      <c r="AJ198" s="11">
        <v>0</v>
      </c>
      <c r="AK198" s="12">
        <v>44115.020231481481</v>
      </c>
      <c r="AL198" s="11">
        <v>2.38</v>
      </c>
      <c r="AM198" s="11">
        <v>100</v>
      </c>
      <c r="AN198" s="11">
        <v>0</v>
      </c>
      <c r="AO198" s="11">
        <v>1.66</v>
      </c>
      <c r="AP198" s="11">
        <v>2.2000000000000002</v>
      </c>
      <c r="AQ198" s="11">
        <v>0</v>
      </c>
      <c r="AR198" s="11">
        <v>1.05</v>
      </c>
      <c r="AS198" s="8" t="s">
        <v>298</v>
      </c>
      <c r="AT198" s="11">
        <v>0</v>
      </c>
      <c r="AU198" s="8" t="s">
        <v>11405</v>
      </c>
      <c r="AV198" s="8" t="s">
        <v>299</v>
      </c>
    </row>
    <row r="199" spans="1:48" x14ac:dyDescent="0.25">
      <c r="A199" s="8" t="str">
        <f t="shared" si="3"/>
        <v>17006000037402200001421</v>
      </c>
      <c r="B199" s="8" t="s">
        <v>10883</v>
      </c>
      <c r="C199" s="8" t="s">
        <v>292</v>
      </c>
      <c r="D199" s="8" t="s">
        <v>293</v>
      </c>
      <c r="E199" s="8" t="s">
        <v>11403</v>
      </c>
      <c r="F199" s="8" t="s">
        <v>11404</v>
      </c>
      <c r="G199" s="8" t="s">
        <v>10890</v>
      </c>
      <c r="H199" s="8" t="s">
        <v>10896</v>
      </c>
      <c r="I199" s="8" t="s">
        <v>294</v>
      </c>
      <c r="J199" s="8" t="s">
        <v>10897</v>
      </c>
      <c r="K199" s="8" t="s">
        <v>302</v>
      </c>
      <c r="L199" s="8" t="s">
        <v>10898</v>
      </c>
      <c r="M199" s="8" t="s">
        <v>10899</v>
      </c>
      <c r="N199" s="8" t="s">
        <v>10893</v>
      </c>
      <c r="O199" s="9">
        <v>19.920000000000002</v>
      </c>
      <c r="P199" s="10">
        <v>1</v>
      </c>
      <c r="Q199" s="11">
        <v>9.25</v>
      </c>
      <c r="R199" s="11">
        <v>7</v>
      </c>
      <c r="S199" s="8" t="s">
        <v>296</v>
      </c>
      <c r="T199" s="8" t="s">
        <v>297</v>
      </c>
      <c r="U199" s="9">
        <v>23.785</v>
      </c>
      <c r="V199" s="10">
        <v>0.25</v>
      </c>
      <c r="W199" s="11">
        <v>3</v>
      </c>
      <c r="X199" s="9">
        <v>8.0060000000000002</v>
      </c>
      <c r="Y199" s="8" t="s">
        <v>292</v>
      </c>
      <c r="Z199" s="10">
        <v>4</v>
      </c>
      <c r="AA199" s="10">
        <v>1</v>
      </c>
      <c r="AB199" s="9">
        <v>32.024000000000001</v>
      </c>
      <c r="AC199" s="10">
        <v>1</v>
      </c>
      <c r="AD199" s="10">
        <v>1</v>
      </c>
      <c r="AE199" s="9">
        <v>32.024000000000001</v>
      </c>
      <c r="AF199" s="11">
        <v>10</v>
      </c>
      <c r="AG199" s="11">
        <v>7</v>
      </c>
      <c r="AH199" s="11">
        <v>0</v>
      </c>
      <c r="AI199" s="11">
        <v>17</v>
      </c>
      <c r="AJ199" s="11">
        <v>0</v>
      </c>
      <c r="AK199" s="12">
        <v>44115.547291666669</v>
      </c>
      <c r="AL199" s="11">
        <v>0.6</v>
      </c>
      <c r="AM199" s="11">
        <v>100</v>
      </c>
      <c r="AN199" s="11">
        <v>0</v>
      </c>
      <c r="AO199" s="11">
        <v>0.42</v>
      </c>
      <c r="AP199" s="11">
        <v>0</v>
      </c>
      <c r="AQ199" s="11">
        <v>1.23</v>
      </c>
      <c r="AR199" s="11">
        <v>0.23</v>
      </c>
      <c r="AS199" s="8" t="s">
        <v>298</v>
      </c>
      <c r="AT199" s="11">
        <v>0</v>
      </c>
      <c r="AU199" s="8" t="s">
        <v>11405</v>
      </c>
      <c r="AV199" s="8" t="s">
        <v>299</v>
      </c>
    </row>
    <row r="200" spans="1:48" x14ac:dyDescent="0.25">
      <c r="A200" s="8" t="str">
        <f t="shared" si="3"/>
        <v>17006000037492200001421</v>
      </c>
      <c r="B200" s="8" t="s">
        <v>10883</v>
      </c>
      <c r="C200" s="8" t="s">
        <v>292</v>
      </c>
      <c r="D200" s="8" t="s">
        <v>293</v>
      </c>
      <c r="E200" s="8" t="s">
        <v>11406</v>
      </c>
      <c r="F200" s="8" t="s">
        <v>11407</v>
      </c>
      <c r="G200" s="8" t="s">
        <v>10890</v>
      </c>
      <c r="H200" s="8" t="s">
        <v>10896</v>
      </c>
      <c r="I200" s="8" t="s">
        <v>294</v>
      </c>
      <c r="J200" s="8" t="s">
        <v>10897</v>
      </c>
      <c r="K200" s="8" t="s">
        <v>302</v>
      </c>
      <c r="L200" s="8" t="s">
        <v>10898</v>
      </c>
      <c r="M200" s="8" t="s">
        <v>10899</v>
      </c>
      <c r="N200" s="8" t="s">
        <v>10893</v>
      </c>
      <c r="O200" s="9">
        <v>23.17</v>
      </c>
      <c r="P200" s="10">
        <v>1</v>
      </c>
      <c r="Q200" s="11">
        <v>9.25</v>
      </c>
      <c r="R200" s="11">
        <v>7</v>
      </c>
      <c r="S200" s="8" t="s">
        <v>296</v>
      </c>
      <c r="T200" s="8" t="s">
        <v>297</v>
      </c>
      <c r="U200" s="9">
        <v>27.666</v>
      </c>
      <c r="V200" s="10">
        <v>0.25</v>
      </c>
      <c r="W200" s="11">
        <v>3</v>
      </c>
      <c r="X200" s="9">
        <v>9.3070000000000004</v>
      </c>
      <c r="Y200" s="8" t="s">
        <v>292</v>
      </c>
      <c r="Z200" s="10">
        <v>4</v>
      </c>
      <c r="AA200" s="10">
        <v>1</v>
      </c>
      <c r="AB200" s="9">
        <v>37.228000000000002</v>
      </c>
      <c r="AC200" s="10">
        <v>1</v>
      </c>
      <c r="AD200" s="10">
        <v>1</v>
      </c>
      <c r="AE200" s="9">
        <v>37.228000000000002</v>
      </c>
      <c r="AF200" s="11">
        <v>10</v>
      </c>
      <c r="AG200" s="11">
        <v>7</v>
      </c>
      <c r="AH200" s="11">
        <v>0</v>
      </c>
      <c r="AI200" s="11">
        <v>17</v>
      </c>
      <c r="AJ200" s="11">
        <v>0</v>
      </c>
      <c r="AK200" s="12">
        <v>44115.547314814816</v>
      </c>
      <c r="AL200" s="11">
        <v>0.69</v>
      </c>
      <c r="AM200" s="11">
        <v>100</v>
      </c>
      <c r="AN200" s="11">
        <v>0</v>
      </c>
      <c r="AO200" s="11">
        <v>0.48</v>
      </c>
      <c r="AP200" s="11">
        <v>0</v>
      </c>
      <c r="AQ200" s="11">
        <v>1.43</v>
      </c>
      <c r="AR200" s="11">
        <v>0.27</v>
      </c>
      <c r="AS200" s="8" t="s">
        <v>298</v>
      </c>
      <c r="AT200" s="11">
        <v>0</v>
      </c>
      <c r="AU200" s="8" t="s">
        <v>11408</v>
      </c>
      <c r="AV200" s="8" t="s">
        <v>299</v>
      </c>
    </row>
    <row r="201" spans="1:48" x14ac:dyDescent="0.25">
      <c r="A201" s="8" t="str">
        <f t="shared" si="3"/>
        <v>14006000037502000005105</v>
      </c>
      <c r="B201" s="8" t="s">
        <v>10892</v>
      </c>
      <c r="C201" s="8" t="s">
        <v>294</v>
      </c>
      <c r="D201" s="8" t="s">
        <v>293</v>
      </c>
      <c r="E201" s="8" t="s">
        <v>11409</v>
      </c>
      <c r="F201" s="8" t="s">
        <v>11410</v>
      </c>
      <c r="G201" s="8" t="s">
        <v>11053</v>
      </c>
      <c r="H201" s="8" t="s">
        <v>11054</v>
      </c>
      <c r="I201" s="8" t="s">
        <v>292</v>
      </c>
      <c r="J201" s="8" t="s">
        <v>10897</v>
      </c>
      <c r="K201" s="8" t="s">
        <v>302</v>
      </c>
      <c r="L201" s="8" t="s">
        <v>10898</v>
      </c>
      <c r="M201" s="8" t="s">
        <v>10899</v>
      </c>
      <c r="N201" s="8" t="s">
        <v>10873</v>
      </c>
      <c r="O201" s="9">
        <v>24.341999999999999</v>
      </c>
      <c r="P201" s="10">
        <v>1</v>
      </c>
      <c r="Q201" s="11">
        <v>9.25</v>
      </c>
      <c r="R201" s="11">
        <v>12</v>
      </c>
      <c r="S201" s="8" t="s">
        <v>296</v>
      </c>
      <c r="T201" s="8" t="s">
        <v>297</v>
      </c>
      <c r="U201" s="9">
        <v>30.91</v>
      </c>
      <c r="V201" s="10">
        <v>1</v>
      </c>
      <c r="W201" s="11">
        <v>2</v>
      </c>
      <c r="X201" s="9">
        <v>25.02</v>
      </c>
      <c r="Y201" s="8" t="s">
        <v>292</v>
      </c>
      <c r="Z201" s="10">
        <v>1</v>
      </c>
      <c r="AA201" s="10">
        <v>1</v>
      </c>
      <c r="AB201" s="9">
        <v>25.02</v>
      </c>
      <c r="AC201" s="10">
        <v>1</v>
      </c>
      <c r="AD201" s="10">
        <v>1</v>
      </c>
      <c r="AE201" s="9">
        <v>25.02</v>
      </c>
      <c r="AF201" s="11">
        <v>10</v>
      </c>
      <c r="AG201" s="11">
        <v>12</v>
      </c>
      <c r="AH201" s="11">
        <v>9.25</v>
      </c>
      <c r="AI201" s="11">
        <v>0</v>
      </c>
      <c r="AJ201" s="11">
        <v>0</v>
      </c>
      <c r="AK201" s="12">
        <v>44115.005995370368</v>
      </c>
      <c r="AL201" s="11">
        <v>3.09</v>
      </c>
      <c r="AM201" s="11">
        <v>100</v>
      </c>
      <c r="AN201" s="11">
        <v>0</v>
      </c>
      <c r="AO201" s="11">
        <v>3.71</v>
      </c>
      <c r="AP201" s="11">
        <v>2.86</v>
      </c>
      <c r="AQ201" s="11">
        <v>0</v>
      </c>
      <c r="AR201" s="11">
        <v>0.68</v>
      </c>
      <c r="AS201" s="8" t="s">
        <v>298</v>
      </c>
      <c r="AT201" s="11">
        <v>0</v>
      </c>
      <c r="AU201" s="8" t="s">
        <v>11411</v>
      </c>
      <c r="AV201" s="8" t="s">
        <v>299</v>
      </c>
    </row>
    <row r="202" spans="1:48" x14ac:dyDescent="0.25">
      <c r="A202" s="8" t="str">
        <f t="shared" si="3"/>
        <v>14006000037502200000102</v>
      </c>
      <c r="B202" s="8" t="s">
        <v>10892</v>
      </c>
      <c r="C202" s="8" t="s">
        <v>294</v>
      </c>
      <c r="D202" s="8" t="s">
        <v>293</v>
      </c>
      <c r="E202" s="8" t="s">
        <v>11409</v>
      </c>
      <c r="F202" s="8" t="s">
        <v>11410</v>
      </c>
      <c r="G202" s="8" t="s">
        <v>10884</v>
      </c>
      <c r="H202" s="8" t="s">
        <v>10885</v>
      </c>
      <c r="I202" s="8" t="s">
        <v>292</v>
      </c>
      <c r="J202" s="8" t="s">
        <v>10897</v>
      </c>
      <c r="K202" s="8" t="s">
        <v>302</v>
      </c>
      <c r="L202" s="8" t="s">
        <v>10898</v>
      </c>
      <c r="M202" s="8" t="s">
        <v>10899</v>
      </c>
      <c r="N202" s="8" t="s">
        <v>10873</v>
      </c>
      <c r="O202" s="9">
        <v>24.475000000000001</v>
      </c>
      <c r="P202" s="10">
        <v>1</v>
      </c>
      <c r="Q202" s="11">
        <v>9.25</v>
      </c>
      <c r="R202" s="11">
        <v>12</v>
      </c>
      <c r="S202" s="8" t="s">
        <v>296</v>
      </c>
      <c r="T202" s="8" t="s">
        <v>297</v>
      </c>
      <c r="U202" s="9">
        <v>31.079000000000001</v>
      </c>
      <c r="V202" s="10">
        <v>1</v>
      </c>
      <c r="W202" s="11">
        <v>2</v>
      </c>
      <c r="X202" s="9">
        <v>25.158999999999999</v>
      </c>
      <c r="Y202" s="8" t="s">
        <v>292</v>
      </c>
      <c r="Z202" s="10">
        <v>1</v>
      </c>
      <c r="AA202" s="10">
        <v>1</v>
      </c>
      <c r="AB202" s="9">
        <v>25.158999999999999</v>
      </c>
      <c r="AC202" s="10">
        <v>1</v>
      </c>
      <c r="AD202" s="10">
        <v>1</v>
      </c>
      <c r="AE202" s="9">
        <v>25.158999999999999</v>
      </c>
      <c r="AF202" s="11">
        <v>10</v>
      </c>
      <c r="AG202" s="11">
        <v>12</v>
      </c>
      <c r="AH202" s="11">
        <v>9.25</v>
      </c>
      <c r="AI202" s="11">
        <v>0</v>
      </c>
      <c r="AJ202" s="11">
        <v>0</v>
      </c>
      <c r="AK202" s="12">
        <v>44115.005995370368</v>
      </c>
      <c r="AL202" s="11">
        <v>3.11</v>
      </c>
      <c r="AM202" s="11">
        <v>100</v>
      </c>
      <c r="AN202" s="11">
        <v>0</v>
      </c>
      <c r="AO202" s="11">
        <v>3.73</v>
      </c>
      <c r="AP202" s="11">
        <v>2.87</v>
      </c>
      <c r="AQ202" s="11">
        <v>0</v>
      </c>
      <c r="AR202" s="11">
        <v>0.68</v>
      </c>
      <c r="AS202" s="8" t="s">
        <v>298</v>
      </c>
      <c r="AT202" s="11">
        <v>0</v>
      </c>
      <c r="AU202" s="8" t="s">
        <v>11411</v>
      </c>
      <c r="AV202" s="8" t="s">
        <v>299</v>
      </c>
    </row>
    <row r="203" spans="1:48" x14ac:dyDescent="0.25">
      <c r="A203" s="8" t="str">
        <f t="shared" si="3"/>
        <v>17006000037502200001421</v>
      </c>
      <c r="B203" s="8" t="s">
        <v>10883</v>
      </c>
      <c r="C203" s="8" t="s">
        <v>292</v>
      </c>
      <c r="D203" s="8" t="s">
        <v>293</v>
      </c>
      <c r="E203" s="8" t="s">
        <v>11409</v>
      </c>
      <c r="F203" s="8" t="s">
        <v>11410</v>
      </c>
      <c r="G203" s="8" t="s">
        <v>10890</v>
      </c>
      <c r="H203" s="8" t="s">
        <v>10896</v>
      </c>
      <c r="I203" s="8" t="s">
        <v>294</v>
      </c>
      <c r="J203" s="8" t="s">
        <v>10897</v>
      </c>
      <c r="K203" s="8" t="s">
        <v>302</v>
      </c>
      <c r="L203" s="8" t="s">
        <v>10898</v>
      </c>
      <c r="M203" s="8" t="s">
        <v>10899</v>
      </c>
      <c r="N203" s="8" t="s">
        <v>10893</v>
      </c>
      <c r="O203" s="9">
        <v>24.38</v>
      </c>
      <c r="P203" s="10">
        <v>1</v>
      </c>
      <c r="Q203" s="11">
        <v>9.25</v>
      </c>
      <c r="R203" s="11">
        <v>7</v>
      </c>
      <c r="S203" s="8" t="s">
        <v>296</v>
      </c>
      <c r="T203" s="8" t="s">
        <v>297</v>
      </c>
      <c r="U203" s="9">
        <v>29.11</v>
      </c>
      <c r="V203" s="10">
        <v>0.25</v>
      </c>
      <c r="W203" s="11">
        <v>3</v>
      </c>
      <c r="X203" s="9">
        <v>9.8079999999999998</v>
      </c>
      <c r="Y203" s="8" t="s">
        <v>292</v>
      </c>
      <c r="Z203" s="10">
        <v>4</v>
      </c>
      <c r="AA203" s="10">
        <v>1</v>
      </c>
      <c r="AB203" s="9">
        <v>39.231999999999999</v>
      </c>
      <c r="AC203" s="10">
        <v>1</v>
      </c>
      <c r="AD203" s="10">
        <v>1</v>
      </c>
      <c r="AE203" s="9">
        <v>39.231999999999999</v>
      </c>
      <c r="AF203" s="11">
        <v>10</v>
      </c>
      <c r="AG203" s="11">
        <v>7</v>
      </c>
      <c r="AH203" s="11">
        <v>0</v>
      </c>
      <c r="AI203" s="11">
        <v>17</v>
      </c>
      <c r="AJ203" s="11">
        <v>0</v>
      </c>
      <c r="AK203" s="12">
        <v>44115.547314814816</v>
      </c>
      <c r="AL203" s="11">
        <v>0.73</v>
      </c>
      <c r="AM203" s="11">
        <v>100</v>
      </c>
      <c r="AN203" s="11">
        <v>0</v>
      </c>
      <c r="AO203" s="11">
        <v>0.51</v>
      </c>
      <c r="AP203" s="11">
        <v>0</v>
      </c>
      <c r="AQ203" s="11">
        <v>1.51</v>
      </c>
      <c r="AR203" s="11">
        <v>0.28999999999999998</v>
      </c>
      <c r="AS203" s="8" t="s">
        <v>298</v>
      </c>
      <c r="AT203" s="11">
        <v>0</v>
      </c>
      <c r="AU203" s="8" t="s">
        <v>11411</v>
      </c>
      <c r="AV203" s="8" t="s">
        <v>299</v>
      </c>
    </row>
    <row r="204" spans="1:48" x14ac:dyDescent="0.25">
      <c r="A204" s="8" t="str">
        <f t="shared" si="3"/>
        <v>17006000037512200001421</v>
      </c>
      <c r="B204" s="8" t="s">
        <v>10883</v>
      </c>
      <c r="C204" s="8" t="s">
        <v>292</v>
      </c>
      <c r="D204" s="8" t="s">
        <v>293</v>
      </c>
      <c r="E204" s="8" t="s">
        <v>11412</v>
      </c>
      <c r="F204" s="8" t="s">
        <v>11413</v>
      </c>
      <c r="G204" s="8" t="s">
        <v>10890</v>
      </c>
      <c r="H204" s="8" t="s">
        <v>10896</v>
      </c>
      <c r="I204" s="8" t="s">
        <v>294</v>
      </c>
      <c r="J204" s="8" t="s">
        <v>10897</v>
      </c>
      <c r="K204" s="8" t="s">
        <v>295</v>
      </c>
      <c r="L204" s="8" t="s">
        <v>10898</v>
      </c>
      <c r="M204" s="8" t="s">
        <v>10899</v>
      </c>
      <c r="N204" s="8" t="s">
        <v>10893</v>
      </c>
      <c r="O204" s="9">
        <v>25.45</v>
      </c>
      <c r="P204" s="10">
        <v>1</v>
      </c>
      <c r="Q204" s="11">
        <v>9.25</v>
      </c>
      <c r="R204" s="11">
        <v>7</v>
      </c>
      <c r="S204" s="8" t="s">
        <v>296</v>
      </c>
      <c r="T204" s="8" t="s">
        <v>297</v>
      </c>
      <c r="U204" s="9">
        <v>30.388000000000002</v>
      </c>
      <c r="V204" s="10">
        <v>0.25</v>
      </c>
      <c r="W204" s="11">
        <v>3</v>
      </c>
      <c r="X204" s="9">
        <v>10.227</v>
      </c>
      <c r="Y204" s="8" t="s">
        <v>292</v>
      </c>
      <c r="Z204" s="10">
        <v>4</v>
      </c>
      <c r="AA204" s="10">
        <v>1</v>
      </c>
      <c r="AB204" s="9">
        <v>40.908000000000001</v>
      </c>
      <c r="AC204" s="10">
        <v>1</v>
      </c>
      <c r="AD204" s="10">
        <v>1</v>
      </c>
      <c r="AE204" s="9">
        <v>40.908000000000001</v>
      </c>
      <c r="AF204" s="11">
        <v>10</v>
      </c>
      <c r="AG204" s="11">
        <v>7</v>
      </c>
      <c r="AH204" s="11">
        <v>0</v>
      </c>
      <c r="AI204" s="11">
        <v>17</v>
      </c>
      <c r="AJ204" s="11">
        <v>0</v>
      </c>
      <c r="AK204" s="12">
        <v>44115.547326388885</v>
      </c>
      <c r="AL204" s="11">
        <v>0.76</v>
      </c>
      <c r="AM204" s="11">
        <v>100</v>
      </c>
      <c r="AN204" s="11">
        <v>0</v>
      </c>
      <c r="AO204" s="11">
        <v>0.53</v>
      </c>
      <c r="AP204" s="11">
        <v>0</v>
      </c>
      <c r="AQ204" s="11">
        <v>1.57</v>
      </c>
      <c r="AR204" s="11">
        <v>0.3</v>
      </c>
      <c r="AS204" s="8" t="s">
        <v>298</v>
      </c>
      <c r="AT204" s="11">
        <v>0</v>
      </c>
      <c r="AU204" s="8" t="s">
        <v>11414</v>
      </c>
      <c r="AV204" s="8" t="s">
        <v>299</v>
      </c>
    </row>
    <row r="205" spans="1:48" x14ac:dyDescent="0.25">
      <c r="A205" s="8" t="str">
        <f t="shared" si="3"/>
        <v>14006000037522000005105</v>
      </c>
      <c r="B205" s="8" t="s">
        <v>10892</v>
      </c>
      <c r="C205" s="8" t="s">
        <v>294</v>
      </c>
      <c r="D205" s="8" t="s">
        <v>293</v>
      </c>
      <c r="E205" s="8" t="s">
        <v>11415</v>
      </c>
      <c r="F205" s="8" t="s">
        <v>11416</v>
      </c>
      <c r="G205" s="8" t="s">
        <v>11053</v>
      </c>
      <c r="H205" s="8" t="s">
        <v>11054</v>
      </c>
      <c r="I205" s="8" t="s">
        <v>292</v>
      </c>
      <c r="J205" s="8" t="s">
        <v>10897</v>
      </c>
      <c r="K205" s="8" t="s">
        <v>295</v>
      </c>
      <c r="L205" s="8" t="s">
        <v>10898</v>
      </c>
      <c r="M205" s="8" t="s">
        <v>10899</v>
      </c>
      <c r="N205" s="8" t="s">
        <v>10873</v>
      </c>
      <c r="O205" s="9">
        <v>26.081</v>
      </c>
      <c r="P205" s="10">
        <v>1</v>
      </c>
      <c r="Q205" s="11">
        <v>9.25</v>
      </c>
      <c r="R205" s="11">
        <v>12</v>
      </c>
      <c r="S205" s="8" t="s">
        <v>296</v>
      </c>
      <c r="T205" s="8" t="s">
        <v>297</v>
      </c>
      <c r="U205" s="9">
        <v>33.119</v>
      </c>
      <c r="V205" s="10">
        <v>1</v>
      </c>
      <c r="W205" s="11">
        <v>2</v>
      </c>
      <c r="X205" s="9">
        <v>26.798999999999999</v>
      </c>
      <c r="Y205" s="8" t="s">
        <v>292</v>
      </c>
      <c r="Z205" s="10">
        <v>1</v>
      </c>
      <c r="AA205" s="10">
        <v>1</v>
      </c>
      <c r="AB205" s="9">
        <v>26.798999999999999</v>
      </c>
      <c r="AC205" s="10">
        <v>1</v>
      </c>
      <c r="AD205" s="10">
        <v>1</v>
      </c>
      <c r="AE205" s="9">
        <v>26.798999999999999</v>
      </c>
      <c r="AF205" s="11">
        <v>10</v>
      </c>
      <c r="AG205" s="11">
        <v>12</v>
      </c>
      <c r="AH205" s="11">
        <v>9.25</v>
      </c>
      <c r="AI205" s="11">
        <v>0</v>
      </c>
      <c r="AJ205" s="11">
        <v>0</v>
      </c>
      <c r="AK205" s="12">
        <v>44115.005995370368</v>
      </c>
      <c r="AL205" s="11">
        <v>3.31</v>
      </c>
      <c r="AM205" s="11">
        <v>100</v>
      </c>
      <c r="AN205" s="11">
        <v>0</v>
      </c>
      <c r="AO205" s="11">
        <v>3.98</v>
      </c>
      <c r="AP205" s="11">
        <v>3.07</v>
      </c>
      <c r="AQ205" s="11">
        <v>0</v>
      </c>
      <c r="AR205" s="11">
        <v>0.73</v>
      </c>
      <c r="AS205" s="8" t="s">
        <v>298</v>
      </c>
      <c r="AT205" s="11">
        <v>0</v>
      </c>
      <c r="AU205" s="8" t="s">
        <v>11417</v>
      </c>
      <c r="AV205" s="8" t="s">
        <v>299</v>
      </c>
    </row>
    <row r="206" spans="1:48" x14ac:dyDescent="0.25">
      <c r="A206" s="8" t="str">
        <f t="shared" si="3"/>
        <v>17006000037522200001421</v>
      </c>
      <c r="B206" s="8" t="s">
        <v>10883</v>
      </c>
      <c r="C206" s="8" t="s">
        <v>292</v>
      </c>
      <c r="D206" s="8" t="s">
        <v>293</v>
      </c>
      <c r="E206" s="8" t="s">
        <v>11415</v>
      </c>
      <c r="F206" s="8" t="s">
        <v>11416</v>
      </c>
      <c r="G206" s="8" t="s">
        <v>10890</v>
      </c>
      <c r="H206" s="8" t="s">
        <v>10896</v>
      </c>
      <c r="I206" s="8" t="s">
        <v>294</v>
      </c>
      <c r="J206" s="8" t="s">
        <v>10897</v>
      </c>
      <c r="K206" s="8" t="s">
        <v>295</v>
      </c>
      <c r="L206" s="8" t="s">
        <v>10898</v>
      </c>
      <c r="M206" s="8" t="s">
        <v>10899</v>
      </c>
      <c r="N206" s="8" t="s">
        <v>10893</v>
      </c>
      <c r="O206" s="9">
        <v>26.13</v>
      </c>
      <c r="P206" s="10">
        <v>1</v>
      </c>
      <c r="Q206" s="11">
        <v>9.25</v>
      </c>
      <c r="R206" s="11">
        <v>7</v>
      </c>
      <c r="S206" s="8" t="s">
        <v>296</v>
      </c>
      <c r="T206" s="8" t="s">
        <v>297</v>
      </c>
      <c r="U206" s="9">
        <v>31.2</v>
      </c>
      <c r="V206" s="10">
        <v>0.25</v>
      </c>
      <c r="W206" s="11">
        <v>3</v>
      </c>
      <c r="X206" s="9">
        <v>10.5</v>
      </c>
      <c r="Y206" s="8" t="s">
        <v>292</v>
      </c>
      <c r="Z206" s="10">
        <v>4</v>
      </c>
      <c r="AA206" s="10">
        <v>1</v>
      </c>
      <c r="AB206" s="9">
        <v>42</v>
      </c>
      <c r="AC206" s="10">
        <v>1</v>
      </c>
      <c r="AD206" s="10">
        <v>1</v>
      </c>
      <c r="AE206" s="9">
        <v>42</v>
      </c>
      <c r="AF206" s="11">
        <v>10</v>
      </c>
      <c r="AG206" s="11">
        <v>7</v>
      </c>
      <c r="AH206" s="11">
        <v>0</v>
      </c>
      <c r="AI206" s="11">
        <v>17</v>
      </c>
      <c r="AJ206" s="11">
        <v>0</v>
      </c>
      <c r="AK206" s="12">
        <v>44115.547337962962</v>
      </c>
      <c r="AL206" s="11">
        <v>0.78</v>
      </c>
      <c r="AM206" s="11">
        <v>100</v>
      </c>
      <c r="AN206" s="11">
        <v>0</v>
      </c>
      <c r="AO206" s="11">
        <v>0.55000000000000004</v>
      </c>
      <c r="AP206" s="11">
        <v>0</v>
      </c>
      <c r="AQ206" s="11">
        <v>1.61</v>
      </c>
      <c r="AR206" s="11">
        <v>0.31</v>
      </c>
      <c r="AS206" s="8" t="s">
        <v>298</v>
      </c>
      <c r="AT206" s="11">
        <v>0</v>
      </c>
      <c r="AU206" s="8" t="s">
        <v>11417</v>
      </c>
      <c r="AV206" s="8" t="s">
        <v>299</v>
      </c>
    </row>
    <row r="207" spans="1:48" x14ac:dyDescent="0.25">
      <c r="A207" s="8" t="str">
        <f t="shared" si="3"/>
        <v>17006000037622200001421</v>
      </c>
      <c r="B207" s="8" t="s">
        <v>10883</v>
      </c>
      <c r="C207" s="8" t="s">
        <v>292</v>
      </c>
      <c r="D207" s="8" t="s">
        <v>293</v>
      </c>
      <c r="E207" s="8" t="s">
        <v>11418</v>
      </c>
      <c r="F207" s="8" t="s">
        <v>11419</v>
      </c>
      <c r="G207" s="8" t="s">
        <v>10890</v>
      </c>
      <c r="H207" s="8" t="s">
        <v>10896</v>
      </c>
      <c r="I207" s="8" t="s">
        <v>294</v>
      </c>
      <c r="J207" s="8" t="s">
        <v>10897</v>
      </c>
      <c r="K207" s="8" t="s">
        <v>295</v>
      </c>
      <c r="L207" s="8" t="s">
        <v>10898</v>
      </c>
      <c r="M207" s="8" t="s">
        <v>10899</v>
      </c>
      <c r="N207" s="8" t="s">
        <v>10893</v>
      </c>
      <c r="O207" s="9">
        <v>25.66</v>
      </c>
      <c r="P207" s="10">
        <v>1</v>
      </c>
      <c r="Q207" s="11">
        <v>9.25</v>
      </c>
      <c r="R207" s="11">
        <v>7</v>
      </c>
      <c r="S207" s="8" t="s">
        <v>296</v>
      </c>
      <c r="T207" s="8" t="s">
        <v>297</v>
      </c>
      <c r="U207" s="9">
        <v>30.638999999999999</v>
      </c>
      <c r="V207" s="10">
        <v>0.25</v>
      </c>
      <c r="W207" s="11">
        <v>3</v>
      </c>
      <c r="X207" s="9">
        <v>10.31</v>
      </c>
      <c r="Y207" s="8" t="s">
        <v>292</v>
      </c>
      <c r="Z207" s="10">
        <v>4</v>
      </c>
      <c r="AA207" s="10">
        <v>1</v>
      </c>
      <c r="AB207" s="9">
        <v>41.24</v>
      </c>
      <c r="AC207" s="10">
        <v>1</v>
      </c>
      <c r="AD207" s="10">
        <v>1</v>
      </c>
      <c r="AE207" s="9">
        <v>41.24</v>
      </c>
      <c r="AF207" s="11">
        <v>10</v>
      </c>
      <c r="AG207" s="11">
        <v>7</v>
      </c>
      <c r="AH207" s="11">
        <v>0</v>
      </c>
      <c r="AI207" s="11">
        <v>17</v>
      </c>
      <c r="AJ207" s="11">
        <v>0</v>
      </c>
      <c r="AK207" s="12">
        <v>44115.547361111108</v>
      </c>
      <c r="AL207" s="11">
        <v>0.77</v>
      </c>
      <c r="AM207" s="11">
        <v>100</v>
      </c>
      <c r="AN207" s="11">
        <v>0</v>
      </c>
      <c r="AO207" s="11">
        <v>0.54</v>
      </c>
      <c r="AP207" s="11">
        <v>0</v>
      </c>
      <c r="AQ207" s="11">
        <v>1.58</v>
      </c>
      <c r="AR207" s="11">
        <v>0.3</v>
      </c>
      <c r="AS207" s="8" t="s">
        <v>298</v>
      </c>
      <c r="AT207" s="11">
        <v>0</v>
      </c>
      <c r="AU207" s="8" t="s">
        <v>11420</v>
      </c>
      <c r="AV207" s="8" t="s">
        <v>299</v>
      </c>
    </row>
    <row r="208" spans="1:48" x14ac:dyDescent="0.25">
      <c r="A208" s="8" t="str">
        <f t="shared" si="3"/>
        <v>17006000037632200001421</v>
      </c>
      <c r="B208" s="8" t="s">
        <v>10883</v>
      </c>
      <c r="C208" s="8" t="s">
        <v>292</v>
      </c>
      <c r="D208" s="8" t="s">
        <v>293</v>
      </c>
      <c r="E208" s="8" t="s">
        <v>11421</v>
      </c>
      <c r="F208" s="8" t="s">
        <v>11422</v>
      </c>
      <c r="G208" s="8" t="s">
        <v>10890</v>
      </c>
      <c r="H208" s="8" t="s">
        <v>10896</v>
      </c>
      <c r="I208" s="8" t="s">
        <v>294</v>
      </c>
      <c r="J208" s="8" t="s">
        <v>10897</v>
      </c>
      <c r="K208" s="8" t="s">
        <v>301</v>
      </c>
      <c r="L208" s="8" t="s">
        <v>10898</v>
      </c>
      <c r="M208" s="8" t="s">
        <v>10899</v>
      </c>
      <c r="N208" s="8" t="s">
        <v>10893</v>
      </c>
      <c r="O208" s="9">
        <v>29.51</v>
      </c>
      <c r="P208" s="10">
        <v>1</v>
      </c>
      <c r="Q208" s="11">
        <v>9.25</v>
      </c>
      <c r="R208" s="11">
        <v>7</v>
      </c>
      <c r="S208" s="8" t="s">
        <v>296</v>
      </c>
      <c r="T208" s="8" t="s">
        <v>297</v>
      </c>
      <c r="U208" s="9">
        <v>35.235999999999997</v>
      </c>
      <c r="V208" s="10">
        <v>0.25</v>
      </c>
      <c r="W208" s="11">
        <v>3</v>
      </c>
      <c r="X208" s="9">
        <v>11.859</v>
      </c>
      <c r="Y208" s="8" t="s">
        <v>292</v>
      </c>
      <c r="Z208" s="10">
        <v>4</v>
      </c>
      <c r="AA208" s="10">
        <v>1</v>
      </c>
      <c r="AB208" s="9">
        <v>47.436</v>
      </c>
      <c r="AC208" s="10">
        <v>1</v>
      </c>
      <c r="AD208" s="10">
        <v>1</v>
      </c>
      <c r="AE208" s="9">
        <v>47.436</v>
      </c>
      <c r="AF208" s="11">
        <v>10</v>
      </c>
      <c r="AG208" s="11">
        <v>7</v>
      </c>
      <c r="AH208" s="11">
        <v>0</v>
      </c>
      <c r="AI208" s="11">
        <v>17</v>
      </c>
      <c r="AJ208" s="11">
        <v>0</v>
      </c>
      <c r="AK208" s="12">
        <v>44115.547361111108</v>
      </c>
      <c r="AL208" s="11">
        <v>0.88</v>
      </c>
      <c r="AM208" s="11">
        <v>100</v>
      </c>
      <c r="AN208" s="11">
        <v>0</v>
      </c>
      <c r="AO208" s="11">
        <v>0.62</v>
      </c>
      <c r="AP208" s="11">
        <v>0</v>
      </c>
      <c r="AQ208" s="11">
        <v>1.82</v>
      </c>
      <c r="AR208" s="11">
        <v>0.35</v>
      </c>
      <c r="AS208" s="8" t="s">
        <v>298</v>
      </c>
      <c r="AT208" s="11">
        <v>0</v>
      </c>
      <c r="AU208" s="8" t="s">
        <v>11423</v>
      </c>
      <c r="AV208" s="8" t="s">
        <v>299</v>
      </c>
    </row>
    <row r="209" spans="1:48" x14ac:dyDescent="0.25">
      <c r="A209" s="8" t="str">
        <f t="shared" si="3"/>
        <v>17006000037732200001421</v>
      </c>
      <c r="B209" s="8" t="s">
        <v>10883</v>
      </c>
      <c r="C209" s="8" t="s">
        <v>292</v>
      </c>
      <c r="D209" s="8" t="s">
        <v>293</v>
      </c>
      <c r="E209" s="8" t="s">
        <v>11424</v>
      </c>
      <c r="F209" s="8" t="s">
        <v>11425</v>
      </c>
      <c r="G209" s="8" t="s">
        <v>10890</v>
      </c>
      <c r="H209" s="8" t="s">
        <v>10896</v>
      </c>
      <c r="I209" s="8" t="s">
        <v>294</v>
      </c>
      <c r="J209" s="8" t="s">
        <v>10897</v>
      </c>
      <c r="K209" s="8" t="s">
        <v>301</v>
      </c>
      <c r="L209" s="8" t="s">
        <v>10898</v>
      </c>
      <c r="M209" s="8" t="s">
        <v>10899</v>
      </c>
      <c r="N209" s="8" t="s">
        <v>10893</v>
      </c>
      <c r="O209" s="9">
        <v>29.57</v>
      </c>
      <c r="P209" s="10">
        <v>1</v>
      </c>
      <c r="Q209" s="11">
        <v>9.25</v>
      </c>
      <c r="R209" s="11">
        <v>7</v>
      </c>
      <c r="S209" s="8" t="s">
        <v>296</v>
      </c>
      <c r="T209" s="8" t="s">
        <v>297</v>
      </c>
      <c r="U209" s="9">
        <v>35.307000000000002</v>
      </c>
      <c r="V209" s="10">
        <v>0.25</v>
      </c>
      <c r="W209" s="11">
        <v>3</v>
      </c>
      <c r="X209" s="9">
        <v>11.887</v>
      </c>
      <c r="Y209" s="8" t="s">
        <v>292</v>
      </c>
      <c r="Z209" s="10">
        <v>4</v>
      </c>
      <c r="AA209" s="10">
        <v>1</v>
      </c>
      <c r="AB209" s="9">
        <v>47.548000000000002</v>
      </c>
      <c r="AC209" s="10">
        <v>1</v>
      </c>
      <c r="AD209" s="10">
        <v>1</v>
      </c>
      <c r="AE209" s="9">
        <v>47.548000000000002</v>
      </c>
      <c r="AF209" s="11">
        <v>10</v>
      </c>
      <c r="AG209" s="11">
        <v>7</v>
      </c>
      <c r="AH209" s="11">
        <v>0</v>
      </c>
      <c r="AI209" s="11">
        <v>17</v>
      </c>
      <c r="AJ209" s="11">
        <v>0</v>
      </c>
      <c r="AK209" s="12">
        <v>44115.547407407408</v>
      </c>
      <c r="AL209" s="11">
        <v>0.88</v>
      </c>
      <c r="AM209" s="11">
        <v>100</v>
      </c>
      <c r="AN209" s="11">
        <v>0</v>
      </c>
      <c r="AO209" s="11">
        <v>0.62</v>
      </c>
      <c r="AP209" s="11">
        <v>0</v>
      </c>
      <c r="AQ209" s="11">
        <v>1.83</v>
      </c>
      <c r="AR209" s="11">
        <v>0.35</v>
      </c>
      <c r="AS209" s="8" t="s">
        <v>298</v>
      </c>
      <c r="AT209" s="11">
        <v>0</v>
      </c>
      <c r="AU209" s="8" t="s">
        <v>11426</v>
      </c>
      <c r="AV209" s="8" t="s">
        <v>299</v>
      </c>
    </row>
    <row r="210" spans="1:48" x14ac:dyDescent="0.25">
      <c r="A210" s="8" t="str">
        <f t="shared" si="3"/>
        <v>11006000037842200001421</v>
      </c>
      <c r="B210" s="8" t="s">
        <v>10874</v>
      </c>
      <c r="C210" s="8" t="s">
        <v>294</v>
      </c>
      <c r="D210" s="8" t="s">
        <v>293</v>
      </c>
      <c r="E210" s="8" t="s">
        <v>11427</v>
      </c>
      <c r="F210" s="8" t="s">
        <v>11428</v>
      </c>
      <c r="G210" s="8" t="s">
        <v>10890</v>
      </c>
      <c r="H210" s="8" t="s">
        <v>10896</v>
      </c>
      <c r="I210" s="8" t="s">
        <v>292</v>
      </c>
      <c r="J210" s="8" t="s">
        <v>10897</v>
      </c>
      <c r="K210" s="8" t="s">
        <v>301</v>
      </c>
      <c r="L210" s="8" t="s">
        <v>10898</v>
      </c>
      <c r="M210" s="8" t="s">
        <v>10899</v>
      </c>
      <c r="N210" s="8" t="s">
        <v>10873</v>
      </c>
      <c r="O210" s="9">
        <v>29.882000000000001</v>
      </c>
      <c r="P210" s="10">
        <v>1</v>
      </c>
      <c r="Q210" s="11">
        <v>9.25</v>
      </c>
      <c r="R210" s="11">
        <v>7</v>
      </c>
      <c r="S210" s="8" t="s">
        <v>296</v>
      </c>
      <c r="T210" s="8" t="s">
        <v>297</v>
      </c>
      <c r="U210" s="9">
        <v>35.68</v>
      </c>
      <c r="V210" s="10">
        <v>1</v>
      </c>
      <c r="W210" s="11">
        <v>3</v>
      </c>
      <c r="X210" s="9">
        <v>31.06</v>
      </c>
      <c r="Y210" s="8" t="s">
        <v>292</v>
      </c>
      <c r="Z210" s="10">
        <v>1</v>
      </c>
      <c r="AA210" s="10">
        <v>1</v>
      </c>
      <c r="AB210" s="9">
        <v>31.06</v>
      </c>
      <c r="AC210" s="10">
        <v>1</v>
      </c>
      <c r="AD210" s="10">
        <v>1</v>
      </c>
      <c r="AE210" s="9">
        <v>31.06</v>
      </c>
      <c r="AF210" s="11">
        <v>10</v>
      </c>
      <c r="AG210" s="11">
        <v>7</v>
      </c>
      <c r="AH210" s="11">
        <v>9.25</v>
      </c>
      <c r="AI210" s="11">
        <v>0</v>
      </c>
      <c r="AJ210" s="11">
        <v>0</v>
      </c>
      <c r="AK210" s="12">
        <v>44115.020462962966</v>
      </c>
      <c r="AL210" s="11">
        <v>3.57</v>
      </c>
      <c r="AM210" s="11">
        <v>100</v>
      </c>
      <c r="AN210" s="11">
        <v>0</v>
      </c>
      <c r="AO210" s="11">
        <v>2.5</v>
      </c>
      <c r="AP210" s="11">
        <v>3.3</v>
      </c>
      <c r="AQ210" s="11">
        <v>0</v>
      </c>
      <c r="AR210" s="11">
        <v>1.18</v>
      </c>
      <c r="AS210" s="8" t="s">
        <v>298</v>
      </c>
      <c r="AT210" s="11">
        <v>0</v>
      </c>
      <c r="AU210" s="8" t="s">
        <v>11429</v>
      </c>
      <c r="AV210" s="8" t="s">
        <v>299</v>
      </c>
    </row>
    <row r="211" spans="1:48" x14ac:dyDescent="0.25">
      <c r="A211" s="8" t="str">
        <f t="shared" si="3"/>
        <v>11106000037842200000102</v>
      </c>
      <c r="B211" s="8" t="s">
        <v>10876</v>
      </c>
      <c r="C211" s="8" t="s">
        <v>294</v>
      </c>
      <c r="D211" s="8" t="s">
        <v>293</v>
      </c>
      <c r="E211" s="8" t="s">
        <v>11427</v>
      </c>
      <c r="F211" s="8" t="s">
        <v>11428</v>
      </c>
      <c r="G211" s="8" t="s">
        <v>10884</v>
      </c>
      <c r="H211" s="8" t="s">
        <v>10885</v>
      </c>
      <c r="I211" s="8" t="s">
        <v>292</v>
      </c>
      <c r="J211" s="8" t="s">
        <v>10897</v>
      </c>
      <c r="K211" s="8" t="s">
        <v>301</v>
      </c>
      <c r="L211" s="8" t="s">
        <v>10898</v>
      </c>
      <c r="M211" s="8" t="s">
        <v>10899</v>
      </c>
      <c r="N211" s="8" t="s">
        <v>10887</v>
      </c>
      <c r="O211" s="9">
        <v>29.986999999999998</v>
      </c>
      <c r="P211" s="10">
        <v>1</v>
      </c>
      <c r="Q211" s="11">
        <v>0</v>
      </c>
      <c r="R211" s="11">
        <v>12</v>
      </c>
      <c r="S211" s="8" t="s">
        <v>296</v>
      </c>
      <c r="T211" s="8" t="s">
        <v>297</v>
      </c>
      <c r="U211" s="9">
        <v>34.076000000000001</v>
      </c>
      <c r="V211" s="10">
        <v>1</v>
      </c>
      <c r="W211" s="11">
        <v>4</v>
      </c>
      <c r="X211" s="9">
        <v>41.286000000000001</v>
      </c>
      <c r="Y211" s="8" t="s">
        <v>292</v>
      </c>
      <c r="Z211" s="10">
        <v>1</v>
      </c>
      <c r="AA211" s="10">
        <v>0.76263099999999995</v>
      </c>
      <c r="AB211" s="9">
        <v>41.286000000000001</v>
      </c>
      <c r="AC211" s="10">
        <v>1</v>
      </c>
      <c r="AD211" s="10">
        <v>0.76263099999999995</v>
      </c>
      <c r="AE211" s="9">
        <v>41.286000000000001</v>
      </c>
      <c r="AF211" s="11">
        <v>10</v>
      </c>
      <c r="AG211" s="11">
        <v>12</v>
      </c>
      <c r="AH211" s="11">
        <v>0</v>
      </c>
      <c r="AI211" s="11">
        <v>17</v>
      </c>
      <c r="AJ211" s="11">
        <v>0</v>
      </c>
      <c r="AK211" s="12">
        <v>44115.020462962966</v>
      </c>
      <c r="AL211" s="11">
        <v>3.41</v>
      </c>
      <c r="AM211" s="11">
        <v>100</v>
      </c>
      <c r="AN211" s="11">
        <v>0</v>
      </c>
      <c r="AO211" s="11">
        <v>4.09</v>
      </c>
      <c r="AP211" s="11">
        <v>0</v>
      </c>
      <c r="AQ211" s="11">
        <v>5.49</v>
      </c>
      <c r="AR211" s="11">
        <v>1.72</v>
      </c>
      <c r="AS211" s="8" t="s">
        <v>298</v>
      </c>
      <c r="AT211" s="11">
        <v>0</v>
      </c>
      <c r="AU211" s="8" t="s">
        <v>11429</v>
      </c>
      <c r="AV211" s="8" t="s">
        <v>299</v>
      </c>
    </row>
    <row r="212" spans="1:48" x14ac:dyDescent="0.25">
      <c r="A212" s="8" t="str">
        <f t="shared" si="3"/>
        <v>17006000037842200001421</v>
      </c>
      <c r="B212" s="8" t="s">
        <v>10883</v>
      </c>
      <c r="C212" s="8" t="s">
        <v>292</v>
      </c>
      <c r="D212" s="8" t="s">
        <v>293</v>
      </c>
      <c r="E212" s="8" t="s">
        <v>11427</v>
      </c>
      <c r="F212" s="8" t="s">
        <v>11428</v>
      </c>
      <c r="G212" s="8" t="s">
        <v>10890</v>
      </c>
      <c r="H212" s="8" t="s">
        <v>10896</v>
      </c>
      <c r="I212" s="8" t="s">
        <v>294</v>
      </c>
      <c r="J212" s="8" t="s">
        <v>10897</v>
      </c>
      <c r="K212" s="8" t="s">
        <v>301</v>
      </c>
      <c r="L212" s="8" t="s">
        <v>10898</v>
      </c>
      <c r="M212" s="8" t="s">
        <v>10899</v>
      </c>
      <c r="N212" s="8" t="s">
        <v>10893</v>
      </c>
      <c r="O212" s="9">
        <v>29.88</v>
      </c>
      <c r="P212" s="10">
        <v>1</v>
      </c>
      <c r="Q212" s="11">
        <v>9.25</v>
      </c>
      <c r="R212" s="11">
        <v>7</v>
      </c>
      <c r="S212" s="8" t="s">
        <v>296</v>
      </c>
      <c r="T212" s="8" t="s">
        <v>297</v>
      </c>
      <c r="U212" s="9">
        <v>35.677999999999997</v>
      </c>
      <c r="V212" s="10">
        <v>0.25</v>
      </c>
      <c r="W212" s="11">
        <v>3</v>
      </c>
      <c r="X212" s="9">
        <v>12</v>
      </c>
      <c r="Y212" s="8" t="s">
        <v>292</v>
      </c>
      <c r="Z212" s="10">
        <v>4</v>
      </c>
      <c r="AA212" s="10">
        <v>1</v>
      </c>
      <c r="AB212" s="9">
        <v>48</v>
      </c>
      <c r="AC212" s="10">
        <v>1</v>
      </c>
      <c r="AD212" s="10">
        <v>1</v>
      </c>
      <c r="AE212" s="9">
        <v>48</v>
      </c>
      <c r="AF212" s="11">
        <v>10</v>
      </c>
      <c r="AG212" s="11">
        <v>7</v>
      </c>
      <c r="AH212" s="11">
        <v>0</v>
      </c>
      <c r="AI212" s="11">
        <v>17</v>
      </c>
      <c r="AJ212" s="11">
        <v>0</v>
      </c>
      <c r="AK212" s="12">
        <v>44115.547430555554</v>
      </c>
      <c r="AL212" s="11">
        <v>0.89</v>
      </c>
      <c r="AM212" s="11">
        <v>100</v>
      </c>
      <c r="AN212" s="11">
        <v>0</v>
      </c>
      <c r="AO212" s="11">
        <v>0.62</v>
      </c>
      <c r="AP212" s="11">
        <v>0</v>
      </c>
      <c r="AQ212" s="11">
        <v>1.84</v>
      </c>
      <c r="AR212" s="11">
        <v>0.35</v>
      </c>
      <c r="AS212" s="8" t="s">
        <v>298</v>
      </c>
      <c r="AT212" s="11">
        <v>0</v>
      </c>
      <c r="AU212" s="8" t="s">
        <v>11429</v>
      </c>
      <c r="AV212" s="8" t="s">
        <v>299</v>
      </c>
    </row>
    <row r="213" spans="1:48" x14ac:dyDescent="0.25">
      <c r="A213" s="8" t="str">
        <f t="shared" si="3"/>
        <v>17006000037942200001421</v>
      </c>
      <c r="B213" s="8" t="s">
        <v>10883</v>
      </c>
      <c r="C213" s="8" t="s">
        <v>292</v>
      </c>
      <c r="D213" s="8" t="s">
        <v>293</v>
      </c>
      <c r="E213" s="8" t="s">
        <v>11430</v>
      </c>
      <c r="F213" s="8" t="s">
        <v>11431</v>
      </c>
      <c r="G213" s="8" t="s">
        <v>10890</v>
      </c>
      <c r="H213" s="8" t="s">
        <v>10896</v>
      </c>
      <c r="I213" s="8" t="s">
        <v>294</v>
      </c>
      <c r="J213" s="8" t="s">
        <v>10897</v>
      </c>
      <c r="K213" s="8" t="s">
        <v>302</v>
      </c>
      <c r="L213" s="8" t="s">
        <v>10898</v>
      </c>
      <c r="M213" s="8" t="s">
        <v>10899</v>
      </c>
      <c r="N213" s="8" t="s">
        <v>10893</v>
      </c>
      <c r="O213" s="9">
        <v>36.28</v>
      </c>
      <c r="P213" s="10">
        <v>1</v>
      </c>
      <c r="Q213" s="11">
        <v>9.25</v>
      </c>
      <c r="R213" s="11">
        <v>7</v>
      </c>
      <c r="S213" s="8" t="s">
        <v>296</v>
      </c>
      <c r="T213" s="8" t="s">
        <v>297</v>
      </c>
      <c r="U213" s="9">
        <v>43.319000000000003</v>
      </c>
      <c r="V213" s="10">
        <v>0.25</v>
      </c>
      <c r="W213" s="11">
        <v>3</v>
      </c>
      <c r="X213" s="9">
        <v>14.57</v>
      </c>
      <c r="Y213" s="8" t="s">
        <v>292</v>
      </c>
      <c r="Z213" s="10">
        <v>4</v>
      </c>
      <c r="AA213" s="10">
        <v>1</v>
      </c>
      <c r="AB213" s="9">
        <v>58.28</v>
      </c>
      <c r="AC213" s="10">
        <v>1</v>
      </c>
      <c r="AD213" s="10">
        <v>1</v>
      </c>
      <c r="AE213" s="9">
        <v>58.28</v>
      </c>
      <c r="AF213" s="11">
        <v>10</v>
      </c>
      <c r="AG213" s="11">
        <v>7</v>
      </c>
      <c r="AH213" s="11">
        <v>0</v>
      </c>
      <c r="AI213" s="11">
        <v>17</v>
      </c>
      <c r="AJ213" s="11">
        <v>0</v>
      </c>
      <c r="AK213" s="12">
        <v>44115.547476851854</v>
      </c>
      <c r="AL213" s="11">
        <v>1.08</v>
      </c>
      <c r="AM213" s="11">
        <v>100</v>
      </c>
      <c r="AN213" s="11">
        <v>0</v>
      </c>
      <c r="AO213" s="11">
        <v>0.76</v>
      </c>
      <c r="AP213" s="11">
        <v>0</v>
      </c>
      <c r="AQ213" s="11">
        <v>2.2400000000000002</v>
      </c>
      <c r="AR213" s="11">
        <v>0.42</v>
      </c>
      <c r="AS213" s="8" t="s">
        <v>298</v>
      </c>
      <c r="AT213" s="11">
        <v>0</v>
      </c>
      <c r="AU213" s="8" t="s">
        <v>11432</v>
      </c>
      <c r="AV213" s="8" t="s">
        <v>299</v>
      </c>
    </row>
    <row r="214" spans="1:48" x14ac:dyDescent="0.25">
      <c r="A214" s="8" t="str">
        <f t="shared" si="3"/>
        <v>17006000039602200001421</v>
      </c>
      <c r="B214" s="8" t="s">
        <v>10883</v>
      </c>
      <c r="C214" s="8" t="s">
        <v>292</v>
      </c>
      <c r="D214" s="8" t="s">
        <v>293</v>
      </c>
      <c r="E214" s="8" t="s">
        <v>11433</v>
      </c>
      <c r="F214" s="8" t="s">
        <v>11434</v>
      </c>
      <c r="G214" s="8" t="s">
        <v>10890</v>
      </c>
      <c r="H214" s="8" t="s">
        <v>10896</v>
      </c>
      <c r="I214" s="8" t="s">
        <v>294</v>
      </c>
      <c r="J214" s="8" t="s">
        <v>10897</v>
      </c>
      <c r="K214" s="8" t="s">
        <v>302</v>
      </c>
      <c r="L214" s="8" t="s">
        <v>10898</v>
      </c>
      <c r="M214" s="8" t="s">
        <v>10899</v>
      </c>
      <c r="N214" s="8" t="s">
        <v>10893</v>
      </c>
      <c r="O214" s="9">
        <v>27.87</v>
      </c>
      <c r="P214" s="10">
        <v>1</v>
      </c>
      <c r="Q214" s="11">
        <v>9.25</v>
      </c>
      <c r="R214" s="11">
        <v>7</v>
      </c>
      <c r="S214" s="8" t="s">
        <v>296</v>
      </c>
      <c r="T214" s="8" t="s">
        <v>297</v>
      </c>
      <c r="U214" s="9">
        <v>33.277999999999999</v>
      </c>
      <c r="V214" s="10">
        <v>0.25</v>
      </c>
      <c r="W214" s="11">
        <v>3</v>
      </c>
      <c r="X214" s="9">
        <v>11.2</v>
      </c>
      <c r="Y214" s="8" t="s">
        <v>292</v>
      </c>
      <c r="Z214" s="10">
        <v>4</v>
      </c>
      <c r="AA214" s="10">
        <v>1</v>
      </c>
      <c r="AB214" s="9">
        <v>44.8</v>
      </c>
      <c r="AC214" s="10">
        <v>1</v>
      </c>
      <c r="AD214" s="10">
        <v>1</v>
      </c>
      <c r="AE214" s="9">
        <v>44.8</v>
      </c>
      <c r="AF214" s="11">
        <v>10</v>
      </c>
      <c r="AG214" s="11">
        <v>7</v>
      </c>
      <c r="AH214" s="11">
        <v>0</v>
      </c>
      <c r="AI214" s="11">
        <v>17</v>
      </c>
      <c r="AJ214" s="11">
        <v>0</v>
      </c>
      <c r="AK214" s="12">
        <v>44115.548657407409</v>
      </c>
      <c r="AL214" s="11">
        <v>0.83</v>
      </c>
      <c r="AM214" s="11">
        <v>100</v>
      </c>
      <c r="AN214" s="11">
        <v>0</v>
      </c>
      <c r="AO214" s="11">
        <v>0.57999999999999996</v>
      </c>
      <c r="AP214" s="11">
        <v>0</v>
      </c>
      <c r="AQ214" s="11">
        <v>1.72</v>
      </c>
      <c r="AR214" s="11">
        <v>0.33</v>
      </c>
      <c r="AS214" s="8" t="s">
        <v>298</v>
      </c>
      <c r="AT214" s="11">
        <v>0</v>
      </c>
      <c r="AU214" s="8" t="s">
        <v>11435</v>
      </c>
      <c r="AV214" s="8" t="s">
        <v>299</v>
      </c>
    </row>
    <row r="215" spans="1:48" x14ac:dyDescent="0.25">
      <c r="A215" s="8" t="str">
        <f t="shared" si="3"/>
        <v>14006000039612000005105</v>
      </c>
      <c r="B215" s="8" t="s">
        <v>10892</v>
      </c>
      <c r="C215" s="8" t="s">
        <v>294</v>
      </c>
      <c r="D215" s="8" t="s">
        <v>293</v>
      </c>
      <c r="E215" s="8" t="s">
        <v>11436</v>
      </c>
      <c r="F215" s="8" t="s">
        <v>11437</v>
      </c>
      <c r="G215" s="8" t="s">
        <v>11053</v>
      </c>
      <c r="H215" s="8" t="s">
        <v>11054</v>
      </c>
      <c r="I215" s="8" t="s">
        <v>292</v>
      </c>
      <c r="J215" s="8" t="s">
        <v>10897</v>
      </c>
      <c r="K215" s="8" t="s">
        <v>302</v>
      </c>
      <c r="L215" s="8" t="s">
        <v>10898</v>
      </c>
      <c r="M215" s="8" t="s">
        <v>10899</v>
      </c>
      <c r="N215" s="8" t="s">
        <v>10873</v>
      </c>
      <c r="O215" s="9">
        <v>40.390999999999998</v>
      </c>
      <c r="P215" s="10">
        <v>1</v>
      </c>
      <c r="Q215" s="11">
        <v>9.25</v>
      </c>
      <c r="R215" s="11">
        <v>12</v>
      </c>
      <c r="S215" s="8" t="s">
        <v>296</v>
      </c>
      <c r="T215" s="8" t="s">
        <v>297</v>
      </c>
      <c r="U215" s="9">
        <v>51.29</v>
      </c>
      <c r="V215" s="10">
        <v>1</v>
      </c>
      <c r="W215" s="11">
        <v>2</v>
      </c>
      <c r="X215" s="9">
        <v>41.51</v>
      </c>
      <c r="Y215" s="8" t="s">
        <v>292</v>
      </c>
      <c r="Z215" s="10">
        <v>1</v>
      </c>
      <c r="AA215" s="10">
        <v>1</v>
      </c>
      <c r="AB215" s="9">
        <v>41.51</v>
      </c>
      <c r="AC215" s="10">
        <v>1</v>
      </c>
      <c r="AD215" s="10">
        <v>1</v>
      </c>
      <c r="AE215" s="9">
        <v>41.51</v>
      </c>
      <c r="AF215" s="11">
        <v>10</v>
      </c>
      <c r="AG215" s="11">
        <v>12</v>
      </c>
      <c r="AH215" s="11">
        <v>9.25</v>
      </c>
      <c r="AI215" s="11">
        <v>0</v>
      </c>
      <c r="AJ215" s="11">
        <v>0</v>
      </c>
      <c r="AK215" s="12">
        <v>44115.006041666667</v>
      </c>
      <c r="AL215" s="11">
        <v>5.13</v>
      </c>
      <c r="AM215" s="11">
        <v>100</v>
      </c>
      <c r="AN215" s="11">
        <v>0</v>
      </c>
      <c r="AO215" s="11">
        <v>6.16</v>
      </c>
      <c r="AP215" s="11">
        <v>4.75</v>
      </c>
      <c r="AQ215" s="11">
        <v>0</v>
      </c>
      <c r="AR215" s="11">
        <v>1.1299999999999999</v>
      </c>
      <c r="AS215" s="8" t="s">
        <v>298</v>
      </c>
      <c r="AT215" s="11">
        <v>0</v>
      </c>
      <c r="AU215" s="8" t="s">
        <v>11438</v>
      </c>
      <c r="AV215" s="8" t="s">
        <v>299</v>
      </c>
    </row>
    <row r="216" spans="1:48" x14ac:dyDescent="0.25">
      <c r="A216" s="8" t="str">
        <f t="shared" si="3"/>
        <v>17006000039612200001421</v>
      </c>
      <c r="B216" s="8" t="s">
        <v>10883</v>
      </c>
      <c r="C216" s="8" t="s">
        <v>292</v>
      </c>
      <c r="D216" s="8" t="s">
        <v>293</v>
      </c>
      <c r="E216" s="8" t="s">
        <v>11436</v>
      </c>
      <c r="F216" s="8" t="s">
        <v>11437</v>
      </c>
      <c r="G216" s="8" t="s">
        <v>10890</v>
      </c>
      <c r="H216" s="8" t="s">
        <v>10896</v>
      </c>
      <c r="I216" s="8" t="s">
        <v>294</v>
      </c>
      <c r="J216" s="8" t="s">
        <v>10897</v>
      </c>
      <c r="K216" s="8" t="s">
        <v>302</v>
      </c>
      <c r="L216" s="8" t="s">
        <v>10898</v>
      </c>
      <c r="M216" s="8" t="s">
        <v>10899</v>
      </c>
      <c r="N216" s="8" t="s">
        <v>10893</v>
      </c>
      <c r="O216" s="9">
        <v>40.47</v>
      </c>
      <c r="P216" s="10">
        <v>1</v>
      </c>
      <c r="Q216" s="11">
        <v>9.25</v>
      </c>
      <c r="R216" s="11">
        <v>7</v>
      </c>
      <c r="S216" s="8" t="s">
        <v>296</v>
      </c>
      <c r="T216" s="8" t="s">
        <v>297</v>
      </c>
      <c r="U216" s="9">
        <v>48.322000000000003</v>
      </c>
      <c r="V216" s="10">
        <v>0.25</v>
      </c>
      <c r="W216" s="11">
        <v>3</v>
      </c>
      <c r="X216" s="9">
        <v>16.260999999999999</v>
      </c>
      <c r="Y216" s="8" t="s">
        <v>292</v>
      </c>
      <c r="Z216" s="10">
        <v>4</v>
      </c>
      <c r="AA216" s="10">
        <v>1</v>
      </c>
      <c r="AB216" s="9">
        <v>65.043999999999997</v>
      </c>
      <c r="AC216" s="10">
        <v>1</v>
      </c>
      <c r="AD216" s="10">
        <v>1</v>
      </c>
      <c r="AE216" s="9">
        <v>65.043999999999997</v>
      </c>
      <c r="AF216" s="11">
        <v>10</v>
      </c>
      <c r="AG216" s="11">
        <v>7</v>
      </c>
      <c r="AH216" s="11">
        <v>0</v>
      </c>
      <c r="AI216" s="11">
        <v>17</v>
      </c>
      <c r="AJ216" s="11">
        <v>0</v>
      </c>
      <c r="AK216" s="12">
        <v>44115.548668981479</v>
      </c>
      <c r="AL216" s="11">
        <v>1.21</v>
      </c>
      <c r="AM216" s="11">
        <v>100</v>
      </c>
      <c r="AN216" s="11">
        <v>0</v>
      </c>
      <c r="AO216" s="11">
        <v>0.85</v>
      </c>
      <c r="AP216" s="11">
        <v>0</v>
      </c>
      <c r="AQ216" s="11">
        <v>2.5</v>
      </c>
      <c r="AR216" s="11">
        <v>0.47</v>
      </c>
      <c r="AS216" s="8" t="s">
        <v>298</v>
      </c>
      <c r="AT216" s="11">
        <v>0</v>
      </c>
      <c r="AU216" s="8" t="s">
        <v>11438</v>
      </c>
      <c r="AV216" s="8" t="s">
        <v>299</v>
      </c>
    </row>
    <row r="217" spans="1:48" x14ac:dyDescent="0.25">
      <c r="A217" s="8" t="str">
        <f t="shared" si="3"/>
        <v>17006000039622200001421</v>
      </c>
      <c r="B217" s="8" t="s">
        <v>10883</v>
      </c>
      <c r="C217" s="8" t="s">
        <v>292</v>
      </c>
      <c r="D217" s="8" t="s">
        <v>293</v>
      </c>
      <c r="E217" s="8" t="s">
        <v>11439</v>
      </c>
      <c r="F217" s="8" t="s">
        <v>11440</v>
      </c>
      <c r="G217" s="8" t="s">
        <v>10890</v>
      </c>
      <c r="H217" s="8" t="s">
        <v>10896</v>
      </c>
      <c r="I217" s="8" t="s">
        <v>294</v>
      </c>
      <c r="J217" s="8" t="s">
        <v>10897</v>
      </c>
      <c r="K217" s="8" t="s">
        <v>295</v>
      </c>
      <c r="L217" s="8" t="s">
        <v>10898</v>
      </c>
      <c r="M217" s="8" t="s">
        <v>10899</v>
      </c>
      <c r="N217" s="8" t="s">
        <v>10893</v>
      </c>
      <c r="O217" s="9">
        <v>44.5</v>
      </c>
      <c r="P217" s="10">
        <v>1</v>
      </c>
      <c r="Q217" s="11">
        <v>9.25</v>
      </c>
      <c r="R217" s="11">
        <v>7</v>
      </c>
      <c r="S217" s="8" t="s">
        <v>296</v>
      </c>
      <c r="T217" s="8" t="s">
        <v>297</v>
      </c>
      <c r="U217" s="9">
        <v>53.134</v>
      </c>
      <c r="V217" s="10">
        <v>0.25</v>
      </c>
      <c r="W217" s="11">
        <v>3</v>
      </c>
      <c r="X217" s="9">
        <v>17.884</v>
      </c>
      <c r="Y217" s="8" t="s">
        <v>292</v>
      </c>
      <c r="Z217" s="10">
        <v>4</v>
      </c>
      <c r="AA217" s="10">
        <v>1</v>
      </c>
      <c r="AB217" s="9">
        <v>71.536000000000001</v>
      </c>
      <c r="AC217" s="10">
        <v>1</v>
      </c>
      <c r="AD217" s="10">
        <v>1</v>
      </c>
      <c r="AE217" s="9">
        <v>71.536000000000001</v>
      </c>
      <c r="AF217" s="11">
        <v>10</v>
      </c>
      <c r="AG217" s="11">
        <v>7</v>
      </c>
      <c r="AH217" s="11">
        <v>0</v>
      </c>
      <c r="AI217" s="11">
        <v>17</v>
      </c>
      <c r="AJ217" s="11">
        <v>0</v>
      </c>
      <c r="AK217" s="12">
        <v>44115.548692129632</v>
      </c>
      <c r="AL217" s="11">
        <v>1.33</v>
      </c>
      <c r="AM217" s="11">
        <v>100</v>
      </c>
      <c r="AN217" s="11">
        <v>0</v>
      </c>
      <c r="AO217" s="11">
        <v>0.93</v>
      </c>
      <c r="AP217" s="11">
        <v>0</v>
      </c>
      <c r="AQ217" s="11">
        <v>2.75</v>
      </c>
      <c r="AR217" s="11">
        <v>0.52</v>
      </c>
      <c r="AS217" s="8" t="s">
        <v>298</v>
      </c>
      <c r="AT217" s="11">
        <v>0</v>
      </c>
      <c r="AU217" s="8" t="s">
        <v>11441</v>
      </c>
      <c r="AV217" s="8" t="s">
        <v>299</v>
      </c>
    </row>
    <row r="218" spans="1:48" x14ac:dyDescent="0.25">
      <c r="A218" s="8" t="str">
        <f t="shared" si="3"/>
        <v>17006000039632200001421</v>
      </c>
      <c r="B218" s="8" t="s">
        <v>10883</v>
      </c>
      <c r="C218" s="8" t="s">
        <v>292</v>
      </c>
      <c r="D218" s="8" t="s">
        <v>293</v>
      </c>
      <c r="E218" s="8" t="s">
        <v>11442</v>
      </c>
      <c r="F218" s="8" t="s">
        <v>11443</v>
      </c>
      <c r="G218" s="8" t="s">
        <v>10890</v>
      </c>
      <c r="H218" s="8" t="s">
        <v>10896</v>
      </c>
      <c r="I218" s="8" t="s">
        <v>294</v>
      </c>
      <c r="J218" s="8" t="s">
        <v>10897</v>
      </c>
      <c r="K218" s="8" t="s">
        <v>295</v>
      </c>
      <c r="L218" s="8" t="s">
        <v>10898</v>
      </c>
      <c r="M218" s="8" t="s">
        <v>10899</v>
      </c>
      <c r="N218" s="8" t="s">
        <v>10893</v>
      </c>
      <c r="O218" s="9">
        <v>46.01</v>
      </c>
      <c r="P218" s="10">
        <v>1</v>
      </c>
      <c r="Q218" s="11">
        <v>9.25</v>
      </c>
      <c r="R218" s="11">
        <v>7</v>
      </c>
      <c r="S218" s="8" t="s">
        <v>296</v>
      </c>
      <c r="T218" s="8" t="s">
        <v>297</v>
      </c>
      <c r="U218" s="9">
        <v>54.936999999999998</v>
      </c>
      <c r="V218" s="10">
        <v>0.25</v>
      </c>
      <c r="W218" s="11">
        <v>3</v>
      </c>
      <c r="X218" s="9">
        <v>18.484000000000002</v>
      </c>
      <c r="Y218" s="8" t="s">
        <v>292</v>
      </c>
      <c r="Z218" s="10">
        <v>4</v>
      </c>
      <c r="AA218" s="10">
        <v>1</v>
      </c>
      <c r="AB218" s="9">
        <v>73.936000000000007</v>
      </c>
      <c r="AC218" s="10">
        <v>1</v>
      </c>
      <c r="AD218" s="10">
        <v>1</v>
      </c>
      <c r="AE218" s="9">
        <v>73.936000000000007</v>
      </c>
      <c r="AF218" s="11">
        <v>10</v>
      </c>
      <c r="AG218" s="11">
        <v>7</v>
      </c>
      <c r="AH218" s="11">
        <v>0</v>
      </c>
      <c r="AI218" s="11">
        <v>17</v>
      </c>
      <c r="AJ218" s="11">
        <v>0</v>
      </c>
      <c r="AK218" s="12">
        <v>44115.548703703702</v>
      </c>
      <c r="AL218" s="11">
        <v>1.37</v>
      </c>
      <c r="AM218" s="11">
        <v>100</v>
      </c>
      <c r="AN218" s="11">
        <v>0</v>
      </c>
      <c r="AO218" s="11">
        <v>0.96</v>
      </c>
      <c r="AP218" s="11">
        <v>0</v>
      </c>
      <c r="AQ218" s="11">
        <v>2.84</v>
      </c>
      <c r="AR218" s="11">
        <v>0.54</v>
      </c>
      <c r="AS218" s="8" t="s">
        <v>298</v>
      </c>
      <c r="AT218" s="11">
        <v>0</v>
      </c>
      <c r="AU218" s="8" t="s">
        <v>11444</v>
      </c>
      <c r="AV218" s="8" t="s">
        <v>299</v>
      </c>
    </row>
    <row r="219" spans="1:48" x14ac:dyDescent="0.25">
      <c r="A219" s="8" t="str">
        <f t="shared" si="3"/>
        <v>17006000041612200001421</v>
      </c>
      <c r="B219" s="8" t="s">
        <v>10883</v>
      </c>
      <c r="C219" s="8" t="s">
        <v>292</v>
      </c>
      <c r="D219" s="8" t="s">
        <v>293</v>
      </c>
      <c r="E219" s="8" t="s">
        <v>11445</v>
      </c>
      <c r="F219" s="8" t="s">
        <v>11446</v>
      </c>
      <c r="G219" s="8" t="s">
        <v>10890</v>
      </c>
      <c r="H219" s="8" t="s">
        <v>10896</v>
      </c>
      <c r="I219" s="8" t="s">
        <v>294</v>
      </c>
      <c r="J219" s="8" t="s">
        <v>10897</v>
      </c>
      <c r="K219" s="8" t="s">
        <v>305</v>
      </c>
      <c r="L219" s="8" t="s">
        <v>11027</v>
      </c>
      <c r="M219" s="8" t="s">
        <v>10899</v>
      </c>
      <c r="N219" s="8" t="s">
        <v>10893</v>
      </c>
      <c r="O219" s="9">
        <v>135.29</v>
      </c>
      <c r="P219" s="10">
        <v>1</v>
      </c>
      <c r="Q219" s="11">
        <v>9.25</v>
      </c>
      <c r="R219" s="11">
        <v>4</v>
      </c>
      <c r="S219" s="8" t="s">
        <v>296</v>
      </c>
      <c r="T219" s="8" t="s">
        <v>297</v>
      </c>
      <c r="U219" s="9">
        <v>155.95400000000001</v>
      </c>
      <c r="V219" s="10">
        <v>0.25</v>
      </c>
      <c r="W219" s="11">
        <v>3</v>
      </c>
      <c r="X219" s="9">
        <v>56.579000000000001</v>
      </c>
      <c r="Y219" s="8" t="s">
        <v>292</v>
      </c>
      <c r="Z219" s="10">
        <v>4</v>
      </c>
      <c r="AA219" s="10">
        <v>1</v>
      </c>
      <c r="AB219" s="9">
        <v>226.316</v>
      </c>
      <c r="AC219" s="10">
        <v>1</v>
      </c>
      <c r="AD219" s="10">
        <v>1</v>
      </c>
      <c r="AE219" s="9">
        <v>226.316</v>
      </c>
      <c r="AF219" s="11">
        <v>15</v>
      </c>
      <c r="AG219" s="11">
        <v>4</v>
      </c>
      <c r="AH219" s="11">
        <v>0</v>
      </c>
      <c r="AI219" s="11">
        <v>17</v>
      </c>
      <c r="AJ219" s="11">
        <v>0</v>
      </c>
      <c r="AK219" s="12">
        <v>44115.549814814818</v>
      </c>
      <c r="AL219" s="11">
        <v>5.85</v>
      </c>
      <c r="AM219" s="11">
        <v>100</v>
      </c>
      <c r="AN219" s="11">
        <v>0</v>
      </c>
      <c r="AO219" s="11">
        <v>1.56</v>
      </c>
      <c r="AP219" s="11">
        <v>0</v>
      </c>
      <c r="AQ219" s="11">
        <v>10.09</v>
      </c>
      <c r="AR219" s="11">
        <v>1.65</v>
      </c>
      <c r="AS219" s="8" t="s">
        <v>298</v>
      </c>
      <c r="AT219" s="11">
        <v>0</v>
      </c>
      <c r="AU219" s="8" t="s">
        <v>11447</v>
      </c>
      <c r="AV219" s="8" t="s">
        <v>299</v>
      </c>
    </row>
    <row r="220" spans="1:48" x14ac:dyDescent="0.25">
      <c r="A220" s="8" t="str">
        <f t="shared" si="3"/>
        <v>17006000052552200001421</v>
      </c>
      <c r="B220" s="8" t="s">
        <v>10883</v>
      </c>
      <c r="C220" s="8" t="s">
        <v>292</v>
      </c>
      <c r="D220" s="8" t="s">
        <v>293</v>
      </c>
      <c r="E220" s="8" t="s">
        <v>11448</v>
      </c>
      <c r="F220" s="8" t="s">
        <v>11449</v>
      </c>
      <c r="G220" s="8" t="s">
        <v>10890</v>
      </c>
      <c r="H220" s="8" t="s">
        <v>10896</v>
      </c>
      <c r="I220" s="8" t="s">
        <v>294</v>
      </c>
      <c r="J220" s="8" t="s">
        <v>10897</v>
      </c>
      <c r="K220" s="8" t="s">
        <v>295</v>
      </c>
      <c r="L220" s="8" t="s">
        <v>10898</v>
      </c>
      <c r="M220" s="8" t="s">
        <v>10899</v>
      </c>
      <c r="N220" s="8" t="s">
        <v>10893</v>
      </c>
      <c r="O220" s="9">
        <v>63.44</v>
      </c>
      <c r="P220" s="10">
        <v>1</v>
      </c>
      <c r="Q220" s="11">
        <v>9.25</v>
      </c>
      <c r="R220" s="11">
        <v>7</v>
      </c>
      <c r="S220" s="8" t="s">
        <v>296</v>
      </c>
      <c r="T220" s="8" t="s">
        <v>297</v>
      </c>
      <c r="U220" s="9">
        <v>75.748999999999995</v>
      </c>
      <c r="V220" s="10">
        <v>0.25</v>
      </c>
      <c r="W220" s="11">
        <v>3</v>
      </c>
      <c r="X220" s="9">
        <v>25.486999999999998</v>
      </c>
      <c r="Y220" s="8" t="s">
        <v>292</v>
      </c>
      <c r="Z220" s="10">
        <v>4</v>
      </c>
      <c r="AA220" s="10">
        <v>1</v>
      </c>
      <c r="AB220" s="9">
        <v>101.94799999999999</v>
      </c>
      <c r="AC220" s="10">
        <v>1</v>
      </c>
      <c r="AD220" s="10">
        <v>1</v>
      </c>
      <c r="AE220" s="9">
        <v>101.94799999999999</v>
      </c>
      <c r="AF220" s="11">
        <v>10</v>
      </c>
      <c r="AG220" s="11">
        <v>7</v>
      </c>
      <c r="AH220" s="11">
        <v>0</v>
      </c>
      <c r="AI220" s="11">
        <v>17</v>
      </c>
      <c r="AJ220" s="11">
        <v>0</v>
      </c>
      <c r="AK220" s="12">
        <v>44115.557291666664</v>
      </c>
      <c r="AL220" s="11">
        <v>1.89</v>
      </c>
      <c r="AM220" s="11">
        <v>100</v>
      </c>
      <c r="AN220" s="11">
        <v>0</v>
      </c>
      <c r="AO220" s="11">
        <v>1.33</v>
      </c>
      <c r="AP220" s="11">
        <v>0</v>
      </c>
      <c r="AQ220" s="11">
        <v>3.92</v>
      </c>
      <c r="AR220" s="11">
        <v>0.74</v>
      </c>
      <c r="AS220" s="8" t="s">
        <v>298</v>
      </c>
      <c r="AT220" s="11">
        <v>0</v>
      </c>
      <c r="AU220" s="8" t="s">
        <v>11450</v>
      </c>
      <c r="AV220" s="8" t="s">
        <v>299</v>
      </c>
    </row>
    <row r="221" spans="1:48" x14ac:dyDescent="0.25">
      <c r="A221" s="8" t="str">
        <f t="shared" si="3"/>
        <v>17006000052572200001421</v>
      </c>
      <c r="B221" s="8" t="s">
        <v>10883</v>
      </c>
      <c r="C221" s="8" t="s">
        <v>292</v>
      </c>
      <c r="D221" s="8" t="s">
        <v>293</v>
      </c>
      <c r="E221" s="8" t="s">
        <v>11451</v>
      </c>
      <c r="F221" s="8" t="s">
        <v>11452</v>
      </c>
      <c r="G221" s="8" t="s">
        <v>10890</v>
      </c>
      <c r="H221" s="8" t="s">
        <v>10896</v>
      </c>
      <c r="I221" s="8" t="s">
        <v>294</v>
      </c>
      <c r="J221" s="8" t="s">
        <v>10897</v>
      </c>
      <c r="K221" s="8" t="s">
        <v>295</v>
      </c>
      <c r="L221" s="8" t="s">
        <v>10898</v>
      </c>
      <c r="M221" s="8" t="s">
        <v>10899</v>
      </c>
      <c r="N221" s="8" t="s">
        <v>10893</v>
      </c>
      <c r="O221" s="9">
        <v>71.59</v>
      </c>
      <c r="P221" s="10">
        <v>1</v>
      </c>
      <c r="Q221" s="11">
        <v>9.25</v>
      </c>
      <c r="R221" s="11">
        <v>7</v>
      </c>
      <c r="S221" s="8" t="s">
        <v>296</v>
      </c>
      <c r="T221" s="8" t="s">
        <v>297</v>
      </c>
      <c r="U221" s="9">
        <v>85.480999999999995</v>
      </c>
      <c r="V221" s="10">
        <v>0.25</v>
      </c>
      <c r="W221" s="11">
        <v>3</v>
      </c>
      <c r="X221" s="9">
        <v>28.77</v>
      </c>
      <c r="Y221" s="8" t="s">
        <v>292</v>
      </c>
      <c r="Z221" s="10">
        <v>4</v>
      </c>
      <c r="AA221" s="10">
        <v>1</v>
      </c>
      <c r="AB221" s="9">
        <v>115.08</v>
      </c>
      <c r="AC221" s="10">
        <v>1</v>
      </c>
      <c r="AD221" s="10">
        <v>1</v>
      </c>
      <c r="AE221" s="9">
        <v>115.08</v>
      </c>
      <c r="AF221" s="11">
        <v>10</v>
      </c>
      <c r="AG221" s="11">
        <v>7</v>
      </c>
      <c r="AH221" s="11">
        <v>0</v>
      </c>
      <c r="AI221" s="11">
        <v>17</v>
      </c>
      <c r="AJ221" s="11">
        <v>0</v>
      </c>
      <c r="AK221" s="12">
        <v>44115.557291666664</v>
      </c>
      <c r="AL221" s="11">
        <v>2.14</v>
      </c>
      <c r="AM221" s="11">
        <v>100</v>
      </c>
      <c r="AN221" s="11">
        <v>0</v>
      </c>
      <c r="AO221" s="11">
        <v>1.5</v>
      </c>
      <c r="AP221" s="11">
        <v>0</v>
      </c>
      <c r="AQ221" s="11">
        <v>4.42</v>
      </c>
      <c r="AR221" s="11">
        <v>0.84</v>
      </c>
      <c r="AS221" s="8" t="s">
        <v>298</v>
      </c>
      <c r="AT221" s="11">
        <v>0</v>
      </c>
      <c r="AU221" s="8" t="s">
        <v>11453</v>
      </c>
      <c r="AV221" s="8" t="s">
        <v>299</v>
      </c>
    </row>
    <row r="222" spans="1:48" x14ac:dyDescent="0.25">
      <c r="A222" s="8" t="str">
        <f t="shared" si="3"/>
        <v>17006000052582200001421</v>
      </c>
      <c r="B222" s="8" t="s">
        <v>10883</v>
      </c>
      <c r="C222" s="8" t="s">
        <v>292</v>
      </c>
      <c r="D222" s="8" t="s">
        <v>293</v>
      </c>
      <c r="E222" s="8" t="s">
        <v>11454</v>
      </c>
      <c r="F222" s="8" t="s">
        <v>11455</v>
      </c>
      <c r="G222" s="8" t="s">
        <v>10890</v>
      </c>
      <c r="H222" s="8" t="s">
        <v>10896</v>
      </c>
      <c r="I222" s="8" t="s">
        <v>294</v>
      </c>
      <c r="J222" s="8" t="s">
        <v>10897</v>
      </c>
      <c r="K222" s="8" t="s">
        <v>295</v>
      </c>
      <c r="L222" s="8" t="s">
        <v>10898</v>
      </c>
      <c r="M222" s="8" t="s">
        <v>10899</v>
      </c>
      <c r="N222" s="8" t="s">
        <v>10893</v>
      </c>
      <c r="O222" s="9">
        <v>92.14</v>
      </c>
      <c r="P222" s="10">
        <v>1</v>
      </c>
      <c r="Q222" s="11">
        <v>9.25</v>
      </c>
      <c r="R222" s="11">
        <v>7</v>
      </c>
      <c r="S222" s="8" t="s">
        <v>296</v>
      </c>
      <c r="T222" s="8" t="s">
        <v>297</v>
      </c>
      <c r="U222" s="9">
        <v>110.018</v>
      </c>
      <c r="V222" s="10">
        <v>0.25</v>
      </c>
      <c r="W222" s="11">
        <v>3</v>
      </c>
      <c r="X222" s="9">
        <v>37.024999999999999</v>
      </c>
      <c r="Y222" s="8" t="s">
        <v>292</v>
      </c>
      <c r="Z222" s="10">
        <v>4</v>
      </c>
      <c r="AA222" s="10">
        <v>1</v>
      </c>
      <c r="AB222" s="9">
        <v>148.1</v>
      </c>
      <c r="AC222" s="10">
        <v>1</v>
      </c>
      <c r="AD222" s="10">
        <v>1</v>
      </c>
      <c r="AE222" s="9">
        <v>148.1</v>
      </c>
      <c r="AF222" s="11">
        <v>10</v>
      </c>
      <c r="AG222" s="11">
        <v>7</v>
      </c>
      <c r="AH222" s="11">
        <v>0</v>
      </c>
      <c r="AI222" s="11">
        <v>17</v>
      </c>
      <c r="AJ222" s="11">
        <v>0</v>
      </c>
      <c r="AK222" s="12">
        <v>44115.557314814818</v>
      </c>
      <c r="AL222" s="11">
        <v>2.75</v>
      </c>
      <c r="AM222" s="11">
        <v>100</v>
      </c>
      <c r="AN222" s="11">
        <v>0</v>
      </c>
      <c r="AO222" s="11">
        <v>1.93</v>
      </c>
      <c r="AP222" s="11">
        <v>0</v>
      </c>
      <c r="AQ222" s="11">
        <v>5.69</v>
      </c>
      <c r="AR222" s="11">
        <v>1.08</v>
      </c>
      <c r="AS222" s="8" t="s">
        <v>298</v>
      </c>
      <c r="AT222" s="11">
        <v>0</v>
      </c>
      <c r="AU222" s="8" t="s">
        <v>11456</v>
      </c>
      <c r="AV222" s="8" t="s">
        <v>299</v>
      </c>
    </row>
    <row r="223" spans="1:48" x14ac:dyDescent="0.25">
      <c r="A223" s="8" t="str">
        <f t="shared" si="3"/>
        <v>17006000052642200001421</v>
      </c>
      <c r="B223" s="8" t="s">
        <v>10883</v>
      </c>
      <c r="C223" s="8" t="s">
        <v>292</v>
      </c>
      <c r="D223" s="8" t="s">
        <v>293</v>
      </c>
      <c r="E223" s="8" t="s">
        <v>11457</v>
      </c>
      <c r="F223" s="8" t="s">
        <v>11458</v>
      </c>
      <c r="G223" s="8" t="s">
        <v>10890</v>
      </c>
      <c r="H223" s="8" t="s">
        <v>10896</v>
      </c>
      <c r="I223" s="8" t="s">
        <v>294</v>
      </c>
      <c r="J223" s="8" t="s">
        <v>10897</v>
      </c>
      <c r="K223" s="8" t="s">
        <v>300</v>
      </c>
      <c r="L223" s="8" t="s">
        <v>10886</v>
      </c>
      <c r="M223" s="8" t="s">
        <v>10899</v>
      </c>
      <c r="N223" s="8" t="s">
        <v>10893</v>
      </c>
      <c r="O223" s="9">
        <v>6.05</v>
      </c>
      <c r="P223" s="10">
        <v>1</v>
      </c>
      <c r="Q223" s="11">
        <v>9.25</v>
      </c>
      <c r="R223" s="11">
        <v>7</v>
      </c>
      <c r="S223" s="8" t="s">
        <v>296</v>
      </c>
      <c r="T223" s="8" t="s">
        <v>297</v>
      </c>
      <c r="U223" s="9">
        <v>7.2240000000000002</v>
      </c>
      <c r="V223" s="10">
        <v>0.25</v>
      </c>
      <c r="W223" s="11">
        <v>3</v>
      </c>
      <c r="X223" s="9">
        <v>2.4260000000000002</v>
      </c>
      <c r="Y223" s="8" t="s">
        <v>292</v>
      </c>
      <c r="Z223" s="10">
        <v>4</v>
      </c>
      <c r="AA223" s="10">
        <v>1</v>
      </c>
      <c r="AB223" s="9">
        <v>9.7040000000000006</v>
      </c>
      <c r="AC223" s="10">
        <v>1</v>
      </c>
      <c r="AD223" s="10">
        <v>1</v>
      </c>
      <c r="AE223" s="9">
        <v>9.7040000000000006</v>
      </c>
      <c r="AF223" s="11">
        <v>10</v>
      </c>
      <c r="AG223" s="11">
        <v>7</v>
      </c>
      <c r="AH223" s="11">
        <v>0</v>
      </c>
      <c r="AI223" s="11">
        <v>17</v>
      </c>
      <c r="AJ223" s="11">
        <v>0</v>
      </c>
      <c r="AK223" s="12">
        <v>44115.557326388887</v>
      </c>
      <c r="AL223" s="11">
        <v>0.18</v>
      </c>
      <c r="AM223" s="11">
        <v>100</v>
      </c>
      <c r="AN223" s="11">
        <v>0</v>
      </c>
      <c r="AO223" s="11">
        <v>0.13</v>
      </c>
      <c r="AP223" s="11">
        <v>0</v>
      </c>
      <c r="AQ223" s="11">
        <v>0.37</v>
      </c>
      <c r="AR223" s="11">
        <v>7.0000000000000007E-2</v>
      </c>
      <c r="AS223" s="8" t="s">
        <v>298</v>
      </c>
      <c r="AT223" s="11">
        <v>0</v>
      </c>
      <c r="AU223" s="8" t="s">
        <v>11459</v>
      </c>
      <c r="AV223" s="8" t="s">
        <v>299</v>
      </c>
    </row>
    <row r="224" spans="1:48" x14ac:dyDescent="0.25">
      <c r="A224" s="8" t="str">
        <f t="shared" si="3"/>
        <v>17006000052752200001421</v>
      </c>
      <c r="B224" s="8" t="s">
        <v>10883</v>
      </c>
      <c r="C224" s="8" t="s">
        <v>292</v>
      </c>
      <c r="D224" s="8" t="s">
        <v>293</v>
      </c>
      <c r="E224" s="8" t="s">
        <v>11460</v>
      </c>
      <c r="F224" s="8" t="s">
        <v>11461</v>
      </c>
      <c r="G224" s="8" t="s">
        <v>10890</v>
      </c>
      <c r="H224" s="8" t="s">
        <v>10896</v>
      </c>
      <c r="I224" s="8" t="s">
        <v>294</v>
      </c>
      <c r="J224" s="8" t="s">
        <v>10897</v>
      </c>
      <c r="K224" s="8" t="s">
        <v>295</v>
      </c>
      <c r="L224" s="8" t="s">
        <v>10886</v>
      </c>
      <c r="M224" s="8" t="s">
        <v>10899</v>
      </c>
      <c r="N224" s="8" t="s">
        <v>10893</v>
      </c>
      <c r="O224" s="9">
        <v>24.44</v>
      </c>
      <c r="P224" s="10">
        <v>1</v>
      </c>
      <c r="Q224" s="11">
        <v>9.25</v>
      </c>
      <c r="R224" s="11">
        <v>7</v>
      </c>
      <c r="S224" s="8" t="s">
        <v>296</v>
      </c>
      <c r="T224" s="8" t="s">
        <v>297</v>
      </c>
      <c r="U224" s="9">
        <v>29.181999999999999</v>
      </c>
      <c r="V224" s="10">
        <v>0.25</v>
      </c>
      <c r="W224" s="11">
        <v>3</v>
      </c>
      <c r="X224" s="9">
        <v>9.8260000000000005</v>
      </c>
      <c r="Y224" s="8" t="s">
        <v>292</v>
      </c>
      <c r="Z224" s="10">
        <v>4</v>
      </c>
      <c r="AA224" s="10">
        <v>1</v>
      </c>
      <c r="AB224" s="9">
        <v>39.304000000000002</v>
      </c>
      <c r="AC224" s="10">
        <v>1</v>
      </c>
      <c r="AD224" s="10">
        <v>1</v>
      </c>
      <c r="AE224" s="9">
        <v>39.304000000000002</v>
      </c>
      <c r="AF224" s="11">
        <v>10</v>
      </c>
      <c r="AG224" s="11">
        <v>7</v>
      </c>
      <c r="AH224" s="11">
        <v>0</v>
      </c>
      <c r="AI224" s="11">
        <v>17</v>
      </c>
      <c r="AJ224" s="11">
        <v>0</v>
      </c>
      <c r="AK224" s="12">
        <v>44115.557384259257</v>
      </c>
      <c r="AL224" s="11">
        <v>0.73</v>
      </c>
      <c r="AM224" s="11">
        <v>100</v>
      </c>
      <c r="AN224" s="11">
        <v>0</v>
      </c>
      <c r="AO224" s="11">
        <v>0.51</v>
      </c>
      <c r="AP224" s="11">
        <v>0</v>
      </c>
      <c r="AQ224" s="11">
        <v>1.51</v>
      </c>
      <c r="AR224" s="11">
        <v>0.28999999999999998</v>
      </c>
      <c r="AS224" s="8" t="s">
        <v>298</v>
      </c>
      <c r="AT224" s="11">
        <v>0</v>
      </c>
      <c r="AU224" s="8" t="s">
        <v>11462</v>
      </c>
      <c r="AV224" s="8" t="s">
        <v>299</v>
      </c>
    </row>
    <row r="225" spans="1:48" x14ac:dyDescent="0.25">
      <c r="A225" s="8" t="str">
        <f t="shared" si="3"/>
        <v>17006000052962200001421</v>
      </c>
      <c r="B225" s="8" t="s">
        <v>10883</v>
      </c>
      <c r="C225" s="8" t="s">
        <v>292</v>
      </c>
      <c r="D225" s="8" t="s">
        <v>293</v>
      </c>
      <c r="E225" s="8" t="s">
        <v>11463</v>
      </c>
      <c r="F225" s="8" t="s">
        <v>11464</v>
      </c>
      <c r="G225" s="8" t="s">
        <v>10890</v>
      </c>
      <c r="H225" s="8" t="s">
        <v>10896</v>
      </c>
      <c r="I225" s="8" t="s">
        <v>294</v>
      </c>
      <c r="J225" s="8" t="s">
        <v>10897</v>
      </c>
      <c r="K225" s="8" t="s">
        <v>295</v>
      </c>
      <c r="L225" s="8" t="s">
        <v>10898</v>
      </c>
      <c r="M225" s="8" t="s">
        <v>10899</v>
      </c>
      <c r="N225" s="8" t="s">
        <v>10893</v>
      </c>
      <c r="O225" s="9">
        <v>4.8899999999999997</v>
      </c>
      <c r="P225" s="10">
        <v>1</v>
      </c>
      <c r="Q225" s="11">
        <v>9.25</v>
      </c>
      <c r="R225" s="11">
        <v>7</v>
      </c>
      <c r="S225" s="8" t="s">
        <v>296</v>
      </c>
      <c r="T225" s="8" t="s">
        <v>297</v>
      </c>
      <c r="U225" s="9">
        <v>5.8390000000000004</v>
      </c>
      <c r="V225" s="10">
        <v>0.25</v>
      </c>
      <c r="W225" s="11">
        <v>3</v>
      </c>
      <c r="X225" s="9">
        <v>1.97</v>
      </c>
      <c r="Y225" s="8" t="s">
        <v>292</v>
      </c>
      <c r="Z225" s="10">
        <v>4</v>
      </c>
      <c r="AA225" s="10">
        <v>1</v>
      </c>
      <c r="AB225" s="9">
        <v>7.88</v>
      </c>
      <c r="AC225" s="10">
        <v>1</v>
      </c>
      <c r="AD225" s="10">
        <v>1</v>
      </c>
      <c r="AE225" s="9">
        <v>7.88</v>
      </c>
      <c r="AF225" s="11">
        <v>10</v>
      </c>
      <c r="AG225" s="11">
        <v>7</v>
      </c>
      <c r="AH225" s="11">
        <v>0</v>
      </c>
      <c r="AI225" s="11">
        <v>17</v>
      </c>
      <c r="AJ225" s="11">
        <v>0</v>
      </c>
      <c r="AK225" s="12">
        <v>44115.557673611111</v>
      </c>
      <c r="AL225" s="11">
        <v>0.15</v>
      </c>
      <c r="AM225" s="11">
        <v>100</v>
      </c>
      <c r="AN225" s="11">
        <v>0</v>
      </c>
      <c r="AO225" s="11">
        <v>0.1</v>
      </c>
      <c r="AP225" s="11">
        <v>0</v>
      </c>
      <c r="AQ225" s="11">
        <v>0.3</v>
      </c>
      <c r="AR225" s="11">
        <v>0.06</v>
      </c>
      <c r="AS225" s="8" t="s">
        <v>298</v>
      </c>
      <c r="AT225" s="11">
        <v>0</v>
      </c>
      <c r="AU225" s="8" t="s">
        <v>11465</v>
      </c>
      <c r="AV225" s="8" t="s">
        <v>299</v>
      </c>
    </row>
    <row r="226" spans="1:48" x14ac:dyDescent="0.25">
      <c r="A226" s="8" t="str">
        <f t="shared" si="3"/>
        <v>17006000053072200001421</v>
      </c>
      <c r="B226" s="8" t="s">
        <v>10883</v>
      </c>
      <c r="C226" s="8" t="s">
        <v>292</v>
      </c>
      <c r="D226" s="8" t="s">
        <v>293</v>
      </c>
      <c r="E226" s="8" t="s">
        <v>11466</v>
      </c>
      <c r="F226" s="8" t="s">
        <v>11467</v>
      </c>
      <c r="G226" s="8" t="s">
        <v>10890</v>
      </c>
      <c r="H226" s="8" t="s">
        <v>10896</v>
      </c>
      <c r="I226" s="8" t="s">
        <v>294</v>
      </c>
      <c r="J226" s="8" t="s">
        <v>10897</v>
      </c>
      <c r="K226" s="8" t="s">
        <v>295</v>
      </c>
      <c r="L226" s="8" t="s">
        <v>10898</v>
      </c>
      <c r="M226" s="8" t="s">
        <v>10899</v>
      </c>
      <c r="N226" s="8" t="s">
        <v>10893</v>
      </c>
      <c r="O226" s="9">
        <v>146.25</v>
      </c>
      <c r="P226" s="10">
        <v>1</v>
      </c>
      <c r="Q226" s="11">
        <v>9.25</v>
      </c>
      <c r="R226" s="11">
        <v>7</v>
      </c>
      <c r="S226" s="8" t="s">
        <v>296</v>
      </c>
      <c r="T226" s="8" t="s">
        <v>297</v>
      </c>
      <c r="U226" s="9">
        <v>174.62700000000001</v>
      </c>
      <c r="V226" s="10">
        <v>0.25</v>
      </c>
      <c r="W226" s="11">
        <v>3</v>
      </c>
      <c r="X226" s="9">
        <v>58.767000000000003</v>
      </c>
      <c r="Y226" s="8" t="s">
        <v>292</v>
      </c>
      <c r="Z226" s="10">
        <v>4</v>
      </c>
      <c r="AA226" s="10">
        <v>1</v>
      </c>
      <c r="AB226" s="9">
        <v>235.06800000000001</v>
      </c>
      <c r="AC226" s="10">
        <v>1</v>
      </c>
      <c r="AD226" s="10">
        <v>1</v>
      </c>
      <c r="AE226" s="9">
        <v>235.06800000000001</v>
      </c>
      <c r="AF226" s="11">
        <v>10</v>
      </c>
      <c r="AG226" s="11">
        <v>7</v>
      </c>
      <c r="AH226" s="11">
        <v>0</v>
      </c>
      <c r="AI226" s="11">
        <v>17</v>
      </c>
      <c r="AJ226" s="11">
        <v>0</v>
      </c>
      <c r="AK226" s="12">
        <v>44115.557719907411</v>
      </c>
      <c r="AL226" s="11">
        <v>4.37</v>
      </c>
      <c r="AM226" s="11">
        <v>100</v>
      </c>
      <c r="AN226" s="11">
        <v>0</v>
      </c>
      <c r="AO226" s="11">
        <v>3.06</v>
      </c>
      <c r="AP226" s="11">
        <v>0</v>
      </c>
      <c r="AQ226" s="11">
        <v>9.0299999999999994</v>
      </c>
      <c r="AR226" s="11">
        <v>1.71</v>
      </c>
      <c r="AS226" s="8" t="s">
        <v>298</v>
      </c>
      <c r="AT226" s="11">
        <v>0</v>
      </c>
      <c r="AU226" s="8" t="s">
        <v>11468</v>
      </c>
      <c r="AV226" s="8" t="s">
        <v>299</v>
      </c>
    </row>
    <row r="227" spans="1:48" x14ac:dyDescent="0.25">
      <c r="A227" s="8" t="str">
        <f t="shared" si="3"/>
        <v>17006000053082200001421</v>
      </c>
      <c r="B227" s="8" t="s">
        <v>10883</v>
      </c>
      <c r="C227" s="8" t="s">
        <v>292</v>
      </c>
      <c r="D227" s="8" t="s">
        <v>293</v>
      </c>
      <c r="E227" s="8" t="s">
        <v>11469</v>
      </c>
      <c r="F227" s="8" t="s">
        <v>11470</v>
      </c>
      <c r="G227" s="8" t="s">
        <v>10890</v>
      </c>
      <c r="H227" s="8" t="s">
        <v>10896</v>
      </c>
      <c r="I227" s="8" t="s">
        <v>294</v>
      </c>
      <c r="J227" s="8" t="s">
        <v>10897</v>
      </c>
      <c r="K227" s="8" t="s">
        <v>295</v>
      </c>
      <c r="L227" s="8" t="s">
        <v>10898</v>
      </c>
      <c r="M227" s="8" t="s">
        <v>10899</v>
      </c>
      <c r="N227" s="8" t="s">
        <v>10893</v>
      </c>
      <c r="O227" s="9">
        <v>165.49</v>
      </c>
      <c r="P227" s="10">
        <v>1</v>
      </c>
      <c r="Q227" s="11">
        <v>9.25</v>
      </c>
      <c r="R227" s="11">
        <v>7</v>
      </c>
      <c r="S227" s="8" t="s">
        <v>296</v>
      </c>
      <c r="T227" s="8" t="s">
        <v>297</v>
      </c>
      <c r="U227" s="9">
        <v>197.6</v>
      </c>
      <c r="V227" s="10">
        <v>0.25</v>
      </c>
      <c r="W227" s="11">
        <v>3</v>
      </c>
      <c r="X227" s="9">
        <v>66.489999999999995</v>
      </c>
      <c r="Y227" s="8" t="s">
        <v>292</v>
      </c>
      <c r="Z227" s="10">
        <v>4</v>
      </c>
      <c r="AA227" s="10">
        <v>1</v>
      </c>
      <c r="AB227" s="9">
        <v>265.95999999999998</v>
      </c>
      <c r="AC227" s="10">
        <v>1</v>
      </c>
      <c r="AD227" s="10">
        <v>1</v>
      </c>
      <c r="AE227" s="9">
        <v>265.95999999999998</v>
      </c>
      <c r="AF227" s="11">
        <v>10</v>
      </c>
      <c r="AG227" s="11">
        <v>7</v>
      </c>
      <c r="AH227" s="11">
        <v>0</v>
      </c>
      <c r="AI227" s="11">
        <v>17</v>
      </c>
      <c r="AJ227" s="11">
        <v>0</v>
      </c>
      <c r="AK227" s="12">
        <v>44115.55773148148</v>
      </c>
      <c r="AL227" s="11">
        <v>4.9400000000000004</v>
      </c>
      <c r="AM227" s="11">
        <v>100</v>
      </c>
      <c r="AN227" s="11">
        <v>0</v>
      </c>
      <c r="AO227" s="11">
        <v>3.46</v>
      </c>
      <c r="AP227" s="11">
        <v>0</v>
      </c>
      <c r="AQ227" s="11">
        <v>10.210000000000001</v>
      </c>
      <c r="AR227" s="11">
        <v>1.94</v>
      </c>
      <c r="AS227" s="8" t="s">
        <v>298</v>
      </c>
      <c r="AT227" s="11">
        <v>0</v>
      </c>
      <c r="AU227" s="8" t="s">
        <v>11471</v>
      </c>
      <c r="AV227" s="8" t="s">
        <v>299</v>
      </c>
    </row>
    <row r="228" spans="1:48" x14ac:dyDescent="0.25">
      <c r="A228" s="8" t="str">
        <f t="shared" si="3"/>
        <v>17006000053092200001421</v>
      </c>
      <c r="B228" s="8" t="s">
        <v>10883</v>
      </c>
      <c r="C228" s="8" t="s">
        <v>292</v>
      </c>
      <c r="D228" s="8" t="s">
        <v>293</v>
      </c>
      <c r="E228" s="8" t="s">
        <v>11472</v>
      </c>
      <c r="F228" s="8" t="s">
        <v>11473</v>
      </c>
      <c r="G228" s="8" t="s">
        <v>10890</v>
      </c>
      <c r="H228" s="8" t="s">
        <v>10896</v>
      </c>
      <c r="I228" s="8" t="s">
        <v>294</v>
      </c>
      <c r="J228" s="8" t="s">
        <v>10897</v>
      </c>
      <c r="K228" s="8" t="s">
        <v>295</v>
      </c>
      <c r="L228" s="8" t="s">
        <v>10898</v>
      </c>
      <c r="M228" s="8" t="s">
        <v>10899</v>
      </c>
      <c r="N228" s="8" t="s">
        <v>10893</v>
      </c>
      <c r="O228" s="9">
        <v>175.24</v>
      </c>
      <c r="P228" s="10">
        <v>1</v>
      </c>
      <c r="Q228" s="11">
        <v>9.25</v>
      </c>
      <c r="R228" s="11">
        <v>7</v>
      </c>
      <c r="S228" s="8" t="s">
        <v>296</v>
      </c>
      <c r="T228" s="8" t="s">
        <v>297</v>
      </c>
      <c r="U228" s="9">
        <v>209.24199999999999</v>
      </c>
      <c r="V228" s="10">
        <v>0.25</v>
      </c>
      <c r="W228" s="11">
        <v>3</v>
      </c>
      <c r="X228" s="9">
        <v>70.411000000000001</v>
      </c>
      <c r="Y228" s="8" t="s">
        <v>292</v>
      </c>
      <c r="Z228" s="10">
        <v>4</v>
      </c>
      <c r="AA228" s="10">
        <v>1</v>
      </c>
      <c r="AB228" s="9">
        <v>281.64400000000001</v>
      </c>
      <c r="AC228" s="10">
        <v>1</v>
      </c>
      <c r="AD228" s="10">
        <v>1</v>
      </c>
      <c r="AE228" s="9">
        <v>281.64400000000001</v>
      </c>
      <c r="AF228" s="11">
        <v>10</v>
      </c>
      <c r="AG228" s="11">
        <v>7</v>
      </c>
      <c r="AH228" s="11">
        <v>0</v>
      </c>
      <c r="AI228" s="11">
        <v>17</v>
      </c>
      <c r="AJ228" s="11">
        <v>0</v>
      </c>
      <c r="AK228" s="12">
        <v>44115.557766203703</v>
      </c>
      <c r="AL228" s="11">
        <v>5.23</v>
      </c>
      <c r="AM228" s="11">
        <v>100</v>
      </c>
      <c r="AN228" s="11">
        <v>0</v>
      </c>
      <c r="AO228" s="11">
        <v>3.66</v>
      </c>
      <c r="AP228" s="11">
        <v>0</v>
      </c>
      <c r="AQ228" s="11">
        <v>10.82</v>
      </c>
      <c r="AR228" s="11">
        <v>2.0499999999999998</v>
      </c>
      <c r="AS228" s="8" t="s">
        <v>298</v>
      </c>
      <c r="AT228" s="11">
        <v>0</v>
      </c>
      <c r="AU228" s="8" t="s">
        <v>11474</v>
      </c>
      <c r="AV228" s="8" t="s">
        <v>299</v>
      </c>
    </row>
    <row r="229" spans="1:48" x14ac:dyDescent="0.25">
      <c r="A229" s="8" t="str">
        <f t="shared" si="3"/>
        <v>17006000053172200001421</v>
      </c>
      <c r="B229" s="8" t="s">
        <v>10883</v>
      </c>
      <c r="C229" s="8" t="s">
        <v>292</v>
      </c>
      <c r="D229" s="8" t="s">
        <v>293</v>
      </c>
      <c r="E229" s="8" t="s">
        <v>11475</v>
      </c>
      <c r="F229" s="8" t="s">
        <v>11476</v>
      </c>
      <c r="G229" s="8" t="s">
        <v>10890</v>
      </c>
      <c r="H229" s="8" t="s">
        <v>10896</v>
      </c>
      <c r="I229" s="8" t="s">
        <v>294</v>
      </c>
      <c r="J229" s="8" t="s">
        <v>10897</v>
      </c>
      <c r="K229" s="8" t="s">
        <v>295</v>
      </c>
      <c r="L229" s="8" t="s">
        <v>10898</v>
      </c>
      <c r="M229" s="8" t="s">
        <v>10899</v>
      </c>
      <c r="N229" s="8" t="s">
        <v>10893</v>
      </c>
      <c r="O229" s="9">
        <v>50.21</v>
      </c>
      <c r="P229" s="10">
        <v>1</v>
      </c>
      <c r="Q229" s="11">
        <v>9.25</v>
      </c>
      <c r="R229" s="11">
        <v>7</v>
      </c>
      <c r="S229" s="8" t="s">
        <v>296</v>
      </c>
      <c r="T229" s="8" t="s">
        <v>297</v>
      </c>
      <c r="U229" s="9">
        <v>59.951999999999998</v>
      </c>
      <c r="V229" s="10">
        <v>0.25</v>
      </c>
      <c r="W229" s="11">
        <v>3</v>
      </c>
      <c r="X229" s="9">
        <v>20.178000000000001</v>
      </c>
      <c r="Y229" s="8" t="s">
        <v>292</v>
      </c>
      <c r="Z229" s="10">
        <v>4</v>
      </c>
      <c r="AA229" s="10">
        <v>1</v>
      </c>
      <c r="AB229" s="9">
        <v>80.712000000000003</v>
      </c>
      <c r="AC229" s="10">
        <v>1</v>
      </c>
      <c r="AD229" s="10">
        <v>1</v>
      </c>
      <c r="AE229" s="9">
        <v>80.712000000000003</v>
      </c>
      <c r="AF229" s="11">
        <v>10</v>
      </c>
      <c r="AG229" s="11">
        <v>7</v>
      </c>
      <c r="AH229" s="11">
        <v>0</v>
      </c>
      <c r="AI229" s="11">
        <v>17</v>
      </c>
      <c r="AJ229" s="11">
        <v>0</v>
      </c>
      <c r="AK229" s="12">
        <v>44115.557812500003</v>
      </c>
      <c r="AL229" s="11">
        <v>1.5</v>
      </c>
      <c r="AM229" s="11">
        <v>100</v>
      </c>
      <c r="AN229" s="11">
        <v>0</v>
      </c>
      <c r="AO229" s="11">
        <v>1.05</v>
      </c>
      <c r="AP229" s="11">
        <v>0</v>
      </c>
      <c r="AQ229" s="11">
        <v>3.1</v>
      </c>
      <c r="AR229" s="11">
        <v>0.59</v>
      </c>
      <c r="AS229" s="8" t="s">
        <v>298</v>
      </c>
      <c r="AT229" s="11">
        <v>0</v>
      </c>
      <c r="AU229" s="8" t="s">
        <v>11477</v>
      </c>
      <c r="AV229" s="8" t="s">
        <v>299</v>
      </c>
    </row>
    <row r="230" spans="1:48" x14ac:dyDescent="0.25">
      <c r="A230" s="8" t="str">
        <f t="shared" si="3"/>
        <v>17006000053192200001421</v>
      </c>
      <c r="B230" s="8" t="s">
        <v>10883</v>
      </c>
      <c r="C230" s="8" t="s">
        <v>292</v>
      </c>
      <c r="D230" s="8" t="s">
        <v>293</v>
      </c>
      <c r="E230" s="8" t="s">
        <v>11478</v>
      </c>
      <c r="F230" s="8" t="s">
        <v>11479</v>
      </c>
      <c r="G230" s="8" t="s">
        <v>10890</v>
      </c>
      <c r="H230" s="8" t="s">
        <v>10896</v>
      </c>
      <c r="I230" s="8" t="s">
        <v>294</v>
      </c>
      <c r="J230" s="8" t="s">
        <v>10897</v>
      </c>
      <c r="K230" s="8" t="s">
        <v>295</v>
      </c>
      <c r="L230" s="8" t="s">
        <v>10898</v>
      </c>
      <c r="M230" s="8" t="s">
        <v>10899</v>
      </c>
      <c r="N230" s="8" t="s">
        <v>10893</v>
      </c>
      <c r="O230" s="9">
        <v>55.91</v>
      </c>
      <c r="P230" s="10">
        <v>1</v>
      </c>
      <c r="Q230" s="11">
        <v>9.25</v>
      </c>
      <c r="R230" s="11">
        <v>7</v>
      </c>
      <c r="S230" s="8" t="s">
        <v>296</v>
      </c>
      <c r="T230" s="8" t="s">
        <v>297</v>
      </c>
      <c r="U230" s="9">
        <v>66.757999999999996</v>
      </c>
      <c r="V230" s="10">
        <v>0.25</v>
      </c>
      <c r="W230" s="11">
        <v>3</v>
      </c>
      <c r="X230" s="9">
        <v>22.46</v>
      </c>
      <c r="Y230" s="8" t="s">
        <v>292</v>
      </c>
      <c r="Z230" s="10">
        <v>4</v>
      </c>
      <c r="AA230" s="10">
        <v>1</v>
      </c>
      <c r="AB230" s="9">
        <v>89.84</v>
      </c>
      <c r="AC230" s="10">
        <v>1</v>
      </c>
      <c r="AD230" s="10">
        <v>1</v>
      </c>
      <c r="AE230" s="9">
        <v>89.84</v>
      </c>
      <c r="AF230" s="11">
        <v>10</v>
      </c>
      <c r="AG230" s="11">
        <v>7</v>
      </c>
      <c r="AH230" s="11">
        <v>0</v>
      </c>
      <c r="AI230" s="11">
        <v>17</v>
      </c>
      <c r="AJ230" s="11">
        <v>0</v>
      </c>
      <c r="AK230" s="12">
        <v>44115.557835648149</v>
      </c>
      <c r="AL230" s="11">
        <v>1.67</v>
      </c>
      <c r="AM230" s="11">
        <v>100</v>
      </c>
      <c r="AN230" s="11">
        <v>0</v>
      </c>
      <c r="AO230" s="11">
        <v>1.17</v>
      </c>
      <c r="AP230" s="11">
        <v>0</v>
      </c>
      <c r="AQ230" s="11">
        <v>3.45</v>
      </c>
      <c r="AR230" s="11">
        <v>0.65</v>
      </c>
      <c r="AS230" s="8" t="s">
        <v>298</v>
      </c>
      <c r="AT230" s="11">
        <v>0</v>
      </c>
      <c r="AU230" s="8" t="s">
        <v>11480</v>
      </c>
      <c r="AV230" s="8" t="s">
        <v>299</v>
      </c>
    </row>
    <row r="231" spans="1:48" x14ac:dyDescent="0.25">
      <c r="A231" s="8" t="str">
        <f t="shared" si="3"/>
        <v>17006000053282200001421</v>
      </c>
      <c r="B231" s="8" t="s">
        <v>10883</v>
      </c>
      <c r="C231" s="8" t="s">
        <v>292</v>
      </c>
      <c r="D231" s="8" t="s">
        <v>293</v>
      </c>
      <c r="E231" s="8" t="s">
        <v>11481</v>
      </c>
      <c r="F231" s="8" t="s">
        <v>11482</v>
      </c>
      <c r="G231" s="8" t="s">
        <v>10890</v>
      </c>
      <c r="H231" s="8" t="s">
        <v>10896</v>
      </c>
      <c r="I231" s="8" t="s">
        <v>294</v>
      </c>
      <c r="J231" s="8" t="s">
        <v>10897</v>
      </c>
      <c r="K231" s="8" t="s">
        <v>300</v>
      </c>
      <c r="L231" s="8" t="s">
        <v>10898</v>
      </c>
      <c r="M231" s="8" t="s">
        <v>10899</v>
      </c>
      <c r="N231" s="8" t="s">
        <v>10893</v>
      </c>
      <c r="O231" s="9">
        <v>7.33</v>
      </c>
      <c r="P231" s="10">
        <v>1</v>
      </c>
      <c r="Q231" s="11">
        <v>9.25</v>
      </c>
      <c r="R231" s="11">
        <v>7</v>
      </c>
      <c r="S231" s="8" t="s">
        <v>296</v>
      </c>
      <c r="T231" s="8" t="s">
        <v>297</v>
      </c>
      <c r="U231" s="9">
        <v>8.7520000000000007</v>
      </c>
      <c r="V231" s="10">
        <v>0.25</v>
      </c>
      <c r="W231" s="11">
        <v>3</v>
      </c>
      <c r="X231" s="9">
        <v>2.948</v>
      </c>
      <c r="Y231" s="8" t="s">
        <v>292</v>
      </c>
      <c r="Z231" s="10">
        <v>4</v>
      </c>
      <c r="AA231" s="10">
        <v>1</v>
      </c>
      <c r="AB231" s="9">
        <v>11.792</v>
      </c>
      <c r="AC231" s="10">
        <v>1</v>
      </c>
      <c r="AD231" s="10">
        <v>1</v>
      </c>
      <c r="AE231" s="9">
        <v>11.792</v>
      </c>
      <c r="AF231" s="11">
        <v>10</v>
      </c>
      <c r="AG231" s="11">
        <v>7</v>
      </c>
      <c r="AH231" s="11">
        <v>0</v>
      </c>
      <c r="AI231" s="11">
        <v>17</v>
      </c>
      <c r="AJ231" s="11">
        <v>0</v>
      </c>
      <c r="AK231" s="12">
        <v>44115.557870370372</v>
      </c>
      <c r="AL231" s="11">
        <v>0.22</v>
      </c>
      <c r="AM231" s="11">
        <v>100</v>
      </c>
      <c r="AN231" s="11">
        <v>0</v>
      </c>
      <c r="AO231" s="11">
        <v>0.15</v>
      </c>
      <c r="AP231" s="11">
        <v>0</v>
      </c>
      <c r="AQ231" s="11">
        <v>0.45</v>
      </c>
      <c r="AR231" s="11">
        <v>0.09</v>
      </c>
      <c r="AS231" s="8" t="s">
        <v>298</v>
      </c>
      <c r="AT231" s="11">
        <v>0</v>
      </c>
      <c r="AU231" s="8" t="s">
        <v>11483</v>
      </c>
      <c r="AV231" s="8" t="s">
        <v>299</v>
      </c>
    </row>
    <row r="232" spans="1:48" x14ac:dyDescent="0.25">
      <c r="A232" s="8" t="str">
        <f t="shared" si="3"/>
        <v>17006000053292200001421</v>
      </c>
      <c r="B232" s="8" t="s">
        <v>10883</v>
      </c>
      <c r="C232" s="8" t="s">
        <v>292</v>
      </c>
      <c r="D232" s="8" t="s">
        <v>293</v>
      </c>
      <c r="E232" s="8" t="s">
        <v>11484</v>
      </c>
      <c r="F232" s="8" t="s">
        <v>11485</v>
      </c>
      <c r="G232" s="8" t="s">
        <v>10890</v>
      </c>
      <c r="H232" s="8" t="s">
        <v>10896</v>
      </c>
      <c r="I232" s="8" t="s">
        <v>294</v>
      </c>
      <c r="J232" s="8" t="s">
        <v>10897</v>
      </c>
      <c r="K232" s="8" t="s">
        <v>300</v>
      </c>
      <c r="L232" s="8" t="s">
        <v>10898</v>
      </c>
      <c r="M232" s="8" t="s">
        <v>10899</v>
      </c>
      <c r="N232" s="8" t="s">
        <v>10893</v>
      </c>
      <c r="O232" s="9">
        <v>5.51</v>
      </c>
      <c r="P232" s="10">
        <v>1</v>
      </c>
      <c r="Q232" s="11">
        <v>9.25</v>
      </c>
      <c r="R232" s="11">
        <v>7</v>
      </c>
      <c r="S232" s="8" t="s">
        <v>296</v>
      </c>
      <c r="T232" s="8" t="s">
        <v>297</v>
      </c>
      <c r="U232" s="9">
        <v>6.5789999999999997</v>
      </c>
      <c r="V232" s="10">
        <v>0.25</v>
      </c>
      <c r="W232" s="11">
        <v>3</v>
      </c>
      <c r="X232" s="9">
        <v>2.2149999999999999</v>
      </c>
      <c r="Y232" s="8" t="s">
        <v>292</v>
      </c>
      <c r="Z232" s="10">
        <v>4</v>
      </c>
      <c r="AA232" s="10">
        <v>1</v>
      </c>
      <c r="AB232" s="9">
        <v>8.86</v>
      </c>
      <c r="AC232" s="10">
        <v>1</v>
      </c>
      <c r="AD232" s="10">
        <v>1</v>
      </c>
      <c r="AE232" s="9">
        <v>8.86</v>
      </c>
      <c r="AF232" s="11">
        <v>10</v>
      </c>
      <c r="AG232" s="11">
        <v>7</v>
      </c>
      <c r="AH232" s="11">
        <v>0</v>
      </c>
      <c r="AI232" s="11">
        <v>17</v>
      </c>
      <c r="AJ232" s="11">
        <v>0</v>
      </c>
      <c r="AK232" s="12">
        <v>44115.557881944442</v>
      </c>
      <c r="AL232" s="11">
        <v>0.17</v>
      </c>
      <c r="AM232" s="11">
        <v>100</v>
      </c>
      <c r="AN232" s="11">
        <v>0</v>
      </c>
      <c r="AO232" s="11">
        <v>0.12</v>
      </c>
      <c r="AP232" s="11">
        <v>0</v>
      </c>
      <c r="AQ232" s="11">
        <v>0.34</v>
      </c>
      <c r="AR232" s="11">
        <v>0.06</v>
      </c>
      <c r="AS232" s="8" t="s">
        <v>298</v>
      </c>
      <c r="AT232" s="11">
        <v>0</v>
      </c>
      <c r="AU232" s="8" t="s">
        <v>11486</v>
      </c>
      <c r="AV232" s="8" t="s">
        <v>299</v>
      </c>
    </row>
    <row r="233" spans="1:48" x14ac:dyDescent="0.25">
      <c r="A233" s="8" t="str">
        <f t="shared" si="3"/>
        <v>11006000053302200001421</v>
      </c>
      <c r="B233" s="8" t="s">
        <v>10874</v>
      </c>
      <c r="C233" s="8" t="s">
        <v>292</v>
      </c>
      <c r="D233" s="8" t="s">
        <v>293</v>
      </c>
      <c r="E233" s="8" t="s">
        <v>11487</v>
      </c>
      <c r="F233" s="8" t="s">
        <v>11488</v>
      </c>
      <c r="G233" s="8" t="s">
        <v>10890</v>
      </c>
      <c r="H233" s="8" t="s">
        <v>10896</v>
      </c>
      <c r="I233" s="8" t="s">
        <v>294</v>
      </c>
      <c r="J233" s="8" t="s">
        <v>10897</v>
      </c>
      <c r="K233" s="8" t="s">
        <v>300</v>
      </c>
      <c r="L233" s="8" t="s">
        <v>10898</v>
      </c>
      <c r="M233" s="8" t="s">
        <v>10899</v>
      </c>
      <c r="N233" s="8" t="s">
        <v>10873</v>
      </c>
      <c r="O233" s="9">
        <v>4.4809999999999999</v>
      </c>
      <c r="P233" s="10">
        <v>1</v>
      </c>
      <c r="Q233" s="11">
        <v>9.25</v>
      </c>
      <c r="R233" s="11">
        <v>7</v>
      </c>
      <c r="S233" s="8" t="s">
        <v>296</v>
      </c>
      <c r="T233" s="8" t="s">
        <v>297</v>
      </c>
      <c r="U233" s="9">
        <v>5.35</v>
      </c>
      <c r="V233" s="10">
        <v>1</v>
      </c>
      <c r="W233" s="11">
        <v>3</v>
      </c>
      <c r="X233" s="9">
        <v>4.66</v>
      </c>
      <c r="Y233" s="8" t="s">
        <v>292</v>
      </c>
      <c r="Z233" s="10">
        <v>1</v>
      </c>
      <c r="AA233" s="10">
        <v>1</v>
      </c>
      <c r="AB233" s="9">
        <v>4.66</v>
      </c>
      <c r="AC233" s="10">
        <v>1</v>
      </c>
      <c r="AD233" s="10">
        <v>1</v>
      </c>
      <c r="AE233" s="9">
        <v>4.66</v>
      </c>
      <c r="AF233" s="11">
        <v>10</v>
      </c>
      <c r="AG233" s="11">
        <v>7</v>
      </c>
      <c r="AH233" s="11">
        <v>9.25</v>
      </c>
      <c r="AI233" s="11">
        <v>0</v>
      </c>
      <c r="AJ233" s="11">
        <v>0</v>
      </c>
      <c r="AK233" s="12">
        <v>44115.555879629632</v>
      </c>
      <c r="AL233" s="11">
        <v>0.54</v>
      </c>
      <c r="AM233" s="11">
        <v>100</v>
      </c>
      <c r="AN233" s="11">
        <v>0</v>
      </c>
      <c r="AO233" s="11">
        <v>0.37</v>
      </c>
      <c r="AP233" s="11">
        <v>0.5</v>
      </c>
      <c r="AQ233" s="11">
        <v>0</v>
      </c>
      <c r="AR233" s="11">
        <v>0.18</v>
      </c>
      <c r="AS233" s="8" t="s">
        <v>298</v>
      </c>
      <c r="AT233" s="11">
        <v>0</v>
      </c>
      <c r="AU233" s="8" t="s">
        <v>11489</v>
      </c>
      <c r="AV233" s="8" t="s">
        <v>299</v>
      </c>
    </row>
    <row r="234" spans="1:48" x14ac:dyDescent="0.25">
      <c r="A234" s="8" t="str">
        <f t="shared" si="3"/>
        <v>17006000053312200001421</v>
      </c>
      <c r="B234" s="8" t="s">
        <v>10883</v>
      </c>
      <c r="C234" s="8" t="s">
        <v>292</v>
      </c>
      <c r="D234" s="8" t="s">
        <v>293</v>
      </c>
      <c r="E234" s="8" t="s">
        <v>11490</v>
      </c>
      <c r="F234" s="8" t="s">
        <v>11491</v>
      </c>
      <c r="G234" s="8" t="s">
        <v>10890</v>
      </c>
      <c r="H234" s="8" t="s">
        <v>10896</v>
      </c>
      <c r="I234" s="8" t="s">
        <v>294</v>
      </c>
      <c r="J234" s="8" t="s">
        <v>10897</v>
      </c>
      <c r="K234" s="8" t="s">
        <v>301</v>
      </c>
      <c r="L234" s="8" t="s">
        <v>10898</v>
      </c>
      <c r="M234" s="8" t="s">
        <v>10899</v>
      </c>
      <c r="N234" s="8" t="s">
        <v>10893</v>
      </c>
      <c r="O234" s="9">
        <v>4.74</v>
      </c>
      <c r="P234" s="10">
        <v>1</v>
      </c>
      <c r="Q234" s="11">
        <v>9.25</v>
      </c>
      <c r="R234" s="11">
        <v>7</v>
      </c>
      <c r="S234" s="8" t="s">
        <v>296</v>
      </c>
      <c r="T234" s="8" t="s">
        <v>297</v>
      </c>
      <c r="U234" s="9">
        <v>5.66</v>
      </c>
      <c r="V234" s="10">
        <v>0.25</v>
      </c>
      <c r="W234" s="11">
        <v>3</v>
      </c>
      <c r="X234" s="9">
        <v>1.905</v>
      </c>
      <c r="Y234" s="8" t="s">
        <v>292</v>
      </c>
      <c r="Z234" s="10">
        <v>4</v>
      </c>
      <c r="AA234" s="10">
        <v>1</v>
      </c>
      <c r="AB234" s="9">
        <v>7.62</v>
      </c>
      <c r="AC234" s="10">
        <v>1</v>
      </c>
      <c r="AD234" s="10">
        <v>1</v>
      </c>
      <c r="AE234" s="9">
        <v>7.62</v>
      </c>
      <c r="AF234" s="11">
        <v>10</v>
      </c>
      <c r="AG234" s="11">
        <v>7</v>
      </c>
      <c r="AH234" s="11">
        <v>0</v>
      </c>
      <c r="AI234" s="11">
        <v>17</v>
      </c>
      <c r="AJ234" s="11">
        <v>0</v>
      </c>
      <c r="AK234" s="12">
        <v>44115.557893518519</v>
      </c>
      <c r="AL234" s="11">
        <v>0.14000000000000001</v>
      </c>
      <c r="AM234" s="11">
        <v>100</v>
      </c>
      <c r="AN234" s="11">
        <v>0</v>
      </c>
      <c r="AO234" s="11">
        <v>0.1</v>
      </c>
      <c r="AP234" s="11">
        <v>0</v>
      </c>
      <c r="AQ234" s="11">
        <v>0.28999999999999998</v>
      </c>
      <c r="AR234" s="11">
        <v>0.06</v>
      </c>
      <c r="AS234" s="8" t="s">
        <v>298</v>
      </c>
      <c r="AT234" s="11">
        <v>0</v>
      </c>
      <c r="AU234" s="8" t="s">
        <v>11492</v>
      </c>
      <c r="AV234" s="8" t="s">
        <v>299</v>
      </c>
    </row>
    <row r="235" spans="1:48" x14ac:dyDescent="0.25">
      <c r="A235" s="8" t="str">
        <f t="shared" si="3"/>
        <v>14006000053452200001421</v>
      </c>
      <c r="B235" s="8" t="s">
        <v>10892</v>
      </c>
      <c r="C235" s="8" t="s">
        <v>292</v>
      </c>
      <c r="D235" s="8" t="s">
        <v>293</v>
      </c>
      <c r="E235" s="8" t="s">
        <v>11493</v>
      </c>
      <c r="F235" s="8" t="s">
        <v>11494</v>
      </c>
      <c r="G235" s="8" t="s">
        <v>10890</v>
      </c>
      <c r="H235" s="8" t="s">
        <v>10896</v>
      </c>
      <c r="I235" s="8" t="s">
        <v>294</v>
      </c>
      <c r="J235" s="8" t="s">
        <v>10897</v>
      </c>
      <c r="K235" s="8" t="s">
        <v>295</v>
      </c>
      <c r="L235" s="8" t="s">
        <v>11027</v>
      </c>
      <c r="M235" s="8" t="s">
        <v>10899</v>
      </c>
      <c r="N235" s="8" t="s">
        <v>11014</v>
      </c>
      <c r="O235" s="9">
        <v>0</v>
      </c>
      <c r="P235" s="10">
        <v>1</v>
      </c>
      <c r="Q235" s="11">
        <v>0</v>
      </c>
      <c r="R235" s="11">
        <v>0</v>
      </c>
      <c r="S235" s="8" t="s">
        <v>296</v>
      </c>
      <c r="T235" s="8" t="s">
        <v>297</v>
      </c>
      <c r="U235" s="9">
        <v>24.76</v>
      </c>
      <c r="V235" s="10">
        <v>1</v>
      </c>
      <c r="W235" s="11">
        <v>0</v>
      </c>
      <c r="X235" s="9">
        <v>24.76</v>
      </c>
      <c r="Y235" s="8" t="s">
        <v>292</v>
      </c>
      <c r="Z235" s="10">
        <v>1</v>
      </c>
      <c r="AA235" s="10">
        <v>1</v>
      </c>
      <c r="AB235" s="9">
        <v>24.76</v>
      </c>
      <c r="AC235" s="10">
        <v>1</v>
      </c>
      <c r="AD235" s="10">
        <v>1</v>
      </c>
      <c r="AE235" s="9">
        <v>24.76</v>
      </c>
      <c r="AF235" s="11">
        <v>0</v>
      </c>
      <c r="AG235" s="11">
        <v>0</v>
      </c>
      <c r="AH235" s="11">
        <v>0</v>
      </c>
      <c r="AI235" s="11">
        <v>0</v>
      </c>
      <c r="AJ235" s="11">
        <v>0</v>
      </c>
      <c r="AK235" s="12">
        <v>44115.525833333333</v>
      </c>
      <c r="AL235" s="11">
        <v>0</v>
      </c>
      <c r="AM235" s="11">
        <v>100</v>
      </c>
      <c r="AN235" s="11">
        <v>0</v>
      </c>
      <c r="AO235" s="11">
        <v>0</v>
      </c>
      <c r="AP235" s="11">
        <v>0</v>
      </c>
      <c r="AQ235" s="11">
        <v>0</v>
      </c>
      <c r="AR235" s="11">
        <v>0</v>
      </c>
      <c r="AS235" s="8" t="s">
        <v>298</v>
      </c>
      <c r="AT235" s="11">
        <v>0</v>
      </c>
      <c r="AU235" s="8" t="s">
        <v>11495</v>
      </c>
      <c r="AV235" s="8" t="s">
        <v>299</v>
      </c>
    </row>
    <row r="236" spans="1:48" x14ac:dyDescent="0.25">
      <c r="A236" s="8" t="str">
        <f t="shared" si="3"/>
        <v>17006000053972200001421</v>
      </c>
      <c r="B236" s="8" t="s">
        <v>10883</v>
      </c>
      <c r="C236" s="8" t="s">
        <v>292</v>
      </c>
      <c r="D236" s="8" t="s">
        <v>293</v>
      </c>
      <c r="E236" s="8" t="s">
        <v>11496</v>
      </c>
      <c r="F236" s="8" t="s">
        <v>11497</v>
      </c>
      <c r="G236" s="8" t="s">
        <v>10890</v>
      </c>
      <c r="H236" s="8" t="s">
        <v>10896</v>
      </c>
      <c r="I236" s="8" t="s">
        <v>294</v>
      </c>
      <c r="J236" s="8" t="s">
        <v>10897</v>
      </c>
      <c r="K236" s="8" t="s">
        <v>295</v>
      </c>
      <c r="L236" s="8" t="s">
        <v>10898</v>
      </c>
      <c r="M236" s="8" t="s">
        <v>10899</v>
      </c>
      <c r="N236" s="8" t="s">
        <v>10893</v>
      </c>
      <c r="O236" s="9">
        <v>26.34</v>
      </c>
      <c r="P236" s="10">
        <v>1</v>
      </c>
      <c r="Q236" s="11">
        <v>9.25</v>
      </c>
      <c r="R236" s="11">
        <v>7</v>
      </c>
      <c r="S236" s="8" t="s">
        <v>296</v>
      </c>
      <c r="T236" s="8" t="s">
        <v>297</v>
      </c>
      <c r="U236" s="9">
        <v>31.451000000000001</v>
      </c>
      <c r="V236" s="10">
        <v>0.25</v>
      </c>
      <c r="W236" s="11">
        <v>3</v>
      </c>
      <c r="X236" s="9">
        <v>10.593</v>
      </c>
      <c r="Y236" s="8" t="s">
        <v>292</v>
      </c>
      <c r="Z236" s="10">
        <v>4</v>
      </c>
      <c r="AA236" s="10">
        <v>1</v>
      </c>
      <c r="AB236" s="9">
        <v>42.372</v>
      </c>
      <c r="AC236" s="10">
        <v>1</v>
      </c>
      <c r="AD236" s="10">
        <v>1</v>
      </c>
      <c r="AE236" s="9">
        <v>42.372</v>
      </c>
      <c r="AF236" s="11">
        <v>10</v>
      </c>
      <c r="AG236" s="11">
        <v>7</v>
      </c>
      <c r="AH236" s="11">
        <v>0</v>
      </c>
      <c r="AI236" s="11">
        <v>17</v>
      </c>
      <c r="AJ236" s="11">
        <v>0</v>
      </c>
      <c r="AK236" s="12">
        <v>44115.558136574073</v>
      </c>
      <c r="AL236" s="11">
        <v>0.79</v>
      </c>
      <c r="AM236" s="11">
        <v>100</v>
      </c>
      <c r="AN236" s="11">
        <v>0</v>
      </c>
      <c r="AO236" s="11">
        <v>0.55000000000000004</v>
      </c>
      <c r="AP236" s="11">
        <v>0</v>
      </c>
      <c r="AQ236" s="11">
        <v>1.63</v>
      </c>
      <c r="AR236" s="11">
        <v>0.31</v>
      </c>
      <c r="AS236" s="8" t="s">
        <v>298</v>
      </c>
      <c r="AT236" s="11">
        <v>0</v>
      </c>
      <c r="AU236" s="8" t="s">
        <v>11498</v>
      </c>
      <c r="AV236" s="8" t="s">
        <v>299</v>
      </c>
    </row>
    <row r="237" spans="1:48" x14ac:dyDescent="0.25">
      <c r="A237" s="8" t="str">
        <f t="shared" si="3"/>
        <v>17006000053982200001421</v>
      </c>
      <c r="B237" s="8" t="s">
        <v>10883</v>
      </c>
      <c r="C237" s="8" t="s">
        <v>292</v>
      </c>
      <c r="D237" s="8" t="s">
        <v>293</v>
      </c>
      <c r="E237" s="8" t="s">
        <v>11499</v>
      </c>
      <c r="F237" s="8" t="s">
        <v>11500</v>
      </c>
      <c r="G237" s="8" t="s">
        <v>10890</v>
      </c>
      <c r="H237" s="8" t="s">
        <v>10896</v>
      </c>
      <c r="I237" s="8" t="s">
        <v>294</v>
      </c>
      <c r="J237" s="8" t="s">
        <v>10897</v>
      </c>
      <c r="K237" s="8" t="s">
        <v>295</v>
      </c>
      <c r="L237" s="8" t="s">
        <v>10898</v>
      </c>
      <c r="M237" s="8" t="s">
        <v>10899</v>
      </c>
      <c r="N237" s="8" t="s">
        <v>10893</v>
      </c>
      <c r="O237" s="9">
        <v>21.71</v>
      </c>
      <c r="P237" s="10">
        <v>1</v>
      </c>
      <c r="Q237" s="11">
        <v>9.25</v>
      </c>
      <c r="R237" s="11">
        <v>7</v>
      </c>
      <c r="S237" s="8" t="s">
        <v>296</v>
      </c>
      <c r="T237" s="8" t="s">
        <v>297</v>
      </c>
      <c r="U237" s="9">
        <v>25.922000000000001</v>
      </c>
      <c r="V237" s="10">
        <v>0.25</v>
      </c>
      <c r="W237" s="11">
        <v>3</v>
      </c>
      <c r="X237" s="9">
        <v>8.7210000000000001</v>
      </c>
      <c r="Y237" s="8" t="s">
        <v>292</v>
      </c>
      <c r="Z237" s="10">
        <v>4</v>
      </c>
      <c r="AA237" s="10">
        <v>1</v>
      </c>
      <c r="AB237" s="9">
        <v>34.884</v>
      </c>
      <c r="AC237" s="10">
        <v>1</v>
      </c>
      <c r="AD237" s="10">
        <v>1</v>
      </c>
      <c r="AE237" s="9">
        <v>34.884</v>
      </c>
      <c r="AF237" s="11">
        <v>10</v>
      </c>
      <c r="AG237" s="11">
        <v>7</v>
      </c>
      <c r="AH237" s="11">
        <v>0</v>
      </c>
      <c r="AI237" s="11">
        <v>17</v>
      </c>
      <c r="AJ237" s="11">
        <v>0</v>
      </c>
      <c r="AK237" s="12">
        <v>44115.558136574073</v>
      </c>
      <c r="AL237" s="11">
        <v>0.65</v>
      </c>
      <c r="AM237" s="11">
        <v>100</v>
      </c>
      <c r="AN237" s="11">
        <v>0</v>
      </c>
      <c r="AO237" s="11">
        <v>0.45</v>
      </c>
      <c r="AP237" s="11">
        <v>0</v>
      </c>
      <c r="AQ237" s="11">
        <v>1.34</v>
      </c>
      <c r="AR237" s="11">
        <v>0.25</v>
      </c>
      <c r="AS237" s="8" t="s">
        <v>298</v>
      </c>
      <c r="AT237" s="11">
        <v>0</v>
      </c>
      <c r="AU237" s="8" t="s">
        <v>11501</v>
      </c>
      <c r="AV237" s="8" t="s">
        <v>299</v>
      </c>
    </row>
    <row r="238" spans="1:48" x14ac:dyDescent="0.25">
      <c r="A238" s="8" t="str">
        <f t="shared" si="3"/>
        <v>10006000053992200000102</v>
      </c>
      <c r="B238" s="8" t="s">
        <v>10870</v>
      </c>
      <c r="C238" s="8" t="s">
        <v>294</v>
      </c>
      <c r="D238" s="8" t="s">
        <v>293</v>
      </c>
      <c r="E238" s="8" t="s">
        <v>11502</v>
      </c>
      <c r="F238" s="8" t="s">
        <v>11503</v>
      </c>
      <c r="G238" s="8" t="s">
        <v>10884</v>
      </c>
      <c r="H238" s="8" t="s">
        <v>10885</v>
      </c>
      <c r="I238" s="8" t="s">
        <v>292</v>
      </c>
      <c r="J238" s="8" t="s">
        <v>10897</v>
      </c>
      <c r="K238" s="8" t="s">
        <v>295</v>
      </c>
      <c r="L238" s="8" t="s">
        <v>10886</v>
      </c>
      <c r="M238" s="8" t="s">
        <v>10899</v>
      </c>
      <c r="N238" s="8" t="s">
        <v>10873</v>
      </c>
      <c r="O238" s="9">
        <v>39.613999999999997</v>
      </c>
      <c r="P238" s="10">
        <v>1</v>
      </c>
      <c r="Q238" s="11">
        <v>9.25</v>
      </c>
      <c r="R238" s="11">
        <v>12</v>
      </c>
      <c r="S238" s="8" t="s">
        <v>296</v>
      </c>
      <c r="T238" s="8" t="s">
        <v>297</v>
      </c>
      <c r="U238" s="9">
        <v>50.302999999999997</v>
      </c>
      <c r="V238" s="10">
        <v>1</v>
      </c>
      <c r="W238" s="11">
        <v>4.5</v>
      </c>
      <c r="X238" s="9">
        <v>42.103000000000002</v>
      </c>
      <c r="Y238" s="8" t="s">
        <v>292</v>
      </c>
      <c r="Z238" s="10">
        <v>1</v>
      </c>
      <c r="AA238" s="10">
        <v>1</v>
      </c>
      <c r="AB238" s="9">
        <v>42.103000000000002</v>
      </c>
      <c r="AC238" s="10">
        <v>1</v>
      </c>
      <c r="AD238" s="10">
        <v>1</v>
      </c>
      <c r="AE238" s="9">
        <v>42.103000000000002</v>
      </c>
      <c r="AF238" s="11">
        <v>10</v>
      </c>
      <c r="AG238" s="11">
        <v>12</v>
      </c>
      <c r="AH238" s="11">
        <v>9.25</v>
      </c>
      <c r="AI238" s="11">
        <v>0</v>
      </c>
      <c r="AJ238" s="11">
        <v>0</v>
      </c>
      <c r="AK238" s="12">
        <v>44115.022175925929</v>
      </c>
      <c r="AL238" s="11">
        <v>5.03</v>
      </c>
      <c r="AM238" s="11">
        <v>100</v>
      </c>
      <c r="AN238" s="11">
        <v>0</v>
      </c>
      <c r="AO238" s="11">
        <v>6.04</v>
      </c>
      <c r="AP238" s="11">
        <v>4.6500000000000004</v>
      </c>
      <c r="AQ238" s="11">
        <v>0</v>
      </c>
      <c r="AR238" s="11">
        <v>2.4900000000000002</v>
      </c>
      <c r="AS238" s="8" t="s">
        <v>298</v>
      </c>
      <c r="AT238" s="11">
        <v>0</v>
      </c>
      <c r="AU238" s="8" t="s">
        <v>11504</v>
      </c>
      <c r="AV238" s="8" t="s">
        <v>299</v>
      </c>
    </row>
    <row r="239" spans="1:48" x14ac:dyDescent="0.25">
      <c r="A239" s="8" t="str">
        <f t="shared" si="3"/>
        <v>17006000053992200001421</v>
      </c>
      <c r="B239" s="8" t="s">
        <v>10883</v>
      </c>
      <c r="C239" s="8" t="s">
        <v>292</v>
      </c>
      <c r="D239" s="8" t="s">
        <v>293</v>
      </c>
      <c r="E239" s="8" t="s">
        <v>11502</v>
      </c>
      <c r="F239" s="8" t="s">
        <v>11503</v>
      </c>
      <c r="G239" s="8" t="s">
        <v>10890</v>
      </c>
      <c r="H239" s="8" t="s">
        <v>10896</v>
      </c>
      <c r="I239" s="8" t="s">
        <v>294</v>
      </c>
      <c r="J239" s="8" t="s">
        <v>10897</v>
      </c>
      <c r="K239" s="8" t="s">
        <v>295</v>
      </c>
      <c r="L239" s="8" t="s">
        <v>10886</v>
      </c>
      <c r="M239" s="8" t="s">
        <v>10899</v>
      </c>
      <c r="N239" s="8" t="s">
        <v>10893</v>
      </c>
      <c r="O239" s="9">
        <v>39.479999999999997</v>
      </c>
      <c r="P239" s="10">
        <v>1</v>
      </c>
      <c r="Q239" s="11">
        <v>9.25</v>
      </c>
      <c r="R239" s="11">
        <v>7</v>
      </c>
      <c r="S239" s="8" t="s">
        <v>296</v>
      </c>
      <c r="T239" s="8" t="s">
        <v>297</v>
      </c>
      <c r="U239" s="9">
        <v>47.14</v>
      </c>
      <c r="V239" s="10">
        <v>0.25</v>
      </c>
      <c r="W239" s="11">
        <v>3</v>
      </c>
      <c r="X239" s="9">
        <v>15.865</v>
      </c>
      <c r="Y239" s="8" t="s">
        <v>292</v>
      </c>
      <c r="Z239" s="10">
        <v>4</v>
      </c>
      <c r="AA239" s="10">
        <v>1</v>
      </c>
      <c r="AB239" s="9">
        <v>63.46</v>
      </c>
      <c r="AC239" s="10">
        <v>1</v>
      </c>
      <c r="AD239" s="10">
        <v>1</v>
      </c>
      <c r="AE239" s="9">
        <v>63.46</v>
      </c>
      <c r="AF239" s="11">
        <v>10</v>
      </c>
      <c r="AG239" s="11">
        <v>7</v>
      </c>
      <c r="AH239" s="11">
        <v>0</v>
      </c>
      <c r="AI239" s="11">
        <v>17</v>
      </c>
      <c r="AJ239" s="11">
        <v>0</v>
      </c>
      <c r="AK239" s="12">
        <v>44115.558159722219</v>
      </c>
      <c r="AL239" s="11">
        <v>1.18</v>
      </c>
      <c r="AM239" s="11">
        <v>100</v>
      </c>
      <c r="AN239" s="11">
        <v>0</v>
      </c>
      <c r="AO239" s="11">
        <v>0.83</v>
      </c>
      <c r="AP239" s="11">
        <v>0</v>
      </c>
      <c r="AQ239" s="11">
        <v>2.44</v>
      </c>
      <c r="AR239" s="11">
        <v>0.46</v>
      </c>
      <c r="AS239" s="8" t="s">
        <v>298</v>
      </c>
      <c r="AT239" s="11">
        <v>0</v>
      </c>
      <c r="AU239" s="8" t="s">
        <v>11504</v>
      </c>
      <c r="AV239" s="8" t="s">
        <v>299</v>
      </c>
    </row>
    <row r="240" spans="1:48" x14ac:dyDescent="0.25">
      <c r="A240" s="8" t="str">
        <f t="shared" si="3"/>
        <v>13006000054472000005105</v>
      </c>
      <c r="B240" s="8" t="s">
        <v>10880</v>
      </c>
      <c r="C240" s="8" t="s">
        <v>292</v>
      </c>
      <c r="D240" s="8" t="s">
        <v>293</v>
      </c>
      <c r="E240" s="8" t="s">
        <v>11505</v>
      </c>
      <c r="F240" s="8" t="s">
        <v>11506</v>
      </c>
      <c r="G240" s="8" t="s">
        <v>11053</v>
      </c>
      <c r="H240" s="8" t="s">
        <v>11054</v>
      </c>
      <c r="I240" s="8" t="s">
        <v>294</v>
      </c>
      <c r="J240" s="8" t="s">
        <v>10897</v>
      </c>
      <c r="K240" s="8" t="s">
        <v>302</v>
      </c>
      <c r="L240" s="8" t="s">
        <v>10898</v>
      </c>
      <c r="M240" s="8" t="s">
        <v>10899</v>
      </c>
      <c r="N240" s="8" t="s">
        <v>10881</v>
      </c>
      <c r="O240" s="9">
        <v>24.234999999999999</v>
      </c>
      <c r="P240" s="10">
        <v>1</v>
      </c>
      <c r="Q240" s="11">
        <v>9.25</v>
      </c>
      <c r="R240" s="11">
        <v>7</v>
      </c>
      <c r="S240" s="8" t="s">
        <v>296</v>
      </c>
      <c r="T240" s="8" t="s">
        <v>297</v>
      </c>
      <c r="U240" s="9">
        <v>28.937000000000001</v>
      </c>
      <c r="V240" s="10">
        <v>1</v>
      </c>
      <c r="W240" s="11">
        <v>6</v>
      </c>
      <c r="X240" s="9">
        <v>30.786999999999999</v>
      </c>
      <c r="Y240" s="8" t="s">
        <v>292</v>
      </c>
      <c r="Z240" s="10">
        <v>1</v>
      </c>
      <c r="AA240" s="10">
        <v>1</v>
      </c>
      <c r="AB240" s="9">
        <v>30.786999999999999</v>
      </c>
      <c r="AC240" s="10">
        <v>1</v>
      </c>
      <c r="AD240" s="10">
        <v>1</v>
      </c>
      <c r="AE240" s="9">
        <v>30.786999999999999</v>
      </c>
      <c r="AF240" s="11">
        <v>10</v>
      </c>
      <c r="AG240" s="11">
        <v>0</v>
      </c>
      <c r="AH240" s="11">
        <v>9.25</v>
      </c>
      <c r="AI240" s="11">
        <v>0</v>
      </c>
      <c r="AJ240" s="11">
        <v>0</v>
      </c>
      <c r="AK240" s="12">
        <v>44115.514999999999</v>
      </c>
      <c r="AL240" s="11">
        <v>2.89</v>
      </c>
      <c r="AM240" s="11">
        <v>100</v>
      </c>
      <c r="AN240" s="11">
        <v>0</v>
      </c>
      <c r="AO240" s="11">
        <v>0</v>
      </c>
      <c r="AP240" s="11">
        <v>2.95</v>
      </c>
      <c r="AQ240" s="11">
        <v>0</v>
      </c>
      <c r="AR240" s="11">
        <v>1.91</v>
      </c>
      <c r="AS240" s="8" t="s">
        <v>298</v>
      </c>
      <c r="AT240" s="11">
        <v>0</v>
      </c>
      <c r="AU240" s="8" t="s">
        <v>11507</v>
      </c>
      <c r="AV240" s="8" t="s">
        <v>299</v>
      </c>
    </row>
    <row r="241" spans="1:48" x14ac:dyDescent="0.25">
      <c r="A241" s="8" t="str">
        <f t="shared" si="3"/>
        <v>17006000054482200001421</v>
      </c>
      <c r="B241" s="8" t="s">
        <v>10883</v>
      </c>
      <c r="C241" s="8" t="s">
        <v>292</v>
      </c>
      <c r="D241" s="8" t="s">
        <v>293</v>
      </c>
      <c r="E241" s="8" t="s">
        <v>11508</v>
      </c>
      <c r="F241" s="8" t="s">
        <v>11509</v>
      </c>
      <c r="G241" s="8" t="s">
        <v>10890</v>
      </c>
      <c r="H241" s="8" t="s">
        <v>10896</v>
      </c>
      <c r="I241" s="8" t="s">
        <v>294</v>
      </c>
      <c r="J241" s="8" t="s">
        <v>10897</v>
      </c>
      <c r="K241" s="8" t="s">
        <v>302</v>
      </c>
      <c r="L241" s="8" t="s">
        <v>10898</v>
      </c>
      <c r="M241" s="8" t="s">
        <v>10899</v>
      </c>
      <c r="N241" s="8" t="s">
        <v>10893</v>
      </c>
      <c r="O241" s="9">
        <v>25.72</v>
      </c>
      <c r="P241" s="10">
        <v>1</v>
      </c>
      <c r="Q241" s="11">
        <v>9.25</v>
      </c>
      <c r="R241" s="11">
        <v>7</v>
      </c>
      <c r="S241" s="8" t="s">
        <v>296</v>
      </c>
      <c r="T241" s="8" t="s">
        <v>297</v>
      </c>
      <c r="U241" s="9">
        <v>30.71</v>
      </c>
      <c r="V241" s="10">
        <v>0.25</v>
      </c>
      <c r="W241" s="11">
        <v>3</v>
      </c>
      <c r="X241" s="9">
        <v>10.337999999999999</v>
      </c>
      <c r="Y241" s="8" t="s">
        <v>292</v>
      </c>
      <c r="Z241" s="10">
        <v>4</v>
      </c>
      <c r="AA241" s="10">
        <v>1</v>
      </c>
      <c r="AB241" s="9">
        <v>41.351999999999997</v>
      </c>
      <c r="AC241" s="10">
        <v>1</v>
      </c>
      <c r="AD241" s="10">
        <v>1</v>
      </c>
      <c r="AE241" s="9">
        <v>41.351999999999997</v>
      </c>
      <c r="AF241" s="11">
        <v>10</v>
      </c>
      <c r="AG241" s="11">
        <v>7</v>
      </c>
      <c r="AH241" s="11">
        <v>0</v>
      </c>
      <c r="AI241" s="11">
        <v>17</v>
      </c>
      <c r="AJ241" s="11">
        <v>0</v>
      </c>
      <c r="AK241" s="12">
        <v>44115.558715277781</v>
      </c>
      <c r="AL241" s="11">
        <v>0.77</v>
      </c>
      <c r="AM241" s="11">
        <v>100</v>
      </c>
      <c r="AN241" s="11">
        <v>0</v>
      </c>
      <c r="AO241" s="11">
        <v>0.54</v>
      </c>
      <c r="AP241" s="11">
        <v>0</v>
      </c>
      <c r="AQ241" s="11">
        <v>1.59</v>
      </c>
      <c r="AR241" s="11">
        <v>0.3</v>
      </c>
      <c r="AS241" s="8" t="s">
        <v>298</v>
      </c>
      <c r="AT241" s="11">
        <v>0</v>
      </c>
      <c r="AU241" s="8" t="s">
        <v>11510</v>
      </c>
      <c r="AV241" s="8" t="s">
        <v>299</v>
      </c>
    </row>
    <row r="242" spans="1:48" x14ac:dyDescent="0.25">
      <c r="A242" s="8" t="str">
        <f t="shared" si="3"/>
        <v>17006000054562200001421</v>
      </c>
      <c r="B242" s="8" t="s">
        <v>10883</v>
      </c>
      <c r="C242" s="8" t="s">
        <v>292</v>
      </c>
      <c r="D242" s="8" t="s">
        <v>293</v>
      </c>
      <c r="E242" s="8" t="s">
        <v>11511</v>
      </c>
      <c r="F242" s="8" t="s">
        <v>11512</v>
      </c>
      <c r="G242" s="8" t="s">
        <v>10890</v>
      </c>
      <c r="H242" s="8" t="s">
        <v>10896</v>
      </c>
      <c r="I242" s="8" t="s">
        <v>294</v>
      </c>
      <c r="J242" s="8" t="s">
        <v>10897</v>
      </c>
      <c r="K242" s="8" t="s">
        <v>302</v>
      </c>
      <c r="L242" s="8" t="s">
        <v>10898</v>
      </c>
      <c r="M242" s="8" t="s">
        <v>10899</v>
      </c>
      <c r="N242" s="8" t="s">
        <v>10893</v>
      </c>
      <c r="O242" s="9">
        <v>26.84</v>
      </c>
      <c r="P242" s="10">
        <v>1</v>
      </c>
      <c r="Q242" s="11">
        <v>9.25</v>
      </c>
      <c r="R242" s="11">
        <v>7</v>
      </c>
      <c r="S242" s="8" t="s">
        <v>296</v>
      </c>
      <c r="T242" s="8" t="s">
        <v>297</v>
      </c>
      <c r="U242" s="9">
        <v>32.048000000000002</v>
      </c>
      <c r="V242" s="10">
        <v>0.25</v>
      </c>
      <c r="W242" s="11">
        <v>3</v>
      </c>
      <c r="X242" s="9">
        <v>10.782</v>
      </c>
      <c r="Y242" s="8" t="s">
        <v>292</v>
      </c>
      <c r="Z242" s="10">
        <v>4</v>
      </c>
      <c r="AA242" s="10">
        <v>1</v>
      </c>
      <c r="AB242" s="9">
        <v>43.128</v>
      </c>
      <c r="AC242" s="10">
        <v>1</v>
      </c>
      <c r="AD242" s="10">
        <v>1</v>
      </c>
      <c r="AE242" s="9">
        <v>43.128</v>
      </c>
      <c r="AF242" s="11">
        <v>10</v>
      </c>
      <c r="AG242" s="11">
        <v>7</v>
      </c>
      <c r="AH242" s="11">
        <v>0</v>
      </c>
      <c r="AI242" s="11">
        <v>17</v>
      </c>
      <c r="AJ242" s="11">
        <v>0</v>
      </c>
      <c r="AK242" s="12">
        <v>44115.558749999997</v>
      </c>
      <c r="AL242" s="11">
        <v>0.8</v>
      </c>
      <c r="AM242" s="11">
        <v>100</v>
      </c>
      <c r="AN242" s="11">
        <v>0</v>
      </c>
      <c r="AO242" s="11">
        <v>0.56000000000000005</v>
      </c>
      <c r="AP242" s="11">
        <v>0</v>
      </c>
      <c r="AQ242" s="11">
        <v>1.66</v>
      </c>
      <c r="AR242" s="11">
        <v>0.31</v>
      </c>
      <c r="AS242" s="8" t="s">
        <v>298</v>
      </c>
      <c r="AT242" s="11">
        <v>0</v>
      </c>
      <c r="AU242" s="8" t="s">
        <v>11513</v>
      </c>
      <c r="AV242" s="8" t="s">
        <v>299</v>
      </c>
    </row>
    <row r="243" spans="1:48" x14ac:dyDescent="0.25">
      <c r="A243" s="8" t="str">
        <f t="shared" si="3"/>
        <v>17006000054822200001421</v>
      </c>
      <c r="B243" s="8" t="s">
        <v>10883</v>
      </c>
      <c r="C243" s="8" t="s">
        <v>292</v>
      </c>
      <c r="D243" s="8" t="s">
        <v>293</v>
      </c>
      <c r="E243" s="8" t="s">
        <v>11514</v>
      </c>
      <c r="F243" s="8" t="s">
        <v>11515</v>
      </c>
      <c r="G243" s="8" t="s">
        <v>10890</v>
      </c>
      <c r="H243" s="8" t="s">
        <v>10896</v>
      </c>
      <c r="I243" s="8" t="s">
        <v>294</v>
      </c>
      <c r="J243" s="8" t="s">
        <v>10897</v>
      </c>
      <c r="K243" s="8" t="s">
        <v>295</v>
      </c>
      <c r="L243" s="8" t="s">
        <v>10898</v>
      </c>
      <c r="M243" s="8" t="s">
        <v>10899</v>
      </c>
      <c r="N243" s="8" t="s">
        <v>10893</v>
      </c>
      <c r="O243" s="9">
        <v>40.89</v>
      </c>
      <c r="P243" s="10">
        <v>1</v>
      </c>
      <c r="Q243" s="11">
        <v>9.25</v>
      </c>
      <c r="R243" s="11">
        <v>7</v>
      </c>
      <c r="S243" s="8" t="s">
        <v>296</v>
      </c>
      <c r="T243" s="8" t="s">
        <v>297</v>
      </c>
      <c r="U243" s="9">
        <v>48.823999999999998</v>
      </c>
      <c r="V243" s="10">
        <v>0.25</v>
      </c>
      <c r="W243" s="11">
        <v>3</v>
      </c>
      <c r="X243" s="9">
        <v>16.436</v>
      </c>
      <c r="Y243" s="8" t="s">
        <v>292</v>
      </c>
      <c r="Z243" s="10">
        <v>4</v>
      </c>
      <c r="AA243" s="10">
        <v>1</v>
      </c>
      <c r="AB243" s="9">
        <v>65.744</v>
      </c>
      <c r="AC243" s="10">
        <v>1</v>
      </c>
      <c r="AD243" s="10">
        <v>1</v>
      </c>
      <c r="AE243" s="9">
        <v>65.744</v>
      </c>
      <c r="AF243" s="11">
        <v>10</v>
      </c>
      <c r="AG243" s="11">
        <v>7</v>
      </c>
      <c r="AH243" s="11">
        <v>0</v>
      </c>
      <c r="AI243" s="11">
        <v>17</v>
      </c>
      <c r="AJ243" s="11">
        <v>0</v>
      </c>
      <c r="AK243" s="12">
        <v>44115.558935185189</v>
      </c>
      <c r="AL243" s="11">
        <v>1.22</v>
      </c>
      <c r="AM243" s="11">
        <v>100</v>
      </c>
      <c r="AN243" s="11">
        <v>0</v>
      </c>
      <c r="AO243" s="11">
        <v>0.86</v>
      </c>
      <c r="AP243" s="11">
        <v>0</v>
      </c>
      <c r="AQ243" s="11">
        <v>2.5299999999999998</v>
      </c>
      <c r="AR243" s="11">
        <v>0.48</v>
      </c>
      <c r="AS243" s="8" t="s">
        <v>298</v>
      </c>
      <c r="AT243" s="11">
        <v>0</v>
      </c>
      <c r="AU243" s="8" t="s">
        <v>11516</v>
      </c>
      <c r="AV243" s="8" t="s">
        <v>299</v>
      </c>
    </row>
    <row r="244" spans="1:48" x14ac:dyDescent="0.25">
      <c r="A244" s="8" t="str">
        <f t="shared" si="3"/>
        <v>17006000054832200001421</v>
      </c>
      <c r="B244" s="8" t="s">
        <v>10883</v>
      </c>
      <c r="C244" s="8" t="s">
        <v>292</v>
      </c>
      <c r="D244" s="8" t="s">
        <v>293</v>
      </c>
      <c r="E244" s="8" t="s">
        <v>11517</v>
      </c>
      <c r="F244" s="8" t="s">
        <v>11518</v>
      </c>
      <c r="G244" s="8" t="s">
        <v>10890</v>
      </c>
      <c r="H244" s="8" t="s">
        <v>10896</v>
      </c>
      <c r="I244" s="8" t="s">
        <v>294</v>
      </c>
      <c r="J244" s="8" t="s">
        <v>10897</v>
      </c>
      <c r="K244" s="8" t="s">
        <v>295</v>
      </c>
      <c r="L244" s="8" t="s">
        <v>10898</v>
      </c>
      <c r="M244" s="8" t="s">
        <v>10899</v>
      </c>
      <c r="N244" s="8" t="s">
        <v>10893</v>
      </c>
      <c r="O244" s="9">
        <v>42.04</v>
      </c>
      <c r="P244" s="10">
        <v>1</v>
      </c>
      <c r="Q244" s="11">
        <v>9.25</v>
      </c>
      <c r="R244" s="11">
        <v>7</v>
      </c>
      <c r="S244" s="8" t="s">
        <v>296</v>
      </c>
      <c r="T244" s="8" t="s">
        <v>297</v>
      </c>
      <c r="U244" s="9">
        <v>50.197000000000003</v>
      </c>
      <c r="V244" s="10">
        <v>0.25</v>
      </c>
      <c r="W244" s="11">
        <v>3</v>
      </c>
      <c r="X244" s="9">
        <v>16.888999999999999</v>
      </c>
      <c r="Y244" s="8" t="s">
        <v>292</v>
      </c>
      <c r="Z244" s="10">
        <v>4</v>
      </c>
      <c r="AA244" s="10">
        <v>1</v>
      </c>
      <c r="AB244" s="9">
        <v>67.555999999999997</v>
      </c>
      <c r="AC244" s="10">
        <v>1</v>
      </c>
      <c r="AD244" s="10">
        <v>1</v>
      </c>
      <c r="AE244" s="9">
        <v>67.555999999999997</v>
      </c>
      <c r="AF244" s="11">
        <v>10</v>
      </c>
      <c r="AG244" s="11">
        <v>7</v>
      </c>
      <c r="AH244" s="11">
        <v>0</v>
      </c>
      <c r="AI244" s="11">
        <v>17</v>
      </c>
      <c r="AJ244" s="11">
        <v>0</v>
      </c>
      <c r="AK244" s="12">
        <v>44115.558958333335</v>
      </c>
      <c r="AL244" s="11">
        <v>1.26</v>
      </c>
      <c r="AM244" s="11">
        <v>100</v>
      </c>
      <c r="AN244" s="11">
        <v>0</v>
      </c>
      <c r="AO244" s="11">
        <v>0.88</v>
      </c>
      <c r="AP244" s="11">
        <v>0</v>
      </c>
      <c r="AQ244" s="11">
        <v>2.59</v>
      </c>
      <c r="AR244" s="11">
        <v>0.49</v>
      </c>
      <c r="AS244" s="8" t="s">
        <v>298</v>
      </c>
      <c r="AT244" s="11">
        <v>0</v>
      </c>
      <c r="AU244" s="8" t="s">
        <v>11519</v>
      </c>
      <c r="AV244" s="8" t="s">
        <v>299</v>
      </c>
    </row>
    <row r="245" spans="1:48" x14ac:dyDescent="0.25">
      <c r="A245" s="8" t="str">
        <f t="shared" si="3"/>
        <v>17006000054852200001421</v>
      </c>
      <c r="B245" s="8" t="s">
        <v>10883</v>
      </c>
      <c r="C245" s="8" t="s">
        <v>292</v>
      </c>
      <c r="D245" s="8" t="s">
        <v>293</v>
      </c>
      <c r="E245" s="8" t="s">
        <v>11520</v>
      </c>
      <c r="F245" s="8" t="s">
        <v>11521</v>
      </c>
      <c r="G245" s="8" t="s">
        <v>10890</v>
      </c>
      <c r="H245" s="8" t="s">
        <v>10896</v>
      </c>
      <c r="I245" s="8" t="s">
        <v>294</v>
      </c>
      <c r="J245" s="8" t="s">
        <v>10897</v>
      </c>
      <c r="K245" s="8" t="s">
        <v>295</v>
      </c>
      <c r="L245" s="8" t="s">
        <v>10898</v>
      </c>
      <c r="M245" s="8" t="s">
        <v>10899</v>
      </c>
      <c r="N245" s="8" t="s">
        <v>10893</v>
      </c>
      <c r="O245" s="9">
        <v>43.44</v>
      </c>
      <c r="P245" s="10">
        <v>1</v>
      </c>
      <c r="Q245" s="11">
        <v>9.25</v>
      </c>
      <c r="R245" s="11">
        <v>7</v>
      </c>
      <c r="S245" s="8" t="s">
        <v>296</v>
      </c>
      <c r="T245" s="8" t="s">
        <v>297</v>
      </c>
      <c r="U245" s="9">
        <v>51.869</v>
      </c>
      <c r="V245" s="10">
        <v>0.25</v>
      </c>
      <c r="W245" s="11">
        <v>3</v>
      </c>
      <c r="X245" s="9">
        <v>17.457000000000001</v>
      </c>
      <c r="Y245" s="8" t="s">
        <v>292</v>
      </c>
      <c r="Z245" s="10">
        <v>4</v>
      </c>
      <c r="AA245" s="10">
        <v>1</v>
      </c>
      <c r="AB245" s="9">
        <v>69.828000000000003</v>
      </c>
      <c r="AC245" s="10">
        <v>1</v>
      </c>
      <c r="AD245" s="10">
        <v>1</v>
      </c>
      <c r="AE245" s="9">
        <v>69.828000000000003</v>
      </c>
      <c r="AF245" s="11">
        <v>10</v>
      </c>
      <c r="AG245" s="11">
        <v>7</v>
      </c>
      <c r="AH245" s="11">
        <v>0</v>
      </c>
      <c r="AI245" s="11">
        <v>17</v>
      </c>
      <c r="AJ245" s="11">
        <v>0</v>
      </c>
      <c r="AK245" s="12">
        <v>44115.558969907404</v>
      </c>
      <c r="AL245" s="11">
        <v>1.3</v>
      </c>
      <c r="AM245" s="11">
        <v>100</v>
      </c>
      <c r="AN245" s="11">
        <v>0</v>
      </c>
      <c r="AO245" s="11">
        <v>0.91</v>
      </c>
      <c r="AP245" s="11">
        <v>0</v>
      </c>
      <c r="AQ245" s="11">
        <v>2.68</v>
      </c>
      <c r="AR245" s="11">
        <v>0.51</v>
      </c>
      <c r="AS245" s="8" t="s">
        <v>298</v>
      </c>
      <c r="AT245" s="11">
        <v>0</v>
      </c>
      <c r="AU245" s="8" t="s">
        <v>11522</v>
      </c>
      <c r="AV245" s="8" t="s">
        <v>299</v>
      </c>
    </row>
    <row r="246" spans="1:48" x14ac:dyDescent="0.25">
      <c r="A246" s="8" t="str">
        <f t="shared" si="3"/>
        <v>17006000055212200001421</v>
      </c>
      <c r="B246" s="8" t="s">
        <v>10883</v>
      </c>
      <c r="C246" s="8" t="s">
        <v>292</v>
      </c>
      <c r="D246" s="8" t="s">
        <v>293</v>
      </c>
      <c r="E246" s="8" t="s">
        <v>11523</v>
      </c>
      <c r="F246" s="8" t="s">
        <v>11524</v>
      </c>
      <c r="G246" s="8" t="s">
        <v>10890</v>
      </c>
      <c r="H246" s="8" t="s">
        <v>10896</v>
      </c>
      <c r="I246" s="8" t="s">
        <v>294</v>
      </c>
      <c r="J246" s="8" t="s">
        <v>10897</v>
      </c>
      <c r="K246" s="8" t="s">
        <v>295</v>
      </c>
      <c r="L246" s="8" t="s">
        <v>10886</v>
      </c>
      <c r="M246" s="8" t="s">
        <v>10899</v>
      </c>
      <c r="N246" s="8" t="s">
        <v>10893</v>
      </c>
      <c r="O246" s="9">
        <v>50.11</v>
      </c>
      <c r="P246" s="10">
        <v>1</v>
      </c>
      <c r="Q246" s="11">
        <v>9.25</v>
      </c>
      <c r="R246" s="11">
        <v>7</v>
      </c>
      <c r="S246" s="8" t="s">
        <v>296</v>
      </c>
      <c r="T246" s="8" t="s">
        <v>297</v>
      </c>
      <c r="U246" s="9">
        <v>59.832999999999998</v>
      </c>
      <c r="V246" s="10">
        <v>0.25</v>
      </c>
      <c r="W246" s="11">
        <v>3</v>
      </c>
      <c r="X246" s="9">
        <v>20.138000000000002</v>
      </c>
      <c r="Y246" s="8" t="s">
        <v>292</v>
      </c>
      <c r="Z246" s="10">
        <v>4</v>
      </c>
      <c r="AA246" s="10">
        <v>1</v>
      </c>
      <c r="AB246" s="9">
        <v>80.552000000000007</v>
      </c>
      <c r="AC246" s="10">
        <v>1</v>
      </c>
      <c r="AD246" s="10">
        <v>1</v>
      </c>
      <c r="AE246" s="9">
        <v>80.552000000000007</v>
      </c>
      <c r="AF246" s="11">
        <v>10</v>
      </c>
      <c r="AG246" s="11">
        <v>7</v>
      </c>
      <c r="AH246" s="11">
        <v>0</v>
      </c>
      <c r="AI246" s="11">
        <v>17</v>
      </c>
      <c r="AJ246" s="11">
        <v>0</v>
      </c>
      <c r="AK246" s="12">
        <v>44115.559155092589</v>
      </c>
      <c r="AL246" s="11">
        <v>1.5</v>
      </c>
      <c r="AM246" s="11">
        <v>100</v>
      </c>
      <c r="AN246" s="11">
        <v>0</v>
      </c>
      <c r="AO246" s="11">
        <v>1.05</v>
      </c>
      <c r="AP246" s="11">
        <v>0</v>
      </c>
      <c r="AQ246" s="11">
        <v>3.09</v>
      </c>
      <c r="AR246" s="11">
        <v>0.59</v>
      </c>
      <c r="AS246" s="8" t="s">
        <v>298</v>
      </c>
      <c r="AT246" s="11">
        <v>0</v>
      </c>
      <c r="AU246" s="8" t="s">
        <v>11525</v>
      </c>
      <c r="AV246" s="8" t="s">
        <v>299</v>
      </c>
    </row>
    <row r="247" spans="1:48" x14ac:dyDescent="0.25">
      <c r="A247" s="8" t="str">
        <f t="shared" si="3"/>
        <v>17006000055222200001421</v>
      </c>
      <c r="B247" s="8" t="s">
        <v>10883</v>
      </c>
      <c r="C247" s="8" t="s">
        <v>292</v>
      </c>
      <c r="D247" s="8" t="s">
        <v>293</v>
      </c>
      <c r="E247" s="8" t="s">
        <v>11526</v>
      </c>
      <c r="F247" s="8" t="s">
        <v>11527</v>
      </c>
      <c r="G247" s="8" t="s">
        <v>10890</v>
      </c>
      <c r="H247" s="8" t="s">
        <v>10896</v>
      </c>
      <c r="I247" s="8" t="s">
        <v>294</v>
      </c>
      <c r="J247" s="8" t="s">
        <v>10897</v>
      </c>
      <c r="K247" s="8" t="s">
        <v>295</v>
      </c>
      <c r="L247" s="8" t="s">
        <v>10898</v>
      </c>
      <c r="M247" s="8" t="s">
        <v>10899</v>
      </c>
      <c r="N247" s="8" t="s">
        <v>10893</v>
      </c>
      <c r="O247" s="9">
        <v>54.15</v>
      </c>
      <c r="P247" s="10">
        <v>1</v>
      </c>
      <c r="Q247" s="11">
        <v>9.25</v>
      </c>
      <c r="R247" s="11">
        <v>7</v>
      </c>
      <c r="S247" s="8" t="s">
        <v>296</v>
      </c>
      <c r="T247" s="8" t="s">
        <v>297</v>
      </c>
      <c r="U247" s="9">
        <v>64.656999999999996</v>
      </c>
      <c r="V247" s="10">
        <v>0.25</v>
      </c>
      <c r="W247" s="11">
        <v>3</v>
      </c>
      <c r="X247" s="9">
        <v>21.754000000000001</v>
      </c>
      <c r="Y247" s="8" t="s">
        <v>292</v>
      </c>
      <c r="Z247" s="10">
        <v>4</v>
      </c>
      <c r="AA247" s="10">
        <v>1</v>
      </c>
      <c r="AB247" s="9">
        <v>87.016000000000005</v>
      </c>
      <c r="AC247" s="10">
        <v>1</v>
      </c>
      <c r="AD247" s="10">
        <v>1</v>
      </c>
      <c r="AE247" s="9">
        <v>87.016000000000005</v>
      </c>
      <c r="AF247" s="11">
        <v>10</v>
      </c>
      <c r="AG247" s="11">
        <v>7</v>
      </c>
      <c r="AH247" s="11">
        <v>0</v>
      </c>
      <c r="AI247" s="11">
        <v>17</v>
      </c>
      <c r="AJ247" s="11">
        <v>0</v>
      </c>
      <c r="AK247" s="12">
        <v>44115.559155092589</v>
      </c>
      <c r="AL247" s="11">
        <v>1.62</v>
      </c>
      <c r="AM247" s="11">
        <v>100</v>
      </c>
      <c r="AN247" s="11">
        <v>0</v>
      </c>
      <c r="AO247" s="11">
        <v>1.1299999999999999</v>
      </c>
      <c r="AP247" s="11">
        <v>0</v>
      </c>
      <c r="AQ247" s="11">
        <v>3.34</v>
      </c>
      <c r="AR247" s="11">
        <v>0.63</v>
      </c>
      <c r="AS247" s="8" t="s">
        <v>298</v>
      </c>
      <c r="AT247" s="11">
        <v>0</v>
      </c>
      <c r="AU247" s="8" t="s">
        <v>11528</v>
      </c>
      <c r="AV247" s="8" t="s">
        <v>299</v>
      </c>
    </row>
    <row r="248" spans="1:48" x14ac:dyDescent="0.25">
      <c r="A248" s="8" t="str">
        <f t="shared" si="3"/>
        <v>17006000055232200001421</v>
      </c>
      <c r="B248" s="8" t="s">
        <v>10883</v>
      </c>
      <c r="C248" s="8" t="s">
        <v>292</v>
      </c>
      <c r="D248" s="8" t="s">
        <v>293</v>
      </c>
      <c r="E248" s="8" t="s">
        <v>11529</v>
      </c>
      <c r="F248" s="8" t="s">
        <v>11530</v>
      </c>
      <c r="G248" s="8" t="s">
        <v>10890</v>
      </c>
      <c r="H248" s="8" t="s">
        <v>10896</v>
      </c>
      <c r="I248" s="8" t="s">
        <v>294</v>
      </c>
      <c r="J248" s="8" t="s">
        <v>10897</v>
      </c>
      <c r="K248" s="8" t="s">
        <v>295</v>
      </c>
      <c r="L248" s="8" t="s">
        <v>10898</v>
      </c>
      <c r="M248" s="8" t="s">
        <v>10899</v>
      </c>
      <c r="N248" s="8" t="s">
        <v>10893</v>
      </c>
      <c r="O248" s="9">
        <v>57.96</v>
      </c>
      <c r="P248" s="10">
        <v>1</v>
      </c>
      <c r="Q248" s="11">
        <v>9.25</v>
      </c>
      <c r="R248" s="11">
        <v>7</v>
      </c>
      <c r="S248" s="8" t="s">
        <v>296</v>
      </c>
      <c r="T248" s="8" t="s">
        <v>297</v>
      </c>
      <c r="U248" s="9">
        <v>69.206000000000003</v>
      </c>
      <c r="V248" s="10">
        <v>0.25</v>
      </c>
      <c r="W248" s="11">
        <v>3</v>
      </c>
      <c r="X248" s="9">
        <v>23.292000000000002</v>
      </c>
      <c r="Y248" s="8" t="s">
        <v>292</v>
      </c>
      <c r="Z248" s="10">
        <v>4</v>
      </c>
      <c r="AA248" s="10">
        <v>1</v>
      </c>
      <c r="AB248" s="9">
        <v>93.168000000000006</v>
      </c>
      <c r="AC248" s="10">
        <v>1</v>
      </c>
      <c r="AD248" s="10">
        <v>1</v>
      </c>
      <c r="AE248" s="9">
        <v>93.168000000000006</v>
      </c>
      <c r="AF248" s="11">
        <v>10</v>
      </c>
      <c r="AG248" s="11">
        <v>7</v>
      </c>
      <c r="AH248" s="11">
        <v>0</v>
      </c>
      <c r="AI248" s="11">
        <v>17</v>
      </c>
      <c r="AJ248" s="11">
        <v>0</v>
      </c>
      <c r="AK248" s="12">
        <v>44115.559166666666</v>
      </c>
      <c r="AL248" s="11">
        <v>1.73</v>
      </c>
      <c r="AM248" s="11">
        <v>100</v>
      </c>
      <c r="AN248" s="11">
        <v>0</v>
      </c>
      <c r="AO248" s="11">
        <v>1.21</v>
      </c>
      <c r="AP248" s="11">
        <v>0</v>
      </c>
      <c r="AQ248" s="11">
        <v>3.58</v>
      </c>
      <c r="AR248" s="11">
        <v>0.68</v>
      </c>
      <c r="AS248" s="8" t="s">
        <v>298</v>
      </c>
      <c r="AT248" s="11">
        <v>0</v>
      </c>
      <c r="AU248" s="8" t="s">
        <v>11531</v>
      </c>
      <c r="AV248" s="8" t="s">
        <v>299</v>
      </c>
    </row>
    <row r="249" spans="1:48" x14ac:dyDescent="0.25">
      <c r="A249" s="8" t="str">
        <f t="shared" si="3"/>
        <v>17006000055382200001421</v>
      </c>
      <c r="B249" s="8" t="s">
        <v>10883</v>
      </c>
      <c r="C249" s="8" t="s">
        <v>292</v>
      </c>
      <c r="D249" s="8" t="s">
        <v>293</v>
      </c>
      <c r="E249" s="8" t="s">
        <v>11532</v>
      </c>
      <c r="F249" s="8" t="s">
        <v>11533</v>
      </c>
      <c r="G249" s="8" t="s">
        <v>10890</v>
      </c>
      <c r="H249" s="8" t="s">
        <v>10896</v>
      </c>
      <c r="I249" s="8" t="s">
        <v>294</v>
      </c>
      <c r="J249" s="8" t="s">
        <v>10897</v>
      </c>
      <c r="K249" s="8" t="s">
        <v>295</v>
      </c>
      <c r="L249" s="8" t="s">
        <v>10898</v>
      </c>
      <c r="M249" s="8" t="s">
        <v>10899</v>
      </c>
      <c r="N249" s="8" t="s">
        <v>10893</v>
      </c>
      <c r="O249" s="9">
        <v>305.77</v>
      </c>
      <c r="P249" s="10">
        <v>1</v>
      </c>
      <c r="Q249" s="11">
        <v>9.25</v>
      </c>
      <c r="R249" s="11">
        <v>7</v>
      </c>
      <c r="S249" s="8" t="s">
        <v>296</v>
      </c>
      <c r="T249" s="8" t="s">
        <v>297</v>
      </c>
      <c r="U249" s="9">
        <v>365.09899999999999</v>
      </c>
      <c r="V249" s="10">
        <v>0.25</v>
      </c>
      <c r="W249" s="11">
        <v>3</v>
      </c>
      <c r="X249" s="9">
        <v>122.855</v>
      </c>
      <c r="Y249" s="8" t="s">
        <v>292</v>
      </c>
      <c r="Z249" s="10">
        <v>4</v>
      </c>
      <c r="AA249" s="10">
        <v>1</v>
      </c>
      <c r="AB249" s="9">
        <v>491.42</v>
      </c>
      <c r="AC249" s="10">
        <v>1</v>
      </c>
      <c r="AD249" s="10">
        <v>1</v>
      </c>
      <c r="AE249" s="9">
        <v>491.42</v>
      </c>
      <c r="AF249" s="11">
        <v>10</v>
      </c>
      <c r="AG249" s="11">
        <v>7</v>
      </c>
      <c r="AH249" s="11">
        <v>0</v>
      </c>
      <c r="AI249" s="11">
        <v>17</v>
      </c>
      <c r="AJ249" s="11">
        <v>0</v>
      </c>
      <c r="AK249" s="12">
        <v>44115.559224537035</v>
      </c>
      <c r="AL249" s="11">
        <v>9.1300000000000008</v>
      </c>
      <c r="AM249" s="11">
        <v>100</v>
      </c>
      <c r="AN249" s="11">
        <v>0</v>
      </c>
      <c r="AO249" s="11">
        <v>6.39</v>
      </c>
      <c r="AP249" s="11">
        <v>0</v>
      </c>
      <c r="AQ249" s="11">
        <v>18.87</v>
      </c>
      <c r="AR249" s="11">
        <v>3.58</v>
      </c>
      <c r="AS249" s="8" t="s">
        <v>298</v>
      </c>
      <c r="AT249" s="11">
        <v>0</v>
      </c>
      <c r="AU249" s="8" t="s">
        <v>11534</v>
      </c>
      <c r="AV249" s="8" t="s">
        <v>299</v>
      </c>
    </row>
    <row r="250" spans="1:48" x14ac:dyDescent="0.25">
      <c r="A250" s="8" t="str">
        <f t="shared" si="3"/>
        <v>11106000056122200001421</v>
      </c>
      <c r="B250" s="8" t="s">
        <v>10876</v>
      </c>
      <c r="C250" s="8" t="s">
        <v>292</v>
      </c>
      <c r="D250" s="8" t="s">
        <v>293</v>
      </c>
      <c r="E250" s="8" t="s">
        <v>11535</v>
      </c>
      <c r="F250" s="8" t="s">
        <v>11536</v>
      </c>
      <c r="G250" s="8" t="s">
        <v>10890</v>
      </c>
      <c r="H250" s="8" t="s">
        <v>10896</v>
      </c>
      <c r="I250" s="8" t="s">
        <v>294</v>
      </c>
      <c r="J250" s="8" t="s">
        <v>10897</v>
      </c>
      <c r="K250" s="8" t="s">
        <v>301</v>
      </c>
      <c r="L250" s="8" t="s">
        <v>10898</v>
      </c>
      <c r="M250" s="8" t="s">
        <v>10899</v>
      </c>
      <c r="N250" s="8" t="s">
        <v>304</v>
      </c>
      <c r="O250" s="9">
        <v>22.11</v>
      </c>
      <c r="P250" s="10">
        <v>1</v>
      </c>
      <c r="Q250" s="11">
        <v>9.25</v>
      </c>
      <c r="R250" s="11">
        <v>7</v>
      </c>
      <c r="S250" s="8" t="s">
        <v>296</v>
      </c>
      <c r="T250" s="8" t="s">
        <v>297</v>
      </c>
      <c r="U250" s="9">
        <v>26.4</v>
      </c>
      <c r="V250" s="10">
        <v>1</v>
      </c>
      <c r="W250" s="11">
        <v>4</v>
      </c>
      <c r="X250" s="9">
        <v>30.91</v>
      </c>
      <c r="Y250" s="8" t="s">
        <v>292</v>
      </c>
      <c r="Z250" s="10">
        <v>1</v>
      </c>
      <c r="AA250" s="10">
        <v>0.75250700000000004</v>
      </c>
      <c r="AB250" s="9">
        <v>30.91</v>
      </c>
      <c r="AC250" s="10">
        <v>1</v>
      </c>
      <c r="AD250" s="10">
        <v>0.75250700000000004</v>
      </c>
      <c r="AE250" s="9">
        <v>30.91</v>
      </c>
      <c r="AF250" s="11">
        <v>10</v>
      </c>
      <c r="AG250" s="11">
        <v>7</v>
      </c>
      <c r="AH250" s="11">
        <v>9.25</v>
      </c>
      <c r="AI250" s="11">
        <v>17</v>
      </c>
      <c r="AJ250" s="11">
        <v>0</v>
      </c>
      <c r="AK250" s="12">
        <v>44115.558356481481</v>
      </c>
      <c r="AL250" s="11">
        <v>2.64</v>
      </c>
      <c r="AM250" s="11">
        <v>100</v>
      </c>
      <c r="AN250" s="11">
        <v>0</v>
      </c>
      <c r="AO250" s="11">
        <v>1.85</v>
      </c>
      <c r="AP250" s="11">
        <v>2.4500000000000002</v>
      </c>
      <c r="AQ250" s="11">
        <v>5.58</v>
      </c>
      <c r="AR250" s="11">
        <v>1.38</v>
      </c>
      <c r="AS250" s="8" t="s">
        <v>298</v>
      </c>
      <c r="AT250" s="11">
        <v>0</v>
      </c>
      <c r="AU250" s="8" t="s">
        <v>11537</v>
      </c>
      <c r="AV250" s="8" t="s">
        <v>299</v>
      </c>
    </row>
    <row r="251" spans="1:48" x14ac:dyDescent="0.25">
      <c r="A251" s="8" t="str">
        <f t="shared" si="3"/>
        <v>14006000056132000005105</v>
      </c>
      <c r="B251" s="8" t="s">
        <v>10892</v>
      </c>
      <c r="C251" s="8" t="s">
        <v>294</v>
      </c>
      <c r="D251" s="8" t="s">
        <v>293</v>
      </c>
      <c r="E251" s="8" t="s">
        <v>11538</v>
      </c>
      <c r="F251" s="8" t="s">
        <v>11539</v>
      </c>
      <c r="G251" s="8" t="s">
        <v>11053</v>
      </c>
      <c r="H251" s="8" t="s">
        <v>11054</v>
      </c>
      <c r="I251" s="8" t="s">
        <v>292</v>
      </c>
      <c r="J251" s="8" t="s">
        <v>10897</v>
      </c>
      <c r="K251" s="8" t="s">
        <v>302</v>
      </c>
      <c r="L251" s="8" t="s">
        <v>10898</v>
      </c>
      <c r="M251" s="8" t="s">
        <v>10899</v>
      </c>
      <c r="N251" s="8" t="s">
        <v>10873</v>
      </c>
      <c r="O251" s="9">
        <v>29.43</v>
      </c>
      <c r="P251" s="10">
        <v>1</v>
      </c>
      <c r="Q251" s="11">
        <v>9.25</v>
      </c>
      <c r="R251" s="11">
        <v>12</v>
      </c>
      <c r="S251" s="8" t="s">
        <v>296</v>
      </c>
      <c r="T251" s="8" t="s">
        <v>297</v>
      </c>
      <c r="U251" s="9">
        <v>37.371000000000002</v>
      </c>
      <c r="V251" s="10">
        <v>1</v>
      </c>
      <c r="W251" s="11">
        <v>3</v>
      </c>
      <c r="X251" s="9">
        <v>30.651</v>
      </c>
      <c r="Y251" s="8" t="s">
        <v>292</v>
      </c>
      <c r="Z251" s="10">
        <v>1</v>
      </c>
      <c r="AA251" s="10">
        <v>1</v>
      </c>
      <c r="AB251" s="9">
        <v>30.651</v>
      </c>
      <c r="AC251" s="10">
        <v>1</v>
      </c>
      <c r="AD251" s="10">
        <v>1</v>
      </c>
      <c r="AE251" s="9">
        <v>30.651</v>
      </c>
      <c r="AF251" s="11">
        <v>10</v>
      </c>
      <c r="AG251" s="11">
        <v>12</v>
      </c>
      <c r="AH251" s="11">
        <v>9.25</v>
      </c>
      <c r="AI251" s="11">
        <v>0</v>
      </c>
      <c r="AJ251" s="11">
        <v>0</v>
      </c>
      <c r="AK251" s="12">
        <v>44115.008738425924</v>
      </c>
      <c r="AL251" s="11">
        <v>3.74</v>
      </c>
      <c r="AM251" s="11">
        <v>100</v>
      </c>
      <c r="AN251" s="11">
        <v>0</v>
      </c>
      <c r="AO251" s="11">
        <v>4.49</v>
      </c>
      <c r="AP251" s="11">
        <v>3.46</v>
      </c>
      <c r="AQ251" s="11">
        <v>0</v>
      </c>
      <c r="AR251" s="11">
        <v>1.23</v>
      </c>
      <c r="AS251" s="8" t="s">
        <v>298</v>
      </c>
      <c r="AT251" s="11">
        <v>0</v>
      </c>
      <c r="AU251" s="8" t="s">
        <v>11540</v>
      </c>
      <c r="AV251" s="8" t="s">
        <v>299</v>
      </c>
    </row>
    <row r="252" spans="1:48" x14ac:dyDescent="0.25">
      <c r="A252" s="8" t="str">
        <f t="shared" si="3"/>
        <v>17006000056272200001421</v>
      </c>
      <c r="B252" s="8" t="s">
        <v>10883</v>
      </c>
      <c r="C252" s="8" t="s">
        <v>292</v>
      </c>
      <c r="D252" s="8" t="s">
        <v>293</v>
      </c>
      <c r="E252" s="8" t="s">
        <v>11541</v>
      </c>
      <c r="F252" s="8" t="s">
        <v>11542</v>
      </c>
      <c r="G252" s="8" t="s">
        <v>10890</v>
      </c>
      <c r="H252" s="8" t="s">
        <v>10896</v>
      </c>
      <c r="I252" s="8" t="s">
        <v>294</v>
      </c>
      <c r="J252" s="8" t="s">
        <v>10897</v>
      </c>
      <c r="K252" s="8" t="s">
        <v>301</v>
      </c>
      <c r="L252" s="8" t="s">
        <v>10898</v>
      </c>
      <c r="M252" s="8" t="s">
        <v>10899</v>
      </c>
      <c r="N252" s="8" t="s">
        <v>10893</v>
      </c>
      <c r="O252" s="9">
        <v>7.04</v>
      </c>
      <c r="P252" s="10">
        <v>1</v>
      </c>
      <c r="Q252" s="11">
        <v>9.25</v>
      </c>
      <c r="R252" s="11">
        <v>7</v>
      </c>
      <c r="S252" s="8" t="s">
        <v>296</v>
      </c>
      <c r="T252" s="8" t="s">
        <v>297</v>
      </c>
      <c r="U252" s="9">
        <v>8.4060000000000006</v>
      </c>
      <c r="V252" s="10">
        <v>0.25</v>
      </c>
      <c r="W252" s="11">
        <v>3</v>
      </c>
      <c r="X252" s="9">
        <v>2.8220000000000001</v>
      </c>
      <c r="Y252" s="8" t="s">
        <v>292</v>
      </c>
      <c r="Z252" s="10">
        <v>4</v>
      </c>
      <c r="AA252" s="10">
        <v>1</v>
      </c>
      <c r="AB252" s="9">
        <v>11.288</v>
      </c>
      <c r="AC252" s="10">
        <v>1</v>
      </c>
      <c r="AD252" s="10">
        <v>1</v>
      </c>
      <c r="AE252" s="9">
        <v>11.288</v>
      </c>
      <c r="AF252" s="11">
        <v>10</v>
      </c>
      <c r="AG252" s="11">
        <v>7</v>
      </c>
      <c r="AH252" s="11">
        <v>0</v>
      </c>
      <c r="AI252" s="11">
        <v>17</v>
      </c>
      <c r="AJ252" s="11">
        <v>0</v>
      </c>
      <c r="AK252" s="12">
        <v>44115.55972222222</v>
      </c>
      <c r="AL252" s="11">
        <v>0.21</v>
      </c>
      <c r="AM252" s="11">
        <v>100</v>
      </c>
      <c r="AN252" s="11">
        <v>0</v>
      </c>
      <c r="AO252" s="11">
        <v>0.15</v>
      </c>
      <c r="AP252" s="11">
        <v>0</v>
      </c>
      <c r="AQ252" s="11">
        <v>0.43</v>
      </c>
      <c r="AR252" s="11">
        <v>0.08</v>
      </c>
      <c r="AS252" s="8" t="s">
        <v>298</v>
      </c>
      <c r="AT252" s="11">
        <v>0</v>
      </c>
      <c r="AU252" s="8" t="s">
        <v>11543</v>
      </c>
      <c r="AV252" s="8" t="s">
        <v>299</v>
      </c>
    </row>
    <row r="253" spans="1:48" x14ac:dyDescent="0.25">
      <c r="A253" s="8" t="str">
        <f t="shared" si="3"/>
        <v>17006000056302200001421</v>
      </c>
      <c r="B253" s="8" t="s">
        <v>10883</v>
      </c>
      <c r="C253" s="8" t="s">
        <v>292</v>
      </c>
      <c r="D253" s="8" t="s">
        <v>293</v>
      </c>
      <c r="E253" s="8" t="s">
        <v>11544</v>
      </c>
      <c r="F253" s="8" t="s">
        <v>11545</v>
      </c>
      <c r="G253" s="8" t="s">
        <v>10890</v>
      </c>
      <c r="H253" s="8" t="s">
        <v>10896</v>
      </c>
      <c r="I253" s="8" t="s">
        <v>294</v>
      </c>
      <c r="J253" s="8" t="s">
        <v>10897</v>
      </c>
      <c r="K253" s="8" t="s">
        <v>295</v>
      </c>
      <c r="L253" s="8" t="s">
        <v>10898</v>
      </c>
      <c r="M253" s="8" t="s">
        <v>10899</v>
      </c>
      <c r="N253" s="8" t="s">
        <v>10893</v>
      </c>
      <c r="O253" s="9">
        <v>88.02</v>
      </c>
      <c r="P253" s="10">
        <v>1</v>
      </c>
      <c r="Q253" s="11">
        <v>9.25</v>
      </c>
      <c r="R253" s="11">
        <v>7</v>
      </c>
      <c r="S253" s="8" t="s">
        <v>296</v>
      </c>
      <c r="T253" s="8" t="s">
        <v>297</v>
      </c>
      <c r="U253" s="9">
        <v>105.099</v>
      </c>
      <c r="V253" s="10">
        <v>0.25</v>
      </c>
      <c r="W253" s="11">
        <v>3</v>
      </c>
      <c r="X253" s="9">
        <v>35.365000000000002</v>
      </c>
      <c r="Y253" s="8" t="s">
        <v>292</v>
      </c>
      <c r="Z253" s="10">
        <v>4</v>
      </c>
      <c r="AA253" s="10">
        <v>1</v>
      </c>
      <c r="AB253" s="9">
        <v>141.46</v>
      </c>
      <c r="AC253" s="10">
        <v>1</v>
      </c>
      <c r="AD253" s="10">
        <v>1</v>
      </c>
      <c r="AE253" s="9">
        <v>141.46</v>
      </c>
      <c r="AF253" s="11">
        <v>10</v>
      </c>
      <c r="AG253" s="11">
        <v>7</v>
      </c>
      <c r="AH253" s="11">
        <v>0</v>
      </c>
      <c r="AI253" s="11">
        <v>17</v>
      </c>
      <c r="AJ253" s="11">
        <v>0</v>
      </c>
      <c r="AK253" s="12">
        <v>44115.55972222222</v>
      </c>
      <c r="AL253" s="11">
        <v>2.63</v>
      </c>
      <c r="AM253" s="11">
        <v>100</v>
      </c>
      <c r="AN253" s="11">
        <v>0</v>
      </c>
      <c r="AO253" s="11">
        <v>1.84</v>
      </c>
      <c r="AP253" s="11">
        <v>0</v>
      </c>
      <c r="AQ253" s="11">
        <v>5.43</v>
      </c>
      <c r="AR253" s="11">
        <v>1.03</v>
      </c>
      <c r="AS253" s="8" t="s">
        <v>298</v>
      </c>
      <c r="AT253" s="11">
        <v>0</v>
      </c>
      <c r="AU253" s="8" t="s">
        <v>11546</v>
      </c>
      <c r="AV253" s="8" t="s">
        <v>299</v>
      </c>
    </row>
    <row r="254" spans="1:48" x14ac:dyDescent="0.25">
      <c r="A254" s="8" t="str">
        <f t="shared" si="3"/>
        <v>17006000056482200001421</v>
      </c>
      <c r="B254" s="8" t="s">
        <v>10883</v>
      </c>
      <c r="C254" s="8" t="s">
        <v>292</v>
      </c>
      <c r="D254" s="8" t="s">
        <v>293</v>
      </c>
      <c r="E254" s="8" t="s">
        <v>11547</v>
      </c>
      <c r="F254" s="8" t="s">
        <v>11548</v>
      </c>
      <c r="G254" s="8" t="s">
        <v>10890</v>
      </c>
      <c r="H254" s="8" t="s">
        <v>10896</v>
      </c>
      <c r="I254" s="8" t="s">
        <v>294</v>
      </c>
      <c r="J254" s="8" t="s">
        <v>10897</v>
      </c>
      <c r="K254" s="8" t="s">
        <v>301</v>
      </c>
      <c r="L254" s="8" t="s">
        <v>10886</v>
      </c>
      <c r="M254" s="8" t="s">
        <v>10899</v>
      </c>
      <c r="N254" s="8" t="s">
        <v>10893</v>
      </c>
      <c r="O254" s="9">
        <v>8.5299999999999994</v>
      </c>
      <c r="P254" s="10">
        <v>1</v>
      </c>
      <c r="Q254" s="11">
        <v>9.25</v>
      </c>
      <c r="R254" s="11">
        <v>7</v>
      </c>
      <c r="S254" s="8" t="s">
        <v>296</v>
      </c>
      <c r="T254" s="8" t="s">
        <v>297</v>
      </c>
      <c r="U254" s="9">
        <v>10.185</v>
      </c>
      <c r="V254" s="10">
        <v>0.25</v>
      </c>
      <c r="W254" s="11">
        <v>3</v>
      </c>
      <c r="X254" s="9">
        <v>3.4359999999999999</v>
      </c>
      <c r="Y254" s="8" t="s">
        <v>292</v>
      </c>
      <c r="Z254" s="10">
        <v>4</v>
      </c>
      <c r="AA254" s="10">
        <v>1</v>
      </c>
      <c r="AB254" s="9">
        <v>13.744</v>
      </c>
      <c r="AC254" s="10">
        <v>1</v>
      </c>
      <c r="AD254" s="10">
        <v>1</v>
      </c>
      <c r="AE254" s="9">
        <v>13.744</v>
      </c>
      <c r="AF254" s="11">
        <v>10</v>
      </c>
      <c r="AG254" s="11">
        <v>7</v>
      </c>
      <c r="AH254" s="11">
        <v>0</v>
      </c>
      <c r="AI254" s="11">
        <v>17</v>
      </c>
      <c r="AJ254" s="11">
        <v>0</v>
      </c>
      <c r="AK254" s="12">
        <v>44115.559791666667</v>
      </c>
      <c r="AL254" s="11">
        <v>0.26</v>
      </c>
      <c r="AM254" s="11">
        <v>100</v>
      </c>
      <c r="AN254" s="11">
        <v>0</v>
      </c>
      <c r="AO254" s="11">
        <v>0.18</v>
      </c>
      <c r="AP254" s="11">
        <v>0</v>
      </c>
      <c r="AQ254" s="11">
        <v>0.53</v>
      </c>
      <c r="AR254" s="11">
        <v>0.1</v>
      </c>
      <c r="AS254" s="8" t="s">
        <v>298</v>
      </c>
      <c r="AT254" s="11">
        <v>0</v>
      </c>
      <c r="AU254" s="8" t="s">
        <v>11549</v>
      </c>
      <c r="AV254" s="8" t="s">
        <v>299</v>
      </c>
    </row>
    <row r="255" spans="1:48" x14ac:dyDescent="0.25">
      <c r="A255" s="8" t="str">
        <f t="shared" si="3"/>
        <v>10006000056492200001421</v>
      </c>
      <c r="B255" s="8" t="s">
        <v>10870</v>
      </c>
      <c r="C255" s="8" t="s">
        <v>294</v>
      </c>
      <c r="D255" s="8" t="s">
        <v>293</v>
      </c>
      <c r="E255" s="8" t="s">
        <v>11550</v>
      </c>
      <c r="F255" s="8" t="s">
        <v>11551</v>
      </c>
      <c r="G255" s="8" t="s">
        <v>10890</v>
      </c>
      <c r="H255" s="8" t="s">
        <v>10896</v>
      </c>
      <c r="I255" s="8" t="s">
        <v>292</v>
      </c>
      <c r="J255" s="8" t="s">
        <v>10897</v>
      </c>
      <c r="K255" s="8" t="s">
        <v>301</v>
      </c>
      <c r="L255" s="8" t="s">
        <v>10898</v>
      </c>
      <c r="M255" s="8" t="s">
        <v>10899</v>
      </c>
      <c r="N255" s="8" t="s">
        <v>10873</v>
      </c>
      <c r="O255" s="9">
        <v>8.77</v>
      </c>
      <c r="P255" s="10">
        <v>1</v>
      </c>
      <c r="Q255" s="11">
        <v>9.25</v>
      </c>
      <c r="R255" s="11">
        <v>12</v>
      </c>
      <c r="S255" s="8" t="s">
        <v>296</v>
      </c>
      <c r="T255" s="8" t="s">
        <v>297</v>
      </c>
      <c r="U255" s="9">
        <v>11.137</v>
      </c>
      <c r="V255" s="10">
        <v>1</v>
      </c>
      <c r="W255" s="11">
        <v>4</v>
      </c>
      <c r="X255" s="9">
        <v>9.2569999999999997</v>
      </c>
      <c r="Y255" s="8" t="s">
        <v>292</v>
      </c>
      <c r="Z255" s="10">
        <v>1</v>
      </c>
      <c r="AA255" s="10">
        <v>1</v>
      </c>
      <c r="AB255" s="9">
        <v>9.2569999999999997</v>
      </c>
      <c r="AC255" s="10">
        <v>1</v>
      </c>
      <c r="AD255" s="10">
        <v>1</v>
      </c>
      <c r="AE255" s="9">
        <v>9.2569999999999997</v>
      </c>
      <c r="AF255" s="11">
        <v>10</v>
      </c>
      <c r="AG255" s="11">
        <v>12</v>
      </c>
      <c r="AH255" s="11">
        <v>9.25</v>
      </c>
      <c r="AI255" s="11">
        <v>0</v>
      </c>
      <c r="AJ255" s="11">
        <v>0</v>
      </c>
      <c r="AK255" s="12">
        <v>44115.022905092592</v>
      </c>
      <c r="AL255" s="11">
        <v>1.1100000000000001</v>
      </c>
      <c r="AM255" s="11">
        <v>100</v>
      </c>
      <c r="AN255" s="11">
        <v>0</v>
      </c>
      <c r="AO255" s="11">
        <v>1.34</v>
      </c>
      <c r="AP255" s="11">
        <v>1.03</v>
      </c>
      <c r="AQ255" s="11">
        <v>0</v>
      </c>
      <c r="AR255" s="11">
        <v>0.49</v>
      </c>
      <c r="AS255" s="8" t="s">
        <v>298</v>
      </c>
      <c r="AT255" s="11">
        <v>0</v>
      </c>
      <c r="AU255" s="8" t="s">
        <v>11552</v>
      </c>
      <c r="AV255" s="8" t="s">
        <v>299</v>
      </c>
    </row>
    <row r="256" spans="1:48" x14ac:dyDescent="0.25">
      <c r="A256" s="8" t="str">
        <f t="shared" si="3"/>
        <v>14006000056492000005105</v>
      </c>
      <c r="B256" s="8" t="s">
        <v>10892</v>
      </c>
      <c r="C256" s="8" t="s">
        <v>294</v>
      </c>
      <c r="D256" s="8" t="s">
        <v>293</v>
      </c>
      <c r="E256" s="8" t="s">
        <v>11550</v>
      </c>
      <c r="F256" s="8" t="s">
        <v>11551</v>
      </c>
      <c r="G256" s="8" t="s">
        <v>11053</v>
      </c>
      <c r="H256" s="8" t="s">
        <v>11054</v>
      </c>
      <c r="I256" s="8" t="s">
        <v>292</v>
      </c>
      <c r="J256" s="8" t="s">
        <v>10897</v>
      </c>
      <c r="K256" s="8" t="s">
        <v>301</v>
      </c>
      <c r="L256" s="8" t="s">
        <v>10898</v>
      </c>
      <c r="M256" s="8" t="s">
        <v>10899</v>
      </c>
      <c r="N256" s="8" t="s">
        <v>10873</v>
      </c>
      <c r="O256" s="9">
        <v>8.7509999999999994</v>
      </c>
      <c r="P256" s="10">
        <v>1</v>
      </c>
      <c r="Q256" s="11">
        <v>9.25</v>
      </c>
      <c r="R256" s="11">
        <v>12</v>
      </c>
      <c r="S256" s="8" t="s">
        <v>296</v>
      </c>
      <c r="T256" s="8" t="s">
        <v>297</v>
      </c>
      <c r="U256" s="9">
        <v>11.112</v>
      </c>
      <c r="V256" s="10">
        <v>1</v>
      </c>
      <c r="W256" s="11">
        <v>4</v>
      </c>
      <c r="X256" s="9">
        <v>9.2520000000000007</v>
      </c>
      <c r="Y256" s="8" t="s">
        <v>292</v>
      </c>
      <c r="Z256" s="10">
        <v>1</v>
      </c>
      <c r="AA256" s="10">
        <v>1</v>
      </c>
      <c r="AB256" s="9">
        <v>9.2520000000000007</v>
      </c>
      <c r="AC256" s="10">
        <v>1</v>
      </c>
      <c r="AD256" s="10">
        <v>1</v>
      </c>
      <c r="AE256" s="9">
        <v>9.2520000000000007</v>
      </c>
      <c r="AF256" s="11">
        <v>10</v>
      </c>
      <c r="AG256" s="11">
        <v>12</v>
      </c>
      <c r="AH256" s="11">
        <v>9.25</v>
      </c>
      <c r="AI256" s="11">
        <v>0</v>
      </c>
      <c r="AJ256" s="11">
        <v>0</v>
      </c>
      <c r="AK256" s="12">
        <v>44115.008761574078</v>
      </c>
      <c r="AL256" s="11">
        <v>1.1100000000000001</v>
      </c>
      <c r="AM256" s="11">
        <v>100</v>
      </c>
      <c r="AN256" s="11">
        <v>0</v>
      </c>
      <c r="AO256" s="11">
        <v>1.33</v>
      </c>
      <c r="AP256" s="11">
        <v>1.02</v>
      </c>
      <c r="AQ256" s="11">
        <v>0</v>
      </c>
      <c r="AR256" s="11">
        <v>0.49</v>
      </c>
      <c r="AS256" s="8" t="s">
        <v>298</v>
      </c>
      <c r="AT256" s="11">
        <v>0</v>
      </c>
      <c r="AU256" s="8" t="s">
        <v>11552</v>
      </c>
      <c r="AV256" s="8" t="s">
        <v>299</v>
      </c>
    </row>
    <row r="257" spans="1:48" x14ac:dyDescent="0.25">
      <c r="A257" s="8" t="str">
        <f t="shared" si="3"/>
        <v>17006000056492200001421</v>
      </c>
      <c r="B257" s="8" t="s">
        <v>10883</v>
      </c>
      <c r="C257" s="8" t="s">
        <v>292</v>
      </c>
      <c r="D257" s="8" t="s">
        <v>293</v>
      </c>
      <c r="E257" s="8" t="s">
        <v>11550</v>
      </c>
      <c r="F257" s="8" t="s">
        <v>11551</v>
      </c>
      <c r="G257" s="8" t="s">
        <v>10890</v>
      </c>
      <c r="H257" s="8" t="s">
        <v>10896</v>
      </c>
      <c r="I257" s="8" t="s">
        <v>294</v>
      </c>
      <c r="J257" s="8" t="s">
        <v>10897</v>
      </c>
      <c r="K257" s="8" t="s">
        <v>301</v>
      </c>
      <c r="L257" s="8" t="s">
        <v>10898</v>
      </c>
      <c r="M257" s="8" t="s">
        <v>10899</v>
      </c>
      <c r="N257" s="8" t="s">
        <v>10893</v>
      </c>
      <c r="O257" s="9">
        <v>8.77</v>
      </c>
      <c r="P257" s="10">
        <v>1</v>
      </c>
      <c r="Q257" s="11">
        <v>9.25</v>
      </c>
      <c r="R257" s="11">
        <v>7</v>
      </c>
      <c r="S257" s="8" t="s">
        <v>296</v>
      </c>
      <c r="T257" s="8" t="s">
        <v>297</v>
      </c>
      <c r="U257" s="9">
        <v>10.472</v>
      </c>
      <c r="V257" s="10">
        <v>0.25</v>
      </c>
      <c r="W257" s="11">
        <v>3</v>
      </c>
      <c r="X257" s="9">
        <v>3.5179999999999998</v>
      </c>
      <c r="Y257" s="8" t="s">
        <v>292</v>
      </c>
      <c r="Z257" s="10">
        <v>4</v>
      </c>
      <c r="AA257" s="10">
        <v>1</v>
      </c>
      <c r="AB257" s="9">
        <v>14.071999999999999</v>
      </c>
      <c r="AC257" s="10">
        <v>1</v>
      </c>
      <c r="AD257" s="10">
        <v>1</v>
      </c>
      <c r="AE257" s="9">
        <v>14.071999999999999</v>
      </c>
      <c r="AF257" s="11">
        <v>10</v>
      </c>
      <c r="AG257" s="11">
        <v>7</v>
      </c>
      <c r="AH257" s="11">
        <v>0</v>
      </c>
      <c r="AI257" s="11">
        <v>17</v>
      </c>
      <c r="AJ257" s="11">
        <v>0</v>
      </c>
      <c r="AK257" s="12">
        <v>44115.559791666667</v>
      </c>
      <c r="AL257" s="11">
        <v>0.26</v>
      </c>
      <c r="AM257" s="11">
        <v>100</v>
      </c>
      <c r="AN257" s="11">
        <v>0</v>
      </c>
      <c r="AO257" s="11">
        <v>0.18</v>
      </c>
      <c r="AP257" s="11">
        <v>0</v>
      </c>
      <c r="AQ257" s="11">
        <v>0.54</v>
      </c>
      <c r="AR257" s="11">
        <v>0.1</v>
      </c>
      <c r="AS257" s="8" t="s">
        <v>298</v>
      </c>
      <c r="AT257" s="11">
        <v>0</v>
      </c>
      <c r="AU257" s="8" t="s">
        <v>11552</v>
      </c>
      <c r="AV257" s="8" t="s">
        <v>299</v>
      </c>
    </row>
    <row r="258" spans="1:48" x14ac:dyDescent="0.25">
      <c r="A258" s="8" t="str">
        <f t="shared" si="3"/>
        <v>17006000056642200001421</v>
      </c>
      <c r="B258" s="8" t="s">
        <v>10883</v>
      </c>
      <c r="C258" s="8" t="s">
        <v>292</v>
      </c>
      <c r="D258" s="8" t="s">
        <v>293</v>
      </c>
      <c r="E258" s="8" t="s">
        <v>11553</v>
      </c>
      <c r="F258" s="8" t="s">
        <v>11554</v>
      </c>
      <c r="G258" s="8" t="s">
        <v>10890</v>
      </c>
      <c r="H258" s="8" t="s">
        <v>10896</v>
      </c>
      <c r="I258" s="8" t="s">
        <v>294</v>
      </c>
      <c r="J258" s="8" t="s">
        <v>10897</v>
      </c>
      <c r="K258" s="8" t="s">
        <v>295</v>
      </c>
      <c r="L258" s="8" t="s">
        <v>10898</v>
      </c>
      <c r="M258" s="8" t="s">
        <v>10899</v>
      </c>
      <c r="N258" s="8" t="s">
        <v>10893</v>
      </c>
      <c r="O258" s="9">
        <v>56.6</v>
      </c>
      <c r="P258" s="10">
        <v>1</v>
      </c>
      <c r="Q258" s="11">
        <v>9.25</v>
      </c>
      <c r="R258" s="11">
        <v>7</v>
      </c>
      <c r="S258" s="8" t="s">
        <v>296</v>
      </c>
      <c r="T258" s="8" t="s">
        <v>297</v>
      </c>
      <c r="U258" s="9">
        <v>67.581999999999994</v>
      </c>
      <c r="V258" s="10">
        <v>0.25</v>
      </c>
      <c r="W258" s="11">
        <v>3</v>
      </c>
      <c r="X258" s="9">
        <v>22.736000000000001</v>
      </c>
      <c r="Y258" s="8" t="s">
        <v>292</v>
      </c>
      <c r="Z258" s="10">
        <v>4</v>
      </c>
      <c r="AA258" s="10">
        <v>1</v>
      </c>
      <c r="AB258" s="9">
        <v>90.944000000000003</v>
      </c>
      <c r="AC258" s="10">
        <v>1</v>
      </c>
      <c r="AD258" s="10">
        <v>1</v>
      </c>
      <c r="AE258" s="9">
        <v>90.944000000000003</v>
      </c>
      <c r="AF258" s="11">
        <v>10</v>
      </c>
      <c r="AG258" s="11">
        <v>7</v>
      </c>
      <c r="AH258" s="11">
        <v>0</v>
      </c>
      <c r="AI258" s="11">
        <v>17</v>
      </c>
      <c r="AJ258" s="11">
        <v>0</v>
      </c>
      <c r="AK258" s="12">
        <v>44115.559837962966</v>
      </c>
      <c r="AL258" s="11">
        <v>1.69</v>
      </c>
      <c r="AM258" s="11">
        <v>100</v>
      </c>
      <c r="AN258" s="11">
        <v>0</v>
      </c>
      <c r="AO258" s="11">
        <v>1.18</v>
      </c>
      <c r="AP258" s="11">
        <v>0</v>
      </c>
      <c r="AQ258" s="11">
        <v>3.49</v>
      </c>
      <c r="AR258" s="11">
        <v>0.66</v>
      </c>
      <c r="AS258" s="8" t="s">
        <v>298</v>
      </c>
      <c r="AT258" s="11">
        <v>0</v>
      </c>
      <c r="AU258" s="8" t="s">
        <v>11555</v>
      </c>
      <c r="AV258" s="8" t="s">
        <v>299</v>
      </c>
    </row>
    <row r="259" spans="1:48" x14ac:dyDescent="0.25">
      <c r="A259" s="8" t="str">
        <f t="shared" ref="A259:A322" si="4">_xlfn.CONCAT(B259,E259,G259)</f>
        <v>13006000056652200001421</v>
      </c>
      <c r="B259" s="8" t="s">
        <v>10880</v>
      </c>
      <c r="C259" s="8" t="s">
        <v>294</v>
      </c>
      <c r="D259" s="8" t="s">
        <v>293</v>
      </c>
      <c r="E259" s="8" t="s">
        <v>11556</v>
      </c>
      <c r="F259" s="8" t="s">
        <v>11557</v>
      </c>
      <c r="G259" s="8" t="s">
        <v>10890</v>
      </c>
      <c r="H259" s="8" t="s">
        <v>10896</v>
      </c>
      <c r="I259" s="8" t="s">
        <v>292</v>
      </c>
      <c r="J259" s="8" t="s">
        <v>10897</v>
      </c>
      <c r="K259" s="8" t="s">
        <v>295</v>
      </c>
      <c r="L259" s="8" t="s">
        <v>10898</v>
      </c>
      <c r="M259" s="8" t="s">
        <v>10899</v>
      </c>
      <c r="N259" s="8" t="s">
        <v>10881</v>
      </c>
      <c r="O259" s="9">
        <v>57.399000000000001</v>
      </c>
      <c r="P259" s="10">
        <v>1</v>
      </c>
      <c r="Q259" s="11">
        <v>9.25</v>
      </c>
      <c r="R259" s="11">
        <v>7</v>
      </c>
      <c r="S259" s="8" t="s">
        <v>296</v>
      </c>
      <c r="T259" s="8" t="s">
        <v>297</v>
      </c>
      <c r="U259" s="9">
        <v>68.536000000000001</v>
      </c>
      <c r="V259" s="10">
        <v>1</v>
      </c>
      <c r="W259" s="11">
        <v>7</v>
      </c>
      <c r="X259" s="9">
        <v>73.695999999999998</v>
      </c>
      <c r="Y259" s="8" t="s">
        <v>292</v>
      </c>
      <c r="Z259" s="10">
        <v>1</v>
      </c>
      <c r="AA259" s="10">
        <v>1</v>
      </c>
      <c r="AB259" s="9">
        <v>73.695999999999998</v>
      </c>
      <c r="AC259" s="10">
        <v>1</v>
      </c>
      <c r="AD259" s="10">
        <v>1</v>
      </c>
      <c r="AE259" s="9">
        <v>73.695999999999998</v>
      </c>
      <c r="AF259" s="11">
        <v>10</v>
      </c>
      <c r="AG259" s="11">
        <v>0</v>
      </c>
      <c r="AH259" s="11">
        <v>9.25</v>
      </c>
      <c r="AI259" s="11">
        <v>0</v>
      </c>
      <c r="AJ259" s="11">
        <v>0</v>
      </c>
      <c r="AK259" s="12">
        <v>44115.013483796298</v>
      </c>
      <c r="AL259" s="11">
        <v>6.85</v>
      </c>
      <c r="AM259" s="11">
        <v>100</v>
      </c>
      <c r="AN259" s="11">
        <v>0</v>
      </c>
      <c r="AO259" s="11">
        <v>0</v>
      </c>
      <c r="AP259" s="11">
        <v>6.97</v>
      </c>
      <c r="AQ259" s="11">
        <v>0</v>
      </c>
      <c r="AR259" s="11">
        <v>5.28</v>
      </c>
      <c r="AS259" s="8" t="s">
        <v>298</v>
      </c>
      <c r="AT259" s="11">
        <v>0</v>
      </c>
      <c r="AU259" s="8" t="s">
        <v>11558</v>
      </c>
      <c r="AV259" s="8" t="s">
        <v>299</v>
      </c>
    </row>
    <row r="260" spans="1:48" x14ac:dyDescent="0.25">
      <c r="A260" s="8" t="str">
        <f t="shared" si="4"/>
        <v>17006000056652200001421</v>
      </c>
      <c r="B260" s="8" t="s">
        <v>10883</v>
      </c>
      <c r="C260" s="8" t="s">
        <v>292</v>
      </c>
      <c r="D260" s="8" t="s">
        <v>293</v>
      </c>
      <c r="E260" s="8" t="s">
        <v>11556</v>
      </c>
      <c r="F260" s="8" t="s">
        <v>11557</v>
      </c>
      <c r="G260" s="8" t="s">
        <v>10890</v>
      </c>
      <c r="H260" s="8" t="s">
        <v>10896</v>
      </c>
      <c r="I260" s="8" t="s">
        <v>294</v>
      </c>
      <c r="J260" s="8" t="s">
        <v>10897</v>
      </c>
      <c r="K260" s="8" t="s">
        <v>295</v>
      </c>
      <c r="L260" s="8" t="s">
        <v>10898</v>
      </c>
      <c r="M260" s="8" t="s">
        <v>10899</v>
      </c>
      <c r="N260" s="8" t="s">
        <v>10893</v>
      </c>
      <c r="O260" s="9">
        <v>57.4</v>
      </c>
      <c r="P260" s="10">
        <v>1</v>
      </c>
      <c r="Q260" s="11">
        <v>9.25</v>
      </c>
      <c r="R260" s="11">
        <v>7</v>
      </c>
      <c r="S260" s="8" t="s">
        <v>296</v>
      </c>
      <c r="T260" s="8" t="s">
        <v>297</v>
      </c>
      <c r="U260" s="9">
        <v>68.537000000000006</v>
      </c>
      <c r="V260" s="10">
        <v>0.25</v>
      </c>
      <c r="W260" s="11">
        <v>3</v>
      </c>
      <c r="X260" s="9">
        <v>23.053999999999998</v>
      </c>
      <c r="Y260" s="8" t="s">
        <v>292</v>
      </c>
      <c r="Z260" s="10">
        <v>4</v>
      </c>
      <c r="AA260" s="10">
        <v>1</v>
      </c>
      <c r="AB260" s="9">
        <v>92.215999999999994</v>
      </c>
      <c r="AC260" s="10">
        <v>1</v>
      </c>
      <c r="AD260" s="10">
        <v>1</v>
      </c>
      <c r="AE260" s="9">
        <v>92.215999999999994</v>
      </c>
      <c r="AF260" s="11">
        <v>10</v>
      </c>
      <c r="AG260" s="11">
        <v>7</v>
      </c>
      <c r="AH260" s="11">
        <v>0</v>
      </c>
      <c r="AI260" s="11">
        <v>17</v>
      </c>
      <c r="AJ260" s="11">
        <v>0</v>
      </c>
      <c r="AK260" s="12">
        <v>44115.559837962966</v>
      </c>
      <c r="AL260" s="11">
        <v>1.71</v>
      </c>
      <c r="AM260" s="11">
        <v>100</v>
      </c>
      <c r="AN260" s="11">
        <v>0</v>
      </c>
      <c r="AO260" s="11">
        <v>1.2</v>
      </c>
      <c r="AP260" s="11">
        <v>0</v>
      </c>
      <c r="AQ260" s="11">
        <v>3.54</v>
      </c>
      <c r="AR260" s="11">
        <v>0.67</v>
      </c>
      <c r="AS260" s="8" t="s">
        <v>298</v>
      </c>
      <c r="AT260" s="11">
        <v>0</v>
      </c>
      <c r="AU260" s="8" t="s">
        <v>11558</v>
      </c>
      <c r="AV260" s="8" t="s">
        <v>299</v>
      </c>
    </row>
    <row r="261" spans="1:48" x14ac:dyDescent="0.25">
      <c r="A261" s="8" t="str">
        <f t="shared" si="4"/>
        <v>17006000056752200001421</v>
      </c>
      <c r="B261" s="8" t="s">
        <v>10883</v>
      </c>
      <c r="C261" s="8" t="s">
        <v>292</v>
      </c>
      <c r="D261" s="8" t="s">
        <v>293</v>
      </c>
      <c r="E261" s="8" t="s">
        <v>11559</v>
      </c>
      <c r="F261" s="8" t="s">
        <v>11560</v>
      </c>
      <c r="G261" s="8" t="s">
        <v>10890</v>
      </c>
      <c r="H261" s="8" t="s">
        <v>10896</v>
      </c>
      <c r="I261" s="8" t="s">
        <v>294</v>
      </c>
      <c r="J261" s="8" t="s">
        <v>10897</v>
      </c>
      <c r="K261" s="8" t="s">
        <v>295</v>
      </c>
      <c r="L261" s="8" t="s">
        <v>10886</v>
      </c>
      <c r="M261" s="8" t="s">
        <v>10899</v>
      </c>
      <c r="N261" s="8" t="s">
        <v>10893</v>
      </c>
      <c r="O261" s="9">
        <v>51.88</v>
      </c>
      <c r="P261" s="10">
        <v>1</v>
      </c>
      <c r="Q261" s="11">
        <v>9.25</v>
      </c>
      <c r="R261" s="11">
        <v>7</v>
      </c>
      <c r="S261" s="8" t="s">
        <v>296</v>
      </c>
      <c r="T261" s="8" t="s">
        <v>297</v>
      </c>
      <c r="U261" s="9">
        <v>61.945999999999998</v>
      </c>
      <c r="V261" s="10">
        <v>0.25</v>
      </c>
      <c r="W261" s="11">
        <v>3</v>
      </c>
      <c r="X261" s="9">
        <v>20.847000000000001</v>
      </c>
      <c r="Y261" s="8" t="s">
        <v>292</v>
      </c>
      <c r="Z261" s="10">
        <v>4</v>
      </c>
      <c r="AA261" s="10">
        <v>1</v>
      </c>
      <c r="AB261" s="9">
        <v>83.388000000000005</v>
      </c>
      <c r="AC261" s="10">
        <v>1</v>
      </c>
      <c r="AD261" s="10">
        <v>1</v>
      </c>
      <c r="AE261" s="9">
        <v>83.388000000000005</v>
      </c>
      <c r="AF261" s="11">
        <v>10</v>
      </c>
      <c r="AG261" s="11">
        <v>7</v>
      </c>
      <c r="AH261" s="11">
        <v>0</v>
      </c>
      <c r="AI261" s="11">
        <v>17</v>
      </c>
      <c r="AJ261" s="11">
        <v>0</v>
      </c>
      <c r="AK261" s="12">
        <v>44115.559884259259</v>
      </c>
      <c r="AL261" s="11">
        <v>1.55</v>
      </c>
      <c r="AM261" s="11">
        <v>100</v>
      </c>
      <c r="AN261" s="11">
        <v>0</v>
      </c>
      <c r="AO261" s="11">
        <v>1.08</v>
      </c>
      <c r="AP261" s="11">
        <v>0</v>
      </c>
      <c r="AQ261" s="11">
        <v>3.2</v>
      </c>
      <c r="AR261" s="11">
        <v>0.61</v>
      </c>
      <c r="AS261" s="8" t="s">
        <v>298</v>
      </c>
      <c r="AT261" s="11">
        <v>0</v>
      </c>
      <c r="AU261" s="8" t="s">
        <v>11561</v>
      </c>
      <c r="AV261" s="8" t="s">
        <v>299</v>
      </c>
    </row>
    <row r="262" spans="1:48" x14ac:dyDescent="0.25">
      <c r="A262" s="8" t="str">
        <f t="shared" si="4"/>
        <v>17006000056762200001421</v>
      </c>
      <c r="B262" s="8" t="s">
        <v>10883</v>
      </c>
      <c r="C262" s="8" t="s">
        <v>292</v>
      </c>
      <c r="D262" s="8" t="s">
        <v>293</v>
      </c>
      <c r="E262" s="8" t="s">
        <v>11562</v>
      </c>
      <c r="F262" s="8" t="s">
        <v>11563</v>
      </c>
      <c r="G262" s="8" t="s">
        <v>10890</v>
      </c>
      <c r="H262" s="8" t="s">
        <v>10896</v>
      </c>
      <c r="I262" s="8" t="s">
        <v>294</v>
      </c>
      <c r="J262" s="8" t="s">
        <v>10897</v>
      </c>
      <c r="K262" s="8" t="s">
        <v>295</v>
      </c>
      <c r="L262" s="8" t="s">
        <v>10898</v>
      </c>
      <c r="M262" s="8" t="s">
        <v>10899</v>
      </c>
      <c r="N262" s="8" t="s">
        <v>10893</v>
      </c>
      <c r="O262" s="9">
        <v>59.16</v>
      </c>
      <c r="P262" s="10">
        <v>1</v>
      </c>
      <c r="Q262" s="11">
        <v>9.25</v>
      </c>
      <c r="R262" s="11">
        <v>7</v>
      </c>
      <c r="S262" s="8" t="s">
        <v>296</v>
      </c>
      <c r="T262" s="8" t="s">
        <v>297</v>
      </c>
      <c r="U262" s="9">
        <v>70.638999999999996</v>
      </c>
      <c r="V262" s="10">
        <v>0.25</v>
      </c>
      <c r="W262" s="11">
        <v>3</v>
      </c>
      <c r="X262" s="9">
        <v>23.77</v>
      </c>
      <c r="Y262" s="8" t="s">
        <v>292</v>
      </c>
      <c r="Z262" s="10">
        <v>4</v>
      </c>
      <c r="AA262" s="10">
        <v>1</v>
      </c>
      <c r="AB262" s="9">
        <v>95.08</v>
      </c>
      <c r="AC262" s="10">
        <v>1</v>
      </c>
      <c r="AD262" s="10">
        <v>1</v>
      </c>
      <c r="AE262" s="9">
        <v>95.08</v>
      </c>
      <c r="AF262" s="11">
        <v>10</v>
      </c>
      <c r="AG262" s="11">
        <v>7</v>
      </c>
      <c r="AH262" s="11">
        <v>0</v>
      </c>
      <c r="AI262" s="11">
        <v>17</v>
      </c>
      <c r="AJ262" s="11">
        <v>0</v>
      </c>
      <c r="AK262" s="12">
        <v>44115.559884259259</v>
      </c>
      <c r="AL262" s="11">
        <v>1.77</v>
      </c>
      <c r="AM262" s="11">
        <v>100</v>
      </c>
      <c r="AN262" s="11">
        <v>0</v>
      </c>
      <c r="AO262" s="11">
        <v>1.24</v>
      </c>
      <c r="AP262" s="11">
        <v>0</v>
      </c>
      <c r="AQ262" s="11">
        <v>3.65</v>
      </c>
      <c r="AR262" s="11">
        <v>0.69</v>
      </c>
      <c r="AS262" s="8" t="s">
        <v>298</v>
      </c>
      <c r="AT262" s="11">
        <v>0</v>
      </c>
      <c r="AU262" s="8" t="s">
        <v>11564</v>
      </c>
      <c r="AV262" s="8" t="s">
        <v>299</v>
      </c>
    </row>
    <row r="263" spans="1:48" x14ac:dyDescent="0.25">
      <c r="A263" s="8" t="str">
        <f t="shared" si="4"/>
        <v>17006000056772200001421</v>
      </c>
      <c r="B263" s="8" t="s">
        <v>10883</v>
      </c>
      <c r="C263" s="8" t="s">
        <v>292</v>
      </c>
      <c r="D263" s="8" t="s">
        <v>293</v>
      </c>
      <c r="E263" s="8" t="s">
        <v>11565</v>
      </c>
      <c r="F263" s="8" t="s">
        <v>11566</v>
      </c>
      <c r="G263" s="8" t="s">
        <v>10890</v>
      </c>
      <c r="H263" s="8" t="s">
        <v>10896</v>
      </c>
      <c r="I263" s="8" t="s">
        <v>294</v>
      </c>
      <c r="J263" s="8" t="s">
        <v>10897</v>
      </c>
      <c r="K263" s="8" t="s">
        <v>295</v>
      </c>
      <c r="L263" s="8" t="s">
        <v>10898</v>
      </c>
      <c r="M263" s="8" t="s">
        <v>10899</v>
      </c>
      <c r="N263" s="8" t="s">
        <v>10893</v>
      </c>
      <c r="O263" s="9">
        <v>52.13</v>
      </c>
      <c r="P263" s="10">
        <v>1</v>
      </c>
      <c r="Q263" s="11">
        <v>9.25</v>
      </c>
      <c r="R263" s="11">
        <v>7</v>
      </c>
      <c r="S263" s="8" t="s">
        <v>296</v>
      </c>
      <c r="T263" s="8" t="s">
        <v>297</v>
      </c>
      <c r="U263" s="9">
        <v>62.244999999999997</v>
      </c>
      <c r="V263" s="10">
        <v>0.25</v>
      </c>
      <c r="W263" s="11">
        <v>3</v>
      </c>
      <c r="X263" s="9">
        <v>20.951000000000001</v>
      </c>
      <c r="Y263" s="8" t="s">
        <v>292</v>
      </c>
      <c r="Z263" s="10">
        <v>4</v>
      </c>
      <c r="AA263" s="10">
        <v>1</v>
      </c>
      <c r="AB263" s="9">
        <v>83.804000000000002</v>
      </c>
      <c r="AC263" s="10">
        <v>1</v>
      </c>
      <c r="AD263" s="10">
        <v>1</v>
      </c>
      <c r="AE263" s="9">
        <v>83.804000000000002</v>
      </c>
      <c r="AF263" s="11">
        <v>10</v>
      </c>
      <c r="AG263" s="11">
        <v>7</v>
      </c>
      <c r="AH263" s="11">
        <v>0</v>
      </c>
      <c r="AI263" s="11">
        <v>17</v>
      </c>
      <c r="AJ263" s="11">
        <v>0</v>
      </c>
      <c r="AK263" s="12">
        <v>44115.559907407405</v>
      </c>
      <c r="AL263" s="11">
        <v>1.56</v>
      </c>
      <c r="AM263" s="11">
        <v>100</v>
      </c>
      <c r="AN263" s="11">
        <v>0</v>
      </c>
      <c r="AO263" s="11">
        <v>1.0900000000000001</v>
      </c>
      <c r="AP263" s="11">
        <v>0</v>
      </c>
      <c r="AQ263" s="11">
        <v>3.22</v>
      </c>
      <c r="AR263" s="11">
        <v>0.61</v>
      </c>
      <c r="AS263" s="8" t="s">
        <v>298</v>
      </c>
      <c r="AT263" s="11">
        <v>0</v>
      </c>
      <c r="AU263" s="8" t="s">
        <v>11567</v>
      </c>
      <c r="AV263" s="8" t="s">
        <v>299</v>
      </c>
    </row>
    <row r="264" spans="1:48" x14ac:dyDescent="0.25">
      <c r="A264" s="8" t="str">
        <f t="shared" si="4"/>
        <v>17006000056862200001421</v>
      </c>
      <c r="B264" s="8" t="s">
        <v>10883</v>
      </c>
      <c r="C264" s="8" t="s">
        <v>292</v>
      </c>
      <c r="D264" s="8" t="s">
        <v>293</v>
      </c>
      <c r="E264" s="8" t="s">
        <v>11568</v>
      </c>
      <c r="F264" s="8" t="s">
        <v>11569</v>
      </c>
      <c r="G264" s="8" t="s">
        <v>10890</v>
      </c>
      <c r="H264" s="8" t="s">
        <v>10896</v>
      </c>
      <c r="I264" s="8" t="s">
        <v>294</v>
      </c>
      <c r="J264" s="8" t="s">
        <v>10897</v>
      </c>
      <c r="K264" s="8" t="s">
        <v>295</v>
      </c>
      <c r="L264" s="8" t="s">
        <v>10886</v>
      </c>
      <c r="M264" s="8" t="s">
        <v>10899</v>
      </c>
      <c r="N264" s="8" t="s">
        <v>10893</v>
      </c>
      <c r="O264" s="9">
        <v>56.48</v>
      </c>
      <c r="P264" s="10">
        <v>1</v>
      </c>
      <c r="Q264" s="11">
        <v>9.25</v>
      </c>
      <c r="R264" s="11">
        <v>7</v>
      </c>
      <c r="S264" s="8" t="s">
        <v>296</v>
      </c>
      <c r="T264" s="8" t="s">
        <v>297</v>
      </c>
      <c r="U264" s="9">
        <v>67.438999999999993</v>
      </c>
      <c r="V264" s="10">
        <v>0.25</v>
      </c>
      <c r="W264" s="11">
        <v>3</v>
      </c>
      <c r="X264" s="9">
        <v>22.7</v>
      </c>
      <c r="Y264" s="8" t="s">
        <v>292</v>
      </c>
      <c r="Z264" s="10">
        <v>4</v>
      </c>
      <c r="AA264" s="10">
        <v>1</v>
      </c>
      <c r="AB264" s="9">
        <v>90.8</v>
      </c>
      <c r="AC264" s="10">
        <v>1</v>
      </c>
      <c r="AD264" s="10">
        <v>1</v>
      </c>
      <c r="AE264" s="9">
        <v>90.8</v>
      </c>
      <c r="AF264" s="11">
        <v>10</v>
      </c>
      <c r="AG264" s="11">
        <v>7</v>
      </c>
      <c r="AH264" s="11">
        <v>0</v>
      </c>
      <c r="AI264" s="11">
        <v>17</v>
      </c>
      <c r="AJ264" s="11">
        <v>0</v>
      </c>
      <c r="AK264" s="12">
        <v>44115.559930555559</v>
      </c>
      <c r="AL264" s="11">
        <v>1.69</v>
      </c>
      <c r="AM264" s="11">
        <v>100</v>
      </c>
      <c r="AN264" s="11">
        <v>0</v>
      </c>
      <c r="AO264" s="11">
        <v>1.18</v>
      </c>
      <c r="AP264" s="11">
        <v>0</v>
      </c>
      <c r="AQ264" s="11">
        <v>3.49</v>
      </c>
      <c r="AR264" s="11">
        <v>0.66</v>
      </c>
      <c r="AS264" s="8" t="s">
        <v>298</v>
      </c>
      <c r="AT264" s="11">
        <v>0</v>
      </c>
      <c r="AU264" s="8" t="s">
        <v>11570</v>
      </c>
      <c r="AV264" s="8" t="s">
        <v>299</v>
      </c>
    </row>
    <row r="265" spans="1:48" x14ac:dyDescent="0.25">
      <c r="A265" s="8" t="str">
        <f t="shared" si="4"/>
        <v>17006000056872200001421</v>
      </c>
      <c r="B265" s="8" t="s">
        <v>10883</v>
      </c>
      <c r="C265" s="8" t="s">
        <v>292</v>
      </c>
      <c r="D265" s="8" t="s">
        <v>293</v>
      </c>
      <c r="E265" s="8" t="s">
        <v>11571</v>
      </c>
      <c r="F265" s="8" t="s">
        <v>11572</v>
      </c>
      <c r="G265" s="8" t="s">
        <v>10890</v>
      </c>
      <c r="H265" s="8" t="s">
        <v>10896</v>
      </c>
      <c r="I265" s="8" t="s">
        <v>294</v>
      </c>
      <c r="J265" s="8" t="s">
        <v>10897</v>
      </c>
      <c r="K265" s="8" t="s">
        <v>295</v>
      </c>
      <c r="L265" s="8" t="s">
        <v>10898</v>
      </c>
      <c r="M265" s="8" t="s">
        <v>10899</v>
      </c>
      <c r="N265" s="8" t="s">
        <v>10893</v>
      </c>
      <c r="O265" s="9">
        <v>56.62</v>
      </c>
      <c r="P265" s="10">
        <v>1</v>
      </c>
      <c r="Q265" s="11">
        <v>9.25</v>
      </c>
      <c r="R265" s="11">
        <v>7</v>
      </c>
      <c r="S265" s="8" t="s">
        <v>296</v>
      </c>
      <c r="T265" s="8" t="s">
        <v>297</v>
      </c>
      <c r="U265" s="9">
        <v>67.605999999999995</v>
      </c>
      <c r="V265" s="10">
        <v>0.25</v>
      </c>
      <c r="W265" s="11">
        <v>3</v>
      </c>
      <c r="X265" s="9">
        <v>22.742000000000001</v>
      </c>
      <c r="Y265" s="8" t="s">
        <v>292</v>
      </c>
      <c r="Z265" s="10">
        <v>4</v>
      </c>
      <c r="AA265" s="10">
        <v>1</v>
      </c>
      <c r="AB265" s="9">
        <v>90.968000000000004</v>
      </c>
      <c r="AC265" s="10">
        <v>1</v>
      </c>
      <c r="AD265" s="10">
        <v>1</v>
      </c>
      <c r="AE265" s="9">
        <v>90.968000000000004</v>
      </c>
      <c r="AF265" s="11">
        <v>10</v>
      </c>
      <c r="AG265" s="11">
        <v>7</v>
      </c>
      <c r="AH265" s="11">
        <v>0</v>
      </c>
      <c r="AI265" s="11">
        <v>17</v>
      </c>
      <c r="AJ265" s="11">
        <v>0</v>
      </c>
      <c r="AK265" s="12">
        <v>44115.559930555559</v>
      </c>
      <c r="AL265" s="11">
        <v>1.69</v>
      </c>
      <c r="AM265" s="11">
        <v>100</v>
      </c>
      <c r="AN265" s="11">
        <v>0</v>
      </c>
      <c r="AO265" s="11">
        <v>1.18</v>
      </c>
      <c r="AP265" s="11">
        <v>0</v>
      </c>
      <c r="AQ265" s="11">
        <v>3.49</v>
      </c>
      <c r="AR265" s="11">
        <v>0.66</v>
      </c>
      <c r="AS265" s="8" t="s">
        <v>298</v>
      </c>
      <c r="AT265" s="11">
        <v>0</v>
      </c>
      <c r="AU265" s="8" t="s">
        <v>11573</v>
      </c>
      <c r="AV265" s="8" t="s">
        <v>299</v>
      </c>
    </row>
    <row r="266" spans="1:48" x14ac:dyDescent="0.25">
      <c r="A266" s="8" t="str">
        <f t="shared" si="4"/>
        <v>17006000056892200001421</v>
      </c>
      <c r="B266" s="8" t="s">
        <v>10883</v>
      </c>
      <c r="C266" s="8" t="s">
        <v>292</v>
      </c>
      <c r="D266" s="8" t="s">
        <v>293</v>
      </c>
      <c r="E266" s="8" t="s">
        <v>11574</v>
      </c>
      <c r="F266" s="8" t="s">
        <v>11575</v>
      </c>
      <c r="G266" s="8" t="s">
        <v>10890</v>
      </c>
      <c r="H266" s="8" t="s">
        <v>10896</v>
      </c>
      <c r="I266" s="8" t="s">
        <v>294</v>
      </c>
      <c r="J266" s="8" t="s">
        <v>10897</v>
      </c>
      <c r="K266" s="8" t="s">
        <v>295</v>
      </c>
      <c r="L266" s="8" t="s">
        <v>10898</v>
      </c>
      <c r="M266" s="8" t="s">
        <v>10899</v>
      </c>
      <c r="N266" s="8" t="s">
        <v>10893</v>
      </c>
      <c r="O266" s="9">
        <v>63.36</v>
      </c>
      <c r="P266" s="10">
        <v>1</v>
      </c>
      <c r="Q266" s="11">
        <v>9.25</v>
      </c>
      <c r="R266" s="11">
        <v>7</v>
      </c>
      <c r="S266" s="8" t="s">
        <v>296</v>
      </c>
      <c r="T266" s="8" t="s">
        <v>297</v>
      </c>
      <c r="U266" s="9">
        <v>75.653999999999996</v>
      </c>
      <c r="V266" s="10">
        <v>0.25</v>
      </c>
      <c r="W266" s="11">
        <v>3</v>
      </c>
      <c r="X266" s="9">
        <v>25.454000000000001</v>
      </c>
      <c r="Y266" s="8" t="s">
        <v>292</v>
      </c>
      <c r="Z266" s="10">
        <v>4</v>
      </c>
      <c r="AA266" s="10">
        <v>1</v>
      </c>
      <c r="AB266" s="9">
        <v>101.816</v>
      </c>
      <c r="AC266" s="10">
        <v>1</v>
      </c>
      <c r="AD266" s="10">
        <v>1</v>
      </c>
      <c r="AE266" s="9">
        <v>101.816</v>
      </c>
      <c r="AF266" s="11">
        <v>10</v>
      </c>
      <c r="AG266" s="11">
        <v>7</v>
      </c>
      <c r="AH266" s="11">
        <v>0</v>
      </c>
      <c r="AI266" s="11">
        <v>17</v>
      </c>
      <c r="AJ266" s="11">
        <v>0</v>
      </c>
      <c r="AK266" s="12">
        <v>44115.559953703705</v>
      </c>
      <c r="AL266" s="11">
        <v>1.89</v>
      </c>
      <c r="AM266" s="11">
        <v>100</v>
      </c>
      <c r="AN266" s="11">
        <v>0</v>
      </c>
      <c r="AO266" s="11">
        <v>1.32</v>
      </c>
      <c r="AP266" s="11">
        <v>0</v>
      </c>
      <c r="AQ266" s="11">
        <v>3.91</v>
      </c>
      <c r="AR266" s="11">
        <v>0.74</v>
      </c>
      <c r="AS266" s="8" t="s">
        <v>298</v>
      </c>
      <c r="AT266" s="11">
        <v>0</v>
      </c>
      <c r="AU266" s="8" t="s">
        <v>11576</v>
      </c>
      <c r="AV266" s="8" t="s">
        <v>299</v>
      </c>
    </row>
    <row r="267" spans="1:48" x14ac:dyDescent="0.25">
      <c r="A267" s="8" t="str">
        <f t="shared" si="4"/>
        <v>17006000057142200001421</v>
      </c>
      <c r="B267" s="8" t="s">
        <v>10883</v>
      </c>
      <c r="C267" s="8" t="s">
        <v>292</v>
      </c>
      <c r="D267" s="8" t="s">
        <v>293</v>
      </c>
      <c r="E267" s="8" t="s">
        <v>11577</v>
      </c>
      <c r="F267" s="8" t="s">
        <v>11578</v>
      </c>
      <c r="G267" s="8" t="s">
        <v>10890</v>
      </c>
      <c r="H267" s="8" t="s">
        <v>10896</v>
      </c>
      <c r="I267" s="8" t="s">
        <v>294</v>
      </c>
      <c r="J267" s="8" t="s">
        <v>10897</v>
      </c>
      <c r="K267" s="8" t="s">
        <v>295</v>
      </c>
      <c r="L267" s="8" t="s">
        <v>10898</v>
      </c>
      <c r="M267" s="8" t="s">
        <v>10899</v>
      </c>
      <c r="N267" s="8" t="s">
        <v>10893</v>
      </c>
      <c r="O267" s="9">
        <v>62.89</v>
      </c>
      <c r="P267" s="10">
        <v>1</v>
      </c>
      <c r="Q267" s="11">
        <v>9.25</v>
      </c>
      <c r="R267" s="11">
        <v>7</v>
      </c>
      <c r="S267" s="8" t="s">
        <v>296</v>
      </c>
      <c r="T267" s="8" t="s">
        <v>297</v>
      </c>
      <c r="U267" s="9">
        <v>75.093000000000004</v>
      </c>
      <c r="V267" s="10">
        <v>0.25</v>
      </c>
      <c r="W267" s="11">
        <v>3</v>
      </c>
      <c r="X267" s="9">
        <v>25.273</v>
      </c>
      <c r="Y267" s="8" t="s">
        <v>292</v>
      </c>
      <c r="Z267" s="10">
        <v>4</v>
      </c>
      <c r="AA267" s="10">
        <v>1</v>
      </c>
      <c r="AB267" s="9">
        <v>101.092</v>
      </c>
      <c r="AC267" s="10">
        <v>1</v>
      </c>
      <c r="AD267" s="10">
        <v>1</v>
      </c>
      <c r="AE267" s="9">
        <v>101.092</v>
      </c>
      <c r="AF267" s="11">
        <v>10</v>
      </c>
      <c r="AG267" s="11">
        <v>7</v>
      </c>
      <c r="AH267" s="11">
        <v>0</v>
      </c>
      <c r="AI267" s="11">
        <v>17</v>
      </c>
      <c r="AJ267" s="11">
        <v>0</v>
      </c>
      <c r="AK267" s="12">
        <v>44115.560023148151</v>
      </c>
      <c r="AL267" s="11">
        <v>1.88</v>
      </c>
      <c r="AM267" s="11">
        <v>100</v>
      </c>
      <c r="AN267" s="11">
        <v>0</v>
      </c>
      <c r="AO267" s="11">
        <v>1.31</v>
      </c>
      <c r="AP267" s="11">
        <v>0</v>
      </c>
      <c r="AQ267" s="11">
        <v>3.88</v>
      </c>
      <c r="AR267" s="11">
        <v>0.74</v>
      </c>
      <c r="AS267" s="8" t="s">
        <v>298</v>
      </c>
      <c r="AT267" s="11">
        <v>0</v>
      </c>
      <c r="AU267" s="8" t="s">
        <v>11579</v>
      </c>
      <c r="AV267" s="8" t="s">
        <v>299</v>
      </c>
    </row>
    <row r="268" spans="1:48" x14ac:dyDescent="0.25">
      <c r="A268" s="8" t="str">
        <f t="shared" si="4"/>
        <v>17006000057282200001421</v>
      </c>
      <c r="B268" s="8" t="s">
        <v>10883</v>
      </c>
      <c r="C268" s="8" t="s">
        <v>292</v>
      </c>
      <c r="D268" s="8" t="s">
        <v>293</v>
      </c>
      <c r="E268" s="8" t="s">
        <v>11580</v>
      </c>
      <c r="F268" s="8" t="s">
        <v>11581</v>
      </c>
      <c r="G268" s="8" t="s">
        <v>10890</v>
      </c>
      <c r="H268" s="8" t="s">
        <v>10896</v>
      </c>
      <c r="I268" s="8" t="s">
        <v>294</v>
      </c>
      <c r="J268" s="8" t="s">
        <v>10897</v>
      </c>
      <c r="K268" s="8" t="s">
        <v>295</v>
      </c>
      <c r="L268" s="8" t="s">
        <v>10898</v>
      </c>
      <c r="M268" s="8" t="s">
        <v>10899</v>
      </c>
      <c r="N268" s="8" t="s">
        <v>10893</v>
      </c>
      <c r="O268" s="9">
        <v>74.58</v>
      </c>
      <c r="P268" s="10">
        <v>1</v>
      </c>
      <c r="Q268" s="11">
        <v>9.25</v>
      </c>
      <c r="R268" s="11">
        <v>7</v>
      </c>
      <c r="S268" s="8" t="s">
        <v>296</v>
      </c>
      <c r="T268" s="8" t="s">
        <v>297</v>
      </c>
      <c r="U268" s="9">
        <v>89.051000000000002</v>
      </c>
      <c r="V268" s="10">
        <v>0.25</v>
      </c>
      <c r="W268" s="11">
        <v>3</v>
      </c>
      <c r="X268" s="9">
        <v>29.963000000000001</v>
      </c>
      <c r="Y268" s="8" t="s">
        <v>292</v>
      </c>
      <c r="Z268" s="10">
        <v>4</v>
      </c>
      <c r="AA268" s="10">
        <v>1</v>
      </c>
      <c r="AB268" s="9">
        <v>119.852</v>
      </c>
      <c r="AC268" s="10">
        <v>1</v>
      </c>
      <c r="AD268" s="10">
        <v>1</v>
      </c>
      <c r="AE268" s="9">
        <v>119.852</v>
      </c>
      <c r="AF268" s="11">
        <v>10</v>
      </c>
      <c r="AG268" s="11">
        <v>7</v>
      </c>
      <c r="AH268" s="11">
        <v>0</v>
      </c>
      <c r="AI268" s="11">
        <v>17</v>
      </c>
      <c r="AJ268" s="11">
        <v>0</v>
      </c>
      <c r="AK268" s="12">
        <v>44115.560046296298</v>
      </c>
      <c r="AL268" s="11">
        <v>2.23</v>
      </c>
      <c r="AM268" s="11">
        <v>100</v>
      </c>
      <c r="AN268" s="11">
        <v>0</v>
      </c>
      <c r="AO268" s="11">
        <v>1.56</v>
      </c>
      <c r="AP268" s="11">
        <v>0</v>
      </c>
      <c r="AQ268" s="11">
        <v>4.5999999999999996</v>
      </c>
      <c r="AR268" s="11">
        <v>0.87</v>
      </c>
      <c r="AS268" s="8" t="s">
        <v>298</v>
      </c>
      <c r="AT268" s="11">
        <v>0</v>
      </c>
      <c r="AU268" s="8" t="s">
        <v>11582</v>
      </c>
      <c r="AV268" s="8" t="s">
        <v>299</v>
      </c>
    </row>
    <row r="269" spans="1:48" x14ac:dyDescent="0.25">
      <c r="A269" s="8" t="str">
        <f t="shared" si="4"/>
        <v>17006000057292200001421</v>
      </c>
      <c r="B269" s="8" t="s">
        <v>10883</v>
      </c>
      <c r="C269" s="8" t="s">
        <v>292</v>
      </c>
      <c r="D269" s="8" t="s">
        <v>293</v>
      </c>
      <c r="E269" s="8" t="s">
        <v>11583</v>
      </c>
      <c r="F269" s="8" t="s">
        <v>11584</v>
      </c>
      <c r="G269" s="8" t="s">
        <v>10890</v>
      </c>
      <c r="H269" s="8" t="s">
        <v>10896</v>
      </c>
      <c r="I269" s="8" t="s">
        <v>294</v>
      </c>
      <c r="J269" s="8" t="s">
        <v>10897</v>
      </c>
      <c r="K269" s="8" t="s">
        <v>295</v>
      </c>
      <c r="L269" s="8" t="s">
        <v>10898</v>
      </c>
      <c r="M269" s="8" t="s">
        <v>10899</v>
      </c>
      <c r="N269" s="8" t="s">
        <v>10893</v>
      </c>
      <c r="O269" s="9">
        <v>78.75</v>
      </c>
      <c r="P269" s="10">
        <v>1</v>
      </c>
      <c r="Q269" s="11">
        <v>9.25</v>
      </c>
      <c r="R269" s="11">
        <v>7</v>
      </c>
      <c r="S269" s="8" t="s">
        <v>296</v>
      </c>
      <c r="T269" s="8" t="s">
        <v>297</v>
      </c>
      <c r="U269" s="9">
        <v>94.03</v>
      </c>
      <c r="V269" s="10">
        <v>0.25</v>
      </c>
      <c r="W269" s="11">
        <v>3</v>
      </c>
      <c r="X269" s="9">
        <v>31.638000000000002</v>
      </c>
      <c r="Y269" s="8" t="s">
        <v>292</v>
      </c>
      <c r="Z269" s="10">
        <v>4</v>
      </c>
      <c r="AA269" s="10">
        <v>1</v>
      </c>
      <c r="AB269" s="9">
        <v>126.55200000000001</v>
      </c>
      <c r="AC269" s="10">
        <v>1</v>
      </c>
      <c r="AD269" s="10">
        <v>1</v>
      </c>
      <c r="AE269" s="9">
        <v>126.55200000000001</v>
      </c>
      <c r="AF269" s="11">
        <v>10</v>
      </c>
      <c r="AG269" s="11">
        <v>7</v>
      </c>
      <c r="AH269" s="11">
        <v>0</v>
      </c>
      <c r="AI269" s="11">
        <v>17</v>
      </c>
      <c r="AJ269" s="11">
        <v>0</v>
      </c>
      <c r="AK269" s="12">
        <v>44115.560046296298</v>
      </c>
      <c r="AL269" s="11">
        <v>2.35</v>
      </c>
      <c r="AM269" s="11">
        <v>100</v>
      </c>
      <c r="AN269" s="11">
        <v>0</v>
      </c>
      <c r="AO269" s="11">
        <v>1.65</v>
      </c>
      <c r="AP269" s="11">
        <v>0</v>
      </c>
      <c r="AQ269" s="11">
        <v>4.8600000000000003</v>
      </c>
      <c r="AR269" s="11">
        <v>0.92</v>
      </c>
      <c r="AS269" s="8" t="s">
        <v>298</v>
      </c>
      <c r="AT269" s="11">
        <v>0</v>
      </c>
      <c r="AU269" s="8" t="s">
        <v>11585</v>
      </c>
      <c r="AV269" s="8" t="s">
        <v>299</v>
      </c>
    </row>
    <row r="270" spans="1:48" x14ac:dyDescent="0.25">
      <c r="A270" s="8" t="str">
        <f t="shared" si="4"/>
        <v>17006000057542200001421</v>
      </c>
      <c r="B270" s="8" t="s">
        <v>10883</v>
      </c>
      <c r="C270" s="8" t="s">
        <v>292</v>
      </c>
      <c r="D270" s="8" t="s">
        <v>293</v>
      </c>
      <c r="E270" s="8" t="s">
        <v>11586</v>
      </c>
      <c r="F270" s="8" t="s">
        <v>11587</v>
      </c>
      <c r="G270" s="8" t="s">
        <v>10890</v>
      </c>
      <c r="H270" s="8" t="s">
        <v>10896</v>
      </c>
      <c r="I270" s="8" t="s">
        <v>294</v>
      </c>
      <c r="J270" s="8" t="s">
        <v>10897</v>
      </c>
      <c r="K270" s="8" t="s">
        <v>295</v>
      </c>
      <c r="L270" s="8" t="s">
        <v>11027</v>
      </c>
      <c r="M270" s="8" t="s">
        <v>10899</v>
      </c>
      <c r="N270" s="8" t="s">
        <v>10893</v>
      </c>
      <c r="O270" s="9">
        <v>131.86000000000001</v>
      </c>
      <c r="P270" s="10">
        <v>1</v>
      </c>
      <c r="Q270" s="11">
        <v>9.25</v>
      </c>
      <c r="R270" s="11">
        <v>4</v>
      </c>
      <c r="S270" s="8" t="s">
        <v>296</v>
      </c>
      <c r="T270" s="8" t="s">
        <v>297</v>
      </c>
      <c r="U270" s="9">
        <v>152</v>
      </c>
      <c r="V270" s="10">
        <v>0.25</v>
      </c>
      <c r="W270" s="11">
        <v>3</v>
      </c>
      <c r="X270" s="9">
        <v>52.67</v>
      </c>
      <c r="Y270" s="8" t="s">
        <v>292</v>
      </c>
      <c r="Z270" s="10">
        <v>4</v>
      </c>
      <c r="AA270" s="10">
        <v>1</v>
      </c>
      <c r="AB270" s="9">
        <v>210.68</v>
      </c>
      <c r="AC270" s="10">
        <v>1</v>
      </c>
      <c r="AD270" s="10">
        <v>1</v>
      </c>
      <c r="AE270" s="9">
        <v>210.68</v>
      </c>
      <c r="AF270" s="11">
        <v>10</v>
      </c>
      <c r="AG270" s="11">
        <v>4</v>
      </c>
      <c r="AH270" s="11">
        <v>0</v>
      </c>
      <c r="AI270" s="11">
        <v>17</v>
      </c>
      <c r="AJ270" s="11">
        <v>0</v>
      </c>
      <c r="AK270" s="12">
        <v>44115.560486111113</v>
      </c>
      <c r="AL270" s="11">
        <v>3.8</v>
      </c>
      <c r="AM270" s="11">
        <v>100</v>
      </c>
      <c r="AN270" s="11">
        <v>0</v>
      </c>
      <c r="AO270" s="11">
        <v>1.52</v>
      </c>
      <c r="AP270" s="11">
        <v>0</v>
      </c>
      <c r="AQ270" s="11">
        <v>9.34</v>
      </c>
      <c r="AR270" s="11">
        <v>1.53</v>
      </c>
      <c r="AS270" s="8" t="s">
        <v>298</v>
      </c>
      <c r="AT270" s="11">
        <v>0</v>
      </c>
      <c r="AU270" s="8" t="s">
        <v>11588</v>
      </c>
      <c r="AV270" s="8" t="s">
        <v>299</v>
      </c>
    </row>
    <row r="271" spans="1:48" x14ac:dyDescent="0.25">
      <c r="A271" s="8" t="str">
        <f t="shared" si="4"/>
        <v>17006000057552200001421</v>
      </c>
      <c r="B271" s="8" t="s">
        <v>10883</v>
      </c>
      <c r="C271" s="8" t="s">
        <v>292</v>
      </c>
      <c r="D271" s="8" t="s">
        <v>293</v>
      </c>
      <c r="E271" s="8" t="s">
        <v>11589</v>
      </c>
      <c r="F271" s="8" t="s">
        <v>11590</v>
      </c>
      <c r="G271" s="8" t="s">
        <v>10890</v>
      </c>
      <c r="H271" s="8" t="s">
        <v>10896</v>
      </c>
      <c r="I271" s="8" t="s">
        <v>294</v>
      </c>
      <c r="J271" s="8" t="s">
        <v>10897</v>
      </c>
      <c r="K271" s="8" t="s">
        <v>295</v>
      </c>
      <c r="L271" s="8" t="s">
        <v>10898</v>
      </c>
      <c r="M271" s="8" t="s">
        <v>10899</v>
      </c>
      <c r="N271" s="8" t="s">
        <v>10893</v>
      </c>
      <c r="O271" s="9">
        <v>102.34</v>
      </c>
      <c r="P271" s="10">
        <v>1</v>
      </c>
      <c r="Q271" s="11">
        <v>9.25</v>
      </c>
      <c r="R271" s="11">
        <v>7</v>
      </c>
      <c r="S271" s="8" t="s">
        <v>296</v>
      </c>
      <c r="T271" s="8" t="s">
        <v>297</v>
      </c>
      <c r="U271" s="9">
        <v>122.197</v>
      </c>
      <c r="V271" s="10">
        <v>0.25</v>
      </c>
      <c r="W271" s="11">
        <v>3</v>
      </c>
      <c r="X271" s="9">
        <v>41.128999999999998</v>
      </c>
      <c r="Y271" s="8" t="s">
        <v>292</v>
      </c>
      <c r="Z271" s="10">
        <v>4</v>
      </c>
      <c r="AA271" s="10">
        <v>1</v>
      </c>
      <c r="AB271" s="9">
        <v>164.51599999999999</v>
      </c>
      <c r="AC271" s="10">
        <v>1</v>
      </c>
      <c r="AD271" s="10">
        <v>1</v>
      </c>
      <c r="AE271" s="9">
        <v>164.51599999999999</v>
      </c>
      <c r="AF271" s="11">
        <v>10</v>
      </c>
      <c r="AG271" s="11">
        <v>7</v>
      </c>
      <c r="AH271" s="11">
        <v>0</v>
      </c>
      <c r="AI271" s="11">
        <v>17</v>
      </c>
      <c r="AJ271" s="11">
        <v>0</v>
      </c>
      <c r="AK271" s="12">
        <v>44115.56050925926</v>
      </c>
      <c r="AL271" s="11">
        <v>3.06</v>
      </c>
      <c r="AM271" s="11">
        <v>100</v>
      </c>
      <c r="AN271" s="11">
        <v>0</v>
      </c>
      <c r="AO271" s="11">
        <v>2.14</v>
      </c>
      <c r="AP271" s="11">
        <v>0</v>
      </c>
      <c r="AQ271" s="11">
        <v>6.32</v>
      </c>
      <c r="AR271" s="11">
        <v>1.2</v>
      </c>
      <c r="AS271" s="8" t="s">
        <v>298</v>
      </c>
      <c r="AT271" s="11">
        <v>0</v>
      </c>
      <c r="AU271" s="8" t="s">
        <v>11591</v>
      </c>
      <c r="AV271" s="8" t="s">
        <v>299</v>
      </c>
    </row>
    <row r="272" spans="1:48" x14ac:dyDescent="0.25">
      <c r="A272" s="8" t="str">
        <f t="shared" si="4"/>
        <v>17006000057572200001421</v>
      </c>
      <c r="B272" s="8" t="s">
        <v>10883</v>
      </c>
      <c r="C272" s="8" t="s">
        <v>292</v>
      </c>
      <c r="D272" s="8" t="s">
        <v>293</v>
      </c>
      <c r="E272" s="8" t="s">
        <v>11592</v>
      </c>
      <c r="F272" s="8" t="s">
        <v>11593</v>
      </c>
      <c r="G272" s="8" t="s">
        <v>10890</v>
      </c>
      <c r="H272" s="8" t="s">
        <v>10896</v>
      </c>
      <c r="I272" s="8" t="s">
        <v>294</v>
      </c>
      <c r="J272" s="8" t="s">
        <v>10897</v>
      </c>
      <c r="K272" s="8" t="s">
        <v>302</v>
      </c>
      <c r="L272" s="8" t="s">
        <v>10898</v>
      </c>
      <c r="M272" s="8" t="s">
        <v>10899</v>
      </c>
      <c r="N272" s="8" t="s">
        <v>10893</v>
      </c>
      <c r="O272" s="9">
        <v>68.45</v>
      </c>
      <c r="P272" s="10">
        <v>1</v>
      </c>
      <c r="Q272" s="11">
        <v>9.25</v>
      </c>
      <c r="R272" s="11">
        <v>7</v>
      </c>
      <c r="S272" s="8" t="s">
        <v>296</v>
      </c>
      <c r="T272" s="8" t="s">
        <v>297</v>
      </c>
      <c r="U272" s="9">
        <v>81.730999999999995</v>
      </c>
      <c r="V272" s="10">
        <v>0.25</v>
      </c>
      <c r="W272" s="11">
        <v>3</v>
      </c>
      <c r="X272" s="9">
        <v>27.492999999999999</v>
      </c>
      <c r="Y272" s="8" t="s">
        <v>292</v>
      </c>
      <c r="Z272" s="10">
        <v>4</v>
      </c>
      <c r="AA272" s="10">
        <v>1</v>
      </c>
      <c r="AB272" s="9">
        <v>109.97199999999999</v>
      </c>
      <c r="AC272" s="10">
        <v>1</v>
      </c>
      <c r="AD272" s="10">
        <v>1</v>
      </c>
      <c r="AE272" s="9">
        <v>109.97199999999999</v>
      </c>
      <c r="AF272" s="11">
        <v>10</v>
      </c>
      <c r="AG272" s="11">
        <v>7</v>
      </c>
      <c r="AH272" s="11">
        <v>0</v>
      </c>
      <c r="AI272" s="11">
        <v>17</v>
      </c>
      <c r="AJ272" s="11">
        <v>0</v>
      </c>
      <c r="AK272" s="12">
        <v>44115.560520833336</v>
      </c>
      <c r="AL272" s="11">
        <v>2.04</v>
      </c>
      <c r="AM272" s="11">
        <v>100</v>
      </c>
      <c r="AN272" s="11">
        <v>0</v>
      </c>
      <c r="AO272" s="11">
        <v>1.43</v>
      </c>
      <c r="AP272" s="11">
        <v>0</v>
      </c>
      <c r="AQ272" s="11">
        <v>4.22</v>
      </c>
      <c r="AR272" s="11">
        <v>0.8</v>
      </c>
      <c r="AS272" s="8" t="s">
        <v>298</v>
      </c>
      <c r="AT272" s="11">
        <v>0</v>
      </c>
      <c r="AU272" s="8" t="s">
        <v>11594</v>
      </c>
      <c r="AV272" s="8" t="s">
        <v>299</v>
      </c>
    </row>
    <row r="273" spans="1:48" x14ac:dyDescent="0.25">
      <c r="A273" s="8" t="str">
        <f t="shared" si="4"/>
        <v>17006000057662200001421</v>
      </c>
      <c r="B273" s="8" t="s">
        <v>10883</v>
      </c>
      <c r="C273" s="8" t="s">
        <v>292</v>
      </c>
      <c r="D273" s="8" t="s">
        <v>293</v>
      </c>
      <c r="E273" s="8" t="s">
        <v>11595</v>
      </c>
      <c r="F273" s="8" t="s">
        <v>11596</v>
      </c>
      <c r="G273" s="8" t="s">
        <v>10890</v>
      </c>
      <c r="H273" s="8" t="s">
        <v>10896</v>
      </c>
      <c r="I273" s="8" t="s">
        <v>294</v>
      </c>
      <c r="J273" s="8" t="s">
        <v>10897</v>
      </c>
      <c r="K273" s="8" t="s">
        <v>301</v>
      </c>
      <c r="L273" s="8" t="s">
        <v>10898</v>
      </c>
      <c r="M273" s="8" t="s">
        <v>10899</v>
      </c>
      <c r="N273" s="8" t="s">
        <v>10893</v>
      </c>
      <c r="O273" s="9">
        <v>10.98</v>
      </c>
      <c r="P273" s="10">
        <v>1</v>
      </c>
      <c r="Q273" s="11">
        <v>9.25</v>
      </c>
      <c r="R273" s="11">
        <v>7</v>
      </c>
      <c r="S273" s="8" t="s">
        <v>296</v>
      </c>
      <c r="T273" s="8" t="s">
        <v>297</v>
      </c>
      <c r="U273" s="9">
        <v>13.11</v>
      </c>
      <c r="V273" s="10">
        <v>0.25</v>
      </c>
      <c r="W273" s="11">
        <v>3</v>
      </c>
      <c r="X273" s="9">
        <v>4.4180000000000001</v>
      </c>
      <c r="Y273" s="8" t="s">
        <v>292</v>
      </c>
      <c r="Z273" s="10">
        <v>4</v>
      </c>
      <c r="AA273" s="10">
        <v>1</v>
      </c>
      <c r="AB273" s="9">
        <v>17.672000000000001</v>
      </c>
      <c r="AC273" s="10">
        <v>1</v>
      </c>
      <c r="AD273" s="10">
        <v>1</v>
      </c>
      <c r="AE273" s="9">
        <v>17.672000000000001</v>
      </c>
      <c r="AF273" s="11">
        <v>10</v>
      </c>
      <c r="AG273" s="11">
        <v>7</v>
      </c>
      <c r="AH273" s="11">
        <v>0</v>
      </c>
      <c r="AI273" s="11">
        <v>17</v>
      </c>
      <c r="AJ273" s="11">
        <v>0</v>
      </c>
      <c r="AK273" s="12">
        <v>44115.560567129629</v>
      </c>
      <c r="AL273" s="11">
        <v>0.33</v>
      </c>
      <c r="AM273" s="11">
        <v>100</v>
      </c>
      <c r="AN273" s="11">
        <v>0</v>
      </c>
      <c r="AO273" s="11">
        <v>0.23</v>
      </c>
      <c r="AP273" s="11">
        <v>0</v>
      </c>
      <c r="AQ273" s="11">
        <v>0.68</v>
      </c>
      <c r="AR273" s="11">
        <v>0.13</v>
      </c>
      <c r="AS273" s="8" t="s">
        <v>298</v>
      </c>
      <c r="AT273" s="11">
        <v>0</v>
      </c>
      <c r="AU273" s="8" t="s">
        <v>11597</v>
      </c>
      <c r="AV273" s="8" t="s">
        <v>299</v>
      </c>
    </row>
    <row r="274" spans="1:48" x14ac:dyDescent="0.25">
      <c r="A274" s="8" t="str">
        <f t="shared" si="4"/>
        <v>10006000057672200001421</v>
      </c>
      <c r="B274" s="8" t="s">
        <v>10870</v>
      </c>
      <c r="C274" s="8" t="s">
        <v>294</v>
      </c>
      <c r="D274" s="8" t="s">
        <v>293</v>
      </c>
      <c r="E274" s="8" t="s">
        <v>11598</v>
      </c>
      <c r="F274" s="8" t="s">
        <v>11599</v>
      </c>
      <c r="G274" s="8" t="s">
        <v>10890</v>
      </c>
      <c r="H274" s="8" t="s">
        <v>10896</v>
      </c>
      <c r="I274" s="8" t="s">
        <v>292</v>
      </c>
      <c r="J274" s="8" t="s">
        <v>10897</v>
      </c>
      <c r="K274" s="8" t="s">
        <v>302</v>
      </c>
      <c r="L274" s="8" t="s">
        <v>10898</v>
      </c>
      <c r="M274" s="8" t="s">
        <v>10899</v>
      </c>
      <c r="N274" s="8" t="s">
        <v>10873</v>
      </c>
      <c r="O274" s="9">
        <v>13.15</v>
      </c>
      <c r="P274" s="10">
        <v>1</v>
      </c>
      <c r="Q274" s="11">
        <v>9.25</v>
      </c>
      <c r="R274" s="11">
        <v>12</v>
      </c>
      <c r="S274" s="8" t="s">
        <v>296</v>
      </c>
      <c r="T274" s="8" t="s">
        <v>297</v>
      </c>
      <c r="U274" s="9">
        <v>16.698</v>
      </c>
      <c r="V274" s="10">
        <v>1</v>
      </c>
      <c r="W274" s="11">
        <v>4</v>
      </c>
      <c r="X274" s="9">
        <v>13.878</v>
      </c>
      <c r="Y274" s="8" t="s">
        <v>292</v>
      </c>
      <c r="Z274" s="10">
        <v>1</v>
      </c>
      <c r="AA274" s="10">
        <v>1</v>
      </c>
      <c r="AB274" s="9">
        <v>13.878</v>
      </c>
      <c r="AC274" s="10">
        <v>1</v>
      </c>
      <c r="AD274" s="10">
        <v>1</v>
      </c>
      <c r="AE274" s="9">
        <v>13.878</v>
      </c>
      <c r="AF274" s="11">
        <v>10</v>
      </c>
      <c r="AG274" s="11">
        <v>12</v>
      </c>
      <c r="AH274" s="11">
        <v>9.25</v>
      </c>
      <c r="AI274" s="11">
        <v>0</v>
      </c>
      <c r="AJ274" s="11">
        <v>0</v>
      </c>
      <c r="AK274" s="12">
        <v>44115.023020833331</v>
      </c>
      <c r="AL274" s="11">
        <v>1.67</v>
      </c>
      <c r="AM274" s="11">
        <v>100</v>
      </c>
      <c r="AN274" s="11">
        <v>0</v>
      </c>
      <c r="AO274" s="11">
        <v>2</v>
      </c>
      <c r="AP274" s="11">
        <v>1.55</v>
      </c>
      <c r="AQ274" s="11">
        <v>0</v>
      </c>
      <c r="AR274" s="11">
        <v>0.73</v>
      </c>
      <c r="AS274" s="8" t="s">
        <v>298</v>
      </c>
      <c r="AT274" s="11">
        <v>0</v>
      </c>
      <c r="AU274" s="8" t="s">
        <v>11600</v>
      </c>
      <c r="AV274" s="8" t="s">
        <v>299</v>
      </c>
    </row>
    <row r="275" spans="1:48" x14ac:dyDescent="0.25">
      <c r="A275" s="8" t="str">
        <f t="shared" si="4"/>
        <v>17006000057672200001421</v>
      </c>
      <c r="B275" s="8" t="s">
        <v>10883</v>
      </c>
      <c r="C275" s="8" t="s">
        <v>292</v>
      </c>
      <c r="D275" s="8" t="s">
        <v>293</v>
      </c>
      <c r="E275" s="8" t="s">
        <v>11598</v>
      </c>
      <c r="F275" s="8" t="s">
        <v>11599</v>
      </c>
      <c r="G275" s="8" t="s">
        <v>10890</v>
      </c>
      <c r="H275" s="8" t="s">
        <v>10896</v>
      </c>
      <c r="I275" s="8" t="s">
        <v>294</v>
      </c>
      <c r="J275" s="8" t="s">
        <v>10897</v>
      </c>
      <c r="K275" s="8" t="s">
        <v>302</v>
      </c>
      <c r="L275" s="8" t="s">
        <v>10898</v>
      </c>
      <c r="M275" s="8" t="s">
        <v>10899</v>
      </c>
      <c r="N275" s="8" t="s">
        <v>10893</v>
      </c>
      <c r="O275" s="9">
        <v>13.15</v>
      </c>
      <c r="P275" s="10">
        <v>1</v>
      </c>
      <c r="Q275" s="11">
        <v>9.25</v>
      </c>
      <c r="R275" s="11">
        <v>7</v>
      </c>
      <c r="S275" s="8" t="s">
        <v>296</v>
      </c>
      <c r="T275" s="8" t="s">
        <v>297</v>
      </c>
      <c r="U275" s="9">
        <v>15.701000000000001</v>
      </c>
      <c r="V275" s="10">
        <v>0.25</v>
      </c>
      <c r="W275" s="11">
        <v>3</v>
      </c>
      <c r="X275" s="9">
        <v>5.2750000000000004</v>
      </c>
      <c r="Y275" s="8" t="s">
        <v>292</v>
      </c>
      <c r="Z275" s="10">
        <v>4</v>
      </c>
      <c r="AA275" s="10">
        <v>1</v>
      </c>
      <c r="AB275" s="9">
        <v>21.1</v>
      </c>
      <c r="AC275" s="10">
        <v>1</v>
      </c>
      <c r="AD275" s="10">
        <v>1</v>
      </c>
      <c r="AE275" s="9">
        <v>21.1</v>
      </c>
      <c r="AF275" s="11">
        <v>10</v>
      </c>
      <c r="AG275" s="11">
        <v>7</v>
      </c>
      <c r="AH275" s="11">
        <v>0</v>
      </c>
      <c r="AI275" s="11">
        <v>17</v>
      </c>
      <c r="AJ275" s="11">
        <v>0</v>
      </c>
      <c r="AK275" s="12">
        <v>44115.560590277775</v>
      </c>
      <c r="AL275" s="11">
        <v>0.39</v>
      </c>
      <c r="AM275" s="11">
        <v>100</v>
      </c>
      <c r="AN275" s="11">
        <v>0</v>
      </c>
      <c r="AO275" s="11">
        <v>0.28000000000000003</v>
      </c>
      <c r="AP275" s="11">
        <v>0</v>
      </c>
      <c r="AQ275" s="11">
        <v>0.81</v>
      </c>
      <c r="AR275" s="11">
        <v>0.15</v>
      </c>
      <c r="AS275" s="8" t="s">
        <v>298</v>
      </c>
      <c r="AT275" s="11">
        <v>0</v>
      </c>
      <c r="AU275" s="8" t="s">
        <v>11600</v>
      </c>
      <c r="AV275" s="8" t="s">
        <v>299</v>
      </c>
    </row>
    <row r="276" spans="1:48" x14ac:dyDescent="0.25">
      <c r="A276" s="8" t="str">
        <f t="shared" si="4"/>
        <v>17006000057742200001421</v>
      </c>
      <c r="B276" s="8" t="s">
        <v>10883</v>
      </c>
      <c r="C276" s="8" t="s">
        <v>292</v>
      </c>
      <c r="D276" s="8" t="s">
        <v>293</v>
      </c>
      <c r="E276" s="8" t="s">
        <v>11601</v>
      </c>
      <c r="F276" s="8" t="s">
        <v>11602</v>
      </c>
      <c r="G276" s="8" t="s">
        <v>10890</v>
      </c>
      <c r="H276" s="8" t="s">
        <v>10896</v>
      </c>
      <c r="I276" s="8" t="s">
        <v>294</v>
      </c>
      <c r="J276" s="8" t="s">
        <v>10897</v>
      </c>
      <c r="K276" s="8" t="s">
        <v>295</v>
      </c>
      <c r="L276" s="8" t="s">
        <v>10898</v>
      </c>
      <c r="M276" s="8" t="s">
        <v>10899</v>
      </c>
      <c r="N276" s="8" t="s">
        <v>10893</v>
      </c>
      <c r="O276" s="9">
        <v>39.67</v>
      </c>
      <c r="P276" s="10">
        <v>1</v>
      </c>
      <c r="Q276" s="11">
        <v>9.25</v>
      </c>
      <c r="R276" s="11">
        <v>7</v>
      </c>
      <c r="S276" s="8" t="s">
        <v>296</v>
      </c>
      <c r="T276" s="8" t="s">
        <v>297</v>
      </c>
      <c r="U276" s="9">
        <v>47.366999999999997</v>
      </c>
      <c r="V276" s="10">
        <v>0.25</v>
      </c>
      <c r="W276" s="11">
        <v>3</v>
      </c>
      <c r="X276" s="9">
        <v>15.932</v>
      </c>
      <c r="Y276" s="8" t="s">
        <v>292</v>
      </c>
      <c r="Z276" s="10">
        <v>4</v>
      </c>
      <c r="AA276" s="10">
        <v>1</v>
      </c>
      <c r="AB276" s="9">
        <v>63.728000000000002</v>
      </c>
      <c r="AC276" s="10">
        <v>1</v>
      </c>
      <c r="AD276" s="10">
        <v>1</v>
      </c>
      <c r="AE276" s="9">
        <v>63.728000000000002</v>
      </c>
      <c r="AF276" s="11">
        <v>10</v>
      </c>
      <c r="AG276" s="11">
        <v>7</v>
      </c>
      <c r="AH276" s="11">
        <v>0</v>
      </c>
      <c r="AI276" s="11">
        <v>17</v>
      </c>
      <c r="AJ276" s="11">
        <v>0</v>
      </c>
      <c r="AK276" s="12">
        <v>44115.560636574075</v>
      </c>
      <c r="AL276" s="11">
        <v>1.18</v>
      </c>
      <c r="AM276" s="11">
        <v>100</v>
      </c>
      <c r="AN276" s="11">
        <v>0</v>
      </c>
      <c r="AO276" s="11">
        <v>0.83</v>
      </c>
      <c r="AP276" s="11">
        <v>0</v>
      </c>
      <c r="AQ276" s="11">
        <v>2.4500000000000002</v>
      </c>
      <c r="AR276" s="11">
        <v>0.46</v>
      </c>
      <c r="AS276" s="8" t="s">
        <v>298</v>
      </c>
      <c r="AT276" s="11">
        <v>0</v>
      </c>
      <c r="AU276" s="8" t="s">
        <v>11603</v>
      </c>
      <c r="AV276" s="8" t="s">
        <v>299</v>
      </c>
    </row>
    <row r="277" spans="1:48" x14ac:dyDescent="0.25">
      <c r="A277" s="8" t="str">
        <f t="shared" si="4"/>
        <v>17006000057762200001421</v>
      </c>
      <c r="B277" s="8" t="s">
        <v>10883</v>
      </c>
      <c r="C277" s="8" t="s">
        <v>292</v>
      </c>
      <c r="D277" s="8" t="s">
        <v>293</v>
      </c>
      <c r="E277" s="8" t="s">
        <v>11604</v>
      </c>
      <c r="F277" s="8" t="s">
        <v>11605</v>
      </c>
      <c r="G277" s="8" t="s">
        <v>10890</v>
      </c>
      <c r="H277" s="8" t="s">
        <v>10896</v>
      </c>
      <c r="I277" s="8" t="s">
        <v>294</v>
      </c>
      <c r="J277" s="8" t="s">
        <v>10897</v>
      </c>
      <c r="K277" s="8" t="s">
        <v>295</v>
      </c>
      <c r="L277" s="8" t="s">
        <v>10886</v>
      </c>
      <c r="M277" s="8" t="s">
        <v>10899</v>
      </c>
      <c r="N277" s="8" t="s">
        <v>10893</v>
      </c>
      <c r="O277" s="9">
        <v>28.1</v>
      </c>
      <c r="P277" s="10">
        <v>1</v>
      </c>
      <c r="Q277" s="11">
        <v>9.25</v>
      </c>
      <c r="R277" s="11">
        <v>7</v>
      </c>
      <c r="S277" s="8" t="s">
        <v>296</v>
      </c>
      <c r="T277" s="8" t="s">
        <v>297</v>
      </c>
      <c r="U277" s="9">
        <v>33.552</v>
      </c>
      <c r="V277" s="10">
        <v>0.25</v>
      </c>
      <c r="W277" s="11">
        <v>3</v>
      </c>
      <c r="X277" s="9">
        <v>11.288</v>
      </c>
      <c r="Y277" s="8" t="s">
        <v>292</v>
      </c>
      <c r="Z277" s="10">
        <v>4</v>
      </c>
      <c r="AA277" s="10">
        <v>1</v>
      </c>
      <c r="AB277" s="9">
        <v>45.152000000000001</v>
      </c>
      <c r="AC277" s="10">
        <v>1</v>
      </c>
      <c r="AD277" s="10">
        <v>1</v>
      </c>
      <c r="AE277" s="9">
        <v>45.152000000000001</v>
      </c>
      <c r="AF277" s="11">
        <v>10</v>
      </c>
      <c r="AG277" s="11">
        <v>7</v>
      </c>
      <c r="AH277" s="11">
        <v>0</v>
      </c>
      <c r="AI277" s="11">
        <v>17</v>
      </c>
      <c r="AJ277" s="11">
        <v>0</v>
      </c>
      <c r="AK277" s="12">
        <v>44115.560659722221</v>
      </c>
      <c r="AL277" s="11">
        <v>0.84</v>
      </c>
      <c r="AM277" s="11">
        <v>100</v>
      </c>
      <c r="AN277" s="11">
        <v>0</v>
      </c>
      <c r="AO277" s="11">
        <v>0.59</v>
      </c>
      <c r="AP277" s="11">
        <v>0</v>
      </c>
      <c r="AQ277" s="11">
        <v>1.73</v>
      </c>
      <c r="AR277" s="11">
        <v>0.33</v>
      </c>
      <c r="AS277" s="8" t="s">
        <v>298</v>
      </c>
      <c r="AT277" s="11">
        <v>0</v>
      </c>
      <c r="AU277" s="8" t="s">
        <v>11606</v>
      </c>
      <c r="AV277" s="8" t="s">
        <v>299</v>
      </c>
    </row>
    <row r="278" spans="1:48" x14ac:dyDescent="0.25">
      <c r="A278" s="8" t="str">
        <f t="shared" si="4"/>
        <v>17006000057772200001421</v>
      </c>
      <c r="B278" s="8" t="s">
        <v>10883</v>
      </c>
      <c r="C278" s="8" t="s">
        <v>292</v>
      </c>
      <c r="D278" s="8" t="s">
        <v>293</v>
      </c>
      <c r="E278" s="8" t="s">
        <v>11607</v>
      </c>
      <c r="F278" s="8" t="s">
        <v>11608</v>
      </c>
      <c r="G278" s="8" t="s">
        <v>10890</v>
      </c>
      <c r="H278" s="8" t="s">
        <v>10896</v>
      </c>
      <c r="I278" s="8" t="s">
        <v>294</v>
      </c>
      <c r="J278" s="8" t="s">
        <v>10897</v>
      </c>
      <c r="K278" s="8" t="s">
        <v>301</v>
      </c>
      <c r="L278" s="8" t="s">
        <v>10898</v>
      </c>
      <c r="M278" s="8" t="s">
        <v>10899</v>
      </c>
      <c r="N278" s="8" t="s">
        <v>10893</v>
      </c>
      <c r="O278" s="9">
        <v>25.1</v>
      </c>
      <c r="P278" s="10">
        <v>1</v>
      </c>
      <c r="Q278" s="11">
        <v>9.25</v>
      </c>
      <c r="R278" s="11">
        <v>7</v>
      </c>
      <c r="S278" s="8" t="s">
        <v>296</v>
      </c>
      <c r="T278" s="8" t="s">
        <v>297</v>
      </c>
      <c r="U278" s="9">
        <v>29.97</v>
      </c>
      <c r="V278" s="10">
        <v>0.25</v>
      </c>
      <c r="W278" s="11">
        <v>3</v>
      </c>
      <c r="X278" s="9">
        <v>10.083</v>
      </c>
      <c r="Y278" s="8" t="s">
        <v>292</v>
      </c>
      <c r="Z278" s="10">
        <v>4</v>
      </c>
      <c r="AA278" s="10">
        <v>1</v>
      </c>
      <c r="AB278" s="9">
        <v>40.332000000000001</v>
      </c>
      <c r="AC278" s="10">
        <v>1</v>
      </c>
      <c r="AD278" s="10">
        <v>1</v>
      </c>
      <c r="AE278" s="9">
        <v>40.332000000000001</v>
      </c>
      <c r="AF278" s="11">
        <v>10</v>
      </c>
      <c r="AG278" s="11">
        <v>7</v>
      </c>
      <c r="AH278" s="11">
        <v>0</v>
      </c>
      <c r="AI278" s="11">
        <v>17</v>
      </c>
      <c r="AJ278" s="11">
        <v>0</v>
      </c>
      <c r="AK278" s="12">
        <v>44115.560659722221</v>
      </c>
      <c r="AL278" s="11">
        <v>0.75</v>
      </c>
      <c r="AM278" s="11">
        <v>100</v>
      </c>
      <c r="AN278" s="11">
        <v>0</v>
      </c>
      <c r="AO278" s="11">
        <v>0.52</v>
      </c>
      <c r="AP278" s="11">
        <v>0</v>
      </c>
      <c r="AQ278" s="11">
        <v>1.55</v>
      </c>
      <c r="AR278" s="11">
        <v>0.28999999999999998</v>
      </c>
      <c r="AS278" s="8" t="s">
        <v>298</v>
      </c>
      <c r="AT278" s="11">
        <v>0</v>
      </c>
      <c r="AU278" s="8" t="s">
        <v>11609</v>
      </c>
      <c r="AV278" s="8" t="s">
        <v>299</v>
      </c>
    </row>
    <row r="279" spans="1:48" x14ac:dyDescent="0.25">
      <c r="A279" s="8" t="str">
        <f t="shared" si="4"/>
        <v>17006000057862200001421</v>
      </c>
      <c r="B279" s="8" t="s">
        <v>10883</v>
      </c>
      <c r="C279" s="8" t="s">
        <v>292</v>
      </c>
      <c r="D279" s="8" t="s">
        <v>293</v>
      </c>
      <c r="E279" s="8" t="s">
        <v>11610</v>
      </c>
      <c r="F279" s="8" t="s">
        <v>11611</v>
      </c>
      <c r="G279" s="8" t="s">
        <v>10890</v>
      </c>
      <c r="H279" s="8" t="s">
        <v>10896</v>
      </c>
      <c r="I279" s="8" t="s">
        <v>294</v>
      </c>
      <c r="J279" s="8" t="s">
        <v>10897</v>
      </c>
      <c r="K279" s="8" t="s">
        <v>295</v>
      </c>
      <c r="L279" s="8" t="s">
        <v>10886</v>
      </c>
      <c r="M279" s="8" t="s">
        <v>10899</v>
      </c>
      <c r="N279" s="8" t="s">
        <v>10893</v>
      </c>
      <c r="O279" s="9">
        <v>17.95</v>
      </c>
      <c r="P279" s="10">
        <v>1</v>
      </c>
      <c r="Q279" s="11">
        <v>9.25</v>
      </c>
      <c r="R279" s="11">
        <v>7</v>
      </c>
      <c r="S279" s="8" t="s">
        <v>296</v>
      </c>
      <c r="T279" s="8" t="s">
        <v>297</v>
      </c>
      <c r="U279" s="9">
        <v>21.433</v>
      </c>
      <c r="V279" s="10">
        <v>0.25</v>
      </c>
      <c r="W279" s="11">
        <v>3</v>
      </c>
      <c r="X279" s="9">
        <v>7.218</v>
      </c>
      <c r="Y279" s="8" t="s">
        <v>292</v>
      </c>
      <c r="Z279" s="10">
        <v>4</v>
      </c>
      <c r="AA279" s="10">
        <v>1</v>
      </c>
      <c r="AB279" s="9">
        <v>28.872</v>
      </c>
      <c r="AC279" s="10">
        <v>1</v>
      </c>
      <c r="AD279" s="10">
        <v>1</v>
      </c>
      <c r="AE279" s="9">
        <v>28.872</v>
      </c>
      <c r="AF279" s="11">
        <v>10</v>
      </c>
      <c r="AG279" s="11">
        <v>7</v>
      </c>
      <c r="AH279" s="11">
        <v>0</v>
      </c>
      <c r="AI279" s="11">
        <v>17</v>
      </c>
      <c r="AJ279" s="11">
        <v>0</v>
      </c>
      <c r="AK279" s="12">
        <v>44115.560706018521</v>
      </c>
      <c r="AL279" s="11">
        <v>0.54</v>
      </c>
      <c r="AM279" s="11">
        <v>100</v>
      </c>
      <c r="AN279" s="11">
        <v>0</v>
      </c>
      <c r="AO279" s="11">
        <v>0.37</v>
      </c>
      <c r="AP279" s="11">
        <v>0</v>
      </c>
      <c r="AQ279" s="11">
        <v>1.1100000000000001</v>
      </c>
      <c r="AR279" s="11">
        <v>0.21</v>
      </c>
      <c r="AS279" s="8" t="s">
        <v>298</v>
      </c>
      <c r="AT279" s="11">
        <v>0</v>
      </c>
      <c r="AU279" s="8" t="s">
        <v>11612</v>
      </c>
      <c r="AV279" s="8" t="s">
        <v>299</v>
      </c>
    </row>
    <row r="280" spans="1:48" x14ac:dyDescent="0.25">
      <c r="A280" s="8" t="str">
        <f t="shared" si="4"/>
        <v>17006000057872200001421</v>
      </c>
      <c r="B280" s="8" t="s">
        <v>10883</v>
      </c>
      <c r="C280" s="8" t="s">
        <v>292</v>
      </c>
      <c r="D280" s="8" t="s">
        <v>293</v>
      </c>
      <c r="E280" s="8" t="s">
        <v>11613</v>
      </c>
      <c r="F280" s="8" t="s">
        <v>11614</v>
      </c>
      <c r="G280" s="8" t="s">
        <v>10890</v>
      </c>
      <c r="H280" s="8" t="s">
        <v>10896</v>
      </c>
      <c r="I280" s="8" t="s">
        <v>294</v>
      </c>
      <c r="J280" s="8" t="s">
        <v>10897</v>
      </c>
      <c r="K280" s="8" t="s">
        <v>295</v>
      </c>
      <c r="L280" s="8" t="s">
        <v>10886</v>
      </c>
      <c r="M280" s="8" t="s">
        <v>10899</v>
      </c>
      <c r="N280" s="8" t="s">
        <v>10893</v>
      </c>
      <c r="O280" s="9">
        <v>27.63</v>
      </c>
      <c r="P280" s="10">
        <v>1</v>
      </c>
      <c r="Q280" s="11">
        <v>9.25</v>
      </c>
      <c r="R280" s="11">
        <v>7</v>
      </c>
      <c r="S280" s="8" t="s">
        <v>296</v>
      </c>
      <c r="T280" s="8" t="s">
        <v>297</v>
      </c>
      <c r="U280" s="9">
        <v>32.991</v>
      </c>
      <c r="V280" s="10">
        <v>0.25</v>
      </c>
      <c r="W280" s="11">
        <v>3</v>
      </c>
      <c r="X280" s="9">
        <v>11.108000000000001</v>
      </c>
      <c r="Y280" s="8" t="s">
        <v>292</v>
      </c>
      <c r="Z280" s="10">
        <v>4</v>
      </c>
      <c r="AA280" s="10">
        <v>1</v>
      </c>
      <c r="AB280" s="9">
        <v>44.432000000000002</v>
      </c>
      <c r="AC280" s="10">
        <v>1</v>
      </c>
      <c r="AD280" s="10">
        <v>1</v>
      </c>
      <c r="AE280" s="9">
        <v>44.432000000000002</v>
      </c>
      <c r="AF280" s="11">
        <v>10</v>
      </c>
      <c r="AG280" s="11">
        <v>7</v>
      </c>
      <c r="AH280" s="11">
        <v>0</v>
      </c>
      <c r="AI280" s="11">
        <v>17</v>
      </c>
      <c r="AJ280" s="11">
        <v>0</v>
      </c>
      <c r="AK280" s="12">
        <v>44115.560740740744</v>
      </c>
      <c r="AL280" s="11">
        <v>0.83</v>
      </c>
      <c r="AM280" s="11">
        <v>100</v>
      </c>
      <c r="AN280" s="11">
        <v>0</v>
      </c>
      <c r="AO280" s="11">
        <v>0.57999999999999996</v>
      </c>
      <c r="AP280" s="11">
        <v>0</v>
      </c>
      <c r="AQ280" s="11">
        <v>1.71</v>
      </c>
      <c r="AR280" s="11">
        <v>0.32</v>
      </c>
      <c r="AS280" s="8" t="s">
        <v>298</v>
      </c>
      <c r="AT280" s="11">
        <v>0</v>
      </c>
      <c r="AU280" s="8" t="s">
        <v>11615</v>
      </c>
      <c r="AV280" s="8" t="s">
        <v>299</v>
      </c>
    </row>
    <row r="281" spans="1:48" x14ac:dyDescent="0.25">
      <c r="A281" s="8" t="str">
        <f t="shared" si="4"/>
        <v>17006000057882200001421</v>
      </c>
      <c r="B281" s="8" t="s">
        <v>10883</v>
      </c>
      <c r="C281" s="8" t="s">
        <v>292</v>
      </c>
      <c r="D281" s="8" t="s">
        <v>293</v>
      </c>
      <c r="E281" s="8" t="s">
        <v>11616</v>
      </c>
      <c r="F281" s="8" t="s">
        <v>11617</v>
      </c>
      <c r="G281" s="8" t="s">
        <v>10890</v>
      </c>
      <c r="H281" s="8" t="s">
        <v>10896</v>
      </c>
      <c r="I281" s="8" t="s">
        <v>294</v>
      </c>
      <c r="J281" s="8" t="s">
        <v>10897</v>
      </c>
      <c r="K281" s="8" t="s">
        <v>301</v>
      </c>
      <c r="L281" s="8" t="s">
        <v>10898</v>
      </c>
      <c r="M281" s="8" t="s">
        <v>10899</v>
      </c>
      <c r="N281" s="8" t="s">
        <v>10893</v>
      </c>
      <c r="O281" s="9">
        <v>25.97</v>
      </c>
      <c r="P281" s="10">
        <v>1</v>
      </c>
      <c r="Q281" s="11">
        <v>9.25</v>
      </c>
      <c r="R281" s="11">
        <v>7</v>
      </c>
      <c r="S281" s="8" t="s">
        <v>296</v>
      </c>
      <c r="T281" s="8" t="s">
        <v>297</v>
      </c>
      <c r="U281" s="9">
        <v>31.009</v>
      </c>
      <c r="V281" s="10">
        <v>0.25</v>
      </c>
      <c r="W281" s="11">
        <v>3</v>
      </c>
      <c r="X281" s="9">
        <v>10.432</v>
      </c>
      <c r="Y281" s="8" t="s">
        <v>292</v>
      </c>
      <c r="Z281" s="10">
        <v>4</v>
      </c>
      <c r="AA281" s="10">
        <v>1</v>
      </c>
      <c r="AB281" s="9">
        <v>41.728000000000002</v>
      </c>
      <c r="AC281" s="10">
        <v>1</v>
      </c>
      <c r="AD281" s="10">
        <v>1</v>
      </c>
      <c r="AE281" s="9">
        <v>41.728000000000002</v>
      </c>
      <c r="AF281" s="11">
        <v>10</v>
      </c>
      <c r="AG281" s="11">
        <v>7</v>
      </c>
      <c r="AH281" s="11">
        <v>0</v>
      </c>
      <c r="AI281" s="11">
        <v>17</v>
      </c>
      <c r="AJ281" s="11">
        <v>0</v>
      </c>
      <c r="AK281" s="12">
        <v>44115.560752314814</v>
      </c>
      <c r="AL281" s="11">
        <v>0.78</v>
      </c>
      <c r="AM281" s="11">
        <v>100</v>
      </c>
      <c r="AN281" s="11">
        <v>0</v>
      </c>
      <c r="AO281" s="11">
        <v>0.54</v>
      </c>
      <c r="AP281" s="11">
        <v>0</v>
      </c>
      <c r="AQ281" s="11">
        <v>1.6</v>
      </c>
      <c r="AR281" s="11">
        <v>0.3</v>
      </c>
      <c r="AS281" s="8" t="s">
        <v>298</v>
      </c>
      <c r="AT281" s="11">
        <v>0</v>
      </c>
      <c r="AU281" s="8" t="s">
        <v>11618</v>
      </c>
      <c r="AV281" s="8" t="s">
        <v>299</v>
      </c>
    </row>
    <row r="282" spans="1:48" x14ac:dyDescent="0.25">
      <c r="A282" s="8" t="str">
        <f t="shared" si="4"/>
        <v>17006000058042200001421</v>
      </c>
      <c r="B282" s="8" t="s">
        <v>10883</v>
      </c>
      <c r="C282" s="8" t="s">
        <v>294</v>
      </c>
      <c r="D282" s="8" t="s">
        <v>293</v>
      </c>
      <c r="E282" s="8" t="s">
        <v>11619</v>
      </c>
      <c r="F282" s="8" t="s">
        <v>11620</v>
      </c>
      <c r="G282" s="8" t="s">
        <v>10890</v>
      </c>
      <c r="H282" s="8" t="s">
        <v>10896</v>
      </c>
      <c r="I282" s="8" t="s">
        <v>294</v>
      </c>
      <c r="J282" s="8" t="s">
        <v>10897</v>
      </c>
      <c r="K282" s="8" t="s">
        <v>302</v>
      </c>
      <c r="L282" s="8" t="s">
        <v>10898</v>
      </c>
      <c r="M282" s="8" t="s">
        <v>10899</v>
      </c>
      <c r="N282" s="8" t="s">
        <v>10893</v>
      </c>
      <c r="O282" s="9">
        <v>50.39</v>
      </c>
      <c r="P282" s="10">
        <v>1</v>
      </c>
      <c r="Q282" s="11">
        <v>9.25</v>
      </c>
      <c r="R282" s="11">
        <v>7</v>
      </c>
      <c r="S282" s="8" t="s">
        <v>296</v>
      </c>
      <c r="T282" s="8" t="s">
        <v>297</v>
      </c>
      <c r="U282" s="9">
        <v>60.167000000000002</v>
      </c>
      <c r="V282" s="10">
        <v>0.25</v>
      </c>
      <c r="W282" s="11">
        <v>3</v>
      </c>
      <c r="X282" s="9">
        <v>20.242000000000001</v>
      </c>
      <c r="Y282" s="8" t="s">
        <v>292</v>
      </c>
      <c r="Z282" s="10">
        <v>1</v>
      </c>
      <c r="AA282" s="10">
        <v>1</v>
      </c>
      <c r="AB282" s="9">
        <v>20.242000000000001</v>
      </c>
      <c r="AC282" s="10">
        <v>4</v>
      </c>
      <c r="AD282" s="10">
        <v>1</v>
      </c>
      <c r="AE282" s="9">
        <v>80.968000000000004</v>
      </c>
      <c r="AF282" s="11">
        <v>10</v>
      </c>
      <c r="AG282" s="11">
        <v>7</v>
      </c>
      <c r="AH282" s="11">
        <v>0</v>
      </c>
      <c r="AI282" s="11">
        <v>17</v>
      </c>
      <c r="AJ282" s="11">
        <v>0</v>
      </c>
      <c r="AK282" s="12">
        <v>44115.010428240741</v>
      </c>
      <c r="AL282" s="11">
        <v>1.5</v>
      </c>
      <c r="AM282" s="11">
        <v>100</v>
      </c>
      <c r="AN282" s="11">
        <v>0</v>
      </c>
      <c r="AO282" s="11">
        <v>1.05</v>
      </c>
      <c r="AP282" s="11">
        <v>0</v>
      </c>
      <c r="AQ282" s="11">
        <v>3.11</v>
      </c>
      <c r="AR282" s="11">
        <v>0.59</v>
      </c>
      <c r="AS282" s="8" t="s">
        <v>298</v>
      </c>
      <c r="AT282" s="11">
        <v>0</v>
      </c>
      <c r="AU282" s="8" t="s">
        <v>11621</v>
      </c>
      <c r="AV282" s="8" t="s">
        <v>299</v>
      </c>
    </row>
    <row r="283" spans="1:48" x14ac:dyDescent="0.25">
      <c r="A283" s="8" t="str">
        <f t="shared" si="4"/>
        <v>17006000058052200001421</v>
      </c>
      <c r="B283" s="8" t="s">
        <v>10883</v>
      </c>
      <c r="C283" s="8" t="s">
        <v>292</v>
      </c>
      <c r="D283" s="8" t="s">
        <v>293</v>
      </c>
      <c r="E283" s="8" t="s">
        <v>11622</v>
      </c>
      <c r="F283" s="8" t="s">
        <v>11623</v>
      </c>
      <c r="G283" s="8" t="s">
        <v>10890</v>
      </c>
      <c r="H283" s="8" t="s">
        <v>10896</v>
      </c>
      <c r="I283" s="8" t="s">
        <v>294</v>
      </c>
      <c r="J283" s="8" t="s">
        <v>10897</v>
      </c>
      <c r="K283" s="8" t="s">
        <v>295</v>
      </c>
      <c r="L283" s="8" t="s">
        <v>10898</v>
      </c>
      <c r="M283" s="8" t="s">
        <v>10899</v>
      </c>
      <c r="N283" s="8" t="s">
        <v>10893</v>
      </c>
      <c r="O283" s="9">
        <v>53.6</v>
      </c>
      <c r="P283" s="10">
        <v>1</v>
      </c>
      <c r="Q283" s="11">
        <v>9.25</v>
      </c>
      <c r="R283" s="11">
        <v>7</v>
      </c>
      <c r="S283" s="8" t="s">
        <v>296</v>
      </c>
      <c r="T283" s="8" t="s">
        <v>297</v>
      </c>
      <c r="U283" s="9">
        <v>64</v>
      </c>
      <c r="V283" s="10">
        <v>0.25</v>
      </c>
      <c r="W283" s="11">
        <v>3</v>
      </c>
      <c r="X283" s="9">
        <v>21.54</v>
      </c>
      <c r="Y283" s="8" t="s">
        <v>292</v>
      </c>
      <c r="Z283" s="10">
        <v>4</v>
      </c>
      <c r="AA283" s="10">
        <v>1</v>
      </c>
      <c r="AB283" s="9">
        <v>86.16</v>
      </c>
      <c r="AC283" s="10">
        <v>1</v>
      </c>
      <c r="AD283" s="10">
        <v>1</v>
      </c>
      <c r="AE283" s="9">
        <v>86.16</v>
      </c>
      <c r="AF283" s="11">
        <v>10</v>
      </c>
      <c r="AG283" s="11">
        <v>7</v>
      </c>
      <c r="AH283" s="11">
        <v>0</v>
      </c>
      <c r="AI283" s="11">
        <v>17</v>
      </c>
      <c r="AJ283" s="11">
        <v>0</v>
      </c>
      <c r="AK283" s="12">
        <v>44115.560868055552</v>
      </c>
      <c r="AL283" s="11">
        <v>1.6</v>
      </c>
      <c r="AM283" s="11">
        <v>100</v>
      </c>
      <c r="AN283" s="11">
        <v>0</v>
      </c>
      <c r="AO283" s="11">
        <v>1.1200000000000001</v>
      </c>
      <c r="AP283" s="11">
        <v>0</v>
      </c>
      <c r="AQ283" s="11">
        <v>3.31</v>
      </c>
      <c r="AR283" s="11">
        <v>0.63</v>
      </c>
      <c r="AS283" s="8" t="s">
        <v>298</v>
      </c>
      <c r="AT283" s="11">
        <v>0</v>
      </c>
      <c r="AU283" s="8" t="s">
        <v>11624</v>
      </c>
      <c r="AV283" s="8" t="s">
        <v>299</v>
      </c>
    </row>
    <row r="284" spans="1:48" x14ac:dyDescent="0.25">
      <c r="A284" s="8" t="str">
        <f t="shared" si="4"/>
        <v>17006000058062200001421</v>
      </c>
      <c r="B284" s="8" t="s">
        <v>10883</v>
      </c>
      <c r="C284" s="8" t="s">
        <v>292</v>
      </c>
      <c r="D284" s="8" t="s">
        <v>293</v>
      </c>
      <c r="E284" s="8" t="s">
        <v>11625</v>
      </c>
      <c r="F284" s="8" t="s">
        <v>11626</v>
      </c>
      <c r="G284" s="8" t="s">
        <v>10890</v>
      </c>
      <c r="H284" s="8" t="s">
        <v>10896</v>
      </c>
      <c r="I284" s="8" t="s">
        <v>294</v>
      </c>
      <c r="J284" s="8" t="s">
        <v>10897</v>
      </c>
      <c r="K284" s="8" t="s">
        <v>295</v>
      </c>
      <c r="L284" s="8" t="s">
        <v>10898</v>
      </c>
      <c r="M284" s="8" t="s">
        <v>10899</v>
      </c>
      <c r="N284" s="8" t="s">
        <v>10893</v>
      </c>
      <c r="O284" s="9">
        <v>46.36</v>
      </c>
      <c r="P284" s="10">
        <v>1</v>
      </c>
      <c r="Q284" s="11">
        <v>9.25</v>
      </c>
      <c r="R284" s="11">
        <v>7</v>
      </c>
      <c r="S284" s="8" t="s">
        <v>296</v>
      </c>
      <c r="T284" s="8" t="s">
        <v>297</v>
      </c>
      <c r="U284" s="9">
        <v>55.354999999999997</v>
      </c>
      <c r="V284" s="10">
        <v>0.25</v>
      </c>
      <c r="W284" s="11">
        <v>3</v>
      </c>
      <c r="X284" s="9">
        <v>18.619</v>
      </c>
      <c r="Y284" s="8" t="s">
        <v>292</v>
      </c>
      <c r="Z284" s="10">
        <v>4</v>
      </c>
      <c r="AA284" s="10">
        <v>1</v>
      </c>
      <c r="AB284" s="9">
        <v>74.475999999999999</v>
      </c>
      <c r="AC284" s="10">
        <v>1</v>
      </c>
      <c r="AD284" s="10">
        <v>1</v>
      </c>
      <c r="AE284" s="9">
        <v>74.475999999999999</v>
      </c>
      <c r="AF284" s="11">
        <v>10</v>
      </c>
      <c r="AG284" s="11">
        <v>7</v>
      </c>
      <c r="AH284" s="11">
        <v>0</v>
      </c>
      <c r="AI284" s="11">
        <v>17</v>
      </c>
      <c r="AJ284" s="11">
        <v>0</v>
      </c>
      <c r="AK284" s="12">
        <v>44115.560902777775</v>
      </c>
      <c r="AL284" s="11">
        <v>1.38</v>
      </c>
      <c r="AM284" s="11">
        <v>100</v>
      </c>
      <c r="AN284" s="11">
        <v>0</v>
      </c>
      <c r="AO284" s="11">
        <v>0.97</v>
      </c>
      <c r="AP284" s="11">
        <v>0</v>
      </c>
      <c r="AQ284" s="11">
        <v>2.86</v>
      </c>
      <c r="AR284" s="11">
        <v>0.54</v>
      </c>
      <c r="AS284" s="8" t="s">
        <v>298</v>
      </c>
      <c r="AT284" s="11">
        <v>0</v>
      </c>
      <c r="AU284" s="8" t="s">
        <v>11627</v>
      </c>
      <c r="AV284" s="8" t="s">
        <v>299</v>
      </c>
    </row>
    <row r="285" spans="1:48" x14ac:dyDescent="0.25">
      <c r="A285" s="8" t="str">
        <f t="shared" si="4"/>
        <v>17006000058162200001421</v>
      </c>
      <c r="B285" s="8" t="s">
        <v>10883</v>
      </c>
      <c r="C285" s="8" t="s">
        <v>292</v>
      </c>
      <c r="D285" s="8" t="s">
        <v>293</v>
      </c>
      <c r="E285" s="8" t="s">
        <v>11628</v>
      </c>
      <c r="F285" s="8" t="s">
        <v>11629</v>
      </c>
      <c r="G285" s="8" t="s">
        <v>10890</v>
      </c>
      <c r="H285" s="8" t="s">
        <v>10896</v>
      </c>
      <c r="I285" s="8" t="s">
        <v>294</v>
      </c>
      <c r="J285" s="8" t="s">
        <v>10897</v>
      </c>
      <c r="K285" s="8" t="s">
        <v>295</v>
      </c>
      <c r="L285" s="8" t="s">
        <v>10898</v>
      </c>
      <c r="M285" s="8" t="s">
        <v>10899</v>
      </c>
      <c r="N285" s="8" t="s">
        <v>10893</v>
      </c>
      <c r="O285" s="9">
        <v>168.75</v>
      </c>
      <c r="P285" s="10">
        <v>1</v>
      </c>
      <c r="Q285" s="11">
        <v>9.25</v>
      </c>
      <c r="R285" s="11">
        <v>7</v>
      </c>
      <c r="S285" s="8" t="s">
        <v>296</v>
      </c>
      <c r="T285" s="8" t="s">
        <v>297</v>
      </c>
      <c r="U285" s="9">
        <v>201.49299999999999</v>
      </c>
      <c r="V285" s="10">
        <v>0.25</v>
      </c>
      <c r="W285" s="11">
        <v>3</v>
      </c>
      <c r="X285" s="9">
        <v>67.793000000000006</v>
      </c>
      <c r="Y285" s="8" t="s">
        <v>292</v>
      </c>
      <c r="Z285" s="10">
        <v>4</v>
      </c>
      <c r="AA285" s="10">
        <v>1</v>
      </c>
      <c r="AB285" s="9">
        <v>271.17200000000003</v>
      </c>
      <c r="AC285" s="10">
        <v>1</v>
      </c>
      <c r="AD285" s="10">
        <v>1</v>
      </c>
      <c r="AE285" s="9">
        <v>271.17200000000003</v>
      </c>
      <c r="AF285" s="11">
        <v>10</v>
      </c>
      <c r="AG285" s="11">
        <v>7</v>
      </c>
      <c r="AH285" s="11">
        <v>0</v>
      </c>
      <c r="AI285" s="11">
        <v>17</v>
      </c>
      <c r="AJ285" s="11">
        <v>0</v>
      </c>
      <c r="AK285" s="12">
        <v>44115.560983796298</v>
      </c>
      <c r="AL285" s="11">
        <v>5.04</v>
      </c>
      <c r="AM285" s="11">
        <v>100</v>
      </c>
      <c r="AN285" s="11">
        <v>0</v>
      </c>
      <c r="AO285" s="11">
        <v>3.53</v>
      </c>
      <c r="AP285" s="11">
        <v>0</v>
      </c>
      <c r="AQ285" s="11">
        <v>10.41</v>
      </c>
      <c r="AR285" s="11">
        <v>1.97</v>
      </c>
      <c r="AS285" s="8" t="s">
        <v>298</v>
      </c>
      <c r="AT285" s="11">
        <v>0</v>
      </c>
      <c r="AU285" s="8" t="s">
        <v>11630</v>
      </c>
      <c r="AV285" s="8" t="s">
        <v>299</v>
      </c>
    </row>
    <row r="286" spans="1:48" x14ac:dyDescent="0.25">
      <c r="A286" s="8" t="str">
        <f t="shared" si="4"/>
        <v>17006000058172200001421</v>
      </c>
      <c r="B286" s="8" t="s">
        <v>10883</v>
      </c>
      <c r="C286" s="8" t="s">
        <v>292</v>
      </c>
      <c r="D286" s="8" t="s">
        <v>293</v>
      </c>
      <c r="E286" s="8" t="s">
        <v>11631</v>
      </c>
      <c r="F286" s="8" t="s">
        <v>11632</v>
      </c>
      <c r="G286" s="8" t="s">
        <v>10890</v>
      </c>
      <c r="H286" s="8" t="s">
        <v>10896</v>
      </c>
      <c r="I286" s="8" t="s">
        <v>294</v>
      </c>
      <c r="J286" s="8" t="s">
        <v>10897</v>
      </c>
      <c r="K286" s="8" t="s">
        <v>295</v>
      </c>
      <c r="L286" s="8" t="s">
        <v>10886</v>
      </c>
      <c r="M286" s="8" t="s">
        <v>10899</v>
      </c>
      <c r="N286" s="8" t="s">
        <v>10893</v>
      </c>
      <c r="O286" s="9">
        <v>235.49</v>
      </c>
      <c r="P286" s="10">
        <v>1</v>
      </c>
      <c r="Q286" s="11">
        <v>9.25</v>
      </c>
      <c r="R286" s="11">
        <v>7</v>
      </c>
      <c r="S286" s="8" t="s">
        <v>296</v>
      </c>
      <c r="T286" s="8" t="s">
        <v>297</v>
      </c>
      <c r="U286" s="9">
        <v>281.18200000000002</v>
      </c>
      <c r="V286" s="10">
        <v>0.25</v>
      </c>
      <c r="W286" s="11">
        <v>3</v>
      </c>
      <c r="X286" s="9">
        <v>94.626000000000005</v>
      </c>
      <c r="Y286" s="8" t="s">
        <v>292</v>
      </c>
      <c r="Z286" s="10">
        <v>4</v>
      </c>
      <c r="AA286" s="10">
        <v>1</v>
      </c>
      <c r="AB286" s="9">
        <v>378.50400000000002</v>
      </c>
      <c r="AC286" s="10">
        <v>1</v>
      </c>
      <c r="AD286" s="10">
        <v>1</v>
      </c>
      <c r="AE286" s="9">
        <v>378.50400000000002</v>
      </c>
      <c r="AF286" s="11">
        <v>10</v>
      </c>
      <c r="AG286" s="11">
        <v>7</v>
      </c>
      <c r="AH286" s="11">
        <v>0</v>
      </c>
      <c r="AI286" s="11">
        <v>17</v>
      </c>
      <c r="AJ286" s="11">
        <v>0</v>
      </c>
      <c r="AK286" s="12">
        <v>44115.560983796298</v>
      </c>
      <c r="AL286" s="11">
        <v>7.03</v>
      </c>
      <c r="AM286" s="11">
        <v>100</v>
      </c>
      <c r="AN286" s="11">
        <v>0</v>
      </c>
      <c r="AO286" s="11">
        <v>4.92</v>
      </c>
      <c r="AP286" s="11">
        <v>0</v>
      </c>
      <c r="AQ286" s="11">
        <v>14.54</v>
      </c>
      <c r="AR286" s="11">
        <v>2.76</v>
      </c>
      <c r="AS286" s="8" t="s">
        <v>298</v>
      </c>
      <c r="AT286" s="11">
        <v>0</v>
      </c>
      <c r="AU286" s="8" t="s">
        <v>11633</v>
      </c>
      <c r="AV286" s="8" t="s">
        <v>299</v>
      </c>
    </row>
    <row r="287" spans="1:48" x14ac:dyDescent="0.25">
      <c r="A287" s="8" t="str">
        <f t="shared" si="4"/>
        <v>17006000058182200001421</v>
      </c>
      <c r="B287" s="8" t="s">
        <v>10883</v>
      </c>
      <c r="C287" s="8" t="s">
        <v>292</v>
      </c>
      <c r="D287" s="8" t="s">
        <v>293</v>
      </c>
      <c r="E287" s="8" t="s">
        <v>11634</v>
      </c>
      <c r="F287" s="8" t="s">
        <v>11635</v>
      </c>
      <c r="G287" s="8" t="s">
        <v>10890</v>
      </c>
      <c r="H287" s="8" t="s">
        <v>10896</v>
      </c>
      <c r="I287" s="8" t="s">
        <v>294</v>
      </c>
      <c r="J287" s="8" t="s">
        <v>10897</v>
      </c>
      <c r="K287" s="8" t="s">
        <v>295</v>
      </c>
      <c r="L287" s="8" t="s">
        <v>10898</v>
      </c>
      <c r="M287" s="8" t="s">
        <v>10899</v>
      </c>
      <c r="N287" s="8" t="s">
        <v>10893</v>
      </c>
      <c r="O287" s="9">
        <v>19.71</v>
      </c>
      <c r="P287" s="10">
        <v>1</v>
      </c>
      <c r="Q287" s="11">
        <v>9.25</v>
      </c>
      <c r="R287" s="11">
        <v>7</v>
      </c>
      <c r="S287" s="8" t="s">
        <v>296</v>
      </c>
      <c r="T287" s="8" t="s">
        <v>297</v>
      </c>
      <c r="U287" s="9">
        <v>23.533999999999999</v>
      </c>
      <c r="V287" s="10">
        <v>0.25</v>
      </c>
      <c r="W287" s="11">
        <v>3</v>
      </c>
      <c r="X287" s="9">
        <v>7.9240000000000004</v>
      </c>
      <c r="Y287" s="8" t="s">
        <v>292</v>
      </c>
      <c r="Z287" s="10">
        <v>4</v>
      </c>
      <c r="AA287" s="10">
        <v>1</v>
      </c>
      <c r="AB287" s="9">
        <v>31.696000000000002</v>
      </c>
      <c r="AC287" s="10">
        <v>1</v>
      </c>
      <c r="AD287" s="10">
        <v>1</v>
      </c>
      <c r="AE287" s="9">
        <v>31.696000000000002</v>
      </c>
      <c r="AF287" s="11">
        <v>10</v>
      </c>
      <c r="AG287" s="11">
        <v>7</v>
      </c>
      <c r="AH287" s="11">
        <v>0</v>
      </c>
      <c r="AI287" s="11">
        <v>17</v>
      </c>
      <c r="AJ287" s="11">
        <v>0</v>
      </c>
      <c r="AK287" s="12">
        <v>44115.561018518521</v>
      </c>
      <c r="AL287" s="11">
        <v>0.59</v>
      </c>
      <c r="AM287" s="11">
        <v>100</v>
      </c>
      <c r="AN287" s="11">
        <v>0</v>
      </c>
      <c r="AO287" s="11">
        <v>0.41</v>
      </c>
      <c r="AP287" s="11">
        <v>0</v>
      </c>
      <c r="AQ287" s="11">
        <v>1.22</v>
      </c>
      <c r="AR287" s="11">
        <v>0.23</v>
      </c>
      <c r="AS287" s="8" t="s">
        <v>298</v>
      </c>
      <c r="AT287" s="11">
        <v>0</v>
      </c>
      <c r="AU287" s="8" t="s">
        <v>11636</v>
      </c>
      <c r="AV287" s="8" t="s">
        <v>299</v>
      </c>
    </row>
    <row r="288" spans="1:48" x14ac:dyDescent="0.25">
      <c r="A288" s="8" t="str">
        <f t="shared" si="4"/>
        <v>17006000058192200001421</v>
      </c>
      <c r="B288" s="8" t="s">
        <v>10883</v>
      </c>
      <c r="C288" s="8" t="s">
        <v>292</v>
      </c>
      <c r="D288" s="8" t="s">
        <v>293</v>
      </c>
      <c r="E288" s="8" t="s">
        <v>11637</v>
      </c>
      <c r="F288" s="8" t="s">
        <v>11638</v>
      </c>
      <c r="G288" s="8" t="s">
        <v>10890</v>
      </c>
      <c r="H288" s="8" t="s">
        <v>10896</v>
      </c>
      <c r="I288" s="8" t="s">
        <v>294</v>
      </c>
      <c r="J288" s="8" t="s">
        <v>10897</v>
      </c>
      <c r="K288" s="8" t="s">
        <v>295</v>
      </c>
      <c r="L288" s="8" t="s">
        <v>11027</v>
      </c>
      <c r="M288" s="8" t="s">
        <v>10899</v>
      </c>
      <c r="N288" s="8" t="s">
        <v>10893</v>
      </c>
      <c r="O288" s="9">
        <v>9.1300000000000008</v>
      </c>
      <c r="P288" s="10">
        <v>1</v>
      </c>
      <c r="Q288" s="11">
        <v>9.25</v>
      </c>
      <c r="R288" s="11">
        <v>4</v>
      </c>
      <c r="S288" s="8" t="s">
        <v>296</v>
      </c>
      <c r="T288" s="8" t="s">
        <v>297</v>
      </c>
      <c r="U288" s="9">
        <v>10.523999999999999</v>
      </c>
      <c r="V288" s="10">
        <v>0.25</v>
      </c>
      <c r="W288" s="11">
        <v>3</v>
      </c>
      <c r="X288" s="9">
        <v>3.6509999999999998</v>
      </c>
      <c r="Y288" s="8" t="s">
        <v>292</v>
      </c>
      <c r="Z288" s="10">
        <v>4</v>
      </c>
      <c r="AA288" s="10">
        <v>1</v>
      </c>
      <c r="AB288" s="9">
        <v>14.603999999999999</v>
      </c>
      <c r="AC288" s="10">
        <v>1</v>
      </c>
      <c r="AD288" s="10">
        <v>1</v>
      </c>
      <c r="AE288" s="9">
        <v>14.603999999999999</v>
      </c>
      <c r="AF288" s="11">
        <v>10</v>
      </c>
      <c r="AG288" s="11">
        <v>4</v>
      </c>
      <c r="AH288" s="11">
        <v>0</v>
      </c>
      <c r="AI288" s="11">
        <v>17</v>
      </c>
      <c r="AJ288" s="11">
        <v>0</v>
      </c>
      <c r="AK288" s="12">
        <v>44115.561018518521</v>
      </c>
      <c r="AL288" s="11">
        <v>0.26</v>
      </c>
      <c r="AM288" s="11">
        <v>100</v>
      </c>
      <c r="AN288" s="11">
        <v>0</v>
      </c>
      <c r="AO288" s="11">
        <v>0.11</v>
      </c>
      <c r="AP288" s="11">
        <v>0</v>
      </c>
      <c r="AQ288" s="11">
        <v>0.65</v>
      </c>
      <c r="AR288" s="11">
        <v>0.11</v>
      </c>
      <c r="AS288" s="8" t="s">
        <v>298</v>
      </c>
      <c r="AT288" s="11">
        <v>0</v>
      </c>
      <c r="AU288" s="8" t="s">
        <v>11639</v>
      </c>
      <c r="AV288" s="8" t="s">
        <v>299</v>
      </c>
    </row>
    <row r="289" spans="1:48" x14ac:dyDescent="0.25">
      <c r="A289" s="8" t="str">
        <f t="shared" si="4"/>
        <v>10006000058272200001421</v>
      </c>
      <c r="B289" s="8" t="s">
        <v>10870</v>
      </c>
      <c r="C289" s="8" t="s">
        <v>294</v>
      </c>
      <c r="D289" s="8" t="s">
        <v>293</v>
      </c>
      <c r="E289" s="8" t="s">
        <v>11640</v>
      </c>
      <c r="F289" s="8" t="s">
        <v>11641</v>
      </c>
      <c r="G289" s="8" t="s">
        <v>10890</v>
      </c>
      <c r="H289" s="8" t="s">
        <v>10896</v>
      </c>
      <c r="I289" s="8" t="s">
        <v>292</v>
      </c>
      <c r="J289" s="8" t="s">
        <v>10897</v>
      </c>
      <c r="K289" s="8" t="s">
        <v>301</v>
      </c>
      <c r="L289" s="8" t="s">
        <v>10898</v>
      </c>
      <c r="M289" s="8" t="s">
        <v>10899</v>
      </c>
      <c r="N289" s="8" t="s">
        <v>10873</v>
      </c>
      <c r="O289" s="9">
        <v>8.5009999999999994</v>
      </c>
      <c r="P289" s="10">
        <v>1</v>
      </c>
      <c r="Q289" s="11">
        <v>9.25</v>
      </c>
      <c r="R289" s="11">
        <v>12</v>
      </c>
      <c r="S289" s="8" t="s">
        <v>296</v>
      </c>
      <c r="T289" s="8" t="s">
        <v>297</v>
      </c>
      <c r="U289" s="9">
        <v>10.795</v>
      </c>
      <c r="V289" s="10">
        <v>1</v>
      </c>
      <c r="W289" s="11">
        <v>4</v>
      </c>
      <c r="X289" s="9">
        <v>8.9749999999999996</v>
      </c>
      <c r="Y289" s="8" t="s">
        <v>292</v>
      </c>
      <c r="Z289" s="10">
        <v>1</v>
      </c>
      <c r="AA289" s="10">
        <v>1</v>
      </c>
      <c r="AB289" s="9">
        <v>8.9749999999999996</v>
      </c>
      <c r="AC289" s="10">
        <v>1</v>
      </c>
      <c r="AD289" s="10">
        <v>1</v>
      </c>
      <c r="AE289" s="9">
        <v>8.9749999999999996</v>
      </c>
      <c r="AF289" s="11">
        <v>10</v>
      </c>
      <c r="AG289" s="11">
        <v>12</v>
      </c>
      <c r="AH289" s="11">
        <v>9.25</v>
      </c>
      <c r="AI289" s="11">
        <v>0</v>
      </c>
      <c r="AJ289" s="11">
        <v>0</v>
      </c>
      <c r="AK289" s="12">
        <v>44115.0234375</v>
      </c>
      <c r="AL289" s="11">
        <v>1.08</v>
      </c>
      <c r="AM289" s="11">
        <v>100</v>
      </c>
      <c r="AN289" s="11">
        <v>0</v>
      </c>
      <c r="AO289" s="11">
        <v>1.3</v>
      </c>
      <c r="AP289" s="11">
        <v>1</v>
      </c>
      <c r="AQ289" s="11">
        <v>0</v>
      </c>
      <c r="AR289" s="11">
        <v>0.48</v>
      </c>
      <c r="AS289" s="8" t="s">
        <v>298</v>
      </c>
      <c r="AT289" s="11">
        <v>0</v>
      </c>
      <c r="AU289" s="8" t="s">
        <v>11642</v>
      </c>
      <c r="AV289" s="8" t="s">
        <v>299</v>
      </c>
    </row>
    <row r="290" spans="1:48" x14ac:dyDescent="0.25">
      <c r="A290" s="8" t="str">
        <f t="shared" si="4"/>
        <v>17006000058272200001421</v>
      </c>
      <c r="B290" s="8" t="s">
        <v>10883</v>
      </c>
      <c r="C290" s="8" t="s">
        <v>292</v>
      </c>
      <c r="D290" s="8" t="s">
        <v>293</v>
      </c>
      <c r="E290" s="8" t="s">
        <v>11640</v>
      </c>
      <c r="F290" s="8" t="s">
        <v>11641</v>
      </c>
      <c r="G290" s="8" t="s">
        <v>10890</v>
      </c>
      <c r="H290" s="8" t="s">
        <v>10896</v>
      </c>
      <c r="I290" s="8" t="s">
        <v>294</v>
      </c>
      <c r="J290" s="8" t="s">
        <v>10897</v>
      </c>
      <c r="K290" s="8" t="s">
        <v>301</v>
      </c>
      <c r="L290" s="8" t="s">
        <v>10898</v>
      </c>
      <c r="M290" s="8" t="s">
        <v>10899</v>
      </c>
      <c r="N290" s="8" t="s">
        <v>10893</v>
      </c>
      <c r="O290" s="9">
        <v>8.5</v>
      </c>
      <c r="P290" s="10">
        <v>1</v>
      </c>
      <c r="Q290" s="11">
        <v>9.25</v>
      </c>
      <c r="R290" s="11">
        <v>7</v>
      </c>
      <c r="S290" s="8" t="s">
        <v>296</v>
      </c>
      <c r="T290" s="8" t="s">
        <v>297</v>
      </c>
      <c r="U290" s="9">
        <v>10.148999999999999</v>
      </c>
      <c r="V290" s="10">
        <v>0.25</v>
      </c>
      <c r="W290" s="11">
        <v>3</v>
      </c>
      <c r="X290" s="9">
        <v>3.4169999999999998</v>
      </c>
      <c r="Y290" s="8" t="s">
        <v>292</v>
      </c>
      <c r="Z290" s="10">
        <v>4</v>
      </c>
      <c r="AA290" s="10">
        <v>1</v>
      </c>
      <c r="AB290" s="9">
        <v>13.667999999999999</v>
      </c>
      <c r="AC290" s="10">
        <v>1</v>
      </c>
      <c r="AD290" s="10">
        <v>1</v>
      </c>
      <c r="AE290" s="9">
        <v>13.667999999999999</v>
      </c>
      <c r="AF290" s="11">
        <v>10</v>
      </c>
      <c r="AG290" s="11">
        <v>7</v>
      </c>
      <c r="AH290" s="11">
        <v>0</v>
      </c>
      <c r="AI290" s="11">
        <v>17</v>
      </c>
      <c r="AJ290" s="11">
        <v>0</v>
      </c>
      <c r="AK290" s="12">
        <v>44115.561099537037</v>
      </c>
      <c r="AL290" s="11">
        <v>0.25</v>
      </c>
      <c r="AM290" s="11">
        <v>100</v>
      </c>
      <c r="AN290" s="11">
        <v>0</v>
      </c>
      <c r="AO290" s="11">
        <v>0.18</v>
      </c>
      <c r="AP290" s="11">
        <v>0</v>
      </c>
      <c r="AQ290" s="11">
        <v>0.53</v>
      </c>
      <c r="AR290" s="11">
        <v>0.1</v>
      </c>
      <c r="AS290" s="8" t="s">
        <v>298</v>
      </c>
      <c r="AT290" s="11">
        <v>0</v>
      </c>
      <c r="AU290" s="8" t="s">
        <v>11642</v>
      </c>
      <c r="AV290" s="8" t="s">
        <v>299</v>
      </c>
    </row>
    <row r="291" spans="1:48" x14ac:dyDescent="0.25">
      <c r="A291" s="8" t="str">
        <f t="shared" si="4"/>
        <v>17006000058282200001421</v>
      </c>
      <c r="B291" s="8" t="s">
        <v>10883</v>
      </c>
      <c r="C291" s="8" t="s">
        <v>292</v>
      </c>
      <c r="D291" s="8" t="s">
        <v>293</v>
      </c>
      <c r="E291" s="8" t="s">
        <v>11643</v>
      </c>
      <c r="F291" s="8" t="s">
        <v>11644</v>
      </c>
      <c r="G291" s="8" t="s">
        <v>10890</v>
      </c>
      <c r="H291" s="8" t="s">
        <v>10896</v>
      </c>
      <c r="I291" s="8" t="s">
        <v>294</v>
      </c>
      <c r="J291" s="8" t="s">
        <v>10897</v>
      </c>
      <c r="K291" s="8" t="s">
        <v>301</v>
      </c>
      <c r="L291" s="8" t="s">
        <v>10898</v>
      </c>
      <c r="M291" s="8" t="s">
        <v>10899</v>
      </c>
      <c r="N291" s="8" t="s">
        <v>10893</v>
      </c>
      <c r="O291" s="9">
        <v>9.09</v>
      </c>
      <c r="P291" s="10">
        <v>1</v>
      </c>
      <c r="Q291" s="11">
        <v>9.25</v>
      </c>
      <c r="R291" s="11">
        <v>7</v>
      </c>
      <c r="S291" s="8" t="s">
        <v>296</v>
      </c>
      <c r="T291" s="8" t="s">
        <v>297</v>
      </c>
      <c r="U291" s="9">
        <v>10.853999999999999</v>
      </c>
      <c r="V291" s="10">
        <v>0.25</v>
      </c>
      <c r="W291" s="11">
        <v>3</v>
      </c>
      <c r="X291" s="9">
        <v>3.6539999999999999</v>
      </c>
      <c r="Y291" s="8" t="s">
        <v>292</v>
      </c>
      <c r="Z291" s="10">
        <v>4</v>
      </c>
      <c r="AA291" s="10">
        <v>1</v>
      </c>
      <c r="AB291" s="9">
        <v>14.616</v>
      </c>
      <c r="AC291" s="10">
        <v>1</v>
      </c>
      <c r="AD291" s="10">
        <v>1</v>
      </c>
      <c r="AE291" s="9">
        <v>14.616</v>
      </c>
      <c r="AF291" s="11">
        <v>10</v>
      </c>
      <c r="AG291" s="11">
        <v>7</v>
      </c>
      <c r="AH291" s="11">
        <v>0</v>
      </c>
      <c r="AI291" s="11">
        <v>17</v>
      </c>
      <c r="AJ291" s="11">
        <v>0</v>
      </c>
      <c r="AK291" s="12">
        <v>44115.561099537037</v>
      </c>
      <c r="AL291" s="11">
        <v>0.27</v>
      </c>
      <c r="AM291" s="11">
        <v>100</v>
      </c>
      <c r="AN291" s="11">
        <v>0</v>
      </c>
      <c r="AO291" s="11">
        <v>0.19</v>
      </c>
      <c r="AP291" s="11">
        <v>0</v>
      </c>
      <c r="AQ291" s="11">
        <v>0.56000000000000005</v>
      </c>
      <c r="AR291" s="11">
        <v>0.11</v>
      </c>
      <c r="AS291" s="8" t="s">
        <v>298</v>
      </c>
      <c r="AT291" s="11">
        <v>0</v>
      </c>
      <c r="AU291" s="8" t="s">
        <v>11645</v>
      </c>
      <c r="AV291" s="8" t="s">
        <v>299</v>
      </c>
    </row>
    <row r="292" spans="1:48" x14ac:dyDescent="0.25">
      <c r="A292" s="8" t="str">
        <f t="shared" si="4"/>
        <v>17006000058292200001421</v>
      </c>
      <c r="B292" s="8" t="s">
        <v>10883</v>
      </c>
      <c r="C292" s="8" t="s">
        <v>292</v>
      </c>
      <c r="D292" s="8" t="s">
        <v>293</v>
      </c>
      <c r="E292" s="8" t="s">
        <v>11646</v>
      </c>
      <c r="F292" s="8" t="s">
        <v>11647</v>
      </c>
      <c r="G292" s="8" t="s">
        <v>10890</v>
      </c>
      <c r="H292" s="8" t="s">
        <v>10896</v>
      </c>
      <c r="I292" s="8" t="s">
        <v>294</v>
      </c>
      <c r="J292" s="8" t="s">
        <v>10897</v>
      </c>
      <c r="K292" s="8" t="s">
        <v>295</v>
      </c>
      <c r="L292" s="8" t="s">
        <v>10898</v>
      </c>
      <c r="M292" s="8" t="s">
        <v>10899</v>
      </c>
      <c r="N292" s="8" t="s">
        <v>10893</v>
      </c>
      <c r="O292" s="9">
        <v>20.72</v>
      </c>
      <c r="P292" s="10">
        <v>1</v>
      </c>
      <c r="Q292" s="11">
        <v>9.25</v>
      </c>
      <c r="R292" s="11">
        <v>7</v>
      </c>
      <c r="S292" s="8" t="s">
        <v>296</v>
      </c>
      <c r="T292" s="8" t="s">
        <v>297</v>
      </c>
      <c r="U292" s="9">
        <v>24.74</v>
      </c>
      <c r="V292" s="10">
        <v>0.25</v>
      </c>
      <c r="W292" s="11">
        <v>3</v>
      </c>
      <c r="X292" s="9">
        <v>8.3249999999999993</v>
      </c>
      <c r="Y292" s="8" t="s">
        <v>292</v>
      </c>
      <c r="Z292" s="10">
        <v>4</v>
      </c>
      <c r="AA292" s="10">
        <v>1</v>
      </c>
      <c r="AB292" s="9">
        <v>33.299999999999997</v>
      </c>
      <c r="AC292" s="10">
        <v>1</v>
      </c>
      <c r="AD292" s="10">
        <v>1</v>
      </c>
      <c r="AE292" s="9">
        <v>33.299999999999997</v>
      </c>
      <c r="AF292" s="11">
        <v>10</v>
      </c>
      <c r="AG292" s="11">
        <v>7</v>
      </c>
      <c r="AH292" s="11">
        <v>0</v>
      </c>
      <c r="AI292" s="11">
        <v>17</v>
      </c>
      <c r="AJ292" s="11">
        <v>0</v>
      </c>
      <c r="AK292" s="12">
        <v>44115.561099537037</v>
      </c>
      <c r="AL292" s="11">
        <v>0.62</v>
      </c>
      <c r="AM292" s="11">
        <v>100</v>
      </c>
      <c r="AN292" s="11">
        <v>0</v>
      </c>
      <c r="AO292" s="11">
        <v>0.43</v>
      </c>
      <c r="AP292" s="11">
        <v>0</v>
      </c>
      <c r="AQ292" s="11">
        <v>1.28</v>
      </c>
      <c r="AR292" s="11">
        <v>0.24</v>
      </c>
      <c r="AS292" s="8" t="s">
        <v>298</v>
      </c>
      <c r="AT292" s="11">
        <v>0</v>
      </c>
      <c r="AU292" s="8" t="s">
        <v>11648</v>
      </c>
      <c r="AV292" s="8" t="s">
        <v>299</v>
      </c>
    </row>
    <row r="293" spans="1:48" x14ac:dyDescent="0.25">
      <c r="A293" s="8" t="str">
        <f t="shared" si="4"/>
        <v>11006000058422000005105</v>
      </c>
      <c r="B293" s="8" t="s">
        <v>10874</v>
      </c>
      <c r="C293" s="8" t="s">
        <v>294</v>
      </c>
      <c r="D293" s="8" t="s">
        <v>293</v>
      </c>
      <c r="E293" s="8" t="s">
        <v>11649</v>
      </c>
      <c r="F293" s="8" t="s">
        <v>11650</v>
      </c>
      <c r="G293" s="8" t="s">
        <v>11053</v>
      </c>
      <c r="H293" s="8" t="s">
        <v>11054</v>
      </c>
      <c r="I293" s="8" t="s">
        <v>292</v>
      </c>
      <c r="J293" s="8" t="s">
        <v>10897</v>
      </c>
      <c r="K293" s="8" t="s">
        <v>301</v>
      </c>
      <c r="L293" s="8" t="s">
        <v>10898</v>
      </c>
      <c r="M293" s="8" t="s">
        <v>10899</v>
      </c>
      <c r="N293" s="8" t="s">
        <v>10873</v>
      </c>
      <c r="O293" s="9">
        <v>11.159000000000001</v>
      </c>
      <c r="P293" s="10">
        <v>1</v>
      </c>
      <c r="Q293" s="11">
        <v>9.25</v>
      </c>
      <c r="R293" s="11">
        <v>7</v>
      </c>
      <c r="S293" s="8" t="s">
        <v>296</v>
      </c>
      <c r="T293" s="8" t="s">
        <v>297</v>
      </c>
      <c r="U293" s="9">
        <v>13.324</v>
      </c>
      <c r="V293" s="10">
        <v>1</v>
      </c>
      <c r="W293" s="11">
        <v>4</v>
      </c>
      <c r="X293" s="9">
        <v>11.754</v>
      </c>
      <c r="Y293" s="8" t="s">
        <v>292</v>
      </c>
      <c r="Z293" s="10">
        <v>1</v>
      </c>
      <c r="AA293" s="10">
        <v>1</v>
      </c>
      <c r="AB293" s="9">
        <v>11.754</v>
      </c>
      <c r="AC293" s="10">
        <v>1</v>
      </c>
      <c r="AD293" s="10">
        <v>1</v>
      </c>
      <c r="AE293" s="9">
        <v>11.754</v>
      </c>
      <c r="AF293" s="11">
        <v>10</v>
      </c>
      <c r="AG293" s="11">
        <v>7</v>
      </c>
      <c r="AH293" s="11">
        <v>9.25</v>
      </c>
      <c r="AI293" s="11">
        <v>0</v>
      </c>
      <c r="AJ293" s="11">
        <v>0</v>
      </c>
      <c r="AK293" s="12">
        <v>44115.02952546296</v>
      </c>
      <c r="AL293" s="11">
        <v>1.33</v>
      </c>
      <c r="AM293" s="11">
        <v>100</v>
      </c>
      <c r="AN293" s="11">
        <v>0</v>
      </c>
      <c r="AO293" s="11">
        <v>0.93</v>
      </c>
      <c r="AP293" s="11">
        <v>1.23</v>
      </c>
      <c r="AQ293" s="11">
        <v>0</v>
      </c>
      <c r="AR293" s="11">
        <v>0.59</v>
      </c>
      <c r="AS293" s="8" t="s">
        <v>298</v>
      </c>
      <c r="AT293" s="11">
        <v>0</v>
      </c>
      <c r="AU293" s="8" t="s">
        <v>11651</v>
      </c>
      <c r="AV293" s="8" t="s">
        <v>299</v>
      </c>
    </row>
    <row r="294" spans="1:48" x14ac:dyDescent="0.25">
      <c r="A294" s="8" t="str">
        <f t="shared" si="4"/>
        <v>17006000058422200001421</v>
      </c>
      <c r="B294" s="8" t="s">
        <v>10883</v>
      </c>
      <c r="C294" s="8" t="s">
        <v>292</v>
      </c>
      <c r="D294" s="8" t="s">
        <v>293</v>
      </c>
      <c r="E294" s="8" t="s">
        <v>11649</v>
      </c>
      <c r="F294" s="8" t="s">
        <v>11650</v>
      </c>
      <c r="G294" s="8" t="s">
        <v>10890</v>
      </c>
      <c r="H294" s="8" t="s">
        <v>10896</v>
      </c>
      <c r="I294" s="8" t="s">
        <v>294</v>
      </c>
      <c r="J294" s="8" t="s">
        <v>10897</v>
      </c>
      <c r="K294" s="8" t="s">
        <v>301</v>
      </c>
      <c r="L294" s="8" t="s">
        <v>10898</v>
      </c>
      <c r="M294" s="8" t="s">
        <v>10899</v>
      </c>
      <c r="N294" s="8" t="s">
        <v>10893</v>
      </c>
      <c r="O294" s="9">
        <v>11.19</v>
      </c>
      <c r="P294" s="10">
        <v>1</v>
      </c>
      <c r="Q294" s="11">
        <v>9.25</v>
      </c>
      <c r="R294" s="11">
        <v>7</v>
      </c>
      <c r="S294" s="8" t="s">
        <v>296</v>
      </c>
      <c r="T294" s="8" t="s">
        <v>297</v>
      </c>
      <c r="U294" s="9">
        <v>13.361000000000001</v>
      </c>
      <c r="V294" s="10">
        <v>0.25</v>
      </c>
      <c r="W294" s="11">
        <v>3</v>
      </c>
      <c r="X294" s="9">
        <v>4.49</v>
      </c>
      <c r="Y294" s="8" t="s">
        <v>292</v>
      </c>
      <c r="Z294" s="10">
        <v>4</v>
      </c>
      <c r="AA294" s="10">
        <v>1</v>
      </c>
      <c r="AB294" s="9">
        <v>17.96</v>
      </c>
      <c r="AC294" s="10">
        <v>1</v>
      </c>
      <c r="AD294" s="10">
        <v>1</v>
      </c>
      <c r="AE294" s="9">
        <v>17.96</v>
      </c>
      <c r="AF294" s="11">
        <v>10</v>
      </c>
      <c r="AG294" s="11">
        <v>7</v>
      </c>
      <c r="AH294" s="11">
        <v>0</v>
      </c>
      <c r="AI294" s="11">
        <v>17</v>
      </c>
      <c r="AJ294" s="11">
        <v>0</v>
      </c>
      <c r="AK294" s="12">
        <v>44115.561203703706</v>
      </c>
      <c r="AL294" s="11">
        <v>0.33</v>
      </c>
      <c r="AM294" s="11">
        <v>100</v>
      </c>
      <c r="AN294" s="11">
        <v>0</v>
      </c>
      <c r="AO294" s="11">
        <v>0.23</v>
      </c>
      <c r="AP294" s="11">
        <v>0</v>
      </c>
      <c r="AQ294" s="11">
        <v>0.69</v>
      </c>
      <c r="AR294" s="11">
        <v>0.13</v>
      </c>
      <c r="AS294" s="8" t="s">
        <v>298</v>
      </c>
      <c r="AT294" s="11">
        <v>0</v>
      </c>
      <c r="AU294" s="8" t="s">
        <v>11651</v>
      </c>
      <c r="AV294" s="8" t="s">
        <v>299</v>
      </c>
    </row>
    <row r="295" spans="1:48" x14ac:dyDescent="0.25">
      <c r="A295" s="8" t="str">
        <f t="shared" si="4"/>
        <v>11106000058432200000102</v>
      </c>
      <c r="B295" s="8" t="s">
        <v>10876</v>
      </c>
      <c r="C295" s="8" t="s">
        <v>294</v>
      </c>
      <c r="D295" s="8" t="s">
        <v>293</v>
      </c>
      <c r="E295" s="8" t="s">
        <v>11652</v>
      </c>
      <c r="F295" s="8" t="s">
        <v>11653</v>
      </c>
      <c r="G295" s="8" t="s">
        <v>10884</v>
      </c>
      <c r="H295" s="8" t="s">
        <v>10885</v>
      </c>
      <c r="I295" s="8" t="s">
        <v>292</v>
      </c>
      <c r="J295" s="8" t="s">
        <v>10897</v>
      </c>
      <c r="K295" s="8" t="s">
        <v>301</v>
      </c>
      <c r="L295" s="8" t="s">
        <v>10898</v>
      </c>
      <c r="M295" s="8" t="s">
        <v>10899</v>
      </c>
      <c r="N295" s="8" t="s">
        <v>10887</v>
      </c>
      <c r="O295" s="9">
        <v>14.571</v>
      </c>
      <c r="P295" s="10">
        <v>1</v>
      </c>
      <c r="Q295" s="11">
        <v>0</v>
      </c>
      <c r="R295" s="11">
        <v>12</v>
      </c>
      <c r="S295" s="8" t="s">
        <v>296</v>
      </c>
      <c r="T295" s="8" t="s">
        <v>297</v>
      </c>
      <c r="U295" s="9">
        <v>16.558</v>
      </c>
      <c r="V295" s="10">
        <v>1</v>
      </c>
      <c r="W295" s="11">
        <v>4</v>
      </c>
      <c r="X295" s="9">
        <v>20.068000000000001</v>
      </c>
      <c r="Y295" s="8" t="s">
        <v>292</v>
      </c>
      <c r="Z295" s="10">
        <v>1</v>
      </c>
      <c r="AA295" s="10">
        <v>0.76230799999999999</v>
      </c>
      <c r="AB295" s="9">
        <v>20.068000000000001</v>
      </c>
      <c r="AC295" s="10">
        <v>1</v>
      </c>
      <c r="AD295" s="10">
        <v>0.76230799999999999</v>
      </c>
      <c r="AE295" s="9">
        <v>20.068000000000001</v>
      </c>
      <c r="AF295" s="11">
        <v>10</v>
      </c>
      <c r="AG295" s="11">
        <v>12</v>
      </c>
      <c r="AH295" s="11">
        <v>0</v>
      </c>
      <c r="AI295" s="11">
        <v>17</v>
      </c>
      <c r="AJ295" s="11">
        <v>0</v>
      </c>
      <c r="AK295" s="12">
        <v>44115.02952546296</v>
      </c>
      <c r="AL295" s="11">
        <v>1.66</v>
      </c>
      <c r="AM295" s="11">
        <v>100</v>
      </c>
      <c r="AN295" s="11">
        <v>0</v>
      </c>
      <c r="AO295" s="11">
        <v>1.99</v>
      </c>
      <c r="AP295" s="11">
        <v>0</v>
      </c>
      <c r="AQ295" s="11">
        <v>2.67</v>
      </c>
      <c r="AR295" s="11">
        <v>0.84</v>
      </c>
      <c r="AS295" s="8" t="s">
        <v>298</v>
      </c>
      <c r="AT295" s="11">
        <v>0</v>
      </c>
      <c r="AU295" s="8" t="s">
        <v>11654</v>
      </c>
      <c r="AV295" s="8" t="s">
        <v>299</v>
      </c>
    </row>
    <row r="296" spans="1:48" x14ac:dyDescent="0.25">
      <c r="A296" s="8" t="str">
        <f t="shared" si="4"/>
        <v>17006000058432200001421</v>
      </c>
      <c r="B296" s="8" t="s">
        <v>10883</v>
      </c>
      <c r="C296" s="8" t="s">
        <v>292</v>
      </c>
      <c r="D296" s="8" t="s">
        <v>293</v>
      </c>
      <c r="E296" s="8" t="s">
        <v>11652</v>
      </c>
      <c r="F296" s="8" t="s">
        <v>11653</v>
      </c>
      <c r="G296" s="8" t="s">
        <v>10890</v>
      </c>
      <c r="H296" s="8" t="s">
        <v>10896</v>
      </c>
      <c r="I296" s="8" t="s">
        <v>294</v>
      </c>
      <c r="J296" s="8" t="s">
        <v>10897</v>
      </c>
      <c r="K296" s="8" t="s">
        <v>301</v>
      </c>
      <c r="L296" s="8" t="s">
        <v>10898</v>
      </c>
      <c r="M296" s="8" t="s">
        <v>10899</v>
      </c>
      <c r="N296" s="8" t="s">
        <v>10893</v>
      </c>
      <c r="O296" s="9">
        <v>14.52</v>
      </c>
      <c r="P296" s="10">
        <v>1</v>
      </c>
      <c r="Q296" s="11">
        <v>9.25</v>
      </c>
      <c r="R296" s="11">
        <v>7</v>
      </c>
      <c r="S296" s="8" t="s">
        <v>296</v>
      </c>
      <c r="T296" s="8" t="s">
        <v>297</v>
      </c>
      <c r="U296" s="9">
        <v>17.337</v>
      </c>
      <c r="V296" s="10">
        <v>0.25</v>
      </c>
      <c r="W296" s="11">
        <v>3</v>
      </c>
      <c r="X296" s="9">
        <v>5.8339999999999996</v>
      </c>
      <c r="Y296" s="8" t="s">
        <v>292</v>
      </c>
      <c r="Z296" s="10">
        <v>4</v>
      </c>
      <c r="AA296" s="10">
        <v>1</v>
      </c>
      <c r="AB296" s="9">
        <v>23.335999999999999</v>
      </c>
      <c r="AC296" s="10">
        <v>1</v>
      </c>
      <c r="AD296" s="10">
        <v>1</v>
      </c>
      <c r="AE296" s="9">
        <v>23.335999999999999</v>
      </c>
      <c r="AF296" s="11">
        <v>10</v>
      </c>
      <c r="AG296" s="11">
        <v>7</v>
      </c>
      <c r="AH296" s="11">
        <v>0</v>
      </c>
      <c r="AI296" s="11">
        <v>17</v>
      </c>
      <c r="AJ296" s="11">
        <v>0</v>
      </c>
      <c r="AK296" s="12">
        <v>44115.561203703706</v>
      </c>
      <c r="AL296" s="11">
        <v>0.43</v>
      </c>
      <c r="AM296" s="11">
        <v>100</v>
      </c>
      <c r="AN296" s="11">
        <v>0</v>
      </c>
      <c r="AO296" s="11">
        <v>0.3</v>
      </c>
      <c r="AP296" s="11">
        <v>0</v>
      </c>
      <c r="AQ296" s="11">
        <v>0.9</v>
      </c>
      <c r="AR296" s="11">
        <v>0.17</v>
      </c>
      <c r="AS296" s="8" t="s">
        <v>298</v>
      </c>
      <c r="AT296" s="11">
        <v>0</v>
      </c>
      <c r="AU296" s="8" t="s">
        <v>11654</v>
      </c>
      <c r="AV296" s="8" t="s">
        <v>299</v>
      </c>
    </row>
    <row r="297" spans="1:48" x14ac:dyDescent="0.25">
      <c r="A297" s="8" t="str">
        <f t="shared" si="4"/>
        <v>17006000058552200001421</v>
      </c>
      <c r="B297" s="8" t="s">
        <v>10883</v>
      </c>
      <c r="C297" s="8" t="s">
        <v>292</v>
      </c>
      <c r="D297" s="8" t="s">
        <v>293</v>
      </c>
      <c r="E297" s="8" t="s">
        <v>11655</v>
      </c>
      <c r="F297" s="8" t="s">
        <v>11656</v>
      </c>
      <c r="G297" s="8" t="s">
        <v>10890</v>
      </c>
      <c r="H297" s="8" t="s">
        <v>10896</v>
      </c>
      <c r="I297" s="8" t="s">
        <v>294</v>
      </c>
      <c r="J297" s="8" t="s">
        <v>10897</v>
      </c>
      <c r="K297" s="8" t="s">
        <v>301</v>
      </c>
      <c r="L297" s="8" t="s">
        <v>10898</v>
      </c>
      <c r="M297" s="8" t="s">
        <v>10899</v>
      </c>
      <c r="N297" s="8" t="s">
        <v>10893</v>
      </c>
      <c r="O297" s="9">
        <v>15.27</v>
      </c>
      <c r="P297" s="10">
        <v>1</v>
      </c>
      <c r="Q297" s="11">
        <v>9.25</v>
      </c>
      <c r="R297" s="11">
        <v>7</v>
      </c>
      <c r="S297" s="8" t="s">
        <v>296</v>
      </c>
      <c r="T297" s="8" t="s">
        <v>297</v>
      </c>
      <c r="U297" s="9">
        <v>18.233000000000001</v>
      </c>
      <c r="V297" s="10">
        <v>0.25</v>
      </c>
      <c r="W297" s="11">
        <v>3</v>
      </c>
      <c r="X297" s="9">
        <v>6.1379999999999999</v>
      </c>
      <c r="Y297" s="8" t="s">
        <v>292</v>
      </c>
      <c r="Z297" s="10">
        <v>4</v>
      </c>
      <c r="AA297" s="10">
        <v>1</v>
      </c>
      <c r="AB297" s="9">
        <v>24.552</v>
      </c>
      <c r="AC297" s="10">
        <v>1</v>
      </c>
      <c r="AD297" s="10">
        <v>1</v>
      </c>
      <c r="AE297" s="9">
        <v>24.552</v>
      </c>
      <c r="AF297" s="11">
        <v>10</v>
      </c>
      <c r="AG297" s="11">
        <v>7</v>
      </c>
      <c r="AH297" s="11">
        <v>0</v>
      </c>
      <c r="AI297" s="11">
        <v>17</v>
      </c>
      <c r="AJ297" s="11">
        <v>0</v>
      </c>
      <c r="AK297" s="12">
        <v>44115.561342592591</v>
      </c>
      <c r="AL297" s="11">
        <v>0.46</v>
      </c>
      <c r="AM297" s="11">
        <v>100</v>
      </c>
      <c r="AN297" s="11">
        <v>0</v>
      </c>
      <c r="AO297" s="11">
        <v>0.32</v>
      </c>
      <c r="AP297" s="11">
        <v>0</v>
      </c>
      <c r="AQ297" s="11">
        <v>0.94</v>
      </c>
      <c r="AR297" s="11">
        <v>0.18</v>
      </c>
      <c r="AS297" s="8" t="s">
        <v>298</v>
      </c>
      <c r="AT297" s="11">
        <v>0</v>
      </c>
      <c r="AU297" s="8" t="s">
        <v>11657</v>
      </c>
      <c r="AV297" s="8" t="s">
        <v>299</v>
      </c>
    </row>
    <row r="298" spans="1:48" x14ac:dyDescent="0.25">
      <c r="A298" s="8" t="str">
        <f t="shared" si="4"/>
        <v>17006000060532200001421</v>
      </c>
      <c r="B298" s="8" t="s">
        <v>10883</v>
      </c>
      <c r="C298" s="8" t="s">
        <v>292</v>
      </c>
      <c r="D298" s="8" t="s">
        <v>293</v>
      </c>
      <c r="E298" s="8" t="s">
        <v>11658</v>
      </c>
      <c r="F298" s="8" t="s">
        <v>11659</v>
      </c>
      <c r="G298" s="8" t="s">
        <v>10890</v>
      </c>
      <c r="H298" s="8" t="s">
        <v>10896</v>
      </c>
      <c r="I298" s="8" t="s">
        <v>294</v>
      </c>
      <c r="J298" s="8" t="s">
        <v>10897</v>
      </c>
      <c r="K298" s="8" t="s">
        <v>295</v>
      </c>
      <c r="L298" s="8" t="s">
        <v>10898</v>
      </c>
      <c r="M298" s="8" t="s">
        <v>10899</v>
      </c>
      <c r="N298" s="8" t="s">
        <v>10893</v>
      </c>
      <c r="O298" s="9">
        <v>25.72</v>
      </c>
      <c r="P298" s="10">
        <v>1</v>
      </c>
      <c r="Q298" s="11">
        <v>9.25</v>
      </c>
      <c r="R298" s="11">
        <v>7</v>
      </c>
      <c r="S298" s="8" t="s">
        <v>296</v>
      </c>
      <c r="T298" s="8" t="s">
        <v>297</v>
      </c>
      <c r="U298" s="9">
        <v>30.71</v>
      </c>
      <c r="V298" s="10">
        <v>0.25</v>
      </c>
      <c r="W298" s="11">
        <v>3</v>
      </c>
      <c r="X298" s="9">
        <v>10.337999999999999</v>
      </c>
      <c r="Y298" s="8" t="s">
        <v>292</v>
      </c>
      <c r="Z298" s="10">
        <v>4</v>
      </c>
      <c r="AA298" s="10">
        <v>1</v>
      </c>
      <c r="AB298" s="9">
        <v>41.351999999999997</v>
      </c>
      <c r="AC298" s="10">
        <v>1</v>
      </c>
      <c r="AD298" s="10">
        <v>1</v>
      </c>
      <c r="AE298" s="9">
        <v>41.351999999999997</v>
      </c>
      <c r="AF298" s="11">
        <v>10</v>
      </c>
      <c r="AG298" s="11">
        <v>7</v>
      </c>
      <c r="AH298" s="11">
        <v>0</v>
      </c>
      <c r="AI298" s="11">
        <v>17</v>
      </c>
      <c r="AJ298" s="11">
        <v>0</v>
      </c>
      <c r="AK298" s="12">
        <v>44115.562627314815</v>
      </c>
      <c r="AL298" s="11">
        <v>0.77</v>
      </c>
      <c r="AM298" s="11">
        <v>100</v>
      </c>
      <c r="AN298" s="11">
        <v>0</v>
      </c>
      <c r="AO298" s="11">
        <v>0.54</v>
      </c>
      <c r="AP298" s="11">
        <v>0</v>
      </c>
      <c r="AQ298" s="11">
        <v>1.59</v>
      </c>
      <c r="AR298" s="11">
        <v>0.3</v>
      </c>
      <c r="AS298" s="8" t="s">
        <v>298</v>
      </c>
      <c r="AT298" s="11">
        <v>0</v>
      </c>
      <c r="AU298" s="8" t="s">
        <v>11660</v>
      </c>
      <c r="AV298" s="8" t="s">
        <v>299</v>
      </c>
    </row>
    <row r="299" spans="1:48" x14ac:dyDescent="0.25">
      <c r="A299" s="8" t="str">
        <f t="shared" si="4"/>
        <v>13006000060712200000102</v>
      </c>
      <c r="B299" s="8" t="s">
        <v>10880</v>
      </c>
      <c r="C299" s="8" t="s">
        <v>294</v>
      </c>
      <c r="D299" s="8" t="s">
        <v>293</v>
      </c>
      <c r="E299" s="8" t="s">
        <v>11661</v>
      </c>
      <c r="F299" s="8" t="s">
        <v>11662</v>
      </c>
      <c r="G299" s="8" t="s">
        <v>10884</v>
      </c>
      <c r="H299" s="8" t="s">
        <v>10885</v>
      </c>
      <c r="I299" s="8" t="s">
        <v>292</v>
      </c>
      <c r="J299" s="8" t="s">
        <v>10897</v>
      </c>
      <c r="K299" s="8" t="s">
        <v>295</v>
      </c>
      <c r="L299" s="8" t="s">
        <v>10898</v>
      </c>
      <c r="M299" s="8" t="s">
        <v>10899</v>
      </c>
      <c r="N299" s="8" t="s">
        <v>10881</v>
      </c>
      <c r="O299" s="9">
        <v>48.932000000000002</v>
      </c>
      <c r="P299" s="10">
        <v>1</v>
      </c>
      <c r="Q299" s="11">
        <v>9.25</v>
      </c>
      <c r="R299" s="11">
        <v>7</v>
      </c>
      <c r="S299" s="8" t="s">
        <v>296</v>
      </c>
      <c r="T299" s="8" t="s">
        <v>297</v>
      </c>
      <c r="U299" s="9">
        <v>58.426000000000002</v>
      </c>
      <c r="V299" s="10">
        <v>1</v>
      </c>
      <c r="W299" s="11">
        <v>3.5</v>
      </c>
      <c r="X299" s="9">
        <v>60.576000000000001</v>
      </c>
      <c r="Y299" s="8" t="s">
        <v>292</v>
      </c>
      <c r="Z299" s="10">
        <v>1</v>
      </c>
      <c r="AA299" s="10">
        <v>1</v>
      </c>
      <c r="AB299" s="9">
        <v>60.576000000000001</v>
      </c>
      <c r="AC299" s="10">
        <v>1</v>
      </c>
      <c r="AD299" s="10">
        <v>1</v>
      </c>
      <c r="AE299" s="9">
        <v>60.576000000000001</v>
      </c>
      <c r="AF299" s="11">
        <v>10</v>
      </c>
      <c r="AG299" s="11">
        <v>0</v>
      </c>
      <c r="AH299" s="11">
        <v>9.25</v>
      </c>
      <c r="AI299" s="11">
        <v>0</v>
      </c>
      <c r="AJ299" s="11">
        <v>0</v>
      </c>
      <c r="AK299" s="12">
        <v>44115.014351851853</v>
      </c>
      <c r="AL299" s="11">
        <v>5.84</v>
      </c>
      <c r="AM299" s="11">
        <v>100</v>
      </c>
      <c r="AN299" s="11">
        <v>0</v>
      </c>
      <c r="AO299" s="11">
        <v>0</v>
      </c>
      <c r="AP299" s="11">
        <v>5.94</v>
      </c>
      <c r="AQ299" s="11">
        <v>0</v>
      </c>
      <c r="AR299" s="11">
        <v>2.25</v>
      </c>
      <c r="AS299" s="8" t="s">
        <v>298</v>
      </c>
      <c r="AT299" s="11">
        <v>0</v>
      </c>
      <c r="AU299" s="8" t="s">
        <v>11663</v>
      </c>
      <c r="AV299" s="8" t="s">
        <v>299</v>
      </c>
    </row>
    <row r="300" spans="1:48" x14ac:dyDescent="0.25">
      <c r="A300" s="8" t="str">
        <f t="shared" si="4"/>
        <v>17006000060712200001421</v>
      </c>
      <c r="B300" s="8" t="s">
        <v>10883</v>
      </c>
      <c r="C300" s="8" t="s">
        <v>292</v>
      </c>
      <c r="D300" s="8" t="s">
        <v>293</v>
      </c>
      <c r="E300" s="8" t="s">
        <v>11661</v>
      </c>
      <c r="F300" s="8" t="s">
        <v>11662</v>
      </c>
      <c r="G300" s="8" t="s">
        <v>10890</v>
      </c>
      <c r="H300" s="8" t="s">
        <v>10896</v>
      </c>
      <c r="I300" s="8" t="s">
        <v>294</v>
      </c>
      <c r="J300" s="8" t="s">
        <v>10897</v>
      </c>
      <c r="K300" s="8" t="s">
        <v>295</v>
      </c>
      <c r="L300" s="8" t="s">
        <v>10898</v>
      </c>
      <c r="M300" s="8" t="s">
        <v>10899</v>
      </c>
      <c r="N300" s="8" t="s">
        <v>10893</v>
      </c>
      <c r="O300" s="9">
        <v>48.77</v>
      </c>
      <c r="P300" s="10">
        <v>1</v>
      </c>
      <c r="Q300" s="11">
        <v>9.25</v>
      </c>
      <c r="R300" s="11">
        <v>7</v>
      </c>
      <c r="S300" s="8" t="s">
        <v>296</v>
      </c>
      <c r="T300" s="8" t="s">
        <v>297</v>
      </c>
      <c r="U300" s="9">
        <v>58.232999999999997</v>
      </c>
      <c r="V300" s="10">
        <v>0.25</v>
      </c>
      <c r="W300" s="11">
        <v>3</v>
      </c>
      <c r="X300" s="9">
        <v>19.597999999999999</v>
      </c>
      <c r="Y300" s="8" t="s">
        <v>292</v>
      </c>
      <c r="Z300" s="10">
        <v>4</v>
      </c>
      <c r="AA300" s="10">
        <v>1</v>
      </c>
      <c r="AB300" s="9">
        <v>78.391999999999996</v>
      </c>
      <c r="AC300" s="10">
        <v>1</v>
      </c>
      <c r="AD300" s="10">
        <v>1</v>
      </c>
      <c r="AE300" s="9">
        <v>78.391999999999996</v>
      </c>
      <c r="AF300" s="11">
        <v>10</v>
      </c>
      <c r="AG300" s="11">
        <v>7</v>
      </c>
      <c r="AH300" s="11">
        <v>0</v>
      </c>
      <c r="AI300" s="11">
        <v>17</v>
      </c>
      <c r="AJ300" s="11">
        <v>0</v>
      </c>
      <c r="AK300" s="12">
        <v>44115.562696759262</v>
      </c>
      <c r="AL300" s="11">
        <v>1.46</v>
      </c>
      <c r="AM300" s="11">
        <v>100</v>
      </c>
      <c r="AN300" s="11">
        <v>0</v>
      </c>
      <c r="AO300" s="11">
        <v>1.02</v>
      </c>
      <c r="AP300" s="11">
        <v>0</v>
      </c>
      <c r="AQ300" s="11">
        <v>3.01</v>
      </c>
      <c r="AR300" s="11">
        <v>0.56999999999999995</v>
      </c>
      <c r="AS300" s="8" t="s">
        <v>298</v>
      </c>
      <c r="AT300" s="11">
        <v>0</v>
      </c>
      <c r="AU300" s="8" t="s">
        <v>11663</v>
      </c>
      <c r="AV300" s="8" t="s">
        <v>299</v>
      </c>
    </row>
    <row r="301" spans="1:48" x14ac:dyDescent="0.25">
      <c r="A301" s="8" t="str">
        <f t="shared" si="4"/>
        <v>17006000060722200001421</v>
      </c>
      <c r="B301" s="8" t="s">
        <v>10883</v>
      </c>
      <c r="C301" s="8" t="s">
        <v>292</v>
      </c>
      <c r="D301" s="8" t="s">
        <v>293</v>
      </c>
      <c r="E301" s="8" t="s">
        <v>11664</v>
      </c>
      <c r="F301" s="8" t="s">
        <v>11665</v>
      </c>
      <c r="G301" s="8" t="s">
        <v>10890</v>
      </c>
      <c r="H301" s="8" t="s">
        <v>10896</v>
      </c>
      <c r="I301" s="8" t="s">
        <v>294</v>
      </c>
      <c r="J301" s="8" t="s">
        <v>10897</v>
      </c>
      <c r="K301" s="8" t="s">
        <v>295</v>
      </c>
      <c r="L301" s="8" t="s">
        <v>10898</v>
      </c>
      <c r="M301" s="8" t="s">
        <v>10899</v>
      </c>
      <c r="N301" s="8" t="s">
        <v>10893</v>
      </c>
      <c r="O301" s="9">
        <v>68.87</v>
      </c>
      <c r="P301" s="10">
        <v>1</v>
      </c>
      <c r="Q301" s="11">
        <v>9.25</v>
      </c>
      <c r="R301" s="11">
        <v>7</v>
      </c>
      <c r="S301" s="8" t="s">
        <v>296</v>
      </c>
      <c r="T301" s="8" t="s">
        <v>297</v>
      </c>
      <c r="U301" s="9">
        <v>82.233000000000004</v>
      </c>
      <c r="V301" s="10">
        <v>0.25</v>
      </c>
      <c r="W301" s="11">
        <v>3</v>
      </c>
      <c r="X301" s="9">
        <v>27.678000000000001</v>
      </c>
      <c r="Y301" s="8" t="s">
        <v>292</v>
      </c>
      <c r="Z301" s="10">
        <v>4</v>
      </c>
      <c r="AA301" s="10">
        <v>1</v>
      </c>
      <c r="AB301" s="9">
        <v>110.712</v>
      </c>
      <c r="AC301" s="10">
        <v>1</v>
      </c>
      <c r="AD301" s="10">
        <v>1</v>
      </c>
      <c r="AE301" s="9">
        <v>110.712</v>
      </c>
      <c r="AF301" s="11">
        <v>10</v>
      </c>
      <c r="AG301" s="11">
        <v>7</v>
      </c>
      <c r="AH301" s="11">
        <v>0</v>
      </c>
      <c r="AI301" s="11">
        <v>17</v>
      </c>
      <c r="AJ301" s="11">
        <v>0</v>
      </c>
      <c r="AK301" s="12">
        <v>44115.562708333331</v>
      </c>
      <c r="AL301" s="11">
        <v>2.06</v>
      </c>
      <c r="AM301" s="11">
        <v>100</v>
      </c>
      <c r="AN301" s="11">
        <v>0</v>
      </c>
      <c r="AO301" s="11">
        <v>1.44</v>
      </c>
      <c r="AP301" s="11">
        <v>0</v>
      </c>
      <c r="AQ301" s="11">
        <v>4.25</v>
      </c>
      <c r="AR301" s="11">
        <v>0.81</v>
      </c>
      <c r="AS301" s="8" t="s">
        <v>298</v>
      </c>
      <c r="AT301" s="11">
        <v>0</v>
      </c>
      <c r="AU301" s="8" t="s">
        <v>11666</v>
      </c>
      <c r="AV301" s="8" t="s">
        <v>299</v>
      </c>
    </row>
    <row r="302" spans="1:48" x14ac:dyDescent="0.25">
      <c r="A302" s="8" t="str">
        <f t="shared" si="4"/>
        <v>17006000060812200001421</v>
      </c>
      <c r="B302" s="8" t="s">
        <v>10883</v>
      </c>
      <c r="C302" s="8" t="s">
        <v>292</v>
      </c>
      <c r="D302" s="8" t="s">
        <v>293</v>
      </c>
      <c r="E302" s="8" t="s">
        <v>11667</v>
      </c>
      <c r="F302" s="8" t="s">
        <v>11668</v>
      </c>
      <c r="G302" s="8" t="s">
        <v>10890</v>
      </c>
      <c r="H302" s="8" t="s">
        <v>10896</v>
      </c>
      <c r="I302" s="8" t="s">
        <v>294</v>
      </c>
      <c r="J302" s="8" t="s">
        <v>10897</v>
      </c>
      <c r="K302" s="8" t="s">
        <v>295</v>
      </c>
      <c r="L302" s="8" t="s">
        <v>10898</v>
      </c>
      <c r="M302" s="8" t="s">
        <v>10899</v>
      </c>
      <c r="N302" s="8" t="s">
        <v>10893</v>
      </c>
      <c r="O302" s="9">
        <v>75.41</v>
      </c>
      <c r="P302" s="10">
        <v>1</v>
      </c>
      <c r="Q302" s="11">
        <v>9.25</v>
      </c>
      <c r="R302" s="11">
        <v>7</v>
      </c>
      <c r="S302" s="8" t="s">
        <v>296</v>
      </c>
      <c r="T302" s="8" t="s">
        <v>297</v>
      </c>
      <c r="U302" s="9">
        <v>90.042000000000002</v>
      </c>
      <c r="V302" s="10">
        <v>0.25</v>
      </c>
      <c r="W302" s="11">
        <v>3</v>
      </c>
      <c r="X302" s="9">
        <v>30.291</v>
      </c>
      <c r="Y302" s="8" t="s">
        <v>292</v>
      </c>
      <c r="Z302" s="10">
        <v>4</v>
      </c>
      <c r="AA302" s="10">
        <v>1</v>
      </c>
      <c r="AB302" s="9">
        <v>121.164</v>
      </c>
      <c r="AC302" s="10">
        <v>1</v>
      </c>
      <c r="AD302" s="10">
        <v>1</v>
      </c>
      <c r="AE302" s="9">
        <v>121.164</v>
      </c>
      <c r="AF302" s="11">
        <v>10</v>
      </c>
      <c r="AG302" s="11">
        <v>7</v>
      </c>
      <c r="AH302" s="11">
        <v>0</v>
      </c>
      <c r="AI302" s="11">
        <v>17</v>
      </c>
      <c r="AJ302" s="11">
        <v>0</v>
      </c>
      <c r="AK302" s="12">
        <v>44115.562719907408</v>
      </c>
      <c r="AL302" s="11">
        <v>2.25</v>
      </c>
      <c r="AM302" s="11">
        <v>100</v>
      </c>
      <c r="AN302" s="11">
        <v>0</v>
      </c>
      <c r="AO302" s="11">
        <v>1.58</v>
      </c>
      <c r="AP302" s="11">
        <v>0</v>
      </c>
      <c r="AQ302" s="11">
        <v>4.6500000000000004</v>
      </c>
      <c r="AR302" s="11">
        <v>0.88</v>
      </c>
      <c r="AS302" s="8" t="s">
        <v>298</v>
      </c>
      <c r="AT302" s="11">
        <v>0</v>
      </c>
      <c r="AU302" s="8" t="s">
        <v>11669</v>
      </c>
      <c r="AV302" s="8" t="s">
        <v>299</v>
      </c>
    </row>
    <row r="303" spans="1:48" x14ac:dyDescent="0.25">
      <c r="A303" s="8" t="str">
        <f t="shared" si="4"/>
        <v>17006000060822200001421</v>
      </c>
      <c r="B303" s="8" t="s">
        <v>10883</v>
      </c>
      <c r="C303" s="8" t="s">
        <v>292</v>
      </c>
      <c r="D303" s="8" t="s">
        <v>293</v>
      </c>
      <c r="E303" s="8" t="s">
        <v>11670</v>
      </c>
      <c r="F303" s="8" t="s">
        <v>11671</v>
      </c>
      <c r="G303" s="8" t="s">
        <v>10890</v>
      </c>
      <c r="H303" s="8" t="s">
        <v>10896</v>
      </c>
      <c r="I303" s="8" t="s">
        <v>294</v>
      </c>
      <c r="J303" s="8" t="s">
        <v>10897</v>
      </c>
      <c r="K303" s="8" t="s">
        <v>295</v>
      </c>
      <c r="L303" s="8" t="s">
        <v>10886</v>
      </c>
      <c r="M303" s="8" t="s">
        <v>10899</v>
      </c>
      <c r="N303" s="8" t="s">
        <v>10893</v>
      </c>
      <c r="O303" s="9">
        <v>97.95</v>
      </c>
      <c r="P303" s="10">
        <v>1</v>
      </c>
      <c r="Q303" s="11">
        <v>9.25</v>
      </c>
      <c r="R303" s="11">
        <v>7</v>
      </c>
      <c r="S303" s="8" t="s">
        <v>296</v>
      </c>
      <c r="T303" s="8" t="s">
        <v>297</v>
      </c>
      <c r="U303" s="9">
        <v>116.955</v>
      </c>
      <c r="V303" s="10">
        <v>0.25</v>
      </c>
      <c r="W303" s="11">
        <v>3</v>
      </c>
      <c r="X303" s="9">
        <v>39.359000000000002</v>
      </c>
      <c r="Y303" s="8" t="s">
        <v>292</v>
      </c>
      <c r="Z303" s="10">
        <v>4</v>
      </c>
      <c r="AA303" s="10">
        <v>1</v>
      </c>
      <c r="AB303" s="9">
        <v>157.43600000000001</v>
      </c>
      <c r="AC303" s="10">
        <v>1</v>
      </c>
      <c r="AD303" s="10">
        <v>1</v>
      </c>
      <c r="AE303" s="9">
        <v>157.43600000000001</v>
      </c>
      <c r="AF303" s="11">
        <v>10</v>
      </c>
      <c r="AG303" s="11">
        <v>7</v>
      </c>
      <c r="AH303" s="11">
        <v>0</v>
      </c>
      <c r="AI303" s="11">
        <v>17</v>
      </c>
      <c r="AJ303" s="11">
        <v>0</v>
      </c>
      <c r="AK303" s="12">
        <v>44115.562731481485</v>
      </c>
      <c r="AL303" s="11">
        <v>2.92</v>
      </c>
      <c r="AM303" s="11">
        <v>100</v>
      </c>
      <c r="AN303" s="11">
        <v>0</v>
      </c>
      <c r="AO303" s="11">
        <v>2.0499999999999998</v>
      </c>
      <c r="AP303" s="11">
        <v>0</v>
      </c>
      <c r="AQ303" s="11">
        <v>6.05</v>
      </c>
      <c r="AR303" s="11">
        <v>1.1499999999999999</v>
      </c>
      <c r="AS303" s="8" t="s">
        <v>298</v>
      </c>
      <c r="AT303" s="11">
        <v>0</v>
      </c>
      <c r="AU303" s="8" t="s">
        <v>11672</v>
      </c>
      <c r="AV303" s="8" t="s">
        <v>299</v>
      </c>
    </row>
    <row r="304" spans="1:48" x14ac:dyDescent="0.25">
      <c r="A304" s="8" t="str">
        <f t="shared" si="4"/>
        <v>17006000060832200001421</v>
      </c>
      <c r="B304" s="8" t="s">
        <v>10883</v>
      </c>
      <c r="C304" s="8" t="s">
        <v>292</v>
      </c>
      <c r="D304" s="8" t="s">
        <v>293</v>
      </c>
      <c r="E304" s="8" t="s">
        <v>11673</v>
      </c>
      <c r="F304" s="8" t="s">
        <v>11674</v>
      </c>
      <c r="G304" s="8" t="s">
        <v>10890</v>
      </c>
      <c r="H304" s="8" t="s">
        <v>10896</v>
      </c>
      <c r="I304" s="8" t="s">
        <v>294</v>
      </c>
      <c r="J304" s="8" t="s">
        <v>10897</v>
      </c>
      <c r="K304" s="8" t="s">
        <v>295</v>
      </c>
      <c r="L304" s="8" t="s">
        <v>10898</v>
      </c>
      <c r="M304" s="8" t="s">
        <v>10899</v>
      </c>
      <c r="N304" s="8" t="s">
        <v>10893</v>
      </c>
      <c r="O304" s="9">
        <v>119.02</v>
      </c>
      <c r="P304" s="10">
        <v>1</v>
      </c>
      <c r="Q304" s="11">
        <v>9.25</v>
      </c>
      <c r="R304" s="11">
        <v>7</v>
      </c>
      <c r="S304" s="8" t="s">
        <v>296</v>
      </c>
      <c r="T304" s="8" t="s">
        <v>297</v>
      </c>
      <c r="U304" s="9">
        <v>142.113</v>
      </c>
      <c r="V304" s="10">
        <v>0.25</v>
      </c>
      <c r="W304" s="11">
        <v>3</v>
      </c>
      <c r="X304" s="9">
        <v>47.817999999999998</v>
      </c>
      <c r="Y304" s="8" t="s">
        <v>292</v>
      </c>
      <c r="Z304" s="10">
        <v>4</v>
      </c>
      <c r="AA304" s="10">
        <v>1</v>
      </c>
      <c r="AB304" s="9">
        <v>191.27199999999999</v>
      </c>
      <c r="AC304" s="10">
        <v>1</v>
      </c>
      <c r="AD304" s="10">
        <v>1</v>
      </c>
      <c r="AE304" s="9">
        <v>191.27199999999999</v>
      </c>
      <c r="AF304" s="11">
        <v>10</v>
      </c>
      <c r="AG304" s="11">
        <v>7</v>
      </c>
      <c r="AH304" s="11">
        <v>0</v>
      </c>
      <c r="AI304" s="11">
        <v>17</v>
      </c>
      <c r="AJ304" s="11">
        <v>0</v>
      </c>
      <c r="AK304" s="12">
        <v>44115.562743055554</v>
      </c>
      <c r="AL304" s="11">
        <v>3.55</v>
      </c>
      <c r="AM304" s="11">
        <v>100</v>
      </c>
      <c r="AN304" s="11">
        <v>0</v>
      </c>
      <c r="AO304" s="11">
        <v>2.4900000000000002</v>
      </c>
      <c r="AP304" s="11">
        <v>0</v>
      </c>
      <c r="AQ304" s="11">
        <v>7.35</v>
      </c>
      <c r="AR304" s="11">
        <v>1.39</v>
      </c>
      <c r="AS304" s="8" t="s">
        <v>298</v>
      </c>
      <c r="AT304" s="11">
        <v>0</v>
      </c>
      <c r="AU304" s="8" t="s">
        <v>11675</v>
      </c>
      <c r="AV304" s="8" t="s">
        <v>299</v>
      </c>
    </row>
    <row r="305" spans="1:48" x14ac:dyDescent="0.25">
      <c r="A305" s="8" t="str">
        <f t="shared" si="4"/>
        <v>17006000060962200001421</v>
      </c>
      <c r="B305" s="8" t="s">
        <v>10883</v>
      </c>
      <c r="C305" s="8" t="s">
        <v>292</v>
      </c>
      <c r="D305" s="8" t="s">
        <v>293</v>
      </c>
      <c r="E305" s="8" t="s">
        <v>11676</v>
      </c>
      <c r="F305" s="8" t="s">
        <v>11677</v>
      </c>
      <c r="G305" s="8" t="s">
        <v>10890</v>
      </c>
      <c r="H305" s="8" t="s">
        <v>10896</v>
      </c>
      <c r="I305" s="8" t="s">
        <v>294</v>
      </c>
      <c r="J305" s="8" t="s">
        <v>10897</v>
      </c>
      <c r="K305" s="8" t="s">
        <v>300</v>
      </c>
      <c r="L305" s="8" t="s">
        <v>10886</v>
      </c>
      <c r="M305" s="8" t="s">
        <v>10899</v>
      </c>
      <c r="N305" s="8" t="s">
        <v>10893</v>
      </c>
      <c r="O305" s="9">
        <v>5.53</v>
      </c>
      <c r="P305" s="10">
        <v>1</v>
      </c>
      <c r="Q305" s="11">
        <v>9.25</v>
      </c>
      <c r="R305" s="11">
        <v>7</v>
      </c>
      <c r="S305" s="8" t="s">
        <v>296</v>
      </c>
      <c r="T305" s="8" t="s">
        <v>297</v>
      </c>
      <c r="U305" s="9">
        <v>6.6029999999999998</v>
      </c>
      <c r="V305" s="10">
        <v>0.25</v>
      </c>
      <c r="W305" s="11">
        <v>3</v>
      </c>
      <c r="X305" s="9">
        <v>2.2210000000000001</v>
      </c>
      <c r="Y305" s="8" t="s">
        <v>292</v>
      </c>
      <c r="Z305" s="10">
        <v>4</v>
      </c>
      <c r="AA305" s="10">
        <v>1</v>
      </c>
      <c r="AB305" s="9">
        <v>8.8840000000000003</v>
      </c>
      <c r="AC305" s="10">
        <v>1</v>
      </c>
      <c r="AD305" s="10">
        <v>1</v>
      </c>
      <c r="AE305" s="9">
        <v>8.8840000000000003</v>
      </c>
      <c r="AF305" s="11">
        <v>10</v>
      </c>
      <c r="AG305" s="11">
        <v>7</v>
      </c>
      <c r="AH305" s="11">
        <v>0</v>
      </c>
      <c r="AI305" s="11">
        <v>17</v>
      </c>
      <c r="AJ305" s="11">
        <v>0</v>
      </c>
      <c r="AK305" s="12">
        <v>44115.563113425924</v>
      </c>
      <c r="AL305" s="11">
        <v>0.17</v>
      </c>
      <c r="AM305" s="11">
        <v>100</v>
      </c>
      <c r="AN305" s="11">
        <v>0</v>
      </c>
      <c r="AO305" s="11">
        <v>0.12</v>
      </c>
      <c r="AP305" s="11">
        <v>0</v>
      </c>
      <c r="AQ305" s="11">
        <v>0.34</v>
      </c>
      <c r="AR305" s="11">
        <v>0.06</v>
      </c>
      <c r="AS305" s="8" t="s">
        <v>298</v>
      </c>
      <c r="AT305" s="11">
        <v>0</v>
      </c>
      <c r="AU305" s="8" t="s">
        <v>11678</v>
      </c>
      <c r="AV305" s="8" t="s">
        <v>299</v>
      </c>
    </row>
    <row r="306" spans="1:48" x14ac:dyDescent="0.25">
      <c r="A306" s="8" t="str">
        <f t="shared" si="4"/>
        <v>17006000061032200001421</v>
      </c>
      <c r="B306" s="8" t="s">
        <v>10883</v>
      </c>
      <c r="C306" s="8" t="s">
        <v>292</v>
      </c>
      <c r="D306" s="8" t="s">
        <v>293</v>
      </c>
      <c r="E306" s="8" t="s">
        <v>11679</v>
      </c>
      <c r="F306" s="8" t="s">
        <v>11680</v>
      </c>
      <c r="G306" s="8" t="s">
        <v>10890</v>
      </c>
      <c r="H306" s="8" t="s">
        <v>10896</v>
      </c>
      <c r="I306" s="8" t="s">
        <v>294</v>
      </c>
      <c r="J306" s="8" t="s">
        <v>10897</v>
      </c>
      <c r="K306" s="8" t="s">
        <v>300</v>
      </c>
      <c r="L306" s="8" t="s">
        <v>10898</v>
      </c>
      <c r="M306" s="8" t="s">
        <v>10899</v>
      </c>
      <c r="N306" s="8" t="s">
        <v>10893</v>
      </c>
      <c r="O306" s="9">
        <v>5.47</v>
      </c>
      <c r="P306" s="10">
        <v>1</v>
      </c>
      <c r="Q306" s="11">
        <v>9.25</v>
      </c>
      <c r="R306" s="11">
        <v>7</v>
      </c>
      <c r="S306" s="8" t="s">
        <v>296</v>
      </c>
      <c r="T306" s="8" t="s">
        <v>297</v>
      </c>
      <c r="U306" s="9">
        <v>6.5309999999999997</v>
      </c>
      <c r="V306" s="10">
        <v>0.25</v>
      </c>
      <c r="W306" s="11">
        <v>3</v>
      </c>
      <c r="X306" s="9">
        <v>2.1930000000000001</v>
      </c>
      <c r="Y306" s="8" t="s">
        <v>292</v>
      </c>
      <c r="Z306" s="10">
        <v>4</v>
      </c>
      <c r="AA306" s="10">
        <v>1</v>
      </c>
      <c r="AB306" s="9">
        <v>8.7720000000000002</v>
      </c>
      <c r="AC306" s="10">
        <v>1</v>
      </c>
      <c r="AD306" s="10">
        <v>1</v>
      </c>
      <c r="AE306" s="9">
        <v>8.7720000000000002</v>
      </c>
      <c r="AF306" s="11">
        <v>10</v>
      </c>
      <c r="AG306" s="11">
        <v>7</v>
      </c>
      <c r="AH306" s="11">
        <v>0</v>
      </c>
      <c r="AI306" s="11">
        <v>17</v>
      </c>
      <c r="AJ306" s="11">
        <v>0</v>
      </c>
      <c r="AK306" s="12">
        <v>44115.563148148147</v>
      </c>
      <c r="AL306" s="11">
        <v>0.16</v>
      </c>
      <c r="AM306" s="11">
        <v>100</v>
      </c>
      <c r="AN306" s="11">
        <v>0</v>
      </c>
      <c r="AO306" s="11">
        <v>0.11</v>
      </c>
      <c r="AP306" s="11">
        <v>0</v>
      </c>
      <c r="AQ306" s="11">
        <v>0.34</v>
      </c>
      <c r="AR306" s="11">
        <v>0.06</v>
      </c>
      <c r="AS306" s="8" t="s">
        <v>298</v>
      </c>
      <c r="AT306" s="11">
        <v>0</v>
      </c>
      <c r="AU306" s="8" t="s">
        <v>11681</v>
      </c>
      <c r="AV306" s="8" t="s">
        <v>299</v>
      </c>
    </row>
    <row r="307" spans="1:48" x14ac:dyDescent="0.25">
      <c r="A307" s="8" t="str">
        <f t="shared" si="4"/>
        <v>17006000061222200001421</v>
      </c>
      <c r="B307" s="8" t="s">
        <v>10883</v>
      </c>
      <c r="C307" s="8" t="s">
        <v>292</v>
      </c>
      <c r="D307" s="8" t="s">
        <v>293</v>
      </c>
      <c r="E307" s="8" t="s">
        <v>11682</v>
      </c>
      <c r="F307" s="8" t="s">
        <v>11683</v>
      </c>
      <c r="G307" s="8" t="s">
        <v>10890</v>
      </c>
      <c r="H307" s="8" t="s">
        <v>10896</v>
      </c>
      <c r="I307" s="8" t="s">
        <v>294</v>
      </c>
      <c r="J307" s="8" t="s">
        <v>10897</v>
      </c>
      <c r="K307" s="8" t="s">
        <v>300</v>
      </c>
      <c r="L307" s="8" t="s">
        <v>10898</v>
      </c>
      <c r="M307" s="8" t="s">
        <v>10899</v>
      </c>
      <c r="N307" s="8" t="s">
        <v>10893</v>
      </c>
      <c r="O307" s="9">
        <v>6.01</v>
      </c>
      <c r="P307" s="10">
        <v>1</v>
      </c>
      <c r="Q307" s="11">
        <v>9.25</v>
      </c>
      <c r="R307" s="11">
        <v>7</v>
      </c>
      <c r="S307" s="8" t="s">
        <v>296</v>
      </c>
      <c r="T307" s="8" t="s">
        <v>297</v>
      </c>
      <c r="U307" s="9">
        <v>7.1760000000000002</v>
      </c>
      <c r="V307" s="10">
        <v>0.25</v>
      </c>
      <c r="W307" s="11">
        <v>3</v>
      </c>
      <c r="X307" s="9">
        <v>2.4140000000000001</v>
      </c>
      <c r="Y307" s="8" t="s">
        <v>292</v>
      </c>
      <c r="Z307" s="10">
        <v>4</v>
      </c>
      <c r="AA307" s="10">
        <v>1</v>
      </c>
      <c r="AB307" s="9">
        <v>9.6560000000000006</v>
      </c>
      <c r="AC307" s="10">
        <v>1</v>
      </c>
      <c r="AD307" s="10">
        <v>1</v>
      </c>
      <c r="AE307" s="9">
        <v>9.6560000000000006</v>
      </c>
      <c r="AF307" s="11">
        <v>10</v>
      </c>
      <c r="AG307" s="11">
        <v>7</v>
      </c>
      <c r="AH307" s="11">
        <v>0</v>
      </c>
      <c r="AI307" s="11">
        <v>17</v>
      </c>
      <c r="AJ307" s="11">
        <v>0</v>
      </c>
      <c r="AK307" s="12">
        <v>44115.563217592593</v>
      </c>
      <c r="AL307" s="11">
        <v>0.18</v>
      </c>
      <c r="AM307" s="11">
        <v>100</v>
      </c>
      <c r="AN307" s="11">
        <v>0</v>
      </c>
      <c r="AO307" s="11">
        <v>0.12</v>
      </c>
      <c r="AP307" s="11">
        <v>0</v>
      </c>
      <c r="AQ307" s="11">
        <v>0.37</v>
      </c>
      <c r="AR307" s="11">
        <v>7.0000000000000007E-2</v>
      </c>
      <c r="AS307" s="8" t="s">
        <v>298</v>
      </c>
      <c r="AT307" s="11">
        <v>0</v>
      </c>
      <c r="AU307" s="8" t="s">
        <v>11684</v>
      </c>
      <c r="AV307" s="8" t="s">
        <v>299</v>
      </c>
    </row>
    <row r="308" spans="1:48" x14ac:dyDescent="0.25">
      <c r="A308" s="8" t="str">
        <f t="shared" si="4"/>
        <v>17006000061442200001421</v>
      </c>
      <c r="B308" s="8" t="s">
        <v>10883</v>
      </c>
      <c r="C308" s="8" t="s">
        <v>292</v>
      </c>
      <c r="D308" s="8" t="s">
        <v>293</v>
      </c>
      <c r="E308" s="8" t="s">
        <v>11685</v>
      </c>
      <c r="F308" s="8" t="s">
        <v>11686</v>
      </c>
      <c r="G308" s="8" t="s">
        <v>10890</v>
      </c>
      <c r="H308" s="8" t="s">
        <v>10896</v>
      </c>
      <c r="I308" s="8" t="s">
        <v>294</v>
      </c>
      <c r="J308" s="8" t="s">
        <v>10897</v>
      </c>
      <c r="K308" s="8" t="s">
        <v>300</v>
      </c>
      <c r="L308" s="8" t="s">
        <v>10898</v>
      </c>
      <c r="M308" s="8" t="s">
        <v>10899</v>
      </c>
      <c r="N308" s="8" t="s">
        <v>10893</v>
      </c>
      <c r="O308" s="9">
        <v>5.76</v>
      </c>
      <c r="P308" s="10">
        <v>1</v>
      </c>
      <c r="Q308" s="11">
        <v>9.25</v>
      </c>
      <c r="R308" s="11">
        <v>7</v>
      </c>
      <c r="S308" s="8" t="s">
        <v>296</v>
      </c>
      <c r="T308" s="8" t="s">
        <v>297</v>
      </c>
      <c r="U308" s="9">
        <v>6.8780000000000001</v>
      </c>
      <c r="V308" s="10">
        <v>0.25</v>
      </c>
      <c r="W308" s="11">
        <v>3</v>
      </c>
      <c r="X308" s="9">
        <v>2.3199999999999998</v>
      </c>
      <c r="Y308" s="8" t="s">
        <v>292</v>
      </c>
      <c r="Z308" s="10">
        <v>4</v>
      </c>
      <c r="AA308" s="10">
        <v>1</v>
      </c>
      <c r="AB308" s="9">
        <v>9.2799999999999994</v>
      </c>
      <c r="AC308" s="10">
        <v>1</v>
      </c>
      <c r="AD308" s="10">
        <v>1</v>
      </c>
      <c r="AE308" s="9">
        <v>9.2799999999999994</v>
      </c>
      <c r="AF308" s="11">
        <v>10</v>
      </c>
      <c r="AG308" s="11">
        <v>7</v>
      </c>
      <c r="AH308" s="11">
        <v>0</v>
      </c>
      <c r="AI308" s="11">
        <v>17</v>
      </c>
      <c r="AJ308" s="11">
        <v>0</v>
      </c>
      <c r="AK308" s="12">
        <v>44115.563310185185</v>
      </c>
      <c r="AL308" s="11">
        <v>0.17</v>
      </c>
      <c r="AM308" s="11">
        <v>100</v>
      </c>
      <c r="AN308" s="11">
        <v>0</v>
      </c>
      <c r="AO308" s="11">
        <v>0.12</v>
      </c>
      <c r="AP308" s="11">
        <v>0</v>
      </c>
      <c r="AQ308" s="11">
        <v>0.36</v>
      </c>
      <c r="AR308" s="11">
        <v>7.0000000000000007E-2</v>
      </c>
      <c r="AS308" s="8" t="s">
        <v>298</v>
      </c>
      <c r="AT308" s="11">
        <v>0</v>
      </c>
      <c r="AU308" s="8" t="s">
        <v>11687</v>
      </c>
      <c r="AV308" s="8" t="s">
        <v>299</v>
      </c>
    </row>
    <row r="309" spans="1:48" x14ac:dyDescent="0.25">
      <c r="A309" s="8" t="str">
        <f t="shared" si="4"/>
        <v>17006000061642200001421</v>
      </c>
      <c r="B309" s="8" t="s">
        <v>10883</v>
      </c>
      <c r="C309" s="8" t="s">
        <v>292</v>
      </c>
      <c r="D309" s="8" t="s">
        <v>293</v>
      </c>
      <c r="E309" s="8" t="s">
        <v>11688</v>
      </c>
      <c r="F309" s="8" t="s">
        <v>11689</v>
      </c>
      <c r="G309" s="8" t="s">
        <v>10890</v>
      </c>
      <c r="H309" s="8" t="s">
        <v>10896</v>
      </c>
      <c r="I309" s="8" t="s">
        <v>294</v>
      </c>
      <c r="J309" s="8" t="s">
        <v>10897</v>
      </c>
      <c r="K309" s="8" t="s">
        <v>300</v>
      </c>
      <c r="L309" s="8" t="s">
        <v>10898</v>
      </c>
      <c r="M309" s="8" t="s">
        <v>10899</v>
      </c>
      <c r="N309" s="8" t="s">
        <v>10893</v>
      </c>
      <c r="O309" s="9">
        <v>6.1</v>
      </c>
      <c r="P309" s="10">
        <v>1</v>
      </c>
      <c r="Q309" s="11">
        <v>9.25</v>
      </c>
      <c r="R309" s="11">
        <v>7</v>
      </c>
      <c r="S309" s="8" t="s">
        <v>296</v>
      </c>
      <c r="T309" s="8" t="s">
        <v>297</v>
      </c>
      <c r="U309" s="9">
        <v>7.2839999999999998</v>
      </c>
      <c r="V309" s="10">
        <v>0.25</v>
      </c>
      <c r="W309" s="11">
        <v>3</v>
      </c>
      <c r="X309" s="9">
        <v>2.4510000000000001</v>
      </c>
      <c r="Y309" s="8" t="s">
        <v>292</v>
      </c>
      <c r="Z309" s="10">
        <v>4</v>
      </c>
      <c r="AA309" s="10">
        <v>1</v>
      </c>
      <c r="AB309" s="9">
        <v>9.8040000000000003</v>
      </c>
      <c r="AC309" s="10">
        <v>1</v>
      </c>
      <c r="AD309" s="10">
        <v>1</v>
      </c>
      <c r="AE309" s="9">
        <v>9.8040000000000003</v>
      </c>
      <c r="AF309" s="11">
        <v>10</v>
      </c>
      <c r="AG309" s="11">
        <v>7</v>
      </c>
      <c r="AH309" s="11">
        <v>0</v>
      </c>
      <c r="AI309" s="11">
        <v>17</v>
      </c>
      <c r="AJ309" s="11">
        <v>0</v>
      </c>
      <c r="AK309" s="12">
        <v>44115.563391203701</v>
      </c>
      <c r="AL309" s="11">
        <v>0.18</v>
      </c>
      <c r="AM309" s="11">
        <v>100</v>
      </c>
      <c r="AN309" s="11">
        <v>0</v>
      </c>
      <c r="AO309" s="11">
        <v>0.13</v>
      </c>
      <c r="AP309" s="11">
        <v>0</v>
      </c>
      <c r="AQ309" s="11">
        <v>0.38</v>
      </c>
      <c r="AR309" s="11">
        <v>7.0000000000000007E-2</v>
      </c>
      <c r="AS309" s="8" t="s">
        <v>298</v>
      </c>
      <c r="AT309" s="11">
        <v>0</v>
      </c>
      <c r="AU309" s="8" t="s">
        <v>11690</v>
      </c>
      <c r="AV309" s="8" t="s">
        <v>299</v>
      </c>
    </row>
    <row r="310" spans="1:48" x14ac:dyDescent="0.25">
      <c r="A310" s="8" t="str">
        <f t="shared" si="4"/>
        <v>17006000061732200001421</v>
      </c>
      <c r="B310" s="8" t="s">
        <v>10883</v>
      </c>
      <c r="C310" s="8" t="s">
        <v>292</v>
      </c>
      <c r="D310" s="8" t="s">
        <v>293</v>
      </c>
      <c r="E310" s="8" t="s">
        <v>11691</v>
      </c>
      <c r="F310" s="8" t="s">
        <v>11692</v>
      </c>
      <c r="G310" s="8" t="s">
        <v>10890</v>
      </c>
      <c r="H310" s="8" t="s">
        <v>10896</v>
      </c>
      <c r="I310" s="8" t="s">
        <v>294</v>
      </c>
      <c r="J310" s="8" t="s">
        <v>10897</v>
      </c>
      <c r="K310" s="8" t="s">
        <v>300</v>
      </c>
      <c r="L310" s="8" t="s">
        <v>10898</v>
      </c>
      <c r="M310" s="8" t="s">
        <v>10899</v>
      </c>
      <c r="N310" s="8" t="s">
        <v>10893</v>
      </c>
      <c r="O310" s="9">
        <v>5.29</v>
      </c>
      <c r="P310" s="10">
        <v>1</v>
      </c>
      <c r="Q310" s="11">
        <v>9.25</v>
      </c>
      <c r="R310" s="11">
        <v>7</v>
      </c>
      <c r="S310" s="8" t="s">
        <v>296</v>
      </c>
      <c r="T310" s="8" t="s">
        <v>297</v>
      </c>
      <c r="U310" s="9">
        <v>6.3159999999999998</v>
      </c>
      <c r="V310" s="10">
        <v>0.25</v>
      </c>
      <c r="W310" s="11">
        <v>3</v>
      </c>
      <c r="X310" s="9">
        <v>2.129</v>
      </c>
      <c r="Y310" s="8" t="s">
        <v>292</v>
      </c>
      <c r="Z310" s="10">
        <v>4</v>
      </c>
      <c r="AA310" s="10">
        <v>1</v>
      </c>
      <c r="AB310" s="9">
        <v>8.516</v>
      </c>
      <c r="AC310" s="10">
        <v>1</v>
      </c>
      <c r="AD310" s="10">
        <v>1</v>
      </c>
      <c r="AE310" s="9">
        <v>8.516</v>
      </c>
      <c r="AF310" s="11">
        <v>10</v>
      </c>
      <c r="AG310" s="11">
        <v>7</v>
      </c>
      <c r="AH310" s="11">
        <v>0</v>
      </c>
      <c r="AI310" s="11">
        <v>17</v>
      </c>
      <c r="AJ310" s="11">
        <v>0</v>
      </c>
      <c r="AK310" s="12">
        <v>44115.563437500001</v>
      </c>
      <c r="AL310" s="11">
        <v>0.16</v>
      </c>
      <c r="AM310" s="11">
        <v>100</v>
      </c>
      <c r="AN310" s="11">
        <v>0</v>
      </c>
      <c r="AO310" s="11">
        <v>0.11</v>
      </c>
      <c r="AP310" s="11">
        <v>0</v>
      </c>
      <c r="AQ310" s="11">
        <v>0.33</v>
      </c>
      <c r="AR310" s="11">
        <v>0.06</v>
      </c>
      <c r="AS310" s="8" t="s">
        <v>298</v>
      </c>
      <c r="AT310" s="11">
        <v>0</v>
      </c>
      <c r="AU310" s="8" t="s">
        <v>11693</v>
      </c>
      <c r="AV310" s="8" t="s">
        <v>299</v>
      </c>
    </row>
    <row r="311" spans="1:48" x14ac:dyDescent="0.25">
      <c r="A311" s="8" t="str">
        <f t="shared" si="4"/>
        <v>17006000061912200001421</v>
      </c>
      <c r="B311" s="8" t="s">
        <v>10883</v>
      </c>
      <c r="C311" s="8" t="s">
        <v>292</v>
      </c>
      <c r="D311" s="8" t="s">
        <v>293</v>
      </c>
      <c r="E311" s="8" t="s">
        <v>11694</v>
      </c>
      <c r="F311" s="8" t="s">
        <v>11695</v>
      </c>
      <c r="G311" s="8" t="s">
        <v>10890</v>
      </c>
      <c r="H311" s="8" t="s">
        <v>10896</v>
      </c>
      <c r="I311" s="8" t="s">
        <v>294</v>
      </c>
      <c r="J311" s="8" t="s">
        <v>10897</v>
      </c>
      <c r="K311" s="8" t="s">
        <v>295</v>
      </c>
      <c r="L311" s="8" t="s">
        <v>10898</v>
      </c>
      <c r="M311" s="8" t="s">
        <v>10899</v>
      </c>
      <c r="N311" s="8" t="s">
        <v>10893</v>
      </c>
      <c r="O311" s="9">
        <v>63.65</v>
      </c>
      <c r="P311" s="10">
        <v>1</v>
      </c>
      <c r="Q311" s="11">
        <v>9.25</v>
      </c>
      <c r="R311" s="11">
        <v>7</v>
      </c>
      <c r="S311" s="8" t="s">
        <v>296</v>
      </c>
      <c r="T311" s="8" t="s">
        <v>297</v>
      </c>
      <c r="U311" s="9">
        <v>76</v>
      </c>
      <c r="V311" s="10">
        <v>0.25</v>
      </c>
      <c r="W311" s="11">
        <v>3</v>
      </c>
      <c r="X311" s="9">
        <v>25.57</v>
      </c>
      <c r="Y311" s="8" t="s">
        <v>292</v>
      </c>
      <c r="Z311" s="10">
        <v>4</v>
      </c>
      <c r="AA311" s="10">
        <v>1</v>
      </c>
      <c r="AB311" s="9">
        <v>102.28</v>
      </c>
      <c r="AC311" s="10">
        <v>1</v>
      </c>
      <c r="AD311" s="10">
        <v>1</v>
      </c>
      <c r="AE311" s="9">
        <v>102.28</v>
      </c>
      <c r="AF311" s="11">
        <v>10</v>
      </c>
      <c r="AG311" s="11">
        <v>7</v>
      </c>
      <c r="AH311" s="11">
        <v>0</v>
      </c>
      <c r="AI311" s="11">
        <v>17</v>
      </c>
      <c r="AJ311" s="11">
        <v>0</v>
      </c>
      <c r="AK311" s="12">
        <v>44115.563703703701</v>
      </c>
      <c r="AL311" s="11">
        <v>1.9</v>
      </c>
      <c r="AM311" s="11">
        <v>100</v>
      </c>
      <c r="AN311" s="11">
        <v>0</v>
      </c>
      <c r="AO311" s="11">
        <v>1.33</v>
      </c>
      <c r="AP311" s="11">
        <v>0</v>
      </c>
      <c r="AQ311" s="11">
        <v>3.93</v>
      </c>
      <c r="AR311" s="11">
        <v>0.74</v>
      </c>
      <c r="AS311" s="8" t="s">
        <v>298</v>
      </c>
      <c r="AT311" s="11">
        <v>0</v>
      </c>
      <c r="AU311" s="8" t="s">
        <v>11696</v>
      </c>
      <c r="AV311" s="8" t="s">
        <v>299</v>
      </c>
    </row>
    <row r="312" spans="1:48" x14ac:dyDescent="0.25">
      <c r="A312" s="8" t="str">
        <f t="shared" si="4"/>
        <v>17006000061922200001421</v>
      </c>
      <c r="B312" s="8" t="s">
        <v>10883</v>
      </c>
      <c r="C312" s="8" t="s">
        <v>292</v>
      </c>
      <c r="D312" s="8" t="s">
        <v>293</v>
      </c>
      <c r="E312" s="8" t="s">
        <v>11697</v>
      </c>
      <c r="F312" s="8" t="s">
        <v>11698</v>
      </c>
      <c r="G312" s="8" t="s">
        <v>10890</v>
      </c>
      <c r="H312" s="8" t="s">
        <v>10896</v>
      </c>
      <c r="I312" s="8" t="s">
        <v>294</v>
      </c>
      <c r="J312" s="8" t="s">
        <v>10897</v>
      </c>
      <c r="K312" s="8" t="s">
        <v>295</v>
      </c>
      <c r="L312" s="8" t="s">
        <v>10898</v>
      </c>
      <c r="M312" s="8" t="s">
        <v>10899</v>
      </c>
      <c r="N312" s="8" t="s">
        <v>10893</v>
      </c>
      <c r="O312" s="9">
        <v>68.17</v>
      </c>
      <c r="P312" s="10">
        <v>1</v>
      </c>
      <c r="Q312" s="11">
        <v>9.25</v>
      </c>
      <c r="R312" s="11">
        <v>7</v>
      </c>
      <c r="S312" s="8" t="s">
        <v>296</v>
      </c>
      <c r="T312" s="8" t="s">
        <v>297</v>
      </c>
      <c r="U312" s="9">
        <v>81.397000000000006</v>
      </c>
      <c r="V312" s="10">
        <v>0.25</v>
      </c>
      <c r="W312" s="11">
        <v>3</v>
      </c>
      <c r="X312" s="9">
        <v>27.399000000000001</v>
      </c>
      <c r="Y312" s="8" t="s">
        <v>292</v>
      </c>
      <c r="Z312" s="10">
        <v>4</v>
      </c>
      <c r="AA312" s="10">
        <v>1</v>
      </c>
      <c r="AB312" s="9">
        <v>109.596</v>
      </c>
      <c r="AC312" s="10">
        <v>1</v>
      </c>
      <c r="AD312" s="10">
        <v>1</v>
      </c>
      <c r="AE312" s="9">
        <v>109.596</v>
      </c>
      <c r="AF312" s="11">
        <v>10</v>
      </c>
      <c r="AG312" s="11">
        <v>7</v>
      </c>
      <c r="AH312" s="11">
        <v>0</v>
      </c>
      <c r="AI312" s="11">
        <v>17</v>
      </c>
      <c r="AJ312" s="11">
        <v>0</v>
      </c>
      <c r="AK312" s="12">
        <v>44115.563715277778</v>
      </c>
      <c r="AL312" s="11">
        <v>2.04</v>
      </c>
      <c r="AM312" s="11">
        <v>100</v>
      </c>
      <c r="AN312" s="11">
        <v>0</v>
      </c>
      <c r="AO312" s="11">
        <v>1.42</v>
      </c>
      <c r="AP312" s="11">
        <v>0</v>
      </c>
      <c r="AQ312" s="11">
        <v>4.21</v>
      </c>
      <c r="AR312" s="11">
        <v>0.8</v>
      </c>
      <c r="AS312" s="8" t="s">
        <v>298</v>
      </c>
      <c r="AT312" s="11">
        <v>0</v>
      </c>
      <c r="AU312" s="8" t="s">
        <v>11699</v>
      </c>
      <c r="AV312" s="8" t="s">
        <v>299</v>
      </c>
    </row>
    <row r="313" spans="1:48" x14ac:dyDescent="0.25">
      <c r="A313" s="8" t="str">
        <f t="shared" si="4"/>
        <v>17006000063072200001421</v>
      </c>
      <c r="B313" s="8" t="s">
        <v>10883</v>
      </c>
      <c r="C313" s="8" t="s">
        <v>292</v>
      </c>
      <c r="D313" s="8" t="s">
        <v>293</v>
      </c>
      <c r="E313" s="8" t="s">
        <v>11700</v>
      </c>
      <c r="F313" s="8" t="s">
        <v>11701</v>
      </c>
      <c r="G313" s="8" t="s">
        <v>10890</v>
      </c>
      <c r="H313" s="8" t="s">
        <v>10896</v>
      </c>
      <c r="I313" s="8" t="s">
        <v>294</v>
      </c>
      <c r="J313" s="8" t="s">
        <v>10897</v>
      </c>
      <c r="K313" s="8" t="s">
        <v>295</v>
      </c>
      <c r="L313" s="8" t="s">
        <v>10898</v>
      </c>
      <c r="M313" s="8" t="s">
        <v>10899</v>
      </c>
      <c r="N313" s="8" t="s">
        <v>10893</v>
      </c>
      <c r="O313" s="9">
        <v>49.35</v>
      </c>
      <c r="P313" s="10">
        <v>1</v>
      </c>
      <c r="Q313" s="11">
        <v>9.25</v>
      </c>
      <c r="R313" s="11">
        <v>7</v>
      </c>
      <c r="S313" s="8" t="s">
        <v>296</v>
      </c>
      <c r="T313" s="8" t="s">
        <v>297</v>
      </c>
      <c r="U313" s="9">
        <v>58.924999999999997</v>
      </c>
      <c r="V313" s="10">
        <v>0.25</v>
      </c>
      <c r="W313" s="11">
        <v>3</v>
      </c>
      <c r="X313" s="9">
        <v>19.831</v>
      </c>
      <c r="Y313" s="8" t="s">
        <v>292</v>
      </c>
      <c r="Z313" s="10">
        <v>4</v>
      </c>
      <c r="AA313" s="10">
        <v>1</v>
      </c>
      <c r="AB313" s="9">
        <v>79.323999999999998</v>
      </c>
      <c r="AC313" s="10">
        <v>1</v>
      </c>
      <c r="AD313" s="10">
        <v>1</v>
      </c>
      <c r="AE313" s="9">
        <v>79.323999999999998</v>
      </c>
      <c r="AF313" s="11">
        <v>10</v>
      </c>
      <c r="AG313" s="11">
        <v>7</v>
      </c>
      <c r="AH313" s="11">
        <v>0</v>
      </c>
      <c r="AI313" s="11">
        <v>17</v>
      </c>
      <c r="AJ313" s="11">
        <v>0</v>
      </c>
      <c r="AK313" s="12">
        <v>44115.564409722225</v>
      </c>
      <c r="AL313" s="11">
        <v>1.47</v>
      </c>
      <c r="AM313" s="11">
        <v>100</v>
      </c>
      <c r="AN313" s="11">
        <v>0</v>
      </c>
      <c r="AO313" s="11">
        <v>1.03</v>
      </c>
      <c r="AP313" s="11">
        <v>0</v>
      </c>
      <c r="AQ313" s="11">
        <v>3.05</v>
      </c>
      <c r="AR313" s="11">
        <v>0.57999999999999996</v>
      </c>
      <c r="AS313" s="8" t="s">
        <v>298</v>
      </c>
      <c r="AT313" s="11">
        <v>0</v>
      </c>
      <c r="AU313" s="8" t="s">
        <v>11702</v>
      </c>
      <c r="AV313" s="8" t="s">
        <v>299</v>
      </c>
    </row>
    <row r="314" spans="1:48" x14ac:dyDescent="0.25">
      <c r="A314" s="8" t="str">
        <f t="shared" si="4"/>
        <v>10006000063222200000102</v>
      </c>
      <c r="B314" s="8" t="s">
        <v>10870</v>
      </c>
      <c r="C314" s="8" t="s">
        <v>294</v>
      </c>
      <c r="D314" s="8" t="s">
        <v>293</v>
      </c>
      <c r="E314" s="8" t="s">
        <v>11703</v>
      </c>
      <c r="F314" s="8" t="s">
        <v>11704</v>
      </c>
      <c r="G314" s="8" t="s">
        <v>10884</v>
      </c>
      <c r="H314" s="8" t="s">
        <v>10885</v>
      </c>
      <c r="I314" s="8" t="s">
        <v>292</v>
      </c>
      <c r="J314" s="8" t="s">
        <v>10897</v>
      </c>
      <c r="K314" s="8" t="s">
        <v>301</v>
      </c>
      <c r="L314" s="8" t="s">
        <v>11027</v>
      </c>
      <c r="M314" s="8" t="s">
        <v>10899</v>
      </c>
      <c r="N314" s="8" t="s">
        <v>10873</v>
      </c>
      <c r="O314" s="9">
        <v>4.1680000000000001</v>
      </c>
      <c r="P314" s="10">
        <v>1</v>
      </c>
      <c r="Q314" s="11">
        <v>9.25</v>
      </c>
      <c r="R314" s="11">
        <v>4</v>
      </c>
      <c r="S314" s="8" t="s">
        <v>296</v>
      </c>
      <c r="T314" s="8" t="s">
        <v>297</v>
      </c>
      <c r="U314" s="9">
        <v>4.8049999999999997</v>
      </c>
      <c r="V314" s="10">
        <v>1</v>
      </c>
      <c r="W314" s="11">
        <v>4.5</v>
      </c>
      <c r="X314" s="9">
        <v>4.4050000000000002</v>
      </c>
      <c r="Y314" s="8" t="s">
        <v>292</v>
      </c>
      <c r="Z314" s="10">
        <v>1</v>
      </c>
      <c r="AA314" s="10">
        <v>1</v>
      </c>
      <c r="AB314" s="9">
        <v>4.4050000000000002</v>
      </c>
      <c r="AC314" s="10">
        <v>1</v>
      </c>
      <c r="AD314" s="10">
        <v>1</v>
      </c>
      <c r="AE314" s="9">
        <v>4.4050000000000002</v>
      </c>
      <c r="AF314" s="11">
        <v>10</v>
      </c>
      <c r="AG314" s="11">
        <v>4</v>
      </c>
      <c r="AH314" s="11">
        <v>9.25</v>
      </c>
      <c r="AI314" s="11">
        <v>0</v>
      </c>
      <c r="AJ314" s="11">
        <v>0</v>
      </c>
      <c r="AK314" s="12">
        <v>44115.025358796294</v>
      </c>
      <c r="AL314" s="11">
        <v>0.48</v>
      </c>
      <c r="AM314" s="11">
        <v>100</v>
      </c>
      <c r="AN314" s="11">
        <v>0</v>
      </c>
      <c r="AO314" s="11">
        <v>0.19</v>
      </c>
      <c r="AP314" s="11">
        <v>0.45</v>
      </c>
      <c r="AQ314" s="11">
        <v>0</v>
      </c>
      <c r="AR314" s="11">
        <v>0.24</v>
      </c>
      <c r="AS314" s="8" t="s">
        <v>298</v>
      </c>
      <c r="AT314" s="11">
        <v>0</v>
      </c>
      <c r="AU314" s="8" t="s">
        <v>11705</v>
      </c>
      <c r="AV314" s="8" t="s">
        <v>299</v>
      </c>
    </row>
    <row r="315" spans="1:48" x14ac:dyDescent="0.25">
      <c r="A315" s="8" t="str">
        <f t="shared" si="4"/>
        <v>10006000063232200000102</v>
      </c>
      <c r="B315" s="8" t="s">
        <v>10870</v>
      </c>
      <c r="C315" s="8" t="s">
        <v>294</v>
      </c>
      <c r="D315" s="8" t="s">
        <v>293</v>
      </c>
      <c r="E315" s="8" t="s">
        <v>11706</v>
      </c>
      <c r="F315" s="8" t="s">
        <v>11707</v>
      </c>
      <c r="G315" s="8" t="s">
        <v>10884</v>
      </c>
      <c r="H315" s="8" t="s">
        <v>10885</v>
      </c>
      <c r="I315" s="8" t="s">
        <v>292</v>
      </c>
      <c r="J315" s="8" t="s">
        <v>10897</v>
      </c>
      <c r="K315" s="8" t="s">
        <v>301</v>
      </c>
      <c r="L315" s="8" t="s">
        <v>11027</v>
      </c>
      <c r="M315" s="8" t="s">
        <v>10899</v>
      </c>
      <c r="N315" s="8" t="s">
        <v>10873</v>
      </c>
      <c r="O315" s="9">
        <v>4.4429999999999996</v>
      </c>
      <c r="P315" s="10">
        <v>1</v>
      </c>
      <c r="Q315" s="11">
        <v>9.25</v>
      </c>
      <c r="R315" s="11">
        <v>4</v>
      </c>
      <c r="S315" s="8" t="s">
        <v>296</v>
      </c>
      <c r="T315" s="8" t="s">
        <v>297</v>
      </c>
      <c r="U315" s="9">
        <v>5.1219999999999999</v>
      </c>
      <c r="V315" s="10">
        <v>1</v>
      </c>
      <c r="W315" s="11">
        <v>4.5</v>
      </c>
      <c r="X315" s="9">
        <v>4.6920000000000002</v>
      </c>
      <c r="Y315" s="8" t="s">
        <v>292</v>
      </c>
      <c r="Z315" s="10">
        <v>1</v>
      </c>
      <c r="AA315" s="10">
        <v>1</v>
      </c>
      <c r="AB315" s="9">
        <v>4.6920000000000002</v>
      </c>
      <c r="AC315" s="10">
        <v>1</v>
      </c>
      <c r="AD315" s="10">
        <v>1</v>
      </c>
      <c r="AE315" s="9">
        <v>4.6920000000000002</v>
      </c>
      <c r="AF315" s="11">
        <v>10</v>
      </c>
      <c r="AG315" s="11">
        <v>4</v>
      </c>
      <c r="AH315" s="11">
        <v>9.25</v>
      </c>
      <c r="AI315" s="11">
        <v>0</v>
      </c>
      <c r="AJ315" s="11">
        <v>0</v>
      </c>
      <c r="AK315" s="12">
        <v>44115.025358796294</v>
      </c>
      <c r="AL315" s="11">
        <v>0.51</v>
      </c>
      <c r="AM315" s="11">
        <v>100</v>
      </c>
      <c r="AN315" s="11">
        <v>0</v>
      </c>
      <c r="AO315" s="11">
        <v>0.21</v>
      </c>
      <c r="AP315" s="11">
        <v>0.47</v>
      </c>
      <c r="AQ315" s="11">
        <v>0</v>
      </c>
      <c r="AR315" s="11">
        <v>0.25</v>
      </c>
      <c r="AS315" s="8" t="s">
        <v>298</v>
      </c>
      <c r="AT315" s="11">
        <v>0</v>
      </c>
      <c r="AU315" s="8" t="s">
        <v>11708</v>
      </c>
      <c r="AV315" s="8" t="s">
        <v>299</v>
      </c>
    </row>
    <row r="316" spans="1:48" x14ac:dyDescent="0.25">
      <c r="A316" s="8" t="str">
        <f t="shared" si="4"/>
        <v>17006000063882200001421</v>
      </c>
      <c r="B316" s="8" t="s">
        <v>10883</v>
      </c>
      <c r="C316" s="8" t="s">
        <v>292</v>
      </c>
      <c r="D316" s="8" t="s">
        <v>293</v>
      </c>
      <c r="E316" s="8" t="s">
        <v>11709</v>
      </c>
      <c r="F316" s="8" t="s">
        <v>11710</v>
      </c>
      <c r="G316" s="8" t="s">
        <v>10890</v>
      </c>
      <c r="H316" s="8" t="s">
        <v>10896</v>
      </c>
      <c r="I316" s="8" t="s">
        <v>294</v>
      </c>
      <c r="J316" s="8" t="s">
        <v>10897</v>
      </c>
      <c r="K316" s="8" t="s">
        <v>301</v>
      </c>
      <c r="L316" s="8" t="s">
        <v>10898</v>
      </c>
      <c r="M316" s="8" t="s">
        <v>10899</v>
      </c>
      <c r="N316" s="8" t="s">
        <v>10893</v>
      </c>
      <c r="O316" s="9">
        <v>14.55</v>
      </c>
      <c r="P316" s="10">
        <v>1</v>
      </c>
      <c r="Q316" s="11">
        <v>9.25</v>
      </c>
      <c r="R316" s="11">
        <v>7</v>
      </c>
      <c r="S316" s="8" t="s">
        <v>296</v>
      </c>
      <c r="T316" s="8" t="s">
        <v>297</v>
      </c>
      <c r="U316" s="9">
        <v>17.373000000000001</v>
      </c>
      <c r="V316" s="10">
        <v>0.25</v>
      </c>
      <c r="W316" s="11">
        <v>3</v>
      </c>
      <c r="X316" s="9">
        <v>5.843</v>
      </c>
      <c r="Y316" s="8" t="s">
        <v>292</v>
      </c>
      <c r="Z316" s="10">
        <v>4</v>
      </c>
      <c r="AA316" s="10">
        <v>1</v>
      </c>
      <c r="AB316" s="9">
        <v>23.372</v>
      </c>
      <c r="AC316" s="10">
        <v>1</v>
      </c>
      <c r="AD316" s="10">
        <v>1</v>
      </c>
      <c r="AE316" s="9">
        <v>23.372</v>
      </c>
      <c r="AF316" s="11">
        <v>10</v>
      </c>
      <c r="AG316" s="11">
        <v>7</v>
      </c>
      <c r="AH316" s="11">
        <v>0</v>
      </c>
      <c r="AI316" s="11">
        <v>17</v>
      </c>
      <c r="AJ316" s="11">
        <v>0</v>
      </c>
      <c r="AK316" s="12">
        <v>44115.564722222225</v>
      </c>
      <c r="AL316" s="11">
        <v>0.43</v>
      </c>
      <c r="AM316" s="11">
        <v>100</v>
      </c>
      <c r="AN316" s="11">
        <v>0</v>
      </c>
      <c r="AO316" s="11">
        <v>0.3</v>
      </c>
      <c r="AP316" s="11">
        <v>0</v>
      </c>
      <c r="AQ316" s="11">
        <v>0.9</v>
      </c>
      <c r="AR316" s="11">
        <v>0.17</v>
      </c>
      <c r="AS316" s="8" t="s">
        <v>298</v>
      </c>
      <c r="AT316" s="11">
        <v>0</v>
      </c>
      <c r="AU316" s="8" t="s">
        <v>11711</v>
      </c>
      <c r="AV316" s="8" t="s">
        <v>299</v>
      </c>
    </row>
    <row r="317" spans="1:48" x14ac:dyDescent="0.25">
      <c r="A317" s="8" t="str">
        <f t="shared" si="4"/>
        <v>17006000063932200001421</v>
      </c>
      <c r="B317" s="8" t="s">
        <v>10883</v>
      </c>
      <c r="C317" s="8" t="s">
        <v>292</v>
      </c>
      <c r="D317" s="8" t="s">
        <v>293</v>
      </c>
      <c r="E317" s="8" t="s">
        <v>11712</v>
      </c>
      <c r="F317" s="8" t="s">
        <v>11713</v>
      </c>
      <c r="G317" s="8" t="s">
        <v>10890</v>
      </c>
      <c r="H317" s="8" t="s">
        <v>10896</v>
      </c>
      <c r="I317" s="8" t="s">
        <v>294</v>
      </c>
      <c r="J317" s="8" t="s">
        <v>10897</v>
      </c>
      <c r="K317" s="8" t="s">
        <v>301</v>
      </c>
      <c r="L317" s="8" t="s">
        <v>10898</v>
      </c>
      <c r="M317" s="8" t="s">
        <v>10899</v>
      </c>
      <c r="N317" s="8" t="s">
        <v>10893</v>
      </c>
      <c r="O317" s="9">
        <v>7.47</v>
      </c>
      <c r="P317" s="10">
        <v>1</v>
      </c>
      <c r="Q317" s="11">
        <v>9.25</v>
      </c>
      <c r="R317" s="11">
        <v>7</v>
      </c>
      <c r="S317" s="8" t="s">
        <v>296</v>
      </c>
      <c r="T317" s="8" t="s">
        <v>297</v>
      </c>
      <c r="U317" s="9">
        <v>8.9190000000000005</v>
      </c>
      <c r="V317" s="10">
        <v>0.25</v>
      </c>
      <c r="W317" s="11">
        <v>3</v>
      </c>
      <c r="X317" s="9">
        <v>3</v>
      </c>
      <c r="Y317" s="8" t="s">
        <v>292</v>
      </c>
      <c r="Z317" s="10">
        <v>4</v>
      </c>
      <c r="AA317" s="10">
        <v>1</v>
      </c>
      <c r="AB317" s="9">
        <v>12</v>
      </c>
      <c r="AC317" s="10">
        <v>1</v>
      </c>
      <c r="AD317" s="10">
        <v>1</v>
      </c>
      <c r="AE317" s="9">
        <v>12</v>
      </c>
      <c r="AF317" s="11">
        <v>10</v>
      </c>
      <c r="AG317" s="11">
        <v>7</v>
      </c>
      <c r="AH317" s="11">
        <v>0</v>
      </c>
      <c r="AI317" s="11">
        <v>17</v>
      </c>
      <c r="AJ317" s="11">
        <v>0</v>
      </c>
      <c r="AK317" s="12">
        <v>44115.564768518518</v>
      </c>
      <c r="AL317" s="11">
        <v>0.22</v>
      </c>
      <c r="AM317" s="11">
        <v>100</v>
      </c>
      <c r="AN317" s="11">
        <v>0</v>
      </c>
      <c r="AO317" s="11">
        <v>0.16</v>
      </c>
      <c r="AP317" s="11">
        <v>0</v>
      </c>
      <c r="AQ317" s="11">
        <v>0.46</v>
      </c>
      <c r="AR317" s="11">
        <v>0.09</v>
      </c>
      <c r="AS317" s="8" t="s">
        <v>298</v>
      </c>
      <c r="AT317" s="11">
        <v>0</v>
      </c>
      <c r="AU317" s="8" t="s">
        <v>11714</v>
      </c>
      <c r="AV317" s="8" t="s">
        <v>299</v>
      </c>
    </row>
    <row r="318" spans="1:48" x14ac:dyDescent="0.25">
      <c r="A318" s="8" t="str">
        <f t="shared" si="4"/>
        <v>17006000064112200001421</v>
      </c>
      <c r="B318" s="8" t="s">
        <v>10883</v>
      </c>
      <c r="C318" s="8" t="s">
        <v>292</v>
      </c>
      <c r="D318" s="8" t="s">
        <v>293</v>
      </c>
      <c r="E318" s="8" t="s">
        <v>11715</v>
      </c>
      <c r="F318" s="8" t="s">
        <v>11716</v>
      </c>
      <c r="G318" s="8" t="s">
        <v>10890</v>
      </c>
      <c r="H318" s="8" t="s">
        <v>10896</v>
      </c>
      <c r="I318" s="8" t="s">
        <v>294</v>
      </c>
      <c r="J318" s="8" t="s">
        <v>10897</v>
      </c>
      <c r="K318" s="8" t="s">
        <v>301</v>
      </c>
      <c r="L318" s="8" t="s">
        <v>10898</v>
      </c>
      <c r="M318" s="8" t="s">
        <v>10899</v>
      </c>
      <c r="N318" s="8" t="s">
        <v>10893</v>
      </c>
      <c r="O318" s="9">
        <v>11.47</v>
      </c>
      <c r="P318" s="10">
        <v>1</v>
      </c>
      <c r="Q318" s="11">
        <v>9.25</v>
      </c>
      <c r="R318" s="11">
        <v>7</v>
      </c>
      <c r="S318" s="8" t="s">
        <v>296</v>
      </c>
      <c r="T318" s="8" t="s">
        <v>297</v>
      </c>
      <c r="U318" s="9">
        <v>13.696</v>
      </c>
      <c r="V318" s="10">
        <v>0.25</v>
      </c>
      <c r="W318" s="11">
        <v>3</v>
      </c>
      <c r="X318" s="9">
        <v>4.6040000000000001</v>
      </c>
      <c r="Y318" s="8" t="s">
        <v>292</v>
      </c>
      <c r="Z318" s="10">
        <v>4</v>
      </c>
      <c r="AA318" s="10">
        <v>1</v>
      </c>
      <c r="AB318" s="9">
        <v>18.416</v>
      </c>
      <c r="AC318" s="10">
        <v>1</v>
      </c>
      <c r="AD318" s="10">
        <v>1</v>
      </c>
      <c r="AE318" s="9">
        <v>18.416</v>
      </c>
      <c r="AF318" s="11">
        <v>10</v>
      </c>
      <c r="AG318" s="11">
        <v>7</v>
      </c>
      <c r="AH318" s="11">
        <v>0</v>
      </c>
      <c r="AI318" s="11">
        <v>17</v>
      </c>
      <c r="AJ318" s="11">
        <v>0</v>
      </c>
      <c r="AK318" s="12">
        <v>44115.565034722225</v>
      </c>
      <c r="AL318" s="11">
        <v>0.34</v>
      </c>
      <c r="AM318" s="11">
        <v>100</v>
      </c>
      <c r="AN318" s="11">
        <v>0</v>
      </c>
      <c r="AO318" s="11">
        <v>0.24</v>
      </c>
      <c r="AP318" s="11">
        <v>0</v>
      </c>
      <c r="AQ318" s="11">
        <v>0.71</v>
      </c>
      <c r="AR318" s="11">
        <v>0.13</v>
      </c>
      <c r="AS318" s="8" t="s">
        <v>298</v>
      </c>
      <c r="AT318" s="11">
        <v>0</v>
      </c>
      <c r="AU318" s="8" t="s">
        <v>11717</v>
      </c>
      <c r="AV318" s="8" t="s">
        <v>299</v>
      </c>
    </row>
    <row r="319" spans="1:48" x14ac:dyDescent="0.25">
      <c r="A319" s="8" t="str">
        <f t="shared" si="4"/>
        <v>17006000064152200001421</v>
      </c>
      <c r="B319" s="8" t="s">
        <v>10883</v>
      </c>
      <c r="C319" s="8" t="s">
        <v>292</v>
      </c>
      <c r="D319" s="8" t="s">
        <v>293</v>
      </c>
      <c r="E319" s="8" t="s">
        <v>11718</v>
      </c>
      <c r="F319" s="8" t="s">
        <v>11719</v>
      </c>
      <c r="G319" s="8" t="s">
        <v>10890</v>
      </c>
      <c r="H319" s="8" t="s">
        <v>10896</v>
      </c>
      <c r="I319" s="8" t="s">
        <v>294</v>
      </c>
      <c r="J319" s="8" t="s">
        <v>10897</v>
      </c>
      <c r="K319" s="8" t="s">
        <v>295</v>
      </c>
      <c r="L319" s="8" t="s">
        <v>10898</v>
      </c>
      <c r="M319" s="8" t="s">
        <v>10899</v>
      </c>
      <c r="N319" s="8" t="s">
        <v>10893</v>
      </c>
      <c r="O319" s="9">
        <v>38.26</v>
      </c>
      <c r="P319" s="10">
        <v>1</v>
      </c>
      <c r="Q319" s="11">
        <v>9.25</v>
      </c>
      <c r="R319" s="11">
        <v>7</v>
      </c>
      <c r="S319" s="8" t="s">
        <v>296</v>
      </c>
      <c r="T319" s="8" t="s">
        <v>297</v>
      </c>
      <c r="U319" s="9">
        <v>45.683999999999997</v>
      </c>
      <c r="V319" s="10">
        <v>0.25</v>
      </c>
      <c r="W319" s="11">
        <v>3</v>
      </c>
      <c r="X319" s="9">
        <v>15.371</v>
      </c>
      <c r="Y319" s="8" t="s">
        <v>292</v>
      </c>
      <c r="Z319" s="10">
        <v>4</v>
      </c>
      <c r="AA319" s="10">
        <v>1</v>
      </c>
      <c r="AB319" s="9">
        <v>61.484000000000002</v>
      </c>
      <c r="AC319" s="10">
        <v>1</v>
      </c>
      <c r="AD319" s="10">
        <v>1</v>
      </c>
      <c r="AE319" s="9">
        <v>61.484000000000002</v>
      </c>
      <c r="AF319" s="11">
        <v>10</v>
      </c>
      <c r="AG319" s="11">
        <v>7</v>
      </c>
      <c r="AH319" s="11">
        <v>0</v>
      </c>
      <c r="AI319" s="11">
        <v>17</v>
      </c>
      <c r="AJ319" s="11">
        <v>0</v>
      </c>
      <c r="AK319" s="12">
        <v>44115.565081018518</v>
      </c>
      <c r="AL319" s="11">
        <v>1.1399999999999999</v>
      </c>
      <c r="AM319" s="11">
        <v>100</v>
      </c>
      <c r="AN319" s="11">
        <v>0</v>
      </c>
      <c r="AO319" s="11">
        <v>0.8</v>
      </c>
      <c r="AP319" s="11">
        <v>0</v>
      </c>
      <c r="AQ319" s="11">
        <v>2.36</v>
      </c>
      <c r="AR319" s="11">
        <v>0.45</v>
      </c>
      <c r="AS319" s="8" t="s">
        <v>298</v>
      </c>
      <c r="AT319" s="11">
        <v>0</v>
      </c>
      <c r="AU319" s="8" t="s">
        <v>11720</v>
      </c>
      <c r="AV319" s="8" t="s">
        <v>299</v>
      </c>
    </row>
    <row r="320" spans="1:48" x14ac:dyDescent="0.25">
      <c r="A320" s="8" t="str">
        <f t="shared" si="4"/>
        <v>17006000064182200001421</v>
      </c>
      <c r="B320" s="8" t="s">
        <v>10883</v>
      </c>
      <c r="C320" s="8" t="s">
        <v>292</v>
      </c>
      <c r="D320" s="8" t="s">
        <v>293</v>
      </c>
      <c r="E320" s="8" t="s">
        <v>11721</v>
      </c>
      <c r="F320" s="8" t="s">
        <v>11722</v>
      </c>
      <c r="G320" s="8" t="s">
        <v>10890</v>
      </c>
      <c r="H320" s="8" t="s">
        <v>10896</v>
      </c>
      <c r="I320" s="8" t="s">
        <v>294</v>
      </c>
      <c r="J320" s="8" t="s">
        <v>10897</v>
      </c>
      <c r="K320" s="8" t="s">
        <v>301</v>
      </c>
      <c r="L320" s="8" t="s">
        <v>10898</v>
      </c>
      <c r="M320" s="8" t="s">
        <v>10899</v>
      </c>
      <c r="N320" s="8" t="s">
        <v>10893</v>
      </c>
      <c r="O320" s="9">
        <v>12.56</v>
      </c>
      <c r="P320" s="10">
        <v>1</v>
      </c>
      <c r="Q320" s="11">
        <v>9.25</v>
      </c>
      <c r="R320" s="11">
        <v>7</v>
      </c>
      <c r="S320" s="8" t="s">
        <v>296</v>
      </c>
      <c r="T320" s="8" t="s">
        <v>297</v>
      </c>
      <c r="U320" s="9">
        <v>14.997</v>
      </c>
      <c r="V320" s="10">
        <v>0.25</v>
      </c>
      <c r="W320" s="11">
        <v>3</v>
      </c>
      <c r="X320" s="9">
        <v>5.0590000000000002</v>
      </c>
      <c r="Y320" s="8" t="s">
        <v>292</v>
      </c>
      <c r="Z320" s="10">
        <v>4</v>
      </c>
      <c r="AA320" s="10">
        <v>1</v>
      </c>
      <c r="AB320" s="9">
        <v>20.236000000000001</v>
      </c>
      <c r="AC320" s="10">
        <v>1</v>
      </c>
      <c r="AD320" s="10">
        <v>1</v>
      </c>
      <c r="AE320" s="9">
        <v>20.236000000000001</v>
      </c>
      <c r="AF320" s="11">
        <v>10</v>
      </c>
      <c r="AG320" s="11">
        <v>7</v>
      </c>
      <c r="AH320" s="11">
        <v>0</v>
      </c>
      <c r="AI320" s="11">
        <v>17</v>
      </c>
      <c r="AJ320" s="11">
        <v>0</v>
      </c>
      <c r="AK320" s="12">
        <v>44115.565081018518</v>
      </c>
      <c r="AL320" s="11">
        <v>0.38</v>
      </c>
      <c r="AM320" s="11">
        <v>100</v>
      </c>
      <c r="AN320" s="11">
        <v>0</v>
      </c>
      <c r="AO320" s="11">
        <v>0.26</v>
      </c>
      <c r="AP320" s="11">
        <v>0</v>
      </c>
      <c r="AQ320" s="11">
        <v>0.78</v>
      </c>
      <c r="AR320" s="11">
        <v>0.15</v>
      </c>
      <c r="AS320" s="8" t="s">
        <v>298</v>
      </c>
      <c r="AT320" s="11">
        <v>0</v>
      </c>
      <c r="AU320" s="8" t="s">
        <v>11723</v>
      </c>
      <c r="AV320" s="8" t="s">
        <v>299</v>
      </c>
    </row>
    <row r="321" spans="1:48" x14ac:dyDescent="0.25">
      <c r="A321" s="8" t="str">
        <f t="shared" si="4"/>
        <v>17006000064192200001421</v>
      </c>
      <c r="B321" s="8" t="s">
        <v>10883</v>
      </c>
      <c r="C321" s="8" t="s">
        <v>292</v>
      </c>
      <c r="D321" s="8" t="s">
        <v>293</v>
      </c>
      <c r="E321" s="8" t="s">
        <v>11724</v>
      </c>
      <c r="F321" s="8" t="s">
        <v>11725</v>
      </c>
      <c r="G321" s="8" t="s">
        <v>10890</v>
      </c>
      <c r="H321" s="8" t="s">
        <v>10896</v>
      </c>
      <c r="I321" s="8" t="s">
        <v>294</v>
      </c>
      <c r="J321" s="8" t="s">
        <v>10897</v>
      </c>
      <c r="K321" s="8" t="s">
        <v>302</v>
      </c>
      <c r="L321" s="8" t="s">
        <v>10898</v>
      </c>
      <c r="M321" s="8" t="s">
        <v>10899</v>
      </c>
      <c r="N321" s="8" t="s">
        <v>10893</v>
      </c>
      <c r="O321" s="9">
        <v>15.11</v>
      </c>
      <c r="P321" s="10">
        <v>1</v>
      </c>
      <c r="Q321" s="11">
        <v>9.25</v>
      </c>
      <c r="R321" s="11">
        <v>7</v>
      </c>
      <c r="S321" s="8" t="s">
        <v>296</v>
      </c>
      <c r="T321" s="8" t="s">
        <v>297</v>
      </c>
      <c r="U321" s="9">
        <v>18.042000000000002</v>
      </c>
      <c r="V321" s="10">
        <v>0.25</v>
      </c>
      <c r="W321" s="11">
        <v>3</v>
      </c>
      <c r="X321" s="9">
        <v>6.0709999999999997</v>
      </c>
      <c r="Y321" s="8" t="s">
        <v>292</v>
      </c>
      <c r="Z321" s="10">
        <v>4</v>
      </c>
      <c r="AA321" s="10">
        <v>1</v>
      </c>
      <c r="AB321" s="9">
        <v>24.283999999999999</v>
      </c>
      <c r="AC321" s="10">
        <v>1</v>
      </c>
      <c r="AD321" s="10">
        <v>1</v>
      </c>
      <c r="AE321" s="9">
        <v>24.283999999999999</v>
      </c>
      <c r="AF321" s="11">
        <v>10</v>
      </c>
      <c r="AG321" s="11">
        <v>7</v>
      </c>
      <c r="AH321" s="11">
        <v>0</v>
      </c>
      <c r="AI321" s="11">
        <v>17</v>
      </c>
      <c r="AJ321" s="11">
        <v>0</v>
      </c>
      <c r="AK321" s="12">
        <v>44115.565092592595</v>
      </c>
      <c r="AL321" s="11">
        <v>0.45</v>
      </c>
      <c r="AM321" s="11">
        <v>100</v>
      </c>
      <c r="AN321" s="11">
        <v>0</v>
      </c>
      <c r="AO321" s="11">
        <v>0.32</v>
      </c>
      <c r="AP321" s="11">
        <v>0</v>
      </c>
      <c r="AQ321" s="11">
        <v>0.93</v>
      </c>
      <c r="AR321" s="11">
        <v>0.18</v>
      </c>
      <c r="AS321" s="8" t="s">
        <v>298</v>
      </c>
      <c r="AT321" s="11">
        <v>0</v>
      </c>
      <c r="AU321" s="8" t="s">
        <v>11726</v>
      </c>
      <c r="AV321" s="8" t="s">
        <v>299</v>
      </c>
    </row>
    <row r="322" spans="1:48" x14ac:dyDescent="0.25">
      <c r="A322" s="8" t="str">
        <f t="shared" si="4"/>
        <v>17006000064202200001421</v>
      </c>
      <c r="B322" s="8" t="s">
        <v>10883</v>
      </c>
      <c r="C322" s="8" t="s">
        <v>292</v>
      </c>
      <c r="D322" s="8" t="s">
        <v>293</v>
      </c>
      <c r="E322" s="8" t="s">
        <v>11727</v>
      </c>
      <c r="F322" s="8" t="s">
        <v>11728</v>
      </c>
      <c r="G322" s="8" t="s">
        <v>10890</v>
      </c>
      <c r="H322" s="8" t="s">
        <v>10896</v>
      </c>
      <c r="I322" s="8" t="s">
        <v>294</v>
      </c>
      <c r="J322" s="8" t="s">
        <v>10897</v>
      </c>
      <c r="K322" s="8" t="s">
        <v>302</v>
      </c>
      <c r="L322" s="8" t="s">
        <v>10898</v>
      </c>
      <c r="M322" s="8" t="s">
        <v>10899</v>
      </c>
      <c r="N322" s="8" t="s">
        <v>10893</v>
      </c>
      <c r="O322" s="9">
        <v>13.44</v>
      </c>
      <c r="P322" s="10">
        <v>1</v>
      </c>
      <c r="Q322" s="11">
        <v>9.25</v>
      </c>
      <c r="R322" s="11">
        <v>7</v>
      </c>
      <c r="S322" s="8" t="s">
        <v>296</v>
      </c>
      <c r="T322" s="8" t="s">
        <v>297</v>
      </c>
      <c r="U322" s="9">
        <v>16.047999999999998</v>
      </c>
      <c r="V322" s="10">
        <v>0.25</v>
      </c>
      <c r="W322" s="11">
        <v>3</v>
      </c>
      <c r="X322" s="9">
        <v>5.4020000000000001</v>
      </c>
      <c r="Y322" s="8" t="s">
        <v>292</v>
      </c>
      <c r="Z322" s="10">
        <v>4</v>
      </c>
      <c r="AA322" s="10">
        <v>1</v>
      </c>
      <c r="AB322" s="9">
        <v>21.608000000000001</v>
      </c>
      <c r="AC322" s="10">
        <v>1</v>
      </c>
      <c r="AD322" s="10">
        <v>1</v>
      </c>
      <c r="AE322" s="9">
        <v>21.608000000000001</v>
      </c>
      <c r="AF322" s="11">
        <v>10</v>
      </c>
      <c r="AG322" s="11">
        <v>7</v>
      </c>
      <c r="AH322" s="11">
        <v>0</v>
      </c>
      <c r="AI322" s="11">
        <v>17</v>
      </c>
      <c r="AJ322" s="11">
        <v>0</v>
      </c>
      <c r="AK322" s="12">
        <v>44115.565104166664</v>
      </c>
      <c r="AL322" s="11">
        <v>0.4</v>
      </c>
      <c r="AM322" s="11">
        <v>100</v>
      </c>
      <c r="AN322" s="11">
        <v>0</v>
      </c>
      <c r="AO322" s="11">
        <v>0.28000000000000003</v>
      </c>
      <c r="AP322" s="11">
        <v>0</v>
      </c>
      <c r="AQ322" s="11">
        <v>0.83</v>
      </c>
      <c r="AR322" s="11">
        <v>0.16</v>
      </c>
      <c r="AS322" s="8" t="s">
        <v>298</v>
      </c>
      <c r="AT322" s="11">
        <v>0</v>
      </c>
      <c r="AU322" s="8" t="s">
        <v>11729</v>
      </c>
      <c r="AV322" s="8" t="s">
        <v>299</v>
      </c>
    </row>
    <row r="323" spans="1:48" x14ac:dyDescent="0.25">
      <c r="A323" s="8" t="str">
        <f t="shared" ref="A323:A386" si="5">_xlfn.CONCAT(B323,E323,G323)</f>
        <v>10006000064212200001421</v>
      </c>
      <c r="B323" s="8" t="s">
        <v>10870</v>
      </c>
      <c r="C323" s="8" t="s">
        <v>294</v>
      </c>
      <c r="D323" s="8" t="s">
        <v>293</v>
      </c>
      <c r="E323" s="8" t="s">
        <v>11730</v>
      </c>
      <c r="F323" s="8" t="s">
        <v>11731</v>
      </c>
      <c r="G323" s="8" t="s">
        <v>10890</v>
      </c>
      <c r="H323" s="8" t="s">
        <v>10896</v>
      </c>
      <c r="I323" s="8" t="s">
        <v>292</v>
      </c>
      <c r="J323" s="8" t="s">
        <v>10897</v>
      </c>
      <c r="K323" s="8" t="s">
        <v>295</v>
      </c>
      <c r="L323" s="8" t="s">
        <v>11027</v>
      </c>
      <c r="M323" s="8" t="s">
        <v>10899</v>
      </c>
      <c r="N323" s="8" t="s">
        <v>10873</v>
      </c>
      <c r="O323" s="9">
        <v>105.51300000000001</v>
      </c>
      <c r="P323" s="10">
        <v>1</v>
      </c>
      <c r="Q323" s="11">
        <v>9.25</v>
      </c>
      <c r="R323" s="11">
        <v>4</v>
      </c>
      <c r="S323" s="8" t="s">
        <v>296</v>
      </c>
      <c r="T323" s="8" t="s">
        <v>297</v>
      </c>
      <c r="U323" s="9">
        <v>121.629</v>
      </c>
      <c r="V323" s="10">
        <v>1</v>
      </c>
      <c r="W323" s="11">
        <v>4</v>
      </c>
      <c r="X323" s="9">
        <v>110.85899999999999</v>
      </c>
      <c r="Y323" s="8" t="s">
        <v>292</v>
      </c>
      <c r="Z323" s="10">
        <v>1</v>
      </c>
      <c r="AA323" s="10">
        <v>1</v>
      </c>
      <c r="AB323" s="9">
        <v>110.85899999999999</v>
      </c>
      <c r="AC323" s="10">
        <v>1</v>
      </c>
      <c r="AD323" s="10">
        <v>1</v>
      </c>
      <c r="AE323" s="9">
        <v>110.85899999999999</v>
      </c>
      <c r="AF323" s="11">
        <v>10</v>
      </c>
      <c r="AG323" s="11">
        <v>4</v>
      </c>
      <c r="AH323" s="11">
        <v>9.25</v>
      </c>
      <c r="AI323" s="11">
        <v>0</v>
      </c>
      <c r="AJ323" s="11">
        <v>0</v>
      </c>
      <c r="AK323" s="12">
        <v>44115.025682870371</v>
      </c>
      <c r="AL323" s="11">
        <v>12.16</v>
      </c>
      <c r="AM323" s="11">
        <v>100</v>
      </c>
      <c r="AN323" s="11">
        <v>0</v>
      </c>
      <c r="AO323" s="11">
        <v>4.87</v>
      </c>
      <c r="AP323" s="11">
        <v>11.25</v>
      </c>
      <c r="AQ323" s="11">
        <v>0</v>
      </c>
      <c r="AR323" s="11">
        <v>5.35</v>
      </c>
      <c r="AS323" s="8" t="s">
        <v>298</v>
      </c>
      <c r="AT323" s="11">
        <v>0</v>
      </c>
      <c r="AU323" s="8" t="s">
        <v>11732</v>
      </c>
      <c r="AV323" s="8" t="s">
        <v>299</v>
      </c>
    </row>
    <row r="324" spans="1:48" x14ac:dyDescent="0.25">
      <c r="A324" s="8" t="str">
        <f t="shared" si="5"/>
        <v>17006000064212200001421</v>
      </c>
      <c r="B324" s="8" t="s">
        <v>10883</v>
      </c>
      <c r="C324" s="8" t="s">
        <v>292</v>
      </c>
      <c r="D324" s="8" t="s">
        <v>293</v>
      </c>
      <c r="E324" s="8" t="s">
        <v>11730</v>
      </c>
      <c r="F324" s="8" t="s">
        <v>11731</v>
      </c>
      <c r="G324" s="8" t="s">
        <v>10890</v>
      </c>
      <c r="H324" s="8" t="s">
        <v>10896</v>
      </c>
      <c r="I324" s="8" t="s">
        <v>294</v>
      </c>
      <c r="J324" s="8" t="s">
        <v>10897</v>
      </c>
      <c r="K324" s="8" t="s">
        <v>295</v>
      </c>
      <c r="L324" s="8" t="s">
        <v>11027</v>
      </c>
      <c r="M324" s="8" t="s">
        <v>10899</v>
      </c>
      <c r="N324" s="8" t="s">
        <v>10893</v>
      </c>
      <c r="O324" s="9">
        <v>105.51</v>
      </c>
      <c r="P324" s="10">
        <v>1</v>
      </c>
      <c r="Q324" s="11">
        <v>9.25</v>
      </c>
      <c r="R324" s="11">
        <v>4</v>
      </c>
      <c r="S324" s="8" t="s">
        <v>296</v>
      </c>
      <c r="T324" s="8" t="s">
        <v>297</v>
      </c>
      <c r="U324" s="9">
        <v>121.625</v>
      </c>
      <c r="V324" s="10">
        <v>0.25</v>
      </c>
      <c r="W324" s="11">
        <v>3</v>
      </c>
      <c r="X324" s="9">
        <v>42.146000000000001</v>
      </c>
      <c r="Y324" s="8" t="s">
        <v>292</v>
      </c>
      <c r="Z324" s="10">
        <v>4</v>
      </c>
      <c r="AA324" s="10">
        <v>1</v>
      </c>
      <c r="AB324" s="9">
        <v>168.584</v>
      </c>
      <c r="AC324" s="10">
        <v>1</v>
      </c>
      <c r="AD324" s="10">
        <v>1</v>
      </c>
      <c r="AE324" s="9">
        <v>168.584</v>
      </c>
      <c r="AF324" s="11">
        <v>10</v>
      </c>
      <c r="AG324" s="11">
        <v>4</v>
      </c>
      <c r="AH324" s="11">
        <v>0</v>
      </c>
      <c r="AI324" s="11">
        <v>17</v>
      </c>
      <c r="AJ324" s="11">
        <v>0</v>
      </c>
      <c r="AK324" s="12">
        <v>44115.565104166664</v>
      </c>
      <c r="AL324" s="11">
        <v>3.04</v>
      </c>
      <c r="AM324" s="11">
        <v>100</v>
      </c>
      <c r="AN324" s="11">
        <v>0</v>
      </c>
      <c r="AO324" s="11">
        <v>1.22</v>
      </c>
      <c r="AP324" s="11">
        <v>0</v>
      </c>
      <c r="AQ324" s="11">
        <v>7.47</v>
      </c>
      <c r="AR324" s="11">
        <v>1.23</v>
      </c>
      <c r="AS324" s="8" t="s">
        <v>298</v>
      </c>
      <c r="AT324" s="11">
        <v>0</v>
      </c>
      <c r="AU324" s="8" t="s">
        <v>11732</v>
      </c>
      <c r="AV324" s="8" t="s">
        <v>299</v>
      </c>
    </row>
    <row r="325" spans="1:48" x14ac:dyDescent="0.25">
      <c r="A325" s="8" t="str">
        <f t="shared" si="5"/>
        <v>17006000064222200001421</v>
      </c>
      <c r="B325" s="8" t="s">
        <v>10883</v>
      </c>
      <c r="C325" s="8" t="s">
        <v>292</v>
      </c>
      <c r="D325" s="8" t="s">
        <v>293</v>
      </c>
      <c r="E325" s="8" t="s">
        <v>11733</v>
      </c>
      <c r="F325" s="8" t="s">
        <v>11734</v>
      </c>
      <c r="G325" s="8" t="s">
        <v>10890</v>
      </c>
      <c r="H325" s="8" t="s">
        <v>10896</v>
      </c>
      <c r="I325" s="8" t="s">
        <v>294</v>
      </c>
      <c r="J325" s="8" t="s">
        <v>10897</v>
      </c>
      <c r="K325" s="8" t="s">
        <v>295</v>
      </c>
      <c r="L325" s="8" t="s">
        <v>10898</v>
      </c>
      <c r="M325" s="8" t="s">
        <v>10899</v>
      </c>
      <c r="N325" s="8" t="s">
        <v>10893</v>
      </c>
      <c r="O325" s="9">
        <v>58.48</v>
      </c>
      <c r="P325" s="10">
        <v>1</v>
      </c>
      <c r="Q325" s="11">
        <v>9.25</v>
      </c>
      <c r="R325" s="11">
        <v>7</v>
      </c>
      <c r="S325" s="8" t="s">
        <v>296</v>
      </c>
      <c r="T325" s="8" t="s">
        <v>297</v>
      </c>
      <c r="U325" s="9">
        <v>69.826999999999998</v>
      </c>
      <c r="V325" s="10">
        <v>0.25</v>
      </c>
      <c r="W325" s="11">
        <v>3</v>
      </c>
      <c r="X325" s="9">
        <v>23.497</v>
      </c>
      <c r="Y325" s="8" t="s">
        <v>292</v>
      </c>
      <c r="Z325" s="10">
        <v>4</v>
      </c>
      <c r="AA325" s="10">
        <v>1</v>
      </c>
      <c r="AB325" s="9">
        <v>93.988</v>
      </c>
      <c r="AC325" s="10">
        <v>1</v>
      </c>
      <c r="AD325" s="10">
        <v>1</v>
      </c>
      <c r="AE325" s="9">
        <v>93.988</v>
      </c>
      <c r="AF325" s="11">
        <v>10</v>
      </c>
      <c r="AG325" s="11">
        <v>7</v>
      </c>
      <c r="AH325" s="11">
        <v>0</v>
      </c>
      <c r="AI325" s="11">
        <v>17</v>
      </c>
      <c r="AJ325" s="11">
        <v>0</v>
      </c>
      <c r="AK325" s="12">
        <v>44115.565138888887</v>
      </c>
      <c r="AL325" s="11">
        <v>1.75</v>
      </c>
      <c r="AM325" s="11">
        <v>100</v>
      </c>
      <c r="AN325" s="11">
        <v>0</v>
      </c>
      <c r="AO325" s="11">
        <v>1.22</v>
      </c>
      <c r="AP325" s="11">
        <v>0</v>
      </c>
      <c r="AQ325" s="11">
        <v>3.61</v>
      </c>
      <c r="AR325" s="11">
        <v>0.68</v>
      </c>
      <c r="AS325" s="8" t="s">
        <v>298</v>
      </c>
      <c r="AT325" s="11">
        <v>0</v>
      </c>
      <c r="AU325" s="8" t="s">
        <v>11735</v>
      </c>
      <c r="AV325" s="8" t="s">
        <v>299</v>
      </c>
    </row>
    <row r="326" spans="1:48" x14ac:dyDescent="0.25">
      <c r="A326" s="8" t="str">
        <f t="shared" si="5"/>
        <v>17006000064232200001421</v>
      </c>
      <c r="B326" s="8" t="s">
        <v>10883</v>
      </c>
      <c r="C326" s="8" t="s">
        <v>292</v>
      </c>
      <c r="D326" s="8" t="s">
        <v>293</v>
      </c>
      <c r="E326" s="8" t="s">
        <v>11736</v>
      </c>
      <c r="F326" s="8" t="s">
        <v>11737</v>
      </c>
      <c r="G326" s="8" t="s">
        <v>10890</v>
      </c>
      <c r="H326" s="8" t="s">
        <v>10896</v>
      </c>
      <c r="I326" s="8" t="s">
        <v>294</v>
      </c>
      <c r="J326" s="8" t="s">
        <v>10897</v>
      </c>
      <c r="K326" s="8" t="s">
        <v>295</v>
      </c>
      <c r="L326" s="8" t="s">
        <v>10898</v>
      </c>
      <c r="M326" s="8" t="s">
        <v>10899</v>
      </c>
      <c r="N326" s="8" t="s">
        <v>10893</v>
      </c>
      <c r="O326" s="9">
        <v>50.27</v>
      </c>
      <c r="P326" s="10">
        <v>1</v>
      </c>
      <c r="Q326" s="11">
        <v>9.25</v>
      </c>
      <c r="R326" s="11">
        <v>7</v>
      </c>
      <c r="S326" s="8" t="s">
        <v>296</v>
      </c>
      <c r="T326" s="8" t="s">
        <v>297</v>
      </c>
      <c r="U326" s="9">
        <v>60.024000000000001</v>
      </c>
      <c r="V326" s="10">
        <v>0.25</v>
      </c>
      <c r="W326" s="11">
        <v>3</v>
      </c>
      <c r="X326" s="9">
        <v>20.196000000000002</v>
      </c>
      <c r="Y326" s="8" t="s">
        <v>292</v>
      </c>
      <c r="Z326" s="10">
        <v>4</v>
      </c>
      <c r="AA326" s="10">
        <v>1</v>
      </c>
      <c r="AB326" s="9">
        <v>80.784000000000006</v>
      </c>
      <c r="AC326" s="10">
        <v>1</v>
      </c>
      <c r="AD326" s="10">
        <v>1</v>
      </c>
      <c r="AE326" s="9">
        <v>80.784000000000006</v>
      </c>
      <c r="AF326" s="11">
        <v>10</v>
      </c>
      <c r="AG326" s="11">
        <v>7</v>
      </c>
      <c r="AH326" s="11">
        <v>0</v>
      </c>
      <c r="AI326" s="11">
        <v>17</v>
      </c>
      <c r="AJ326" s="11">
        <v>0</v>
      </c>
      <c r="AK326" s="12">
        <v>44115.565138888887</v>
      </c>
      <c r="AL326" s="11">
        <v>1.5</v>
      </c>
      <c r="AM326" s="11">
        <v>100</v>
      </c>
      <c r="AN326" s="11">
        <v>0</v>
      </c>
      <c r="AO326" s="11">
        <v>1.05</v>
      </c>
      <c r="AP326" s="11">
        <v>0</v>
      </c>
      <c r="AQ326" s="11">
        <v>3.1</v>
      </c>
      <c r="AR326" s="11">
        <v>0.59</v>
      </c>
      <c r="AS326" s="8" t="s">
        <v>298</v>
      </c>
      <c r="AT326" s="11">
        <v>0</v>
      </c>
      <c r="AU326" s="8" t="s">
        <v>11738</v>
      </c>
      <c r="AV326" s="8" t="s">
        <v>299</v>
      </c>
    </row>
    <row r="327" spans="1:48" x14ac:dyDescent="0.25">
      <c r="A327" s="8" t="str">
        <f t="shared" si="5"/>
        <v>17006000064242200001421</v>
      </c>
      <c r="B327" s="8" t="s">
        <v>10883</v>
      </c>
      <c r="C327" s="8" t="s">
        <v>292</v>
      </c>
      <c r="D327" s="8" t="s">
        <v>293</v>
      </c>
      <c r="E327" s="8" t="s">
        <v>11739</v>
      </c>
      <c r="F327" s="8" t="s">
        <v>11740</v>
      </c>
      <c r="G327" s="8" t="s">
        <v>10890</v>
      </c>
      <c r="H327" s="8" t="s">
        <v>10896</v>
      </c>
      <c r="I327" s="8" t="s">
        <v>294</v>
      </c>
      <c r="J327" s="8" t="s">
        <v>10897</v>
      </c>
      <c r="K327" s="8" t="s">
        <v>295</v>
      </c>
      <c r="L327" s="8" t="s">
        <v>10898</v>
      </c>
      <c r="M327" s="8" t="s">
        <v>10899</v>
      </c>
      <c r="N327" s="8" t="s">
        <v>10893</v>
      </c>
      <c r="O327" s="9">
        <v>57.4</v>
      </c>
      <c r="P327" s="10">
        <v>1</v>
      </c>
      <c r="Q327" s="11">
        <v>9.25</v>
      </c>
      <c r="R327" s="11">
        <v>7</v>
      </c>
      <c r="S327" s="8" t="s">
        <v>296</v>
      </c>
      <c r="T327" s="8" t="s">
        <v>297</v>
      </c>
      <c r="U327" s="9">
        <v>68.537000000000006</v>
      </c>
      <c r="V327" s="10">
        <v>0.25</v>
      </c>
      <c r="W327" s="11">
        <v>3</v>
      </c>
      <c r="X327" s="9">
        <v>23.053999999999998</v>
      </c>
      <c r="Y327" s="8" t="s">
        <v>292</v>
      </c>
      <c r="Z327" s="10">
        <v>4</v>
      </c>
      <c r="AA327" s="10">
        <v>1</v>
      </c>
      <c r="AB327" s="9">
        <v>92.215999999999994</v>
      </c>
      <c r="AC327" s="10">
        <v>1</v>
      </c>
      <c r="AD327" s="10">
        <v>1</v>
      </c>
      <c r="AE327" s="9">
        <v>92.215999999999994</v>
      </c>
      <c r="AF327" s="11">
        <v>10</v>
      </c>
      <c r="AG327" s="11">
        <v>7</v>
      </c>
      <c r="AH327" s="11">
        <v>0</v>
      </c>
      <c r="AI327" s="11">
        <v>17</v>
      </c>
      <c r="AJ327" s="11">
        <v>0</v>
      </c>
      <c r="AK327" s="12">
        <v>44115.565138888887</v>
      </c>
      <c r="AL327" s="11">
        <v>1.71</v>
      </c>
      <c r="AM327" s="11">
        <v>100</v>
      </c>
      <c r="AN327" s="11">
        <v>0</v>
      </c>
      <c r="AO327" s="11">
        <v>1.2</v>
      </c>
      <c r="AP327" s="11">
        <v>0</v>
      </c>
      <c r="AQ327" s="11">
        <v>3.54</v>
      </c>
      <c r="AR327" s="11">
        <v>0.67</v>
      </c>
      <c r="AS327" s="8" t="s">
        <v>298</v>
      </c>
      <c r="AT327" s="11">
        <v>0</v>
      </c>
      <c r="AU327" s="8" t="s">
        <v>11741</v>
      </c>
      <c r="AV327" s="8" t="s">
        <v>299</v>
      </c>
    </row>
    <row r="328" spans="1:48" x14ac:dyDescent="0.25">
      <c r="A328" s="8" t="str">
        <f t="shared" si="5"/>
        <v>17006000064252200001421</v>
      </c>
      <c r="B328" s="8" t="s">
        <v>10883</v>
      </c>
      <c r="C328" s="8" t="s">
        <v>292</v>
      </c>
      <c r="D328" s="8" t="s">
        <v>293</v>
      </c>
      <c r="E328" s="8" t="s">
        <v>11742</v>
      </c>
      <c r="F328" s="8" t="s">
        <v>11743</v>
      </c>
      <c r="G328" s="8" t="s">
        <v>10890</v>
      </c>
      <c r="H328" s="8" t="s">
        <v>10896</v>
      </c>
      <c r="I328" s="8" t="s">
        <v>294</v>
      </c>
      <c r="J328" s="8" t="s">
        <v>10897</v>
      </c>
      <c r="K328" s="8" t="s">
        <v>295</v>
      </c>
      <c r="L328" s="8" t="s">
        <v>10886</v>
      </c>
      <c r="M328" s="8" t="s">
        <v>10899</v>
      </c>
      <c r="N328" s="8" t="s">
        <v>10893</v>
      </c>
      <c r="O328" s="9">
        <v>61.06</v>
      </c>
      <c r="P328" s="10">
        <v>1</v>
      </c>
      <c r="Q328" s="11">
        <v>9.25</v>
      </c>
      <c r="R328" s="11">
        <v>7</v>
      </c>
      <c r="S328" s="8" t="s">
        <v>296</v>
      </c>
      <c r="T328" s="8" t="s">
        <v>297</v>
      </c>
      <c r="U328" s="9">
        <v>72.906999999999996</v>
      </c>
      <c r="V328" s="10">
        <v>0.25</v>
      </c>
      <c r="W328" s="11">
        <v>3</v>
      </c>
      <c r="X328" s="9">
        <v>24.527000000000001</v>
      </c>
      <c r="Y328" s="8" t="s">
        <v>292</v>
      </c>
      <c r="Z328" s="10">
        <v>4</v>
      </c>
      <c r="AA328" s="10">
        <v>1</v>
      </c>
      <c r="AB328" s="9">
        <v>98.108000000000004</v>
      </c>
      <c r="AC328" s="10">
        <v>1</v>
      </c>
      <c r="AD328" s="10">
        <v>1</v>
      </c>
      <c r="AE328" s="9">
        <v>98.108000000000004</v>
      </c>
      <c r="AF328" s="11">
        <v>10</v>
      </c>
      <c r="AG328" s="11">
        <v>7</v>
      </c>
      <c r="AH328" s="11">
        <v>0</v>
      </c>
      <c r="AI328" s="11">
        <v>17</v>
      </c>
      <c r="AJ328" s="11">
        <v>0</v>
      </c>
      <c r="AK328" s="12">
        <v>44115.565162037034</v>
      </c>
      <c r="AL328" s="11">
        <v>1.82</v>
      </c>
      <c r="AM328" s="11">
        <v>100</v>
      </c>
      <c r="AN328" s="11">
        <v>0</v>
      </c>
      <c r="AO328" s="11">
        <v>1.28</v>
      </c>
      <c r="AP328" s="11">
        <v>0</v>
      </c>
      <c r="AQ328" s="11">
        <v>3.77</v>
      </c>
      <c r="AR328" s="11">
        <v>0.71</v>
      </c>
      <c r="AS328" s="8" t="s">
        <v>298</v>
      </c>
      <c r="AT328" s="11">
        <v>0</v>
      </c>
      <c r="AU328" s="8" t="s">
        <v>11744</v>
      </c>
      <c r="AV328" s="8" t="s">
        <v>299</v>
      </c>
    </row>
    <row r="329" spans="1:48" x14ac:dyDescent="0.25">
      <c r="A329" s="8" t="str">
        <f t="shared" si="5"/>
        <v>10006000064292200001421</v>
      </c>
      <c r="B329" s="8" t="s">
        <v>10870</v>
      </c>
      <c r="C329" s="8" t="s">
        <v>294</v>
      </c>
      <c r="D329" s="8" t="s">
        <v>293</v>
      </c>
      <c r="E329" s="8" t="s">
        <v>11745</v>
      </c>
      <c r="F329" s="8" t="s">
        <v>11746</v>
      </c>
      <c r="G329" s="8" t="s">
        <v>10890</v>
      </c>
      <c r="H329" s="8" t="s">
        <v>10896</v>
      </c>
      <c r="I329" s="8" t="s">
        <v>292</v>
      </c>
      <c r="J329" s="8" t="s">
        <v>10897</v>
      </c>
      <c r="K329" s="8" t="s">
        <v>301</v>
      </c>
      <c r="L329" s="8" t="s">
        <v>10898</v>
      </c>
      <c r="M329" s="8" t="s">
        <v>10899</v>
      </c>
      <c r="N329" s="8" t="s">
        <v>10873</v>
      </c>
      <c r="O329" s="9">
        <v>29.414000000000001</v>
      </c>
      <c r="P329" s="10">
        <v>1</v>
      </c>
      <c r="Q329" s="11">
        <v>9.25</v>
      </c>
      <c r="R329" s="11">
        <v>12</v>
      </c>
      <c r="S329" s="8" t="s">
        <v>296</v>
      </c>
      <c r="T329" s="8" t="s">
        <v>297</v>
      </c>
      <c r="U329" s="9">
        <v>37.350999999999999</v>
      </c>
      <c r="V329" s="10">
        <v>1</v>
      </c>
      <c r="W329" s="11">
        <v>4</v>
      </c>
      <c r="X329" s="9">
        <v>31.050999999999998</v>
      </c>
      <c r="Y329" s="8" t="s">
        <v>292</v>
      </c>
      <c r="Z329" s="10">
        <v>1</v>
      </c>
      <c r="AA329" s="10">
        <v>1</v>
      </c>
      <c r="AB329" s="9">
        <v>31.050999999999998</v>
      </c>
      <c r="AC329" s="10">
        <v>1</v>
      </c>
      <c r="AD329" s="10">
        <v>1</v>
      </c>
      <c r="AE329" s="9">
        <v>31.050999999999998</v>
      </c>
      <c r="AF329" s="11">
        <v>10</v>
      </c>
      <c r="AG329" s="11">
        <v>12</v>
      </c>
      <c r="AH329" s="11">
        <v>9.25</v>
      </c>
      <c r="AI329" s="11">
        <v>0</v>
      </c>
      <c r="AJ329" s="11">
        <v>0</v>
      </c>
      <c r="AK329" s="12">
        <v>44115.025682870371</v>
      </c>
      <c r="AL329" s="11">
        <v>3.74</v>
      </c>
      <c r="AM329" s="11">
        <v>100</v>
      </c>
      <c r="AN329" s="11">
        <v>0</v>
      </c>
      <c r="AO329" s="11">
        <v>4.4800000000000004</v>
      </c>
      <c r="AP329" s="11">
        <v>3.46</v>
      </c>
      <c r="AQ329" s="11">
        <v>0</v>
      </c>
      <c r="AR329" s="11">
        <v>1.64</v>
      </c>
      <c r="AS329" s="8" t="s">
        <v>298</v>
      </c>
      <c r="AT329" s="11">
        <v>0</v>
      </c>
      <c r="AU329" s="8" t="s">
        <v>11747</v>
      </c>
      <c r="AV329" s="8" t="s">
        <v>299</v>
      </c>
    </row>
    <row r="330" spans="1:48" x14ac:dyDescent="0.25">
      <c r="A330" s="8" t="str">
        <f t="shared" si="5"/>
        <v>17006000064292200001421</v>
      </c>
      <c r="B330" s="8" t="s">
        <v>10883</v>
      </c>
      <c r="C330" s="8" t="s">
        <v>292</v>
      </c>
      <c r="D330" s="8" t="s">
        <v>293</v>
      </c>
      <c r="E330" s="8" t="s">
        <v>11745</v>
      </c>
      <c r="F330" s="8" t="s">
        <v>11746</v>
      </c>
      <c r="G330" s="8" t="s">
        <v>10890</v>
      </c>
      <c r="H330" s="8" t="s">
        <v>10896</v>
      </c>
      <c r="I330" s="8" t="s">
        <v>294</v>
      </c>
      <c r="J330" s="8" t="s">
        <v>10897</v>
      </c>
      <c r="K330" s="8" t="s">
        <v>301</v>
      </c>
      <c r="L330" s="8" t="s">
        <v>10898</v>
      </c>
      <c r="M330" s="8" t="s">
        <v>10899</v>
      </c>
      <c r="N330" s="8" t="s">
        <v>10893</v>
      </c>
      <c r="O330" s="9">
        <v>29.41</v>
      </c>
      <c r="P330" s="10">
        <v>1</v>
      </c>
      <c r="Q330" s="11">
        <v>9.25</v>
      </c>
      <c r="R330" s="11">
        <v>7</v>
      </c>
      <c r="S330" s="8" t="s">
        <v>296</v>
      </c>
      <c r="T330" s="8" t="s">
        <v>297</v>
      </c>
      <c r="U330" s="9">
        <v>35.116</v>
      </c>
      <c r="V330" s="10">
        <v>0.25</v>
      </c>
      <c r="W330" s="11">
        <v>3</v>
      </c>
      <c r="X330" s="9">
        <v>11.819000000000001</v>
      </c>
      <c r="Y330" s="8" t="s">
        <v>292</v>
      </c>
      <c r="Z330" s="10">
        <v>4</v>
      </c>
      <c r="AA330" s="10">
        <v>1</v>
      </c>
      <c r="AB330" s="9">
        <v>47.276000000000003</v>
      </c>
      <c r="AC330" s="10">
        <v>1</v>
      </c>
      <c r="AD330" s="10">
        <v>1</v>
      </c>
      <c r="AE330" s="9">
        <v>47.276000000000003</v>
      </c>
      <c r="AF330" s="11">
        <v>10</v>
      </c>
      <c r="AG330" s="11">
        <v>7</v>
      </c>
      <c r="AH330" s="11">
        <v>0</v>
      </c>
      <c r="AI330" s="11">
        <v>17</v>
      </c>
      <c r="AJ330" s="11">
        <v>0</v>
      </c>
      <c r="AK330" s="12">
        <v>44115.565162037034</v>
      </c>
      <c r="AL330" s="11">
        <v>0.88</v>
      </c>
      <c r="AM330" s="11">
        <v>100</v>
      </c>
      <c r="AN330" s="11">
        <v>0</v>
      </c>
      <c r="AO330" s="11">
        <v>0.61</v>
      </c>
      <c r="AP330" s="11">
        <v>0</v>
      </c>
      <c r="AQ330" s="11">
        <v>1.82</v>
      </c>
      <c r="AR330" s="11">
        <v>0.34</v>
      </c>
      <c r="AS330" s="8" t="s">
        <v>298</v>
      </c>
      <c r="AT330" s="11">
        <v>0</v>
      </c>
      <c r="AU330" s="8" t="s">
        <v>11747</v>
      </c>
      <c r="AV330" s="8" t="s">
        <v>299</v>
      </c>
    </row>
    <row r="331" spans="1:48" x14ac:dyDescent="0.25">
      <c r="A331" s="8" t="str">
        <f t="shared" si="5"/>
        <v>17006000064412200001421</v>
      </c>
      <c r="B331" s="8" t="s">
        <v>10883</v>
      </c>
      <c r="C331" s="8" t="s">
        <v>292</v>
      </c>
      <c r="D331" s="8" t="s">
        <v>293</v>
      </c>
      <c r="E331" s="8" t="s">
        <v>11748</v>
      </c>
      <c r="F331" s="8" t="s">
        <v>11749</v>
      </c>
      <c r="G331" s="8" t="s">
        <v>10890</v>
      </c>
      <c r="H331" s="8" t="s">
        <v>10896</v>
      </c>
      <c r="I331" s="8" t="s">
        <v>294</v>
      </c>
      <c r="J331" s="8" t="s">
        <v>10897</v>
      </c>
      <c r="K331" s="8" t="s">
        <v>295</v>
      </c>
      <c r="L331" s="8" t="s">
        <v>10898</v>
      </c>
      <c r="M331" s="8" t="s">
        <v>10899</v>
      </c>
      <c r="N331" s="8" t="s">
        <v>10893</v>
      </c>
      <c r="O331" s="9">
        <v>68.48</v>
      </c>
      <c r="P331" s="10">
        <v>1</v>
      </c>
      <c r="Q331" s="11">
        <v>9.25</v>
      </c>
      <c r="R331" s="11">
        <v>7</v>
      </c>
      <c r="S331" s="8" t="s">
        <v>296</v>
      </c>
      <c r="T331" s="8" t="s">
        <v>297</v>
      </c>
      <c r="U331" s="9">
        <v>81.766999999999996</v>
      </c>
      <c r="V331" s="10">
        <v>0.25</v>
      </c>
      <c r="W331" s="11">
        <v>3</v>
      </c>
      <c r="X331" s="9">
        <v>27.512</v>
      </c>
      <c r="Y331" s="8" t="s">
        <v>292</v>
      </c>
      <c r="Z331" s="10">
        <v>4</v>
      </c>
      <c r="AA331" s="10">
        <v>1</v>
      </c>
      <c r="AB331" s="9">
        <v>110.048</v>
      </c>
      <c r="AC331" s="10">
        <v>1</v>
      </c>
      <c r="AD331" s="10">
        <v>1</v>
      </c>
      <c r="AE331" s="9">
        <v>110.048</v>
      </c>
      <c r="AF331" s="11">
        <v>10</v>
      </c>
      <c r="AG331" s="11">
        <v>7</v>
      </c>
      <c r="AH331" s="11">
        <v>0</v>
      </c>
      <c r="AI331" s="11">
        <v>17</v>
      </c>
      <c r="AJ331" s="11">
        <v>0</v>
      </c>
      <c r="AK331" s="12">
        <v>44115.565208333333</v>
      </c>
      <c r="AL331" s="11">
        <v>2.04</v>
      </c>
      <c r="AM331" s="11">
        <v>100</v>
      </c>
      <c r="AN331" s="11">
        <v>0</v>
      </c>
      <c r="AO331" s="11">
        <v>1.43</v>
      </c>
      <c r="AP331" s="11">
        <v>0</v>
      </c>
      <c r="AQ331" s="11">
        <v>4.2300000000000004</v>
      </c>
      <c r="AR331" s="11">
        <v>0.8</v>
      </c>
      <c r="AS331" s="8" t="s">
        <v>298</v>
      </c>
      <c r="AT331" s="11">
        <v>0</v>
      </c>
      <c r="AU331" s="8" t="s">
        <v>11750</v>
      </c>
      <c r="AV331" s="8" t="s">
        <v>299</v>
      </c>
    </row>
    <row r="332" spans="1:48" x14ac:dyDescent="0.25">
      <c r="A332" s="8" t="str">
        <f t="shared" si="5"/>
        <v>17006000064422200001421</v>
      </c>
      <c r="B332" s="8" t="s">
        <v>10883</v>
      </c>
      <c r="C332" s="8" t="s">
        <v>292</v>
      </c>
      <c r="D332" s="8" t="s">
        <v>293</v>
      </c>
      <c r="E332" s="8" t="s">
        <v>11751</v>
      </c>
      <c r="F332" s="8" t="s">
        <v>11752</v>
      </c>
      <c r="G332" s="8" t="s">
        <v>10890</v>
      </c>
      <c r="H332" s="8" t="s">
        <v>10896</v>
      </c>
      <c r="I332" s="8" t="s">
        <v>294</v>
      </c>
      <c r="J332" s="8" t="s">
        <v>10897</v>
      </c>
      <c r="K332" s="8" t="s">
        <v>295</v>
      </c>
      <c r="L332" s="8" t="s">
        <v>10898</v>
      </c>
      <c r="M332" s="8" t="s">
        <v>10899</v>
      </c>
      <c r="N332" s="8" t="s">
        <v>10893</v>
      </c>
      <c r="O332" s="9">
        <v>75.17</v>
      </c>
      <c r="P332" s="10">
        <v>1</v>
      </c>
      <c r="Q332" s="11">
        <v>9.25</v>
      </c>
      <c r="R332" s="11">
        <v>7</v>
      </c>
      <c r="S332" s="8" t="s">
        <v>296</v>
      </c>
      <c r="T332" s="8" t="s">
        <v>297</v>
      </c>
      <c r="U332" s="9">
        <v>89.754999999999995</v>
      </c>
      <c r="V332" s="10">
        <v>0.25</v>
      </c>
      <c r="W332" s="11">
        <v>3</v>
      </c>
      <c r="X332" s="9">
        <v>30.199000000000002</v>
      </c>
      <c r="Y332" s="8" t="s">
        <v>292</v>
      </c>
      <c r="Z332" s="10">
        <v>4</v>
      </c>
      <c r="AA332" s="10">
        <v>1</v>
      </c>
      <c r="AB332" s="9">
        <v>120.79600000000001</v>
      </c>
      <c r="AC332" s="10">
        <v>1</v>
      </c>
      <c r="AD332" s="10">
        <v>1</v>
      </c>
      <c r="AE332" s="9">
        <v>120.79600000000001</v>
      </c>
      <c r="AF332" s="11">
        <v>10</v>
      </c>
      <c r="AG332" s="11">
        <v>7</v>
      </c>
      <c r="AH332" s="11">
        <v>0</v>
      </c>
      <c r="AI332" s="11">
        <v>17</v>
      </c>
      <c r="AJ332" s="11">
        <v>0</v>
      </c>
      <c r="AK332" s="12">
        <v>44115.565208333333</v>
      </c>
      <c r="AL332" s="11">
        <v>2.2400000000000002</v>
      </c>
      <c r="AM332" s="11">
        <v>100</v>
      </c>
      <c r="AN332" s="11">
        <v>0</v>
      </c>
      <c r="AO332" s="11">
        <v>1.57</v>
      </c>
      <c r="AP332" s="11">
        <v>0</v>
      </c>
      <c r="AQ332" s="11">
        <v>4.6399999999999997</v>
      </c>
      <c r="AR332" s="11">
        <v>0.88</v>
      </c>
      <c r="AS332" s="8" t="s">
        <v>298</v>
      </c>
      <c r="AT332" s="11">
        <v>0</v>
      </c>
      <c r="AU332" s="8" t="s">
        <v>11753</v>
      </c>
      <c r="AV332" s="8" t="s">
        <v>299</v>
      </c>
    </row>
    <row r="333" spans="1:48" x14ac:dyDescent="0.25">
      <c r="A333" s="8" t="str">
        <f t="shared" si="5"/>
        <v>17006000064432200001421</v>
      </c>
      <c r="B333" s="8" t="s">
        <v>10883</v>
      </c>
      <c r="C333" s="8" t="s">
        <v>292</v>
      </c>
      <c r="D333" s="8" t="s">
        <v>293</v>
      </c>
      <c r="E333" s="8" t="s">
        <v>11754</v>
      </c>
      <c r="F333" s="8" t="s">
        <v>11755</v>
      </c>
      <c r="G333" s="8" t="s">
        <v>10890</v>
      </c>
      <c r="H333" s="8" t="s">
        <v>10896</v>
      </c>
      <c r="I333" s="8" t="s">
        <v>294</v>
      </c>
      <c r="J333" s="8" t="s">
        <v>10897</v>
      </c>
      <c r="K333" s="8" t="s">
        <v>295</v>
      </c>
      <c r="L333" s="8" t="s">
        <v>10898</v>
      </c>
      <c r="M333" s="8" t="s">
        <v>10899</v>
      </c>
      <c r="N333" s="8" t="s">
        <v>10893</v>
      </c>
      <c r="O333" s="9">
        <v>87.82</v>
      </c>
      <c r="P333" s="10">
        <v>1</v>
      </c>
      <c r="Q333" s="11">
        <v>9.25</v>
      </c>
      <c r="R333" s="11">
        <v>7</v>
      </c>
      <c r="S333" s="8" t="s">
        <v>296</v>
      </c>
      <c r="T333" s="8" t="s">
        <v>297</v>
      </c>
      <c r="U333" s="9">
        <v>104.86</v>
      </c>
      <c r="V333" s="10">
        <v>0.25</v>
      </c>
      <c r="W333" s="11">
        <v>3</v>
      </c>
      <c r="X333" s="9">
        <v>35.284999999999997</v>
      </c>
      <c r="Y333" s="8" t="s">
        <v>292</v>
      </c>
      <c r="Z333" s="10">
        <v>4</v>
      </c>
      <c r="AA333" s="10">
        <v>1</v>
      </c>
      <c r="AB333" s="9">
        <v>141.13999999999999</v>
      </c>
      <c r="AC333" s="10">
        <v>1</v>
      </c>
      <c r="AD333" s="10">
        <v>1</v>
      </c>
      <c r="AE333" s="9">
        <v>141.13999999999999</v>
      </c>
      <c r="AF333" s="11">
        <v>10</v>
      </c>
      <c r="AG333" s="11">
        <v>7</v>
      </c>
      <c r="AH333" s="11">
        <v>0</v>
      </c>
      <c r="AI333" s="11">
        <v>17</v>
      </c>
      <c r="AJ333" s="11">
        <v>0</v>
      </c>
      <c r="AK333" s="12">
        <v>44115.565208333333</v>
      </c>
      <c r="AL333" s="11">
        <v>2.62</v>
      </c>
      <c r="AM333" s="11">
        <v>100</v>
      </c>
      <c r="AN333" s="11">
        <v>0</v>
      </c>
      <c r="AO333" s="11">
        <v>1.84</v>
      </c>
      <c r="AP333" s="11">
        <v>0</v>
      </c>
      <c r="AQ333" s="11">
        <v>5.42</v>
      </c>
      <c r="AR333" s="11">
        <v>1.03</v>
      </c>
      <c r="AS333" s="8" t="s">
        <v>298</v>
      </c>
      <c r="AT333" s="11">
        <v>0</v>
      </c>
      <c r="AU333" s="8" t="s">
        <v>11756</v>
      </c>
      <c r="AV333" s="8" t="s">
        <v>299</v>
      </c>
    </row>
    <row r="334" spans="1:48" x14ac:dyDescent="0.25">
      <c r="A334" s="8" t="str">
        <f t="shared" si="5"/>
        <v>17006000064482200001421</v>
      </c>
      <c r="B334" s="8" t="s">
        <v>10883</v>
      </c>
      <c r="C334" s="8" t="s">
        <v>292</v>
      </c>
      <c r="D334" s="8" t="s">
        <v>293</v>
      </c>
      <c r="E334" s="8" t="s">
        <v>11757</v>
      </c>
      <c r="F334" s="8" t="s">
        <v>11758</v>
      </c>
      <c r="G334" s="8" t="s">
        <v>10890</v>
      </c>
      <c r="H334" s="8" t="s">
        <v>10896</v>
      </c>
      <c r="I334" s="8" t="s">
        <v>294</v>
      </c>
      <c r="J334" s="8" t="s">
        <v>10897</v>
      </c>
      <c r="K334" s="8" t="s">
        <v>295</v>
      </c>
      <c r="L334" s="8" t="s">
        <v>10886</v>
      </c>
      <c r="M334" s="8" t="s">
        <v>10899</v>
      </c>
      <c r="N334" s="8" t="s">
        <v>10893</v>
      </c>
      <c r="O334" s="9">
        <v>141.16</v>
      </c>
      <c r="P334" s="10">
        <v>1</v>
      </c>
      <c r="Q334" s="11">
        <v>9.25</v>
      </c>
      <c r="R334" s="11">
        <v>7</v>
      </c>
      <c r="S334" s="8" t="s">
        <v>296</v>
      </c>
      <c r="T334" s="8" t="s">
        <v>297</v>
      </c>
      <c r="U334" s="9">
        <v>168.54900000000001</v>
      </c>
      <c r="V334" s="10">
        <v>0.25</v>
      </c>
      <c r="W334" s="11">
        <v>3</v>
      </c>
      <c r="X334" s="9">
        <v>56.707000000000001</v>
      </c>
      <c r="Y334" s="8" t="s">
        <v>292</v>
      </c>
      <c r="Z334" s="10">
        <v>4</v>
      </c>
      <c r="AA334" s="10">
        <v>1</v>
      </c>
      <c r="AB334" s="9">
        <v>226.828</v>
      </c>
      <c r="AC334" s="10">
        <v>1</v>
      </c>
      <c r="AD334" s="10">
        <v>1</v>
      </c>
      <c r="AE334" s="9">
        <v>226.828</v>
      </c>
      <c r="AF334" s="11">
        <v>10</v>
      </c>
      <c r="AG334" s="11">
        <v>7</v>
      </c>
      <c r="AH334" s="11">
        <v>0</v>
      </c>
      <c r="AI334" s="11">
        <v>17</v>
      </c>
      <c r="AJ334" s="11">
        <v>0</v>
      </c>
      <c r="AK334" s="12">
        <v>44115.56523148148</v>
      </c>
      <c r="AL334" s="11">
        <v>4.21</v>
      </c>
      <c r="AM334" s="11">
        <v>100</v>
      </c>
      <c r="AN334" s="11">
        <v>0</v>
      </c>
      <c r="AO334" s="11">
        <v>2.95</v>
      </c>
      <c r="AP334" s="11">
        <v>0</v>
      </c>
      <c r="AQ334" s="11">
        <v>8.7100000000000009</v>
      </c>
      <c r="AR334" s="11">
        <v>1.65</v>
      </c>
      <c r="AS334" s="8" t="s">
        <v>298</v>
      </c>
      <c r="AT334" s="11">
        <v>0</v>
      </c>
      <c r="AU334" s="8" t="s">
        <v>11759</v>
      </c>
      <c r="AV334" s="8" t="s">
        <v>299</v>
      </c>
    </row>
    <row r="335" spans="1:48" x14ac:dyDescent="0.25">
      <c r="A335" s="8" t="str">
        <f t="shared" si="5"/>
        <v>17006000064502200001421</v>
      </c>
      <c r="B335" s="8" t="s">
        <v>10883</v>
      </c>
      <c r="C335" s="8" t="s">
        <v>292</v>
      </c>
      <c r="D335" s="8" t="s">
        <v>293</v>
      </c>
      <c r="E335" s="8" t="s">
        <v>11760</v>
      </c>
      <c r="F335" s="8" t="s">
        <v>11761</v>
      </c>
      <c r="G335" s="8" t="s">
        <v>10890</v>
      </c>
      <c r="H335" s="8" t="s">
        <v>10896</v>
      </c>
      <c r="I335" s="8" t="s">
        <v>294</v>
      </c>
      <c r="J335" s="8" t="s">
        <v>10897</v>
      </c>
      <c r="K335" s="8" t="s">
        <v>295</v>
      </c>
      <c r="L335" s="8" t="s">
        <v>10898</v>
      </c>
      <c r="M335" s="8" t="s">
        <v>10899</v>
      </c>
      <c r="N335" s="8" t="s">
        <v>10893</v>
      </c>
      <c r="O335" s="9">
        <v>19.05</v>
      </c>
      <c r="P335" s="10">
        <v>1</v>
      </c>
      <c r="Q335" s="11">
        <v>9.25</v>
      </c>
      <c r="R335" s="11">
        <v>7</v>
      </c>
      <c r="S335" s="8" t="s">
        <v>296</v>
      </c>
      <c r="T335" s="8" t="s">
        <v>297</v>
      </c>
      <c r="U335" s="9">
        <v>22.745999999999999</v>
      </c>
      <c r="V335" s="10">
        <v>0.25</v>
      </c>
      <c r="W335" s="11">
        <v>3</v>
      </c>
      <c r="X335" s="9">
        <v>7.657</v>
      </c>
      <c r="Y335" s="8" t="s">
        <v>292</v>
      </c>
      <c r="Z335" s="10">
        <v>4</v>
      </c>
      <c r="AA335" s="10">
        <v>1</v>
      </c>
      <c r="AB335" s="9">
        <v>30.628</v>
      </c>
      <c r="AC335" s="10">
        <v>1</v>
      </c>
      <c r="AD335" s="10">
        <v>1</v>
      </c>
      <c r="AE335" s="9">
        <v>30.628</v>
      </c>
      <c r="AF335" s="11">
        <v>10</v>
      </c>
      <c r="AG335" s="11">
        <v>7</v>
      </c>
      <c r="AH335" s="11">
        <v>0</v>
      </c>
      <c r="AI335" s="11">
        <v>17</v>
      </c>
      <c r="AJ335" s="11">
        <v>0</v>
      </c>
      <c r="AK335" s="12">
        <v>44115.565254629626</v>
      </c>
      <c r="AL335" s="11">
        <v>0.56999999999999995</v>
      </c>
      <c r="AM335" s="11">
        <v>100</v>
      </c>
      <c r="AN335" s="11">
        <v>0</v>
      </c>
      <c r="AO335" s="11">
        <v>0.4</v>
      </c>
      <c r="AP335" s="11">
        <v>0</v>
      </c>
      <c r="AQ335" s="11">
        <v>1.18</v>
      </c>
      <c r="AR335" s="11">
        <v>0.22</v>
      </c>
      <c r="AS335" s="8" t="s">
        <v>298</v>
      </c>
      <c r="AT335" s="11">
        <v>0</v>
      </c>
      <c r="AU335" s="8" t="s">
        <v>11762</v>
      </c>
      <c r="AV335" s="8" t="s">
        <v>299</v>
      </c>
    </row>
    <row r="336" spans="1:48" x14ac:dyDescent="0.25">
      <c r="A336" s="8" t="str">
        <f t="shared" si="5"/>
        <v>17006000064532200001421</v>
      </c>
      <c r="B336" s="8" t="s">
        <v>10883</v>
      </c>
      <c r="C336" s="8" t="s">
        <v>292</v>
      </c>
      <c r="D336" s="8" t="s">
        <v>293</v>
      </c>
      <c r="E336" s="8" t="s">
        <v>11763</v>
      </c>
      <c r="F336" s="8" t="s">
        <v>11764</v>
      </c>
      <c r="G336" s="8" t="s">
        <v>10890</v>
      </c>
      <c r="H336" s="8" t="s">
        <v>10896</v>
      </c>
      <c r="I336" s="8" t="s">
        <v>294</v>
      </c>
      <c r="J336" s="8" t="s">
        <v>10897</v>
      </c>
      <c r="K336" s="8" t="s">
        <v>295</v>
      </c>
      <c r="L336" s="8" t="s">
        <v>10898</v>
      </c>
      <c r="M336" s="8" t="s">
        <v>10899</v>
      </c>
      <c r="N336" s="8" t="s">
        <v>10893</v>
      </c>
      <c r="O336" s="9">
        <v>88.34</v>
      </c>
      <c r="P336" s="10">
        <v>1</v>
      </c>
      <c r="Q336" s="11">
        <v>9.25</v>
      </c>
      <c r="R336" s="11">
        <v>7</v>
      </c>
      <c r="S336" s="8" t="s">
        <v>296</v>
      </c>
      <c r="T336" s="8" t="s">
        <v>297</v>
      </c>
      <c r="U336" s="9">
        <v>105.48099999999999</v>
      </c>
      <c r="V336" s="10">
        <v>0.25</v>
      </c>
      <c r="W336" s="11">
        <v>3</v>
      </c>
      <c r="X336" s="9">
        <v>35.49</v>
      </c>
      <c r="Y336" s="8" t="s">
        <v>292</v>
      </c>
      <c r="Z336" s="10">
        <v>4</v>
      </c>
      <c r="AA336" s="10">
        <v>1</v>
      </c>
      <c r="AB336" s="9">
        <v>141.96</v>
      </c>
      <c r="AC336" s="10">
        <v>1</v>
      </c>
      <c r="AD336" s="10">
        <v>1</v>
      </c>
      <c r="AE336" s="9">
        <v>141.96</v>
      </c>
      <c r="AF336" s="11">
        <v>10</v>
      </c>
      <c r="AG336" s="11">
        <v>7</v>
      </c>
      <c r="AH336" s="11">
        <v>0</v>
      </c>
      <c r="AI336" s="11">
        <v>17</v>
      </c>
      <c r="AJ336" s="11">
        <v>0</v>
      </c>
      <c r="AK336" s="12">
        <v>44115.565254629626</v>
      </c>
      <c r="AL336" s="11">
        <v>2.64</v>
      </c>
      <c r="AM336" s="11">
        <v>100</v>
      </c>
      <c r="AN336" s="11">
        <v>0</v>
      </c>
      <c r="AO336" s="11">
        <v>1.85</v>
      </c>
      <c r="AP336" s="11">
        <v>0</v>
      </c>
      <c r="AQ336" s="11">
        <v>5.45</v>
      </c>
      <c r="AR336" s="11">
        <v>1.03</v>
      </c>
      <c r="AS336" s="8" t="s">
        <v>298</v>
      </c>
      <c r="AT336" s="11">
        <v>0</v>
      </c>
      <c r="AU336" s="8" t="s">
        <v>11765</v>
      </c>
      <c r="AV336" s="8" t="s">
        <v>299</v>
      </c>
    </row>
    <row r="337" spans="1:48" x14ac:dyDescent="0.25">
      <c r="A337" s="8" t="str">
        <f t="shared" si="5"/>
        <v>13006000064642200000102</v>
      </c>
      <c r="B337" s="8" t="s">
        <v>10880</v>
      </c>
      <c r="C337" s="8" t="s">
        <v>294</v>
      </c>
      <c r="D337" s="8" t="s">
        <v>293</v>
      </c>
      <c r="E337" s="8" t="s">
        <v>11766</v>
      </c>
      <c r="F337" s="8" t="s">
        <v>11767</v>
      </c>
      <c r="G337" s="8" t="s">
        <v>10884</v>
      </c>
      <c r="H337" s="8" t="s">
        <v>10885</v>
      </c>
      <c r="I337" s="8" t="s">
        <v>292</v>
      </c>
      <c r="J337" s="8" t="s">
        <v>10897</v>
      </c>
      <c r="K337" s="8" t="s">
        <v>301</v>
      </c>
      <c r="L337" s="8" t="s">
        <v>10898</v>
      </c>
      <c r="M337" s="8" t="s">
        <v>10899</v>
      </c>
      <c r="N337" s="8" t="s">
        <v>10881</v>
      </c>
      <c r="O337" s="9">
        <v>12.176</v>
      </c>
      <c r="P337" s="10">
        <v>1</v>
      </c>
      <c r="Q337" s="11">
        <v>9.25</v>
      </c>
      <c r="R337" s="11">
        <v>12</v>
      </c>
      <c r="S337" s="8" t="s">
        <v>296</v>
      </c>
      <c r="T337" s="8" t="s">
        <v>297</v>
      </c>
      <c r="U337" s="9">
        <v>15.462</v>
      </c>
      <c r="V337" s="10">
        <v>1</v>
      </c>
      <c r="W337" s="11">
        <v>3.5</v>
      </c>
      <c r="X337" s="9">
        <v>16.042000000000002</v>
      </c>
      <c r="Y337" s="8" t="s">
        <v>292</v>
      </c>
      <c r="Z337" s="10">
        <v>1</v>
      </c>
      <c r="AA337" s="10">
        <v>1</v>
      </c>
      <c r="AB337" s="9">
        <v>16.042000000000002</v>
      </c>
      <c r="AC337" s="10">
        <v>1</v>
      </c>
      <c r="AD337" s="10">
        <v>1</v>
      </c>
      <c r="AE337" s="9">
        <v>16.042000000000002</v>
      </c>
      <c r="AF337" s="11">
        <v>10</v>
      </c>
      <c r="AG337" s="11">
        <v>0</v>
      </c>
      <c r="AH337" s="11">
        <v>9.25</v>
      </c>
      <c r="AI337" s="11">
        <v>0</v>
      </c>
      <c r="AJ337" s="11">
        <v>0</v>
      </c>
      <c r="AK337" s="12">
        <v>44115.015196759261</v>
      </c>
      <c r="AL337" s="11">
        <v>1.55</v>
      </c>
      <c r="AM337" s="11">
        <v>100</v>
      </c>
      <c r="AN337" s="11">
        <v>0</v>
      </c>
      <c r="AO337" s="11">
        <v>0</v>
      </c>
      <c r="AP337" s="11">
        <v>1.57</v>
      </c>
      <c r="AQ337" s="11">
        <v>0</v>
      </c>
      <c r="AR337" s="11">
        <v>0.6</v>
      </c>
      <c r="AS337" s="8" t="s">
        <v>298</v>
      </c>
      <c r="AT337" s="11">
        <v>0</v>
      </c>
      <c r="AU337" s="8" t="s">
        <v>11768</v>
      </c>
      <c r="AV337" s="8" t="s">
        <v>299</v>
      </c>
    </row>
    <row r="338" spans="1:48" x14ac:dyDescent="0.25">
      <c r="A338" s="8" t="str">
        <f t="shared" si="5"/>
        <v>17006000064642200001421</v>
      </c>
      <c r="B338" s="8" t="s">
        <v>10883</v>
      </c>
      <c r="C338" s="8" t="s">
        <v>292</v>
      </c>
      <c r="D338" s="8" t="s">
        <v>293</v>
      </c>
      <c r="E338" s="8" t="s">
        <v>11766</v>
      </c>
      <c r="F338" s="8" t="s">
        <v>11767</v>
      </c>
      <c r="G338" s="8" t="s">
        <v>10890</v>
      </c>
      <c r="H338" s="8" t="s">
        <v>10896</v>
      </c>
      <c r="I338" s="8" t="s">
        <v>294</v>
      </c>
      <c r="J338" s="8" t="s">
        <v>10897</v>
      </c>
      <c r="K338" s="8" t="s">
        <v>301</v>
      </c>
      <c r="L338" s="8" t="s">
        <v>10898</v>
      </c>
      <c r="M338" s="8" t="s">
        <v>10899</v>
      </c>
      <c r="N338" s="8" t="s">
        <v>10893</v>
      </c>
      <c r="O338" s="9">
        <v>12.14</v>
      </c>
      <c r="P338" s="10">
        <v>1</v>
      </c>
      <c r="Q338" s="11">
        <v>9.25</v>
      </c>
      <c r="R338" s="11">
        <v>7</v>
      </c>
      <c r="S338" s="8" t="s">
        <v>296</v>
      </c>
      <c r="T338" s="8" t="s">
        <v>297</v>
      </c>
      <c r="U338" s="9">
        <v>14.496</v>
      </c>
      <c r="V338" s="10">
        <v>0.25</v>
      </c>
      <c r="W338" s="11">
        <v>3</v>
      </c>
      <c r="X338" s="9">
        <v>4.8739999999999997</v>
      </c>
      <c r="Y338" s="8" t="s">
        <v>292</v>
      </c>
      <c r="Z338" s="10">
        <v>4</v>
      </c>
      <c r="AA338" s="10">
        <v>1</v>
      </c>
      <c r="AB338" s="9">
        <v>19.495999999999999</v>
      </c>
      <c r="AC338" s="10">
        <v>1</v>
      </c>
      <c r="AD338" s="10">
        <v>1</v>
      </c>
      <c r="AE338" s="9">
        <v>19.495999999999999</v>
      </c>
      <c r="AF338" s="11">
        <v>10</v>
      </c>
      <c r="AG338" s="11">
        <v>7</v>
      </c>
      <c r="AH338" s="11">
        <v>0</v>
      </c>
      <c r="AI338" s="11">
        <v>17</v>
      </c>
      <c r="AJ338" s="11">
        <v>0</v>
      </c>
      <c r="AK338" s="12">
        <v>44115.565300925926</v>
      </c>
      <c r="AL338" s="11">
        <v>0.36</v>
      </c>
      <c r="AM338" s="11">
        <v>100</v>
      </c>
      <c r="AN338" s="11">
        <v>0</v>
      </c>
      <c r="AO338" s="11">
        <v>0.25</v>
      </c>
      <c r="AP338" s="11">
        <v>0</v>
      </c>
      <c r="AQ338" s="11">
        <v>0.75</v>
      </c>
      <c r="AR338" s="11">
        <v>0.14000000000000001</v>
      </c>
      <c r="AS338" s="8" t="s">
        <v>298</v>
      </c>
      <c r="AT338" s="11">
        <v>0</v>
      </c>
      <c r="AU338" s="8" t="s">
        <v>11768</v>
      </c>
      <c r="AV338" s="8" t="s">
        <v>299</v>
      </c>
    </row>
    <row r="339" spans="1:48" x14ac:dyDescent="0.25">
      <c r="A339" s="8" t="str">
        <f t="shared" si="5"/>
        <v>17006000064712200001421</v>
      </c>
      <c r="B339" s="8" t="s">
        <v>10883</v>
      </c>
      <c r="C339" s="8" t="s">
        <v>292</v>
      </c>
      <c r="D339" s="8" t="s">
        <v>293</v>
      </c>
      <c r="E339" s="8" t="s">
        <v>11769</v>
      </c>
      <c r="F339" s="8" t="s">
        <v>11770</v>
      </c>
      <c r="G339" s="8" t="s">
        <v>10890</v>
      </c>
      <c r="H339" s="8" t="s">
        <v>10896</v>
      </c>
      <c r="I339" s="8" t="s">
        <v>294</v>
      </c>
      <c r="J339" s="8" t="s">
        <v>10897</v>
      </c>
      <c r="K339" s="8" t="s">
        <v>295</v>
      </c>
      <c r="L339" s="8" t="s">
        <v>10886</v>
      </c>
      <c r="M339" s="8" t="s">
        <v>10899</v>
      </c>
      <c r="N339" s="8" t="s">
        <v>10893</v>
      </c>
      <c r="O339" s="9">
        <v>107.22</v>
      </c>
      <c r="P339" s="10">
        <v>1</v>
      </c>
      <c r="Q339" s="11">
        <v>9.25</v>
      </c>
      <c r="R339" s="11">
        <v>7</v>
      </c>
      <c r="S339" s="8" t="s">
        <v>296</v>
      </c>
      <c r="T339" s="8" t="s">
        <v>297</v>
      </c>
      <c r="U339" s="9">
        <v>128.024</v>
      </c>
      <c r="V339" s="10">
        <v>0.25</v>
      </c>
      <c r="W339" s="11">
        <v>3</v>
      </c>
      <c r="X339" s="9">
        <v>43.076000000000001</v>
      </c>
      <c r="Y339" s="8" t="s">
        <v>292</v>
      </c>
      <c r="Z339" s="10">
        <v>4</v>
      </c>
      <c r="AA339" s="10">
        <v>1</v>
      </c>
      <c r="AB339" s="9">
        <v>172.304</v>
      </c>
      <c r="AC339" s="10">
        <v>1</v>
      </c>
      <c r="AD339" s="10">
        <v>1</v>
      </c>
      <c r="AE339" s="9">
        <v>172.304</v>
      </c>
      <c r="AF339" s="11">
        <v>10</v>
      </c>
      <c r="AG339" s="11">
        <v>7</v>
      </c>
      <c r="AH339" s="11">
        <v>0</v>
      </c>
      <c r="AI339" s="11">
        <v>17</v>
      </c>
      <c r="AJ339" s="11">
        <v>0</v>
      </c>
      <c r="AK339" s="12">
        <v>44115.565324074072</v>
      </c>
      <c r="AL339" s="11">
        <v>3.2</v>
      </c>
      <c r="AM339" s="11">
        <v>100</v>
      </c>
      <c r="AN339" s="11">
        <v>0</v>
      </c>
      <c r="AO339" s="11">
        <v>2.2400000000000002</v>
      </c>
      <c r="AP339" s="11">
        <v>0</v>
      </c>
      <c r="AQ339" s="11">
        <v>6.62</v>
      </c>
      <c r="AR339" s="11">
        <v>1.25</v>
      </c>
      <c r="AS339" s="8" t="s">
        <v>298</v>
      </c>
      <c r="AT339" s="11">
        <v>0</v>
      </c>
      <c r="AU339" s="8" t="s">
        <v>11771</v>
      </c>
      <c r="AV339" s="8" t="s">
        <v>299</v>
      </c>
    </row>
    <row r="340" spans="1:48" x14ac:dyDescent="0.25">
      <c r="A340" s="8" t="str">
        <f t="shared" si="5"/>
        <v>17006000064722200001421</v>
      </c>
      <c r="B340" s="8" t="s">
        <v>10883</v>
      </c>
      <c r="C340" s="8" t="s">
        <v>292</v>
      </c>
      <c r="D340" s="8" t="s">
        <v>293</v>
      </c>
      <c r="E340" s="8" t="s">
        <v>11772</v>
      </c>
      <c r="F340" s="8" t="s">
        <v>11773</v>
      </c>
      <c r="G340" s="8" t="s">
        <v>10890</v>
      </c>
      <c r="H340" s="8" t="s">
        <v>10896</v>
      </c>
      <c r="I340" s="8" t="s">
        <v>294</v>
      </c>
      <c r="J340" s="8" t="s">
        <v>10897</v>
      </c>
      <c r="K340" s="8" t="s">
        <v>295</v>
      </c>
      <c r="L340" s="8" t="s">
        <v>10886</v>
      </c>
      <c r="M340" s="8" t="s">
        <v>10899</v>
      </c>
      <c r="N340" s="8" t="s">
        <v>10893</v>
      </c>
      <c r="O340" s="9">
        <v>118.64</v>
      </c>
      <c r="P340" s="10">
        <v>1</v>
      </c>
      <c r="Q340" s="11">
        <v>9.25</v>
      </c>
      <c r="R340" s="11">
        <v>7</v>
      </c>
      <c r="S340" s="8" t="s">
        <v>296</v>
      </c>
      <c r="T340" s="8" t="s">
        <v>297</v>
      </c>
      <c r="U340" s="9">
        <v>141.66</v>
      </c>
      <c r="V340" s="10">
        <v>0.25</v>
      </c>
      <c r="W340" s="11">
        <v>3</v>
      </c>
      <c r="X340" s="9">
        <v>47.664999999999999</v>
      </c>
      <c r="Y340" s="8" t="s">
        <v>292</v>
      </c>
      <c r="Z340" s="10">
        <v>4</v>
      </c>
      <c r="AA340" s="10">
        <v>1</v>
      </c>
      <c r="AB340" s="9">
        <v>190.66</v>
      </c>
      <c r="AC340" s="10">
        <v>1</v>
      </c>
      <c r="AD340" s="10">
        <v>1</v>
      </c>
      <c r="AE340" s="9">
        <v>190.66</v>
      </c>
      <c r="AF340" s="11">
        <v>10</v>
      </c>
      <c r="AG340" s="11">
        <v>7</v>
      </c>
      <c r="AH340" s="11">
        <v>0</v>
      </c>
      <c r="AI340" s="11">
        <v>17</v>
      </c>
      <c r="AJ340" s="11">
        <v>0</v>
      </c>
      <c r="AK340" s="12">
        <v>44115.565347222226</v>
      </c>
      <c r="AL340" s="11">
        <v>3.54</v>
      </c>
      <c r="AM340" s="11">
        <v>100</v>
      </c>
      <c r="AN340" s="11">
        <v>0</v>
      </c>
      <c r="AO340" s="11">
        <v>2.48</v>
      </c>
      <c r="AP340" s="11">
        <v>0</v>
      </c>
      <c r="AQ340" s="11">
        <v>7.32</v>
      </c>
      <c r="AR340" s="11">
        <v>1.39</v>
      </c>
      <c r="AS340" s="8" t="s">
        <v>298</v>
      </c>
      <c r="AT340" s="11">
        <v>0</v>
      </c>
      <c r="AU340" s="8" t="s">
        <v>11774</v>
      </c>
      <c r="AV340" s="8" t="s">
        <v>299</v>
      </c>
    </row>
    <row r="341" spans="1:48" x14ac:dyDescent="0.25">
      <c r="A341" s="8" t="str">
        <f t="shared" si="5"/>
        <v>17006000064732200001421</v>
      </c>
      <c r="B341" s="8" t="s">
        <v>10883</v>
      </c>
      <c r="C341" s="8" t="s">
        <v>292</v>
      </c>
      <c r="D341" s="8" t="s">
        <v>293</v>
      </c>
      <c r="E341" s="8" t="s">
        <v>11775</v>
      </c>
      <c r="F341" s="8" t="s">
        <v>11776</v>
      </c>
      <c r="G341" s="8" t="s">
        <v>10890</v>
      </c>
      <c r="H341" s="8" t="s">
        <v>10896</v>
      </c>
      <c r="I341" s="8" t="s">
        <v>294</v>
      </c>
      <c r="J341" s="8" t="s">
        <v>10897</v>
      </c>
      <c r="K341" s="8" t="s">
        <v>295</v>
      </c>
      <c r="L341" s="8" t="s">
        <v>10898</v>
      </c>
      <c r="M341" s="8" t="s">
        <v>10899</v>
      </c>
      <c r="N341" s="8" t="s">
        <v>10893</v>
      </c>
      <c r="O341" s="9">
        <v>115.96</v>
      </c>
      <c r="P341" s="10">
        <v>1</v>
      </c>
      <c r="Q341" s="11">
        <v>9.25</v>
      </c>
      <c r="R341" s="11">
        <v>7</v>
      </c>
      <c r="S341" s="8" t="s">
        <v>296</v>
      </c>
      <c r="T341" s="8" t="s">
        <v>297</v>
      </c>
      <c r="U341" s="9">
        <v>138.46</v>
      </c>
      <c r="V341" s="10">
        <v>0.25</v>
      </c>
      <c r="W341" s="11">
        <v>3</v>
      </c>
      <c r="X341" s="9">
        <v>46.594999999999999</v>
      </c>
      <c r="Y341" s="8" t="s">
        <v>292</v>
      </c>
      <c r="Z341" s="10">
        <v>4</v>
      </c>
      <c r="AA341" s="10">
        <v>1</v>
      </c>
      <c r="AB341" s="9">
        <v>186.38</v>
      </c>
      <c r="AC341" s="10">
        <v>1</v>
      </c>
      <c r="AD341" s="10">
        <v>1</v>
      </c>
      <c r="AE341" s="9">
        <v>186.38</v>
      </c>
      <c r="AF341" s="11">
        <v>10</v>
      </c>
      <c r="AG341" s="11">
        <v>7</v>
      </c>
      <c r="AH341" s="11">
        <v>0</v>
      </c>
      <c r="AI341" s="11">
        <v>17</v>
      </c>
      <c r="AJ341" s="11">
        <v>0</v>
      </c>
      <c r="AK341" s="12">
        <v>44115.565347222226</v>
      </c>
      <c r="AL341" s="11">
        <v>3.46</v>
      </c>
      <c r="AM341" s="11">
        <v>100</v>
      </c>
      <c r="AN341" s="11">
        <v>0</v>
      </c>
      <c r="AO341" s="11">
        <v>2.42</v>
      </c>
      <c r="AP341" s="11">
        <v>0</v>
      </c>
      <c r="AQ341" s="11">
        <v>7.16</v>
      </c>
      <c r="AR341" s="11">
        <v>1.36</v>
      </c>
      <c r="AS341" s="8" t="s">
        <v>298</v>
      </c>
      <c r="AT341" s="11">
        <v>0</v>
      </c>
      <c r="AU341" s="8" t="s">
        <v>11777</v>
      </c>
      <c r="AV341" s="8" t="s">
        <v>299</v>
      </c>
    </row>
    <row r="342" spans="1:48" x14ac:dyDescent="0.25">
      <c r="A342" s="8" t="str">
        <f t="shared" si="5"/>
        <v>17006000064832200001421</v>
      </c>
      <c r="B342" s="8" t="s">
        <v>10883</v>
      </c>
      <c r="C342" s="8" t="s">
        <v>292</v>
      </c>
      <c r="D342" s="8" t="s">
        <v>293</v>
      </c>
      <c r="E342" s="8" t="s">
        <v>11778</v>
      </c>
      <c r="F342" s="8" t="s">
        <v>11779</v>
      </c>
      <c r="G342" s="8" t="s">
        <v>10890</v>
      </c>
      <c r="H342" s="8" t="s">
        <v>10896</v>
      </c>
      <c r="I342" s="8" t="s">
        <v>294</v>
      </c>
      <c r="J342" s="8" t="s">
        <v>10897</v>
      </c>
      <c r="K342" s="8" t="s">
        <v>302</v>
      </c>
      <c r="L342" s="8" t="s">
        <v>10898</v>
      </c>
      <c r="M342" s="8" t="s">
        <v>10899</v>
      </c>
      <c r="N342" s="8" t="s">
        <v>10893</v>
      </c>
      <c r="O342" s="9">
        <v>36.81</v>
      </c>
      <c r="P342" s="10">
        <v>1</v>
      </c>
      <c r="Q342" s="11">
        <v>9.25</v>
      </c>
      <c r="R342" s="11">
        <v>7</v>
      </c>
      <c r="S342" s="8" t="s">
        <v>296</v>
      </c>
      <c r="T342" s="8" t="s">
        <v>297</v>
      </c>
      <c r="U342" s="9">
        <v>43.951999999999998</v>
      </c>
      <c r="V342" s="10">
        <v>0.25</v>
      </c>
      <c r="W342" s="11">
        <v>3</v>
      </c>
      <c r="X342" s="9">
        <v>14.788</v>
      </c>
      <c r="Y342" s="8" t="s">
        <v>292</v>
      </c>
      <c r="Z342" s="10">
        <v>4</v>
      </c>
      <c r="AA342" s="10">
        <v>1</v>
      </c>
      <c r="AB342" s="9">
        <v>59.152000000000001</v>
      </c>
      <c r="AC342" s="10">
        <v>1</v>
      </c>
      <c r="AD342" s="10">
        <v>1</v>
      </c>
      <c r="AE342" s="9">
        <v>59.152000000000001</v>
      </c>
      <c r="AF342" s="11">
        <v>10</v>
      </c>
      <c r="AG342" s="11">
        <v>7</v>
      </c>
      <c r="AH342" s="11">
        <v>0</v>
      </c>
      <c r="AI342" s="11">
        <v>17</v>
      </c>
      <c r="AJ342" s="11">
        <v>0</v>
      </c>
      <c r="AK342" s="12">
        <v>44115.565370370372</v>
      </c>
      <c r="AL342" s="11">
        <v>1.1000000000000001</v>
      </c>
      <c r="AM342" s="11">
        <v>100</v>
      </c>
      <c r="AN342" s="11">
        <v>0</v>
      </c>
      <c r="AO342" s="11">
        <v>0.77</v>
      </c>
      <c r="AP342" s="11">
        <v>0</v>
      </c>
      <c r="AQ342" s="11">
        <v>2.27</v>
      </c>
      <c r="AR342" s="11">
        <v>0.43</v>
      </c>
      <c r="AS342" s="8" t="s">
        <v>298</v>
      </c>
      <c r="AT342" s="11">
        <v>0</v>
      </c>
      <c r="AU342" s="8" t="s">
        <v>11780</v>
      </c>
      <c r="AV342" s="8" t="s">
        <v>299</v>
      </c>
    </row>
    <row r="343" spans="1:48" x14ac:dyDescent="0.25">
      <c r="A343" s="8" t="str">
        <f t="shared" si="5"/>
        <v>17006000064932200001421</v>
      </c>
      <c r="B343" s="8" t="s">
        <v>10883</v>
      </c>
      <c r="C343" s="8" t="s">
        <v>292</v>
      </c>
      <c r="D343" s="8" t="s">
        <v>293</v>
      </c>
      <c r="E343" s="8" t="s">
        <v>11781</v>
      </c>
      <c r="F343" s="8" t="s">
        <v>11782</v>
      </c>
      <c r="G343" s="8" t="s">
        <v>10890</v>
      </c>
      <c r="H343" s="8" t="s">
        <v>10896</v>
      </c>
      <c r="I343" s="8" t="s">
        <v>294</v>
      </c>
      <c r="J343" s="8" t="s">
        <v>10897</v>
      </c>
      <c r="K343" s="8" t="s">
        <v>301</v>
      </c>
      <c r="L343" s="8" t="s">
        <v>10898</v>
      </c>
      <c r="M343" s="8" t="s">
        <v>10899</v>
      </c>
      <c r="N343" s="8" t="s">
        <v>10893</v>
      </c>
      <c r="O343" s="9">
        <v>13.38</v>
      </c>
      <c r="P343" s="10">
        <v>1</v>
      </c>
      <c r="Q343" s="11">
        <v>9.25</v>
      </c>
      <c r="R343" s="11">
        <v>7</v>
      </c>
      <c r="S343" s="8" t="s">
        <v>296</v>
      </c>
      <c r="T343" s="8" t="s">
        <v>297</v>
      </c>
      <c r="U343" s="9">
        <v>15.976000000000001</v>
      </c>
      <c r="V343" s="10">
        <v>0.25</v>
      </c>
      <c r="W343" s="11">
        <v>3</v>
      </c>
      <c r="X343" s="9">
        <v>5.3739999999999997</v>
      </c>
      <c r="Y343" s="8" t="s">
        <v>292</v>
      </c>
      <c r="Z343" s="10">
        <v>4</v>
      </c>
      <c r="AA343" s="10">
        <v>1</v>
      </c>
      <c r="AB343" s="9">
        <v>21.495999999999999</v>
      </c>
      <c r="AC343" s="10">
        <v>1</v>
      </c>
      <c r="AD343" s="10">
        <v>1</v>
      </c>
      <c r="AE343" s="9">
        <v>21.495999999999999</v>
      </c>
      <c r="AF343" s="11">
        <v>10</v>
      </c>
      <c r="AG343" s="11">
        <v>7</v>
      </c>
      <c r="AH343" s="11">
        <v>0</v>
      </c>
      <c r="AI343" s="11">
        <v>17</v>
      </c>
      <c r="AJ343" s="11">
        <v>0</v>
      </c>
      <c r="AK343" s="12">
        <v>44115.565405092595</v>
      </c>
      <c r="AL343" s="11">
        <v>0.4</v>
      </c>
      <c r="AM343" s="11">
        <v>100</v>
      </c>
      <c r="AN343" s="11">
        <v>0</v>
      </c>
      <c r="AO343" s="11">
        <v>0.28000000000000003</v>
      </c>
      <c r="AP343" s="11">
        <v>0</v>
      </c>
      <c r="AQ343" s="11">
        <v>0.82</v>
      </c>
      <c r="AR343" s="11">
        <v>0.16</v>
      </c>
      <c r="AS343" s="8" t="s">
        <v>298</v>
      </c>
      <c r="AT343" s="11">
        <v>0</v>
      </c>
      <c r="AU343" s="8" t="s">
        <v>11783</v>
      </c>
      <c r="AV343" s="8" t="s">
        <v>299</v>
      </c>
    </row>
    <row r="344" spans="1:48" x14ac:dyDescent="0.25">
      <c r="A344" s="8" t="str">
        <f t="shared" si="5"/>
        <v>17006000064942200001421</v>
      </c>
      <c r="B344" s="8" t="s">
        <v>10883</v>
      </c>
      <c r="C344" s="8" t="s">
        <v>292</v>
      </c>
      <c r="D344" s="8" t="s">
        <v>293</v>
      </c>
      <c r="E344" s="8" t="s">
        <v>11784</v>
      </c>
      <c r="F344" s="8" t="s">
        <v>11785</v>
      </c>
      <c r="G344" s="8" t="s">
        <v>10890</v>
      </c>
      <c r="H344" s="8" t="s">
        <v>10896</v>
      </c>
      <c r="I344" s="8" t="s">
        <v>294</v>
      </c>
      <c r="J344" s="8" t="s">
        <v>10897</v>
      </c>
      <c r="K344" s="8" t="s">
        <v>301</v>
      </c>
      <c r="L344" s="8" t="s">
        <v>10898</v>
      </c>
      <c r="M344" s="8" t="s">
        <v>10899</v>
      </c>
      <c r="N344" s="8" t="s">
        <v>10893</v>
      </c>
      <c r="O344" s="9">
        <v>13.53</v>
      </c>
      <c r="P344" s="10">
        <v>1</v>
      </c>
      <c r="Q344" s="11">
        <v>9.25</v>
      </c>
      <c r="R344" s="11">
        <v>7</v>
      </c>
      <c r="S344" s="8" t="s">
        <v>296</v>
      </c>
      <c r="T344" s="8" t="s">
        <v>297</v>
      </c>
      <c r="U344" s="9">
        <v>16.155000000000001</v>
      </c>
      <c r="V344" s="10">
        <v>0.25</v>
      </c>
      <c r="W344" s="11">
        <v>3</v>
      </c>
      <c r="X344" s="9">
        <v>5.4390000000000001</v>
      </c>
      <c r="Y344" s="8" t="s">
        <v>292</v>
      </c>
      <c r="Z344" s="10">
        <v>4</v>
      </c>
      <c r="AA344" s="10">
        <v>1</v>
      </c>
      <c r="AB344" s="9">
        <v>21.756</v>
      </c>
      <c r="AC344" s="10">
        <v>1</v>
      </c>
      <c r="AD344" s="10">
        <v>1</v>
      </c>
      <c r="AE344" s="9">
        <v>21.756</v>
      </c>
      <c r="AF344" s="11">
        <v>10</v>
      </c>
      <c r="AG344" s="11">
        <v>7</v>
      </c>
      <c r="AH344" s="11">
        <v>0</v>
      </c>
      <c r="AI344" s="11">
        <v>17</v>
      </c>
      <c r="AJ344" s="11">
        <v>0</v>
      </c>
      <c r="AK344" s="12">
        <v>44115.565416666665</v>
      </c>
      <c r="AL344" s="11">
        <v>0.4</v>
      </c>
      <c r="AM344" s="11">
        <v>100</v>
      </c>
      <c r="AN344" s="11">
        <v>0</v>
      </c>
      <c r="AO344" s="11">
        <v>0.28000000000000003</v>
      </c>
      <c r="AP344" s="11">
        <v>0</v>
      </c>
      <c r="AQ344" s="11">
        <v>0.84</v>
      </c>
      <c r="AR344" s="11">
        <v>0.16</v>
      </c>
      <c r="AS344" s="8" t="s">
        <v>298</v>
      </c>
      <c r="AT344" s="11">
        <v>0</v>
      </c>
      <c r="AU344" s="8" t="s">
        <v>11786</v>
      </c>
      <c r="AV344" s="8" t="s">
        <v>299</v>
      </c>
    </row>
    <row r="345" spans="1:48" x14ac:dyDescent="0.25">
      <c r="A345" s="8" t="str">
        <f t="shared" si="5"/>
        <v>17006000064952200001421</v>
      </c>
      <c r="B345" s="8" t="s">
        <v>10883</v>
      </c>
      <c r="C345" s="8" t="s">
        <v>292</v>
      </c>
      <c r="D345" s="8" t="s">
        <v>293</v>
      </c>
      <c r="E345" s="8" t="s">
        <v>11787</v>
      </c>
      <c r="F345" s="8" t="s">
        <v>11788</v>
      </c>
      <c r="G345" s="8" t="s">
        <v>10890</v>
      </c>
      <c r="H345" s="8" t="s">
        <v>10896</v>
      </c>
      <c r="I345" s="8" t="s">
        <v>294</v>
      </c>
      <c r="J345" s="8" t="s">
        <v>10897</v>
      </c>
      <c r="K345" s="8" t="s">
        <v>301</v>
      </c>
      <c r="L345" s="8" t="s">
        <v>10898</v>
      </c>
      <c r="M345" s="8" t="s">
        <v>10899</v>
      </c>
      <c r="N345" s="8" t="s">
        <v>10893</v>
      </c>
      <c r="O345" s="9">
        <v>14.25</v>
      </c>
      <c r="P345" s="10">
        <v>1</v>
      </c>
      <c r="Q345" s="11">
        <v>9.25</v>
      </c>
      <c r="R345" s="11">
        <v>7</v>
      </c>
      <c r="S345" s="8" t="s">
        <v>296</v>
      </c>
      <c r="T345" s="8" t="s">
        <v>297</v>
      </c>
      <c r="U345" s="9">
        <v>17.015000000000001</v>
      </c>
      <c r="V345" s="10">
        <v>0.25</v>
      </c>
      <c r="W345" s="11">
        <v>3</v>
      </c>
      <c r="X345" s="9">
        <v>5.734</v>
      </c>
      <c r="Y345" s="8" t="s">
        <v>292</v>
      </c>
      <c r="Z345" s="10">
        <v>4</v>
      </c>
      <c r="AA345" s="10">
        <v>1</v>
      </c>
      <c r="AB345" s="9">
        <v>22.936</v>
      </c>
      <c r="AC345" s="10">
        <v>1</v>
      </c>
      <c r="AD345" s="10">
        <v>1</v>
      </c>
      <c r="AE345" s="9">
        <v>22.936</v>
      </c>
      <c r="AF345" s="11">
        <v>10</v>
      </c>
      <c r="AG345" s="11">
        <v>7</v>
      </c>
      <c r="AH345" s="11">
        <v>0</v>
      </c>
      <c r="AI345" s="11">
        <v>17</v>
      </c>
      <c r="AJ345" s="11">
        <v>0</v>
      </c>
      <c r="AK345" s="12">
        <v>44115.565416666665</v>
      </c>
      <c r="AL345" s="11">
        <v>0.43</v>
      </c>
      <c r="AM345" s="11">
        <v>100</v>
      </c>
      <c r="AN345" s="11">
        <v>0</v>
      </c>
      <c r="AO345" s="11">
        <v>0.3</v>
      </c>
      <c r="AP345" s="11">
        <v>0</v>
      </c>
      <c r="AQ345" s="11">
        <v>0.88</v>
      </c>
      <c r="AR345" s="11">
        <v>0.17</v>
      </c>
      <c r="AS345" s="8" t="s">
        <v>298</v>
      </c>
      <c r="AT345" s="11">
        <v>0</v>
      </c>
      <c r="AU345" s="8" t="s">
        <v>11789</v>
      </c>
      <c r="AV345" s="8" t="s">
        <v>299</v>
      </c>
    </row>
    <row r="346" spans="1:48" x14ac:dyDescent="0.25">
      <c r="A346" s="8" t="str">
        <f t="shared" si="5"/>
        <v>17006000064962200001421</v>
      </c>
      <c r="B346" s="8" t="s">
        <v>10883</v>
      </c>
      <c r="C346" s="8" t="s">
        <v>292</v>
      </c>
      <c r="D346" s="8" t="s">
        <v>293</v>
      </c>
      <c r="E346" s="8" t="s">
        <v>11790</v>
      </c>
      <c r="F346" s="8" t="s">
        <v>11791</v>
      </c>
      <c r="G346" s="8" t="s">
        <v>10890</v>
      </c>
      <c r="H346" s="8" t="s">
        <v>10896</v>
      </c>
      <c r="I346" s="8" t="s">
        <v>294</v>
      </c>
      <c r="J346" s="8" t="s">
        <v>10897</v>
      </c>
      <c r="K346" s="8" t="s">
        <v>301</v>
      </c>
      <c r="L346" s="8" t="s">
        <v>10898</v>
      </c>
      <c r="M346" s="8" t="s">
        <v>10899</v>
      </c>
      <c r="N346" s="8" t="s">
        <v>10893</v>
      </c>
      <c r="O346" s="9">
        <v>14.5</v>
      </c>
      <c r="P346" s="10">
        <v>1</v>
      </c>
      <c r="Q346" s="11">
        <v>9.25</v>
      </c>
      <c r="R346" s="11">
        <v>7</v>
      </c>
      <c r="S346" s="8" t="s">
        <v>296</v>
      </c>
      <c r="T346" s="8" t="s">
        <v>297</v>
      </c>
      <c r="U346" s="9">
        <v>17.312999999999999</v>
      </c>
      <c r="V346" s="10">
        <v>0.25</v>
      </c>
      <c r="W346" s="11">
        <v>3</v>
      </c>
      <c r="X346" s="9">
        <v>5.8280000000000003</v>
      </c>
      <c r="Y346" s="8" t="s">
        <v>292</v>
      </c>
      <c r="Z346" s="10">
        <v>4</v>
      </c>
      <c r="AA346" s="10">
        <v>1</v>
      </c>
      <c r="AB346" s="9">
        <v>23.312000000000001</v>
      </c>
      <c r="AC346" s="10">
        <v>1</v>
      </c>
      <c r="AD346" s="10">
        <v>1</v>
      </c>
      <c r="AE346" s="9">
        <v>23.312000000000001</v>
      </c>
      <c r="AF346" s="11">
        <v>10</v>
      </c>
      <c r="AG346" s="11">
        <v>7</v>
      </c>
      <c r="AH346" s="11">
        <v>0</v>
      </c>
      <c r="AI346" s="11">
        <v>17</v>
      </c>
      <c r="AJ346" s="11">
        <v>0</v>
      </c>
      <c r="AK346" s="12">
        <v>44115.565439814818</v>
      </c>
      <c r="AL346" s="11">
        <v>0.43</v>
      </c>
      <c r="AM346" s="11">
        <v>100</v>
      </c>
      <c r="AN346" s="11">
        <v>0</v>
      </c>
      <c r="AO346" s="11">
        <v>0.3</v>
      </c>
      <c r="AP346" s="11">
        <v>0</v>
      </c>
      <c r="AQ346" s="11">
        <v>0.9</v>
      </c>
      <c r="AR346" s="11">
        <v>0.17</v>
      </c>
      <c r="AS346" s="8" t="s">
        <v>298</v>
      </c>
      <c r="AT346" s="11">
        <v>0</v>
      </c>
      <c r="AU346" s="8" t="s">
        <v>11792</v>
      </c>
      <c r="AV346" s="8" t="s">
        <v>299</v>
      </c>
    </row>
    <row r="347" spans="1:48" x14ac:dyDescent="0.25">
      <c r="A347" s="8" t="str">
        <f t="shared" si="5"/>
        <v>17006000065092200001421</v>
      </c>
      <c r="B347" s="8" t="s">
        <v>10883</v>
      </c>
      <c r="C347" s="8" t="s">
        <v>292</v>
      </c>
      <c r="D347" s="8" t="s">
        <v>293</v>
      </c>
      <c r="E347" s="8" t="s">
        <v>11793</v>
      </c>
      <c r="F347" s="8" t="s">
        <v>11794</v>
      </c>
      <c r="G347" s="8" t="s">
        <v>10890</v>
      </c>
      <c r="H347" s="8" t="s">
        <v>10896</v>
      </c>
      <c r="I347" s="8" t="s">
        <v>294</v>
      </c>
      <c r="J347" s="8" t="s">
        <v>10897</v>
      </c>
      <c r="K347" s="8" t="s">
        <v>295</v>
      </c>
      <c r="L347" s="8" t="s">
        <v>10886</v>
      </c>
      <c r="M347" s="8" t="s">
        <v>10899</v>
      </c>
      <c r="N347" s="8" t="s">
        <v>10893</v>
      </c>
      <c r="O347" s="9">
        <v>72.790000000000006</v>
      </c>
      <c r="P347" s="10">
        <v>1</v>
      </c>
      <c r="Q347" s="11">
        <v>9.25</v>
      </c>
      <c r="R347" s="11">
        <v>7</v>
      </c>
      <c r="S347" s="8" t="s">
        <v>296</v>
      </c>
      <c r="T347" s="8" t="s">
        <v>297</v>
      </c>
      <c r="U347" s="9">
        <v>86.912999999999997</v>
      </c>
      <c r="V347" s="10">
        <v>0.25</v>
      </c>
      <c r="W347" s="11">
        <v>3</v>
      </c>
      <c r="X347" s="9">
        <v>29.238</v>
      </c>
      <c r="Y347" s="8" t="s">
        <v>292</v>
      </c>
      <c r="Z347" s="10">
        <v>4</v>
      </c>
      <c r="AA347" s="10">
        <v>1</v>
      </c>
      <c r="AB347" s="9">
        <v>116.952</v>
      </c>
      <c r="AC347" s="10">
        <v>1</v>
      </c>
      <c r="AD347" s="10">
        <v>1</v>
      </c>
      <c r="AE347" s="9">
        <v>116.952</v>
      </c>
      <c r="AF347" s="11">
        <v>10</v>
      </c>
      <c r="AG347" s="11">
        <v>7</v>
      </c>
      <c r="AH347" s="11">
        <v>0</v>
      </c>
      <c r="AI347" s="11">
        <v>17</v>
      </c>
      <c r="AJ347" s="11">
        <v>0</v>
      </c>
      <c r="AK347" s="12">
        <v>44115.565474537034</v>
      </c>
      <c r="AL347" s="11">
        <v>2.17</v>
      </c>
      <c r="AM347" s="11">
        <v>100</v>
      </c>
      <c r="AN347" s="11">
        <v>0</v>
      </c>
      <c r="AO347" s="11">
        <v>1.52</v>
      </c>
      <c r="AP347" s="11">
        <v>0</v>
      </c>
      <c r="AQ347" s="11">
        <v>4.49</v>
      </c>
      <c r="AR347" s="11">
        <v>0.85</v>
      </c>
      <c r="AS347" s="8" t="s">
        <v>298</v>
      </c>
      <c r="AT347" s="11">
        <v>0</v>
      </c>
      <c r="AU347" s="8" t="s">
        <v>11795</v>
      </c>
      <c r="AV347" s="8" t="s">
        <v>299</v>
      </c>
    </row>
    <row r="348" spans="1:48" x14ac:dyDescent="0.25">
      <c r="A348" s="8" t="str">
        <f t="shared" si="5"/>
        <v>17006000065102200001421</v>
      </c>
      <c r="B348" s="8" t="s">
        <v>10883</v>
      </c>
      <c r="C348" s="8" t="s">
        <v>292</v>
      </c>
      <c r="D348" s="8" t="s">
        <v>293</v>
      </c>
      <c r="E348" s="8" t="s">
        <v>11796</v>
      </c>
      <c r="F348" s="8" t="s">
        <v>11797</v>
      </c>
      <c r="G348" s="8" t="s">
        <v>10890</v>
      </c>
      <c r="H348" s="8" t="s">
        <v>10896</v>
      </c>
      <c r="I348" s="8" t="s">
        <v>294</v>
      </c>
      <c r="J348" s="8" t="s">
        <v>10897</v>
      </c>
      <c r="K348" s="8" t="s">
        <v>295</v>
      </c>
      <c r="L348" s="8" t="s">
        <v>10886</v>
      </c>
      <c r="M348" s="8" t="s">
        <v>10899</v>
      </c>
      <c r="N348" s="8" t="s">
        <v>10893</v>
      </c>
      <c r="O348" s="9">
        <v>77.349999999999994</v>
      </c>
      <c r="P348" s="10">
        <v>1</v>
      </c>
      <c r="Q348" s="11">
        <v>9.25</v>
      </c>
      <c r="R348" s="11">
        <v>7</v>
      </c>
      <c r="S348" s="8" t="s">
        <v>296</v>
      </c>
      <c r="T348" s="8" t="s">
        <v>297</v>
      </c>
      <c r="U348" s="9">
        <v>92.358000000000004</v>
      </c>
      <c r="V348" s="10">
        <v>0.25</v>
      </c>
      <c r="W348" s="11">
        <v>3</v>
      </c>
      <c r="X348" s="9">
        <v>31.08</v>
      </c>
      <c r="Y348" s="8" t="s">
        <v>292</v>
      </c>
      <c r="Z348" s="10">
        <v>4</v>
      </c>
      <c r="AA348" s="10">
        <v>1</v>
      </c>
      <c r="AB348" s="9">
        <v>124.32</v>
      </c>
      <c r="AC348" s="10">
        <v>1</v>
      </c>
      <c r="AD348" s="10">
        <v>1</v>
      </c>
      <c r="AE348" s="9">
        <v>124.32</v>
      </c>
      <c r="AF348" s="11">
        <v>10</v>
      </c>
      <c r="AG348" s="11">
        <v>7</v>
      </c>
      <c r="AH348" s="11">
        <v>0</v>
      </c>
      <c r="AI348" s="11">
        <v>17</v>
      </c>
      <c r="AJ348" s="11">
        <v>0</v>
      </c>
      <c r="AK348" s="12">
        <v>44115.565474537034</v>
      </c>
      <c r="AL348" s="11">
        <v>2.31</v>
      </c>
      <c r="AM348" s="11">
        <v>100</v>
      </c>
      <c r="AN348" s="11">
        <v>0</v>
      </c>
      <c r="AO348" s="11">
        <v>1.62</v>
      </c>
      <c r="AP348" s="11">
        <v>0</v>
      </c>
      <c r="AQ348" s="11">
        <v>4.7699999999999996</v>
      </c>
      <c r="AR348" s="11">
        <v>0.91</v>
      </c>
      <c r="AS348" s="8" t="s">
        <v>298</v>
      </c>
      <c r="AT348" s="11">
        <v>0</v>
      </c>
      <c r="AU348" s="8" t="s">
        <v>11798</v>
      </c>
      <c r="AV348" s="8" t="s">
        <v>299</v>
      </c>
    </row>
    <row r="349" spans="1:48" x14ac:dyDescent="0.25">
      <c r="A349" s="8" t="str">
        <f t="shared" si="5"/>
        <v>11106000065212000005105</v>
      </c>
      <c r="B349" s="8" t="s">
        <v>10876</v>
      </c>
      <c r="C349" s="8" t="s">
        <v>292</v>
      </c>
      <c r="D349" s="8" t="s">
        <v>293</v>
      </c>
      <c r="E349" s="8" t="s">
        <v>11799</v>
      </c>
      <c r="F349" s="8" t="s">
        <v>11800</v>
      </c>
      <c r="G349" s="8" t="s">
        <v>11053</v>
      </c>
      <c r="H349" s="8" t="s">
        <v>11054</v>
      </c>
      <c r="I349" s="8" t="s">
        <v>294</v>
      </c>
      <c r="J349" s="8" t="s">
        <v>10897</v>
      </c>
      <c r="K349" s="8" t="s">
        <v>301</v>
      </c>
      <c r="L349" s="8" t="s">
        <v>10898</v>
      </c>
      <c r="M349" s="8" t="s">
        <v>10899</v>
      </c>
      <c r="N349" s="8" t="s">
        <v>304</v>
      </c>
      <c r="O349" s="9">
        <v>19.797000000000001</v>
      </c>
      <c r="P349" s="10">
        <v>1</v>
      </c>
      <c r="Q349" s="11">
        <v>9.25</v>
      </c>
      <c r="R349" s="11">
        <v>7</v>
      </c>
      <c r="S349" s="8" t="s">
        <v>296</v>
      </c>
      <c r="T349" s="8" t="s">
        <v>297</v>
      </c>
      <c r="U349" s="9">
        <v>23.638000000000002</v>
      </c>
      <c r="V349" s="10">
        <v>1</v>
      </c>
      <c r="W349" s="11">
        <v>4</v>
      </c>
      <c r="X349" s="9">
        <v>27.687999999999999</v>
      </c>
      <c r="Y349" s="8" t="s">
        <v>292</v>
      </c>
      <c r="Z349" s="10">
        <v>1</v>
      </c>
      <c r="AA349" s="10">
        <v>0.75223899999999999</v>
      </c>
      <c r="AB349" s="9">
        <v>27.687999999999999</v>
      </c>
      <c r="AC349" s="10">
        <v>1</v>
      </c>
      <c r="AD349" s="10">
        <v>0.75223899999999999</v>
      </c>
      <c r="AE349" s="9">
        <v>27.687999999999999</v>
      </c>
      <c r="AF349" s="11">
        <v>10</v>
      </c>
      <c r="AG349" s="11">
        <v>7</v>
      </c>
      <c r="AH349" s="11">
        <v>9.25</v>
      </c>
      <c r="AI349" s="11">
        <v>17</v>
      </c>
      <c r="AJ349" s="11">
        <v>0</v>
      </c>
      <c r="AK349" s="12">
        <v>44115.566481481481</v>
      </c>
      <c r="AL349" s="11">
        <v>2.37</v>
      </c>
      <c r="AM349" s="11">
        <v>100</v>
      </c>
      <c r="AN349" s="11">
        <v>0</v>
      </c>
      <c r="AO349" s="11">
        <v>1.66</v>
      </c>
      <c r="AP349" s="11">
        <v>2.19</v>
      </c>
      <c r="AQ349" s="11">
        <v>5</v>
      </c>
      <c r="AR349" s="11">
        <v>1.24</v>
      </c>
      <c r="AS349" s="8" t="s">
        <v>298</v>
      </c>
      <c r="AT349" s="11">
        <v>0</v>
      </c>
      <c r="AU349" s="8" t="s">
        <v>11801</v>
      </c>
      <c r="AV349" s="8" t="s">
        <v>299</v>
      </c>
    </row>
    <row r="350" spans="1:48" x14ac:dyDescent="0.25">
      <c r="A350" s="8" t="str">
        <f t="shared" si="5"/>
        <v>11106000065212200001421</v>
      </c>
      <c r="B350" s="8" t="s">
        <v>10876</v>
      </c>
      <c r="C350" s="8" t="s">
        <v>294</v>
      </c>
      <c r="D350" s="8" t="s">
        <v>293</v>
      </c>
      <c r="E350" s="8" t="s">
        <v>11799</v>
      </c>
      <c r="F350" s="8" t="s">
        <v>11800</v>
      </c>
      <c r="G350" s="8" t="s">
        <v>10890</v>
      </c>
      <c r="H350" s="8" t="s">
        <v>10896</v>
      </c>
      <c r="I350" s="8" t="s">
        <v>292</v>
      </c>
      <c r="J350" s="8" t="s">
        <v>10897</v>
      </c>
      <c r="K350" s="8" t="s">
        <v>301</v>
      </c>
      <c r="L350" s="8" t="s">
        <v>10898</v>
      </c>
      <c r="M350" s="8" t="s">
        <v>10899</v>
      </c>
      <c r="N350" s="8" t="s">
        <v>304</v>
      </c>
      <c r="O350" s="9">
        <v>17.47</v>
      </c>
      <c r="P350" s="10">
        <v>1</v>
      </c>
      <c r="Q350" s="11">
        <v>9.25</v>
      </c>
      <c r="R350" s="11">
        <v>7</v>
      </c>
      <c r="S350" s="8" t="s">
        <v>296</v>
      </c>
      <c r="T350" s="8" t="s">
        <v>297</v>
      </c>
      <c r="U350" s="9">
        <v>20.86</v>
      </c>
      <c r="V350" s="10">
        <v>1</v>
      </c>
      <c r="W350" s="11">
        <v>4</v>
      </c>
      <c r="X350" s="9">
        <v>24.43</v>
      </c>
      <c r="Y350" s="8" t="s">
        <v>292</v>
      </c>
      <c r="Z350" s="10">
        <v>1</v>
      </c>
      <c r="AA350" s="10">
        <v>0.75276299999999996</v>
      </c>
      <c r="AB350" s="9">
        <v>24.43</v>
      </c>
      <c r="AC350" s="10">
        <v>1</v>
      </c>
      <c r="AD350" s="10">
        <v>0.75276299999999996</v>
      </c>
      <c r="AE350" s="9">
        <v>24.43</v>
      </c>
      <c r="AF350" s="11">
        <v>10</v>
      </c>
      <c r="AG350" s="11">
        <v>7</v>
      </c>
      <c r="AH350" s="11">
        <v>9.25</v>
      </c>
      <c r="AI350" s="11">
        <v>17</v>
      </c>
      <c r="AJ350" s="11">
        <v>0</v>
      </c>
      <c r="AK350" s="12">
        <v>44115.03224537037</v>
      </c>
      <c r="AL350" s="11">
        <v>2.09</v>
      </c>
      <c r="AM350" s="11">
        <v>100</v>
      </c>
      <c r="AN350" s="11">
        <v>0</v>
      </c>
      <c r="AO350" s="11">
        <v>1.46</v>
      </c>
      <c r="AP350" s="11">
        <v>1.93</v>
      </c>
      <c r="AQ350" s="11">
        <v>4.41</v>
      </c>
      <c r="AR350" s="11">
        <v>1.0900000000000001</v>
      </c>
      <c r="AS350" s="8" t="s">
        <v>298</v>
      </c>
      <c r="AT350" s="11">
        <v>0</v>
      </c>
      <c r="AU350" s="8" t="s">
        <v>11801</v>
      </c>
      <c r="AV350" s="8" t="s">
        <v>299</v>
      </c>
    </row>
    <row r="351" spans="1:48" x14ac:dyDescent="0.25">
      <c r="A351" s="8" t="str">
        <f t="shared" si="5"/>
        <v>17006000065242200001421</v>
      </c>
      <c r="B351" s="8" t="s">
        <v>10883</v>
      </c>
      <c r="C351" s="8" t="s">
        <v>292</v>
      </c>
      <c r="D351" s="8" t="s">
        <v>293</v>
      </c>
      <c r="E351" s="8" t="s">
        <v>11802</v>
      </c>
      <c r="F351" s="8" t="s">
        <v>11803</v>
      </c>
      <c r="G351" s="8" t="s">
        <v>10890</v>
      </c>
      <c r="H351" s="8" t="s">
        <v>10896</v>
      </c>
      <c r="I351" s="8" t="s">
        <v>294</v>
      </c>
      <c r="J351" s="8" t="s">
        <v>10897</v>
      </c>
      <c r="K351" s="8" t="s">
        <v>302</v>
      </c>
      <c r="L351" s="8" t="s">
        <v>10898</v>
      </c>
      <c r="M351" s="8" t="s">
        <v>10899</v>
      </c>
      <c r="N351" s="8" t="s">
        <v>10893</v>
      </c>
      <c r="O351" s="9">
        <v>29.47</v>
      </c>
      <c r="P351" s="10">
        <v>1</v>
      </c>
      <c r="Q351" s="11">
        <v>9.25</v>
      </c>
      <c r="R351" s="11">
        <v>7</v>
      </c>
      <c r="S351" s="8" t="s">
        <v>296</v>
      </c>
      <c r="T351" s="8" t="s">
        <v>297</v>
      </c>
      <c r="U351" s="9">
        <v>35.188000000000002</v>
      </c>
      <c r="V351" s="10">
        <v>0.25</v>
      </c>
      <c r="W351" s="11">
        <v>3</v>
      </c>
      <c r="X351" s="9">
        <v>11.837</v>
      </c>
      <c r="Y351" s="8" t="s">
        <v>292</v>
      </c>
      <c r="Z351" s="10">
        <v>4</v>
      </c>
      <c r="AA351" s="10">
        <v>1</v>
      </c>
      <c r="AB351" s="9">
        <v>47.347999999999999</v>
      </c>
      <c r="AC351" s="10">
        <v>1</v>
      </c>
      <c r="AD351" s="10">
        <v>1</v>
      </c>
      <c r="AE351" s="9">
        <v>47.347999999999999</v>
      </c>
      <c r="AF351" s="11">
        <v>10</v>
      </c>
      <c r="AG351" s="11">
        <v>7</v>
      </c>
      <c r="AH351" s="11">
        <v>0</v>
      </c>
      <c r="AI351" s="11">
        <v>17</v>
      </c>
      <c r="AJ351" s="11">
        <v>0</v>
      </c>
      <c r="AK351" s="12">
        <v>44115.56554398148</v>
      </c>
      <c r="AL351" s="11">
        <v>0.88</v>
      </c>
      <c r="AM351" s="11">
        <v>100</v>
      </c>
      <c r="AN351" s="11">
        <v>0</v>
      </c>
      <c r="AO351" s="11">
        <v>0.62</v>
      </c>
      <c r="AP351" s="11">
        <v>0</v>
      </c>
      <c r="AQ351" s="11">
        <v>1.82</v>
      </c>
      <c r="AR351" s="11">
        <v>0.34</v>
      </c>
      <c r="AS351" s="8" t="s">
        <v>298</v>
      </c>
      <c r="AT351" s="11">
        <v>0</v>
      </c>
      <c r="AU351" s="8" t="s">
        <v>11804</v>
      </c>
      <c r="AV351" s="8" t="s">
        <v>299</v>
      </c>
    </row>
    <row r="352" spans="1:48" x14ac:dyDescent="0.25">
      <c r="A352" s="8" t="str">
        <f t="shared" si="5"/>
        <v>17006000065462200001421</v>
      </c>
      <c r="B352" s="8" t="s">
        <v>10883</v>
      </c>
      <c r="C352" s="8" t="s">
        <v>292</v>
      </c>
      <c r="D352" s="8" t="s">
        <v>293</v>
      </c>
      <c r="E352" s="8" t="s">
        <v>11805</v>
      </c>
      <c r="F352" s="8" t="s">
        <v>11806</v>
      </c>
      <c r="G352" s="8" t="s">
        <v>10890</v>
      </c>
      <c r="H352" s="8" t="s">
        <v>10896</v>
      </c>
      <c r="I352" s="8" t="s">
        <v>294</v>
      </c>
      <c r="J352" s="8" t="s">
        <v>10897</v>
      </c>
      <c r="K352" s="8" t="s">
        <v>295</v>
      </c>
      <c r="L352" s="8" t="s">
        <v>10886</v>
      </c>
      <c r="M352" s="8" t="s">
        <v>10899</v>
      </c>
      <c r="N352" s="8" t="s">
        <v>10893</v>
      </c>
      <c r="O352" s="9">
        <v>23.39</v>
      </c>
      <c r="P352" s="10">
        <v>1</v>
      </c>
      <c r="Q352" s="11">
        <v>9.25</v>
      </c>
      <c r="R352" s="11">
        <v>7</v>
      </c>
      <c r="S352" s="8" t="s">
        <v>296</v>
      </c>
      <c r="T352" s="8" t="s">
        <v>297</v>
      </c>
      <c r="U352" s="9">
        <v>27.928000000000001</v>
      </c>
      <c r="V352" s="10">
        <v>0.25</v>
      </c>
      <c r="W352" s="11">
        <v>3</v>
      </c>
      <c r="X352" s="9">
        <v>9.3919999999999995</v>
      </c>
      <c r="Y352" s="8" t="s">
        <v>292</v>
      </c>
      <c r="Z352" s="10">
        <v>4</v>
      </c>
      <c r="AA352" s="10">
        <v>1</v>
      </c>
      <c r="AB352" s="9">
        <v>37.567999999999998</v>
      </c>
      <c r="AC352" s="10">
        <v>1</v>
      </c>
      <c r="AD352" s="10">
        <v>1</v>
      </c>
      <c r="AE352" s="9">
        <v>37.567999999999998</v>
      </c>
      <c r="AF352" s="11">
        <v>10</v>
      </c>
      <c r="AG352" s="11">
        <v>7</v>
      </c>
      <c r="AH352" s="11">
        <v>0</v>
      </c>
      <c r="AI352" s="11">
        <v>17</v>
      </c>
      <c r="AJ352" s="11">
        <v>0</v>
      </c>
      <c r="AK352" s="12">
        <v>44115.565879629627</v>
      </c>
      <c r="AL352" s="11">
        <v>0.7</v>
      </c>
      <c r="AM352" s="11">
        <v>100</v>
      </c>
      <c r="AN352" s="11">
        <v>0</v>
      </c>
      <c r="AO352" s="11">
        <v>0.49</v>
      </c>
      <c r="AP352" s="11">
        <v>0</v>
      </c>
      <c r="AQ352" s="11">
        <v>1.44</v>
      </c>
      <c r="AR352" s="11">
        <v>0.27</v>
      </c>
      <c r="AS352" s="8" t="s">
        <v>298</v>
      </c>
      <c r="AT352" s="11">
        <v>0</v>
      </c>
      <c r="AU352" s="8" t="s">
        <v>11807</v>
      </c>
      <c r="AV352" s="8" t="s">
        <v>299</v>
      </c>
    </row>
    <row r="353" spans="1:48" x14ac:dyDescent="0.25">
      <c r="A353" s="8" t="str">
        <f t="shared" si="5"/>
        <v>17006000065472200001421</v>
      </c>
      <c r="B353" s="8" t="s">
        <v>10883</v>
      </c>
      <c r="C353" s="8" t="s">
        <v>292</v>
      </c>
      <c r="D353" s="8" t="s">
        <v>293</v>
      </c>
      <c r="E353" s="8" t="s">
        <v>11808</v>
      </c>
      <c r="F353" s="8" t="s">
        <v>11809</v>
      </c>
      <c r="G353" s="8" t="s">
        <v>10890</v>
      </c>
      <c r="H353" s="8" t="s">
        <v>10896</v>
      </c>
      <c r="I353" s="8" t="s">
        <v>294</v>
      </c>
      <c r="J353" s="8" t="s">
        <v>10897</v>
      </c>
      <c r="K353" s="8" t="s">
        <v>301</v>
      </c>
      <c r="L353" s="8" t="s">
        <v>10898</v>
      </c>
      <c r="M353" s="8" t="s">
        <v>10899</v>
      </c>
      <c r="N353" s="8" t="s">
        <v>10893</v>
      </c>
      <c r="O353" s="9">
        <v>6.83</v>
      </c>
      <c r="P353" s="10">
        <v>1</v>
      </c>
      <c r="Q353" s="11">
        <v>9.25</v>
      </c>
      <c r="R353" s="11">
        <v>7</v>
      </c>
      <c r="S353" s="8" t="s">
        <v>296</v>
      </c>
      <c r="T353" s="8" t="s">
        <v>297</v>
      </c>
      <c r="U353" s="9">
        <v>8.1549999999999994</v>
      </c>
      <c r="V353" s="10">
        <v>0.25</v>
      </c>
      <c r="W353" s="11">
        <v>3</v>
      </c>
      <c r="X353" s="9">
        <v>2.7389999999999999</v>
      </c>
      <c r="Y353" s="8" t="s">
        <v>292</v>
      </c>
      <c r="Z353" s="10">
        <v>4</v>
      </c>
      <c r="AA353" s="10">
        <v>1</v>
      </c>
      <c r="AB353" s="9">
        <v>10.956</v>
      </c>
      <c r="AC353" s="10">
        <v>1</v>
      </c>
      <c r="AD353" s="10">
        <v>1</v>
      </c>
      <c r="AE353" s="9">
        <v>10.956</v>
      </c>
      <c r="AF353" s="11">
        <v>10</v>
      </c>
      <c r="AG353" s="11">
        <v>7</v>
      </c>
      <c r="AH353" s="11">
        <v>0</v>
      </c>
      <c r="AI353" s="11">
        <v>17</v>
      </c>
      <c r="AJ353" s="11">
        <v>0</v>
      </c>
      <c r="AK353" s="12">
        <v>44115.565891203703</v>
      </c>
      <c r="AL353" s="11">
        <v>0.2</v>
      </c>
      <c r="AM353" s="11">
        <v>100</v>
      </c>
      <c r="AN353" s="11">
        <v>0</v>
      </c>
      <c r="AO353" s="11">
        <v>0.14000000000000001</v>
      </c>
      <c r="AP353" s="11">
        <v>0</v>
      </c>
      <c r="AQ353" s="11">
        <v>0.42</v>
      </c>
      <c r="AR353" s="11">
        <v>0.08</v>
      </c>
      <c r="AS353" s="8" t="s">
        <v>298</v>
      </c>
      <c r="AT353" s="11">
        <v>0</v>
      </c>
      <c r="AU353" s="8" t="s">
        <v>11810</v>
      </c>
      <c r="AV353" s="8" t="s">
        <v>299</v>
      </c>
    </row>
    <row r="354" spans="1:48" x14ac:dyDescent="0.25">
      <c r="A354" s="8" t="str">
        <f t="shared" si="5"/>
        <v>17006000065482200001421</v>
      </c>
      <c r="B354" s="8" t="s">
        <v>10883</v>
      </c>
      <c r="C354" s="8" t="s">
        <v>292</v>
      </c>
      <c r="D354" s="8" t="s">
        <v>293</v>
      </c>
      <c r="E354" s="8" t="s">
        <v>11811</v>
      </c>
      <c r="F354" s="8" t="s">
        <v>11812</v>
      </c>
      <c r="G354" s="8" t="s">
        <v>10890</v>
      </c>
      <c r="H354" s="8" t="s">
        <v>10896</v>
      </c>
      <c r="I354" s="8" t="s">
        <v>294</v>
      </c>
      <c r="J354" s="8" t="s">
        <v>10897</v>
      </c>
      <c r="K354" s="8" t="s">
        <v>301</v>
      </c>
      <c r="L354" s="8" t="s">
        <v>10898</v>
      </c>
      <c r="M354" s="8" t="s">
        <v>10899</v>
      </c>
      <c r="N354" s="8" t="s">
        <v>10893</v>
      </c>
      <c r="O354" s="9">
        <v>6.54</v>
      </c>
      <c r="P354" s="10">
        <v>1</v>
      </c>
      <c r="Q354" s="11">
        <v>9.25</v>
      </c>
      <c r="R354" s="11">
        <v>7</v>
      </c>
      <c r="S354" s="8" t="s">
        <v>296</v>
      </c>
      <c r="T354" s="8" t="s">
        <v>297</v>
      </c>
      <c r="U354" s="9">
        <v>7.8090000000000002</v>
      </c>
      <c r="V354" s="10">
        <v>0.25</v>
      </c>
      <c r="W354" s="11">
        <v>3</v>
      </c>
      <c r="X354" s="9">
        <v>2.6320000000000001</v>
      </c>
      <c r="Y354" s="8" t="s">
        <v>292</v>
      </c>
      <c r="Z354" s="10">
        <v>4</v>
      </c>
      <c r="AA354" s="10">
        <v>1</v>
      </c>
      <c r="AB354" s="9">
        <v>10.528</v>
      </c>
      <c r="AC354" s="10">
        <v>1</v>
      </c>
      <c r="AD354" s="10">
        <v>1</v>
      </c>
      <c r="AE354" s="9">
        <v>10.528</v>
      </c>
      <c r="AF354" s="11">
        <v>10</v>
      </c>
      <c r="AG354" s="11">
        <v>7</v>
      </c>
      <c r="AH354" s="11">
        <v>0</v>
      </c>
      <c r="AI354" s="11">
        <v>17</v>
      </c>
      <c r="AJ354" s="11">
        <v>0</v>
      </c>
      <c r="AK354" s="12">
        <v>44115.565891203703</v>
      </c>
      <c r="AL354" s="11">
        <v>0.2</v>
      </c>
      <c r="AM354" s="11">
        <v>100</v>
      </c>
      <c r="AN354" s="11">
        <v>0</v>
      </c>
      <c r="AO354" s="11">
        <v>0.14000000000000001</v>
      </c>
      <c r="AP354" s="11">
        <v>0</v>
      </c>
      <c r="AQ354" s="11">
        <v>0.4</v>
      </c>
      <c r="AR354" s="11">
        <v>0.08</v>
      </c>
      <c r="AS354" s="8" t="s">
        <v>298</v>
      </c>
      <c r="AT354" s="11">
        <v>0</v>
      </c>
      <c r="AU354" s="8" t="s">
        <v>11813</v>
      </c>
      <c r="AV354" s="8" t="s">
        <v>299</v>
      </c>
    </row>
    <row r="355" spans="1:48" x14ac:dyDescent="0.25">
      <c r="A355" s="8" t="str">
        <f t="shared" si="5"/>
        <v>17006000065632200001421</v>
      </c>
      <c r="B355" s="8" t="s">
        <v>10883</v>
      </c>
      <c r="C355" s="8" t="s">
        <v>292</v>
      </c>
      <c r="D355" s="8" t="s">
        <v>293</v>
      </c>
      <c r="E355" s="8" t="s">
        <v>11814</v>
      </c>
      <c r="F355" s="8" t="s">
        <v>11815</v>
      </c>
      <c r="G355" s="8" t="s">
        <v>10890</v>
      </c>
      <c r="H355" s="8" t="s">
        <v>10896</v>
      </c>
      <c r="I355" s="8" t="s">
        <v>294</v>
      </c>
      <c r="J355" s="8" t="s">
        <v>10897</v>
      </c>
      <c r="K355" s="8" t="s">
        <v>301</v>
      </c>
      <c r="L355" s="8" t="s">
        <v>10898</v>
      </c>
      <c r="M355" s="8" t="s">
        <v>10899</v>
      </c>
      <c r="N355" s="8" t="s">
        <v>10893</v>
      </c>
      <c r="O355" s="9">
        <v>13.45</v>
      </c>
      <c r="P355" s="10">
        <v>1</v>
      </c>
      <c r="Q355" s="11">
        <v>9.25</v>
      </c>
      <c r="R355" s="11">
        <v>7</v>
      </c>
      <c r="S355" s="8" t="s">
        <v>296</v>
      </c>
      <c r="T355" s="8" t="s">
        <v>297</v>
      </c>
      <c r="U355" s="9">
        <v>16.059999999999999</v>
      </c>
      <c r="V355" s="10">
        <v>0.25</v>
      </c>
      <c r="W355" s="11">
        <v>3</v>
      </c>
      <c r="X355" s="9">
        <v>5.4050000000000002</v>
      </c>
      <c r="Y355" s="8" t="s">
        <v>292</v>
      </c>
      <c r="Z355" s="10">
        <v>4</v>
      </c>
      <c r="AA355" s="10">
        <v>1</v>
      </c>
      <c r="AB355" s="9">
        <v>21.62</v>
      </c>
      <c r="AC355" s="10">
        <v>1</v>
      </c>
      <c r="AD355" s="10">
        <v>1</v>
      </c>
      <c r="AE355" s="9">
        <v>21.62</v>
      </c>
      <c r="AF355" s="11">
        <v>10</v>
      </c>
      <c r="AG355" s="11">
        <v>7</v>
      </c>
      <c r="AH355" s="11">
        <v>0</v>
      </c>
      <c r="AI355" s="11">
        <v>17</v>
      </c>
      <c r="AJ355" s="11">
        <v>0</v>
      </c>
      <c r="AK355" s="12">
        <v>44115.565937500003</v>
      </c>
      <c r="AL355" s="11">
        <v>0.4</v>
      </c>
      <c r="AM355" s="11">
        <v>100</v>
      </c>
      <c r="AN355" s="11">
        <v>0</v>
      </c>
      <c r="AO355" s="11">
        <v>0.28000000000000003</v>
      </c>
      <c r="AP355" s="11">
        <v>0</v>
      </c>
      <c r="AQ355" s="11">
        <v>0.83</v>
      </c>
      <c r="AR355" s="11">
        <v>0.16</v>
      </c>
      <c r="AS355" s="8" t="s">
        <v>298</v>
      </c>
      <c r="AT355" s="11">
        <v>0</v>
      </c>
      <c r="AU355" s="8" t="s">
        <v>11816</v>
      </c>
      <c r="AV355" s="8" t="s">
        <v>299</v>
      </c>
    </row>
    <row r="356" spans="1:48" x14ac:dyDescent="0.25">
      <c r="A356" s="8" t="str">
        <f t="shared" si="5"/>
        <v>17006000065772200001421</v>
      </c>
      <c r="B356" s="8" t="s">
        <v>10883</v>
      </c>
      <c r="C356" s="8" t="s">
        <v>292</v>
      </c>
      <c r="D356" s="8" t="s">
        <v>293</v>
      </c>
      <c r="E356" s="8" t="s">
        <v>11817</v>
      </c>
      <c r="F356" s="8" t="s">
        <v>11818</v>
      </c>
      <c r="G356" s="8" t="s">
        <v>10890</v>
      </c>
      <c r="H356" s="8" t="s">
        <v>10896</v>
      </c>
      <c r="I356" s="8" t="s">
        <v>294</v>
      </c>
      <c r="J356" s="8" t="s">
        <v>10897</v>
      </c>
      <c r="K356" s="8" t="s">
        <v>302</v>
      </c>
      <c r="L356" s="8" t="s">
        <v>10898</v>
      </c>
      <c r="M356" s="8" t="s">
        <v>10899</v>
      </c>
      <c r="N356" s="8" t="s">
        <v>10893</v>
      </c>
      <c r="O356" s="9">
        <v>21.92</v>
      </c>
      <c r="P356" s="10">
        <v>1</v>
      </c>
      <c r="Q356" s="11">
        <v>9.25</v>
      </c>
      <c r="R356" s="11">
        <v>7</v>
      </c>
      <c r="S356" s="8" t="s">
        <v>296</v>
      </c>
      <c r="T356" s="8" t="s">
        <v>297</v>
      </c>
      <c r="U356" s="9">
        <v>26.172999999999998</v>
      </c>
      <c r="V356" s="10">
        <v>0.25</v>
      </c>
      <c r="W356" s="11">
        <v>3</v>
      </c>
      <c r="X356" s="9">
        <v>8.8030000000000008</v>
      </c>
      <c r="Y356" s="8" t="s">
        <v>292</v>
      </c>
      <c r="Z356" s="10">
        <v>4</v>
      </c>
      <c r="AA356" s="10">
        <v>1</v>
      </c>
      <c r="AB356" s="9">
        <v>35.212000000000003</v>
      </c>
      <c r="AC356" s="10">
        <v>1</v>
      </c>
      <c r="AD356" s="10">
        <v>1</v>
      </c>
      <c r="AE356" s="9">
        <v>35.212000000000003</v>
      </c>
      <c r="AF356" s="11">
        <v>10</v>
      </c>
      <c r="AG356" s="11">
        <v>7</v>
      </c>
      <c r="AH356" s="11">
        <v>0</v>
      </c>
      <c r="AI356" s="11">
        <v>17</v>
      </c>
      <c r="AJ356" s="11">
        <v>0</v>
      </c>
      <c r="AK356" s="12">
        <v>44115.566006944442</v>
      </c>
      <c r="AL356" s="11">
        <v>0.65</v>
      </c>
      <c r="AM356" s="11">
        <v>100</v>
      </c>
      <c r="AN356" s="11">
        <v>0</v>
      </c>
      <c r="AO356" s="11">
        <v>0.46</v>
      </c>
      <c r="AP356" s="11">
        <v>0</v>
      </c>
      <c r="AQ356" s="11">
        <v>1.35</v>
      </c>
      <c r="AR356" s="11">
        <v>0.26</v>
      </c>
      <c r="AS356" s="8" t="s">
        <v>298</v>
      </c>
      <c r="AT356" s="11">
        <v>0</v>
      </c>
      <c r="AU356" s="8" t="s">
        <v>11819</v>
      </c>
      <c r="AV356" s="8" t="s">
        <v>299</v>
      </c>
    </row>
    <row r="357" spans="1:48" x14ac:dyDescent="0.25">
      <c r="A357" s="8" t="str">
        <f t="shared" si="5"/>
        <v>17006000065782200001421</v>
      </c>
      <c r="B357" s="8" t="s">
        <v>10883</v>
      </c>
      <c r="C357" s="8" t="s">
        <v>292</v>
      </c>
      <c r="D357" s="8" t="s">
        <v>293</v>
      </c>
      <c r="E357" s="8" t="s">
        <v>11820</v>
      </c>
      <c r="F357" s="8" t="s">
        <v>11821</v>
      </c>
      <c r="G357" s="8" t="s">
        <v>10890</v>
      </c>
      <c r="H357" s="8" t="s">
        <v>10896</v>
      </c>
      <c r="I357" s="8" t="s">
        <v>294</v>
      </c>
      <c r="J357" s="8" t="s">
        <v>10897</v>
      </c>
      <c r="K357" s="8" t="s">
        <v>295</v>
      </c>
      <c r="L357" s="8" t="s">
        <v>10898</v>
      </c>
      <c r="M357" s="8" t="s">
        <v>10899</v>
      </c>
      <c r="N357" s="8" t="s">
        <v>10893</v>
      </c>
      <c r="O357" s="9">
        <v>26.35</v>
      </c>
      <c r="P357" s="10">
        <v>1</v>
      </c>
      <c r="Q357" s="11">
        <v>9.25</v>
      </c>
      <c r="R357" s="11">
        <v>7</v>
      </c>
      <c r="S357" s="8" t="s">
        <v>296</v>
      </c>
      <c r="T357" s="8" t="s">
        <v>297</v>
      </c>
      <c r="U357" s="9">
        <v>31.463000000000001</v>
      </c>
      <c r="V357" s="10">
        <v>0.25</v>
      </c>
      <c r="W357" s="11">
        <v>3</v>
      </c>
      <c r="X357" s="9">
        <v>10.596</v>
      </c>
      <c r="Y357" s="8" t="s">
        <v>292</v>
      </c>
      <c r="Z357" s="10">
        <v>4</v>
      </c>
      <c r="AA357" s="10">
        <v>1</v>
      </c>
      <c r="AB357" s="9">
        <v>42.384</v>
      </c>
      <c r="AC357" s="10">
        <v>1</v>
      </c>
      <c r="AD357" s="10">
        <v>1</v>
      </c>
      <c r="AE357" s="9">
        <v>42.384</v>
      </c>
      <c r="AF357" s="11">
        <v>10</v>
      </c>
      <c r="AG357" s="11">
        <v>7</v>
      </c>
      <c r="AH357" s="11">
        <v>0</v>
      </c>
      <c r="AI357" s="11">
        <v>17</v>
      </c>
      <c r="AJ357" s="11">
        <v>0</v>
      </c>
      <c r="AK357" s="12">
        <v>44115.566018518519</v>
      </c>
      <c r="AL357" s="11">
        <v>0.79</v>
      </c>
      <c r="AM357" s="11">
        <v>100</v>
      </c>
      <c r="AN357" s="11">
        <v>0</v>
      </c>
      <c r="AO357" s="11">
        <v>0.55000000000000004</v>
      </c>
      <c r="AP357" s="11">
        <v>0</v>
      </c>
      <c r="AQ357" s="11">
        <v>1.63</v>
      </c>
      <c r="AR357" s="11">
        <v>0.31</v>
      </c>
      <c r="AS357" s="8" t="s">
        <v>298</v>
      </c>
      <c r="AT357" s="11">
        <v>0</v>
      </c>
      <c r="AU357" s="8" t="s">
        <v>11822</v>
      </c>
      <c r="AV357" s="8" t="s">
        <v>299</v>
      </c>
    </row>
    <row r="358" spans="1:48" x14ac:dyDescent="0.25">
      <c r="A358" s="8" t="str">
        <f t="shared" si="5"/>
        <v>17006000065802200001421</v>
      </c>
      <c r="B358" s="8" t="s">
        <v>10883</v>
      </c>
      <c r="C358" s="8" t="s">
        <v>292</v>
      </c>
      <c r="D358" s="8" t="s">
        <v>293</v>
      </c>
      <c r="E358" s="8" t="s">
        <v>11823</v>
      </c>
      <c r="F358" s="8" t="s">
        <v>11824</v>
      </c>
      <c r="G358" s="8" t="s">
        <v>10890</v>
      </c>
      <c r="H358" s="8" t="s">
        <v>10896</v>
      </c>
      <c r="I358" s="8" t="s">
        <v>294</v>
      </c>
      <c r="J358" s="8" t="s">
        <v>10897</v>
      </c>
      <c r="K358" s="8" t="s">
        <v>302</v>
      </c>
      <c r="L358" s="8" t="s">
        <v>10886</v>
      </c>
      <c r="M358" s="8" t="s">
        <v>10899</v>
      </c>
      <c r="N358" s="8" t="s">
        <v>10893</v>
      </c>
      <c r="O358" s="9">
        <v>36.700000000000003</v>
      </c>
      <c r="P358" s="10">
        <v>1</v>
      </c>
      <c r="Q358" s="11">
        <v>9.25</v>
      </c>
      <c r="R358" s="11">
        <v>7</v>
      </c>
      <c r="S358" s="8" t="s">
        <v>296</v>
      </c>
      <c r="T358" s="8" t="s">
        <v>297</v>
      </c>
      <c r="U358" s="9">
        <v>43.820999999999998</v>
      </c>
      <c r="V358" s="10">
        <v>0.25</v>
      </c>
      <c r="W358" s="11">
        <v>3</v>
      </c>
      <c r="X358" s="9">
        <v>14.755000000000001</v>
      </c>
      <c r="Y358" s="8" t="s">
        <v>292</v>
      </c>
      <c r="Z358" s="10">
        <v>4</v>
      </c>
      <c r="AA358" s="10">
        <v>1</v>
      </c>
      <c r="AB358" s="9">
        <v>59.02</v>
      </c>
      <c r="AC358" s="10">
        <v>1</v>
      </c>
      <c r="AD358" s="10">
        <v>1</v>
      </c>
      <c r="AE358" s="9">
        <v>59.02</v>
      </c>
      <c r="AF358" s="11">
        <v>10</v>
      </c>
      <c r="AG358" s="11">
        <v>7</v>
      </c>
      <c r="AH358" s="11">
        <v>0</v>
      </c>
      <c r="AI358" s="11">
        <v>17</v>
      </c>
      <c r="AJ358" s="11">
        <v>0</v>
      </c>
      <c r="AK358" s="12">
        <v>44115.566030092596</v>
      </c>
      <c r="AL358" s="11">
        <v>1.1000000000000001</v>
      </c>
      <c r="AM358" s="11">
        <v>100</v>
      </c>
      <c r="AN358" s="11">
        <v>0</v>
      </c>
      <c r="AO358" s="11">
        <v>0.77</v>
      </c>
      <c r="AP358" s="11">
        <v>0</v>
      </c>
      <c r="AQ358" s="11">
        <v>2.27</v>
      </c>
      <c r="AR358" s="11">
        <v>0.43</v>
      </c>
      <c r="AS358" s="8" t="s">
        <v>298</v>
      </c>
      <c r="AT358" s="11">
        <v>0</v>
      </c>
      <c r="AU358" s="8" t="s">
        <v>11825</v>
      </c>
      <c r="AV358" s="8" t="s">
        <v>299</v>
      </c>
    </row>
    <row r="359" spans="1:48" x14ac:dyDescent="0.25">
      <c r="A359" s="8" t="str">
        <f t="shared" si="5"/>
        <v>17006000065932200001421</v>
      </c>
      <c r="B359" s="8" t="s">
        <v>10883</v>
      </c>
      <c r="C359" s="8" t="s">
        <v>292</v>
      </c>
      <c r="D359" s="8" t="s">
        <v>293</v>
      </c>
      <c r="E359" s="8" t="s">
        <v>11826</v>
      </c>
      <c r="F359" s="8" t="s">
        <v>11827</v>
      </c>
      <c r="G359" s="8" t="s">
        <v>10890</v>
      </c>
      <c r="H359" s="8" t="s">
        <v>10896</v>
      </c>
      <c r="I359" s="8" t="s">
        <v>294</v>
      </c>
      <c r="J359" s="8" t="s">
        <v>10897</v>
      </c>
      <c r="K359" s="8" t="s">
        <v>302</v>
      </c>
      <c r="L359" s="8" t="s">
        <v>10898</v>
      </c>
      <c r="M359" s="8" t="s">
        <v>10899</v>
      </c>
      <c r="N359" s="8" t="s">
        <v>10893</v>
      </c>
      <c r="O359" s="9">
        <v>38.880000000000003</v>
      </c>
      <c r="P359" s="10">
        <v>1</v>
      </c>
      <c r="Q359" s="11">
        <v>9.25</v>
      </c>
      <c r="R359" s="11">
        <v>7</v>
      </c>
      <c r="S359" s="8" t="s">
        <v>296</v>
      </c>
      <c r="T359" s="8" t="s">
        <v>297</v>
      </c>
      <c r="U359" s="9">
        <v>46.423999999999999</v>
      </c>
      <c r="V359" s="10">
        <v>0.25</v>
      </c>
      <c r="W359" s="11">
        <v>3</v>
      </c>
      <c r="X359" s="9">
        <v>15.616</v>
      </c>
      <c r="Y359" s="8" t="s">
        <v>292</v>
      </c>
      <c r="Z359" s="10">
        <v>4</v>
      </c>
      <c r="AA359" s="10">
        <v>1</v>
      </c>
      <c r="AB359" s="9">
        <v>62.463999999999999</v>
      </c>
      <c r="AC359" s="10">
        <v>1</v>
      </c>
      <c r="AD359" s="10">
        <v>1</v>
      </c>
      <c r="AE359" s="9">
        <v>62.463999999999999</v>
      </c>
      <c r="AF359" s="11">
        <v>10</v>
      </c>
      <c r="AG359" s="11">
        <v>7</v>
      </c>
      <c r="AH359" s="11">
        <v>0</v>
      </c>
      <c r="AI359" s="11">
        <v>17</v>
      </c>
      <c r="AJ359" s="11">
        <v>0</v>
      </c>
      <c r="AK359" s="12">
        <v>44115.566076388888</v>
      </c>
      <c r="AL359" s="11">
        <v>1.1599999999999999</v>
      </c>
      <c r="AM359" s="11">
        <v>100</v>
      </c>
      <c r="AN359" s="11">
        <v>0</v>
      </c>
      <c r="AO359" s="11">
        <v>0.81</v>
      </c>
      <c r="AP359" s="11">
        <v>0</v>
      </c>
      <c r="AQ359" s="11">
        <v>2.4</v>
      </c>
      <c r="AR359" s="11">
        <v>0.45</v>
      </c>
      <c r="AS359" s="8" t="s">
        <v>298</v>
      </c>
      <c r="AT359" s="11">
        <v>0</v>
      </c>
      <c r="AU359" s="8" t="s">
        <v>11828</v>
      </c>
      <c r="AV359" s="8" t="s">
        <v>299</v>
      </c>
    </row>
    <row r="360" spans="1:48" x14ac:dyDescent="0.25">
      <c r="A360" s="8" t="str">
        <f t="shared" si="5"/>
        <v>17006000065942200001421</v>
      </c>
      <c r="B360" s="8" t="s">
        <v>10883</v>
      </c>
      <c r="C360" s="8" t="s">
        <v>292</v>
      </c>
      <c r="D360" s="8" t="s">
        <v>293</v>
      </c>
      <c r="E360" s="8" t="s">
        <v>11829</v>
      </c>
      <c r="F360" s="8" t="s">
        <v>11830</v>
      </c>
      <c r="G360" s="8" t="s">
        <v>10890</v>
      </c>
      <c r="H360" s="8" t="s">
        <v>10896</v>
      </c>
      <c r="I360" s="8" t="s">
        <v>294</v>
      </c>
      <c r="J360" s="8" t="s">
        <v>10897</v>
      </c>
      <c r="K360" s="8" t="s">
        <v>302</v>
      </c>
      <c r="L360" s="8" t="s">
        <v>10886</v>
      </c>
      <c r="M360" s="8" t="s">
        <v>10899</v>
      </c>
      <c r="N360" s="8" t="s">
        <v>10893</v>
      </c>
      <c r="O360" s="9">
        <v>43.92</v>
      </c>
      <c r="P360" s="10">
        <v>1</v>
      </c>
      <c r="Q360" s="11">
        <v>9.25</v>
      </c>
      <c r="R360" s="11">
        <v>7</v>
      </c>
      <c r="S360" s="8" t="s">
        <v>296</v>
      </c>
      <c r="T360" s="8" t="s">
        <v>297</v>
      </c>
      <c r="U360" s="9">
        <v>52.442</v>
      </c>
      <c r="V360" s="10">
        <v>0.25</v>
      </c>
      <c r="W360" s="11">
        <v>3</v>
      </c>
      <c r="X360" s="9">
        <v>17.640999999999998</v>
      </c>
      <c r="Y360" s="8" t="s">
        <v>292</v>
      </c>
      <c r="Z360" s="10">
        <v>4</v>
      </c>
      <c r="AA360" s="10">
        <v>1</v>
      </c>
      <c r="AB360" s="9">
        <v>70.563999999999993</v>
      </c>
      <c r="AC360" s="10">
        <v>1</v>
      </c>
      <c r="AD360" s="10">
        <v>1</v>
      </c>
      <c r="AE360" s="9">
        <v>70.563999999999993</v>
      </c>
      <c r="AF360" s="11">
        <v>10</v>
      </c>
      <c r="AG360" s="11">
        <v>7</v>
      </c>
      <c r="AH360" s="11">
        <v>0</v>
      </c>
      <c r="AI360" s="11">
        <v>17</v>
      </c>
      <c r="AJ360" s="11">
        <v>0</v>
      </c>
      <c r="AK360" s="12">
        <v>44115.566087962965</v>
      </c>
      <c r="AL360" s="11">
        <v>1.31</v>
      </c>
      <c r="AM360" s="11">
        <v>100</v>
      </c>
      <c r="AN360" s="11">
        <v>0</v>
      </c>
      <c r="AO360" s="11">
        <v>0.92</v>
      </c>
      <c r="AP360" s="11">
        <v>0</v>
      </c>
      <c r="AQ360" s="11">
        <v>2.71</v>
      </c>
      <c r="AR360" s="11">
        <v>0.51</v>
      </c>
      <c r="AS360" s="8" t="s">
        <v>298</v>
      </c>
      <c r="AT360" s="11">
        <v>0</v>
      </c>
      <c r="AU360" s="8" t="s">
        <v>11831</v>
      </c>
      <c r="AV360" s="8" t="s">
        <v>299</v>
      </c>
    </row>
    <row r="361" spans="1:48" x14ac:dyDescent="0.25">
      <c r="A361" s="8" t="str">
        <f t="shared" si="5"/>
        <v>17006000066692200001421</v>
      </c>
      <c r="B361" s="8" t="s">
        <v>10883</v>
      </c>
      <c r="C361" s="8" t="s">
        <v>292</v>
      </c>
      <c r="D361" s="8" t="s">
        <v>293</v>
      </c>
      <c r="E361" s="8" t="s">
        <v>11832</v>
      </c>
      <c r="F361" s="8" t="s">
        <v>11833</v>
      </c>
      <c r="G361" s="8" t="s">
        <v>10890</v>
      </c>
      <c r="H361" s="8" t="s">
        <v>10896</v>
      </c>
      <c r="I361" s="8" t="s">
        <v>294</v>
      </c>
      <c r="J361" s="8" t="s">
        <v>10897</v>
      </c>
      <c r="K361" s="8" t="s">
        <v>302</v>
      </c>
      <c r="L361" s="8" t="s">
        <v>10898</v>
      </c>
      <c r="M361" s="8" t="s">
        <v>10899</v>
      </c>
      <c r="N361" s="8" t="s">
        <v>10893</v>
      </c>
      <c r="O361" s="9">
        <v>17.010000000000002</v>
      </c>
      <c r="P361" s="10">
        <v>1</v>
      </c>
      <c r="Q361" s="11">
        <v>9.25</v>
      </c>
      <c r="R361" s="11">
        <v>7</v>
      </c>
      <c r="S361" s="8" t="s">
        <v>296</v>
      </c>
      <c r="T361" s="8" t="s">
        <v>297</v>
      </c>
      <c r="U361" s="9">
        <v>20.309999999999999</v>
      </c>
      <c r="V361" s="10">
        <v>0.25</v>
      </c>
      <c r="W361" s="11">
        <v>3</v>
      </c>
      <c r="X361" s="9">
        <v>6.8380000000000001</v>
      </c>
      <c r="Y361" s="8" t="s">
        <v>292</v>
      </c>
      <c r="Z361" s="10">
        <v>4</v>
      </c>
      <c r="AA361" s="10">
        <v>1</v>
      </c>
      <c r="AB361" s="9">
        <v>27.352</v>
      </c>
      <c r="AC361" s="10">
        <v>1</v>
      </c>
      <c r="AD361" s="10">
        <v>1</v>
      </c>
      <c r="AE361" s="9">
        <v>27.352</v>
      </c>
      <c r="AF361" s="11">
        <v>10</v>
      </c>
      <c r="AG361" s="11">
        <v>7</v>
      </c>
      <c r="AH361" s="11">
        <v>0</v>
      </c>
      <c r="AI361" s="11">
        <v>17</v>
      </c>
      <c r="AJ361" s="11">
        <v>0</v>
      </c>
      <c r="AK361" s="12">
        <v>44115.56627314815</v>
      </c>
      <c r="AL361" s="11">
        <v>0.51</v>
      </c>
      <c r="AM361" s="11">
        <v>100</v>
      </c>
      <c r="AN361" s="11">
        <v>0</v>
      </c>
      <c r="AO361" s="11">
        <v>0.36</v>
      </c>
      <c r="AP361" s="11">
        <v>0</v>
      </c>
      <c r="AQ361" s="11">
        <v>1.05</v>
      </c>
      <c r="AR361" s="11">
        <v>0.2</v>
      </c>
      <c r="AS361" s="8" t="s">
        <v>298</v>
      </c>
      <c r="AT361" s="11">
        <v>0</v>
      </c>
      <c r="AU361" s="8" t="s">
        <v>11834</v>
      </c>
      <c r="AV361" s="8" t="s">
        <v>299</v>
      </c>
    </row>
    <row r="362" spans="1:48" x14ac:dyDescent="0.25">
      <c r="A362" s="8" t="str">
        <f t="shared" si="5"/>
        <v>17006000066702200001421</v>
      </c>
      <c r="B362" s="8" t="s">
        <v>10883</v>
      </c>
      <c r="C362" s="8" t="s">
        <v>292</v>
      </c>
      <c r="D362" s="8" t="s">
        <v>293</v>
      </c>
      <c r="E362" s="8" t="s">
        <v>11835</v>
      </c>
      <c r="F362" s="8" t="s">
        <v>11836</v>
      </c>
      <c r="G362" s="8" t="s">
        <v>10890</v>
      </c>
      <c r="H362" s="8" t="s">
        <v>10896</v>
      </c>
      <c r="I362" s="8" t="s">
        <v>294</v>
      </c>
      <c r="J362" s="8" t="s">
        <v>10897</v>
      </c>
      <c r="K362" s="8" t="s">
        <v>302</v>
      </c>
      <c r="L362" s="8" t="s">
        <v>10898</v>
      </c>
      <c r="M362" s="8" t="s">
        <v>10899</v>
      </c>
      <c r="N362" s="8" t="s">
        <v>10893</v>
      </c>
      <c r="O362" s="9">
        <v>16.190000000000001</v>
      </c>
      <c r="P362" s="10">
        <v>1</v>
      </c>
      <c r="Q362" s="11">
        <v>9.25</v>
      </c>
      <c r="R362" s="11">
        <v>7</v>
      </c>
      <c r="S362" s="8" t="s">
        <v>296</v>
      </c>
      <c r="T362" s="8" t="s">
        <v>297</v>
      </c>
      <c r="U362" s="9">
        <v>19.331</v>
      </c>
      <c r="V362" s="10">
        <v>0.25</v>
      </c>
      <c r="W362" s="11">
        <v>3</v>
      </c>
      <c r="X362" s="9">
        <v>6.5030000000000001</v>
      </c>
      <c r="Y362" s="8" t="s">
        <v>292</v>
      </c>
      <c r="Z362" s="10">
        <v>4</v>
      </c>
      <c r="AA362" s="10">
        <v>1</v>
      </c>
      <c r="AB362" s="9">
        <v>26.012</v>
      </c>
      <c r="AC362" s="10">
        <v>1</v>
      </c>
      <c r="AD362" s="10">
        <v>1</v>
      </c>
      <c r="AE362" s="9">
        <v>26.012</v>
      </c>
      <c r="AF362" s="11">
        <v>10</v>
      </c>
      <c r="AG362" s="11">
        <v>7</v>
      </c>
      <c r="AH362" s="11">
        <v>0</v>
      </c>
      <c r="AI362" s="11">
        <v>17</v>
      </c>
      <c r="AJ362" s="11">
        <v>0</v>
      </c>
      <c r="AK362" s="12">
        <v>44115.566296296296</v>
      </c>
      <c r="AL362" s="11">
        <v>0.48</v>
      </c>
      <c r="AM362" s="11">
        <v>100</v>
      </c>
      <c r="AN362" s="11">
        <v>0</v>
      </c>
      <c r="AO362" s="11">
        <v>0.34</v>
      </c>
      <c r="AP362" s="11">
        <v>0</v>
      </c>
      <c r="AQ362" s="11">
        <v>1</v>
      </c>
      <c r="AR362" s="11">
        <v>0.19</v>
      </c>
      <c r="AS362" s="8" t="s">
        <v>298</v>
      </c>
      <c r="AT362" s="11">
        <v>0</v>
      </c>
      <c r="AU362" s="8" t="s">
        <v>11837</v>
      </c>
      <c r="AV362" s="8" t="s">
        <v>299</v>
      </c>
    </row>
    <row r="363" spans="1:48" x14ac:dyDescent="0.25">
      <c r="A363" s="8" t="str">
        <f t="shared" si="5"/>
        <v>17006000066712200001421</v>
      </c>
      <c r="B363" s="8" t="s">
        <v>10883</v>
      </c>
      <c r="C363" s="8" t="s">
        <v>292</v>
      </c>
      <c r="D363" s="8" t="s">
        <v>293</v>
      </c>
      <c r="E363" s="8" t="s">
        <v>11838</v>
      </c>
      <c r="F363" s="8" t="s">
        <v>11839</v>
      </c>
      <c r="G363" s="8" t="s">
        <v>10890</v>
      </c>
      <c r="H363" s="8" t="s">
        <v>10896</v>
      </c>
      <c r="I363" s="8" t="s">
        <v>294</v>
      </c>
      <c r="J363" s="8" t="s">
        <v>10897</v>
      </c>
      <c r="K363" s="8" t="s">
        <v>302</v>
      </c>
      <c r="L363" s="8" t="s">
        <v>10898</v>
      </c>
      <c r="M363" s="8" t="s">
        <v>10899</v>
      </c>
      <c r="N363" s="8" t="s">
        <v>10893</v>
      </c>
      <c r="O363" s="9">
        <v>18.510000000000002</v>
      </c>
      <c r="P363" s="10">
        <v>1</v>
      </c>
      <c r="Q363" s="11">
        <v>9.25</v>
      </c>
      <c r="R363" s="11">
        <v>7</v>
      </c>
      <c r="S363" s="8" t="s">
        <v>296</v>
      </c>
      <c r="T363" s="8" t="s">
        <v>297</v>
      </c>
      <c r="U363" s="9">
        <v>22.100999999999999</v>
      </c>
      <c r="V363" s="10">
        <v>0.25</v>
      </c>
      <c r="W363" s="11">
        <v>3</v>
      </c>
      <c r="X363" s="9">
        <v>7.4349999999999996</v>
      </c>
      <c r="Y363" s="8" t="s">
        <v>292</v>
      </c>
      <c r="Z363" s="10">
        <v>4</v>
      </c>
      <c r="AA363" s="10">
        <v>1</v>
      </c>
      <c r="AB363" s="9">
        <v>29.74</v>
      </c>
      <c r="AC363" s="10">
        <v>1</v>
      </c>
      <c r="AD363" s="10">
        <v>1</v>
      </c>
      <c r="AE363" s="9">
        <v>29.74</v>
      </c>
      <c r="AF363" s="11">
        <v>10</v>
      </c>
      <c r="AG363" s="11">
        <v>7</v>
      </c>
      <c r="AH363" s="11">
        <v>0</v>
      </c>
      <c r="AI363" s="11">
        <v>17</v>
      </c>
      <c r="AJ363" s="11">
        <v>0</v>
      </c>
      <c r="AK363" s="12">
        <v>44115.566296296296</v>
      </c>
      <c r="AL363" s="11">
        <v>0.55000000000000004</v>
      </c>
      <c r="AM363" s="11">
        <v>100</v>
      </c>
      <c r="AN363" s="11">
        <v>0</v>
      </c>
      <c r="AO363" s="11">
        <v>0.39</v>
      </c>
      <c r="AP363" s="11">
        <v>0</v>
      </c>
      <c r="AQ363" s="11">
        <v>1.1399999999999999</v>
      </c>
      <c r="AR363" s="11">
        <v>0.22</v>
      </c>
      <c r="AS363" s="8" t="s">
        <v>298</v>
      </c>
      <c r="AT363" s="11">
        <v>0</v>
      </c>
      <c r="AU363" s="8" t="s">
        <v>11840</v>
      </c>
      <c r="AV363" s="8" t="s">
        <v>299</v>
      </c>
    </row>
    <row r="364" spans="1:48" x14ac:dyDescent="0.25">
      <c r="A364" s="8" t="str">
        <f t="shared" si="5"/>
        <v>13006000066782000005105</v>
      </c>
      <c r="B364" s="8" t="s">
        <v>10880</v>
      </c>
      <c r="C364" s="8" t="s">
        <v>294</v>
      </c>
      <c r="D364" s="8" t="s">
        <v>293</v>
      </c>
      <c r="E364" s="8" t="s">
        <v>11841</v>
      </c>
      <c r="F364" s="8" t="s">
        <v>11842</v>
      </c>
      <c r="G364" s="8" t="s">
        <v>11053</v>
      </c>
      <c r="H364" s="8" t="s">
        <v>11054</v>
      </c>
      <c r="I364" s="8" t="s">
        <v>292</v>
      </c>
      <c r="J364" s="8" t="s">
        <v>10897</v>
      </c>
      <c r="K364" s="8" t="s">
        <v>302</v>
      </c>
      <c r="L364" s="8" t="s">
        <v>10898</v>
      </c>
      <c r="M364" s="8" t="s">
        <v>10899</v>
      </c>
      <c r="N364" s="8" t="s">
        <v>10881</v>
      </c>
      <c r="O364" s="9">
        <v>18.222999999999999</v>
      </c>
      <c r="P364" s="10">
        <v>1</v>
      </c>
      <c r="Q364" s="11">
        <v>9.25</v>
      </c>
      <c r="R364" s="11">
        <v>7</v>
      </c>
      <c r="S364" s="8" t="s">
        <v>296</v>
      </c>
      <c r="T364" s="8" t="s">
        <v>297</v>
      </c>
      <c r="U364" s="9">
        <v>21.759</v>
      </c>
      <c r="V364" s="10">
        <v>1</v>
      </c>
      <c r="W364" s="11">
        <v>6</v>
      </c>
      <c r="X364" s="9">
        <v>23.169</v>
      </c>
      <c r="Y364" s="8" t="s">
        <v>292</v>
      </c>
      <c r="Z364" s="10">
        <v>1</v>
      </c>
      <c r="AA364" s="10">
        <v>1</v>
      </c>
      <c r="AB364" s="9">
        <v>23.169</v>
      </c>
      <c r="AC364" s="10">
        <v>1</v>
      </c>
      <c r="AD364" s="10">
        <v>1</v>
      </c>
      <c r="AE364" s="9">
        <v>23.169</v>
      </c>
      <c r="AF364" s="11">
        <v>10</v>
      </c>
      <c r="AG364" s="11">
        <v>0</v>
      </c>
      <c r="AH364" s="11">
        <v>9.25</v>
      </c>
      <c r="AI364" s="11">
        <v>0</v>
      </c>
      <c r="AJ364" s="11">
        <v>0</v>
      </c>
      <c r="AK364" s="12">
        <v>44115.015324074076</v>
      </c>
      <c r="AL364" s="11">
        <v>2.1800000000000002</v>
      </c>
      <c r="AM364" s="11">
        <v>100</v>
      </c>
      <c r="AN364" s="11">
        <v>0</v>
      </c>
      <c r="AO364" s="11">
        <v>0</v>
      </c>
      <c r="AP364" s="11">
        <v>2.21</v>
      </c>
      <c r="AQ364" s="11">
        <v>0</v>
      </c>
      <c r="AR364" s="11">
        <v>1.44</v>
      </c>
      <c r="AS364" s="8" t="s">
        <v>298</v>
      </c>
      <c r="AT364" s="11">
        <v>0</v>
      </c>
      <c r="AU364" s="8" t="s">
        <v>11843</v>
      </c>
      <c r="AV364" s="8" t="s">
        <v>299</v>
      </c>
    </row>
    <row r="365" spans="1:48" x14ac:dyDescent="0.25">
      <c r="A365" s="8" t="str">
        <f t="shared" si="5"/>
        <v>17006000066782200001421</v>
      </c>
      <c r="B365" s="8" t="s">
        <v>10883</v>
      </c>
      <c r="C365" s="8" t="s">
        <v>292</v>
      </c>
      <c r="D365" s="8" t="s">
        <v>293</v>
      </c>
      <c r="E365" s="8" t="s">
        <v>11841</v>
      </c>
      <c r="F365" s="8" t="s">
        <v>11842</v>
      </c>
      <c r="G365" s="8" t="s">
        <v>10890</v>
      </c>
      <c r="H365" s="8" t="s">
        <v>10896</v>
      </c>
      <c r="I365" s="8" t="s">
        <v>294</v>
      </c>
      <c r="J365" s="8" t="s">
        <v>10897</v>
      </c>
      <c r="K365" s="8" t="s">
        <v>302</v>
      </c>
      <c r="L365" s="8" t="s">
        <v>10898</v>
      </c>
      <c r="M365" s="8" t="s">
        <v>10899</v>
      </c>
      <c r="N365" s="8" t="s">
        <v>10893</v>
      </c>
      <c r="O365" s="9">
        <v>18.260000000000002</v>
      </c>
      <c r="P365" s="10">
        <v>1</v>
      </c>
      <c r="Q365" s="11">
        <v>9.25</v>
      </c>
      <c r="R365" s="11">
        <v>7</v>
      </c>
      <c r="S365" s="8" t="s">
        <v>296</v>
      </c>
      <c r="T365" s="8" t="s">
        <v>297</v>
      </c>
      <c r="U365" s="9">
        <v>21.803000000000001</v>
      </c>
      <c r="V365" s="10">
        <v>0.25</v>
      </c>
      <c r="W365" s="11">
        <v>3</v>
      </c>
      <c r="X365" s="9">
        <v>7.3410000000000002</v>
      </c>
      <c r="Y365" s="8" t="s">
        <v>292</v>
      </c>
      <c r="Z365" s="10">
        <v>4</v>
      </c>
      <c r="AA365" s="10">
        <v>1</v>
      </c>
      <c r="AB365" s="9">
        <v>29.364000000000001</v>
      </c>
      <c r="AC365" s="10">
        <v>1</v>
      </c>
      <c r="AD365" s="10">
        <v>1</v>
      </c>
      <c r="AE365" s="9">
        <v>29.364000000000001</v>
      </c>
      <c r="AF365" s="11">
        <v>10</v>
      </c>
      <c r="AG365" s="11">
        <v>7</v>
      </c>
      <c r="AH365" s="11">
        <v>0</v>
      </c>
      <c r="AI365" s="11">
        <v>17</v>
      </c>
      <c r="AJ365" s="11">
        <v>0</v>
      </c>
      <c r="AK365" s="12">
        <v>44115.566319444442</v>
      </c>
      <c r="AL365" s="11">
        <v>0.55000000000000004</v>
      </c>
      <c r="AM365" s="11">
        <v>100</v>
      </c>
      <c r="AN365" s="11">
        <v>0</v>
      </c>
      <c r="AO365" s="11">
        <v>0.38</v>
      </c>
      <c r="AP365" s="11">
        <v>0</v>
      </c>
      <c r="AQ365" s="11">
        <v>1.1299999999999999</v>
      </c>
      <c r="AR365" s="11">
        <v>0.21</v>
      </c>
      <c r="AS365" s="8" t="s">
        <v>298</v>
      </c>
      <c r="AT365" s="11">
        <v>0</v>
      </c>
      <c r="AU365" s="8" t="s">
        <v>11843</v>
      </c>
      <c r="AV365" s="8" t="s">
        <v>299</v>
      </c>
    </row>
    <row r="366" spans="1:48" x14ac:dyDescent="0.25">
      <c r="A366" s="8" t="str">
        <f t="shared" si="5"/>
        <v>17006000066942200001421</v>
      </c>
      <c r="B366" s="8" t="s">
        <v>10883</v>
      </c>
      <c r="C366" s="8" t="s">
        <v>292</v>
      </c>
      <c r="D366" s="8" t="s">
        <v>293</v>
      </c>
      <c r="E366" s="8" t="s">
        <v>11844</v>
      </c>
      <c r="F366" s="8" t="s">
        <v>11845</v>
      </c>
      <c r="G366" s="8" t="s">
        <v>10890</v>
      </c>
      <c r="H366" s="8" t="s">
        <v>10896</v>
      </c>
      <c r="I366" s="8" t="s">
        <v>294</v>
      </c>
      <c r="J366" s="8" t="s">
        <v>10897</v>
      </c>
      <c r="K366" s="8" t="s">
        <v>295</v>
      </c>
      <c r="L366" s="8" t="s">
        <v>10898</v>
      </c>
      <c r="M366" s="8" t="s">
        <v>10899</v>
      </c>
      <c r="N366" s="8" t="s">
        <v>10893</v>
      </c>
      <c r="O366" s="9">
        <v>17.91</v>
      </c>
      <c r="P366" s="10">
        <v>1</v>
      </c>
      <c r="Q366" s="11">
        <v>9.25</v>
      </c>
      <c r="R366" s="11">
        <v>7</v>
      </c>
      <c r="S366" s="8" t="s">
        <v>296</v>
      </c>
      <c r="T366" s="8" t="s">
        <v>297</v>
      </c>
      <c r="U366" s="9">
        <v>21.385000000000002</v>
      </c>
      <c r="V366" s="10">
        <v>0.25</v>
      </c>
      <c r="W366" s="11">
        <v>3</v>
      </c>
      <c r="X366" s="9">
        <v>7.2060000000000004</v>
      </c>
      <c r="Y366" s="8" t="s">
        <v>292</v>
      </c>
      <c r="Z366" s="10">
        <v>4</v>
      </c>
      <c r="AA366" s="10">
        <v>1</v>
      </c>
      <c r="AB366" s="9">
        <v>28.824000000000002</v>
      </c>
      <c r="AC366" s="10">
        <v>1</v>
      </c>
      <c r="AD366" s="10">
        <v>1</v>
      </c>
      <c r="AE366" s="9">
        <v>28.824000000000002</v>
      </c>
      <c r="AF366" s="11">
        <v>10</v>
      </c>
      <c r="AG366" s="11">
        <v>7</v>
      </c>
      <c r="AH366" s="11">
        <v>0</v>
      </c>
      <c r="AI366" s="11">
        <v>17</v>
      </c>
      <c r="AJ366" s="11">
        <v>0</v>
      </c>
      <c r="AK366" s="12">
        <v>44115.566412037035</v>
      </c>
      <c r="AL366" s="11">
        <v>0.54</v>
      </c>
      <c r="AM366" s="11">
        <v>100</v>
      </c>
      <c r="AN366" s="11">
        <v>0</v>
      </c>
      <c r="AO366" s="11">
        <v>0.37</v>
      </c>
      <c r="AP366" s="11">
        <v>0</v>
      </c>
      <c r="AQ366" s="11">
        <v>1.1100000000000001</v>
      </c>
      <c r="AR366" s="11">
        <v>0.21</v>
      </c>
      <c r="AS366" s="8" t="s">
        <v>298</v>
      </c>
      <c r="AT366" s="11">
        <v>0</v>
      </c>
      <c r="AU366" s="8" t="s">
        <v>11846</v>
      </c>
      <c r="AV366" s="8" t="s">
        <v>299</v>
      </c>
    </row>
    <row r="367" spans="1:48" x14ac:dyDescent="0.25">
      <c r="A367" s="8" t="str">
        <f t="shared" si="5"/>
        <v>17006000066952200001421</v>
      </c>
      <c r="B367" s="8" t="s">
        <v>10883</v>
      </c>
      <c r="C367" s="8" t="s">
        <v>292</v>
      </c>
      <c r="D367" s="8" t="s">
        <v>293</v>
      </c>
      <c r="E367" s="8" t="s">
        <v>11847</v>
      </c>
      <c r="F367" s="8" t="s">
        <v>11848</v>
      </c>
      <c r="G367" s="8" t="s">
        <v>10890</v>
      </c>
      <c r="H367" s="8" t="s">
        <v>10896</v>
      </c>
      <c r="I367" s="8" t="s">
        <v>294</v>
      </c>
      <c r="J367" s="8" t="s">
        <v>10897</v>
      </c>
      <c r="K367" s="8" t="s">
        <v>295</v>
      </c>
      <c r="L367" s="8" t="s">
        <v>10898</v>
      </c>
      <c r="M367" s="8" t="s">
        <v>10899</v>
      </c>
      <c r="N367" s="8" t="s">
        <v>10893</v>
      </c>
      <c r="O367" s="9">
        <v>31.72</v>
      </c>
      <c r="P367" s="10">
        <v>1</v>
      </c>
      <c r="Q367" s="11">
        <v>9.25</v>
      </c>
      <c r="R367" s="11">
        <v>7</v>
      </c>
      <c r="S367" s="8" t="s">
        <v>296</v>
      </c>
      <c r="T367" s="8" t="s">
        <v>297</v>
      </c>
      <c r="U367" s="9">
        <v>37.875</v>
      </c>
      <c r="V367" s="10">
        <v>0.25</v>
      </c>
      <c r="W367" s="11">
        <v>3</v>
      </c>
      <c r="X367" s="9">
        <v>12.749000000000001</v>
      </c>
      <c r="Y367" s="8" t="s">
        <v>292</v>
      </c>
      <c r="Z367" s="10">
        <v>4</v>
      </c>
      <c r="AA367" s="10">
        <v>1</v>
      </c>
      <c r="AB367" s="9">
        <v>50.996000000000002</v>
      </c>
      <c r="AC367" s="10">
        <v>1</v>
      </c>
      <c r="AD367" s="10">
        <v>1</v>
      </c>
      <c r="AE367" s="9">
        <v>50.996000000000002</v>
      </c>
      <c r="AF367" s="11">
        <v>10</v>
      </c>
      <c r="AG367" s="11">
        <v>7</v>
      </c>
      <c r="AH367" s="11">
        <v>0</v>
      </c>
      <c r="AI367" s="11">
        <v>17</v>
      </c>
      <c r="AJ367" s="11">
        <v>0</v>
      </c>
      <c r="AK367" s="12">
        <v>44115.566435185188</v>
      </c>
      <c r="AL367" s="11">
        <v>0.95</v>
      </c>
      <c r="AM367" s="11">
        <v>100</v>
      </c>
      <c r="AN367" s="11">
        <v>0</v>
      </c>
      <c r="AO367" s="11">
        <v>0.66</v>
      </c>
      <c r="AP367" s="11">
        <v>0</v>
      </c>
      <c r="AQ367" s="11">
        <v>1.96</v>
      </c>
      <c r="AR367" s="11">
        <v>0.37</v>
      </c>
      <c r="AS367" s="8" t="s">
        <v>298</v>
      </c>
      <c r="AT367" s="11">
        <v>0</v>
      </c>
      <c r="AU367" s="8" t="s">
        <v>11849</v>
      </c>
      <c r="AV367" s="8" t="s">
        <v>299</v>
      </c>
    </row>
    <row r="368" spans="1:48" x14ac:dyDescent="0.25">
      <c r="A368" s="8" t="str">
        <f t="shared" si="5"/>
        <v>10006000066962200001421</v>
      </c>
      <c r="B368" s="8" t="s">
        <v>10870</v>
      </c>
      <c r="C368" s="8" t="s">
        <v>294</v>
      </c>
      <c r="D368" s="8" t="s">
        <v>293</v>
      </c>
      <c r="E368" s="8" t="s">
        <v>11850</v>
      </c>
      <c r="F368" s="8" t="s">
        <v>11851</v>
      </c>
      <c r="G368" s="8" t="s">
        <v>10890</v>
      </c>
      <c r="H368" s="8" t="s">
        <v>10896</v>
      </c>
      <c r="I368" s="8" t="s">
        <v>292</v>
      </c>
      <c r="J368" s="8" t="s">
        <v>10897</v>
      </c>
      <c r="K368" s="8" t="s">
        <v>301</v>
      </c>
      <c r="L368" s="8" t="s">
        <v>10898</v>
      </c>
      <c r="M368" s="8" t="s">
        <v>10899</v>
      </c>
      <c r="N368" s="8" t="s">
        <v>10873</v>
      </c>
      <c r="O368" s="9">
        <v>12.082000000000001</v>
      </c>
      <c r="P368" s="10">
        <v>1</v>
      </c>
      <c r="Q368" s="11">
        <v>9.25</v>
      </c>
      <c r="R368" s="11">
        <v>12</v>
      </c>
      <c r="S368" s="8" t="s">
        <v>296</v>
      </c>
      <c r="T368" s="8" t="s">
        <v>297</v>
      </c>
      <c r="U368" s="9">
        <v>15.342000000000001</v>
      </c>
      <c r="V368" s="10">
        <v>1</v>
      </c>
      <c r="W368" s="11">
        <v>4</v>
      </c>
      <c r="X368" s="9">
        <v>12.752000000000001</v>
      </c>
      <c r="Y368" s="8" t="s">
        <v>292</v>
      </c>
      <c r="Z368" s="10">
        <v>1</v>
      </c>
      <c r="AA368" s="10">
        <v>1</v>
      </c>
      <c r="AB368" s="9">
        <v>12.752000000000001</v>
      </c>
      <c r="AC368" s="10">
        <v>1</v>
      </c>
      <c r="AD368" s="10">
        <v>1</v>
      </c>
      <c r="AE368" s="9">
        <v>12.752000000000001</v>
      </c>
      <c r="AF368" s="11">
        <v>10</v>
      </c>
      <c r="AG368" s="11">
        <v>12</v>
      </c>
      <c r="AH368" s="11">
        <v>9.25</v>
      </c>
      <c r="AI368" s="11">
        <v>0</v>
      </c>
      <c r="AJ368" s="11">
        <v>0</v>
      </c>
      <c r="AK368" s="12">
        <v>44115.026030092595</v>
      </c>
      <c r="AL368" s="11">
        <v>1.53</v>
      </c>
      <c r="AM368" s="11">
        <v>100</v>
      </c>
      <c r="AN368" s="11">
        <v>0</v>
      </c>
      <c r="AO368" s="11">
        <v>1.84</v>
      </c>
      <c r="AP368" s="11">
        <v>1.42</v>
      </c>
      <c r="AQ368" s="11">
        <v>0</v>
      </c>
      <c r="AR368" s="11">
        <v>0.67</v>
      </c>
      <c r="AS368" s="8" t="s">
        <v>298</v>
      </c>
      <c r="AT368" s="11">
        <v>0</v>
      </c>
      <c r="AU368" s="8" t="s">
        <v>11852</v>
      </c>
      <c r="AV368" s="8" t="s">
        <v>299</v>
      </c>
    </row>
    <row r="369" spans="1:48" x14ac:dyDescent="0.25">
      <c r="A369" s="8" t="str">
        <f t="shared" si="5"/>
        <v>17006000066962200001421</v>
      </c>
      <c r="B369" s="8" t="s">
        <v>10883</v>
      </c>
      <c r="C369" s="8" t="s">
        <v>292</v>
      </c>
      <c r="D369" s="8" t="s">
        <v>293</v>
      </c>
      <c r="E369" s="8" t="s">
        <v>11850</v>
      </c>
      <c r="F369" s="8" t="s">
        <v>11851</v>
      </c>
      <c r="G369" s="8" t="s">
        <v>10890</v>
      </c>
      <c r="H369" s="8" t="s">
        <v>10896</v>
      </c>
      <c r="I369" s="8" t="s">
        <v>294</v>
      </c>
      <c r="J369" s="8" t="s">
        <v>10897</v>
      </c>
      <c r="K369" s="8" t="s">
        <v>301</v>
      </c>
      <c r="L369" s="8" t="s">
        <v>10898</v>
      </c>
      <c r="M369" s="8" t="s">
        <v>10899</v>
      </c>
      <c r="N369" s="8" t="s">
        <v>10893</v>
      </c>
      <c r="O369" s="9">
        <v>12.08</v>
      </c>
      <c r="P369" s="10">
        <v>1</v>
      </c>
      <c r="Q369" s="11">
        <v>9.25</v>
      </c>
      <c r="R369" s="11">
        <v>7</v>
      </c>
      <c r="S369" s="8" t="s">
        <v>296</v>
      </c>
      <c r="T369" s="8" t="s">
        <v>297</v>
      </c>
      <c r="U369" s="9">
        <v>14.423999999999999</v>
      </c>
      <c r="V369" s="10">
        <v>0.25</v>
      </c>
      <c r="W369" s="11">
        <v>3</v>
      </c>
      <c r="X369" s="9">
        <v>4.8559999999999999</v>
      </c>
      <c r="Y369" s="8" t="s">
        <v>292</v>
      </c>
      <c r="Z369" s="10">
        <v>4</v>
      </c>
      <c r="AA369" s="10">
        <v>1</v>
      </c>
      <c r="AB369" s="9">
        <v>19.423999999999999</v>
      </c>
      <c r="AC369" s="10">
        <v>1</v>
      </c>
      <c r="AD369" s="10">
        <v>1</v>
      </c>
      <c r="AE369" s="9">
        <v>19.423999999999999</v>
      </c>
      <c r="AF369" s="11">
        <v>10</v>
      </c>
      <c r="AG369" s="11">
        <v>7</v>
      </c>
      <c r="AH369" s="11">
        <v>0</v>
      </c>
      <c r="AI369" s="11">
        <v>17</v>
      </c>
      <c r="AJ369" s="11">
        <v>0</v>
      </c>
      <c r="AK369" s="12">
        <v>44115.566435185188</v>
      </c>
      <c r="AL369" s="11">
        <v>0.36</v>
      </c>
      <c r="AM369" s="11">
        <v>100</v>
      </c>
      <c r="AN369" s="11">
        <v>0</v>
      </c>
      <c r="AO369" s="11">
        <v>0.25</v>
      </c>
      <c r="AP369" s="11">
        <v>0</v>
      </c>
      <c r="AQ369" s="11">
        <v>0.75</v>
      </c>
      <c r="AR369" s="11">
        <v>0.14000000000000001</v>
      </c>
      <c r="AS369" s="8" t="s">
        <v>298</v>
      </c>
      <c r="AT369" s="11">
        <v>0</v>
      </c>
      <c r="AU369" s="8" t="s">
        <v>11852</v>
      </c>
      <c r="AV369" s="8" t="s">
        <v>299</v>
      </c>
    </row>
    <row r="370" spans="1:48" x14ac:dyDescent="0.25">
      <c r="A370" s="8" t="str">
        <f t="shared" si="5"/>
        <v>17006000067592200001421</v>
      </c>
      <c r="B370" s="8" t="s">
        <v>10883</v>
      </c>
      <c r="C370" s="8" t="s">
        <v>292</v>
      </c>
      <c r="D370" s="8" t="s">
        <v>293</v>
      </c>
      <c r="E370" s="8" t="s">
        <v>11853</v>
      </c>
      <c r="F370" s="8" t="s">
        <v>11854</v>
      </c>
      <c r="G370" s="8" t="s">
        <v>10890</v>
      </c>
      <c r="H370" s="8" t="s">
        <v>10896</v>
      </c>
      <c r="I370" s="8" t="s">
        <v>294</v>
      </c>
      <c r="J370" s="8" t="s">
        <v>10897</v>
      </c>
      <c r="K370" s="8" t="s">
        <v>295</v>
      </c>
      <c r="L370" s="8" t="s">
        <v>10886</v>
      </c>
      <c r="M370" s="8" t="s">
        <v>10899</v>
      </c>
      <c r="N370" s="8" t="s">
        <v>10893</v>
      </c>
      <c r="O370" s="9">
        <v>48.9</v>
      </c>
      <c r="P370" s="10">
        <v>1</v>
      </c>
      <c r="Q370" s="11">
        <v>9.25</v>
      </c>
      <c r="R370" s="11">
        <v>7</v>
      </c>
      <c r="S370" s="8" t="s">
        <v>296</v>
      </c>
      <c r="T370" s="8" t="s">
        <v>297</v>
      </c>
      <c r="U370" s="9">
        <v>58.387999999999998</v>
      </c>
      <c r="V370" s="10">
        <v>0.25</v>
      </c>
      <c r="W370" s="11">
        <v>3</v>
      </c>
      <c r="X370" s="9">
        <v>19.646999999999998</v>
      </c>
      <c r="Y370" s="8" t="s">
        <v>292</v>
      </c>
      <c r="Z370" s="10">
        <v>4</v>
      </c>
      <c r="AA370" s="10">
        <v>1</v>
      </c>
      <c r="AB370" s="9">
        <v>78.587999999999994</v>
      </c>
      <c r="AC370" s="10">
        <v>1</v>
      </c>
      <c r="AD370" s="10">
        <v>1</v>
      </c>
      <c r="AE370" s="9">
        <v>78.587999999999994</v>
      </c>
      <c r="AF370" s="11">
        <v>10</v>
      </c>
      <c r="AG370" s="11">
        <v>7</v>
      </c>
      <c r="AH370" s="11">
        <v>0</v>
      </c>
      <c r="AI370" s="11">
        <v>17</v>
      </c>
      <c r="AJ370" s="11">
        <v>0</v>
      </c>
      <c r="AK370" s="12">
        <v>44115.567187499997</v>
      </c>
      <c r="AL370" s="11">
        <v>1.46</v>
      </c>
      <c r="AM370" s="11">
        <v>100</v>
      </c>
      <c r="AN370" s="11">
        <v>0</v>
      </c>
      <c r="AO370" s="11">
        <v>1.02</v>
      </c>
      <c r="AP370" s="11">
        <v>0</v>
      </c>
      <c r="AQ370" s="11">
        <v>3.02</v>
      </c>
      <c r="AR370" s="11">
        <v>0.56999999999999995</v>
      </c>
      <c r="AS370" s="8" t="s">
        <v>298</v>
      </c>
      <c r="AT370" s="11">
        <v>0</v>
      </c>
      <c r="AU370" s="8" t="s">
        <v>11855</v>
      </c>
      <c r="AV370" s="8" t="s">
        <v>299</v>
      </c>
    </row>
    <row r="371" spans="1:48" x14ac:dyDescent="0.25">
      <c r="A371" s="8" t="str">
        <f t="shared" si="5"/>
        <v>11006000067662200000102</v>
      </c>
      <c r="B371" s="8" t="s">
        <v>10874</v>
      </c>
      <c r="C371" s="8" t="s">
        <v>294</v>
      </c>
      <c r="D371" s="8" t="s">
        <v>293</v>
      </c>
      <c r="E371" s="8" t="s">
        <v>11856</v>
      </c>
      <c r="F371" s="8" t="s">
        <v>11857</v>
      </c>
      <c r="G371" s="8" t="s">
        <v>10884</v>
      </c>
      <c r="H371" s="8" t="s">
        <v>10885</v>
      </c>
      <c r="I371" s="8" t="s">
        <v>294</v>
      </c>
      <c r="J371" s="8" t="s">
        <v>10897</v>
      </c>
      <c r="K371" s="8" t="s">
        <v>295</v>
      </c>
      <c r="L371" s="8" t="s">
        <v>10886</v>
      </c>
      <c r="M371" s="8" t="s">
        <v>10899</v>
      </c>
      <c r="N371" s="8" t="s">
        <v>11014</v>
      </c>
      <c r="O371" s="9">
        <v>0</v>
      </c>
      <c r="P371" s="10">
        <v>1</v>
      </c>
      <c r="Q371" s="11">
        <v>0</v>
      </c>
      <c r="R371" s="11">
        <v>0</v>
      </c>
      <c r="S371" s="8" t="s">
        <v>296</v>
      </c>
      <c r="T371" s="8" t="s">
        <v>297</v>
      </c>
      <c r="U371" s="9">
        <v>1</v>
      </c>
      <c r="V371" s="10">
        <v>1</v>
      </c>
      <c r="W371" s="11">
        <v>0</v>
      </c>
      <c r="X371" s="9">
        <v>1</v>
      </c>
      <c r="Y371" s="8" t="s">
        <v>292</v>
      </c>
      <c r="Z371" s="10">
        <v>1</v>
      </c>
      <c r="AA371" s="10">
        <v>1</v>
      </c>
      <c r="AB371" s="9">
        <v>1</v>
      </c>
      <c r="AC371" s="10">
        <v>1</v>
      </c>
      <c r="AD371" s="10">
        <v>1</v>
      </c>
      <c r="AE371" s="9">
        <v>1</v>
      </c>
      <c r="AF371" s="11">
        <v>0</v>
      </c>
      <c r="AG371" s="11">
        <v>0</v>
      </c>
      <c r="AH371" s="11">
        <v>0</v>
      </c>
      <c r="AI371" s="11">
        <v>0</v>
      </c>
      <c r="AJ371" s="11">
        <v>0</v>
      </c>
      <c r="AK371" s="12">
        <v>44115.032881944448</v>
      </c>
      <c r="AL371" s="11">
        <v>0</v>
      </c>
      <c r="AM371" s="11">
        <v>100</v>
      </c>
      <c r="AN371" s="11">
        <v>0</v>
      </c>
      <c r="AO371" s="11">
        <v>0</v>
      </c>
      <c r="AP371" s="11">
        <v>0</v>
      </c>
      <c r="AQ371" s="11">
        <v>0</v>
      </c>
      <c r="AR371" s="11">
        <v>0</v>
      </c>
      <c r="AS371" s="8" t="s">
        <v>298</v>
      </c>
      <c r="AT371" s="11">
        <v>0</v>
      </c>
      <c r="AU371" s="8" t="s">
        <v>11858</v>
      </c>
      <c r="AV371" s="8" t="s">
        <v>299</v>
      </c>
    </row>
    <row r="372" spans="1:48" x14ac:dyDescent="0.25">
      <c r="A372" s="8" t="str">
        <f t="shared" si="5"/>
        <v>11106000067662200001327</v>
      </c>
      <c r="B372" s="8" t="s">
        <v>10876</v>
      </c>
      <c r="C372" s="8" t="s">
        <v>294</v>
      </c>
      <c r="D372" s="8" t="s">
        <v>293</v>
      </c>
      <c r="E372" s="8" t="s">
        <v>11856</v>
      </c>
      <c r="F372" s="8" t="s">
        <v>11857</v>
      </c>
      <c r="G372" s="8" t="s">
        <v>11016</v>
      </c>
      <c r="H372" s="8" t="s">
        <v>10885</v>
      </c>
      <c r="I372" s="8" t="s">
        <v>294</v>
      </c>
      <c r="J372" s="8" t="s">
        <v>10897</v>
      </c>
      <c r="K372" s="8" t="s">
        <v>295</v>
      </c>
      <c r="L372" s="8" t="s">
        <v>10886</v>
      </c>
      <c r="M372" s="8" t="s">
        <v>10899</v>
      </c>
      <c r="N372" s="8" t="s">
        <v>11014</v>
      </c>
      <c r="O372" s="9">
        <v>0</v>
      </c>
      <c r="P372" s="10">
        <v>1</v>
      </c>
      <c r="Q372" s="11">
        <v>0</v>
      </c>
      <c r="R372" s="11">
        <v>0</v>
      </c>
      <c r="S372" s="8" t="s">
        <v>296</v>
      </c>
      <c r="T372" s="8" t="s">
        <v>297</v>
      </c>
      <c r="U372" s="9">
        <v>1</v>
      </c>
      <c r="V372" s="10">
        <v>1</v>
      </c>
      <c r="W372" s="11">
        <v>0</v>
      </c>
      <c r="X372" s="9">
        <v>1</v>
      </c>
      <c r="Y372" s="8" t="s">
        <v>292</v>
      </c>
      <c r="Z372" s="10">
        <v>1</v>
      </c>
      <c r="AA372" s="10">
        <v>1</v>
      </c>
      <c r="AB372" s="9">
        <v>1</v>
      </c>
      <c r="AC372" s="10">
        <v>1</v>
      </c>
      <c r="AD372" s="10">
        <v>1</v>
      </c>
      <c r="AE372" s="9">
        <v>1</v>
      </c>
      <c r="AF372" s="11">
        <v>0</v>
      </c>
      <c r="AG372" s="11">
        <v>0</v>
      </c>
      <c r="AH372" s="11">
        <v>0</v>
      </c>
      <c r="AI372" s="11">
        <v>0</v>
      </c>
      <c r="AJ372" s="11">
        <v>0</v>
      </c>
      <c r="AK372" s="12">
        <v>44115.032881944448</v>
      </c>
      <c r="AL372" s="11">
        <v>0</v>
      </c>
      <c r="AM372" s="11">
        <v>100</v>
      </c>
      <c r="AN372" s="11">
        <v>0</v>
      </c>
      <c r="AO372" s="11">
        <v>0</v>
      </c>
      <c r="AP372" s="11">
        <v>0</v>
      </c>
      <c r="AQ372" s="11">
        <v>0</v>
      </c>
      <c r="AR372" s="11">
        <v>0</v>
      </c>
      <c r="AS372" s="8" t="s">
        <v>298</v>
      </c>
      <c r="AT372" s="11">
        <v>0</v>
      </c>
      <c r="AU372" s="8" t="s">
        <v>11858</v>
      </c>
      <c r="AV372" s="8" t="s">
        <v>299</v>
      </c>
    </row>
    <row r="373" spans="1:48" x14ac:dyDescent="0.25">
      <c r="A373" s="8" t="str">
        <f t="shared" si="5"/>
        <v>13006000067662200001286</v>
      </c>
      <c r="B373" s="8" t="s">
        <v>10880</v>
      </c>
      <c r="C373" s="8" t="s">
        <v>294</v>
      </c>
      <c r="D373" s="8" t="s">
        <v>293</v>
      </c>
      <c r="E373" s="8" t="s">
        <v>11856</v>
      </c>
      <c r="F373" s="8" t="s">
        <v>11857</v>
      </c>
      <c r="G373" s="8" t="s">
        <v>11017</v>
      </c>
      <c r="H373" s="8" t="s">
        <v>11018</v>
      </c>
      <c r="I373" s="8" t="s">
        <v>294</v>
      </c>
      <c r="J373" s="8" t="s">
        <v>10897</v>
      </c>
      <c r="K373" s="8" t="s">
        <v>295</v>
      </c>
      <c r="L373" s="8" t="s">
        <v>10886</v>
      </c>
      <c r="M373" s="8" t="s">
        <v>10899</v>
      </c>
      <c r="N373" s="8" t="s">
        <v>11014</v>
      </c>
      <c r="O373" s="9">
        <v>0</v>
      </c>
      <c r="P373" s="10">
        <v>1</v>
      </c>
      <c r="Q373" s="11">
        <v>0</v>
      </c>
      <c r="R373" s="11">
        <v>0</v>
      </c>
      <c r="S373" s="8" t="s">
        <v>296</v>
      </c>
      <c r="T373" s="8" t="s">
        <v>297</v>
      </c>
      <c r="U373" s="9">
        <v>1</v>
      </c>
      <c r="V373" s="10">
        <v>1</v>
      </c>
      <c r="W373" s="11">
        <v>0</v>
      </c>
      <c r="X373" s="9">
        <v>1</v>
      </c>
      <c r="Y373" s="8" t="s">
        <v>292</v>
      </c>
      <c r="Z373" s="10">
        <v>1</v>
      </c>
      <c r="AA373" s="10">
        <v>1</v>
      </c>
      <c r="AB373" s="9">
        <v>1</v>
      </c>
      <c r="AC373" s="10">
        <v>1</v>
      </c>
      <c r="AD373" s="10">
        <v>1</v>
      </c>
      <c r="AE373" s="9">
        <v>1</v>
      </c>
      <c r="AF373" s="11">
        <v>0</v>
      </c>
      <c r="AG373" s="11">
        <v>0</v>
      </c>
      <c r="AH373" s="11">
        <v>0</v>
      </c>
      <c r="AI373" s="11">
        <v>0</v>
      </c>
      <c r="AJ373" s="11">
        <v>0</v>
      </c>
      <c r="AK373" s="12">
        <v>44115.015509259261</v>
      </c>
      <c r="AL373" s="11">
        <v>0</v>
      </c>
      <c r="AM373" s="11">
        <v>100</v>
      </c>
      <c r="AN373" s="11">
        <v>0</v>
      </c>
      <c r="AO373" s="11">
        <v>0</v>
      </c>
      <c r="AP373" s="11">
        <v>0</v>
      </c>
      <c r="AQ373" s="11">
        <v>0</v>
      </c>
      <c r="AR373" s="11">
        <v>0</v>
      </c>
      <c r="AS373" s="8" t="s">
        <v>298</v>
      </c>
      <c r="AT373" s="11">
        <v>0</v>
      </c>
      <c r="AU373" s="8" t="s">
        <v>11858</v>
      </c>
      <c r="AV373" s="8" t="s">
        <v>299</v>
      </c>
    </row>
    <row r="374" spans="1:48" x14ac:dyDescent="0.25">
      <c r="A374" s="8" t="str">
        <f t="shared" si="5"/>
        <v>17006000068712200001421</v>
      </c>
      <c r="B374" s="8" t="s">
        <v>10883</v>
      </c>
      <c r="C374" s="8" t="s">
        <v>292</v>
      </c>
      <c r="D374" s="8" t="s">
        <v>293</v>
      </c>
      <c r="E374" s="8" t="s">
        <v>11859</v>
      </c>
      <c r="F374" s="8" t="s">
        <v>11860</v>
      </c>
      <c r="G374" s="8" t="s">
        <v>10890</v>
      </c>
      <c r="H374" s="8" t="s">
        <v>10896</v>
      </c>
      <c r="I374" s="8" t="s">
        <v>294</v>
      </c>
      <c r="J374" s="8" t="s">
        <v>10897</v>
      </c>
      <c r="K374" s="8" t="s">
        <v>295</v>
      </c>
      <c r="L374" s="8" t="s">
        <v>10898</v>
      </c>
      <c r="M374" s="8" t="s">
        <v>10899</v>
      </c>
      <c r="N374" s="8" t="s">
        <v>10893</v>
      </c>
      <c r="O374" s="9">
        <v>81.75</v>
      </c>
      <c r="P374" s="10">
        <v>1</v>
      </c>
      <c r="Q374" s="11">
        <v>9.25</v>
      </c>
      <c r="R374" s="11">
        <v>7</v>
      </c>
      <c r="S374" s="8" t="s">
        <v>296</v>
      </c>
      <c r="T374" s="8" t="s">
        <v>297</v>
      </c>
      <c r="U374" s="9">
        <v>97.611999999999995</v>
      </c>
      <c r="V374" s="10">
        <v>0.25</v>
      </c>
      <c r="W374" s="11">
        <v>3</v>
      </c>
      <c r="X374" s="9">
        <v>32.843000000000004</v>
      </c>
      <c r="Y374" s="8" t="s">
        <v>292</v>
      </c>
      <c r="Z374" s="10">
        <v>4</v>
      </c>
      <c r="AA374" s="10">
        <v>1</v>
      </c>
      <c r="AB374" s="9">
        <v>131.37200000000001</v>
      </c>
      <c r="AC374" s="10">
        <v>1</v>
      </c>
      <c r="AD374" s="10">
        <v>1</v>
      </c>
      <c r="AE374" s="9">
        <v>131.37200000000001</v>
      </c>
      <c r="AF374" s="11">
        <v>10</v>
      </c>
      <c r="AG374" s="11">
        <v>7</v>
      </c>
      <c r="AH374" s="11">
        <v>0</v>
      </c>
      <c r="AI374" s="11">
        <v>17</v>
      </c>
      <c r="AJ374" s="11">
        <v>0</v>
      </c>
      <c r="AK374" s="12">
        <v>44115.567858796298</v>
      </c>
      <c r="AL374" s="11">
        <v>2.44</v>
      </c>
      <c r="AM374" s="11">
        <v>100</v>
      </c>
      <c r="AN374" s="11">
        <v>0</v>
      </c>
      <c r="AO374" s="11">
        <v>1.71</v>
      </c>
      <c r="AP374" s="11">
        <v>0</v>
      </c>
      <c r="AQ374" s="11">
        <v>5.04</v>
      </c>
      <c r="AR374" s="11">
        <v>0.96</v>
      </c>
      <c r="AS374" s="8" t="s">
        <v>298</v>
      </c>
      <c r="AT374" s="11">
        <v>0</v>
      </c>
      <c r="AU374" s="8" t="s">
        <v>11861</v>
      </c>
      <c r="AV374" s="8" t="s">
        <v>299</v>
      </c>
    </row>
    <row r="375" spans="1:48" x14ac:dyDescent="0.25">
      <c r="A375" s="8" t="str">
        <f t="shared" si="5"/>
        <v>17006000068722200001421</v>
      </c>
      <c r="B375" s="8" t="s">
        <v>10883</v>
      </c>
      <c r="C375" s="8" t="s">
        <v>292</v>
      </c>
      <c r="D375" s="8" t="s">
        <v>293</v>
      </c>
      <c r="E375" s="8" t="s">
        <v>11862</v>
      </c>
      <c r="F375" s="8" t="s">
        <v>11863</v>
      </c>
      <c r="G375" s="8" t="s">
        <v>10890</v>
      </c>
      <c r="H375" s="8" t="s">
        <v>10896</v>
      </c>
      <c r="I375" s="8" t="s">
        <v>294</v>
      </c>
      <c r="J375" s="8" t="s">
        <v>10897</v>
      </c>
      <c r="K375" s="8" t="s">
        <v>295</v>
      </c>
      <c r="L375" s="8" t="s">
        <v>10898</v>
      </c>
      <c r="M375" s="8" t="s">
        <v>10899</v>
      </c>
      <c r="N375" s="8" t="s">
        <v>10893</v>
      </c>
      <c r="O375" s="9">
        <v>90.53</v>
      </c>
      <c r="P375" s="10">
        <v>1</v>
      </c>
      <c r="Q375" s="11">
        <v>9.25</v>
      </c>
      <c r="R375" s="11">
        <v>7</v>
      </c>
      <c r="S375" s="8" t="s">
        <v>296</v>
      </c>
      <c r="T375" s="8" t="s">
        <v>297</v>
      </c>
      <c r="U375" s="9">
        <v>108.096</v>
      </c>
      <c r="V375" s="10">
        <v>0.25</v>
      </c>
      <c r="W375" s="11">
        <v>3</v>
      </c>
      <c r="X375" s="9">
        <v>36.374000000000002</v>
      </c>
      <c r="Y375" s="8" t="s">
        <v>292</v>
      </c>
      <c r="Z375" s="10">
        <v>4</v>
      </c>
      <c r="AA375" s="10">
        <v>1</v>
      </c>
      <c r="AB375" s="9">
        <v>145.49600000000001</v>
      </c>
      <c r="AC375" s="10">
        <v>1</v>
      </c>
      <c r="AD375" s="10">
        <v>1</v>
      </c>
      <c r="AE375" s="9">
        <v>145.49600000000001</v>
      </c>
      <c r="AF375" s="11">
        <v>10</v>
      </c>
      <c r="AG375" s="11">
        <v>7</v>
      </c>
      <c r="AH375" s="11">
        <v>0</v>
      </c>
      <c r="AI375" s="11">
        <v>17</v>
      </c>
      <c r="AJ375" s="11">
        <v>0</v>
      </c>
      <c r="AK375" s="12">
        <v>44115.567870370367</v>
      </c>
      <c r="AL375" s="11">
        <v>2.7</v>
      </c>
      <c r="AM375" s="11">
        <v>100</v>
      </c>
      <c r="AN375" s="11">
        <v>0</v>
      </c>
      <c r="AO375" s="11">
        <v>1.89</v>
      </c>
      <c r="AP375" s="11">
        <v>0</v>
      </c>
      <c r="AQ375" s="11">
        <v>5.59</v>
      </c>
      <c r="AR375" s="11">
        <v>1.06</v>
      </c>
      <c r="AS375" s="8" t="s">
        <v>298</v>
      </c>
      <c r="AT375" s="11">
        <v>0</v>
      </c>
      <c r="AU375" s="8" t="s">
        <v>11864</v>
      </c>
      <c r="AV375" s="8" t="s">
        <v>299</v>
      </c>
    </row>
    <row r="376" spans="1:48" x14ac:dyDescent="0.25">
      <c r="A376" s="8" t="str">
        <f t="shared" si="5"/>
        <v>14006000083662200001421</v>
      </c>
      <c r="B376" s="8" t="s">
        <v>10892</v>
      </c>
      <c r="C376" s="8" t="s">
        <v>294</v>
      </c>
      <c r="D376" s="8" t="s">
        <v>293</v>
      </c>
      <c r="E376" s="8" t="s">
        <v>11865</v>
      </c>
      <c r="F376" s="8" t="s">
        <v>11866</v>
      </c>
      <c r="G376" s="8" t="s">
        <v>10890</v>
      </c>
      <c r="H376" s="8" t="s">
        <v>10896</v>
      </c>
      <c r="I376" s="8" t="s">
        <v>292</v>
      </c>
      <c r="J376" s="8" t="s">
        <v>10897</v>
      </c>
      <c r="K376" s="8" t="s">
        <v>305</v>
      </c>
      <c r="L376" s="8" t="s">
        <v>10886</v>
      </c>
      <c r="M376" s="8" t="s">
        <v>10899</v>
      </c>
      <c r="N376" s="8" t="s">
        <v>11014</v>
      </c>
      <c r="O376" s="9">
        <v>0</v>
      </c>
      <c r="P376" s="10">
        <v>1</v>
      </c>
      <c r="Q376" s="11">
        <v>0</v>
      </c>
      <c r="R376" s="11">
        <v>0</v>
      </c>
      <c r="S376" s="8" t="s">
        <v>296</v>
      </c>
      <c r="T376" s="8" t="s">
        <v>297</v>
      </c>
      <c r="U376" s="9">
        <v>1</v>
      </c>
      <c r="V376" s="10">
        <v>1</v>
      </c>
      <c r="W376" s="11">
        <v>0</v>
      </c>
      <c r="X376" s="9">
        <v>1</v>
      </c>
      <c r="Y376" s="8" t="s">
        <v>292</v>
      </c>
      <c r="Z376" s="10">
        <v>1</v>
      </c>
      <c r="AA376" s="10">
        <v>1</v>
      </c>
      <c r="AB376" s="9">
        <v>1</v>
      </c>
      <c r="AC376" s="10">
        <v>1</v>
      </c>
      <c r="AD376" s="10">
        <v>1</v>
      </c>
      <c r="AE376" s="9">
        <v>1</v>
      </c>
      <c r="AF376" s="11">
        <v>0</v>
      </c>
      <c r="AG376" s="11">
        <v>0</v>
      </c>
      <c r="AH376" s="11">
        <v>0</v>
      </c>
      <c r="AI376" s="11">
        <v>0</v>
      </c>
      <c r="AJ376" s="11">
        <v>0</v>
      </c>
      <c r="AK376" s="12">
        <v>44115.012395833335</v>
      </c>
      <c r="AL376" s="11">
        <v>0</v>
      </c>
      <c r="AM376" s="11">
        <v>100</v>
      </c>
      <c r="AN376" s="11">
        <v>0</v>
      </c>
      <c r="AO376" s="11">
        <v>0</v>
      </c>
      <c r="AP376" s="11">
        <v>0</v>
      </c>
      <c r="AQ376" s="11">
        <v>0</v>
      </c>
      <c r="AR376" s="11">
        <v>0</v>
      </c>
      <c r="AS376" s="8" t="s">
        <v>298</v>
      </c>
      <c r="AT376" s="11">
        <v>0</v>
      </c>
      <c r="AU376" s="8" t="s">
        <v>11867</v>
      </c>
      <c r="AV376" s="8" t="s">
        <v>299</v>
      </c>
    </row>
    <row r="377" spans="1:48" x14ac:dyDescent="0.25">
      <c r="A377" s="8" t="str">
        <f t="shared" si="5"/>
        <v>17006000083662200001421</v>
      </c>
      <c r="B377" s="8" t="s">
        <v>10883</v>
      </c>
      <c r="C377" s="8" t="s">
        <v>292</v>
      </c>
      <c r="D377" s="8" t="s">
        <v>293</v>
      </c>
      <c r="E377" s="8" t="s">
        <v>11865</v>
      </c>
      <c r="F377" s="8" t="s">
        <v>11866</v>
      </c>
      <c r="G377" s="8" t="s">
        <v>10890</v>
      </c>
      <c r="H377" s="8" t="s">
        <v>10896</v>
      </c>
      <c r="I377" s="8" t="s">
        <v>294</v>
      </c>
      <c r="J377" s="8" t="s">
        <v>10897</v>
      </c>
      <c r="K377" s="8" t="s">
        <v>305</v>
      </c>
      <c r="L377" s="8" t="s">
        <v>10886</v>
      </c>
      <c r="M377" s="8" t="s">
        <v>10899</v>
      </c>
      <c r="N377" s="8" t="s">
        <v>10893</v>
      </c>
      <c r="O377" s="9">
        <v>26.68</v>
      </c>
      <c r="P377" s="10">
        <v>1</v>
      </c>
      <c r="Q377" s="11">
        <v>9.25</v>
      </c>
      <c r="R377" s="11">
        <v>7</v>
      </c>
      <c r="S377" s="8" t="s">
        <v>296</v>
      </c>
      <c r="T377" s="8" t="s">
        <v>297</v>
      </c>
      <c r="U377" s="9">
        <v>31.856999999999999</v>
      </c>
      <c r="V377" s="10">
        <v>0.25</v>
      </c>
      <c r="W377" s="11">
        <v>3</v>
      </c>
      <c r="X377" s="9">
        <v>11.234</v>
      </c>
      <c r="Y377" s="8" t="s">
        <v>292</v>
      </c>
      <c r="Z377" s="10">
        <v>4</v>
      </c>
      <c r="AA377" s="10">
        <v>1</v>
      </c>
      <c r="AB377" s="9">
        <v>44.936</v>
      </c>
      <c r="AC377" s="10">
        <v>1</v>
      </c>
      <c r="AD377" s="10">
        <v>1</v>
      </c>
      <c r="AE377" s="9">
        <v>44.936</v>
      </c>
      <c r="AF377" s="11">
        <v>15</v>
      </c>
      <c r="AG377" s="11">
        <v>7</v>
      </c>
      <c r="AH377" s="11">
        <v>0</v>
      </c>
      <c r="AI377" s="11">
        <v>17</v>
      </c>
      <c r="AJ377" s="11">
        <v>0</v>
      </c>
      <c r="AK377" s="12">
        <v>44115.57707175926</v>
      </c>
      <c r="AL377" s="11">
        <v>1.19</v>
      </c>
      <c r="AM377" s="11">
        <v>100</v>
      </c>
      <c r="AN377" s="11">
        <v>0</v>
      </c>
      <c r="AO377" s="11">
        <v>0.56000000000000005</v>
      </c>
      <c r="AP377" s="11">
        <v>0</v>
      </c>
      <c r="AQ377" s="11">
        <v>1.75</v>
      </c>
      <c r="AR377" s="11">
        <v>0.33</v>
      </c>
      <c r="AS377" s="8" t="s">
        <v>298</v>
      </c>
      <c r="AT377" s="11">
        <v>0</v>
      </c>
      <c r="AU377" s="8" t="s">
        <v>11867</v>
      </c>
      <c r="AV377" s="8" t="s">
        <v>299</v>
      </c>
    </row>
    <row r="378" spans="1:48" x14ac:dyDescent="0.25">
      <c r="A378" s="8" t="str">
        <f t="shared" si="5"/>
        <v>17006000089272200001421</v>
      </c>
      <c r="B378" s="8" t="s">
        <v>10883</v>
      </c>
      <c r="C378" s="8" t="s">
        <v>292</v>
      </c>
      <c r="D378" s="8" t="s">
        <v>293</v>
      </c>
      <c r="E378" s="8" t="s">
        <v>11868</v>
      </c>
      <c r="F378" s="8" t="s">
        <v>11869</v>
      </c>
      <c r="G378" s="8" t="s">
        <v>10890</v>
      </c>
      <c r="H378" s="8" t="s">
        <v>10896</v>
      </c>
      <c r="I378" s="8" t="s">
        <v>294</v>
      </c>
      <c r="J378" s="8" t="s">
        <v>10897</v>
      </c>
      <c r="K378" s="8" t="s">
        <v>295</v>
      </c>
      <c r="L378" s="8" t="s">
        <v>10898</v>
      </c>
      <c r="M378" s="8" t="s">
        <v>10899</v>
      </c>
      <c r="N378" s="8" t="s">
        <v>10893</v>
      </c>
      <c r="O378" s="9">
        <v>43.52</v>
      </c>
      <c r="P378" s="10">
        <v>1</v>
      </c>
      <c r="Q378" s="11">
        <v>9.25</v>
      </c>
      <c r="R378" s="11">
        <v>7</v>
      </c>
      <c r="S378" s="8" t="s">
        <v>296</v>
      </c>
      <c r="T378" s="8" t="s">
        <v>297</v>
      </c>
      <c r="U378" s="9">
        <v>51.963999999999999</v>
      </c>
      <c r="V378" s="10">
        <v>0.25</v>
      </c>
      <c r="W378" s="11">
        <v>3</v>
      </c>
      <c r="X378" s="9">
        <v>17.491</v>
      </c>
      <c r="Y378" s="8" t="s">
        <v>292</v>
      </c>
      <c r="Z378" s="10">
        <v>4</v>
      </c>
      <c r="AA378" s="10">
        <v>1</v>
      </c>
      <c r="AB378" s="9">
        <v>69.963999999999999</v>
      </c>
      <c r="AC378" s="10">
        <v>1</v>
      </c>
      <c r="AD378" s="10">
        <v>1</v>
      </c>
      <c r="AE378" s="9">
        <v>69.963999999999999</v>
      </c>
      <c r="AF378" s="11">
        <v>10</v>
      </c>
      <c r="AG378" s="11">
        <v>7</v>
      </c>
      <c r="AH378" s="11">
        <v>0</v>
      </c>
      <c r="AI378" s="11">
        <v>17</v>
      </c>
      <c r="AJ378" s="11">
        <v>0</v>
      </c>
      <c r="AK378" s="12">
        <v>44115.58090277778</v>
      </c>
      <c r="AL378" s="11">
        <v>1.3</v>
      </c>
      <c r="AM378" s="11">
        <v>100</v>
      </c>
      <c r="AN378" s="11">
        <v>0</v>
      </c>
      <c r="AO378" s="11">
        <v>0.91</v>
      </c>
      <c r="AP378" s="11">
        <v>0</v>
      </c>
      <c r="AQ378" s="11">
        <v>2.69</v>
      </c>
      <c r="AR378" s="11">
        <v>0.51</v>
      </c>
      <c r="AS378" s="8" t="s">
        <v>298</v>
      </c>
      <c r="AT378" s="11">
        <v>0</v>
      </c>
      <c r="AU378" s="8" t="s">
        <v>11870</v>
      </c>
      <c r="AV378" s="8" t="s">
        <v>299</v>
      </c>
    </row>
    <row r="379" spans="1:48" x14ac:dyDescent="0.25">
      <c r="A379" s="8" t="str">
        <f t="shared" si="5"/>
        <v>17006000089372200001421</v>
      </c>
      <c r="B379" s="8" t="s">
        <v>10883</v>
      </c>
      <c r="C379" s="8" t="s">
        <v>292</v>
      </c>
      <c r="D379" s="8" t="s">
        <v>293</v>
      </c>
      <c r="E379" s="8" t="s">
        <v>11871</v>
      </c>
      <c r="F379" s="8" t="s">
        <v>11872</v>
      </c>
      <c r="G379" s="8" t="s">
        <v>10890</v>
      </c>
      <c r="H379" s="8" t="s">
        <v>10896</v>
      </c>
      <c r="I379" s="8" t="s">
        <v>294</v>
      </c>
      <c r="J379" s="8" t="s">
        <v>10897</v>
      </c>
      <c r="K379" s="8" t="s">
        <v>295</v>
      </c>
      <c r="L379" s="8" t="s">
        <v>10898</v>
      </c>
      <c r="M379" s="8" t="s">
        <v>10899</v>
      </c>
      <c r="N379" s="8" t="s">
        <v>10893</v>
      </c>
      <c r="O379" s="9">
        <v>51.43</v>
      </c>
      <c r="P379" s="10">
        <v>1</v>
      </c>
      <c r="Q379" s="11">
        <v>9.25</v>
      </c>
      <c r="R379" s="11">
        <v>7</v>
      </c>
      <c r="S379" s="8" t="s">
        <v>296</v>
      </c>
      <c r="T379" s="8" t="s">
        <v>297</v>
      </c>
      <c r="U379" s="9">
        <v>61.408999999999999</v>
      </c>
      <c r="V379" s="10">
        <v>0.25</v>
      </c>
      <c r="W379" s="11">
        <v>3</v>
      </c>
      <c r="X379" s="9">
        <v>20.661999999999999</v>
      </c>
      <c r="Y379" s="8" t="s">
        <v>292</v>
      </c>
      <c r="Z379" s="10">
        <v>4</v>
      </c>
      <c r="AA379" s="10">
        <v>1</v>
      </c>
      <c r="AB379" s="9">
        <v>82.647999999999996</v>
      </c>
      <c r="AC379" s="10">
        <v>1</v>
      </c>
      <c r="AD379" s="10">
        <v>1</v>
      </c>
      <c r="AE379" s="9">
        <v>82.647999999999996</v>
      </c>
      <c r="AF379" s="11">
        <v>10</v>
      </c>
      <c r="AG379" s="11">
        <v>7</v>
      </c>
      <c r="AH379" s="11">
        <v>0</v>
      </c>
      <c r="AI379" s="11">
        <v>17</v>
      </c>
      <c r="AJ379" s="11">
        <v>0</v>
      </c>
      <c r="AK379" s="12">
        <v>44115.580925925926</v>
      </c>
      <c r="AL379" s="11">
        <v>1.54</v>
      </c>
      <c r="AM379" s="11">
        <v>100</v>
      </c>
      <c r="AN379" s="11">
        <v>0</v>
      </c>
      <c r="AO379" s="11">
        <v>1.07</v>
      </c>
      <c r="AP379" s="11">
        <v>0</v>
      </c>
      <c r="AQ379" s="11">
        <v>3.17</v>
      </c>
      <c r="AR379" s="11">
        <v>0.6</v>
      </c>
      <c r="AS379" s="8" t="s">
        <v>298</v>
      </c>
      <c r="AT379" s="11">
        <v>0</v>
      </c>
      <c r="AU379" s="8" t="s">
        <v>11873</v>
      </c>
      <c r="AV379" s="8" t="s">
        <v>299</v>
      </c>
    </row>
    <row r="380" spans="1:48" x14ac:dyDescent="0.25">
      <c r="A380" s="8" t="str">
        <f t="shared" si="5"/>
        <v>17006000089392200001421</v>
      </c>
      <c r="B380" s="8" t="s">
        <v>10883</v>
      </c>
      <c r="C380" s="8" t="s">
        <v>292</v>
      </c>
      <c r="D380" s="8" t="s">
        <v>293</v>
      </c>
      <c r="E380" s="8" t="s">
        <v>11874</v>
      </c>
      <c r="F380" s="8" t="s">
        <v>11875</v>
      </c>
      <c r="G380" s="8" t="s">
        <v>10890</v>
      </c>
      <c r="H380" s="8" t="s">
        <v>10896</v>
      </c>
      <c r="I380" s="8" t="s">
        <v>294</v>
      </c>
      <c r="J380" s="8" t="s">
        <v>10897</v>
      </c>
      <c r="K380" s="8" t="s">
        <v>295</v>
      </c>
      <c r="L380" s="8" t="s">
        <v>10898</v>
      </c>
      <c r="M380" s="8" t="s">
        <v>10899</v>
      </c>
      <c r="N380" s="8" t="s">
        <v>10893</v>
      </c>
      <c r="O380" s="9">
        <v>84.21</v>
      </c>
      <c r="P380" s="10">
        <v>1</v>
      </c>
      <c r="Q380" s="11">
        <v>9.25</v>
      </c>
      <c r="R380" s="11">
        <v>7</v>
      </c>
      <c r="S380" s="8" t="s">
        <v>296</v>
      </c>
      <c r="T380" s="8" t="s">
        <v>297</v>
      </c>
      <c r="U380" s="9">
        <v>100.54900000000001</v>
      </c>
      <c r="V380" s="10">
        <v>0.25</v>
      </c>
      <c r="W380" s="11">
        <v>3</v>
      </c>
      <c r="X380" s="9">
        <v>33.837000000000003</v>
      </c>
      <c r="Y380" s="8" t="s">
        <v>292</v>
      </c>
      <c r="Z380" s="10">
        <v>4</v>
      </c>
      <c r="AA380" s="10">
        <v>1</v>
      </c>
      <c r="AB380" s="9">
        <v>135.34800000000001</v>
      </c>
      <c r="AC380" s="10">
        <v>1</v>
      </c>
      <c r="AD380" s="10">
        <v>1</v>
      </c>
      <c r="AE380" s="9">
        <v>135.34800000000001</v>
      </c>
      <c r="AF380" s="11">
        <v>10</v>
      </c>
      <c r="AG380" s="11">
        <v>7</v>
      </c>
      <c r="AH380" s="11">
        <v>0</v>
      </c>
      <c r="AI380" s="11">
        <v>17</v>
      </c>
      <c r="AJ380" s="11">
        <v>0</v>
      </c>
      <c r="AK380" s="12">
        <v>44115.581018518518</v>
      </c>
      <c r="AL380" s="11">
        <v>2.5099999999999998</v>
      </c>
      <c r="AM380" s="11">
        <v>100</v>
      </c>
      <c r="AN380" s="11">
        <v>0</v>
      </c>
      <c r="AO380" s="11">
        <v>1.76</v>
      </c>
      <c r="AP380" s="11">
        <v>0</v>
      </c>
      <c r="AQ380" s="11">
        <v>5.2</v>
      </c>
      <c r="AR380" s="11">
        <v>0.99</v>
      </c>
      <c r="AS380" s="8" t="s">
        <v>298</v>
      </c>
      <c r="AT380" s="11">
        <v>0</v>
      </c>
      <c r="AU380" s="8" t="s">
        <v>11876</v>
      </c>
      <c r="AV380" s="8" t="s">
        <v>299</v>
      </c>
    </row>
    <row r="381" spans="1:48" x14ac:dyDescent="0.25">
      <c r="A381" s="8" t="str">
        <f t="shared" si="5"/>
        <v>17006000089472200001421</v>
      </c>
      <c r="B381" s="8" t="s">
        <v>10883</v>
      </c>
      <c r="C381" s="8" t="s">
        <v>292</v>
      </c>
      <c r="D381" s="8" t="s">
        <v>293</v>
      </c>
      <c r="E381" s="8" t="s">
        <v>11877</v>
      </c>
      <c r="F381" s="8" t="s">
        <v>11878</v>
      </c>
      <c r="G381" s="8" t="s">
        <v>10890</v>
      </c>
      <c r="H381" s="8" t="s">
        <v>10896</v>
      </c>
      <c r="I381" s="8" t="s">
        <v>294</v>
      </c>
      <c r="J381" s="8" t="s">
        <v>10897</v>
      </c>
      <c r="K381" s="8" t="s">
        <v>295</v>
      </c>
      <c r="L381" s="8" t="s">
        <v>10898</v>
      </c>
      <c r="M381" s="8" t="s">
        <v>10899</v>
      </c>
      <c r="N381" s="8" t="s">
        <v>10893</v>
      </c>
      <c r="O381" s="9">
        <v>87.19</v>
      </c>
      <c r="P381" s="10">
        <v>1</v>
      </c>
      <c r="Q381" s="11">
        <v>9.25</v>
      </c>
      <c r="R381" s="11">
        <v>7</v>
      </c>
      <c r="S381" s="8" t="s">
        <v>296</v>
      </c>
      <c r="T381" s="8" t="s">
        <v>297</v>
      </c>
      <c r="U381" s="9">
        <v>104.107</v>
      </c>
      <c r="V381" s="10">
        <v>0.25</v>
      </c>
      <c r="W381" s="11">
        <v>3</v>
      </c>
      <c r="X381" s="9">
        <v>35.027000000000001</v>
      </c>
      <c r="Y381" s="8" t="s">
        <v>292</v>
      </c>
      <c r="Z381" s="10">
        <v>4</v>
      </c>
      <c r="AA381" s="10">
        <v>1</v>
      </c>
      <c r="AB381" s="9">
        <v>140.108</v>
      </c>
      <c r="AC381" s="10">
        <v>1</v>
      </c>
      <c r="AD381" s="10">
        <v>1</v>
      </c>
      <c r="AE381" s="9">
        <v>140.108</v>
      </c>
      <c r="AF381" s="11">
        <v>10</v>
      </c>
      <c r="AG381" s="11">
        <v>7</v>
      </c>
      <c r="AH381" s="11">
        <v>0</v>
      </c>
      <c r="AI381" s="11">
        <v>17</v>
      </c>
      <c r="AJ381" s="11">
        <v>0</v>
      </c>
      <c r="AK381" s="12">
        <v>44115.581064814818</v>
      </c>
      <c r="AL381" s="11">
        <v>2.6</v>
      </c>
      <c r="AM381" s="11">
        <v>100</v>
      </c>
      <c r="AN381" s="11">
        <v>0</v>
      </c>
      <c r="AO381" s="11">
        <v>1.82</v>
      </c>
      <c r="AP381" s="11">
        <v>0</v>
      </c>
      <c r="AQ381" s="11">
        <v>5.38</v>
      </c>
      <c r="AR381" s="11">
        <v>1.02</v>
      </c>
      <c r="AS381" s="8" t="s">
        <v>298</v>
      </c>
      <c r="AT381" s="11">
        <v>0</v>
      </c>
      <c r="AU381" s="8" t="s">
        <v>11879</v>
      </c>
      <c r="AV381" s="8" t="s">
        <v>299</v>
      </c>
    </row>
    <row r="382" spans="1:48" x14ac:dyDescent="0.25">
      <c r="A382" s="8" t="str">
        <f t="shared" si="5"/>
        <v>17006000089482200001421</v>
      </c>
      <c r="B382" s="8" t="s">
        <v>10883</v>
      </c>
      <c r="C382" s="8" t="s">
        <v>292</v>
      </c>
      <c r="D382" s="8" t="s">
        <v>293</v>
      </c>
      <c r="E382" s="8" t="s">
        <v>11880</v>
      </c>
      <c r="F382" s="8" t="s">
        <v>11881</v>
      </c>
      <c r="G382" s="8" t="s">
        <v>10890</v>
      </c>
      <c r="H382" s="8" t="s">
        <v>10896</v>
      </c>
      <c r="I382" s="8" t="s">
        <v>294</v>
      </c>
      <c r="J382" s="8" t="s">
        <v>10897</v>
      </c>
      <c r="K382" s="8" t="s">
        <v>295</v>
      </c>
      <c r="L382" s="8" t="s">
        <v>10886</v>
      </c>
      <c r="M382" s="8" t="s">
        <v>10899</v>
      </c>
      <c r="N382" s="8" t="s">
        <v>10893</v>
      </c>
      <c r="O382" s="9">
        <v>96.46</v>
      </c>
      <c r="P382" s="10">
        <v>1</v>
      </c>
      <c r="Q382" s="11">
        <v>9.25</v>
      </c>
      <c r="R382" s="11">
        <v>7</v>
      </c>
      <c r="S382" s="8" t="s">
        <v>296</v>
      </c>
      <c r="T382" s="8" t="s">
        <v>297</v>
      </c>
      <c r="U382" s="9">
        <v>115.176</v>
      </c>
      <c r="V382" s="10">
        <v>0.25</v>
      </c>
      <c r="W382" s="11">
        <v>3</v>
      </c>
      <c r="X382" s="9">
        <v>38.753999999999998</v>
      </c>
      <c r="Y382" s="8" t="s">
        <v>292</v>
      </c>
      <c r="Z382" s="10">
        <v>4</v>
      </c>
      <c r="AA382" s="10">
        <v>1</v>
      </c>
      <c r="AB382" s="9">
        <v>155.01599999999999</v>
      </c>
      <c r="AC382" s="10">
        <v>1</v>
      </c>
      <c r="AD382" s="10">
        <v>1</v>
      </c>
      <c r="AE382" s="9">
        <v>155.01599999999999</v>
      </c>
      <c r="AF382" s="11">
        <v>10</v>
      </c>
      <c r="AG382" s="11">
        <v>7</v>
      </c>
      <c r="AH382" s="11">
        <v>0</v>
      </c>
      <c r="AI382" s="11">
        <v>17</v>
      </c>
      <c r="AJ382" s="11">
        <v>0</v>
      </c>
      <c r="AK382" s="12">
        <v>44115.581064814818</v>
      </c>
      <c r="AL382" s="11">
        <v>2.88</v>
      </c>
      <c r="AM382" s="11">
        <v>100</v>
      </c>
      <c r="AN382" s="11">
        <v>0</v>
      </c>
      <c r="AO382" s="11">
        <v>2.0099999999999998</v>
      </c>
      <c r="AP382" s="11">
        <v>0</v>
      </c>
      <c r="AQ382" s="11">
        <v>5.95</v>
      </c>
      <c r="AR382" s="11">
        <v>1.1299999999999999</v>
      </c>
      <c r="AS382" s="8" t="s">
        <v>298</v>
      </c>
      <c r="AT382" s="11">
        <v>0</v>
      </c>
      <c r="AU382" s="8" t="s">
        <v>11882</v>
      </c>
      <c r="AV382" s="8" t="s">
        <v>299</v>
      </c>
    </row>
    <row r="383" spans="1:48" x14ac:dyDescent="0.25">
      <c r="A383" s="8" t="str">
        <f t="shared" si="5"/>
        <v>17006000089492200001421</v>
      </c>
      <c r="B383" s="8" t="s">
        <v>10883</v>
      </c>
      <c r="C383" s="8" t="s">
        <v>292</v>
      </c>
      <c r="D383" s="8" t="s">
        <v>293</v>
      </c>
      <c r="E383" s="8" t="s">
        <v>11883</v>
      </c>
      <c r="F383" s="8" t="s">
        <v>11884</v>
      </c>
      <c r="G383" s="8" t="s">
        <v>10890</v>
      </c>
      <c r="H383" s="8" t="s">
        <v>10896</v>
      </c>
      <c r="I383" s="8" t="s">
        <v>294</v>
      </c>
      <c r="J383" s="8" t="s">
        <v>10897</v>
      </c>
      <c r="K383" s="8" t="s">
        <v>295</v>
      </c>
      <c r="L383" s="8" t="s">
        <v>10898</v>
      </c>
      <c r="M383" s="8" t="s">
        <v>10899</v>
      </c>
      <c r="N383" s="8" t="s">
        <v>10893</v>
      </c>
      <c r="O383" s="9">
        <v>103.45</v>
      </c>
      <c r="P383" s="10">
        <v>1</v>
      </c>
      <c r="Q383" s="11">
        <v>9.25</v>
      </c>
      <c r="R383" s="11">
        <v>7</v>
      </c>
      <c r="S383" s="8" t="s">
        <v>296</v>
      </c>
      <c r="T383" s="8" t="s">
        <v>297</v>
      </c>
      <c r="U383" s="9">
        <v>123.52200000000001</v>
      </c>
      <c r="V383" s="10">
        <v>0.25</v>
      </c>
      <c r="W383" s="11">
        <v>3</v>
      </c>
      <c r="X383" s="9">
        <v>41.561</v>
      </c>
      <c r="Y383" s="8" t="s">
        <v>292</v>
      </c>
      <c r="Z383" s="10">
        <v>4</v>
      </c>
      <c r="AA383" s="10">
        <v>1</v>
      </c>
      <c r="AB383" s="9">
        <v>166.244</v>
      </c>
      <c r="AC383" s="10">
        <v>1</v>
      </c>
      <c r="AD383" s="10">
        <v>1</v>
      </c>
      <c r="AE383" s="9">
        <v>166.244</v>
      </c>
      <c r="AF383" s="11">
        <v>10</v>
      </c>
      <c r="AG383" s="11">
        <v>7</v>
      </c>
      <c r="AH383" s="11">
        <v>0</v>
      </c>
      <c r="AI383" s="11">
        <v>17</v>
      </c>
      <c r="AJ383" s="11">
        <v>0</v>
      </c>
      <c r="AK383" s="12">
        <v>44115.581099537034</v>
      </c>
      <c r="AL383" s="11">
        <v>3.09</v>
      </c>
      <c r="AM383" s="11">
        <v>100</v>
      </c>
      <c r="AN383" s="11">
        <v>0</v>
      </c>
      <c r="AO383" s="11">
        <v>2.16</v>
      </c>
      <c r="AP383" s="11">
        <v>0</v>
      </c>
      <c r="AQ383" s="11">
        <v>6.38</v>
      </c>
      <c r="AR383" s="11">
        <v>1.21</v>
      </c>
      <c r="AS383" s="8" t="s">
        <v>298</v>
      </c>
      <c r="AT383" s="11">
        <v>0</v>
      </c>
      <c r="AU383" s="8" t="s">
        <v>11885</v>
      </c>
      <c r="AV383" s="8" t="s">
        <v>299</v>
      </c>
    </row>
    <row r="384" spans="1:48" x14ac:dyDescent="0.25">
      <c r="A384" s="8" t="str">
        <f t="shared" si="5"/>
        <v>17006000089502200001421</v>
      </c>
      <c r="B384" s="8" t="s">
        <v>10883</v>
      </c>
      <c r="C384" s="8" t="s">
        <v>292</v>
      </c>
      <c r="D384" s="8" t="s">
        <v>293</v>
      </c>
      <c r="E384" s="8" t="s">
        <v>11886</v>
      </c>
      <c r="F384" s="8" t="s">
        <v>11887</v>
      </c>
      <c r="G384" s="8" t="s">
        <v>10890</v>
      </c>
      <c r="H384" s="8" t="s">
        <v>10896</v>
      </c>
      <c r="I384" s="8" t="s">
        <v>294</v>
      </c>
      <c r="J384" s="8" t="s">
        <v>10897</v>
      </c>
      <c r="K384" s="8" t="s">
        <v>295</v>
      </c>
      <c r="L384" s="8" t="s">
        <v>10898</v>
      </c>
      <c r="M384" s="8" t="s">
        <v>10899</v>
      </c>
      <c r="N384" s="8" t="s">
        <v>10893</v>
      </c>
      <c r="O384" s="9">
        <v>113.36</v>
      </c>
      <c r="P384" s="10">
        <v>1</v>
      </c>
      <c r="Q384" s="11">
        <v>9.25</v>
      </c>
      <c r="R384" s="11">
        <v>7</v>
      </c>
      <c r="S384" s="8" t="s">
        <v>296</v>
      </c>
      <c r="T384" s="8" t="s">
        <v>297</v>
      </c>
      <c r="U384" s="9">
        <v>135.35499999999999</v>
      </c>
      <c r="V384" s="10">
        <v>0.25</v>
      </c>
      <c r="W384" s="11">
        <v>3</v>
      </c>
      <c r="X384" s="9">
        <v>45.548999999999999</v>
      </c>
      <c r="Y384" s="8" t="s">
        <v>292</v>
      </c>
      <c r="Z384" s="10">
        <v>4</v>
      </c>
      <c r="AA384" s="10">
        <v>1</v>
      </c>
      <c r="AB384" s="9">
        <v>182.196</v>
      </c>
      <c r="AC384" s="10">
        <v>1</v>
      </c>
      <c r="AD384" s="10">
        <v>1</v>
      </c>
      <c r="AE384" s="9">
        <v>182.196</v>
      </c>
      <c r="AF384" s="11">
        <v>10</v>
      </c>
      <c r="AG384" s="11">
        <v>7</v>
      </c>
      <c r="AH384" s="11">
        <v>0</v>
      </c>
      <c r="AI384" s="11">
        <v>17</v>
      </c>
      <c r="AJ384" s="11">
        <v>0</v>
      </c>
      <c r="AK384" s="12">
        <v>44115.581111111111</v>
      </c>
      <c r="AL384" s="11">
        <v>3.38</v>
      </c>
      <c r="AM384" s="11">
        <v>100</v>
      </c>
      <c r="AN384" s="11">
        <v>0</v>
      </c>
      <c r="AO384" s="11">
        <v>2.37</v>
      </c>
      <c r="AP384" s="11">
        <v>0</v>
      </c>
      <c r="AQ384" s="11">
        <v>7</v>
      </c>
      <c r="AR384" s="11">
        <v>1.33</v>
      </c>
      <c r="AS384" s="8" t="s">
        <v>298</v>
      </c>
      <c r="AT384" s="11">
        <v>0</v>
      </c>
      <c r="AU384" s="8" t="s">
        <v>11888</v>
      </c>
      <c r="AV384" s="8" t="s">
        <v>299</v>
      </c>
    </row>
    <row r="385" spans="1:48" x14ac:dyDescent="0.25">
      <c r="A385" s="8" t="str">
        <f t="shared" si="5"/>
        <v>17006000089572200001421</v>
      </c>
      <c r="B385" s="8" t="s">
        <v>10883</v>
      </c>
      <c r="C385" s="8" t="s">
        <v>292</v>
      </c>
      <c r="D385" s="8" t="s">
        <v>293</v>
      </c>
      <c r="E385" s="8" t="s">
        <v>11889</v>
      </c>
      <c r="F385" s="8" t="s">
        <v>11890</v>
      </c>
      <c r="G385" s="8" t="s">
        <v>10890</v>
      </c>
      <c r="H385" s="8" t="s">
        <v>10896</v>
      </c>
      <c r="I385" s="8" t="s">
        <v>294</v>
      </c>
      <c r="J385" s="8" t="s">
        <v>10897</v>
      </c>
      <c r="K385" s="8" t="s">
        <v>295</v>
      </c>
      <c r="L385" s="8" t="s">
        <v>10898</v>
      </c>
      <c r="M385" s="8" t="s">
        <v>10899</v>
      </c>
      <c r="N385" s="8" t="s">
        <v>10893</v>
      </c>
      <c r="O385" s="9">
        <v>125.93</v>
      </c>
      <c r="P385" s="10">
        <v>1</v>
      </c>
      <c r="Q385" s="11">
        <v>9.25</v>
      </c>
      <c r="R385" s="11">
        <v>7</v>
      </c>
      <c r="S385" s="8" t="s">
        <v>296</v>
      </c>
      <c r="T385" s="8" t="s">
        <v>297</v>
      </c>
      <c r="U385" s="9">
        <v>150.364</v>
      </c>
      <c r="V385" s="10">
        <v>0.25</v>
      </c>
      <c r="W385" s="11">
        <v>3</v>
      </c>
      <c r="X385" s="9">
        <v>50.591000000000001</v>
      </c>
      <c r="Y385" s="8" t="s">
        <v>292</v>
      </c>
      <c r="Z385" s="10">
        <v>4</v>
      </c>
      <c r="AA385" s="10">
        <v>1</v>
      </c>
      <c r="AB385" s="9">
        <v>202.364</v>
      </c>
      <c r="AC385" s="10">
        <v>1</v>
      </c>
      <c r="AD385" s="10">
        <v>1</v>
      </c>
      <c r="AE385" s="9">
        <v>202.364</v>
      </c>
      <c r="AF385" s="11">
        <v>10</v>
      </c>
      <c r="AG385" s="11">
        <v>7</v>
      </c>
      <c r="AH385" s="11">
        <v>0</v>
      </c>
      <c r="AI385" s="11">
        <v>17</v>
      </c>
      <c r="AJ385" s="11">
        <v>0</v>
      </c>
      <c r="AK385" s="12">
        <v>44115.58116898148</v>
      </c>
      <c r="AL385" s="11">
        <v>3.76</v>
      </c>
      <c r="AM385" s="11">
        <v>100</v>
      </c>
      <c r="AN385" s="11">
        <v>0</v>
      </c>
      <c r="AO385" s="11">
        <v>2.63</v>
      </c>
      <c r="AP385" s="11">
        <v>0</v>
      </c>
      <c r="AQ385" s="11">
        <v>7.77</v>
      </c>
      <c r="AR385" s="11">
        <v>1.47</v>
      </c>
      <c r="AS385" s="8" t="s">
        <v>298</v>
      </c>
      <c r="AT385" s="11">
        <v>0</v>
      </c>
      <c r="AU385" s="8" t="s">
        <v>11891</v>
      </c>
      <c r="AV385" s="8" t="s">
        <v>299</v>
      </c>
    </row>
    <row r="386" spans="1:48" x14ac:dyDescent="0.25">
      <c r="A386" s="8" t="str">
        <f t="shared" si="5"/>
        <v>10006000089582200001421</v>
      </c>
      <c r="B386" s="8" t="s">
        <v>10870</v>
      </c>
      <c r="C386" s="8" t="s">
        <v>294</v>
      </c>
      <c r="D386" s="8" t="s">
        <v>293</v>
      </c>
      <c r="E386" s="8" t="s">
        <v>11892</v>
      </c>
      <c r="F386" s="8" t="s">
        <v>11893</v>
      </c>
      <c r="G386" s="8" t="s">
        <v>10890</v>
      </c>
      <c r="H386" s="8" t="s">
        <v>10896</v>
      </c>
      <c r="I386" s="8" t="s">
        <v>292</v>
      </c>
      <c r="J386" s="8" t="s">
        <v>10897</v>
      </c>
      <c r="K386" s="8" t="s">
        <v>295</v>
      </c>
      <c r="L386" s="8" t="s">
        <v>10898</v>
      </c>
      <c r="M386" s="8" t="s">
        <v>10899</v>
      </c>
      <c r="N386" s="8" t="s">
        <v>10873</v>
      </c>
      <c r="O386" s="9">
        <v>132.82400000000001</v>
      </c>
      <c r="P386" s="10">
        <v>1</v>
      </c>
      <c r="Q386" s="11">
        <v>9.25</v>
      </c>
      <c r="R386" s="11">
        <v>12</v>
      </c>
      <c r="S386" s="8" t="s">
        <v>296</v>
      </c>
      <c r="T386" s="8" t="s">
        <v>297</v>
      </c>
      <c r="U386" s="9">
        <v>168.66499999999999</v>
      </c>
      <c r="V386" s="10">
        <v>1</v>
      </c>
      <c r="W386" s="11">
        <v>4</v>
      </c>
      <c r="X386" s="9">
        <v>140.245</v>
      </c>
      <c r="Y386" s="8" t="s">
        <v>292</v>
      </c>
      <c r="Z386" s="10">
        <v>1</v>
      </c>
      <c r="AA386" s="10">
        <v>1</v>
      </c>
      <c r="AB386" s="9">
        <v>140.245</v>
      </c>
      <c r="AC386" s="10">
        <v>1</v>
      </c>
      <c r="AD386" s="10">
        <v>1</v>
      </c>
      <c r="AE386" s="9">
        <v>140.245</v>
      </c>
      <c r="AF386" s="11">
        <v>10</v>
      </c>
      <c r="AG386" s="11">
        <v>12</v>
      </c>
      <c r="AH386" s="11">
        <v>9.25</v>
      </c>
      <c r="AI386" s="11">
        <v>0</v>
      </c>
      <c r="AJ386" s="11">
        <v>0</v>
      </c>
      <c r="AK386" s="12">
        <v>44115.035254629627</v>
      </c>
      <c r="AL386" s="11">
        <v>16.87</v>
      </c>
      <c r="AM386" s="11">
        <v>100</v>
      </c>
      <c r="AN386" s="11">
        <v>0</v>
      </c>
      <c r="AO386" s="11">
        <v>20.239999999999998</v>
      </c>
      <c r="AP386" s="11">
        <v>15.6</v>
      </c>
      <c r="AQ386" s="11">
        <v>0</v>
      </c>
      <c r="AR386" s="11">
        <v>7.42</v>
      </c>
      <c r="AS386" s="8" t="s">
        <v>298</v>
      </c>
      <c r="AT386" s="11">
        <v>0</v>
      </c>
      <c r="AU386" s="8" t="s">
        <v>11894</v>
      </c>
      <c r="AV386" s="8" t="s">
        <v>299</v>
      </c>
    </row>
    <row r="387" spans="1:48" x14ac:dyDescent="0.25">
      <c r="A387" s="8" t="str">
        <f t="shared" ref="A387:A450" si="6">_xlfn.CONCAT(B387,E387,G387)</f>
        <v>17006000089582200001421</v>
      </c>
      <c r="B387" s="8" t="s">
        <v>10883</v>
      </c>
      <c r="C387" s="8" t="s">
        <v>292</v>
      </c>
      <c r="D387" s="8" t="s">
        <v>293</v>
      </c>
      <c r="E387" s="8" t="s">
        <v>11892</v>
      </c>
      <c r="F387" s="8" t="s">
        <v>11893</v>
      </c>
      <c r="G387" s="8" t="s">
        <v>10890</v>
      </c>
      <c r="H387" s="8" t="s">
        <v>10896</v>
      </c>
      <c r="I387" s="8" t="s">
        <v>294</v>
      </c>
      <c r="J387" s="8" t="s">
        <v>10897</v>
      </c>
      <c r="K387" s="8" t="s">
        <v>295</v>
      </c>
      <c r="L387" s="8" t="s">
        <v>10898</v>
      </c>
      <c r="M387" s="8" t="s">
        <v>10899</v>
      </c>
      <c r="N387" s="8" t="s">
        <v>10893</v>
      </c>
      <c r="O387" s="9">
        <v>132.82</v>
      </c>
      <c r="P387" s="10">
        <v>1</v>
      </c>
      <c r="Q387" s="11">
        <v>9.25</v>
      </c>
      <c r="R387" s="11">
        <v>7</v>
      </c>
      <c r="S387" s="8" t="s">
        <v>296</v>
      </c>
      <c r="T387" s="8" t="s">
        <v>297</v>
      </c>
      <c r="U387" s="9">
        <v>158.59100000000001</v>
      </c>
      <c r="V387" s="10">
        <v>0.25</v>
      </c>
      <c r="W387" s="11">
        <v>3</v>
      </c>
      <c r="X387" s="9">
        <v>53.368000000000002</v>
      </c>
      <c r="Y387" s="8" t="s">
        <v>292</v>
      </c>
      <c r="Z387" s="10">
        <v>4</v>
      </c>
      <c r="AA387" s="10">
        <v>1</v>
      </c>
      <c r="AB387" s="9">
        <v>213.47200000000001</v>
      </c>
      <c r="AC387" s="10">
        <v>1</v>
      </c>
      <c r="AD387" s="10">
        <v>1</v>
      </c>
      <c r="AE387" s="9">
        <v>213.47200000000001</v>
      </c>
      <c r="AF387" s="11">
        <v>10</v>
      </c>
      <c r="AG387" s="11">
        <v>7</v>
      </c>
      <c r="AH387" s="11">
        <v>0</v>
      </c>
      <c r="AI387" s="11">
        <v>17</v>
      </c>
      <c r="AJ387" s="11">
        <v>0</v>
      </c>
      <c r="AK387" s="12">
        <v>44115.58116898148</v>
      </c>
      <c r="AL387" s="11">
        <v>3.97</v>
      </c>
      <c r="AM387" s="11">
        <v>100</v>
      </c>
      <c r="AN387" s="11">
        <v>0</v>
      </c>
      <c r="AO387" s="11">
        <v>2.78</v>
      </c>
      <c r="AP387" s="11">
        <v>0</v>
      </c>
      <c r="AQ387" s="11">
        <v>8.1999999999999993</v>
      </c>
      <c r="AR387" s="11">
        <v>1.55</v>
      </c>
      <c r="AS387" s="8" t="s">
        <v>298</v>
      </c>
      <c r="AT387" s="11">
        <v>0</v>
      </c>
      <c r="AU387" s="8" t="s">
        <v>11894</v>
      </c>
      <c r="AV387" s="8" t="s">
        <v>299</v>
      </c>
    </row>
    <row r="388" spans="1:48" x14ac:dyDescent="0.25">
      <c r="A388" s="8" t="str">
        <f t="shared" si="6"/>
        <v>17006000089592200001421</v>
      </c>
      <c r="B388" s="8" t="s">
        <v>10883</v>
      </c>
      <c r="C388" s="8" t="s">
        <v>292</v>
      </c>
      <c r="D388" s="8" t="s">
        <v>293</v>
      </c>
      <c r="E388" s="8" t="s">
        <v>11895</v>
      </c>
      <c r="F388" s="8" t="s">
        <v>11896</v>
      </c>
      <c r="G388" s="8" t="s">
        <v>10890</v>
      </c>
      <c r="H388" s="8" t="s">
        <v>10896</v>
      </c>
      <c r="I388" s="8" t="s">
        <v>294</v>
      </c>
      <c r="J388" s="8" t="s">
        <v>10897</v>
      </c>
      <c r="K388" s="8" t="s">
        <v>295</v>
      </c>
      <c r="L388" s="8" t="s">
        <v>10898</v>
      </c>
      <c r="M388" s="8" t="s">
        <v>10899</v>
      </c>
      <c r="N388" s="8" t="s">
        <v>10893</v>
      </c>
      <c r="O388" s="9">
        <v>153.57</v>
      </c>
      <c r="P388" s="10">
        <v>1</v>
      </c>
      <c r="Q388" s="11">
        <v>9.25</v>
      </c>
      <c r="R388" s="11">
        <v>7</v>
      </c>
      <c r="S388" s="8" t="s">
        <v>296</v>
      </c>
      <c r="T388" s="8" t="s">
        <v>297</v>
      </c>
      <c r="U388" s="9">
        <v>183.36699999999999</v>
      </c>
      <c r="V388" s="10">
        <v>0.25</v>
      </c>
      <c r="W388" s="11">
        <v>3</v>
      </c>
      <c r="X388" s="9">
        <v>61.701999999999998</v>
      </c>
      <c r="Y388" s="8" t="s">
        <v>292</v>
      </c>
      <c r="Z388" s="10">
        <v>4</v>
      </c>
      <c r="AA388" s="10">
        <v>1</v>
      </c>
      <c r="AB388" s="9">
        <v>246.80799999999999</v>
      </c>
      <c r="AC388" s="10">
        <v>1</v>
      </c>
      <c r="AD388" s="10">
        <v>1</v>
      </c>
      <c r="AE388" s="9">
        <v>246.80799999999999</v>
      </c>
      <c r="AF388" s="11">
        <v>10</v>
      </c>
      <c r="AG388" s="11">
        <v>7</v>
      </c>
      <c r="AH388" s="11">
        <v>0</v>
      </c>
      <c r="AI388" s="11">
        <v>17</v>
      </c>
      <c r="AJ388" s="11">
        <v>0</v>
      </c>
      <c r="AK388" s="12">
        <v>44115.581180555557</v>
      </c>
      <c r="AL388" s="11">
        <v>4.58</v>
      </c>
      <c r="AM388" s="11">
        <v>100</v>
      </c>
      <c r="AN388" s="11">
        <v>0</v>
      </c>
      <c r="AO388" s="11">
        <v>3.21</v>
      </c>
      <c r="AP388" s="11">
        <v>0</v>
      </c>
      <c r="AQ388" s="11">
        <v>9.48</v>
      </c>
      <c r="AR388" s="11">
        <v>1.8</v>
      </c>
      <c r="AS388" s="8" t="s">
        <v>298</v>
      </c>
      <c r="AT388" s="11">
        <v>0</v>
      </c>
      <c r="AU388" s="8" t="s">
        <v>11897</v>
      </c>
      <c r="AV388" s="8" t="s">
        <v>299</v>
      </c>
    </row>
    <row r="389" spans="1:48" x14ac:dyDescent="0.25">
      <c r="A389" s="8" t="str">
        <f t="shared" si="6"/>
        <v>17006000089812200001421</v>
      </c>
      <c r="B389" s="8" t="s">
        <v>10883</v>
      </c>
      <c r="C389" s="8" t="s">
        <v>292</v>
      </c>
      <c r="D389" s="8" t="s">
        <v>293</v>
      </c>
      <c r="E389" s="8" t="s">
        <v>11898</v>
      </c>
      <c r="F389" s="8" t="s">
        <v>11899</v>
      </c>
      <c r="G389" s="8" t="s">
        <v>10890</v>
      </c>
      <c r="H389" s="8" t="s">
        <v>10896</v>
      </c>
      <c r="I389" s="8" t="s">
        <v>294</v>
      </c>
      <c r="J389" s="8" t="s">
        <v>10897</v>
      </c>
      <c r="K389" s="8" t="s">
        <v>300</v>
      </c>
      <c r="L389" s="8" t="s">
        <v>10898</v>
      </c>
      <c r="M389" s="8" t="s">
        <v>10899</v>
      </c>
      <c r="N389" s="8" t="s">
        <v>10893</v>
      </c>
      <c r="O389" s="9">
        <v>5.47</v>
      </c>
      <c r="P389" s="10">
        <v>1</v>
      </c>
      <c r="Q389" s="11">
        <v>9.25</v>
      </c>
      <c r="R389" s="11">
        <v>7</v>
      </c>
      <c r="S389" s="8" t="s">
        <v>296</v>
      </c>
      <c r="T389" s="8" t="s">
        <v>297</v>
      </c>
      <c r="U389" s="9">
        <v>6.5309999999999997</v>
      </c>
      <c r="V389" s="10">
        <v>0.25</v>
      </c>
      <c r="W389" s="11">
        <v>3</v>
      </c>
      <c r="X389" s="9">
        <v>2.1930000000000001</v>
      </c>
      <c r="Y389" s="8" t="s">
        <v>292</v>
      </c>
      <c r="Z389" s="10">
        <v>4</v>
      </c>
      <c r="AA389" s="10">
        <v>1</v>
      </c>
      <c r="AB389" s="9">
        <v>8.7720000000000002</v>
      </c>
      <c r="AC389" s="10">
        <v>1</v>
      </c>
      <c r="AD389" s="10">
        <v>1</v>
      </c>
      <c r="AE389" s="9">
        <v>8.7720000000000002</v>
      </c>
      <c r="AF389" s="11">
        <v>10</v>
      </c>
      <c r="AG389" s="11">
        <v>7</v>
      </c>
      <c r="AH389" s="11">
        <v>0</v>
      </c>
      <c r="AI389" s="11">
        <v>17</v>
      </c>
      <c r="AJ389" s="11">
        <v>0</v>
      </c>
      <c r="AK389" s="12">
        <v>44115.581319444442</v>
      </c>
      <c r="AL389" s="11">
        <v>0.16</v>
      </c>
      <c r="AM389" s="11">
        <v>100</v>
      </c>
      <c r="AN389" s="11">
        <v>0</v>
      </c>
      <c r="AO389" s="11">
        <v>0.11</v>
      </c>
      <c r="AP389" s="11">
        <v>0</v>
      </c>
      <c r="AQ389" s="11">
        <v>0.34</v>
      </c>
      <c r="AR389" s="11">
        <v>0.06</v>
      </c>
      <c r="AS389" s="8" t="s">
        <v>298</v>
      </c>
      <c r="AT389" s="11">
        <v>0</v>
      </c>
      <c r="AU389" s="8" t="s">
        <v>11900</v>
      </c>
      <c r="AV389" s="8" t="s">
        <v>299</v>
      </c>
    </row>
    <row r="390" spans="1:48" x14ac:dyDescent="0.25">
      <c r="A390" s="8" t="str">
        <f t="shared" si="6"/>
        <v>17006000089852200001421</v>
      </c>
      <c r="B390" s="8" t="s">
        <v>10883</v>
      </c>
      <c r="C390" s="8" t="s">
        <v>292</v>
      </c>
      <c r="D390" s="8" t="s">
        <v>293</v>
      </c>
      <c r="E390" s="8" t="s">
        <v>11901</v>
      </c>
      <c r="F390" s="8" t="s">
        <v>11902</v>
      </c>
      <c r="G390" s="8" t="s">
        <v>10890</v>
      </c>
      <c r="H390" s="8" t="s">
        <v>10896</v>
      </c>
      <c r="I390" s="8" t="s">
        <v>294</v>
      </c>
      <c r="J390" s="8" t="s">
        <v>10897</v>
      </c>
      <c r="K390" s="8" t="s">
        <v>300</v>
      </c>
      <c r="L390" s="8" t="s">
        <v>10886</v>
      </c>
      <c r="M390" s="8" t="s">
        <v>10899</v>
      </c>
      <c r="N390" s="8" t="s">
        <v>10893</v>
      </c>
      <c r="O390" s="9">
        <v>6.23</v>
      </c>
      <c r="P390" s="10">
        <v>1</v>
      </c>
      <c r="Q390" s="11">
        <v>9.25</v>
      </c>
      <c r="R390" s="11">
        <v>7</v>
      </c>
      <c r="S390" s="8" t="s">
        <v>296</v>
      </c>
      <c r="T390" s="8" t="s">
        <v>297</v>
      </c>
      <c r="U390" s="9">
        <v>7.4390000000000001</v>
      </c>
      <c r="V390" s="10">
        <v>0.25</v>
      </c>
      <c r="W390" s="11">
        <v>3</v>
      </c>
      <c r="X390" s="9">
        <v>2.5</v>
      </c>
      <c r="Y390" s="8" t="s">
        <v>292</v>
      </c>
      <c r="Z390" s="10">
        <v>4</v>
      </c>
      <c r="AA390" s="10">
        <v>1</v>
      </c>
      <c r="AB390" s="9">
        <v>10</v>
      </c>
      <c r="AC390" s="10">
        <v>1</v>
      </c>
      <c r="AD390" s="10">
        <v>1</v>
      </c>
      <c r="AE390" s="9">
        <v>10</v>
      </c>
      <c r="AF390" s="11">
        <v>10</v>
      </c>
      <c r="AG390" s="11">
        <v>7</v>
      </c>
      <c r="AH390" s="11">
        <v>0</v>
      </c>
      <c r="AI390" s="11">
        <v>17</v>
      </c>
      <c r="AJ390" s="11">
        <v>0</v>
      </c>
      <c r="AK390" s="12">
        <v>44115.581342592595</v>
      </c>
      <c r="AL390" s="11">
        <v>0.19</v>
      </c>
      <c r="AM390" s="11">
        <v>100</v>
      </c>
      <c r="AN390" s="11">
        <v>0</v>
      </c>
      <c r="AO390" s="11">
        <v>0.13</v>
      </c>
      <c r="AP390" s="11">
        <v>0</v>
      </c>
      <c r="AQ390" s="11">
        <v>0.38</v>
      </c>
      <c r="AR390" s="11">
        <v>7.0000000000000007E-2</v>
      </c>
      <c r="AS390" s="8" t="s">
        <v>298</v>
      </c>
      <c r="AT390" s="11">
        <v>0</v>
      </c>
      <c r="AU390" s="8" t="s">
        <v>11903</v>
      </c>
      <c r="AV390" s="8" t="s">
        <v>299</v>
      </c>
    </row>
    <row r="391" spans="1:48" x14ac:dyDescent="0.25">
      <c r="A391" s="8" t="str">
        <f t="shared" si="6"/>
        <v>17006000089872200001421</v>
      </c>
      <c r="B391" s="8" t="s">
        <v>10883</v>
      </c>
      <c r="C391" s="8" t="s">
        <v>292</v>
      </c>
      <c r="D391" s="8" t="s">
        <v>293</v>
      </c>
      <c r="E391" s="8" t="s">
        <v>11904</v>
      </c>
      <c r="F391" s="8" t="s">
        <v>11905</v>
      </c>
      <c r="G391" s="8" t="s">
        <v>10890</v>
      </c>
      <c r="H391" s="8" t="s">
        <v>10896</v>
      </c>
      <c r="I391" s="8" t="s">
        <v>294</v>
      </c>
      <c r="J391" s="8" t="s">
        <v>10897</v>
      </c>
      <c r="K391" s="8" t="s">
        <v>300</v>
      </c>
      <c r="L391" s="8" t="s">
        <v>10886</v>
      </c>
      <c r="M391" s="8" t="s">
        <v>10899</v>
      </c>
      <c r="N391" s="8" t="s">
        <v>10893</v>
      </c>
      <c r="O391" s="9">
        <v>6.78</v>
      </c>
      <c r="P391" s="10">
        <v>1</v>
      </c>
      <c r="Q391" s="11">
        <v>9.25</v>
      </c>
      <c r="R391" s="11">
        <v>7</v>
      </c>
      <c r="S391" s="8" t="s">
        <v>296</v>
      </c>
      <c r="T391" s="8" t="s">
        <v>297</v>
      </c>
      <c r="U391" s="9">
        <v>8.0960000000000001</v>
      </c>
      <c r="V391" s="10">
        <v>0.25</v>
      </c>
      <c r="W391" s="11">
        <v>3</v>
      </c>
      <c r="X391" s="9">
        <v>2.7240000000000002</v>
      </c>
      <c r="Y391" s="8" t="s">
        <v>292</v>
      </c>
      <c r="Z391" s="10">
        <v>4</v>
      </c>
      <c r="AA391" s="10">
        <v>1</v>
      </c>
      <c r="AB391" s="9">
        <v>10.896000000000001</v>
      </c>
      <c r="AC391" s="10">
        <v>1</v>
      </c>
      <c r="AD391" s="10">
        <v>1</v>
      </c>
      <c r="AE391" s="9">
        <v>10.896000000000001</v>
      </c>
      <c r="AF391" s="11">
        <v>10</v>
      </c>
      <c r="AG391" s="11">
        <v>7</v>
      </c>
      <c r="AH391" s="11">
        <v>0</v>
      </c>
      <c r="AI391" s="11">
        <v>17</v>
      </c>
      <c r="AJ391" s="11">
        <v>0</v>
      </c>
      <c r="AK391" s="12">
        <v>44115.581342592595</v>
      </c>
      <c r="AL391" s="11">
        <v>0.2</v>
      </c>
      <c r="AM391" s="11">
        <v>100</v>
      </c>
      <c r="AN391" s="11">
        <v>0</v>
      </c>
      <c r="AO391" s="11">
        <v>0.14000000000000001</v>
      </c>
      <c r="AP391" s="11">
        <v>0</v>
      </c>
      <c r="AQ391" s="11">
        <v>0.42</v>
      </c>
      <c r="AR391" s="11">
        <v>0.08</v>
      </c>
      <c r="AS391" s="8" t="s">
        <v>298</v>
      </c>
      <c r="AT391" s="11">
        <v>0</v>
      </c>
      <c r="AU391" s="8" t="s">
        <v>11906</v>
      </c>
      <c r="AV391" s="8" t="s">
        <v>299</v>
      </c>
    </row>
    <row r="392" spans="1:48" x14ac:dyDescent="0.25">
      <c r="A392" s="8" t="str">
        <f t="shared" si="6"/>
        <v>10006000090162000005105</v>
      </c>
      <c r="B392" s="8" t="s">
        <v>10870</v>
      </c>
      <c r="C392" s="8" t="s">
        <v>292</v>
      </c>
      <c r="D392" s="8" t="s">
        <v>293</v>
      </c>
      <c r="E392" s="8" t="s">
        <v>11907</v>
      </c>
      <c r="F392" s="8" t="s">
        <v>11908</v>
      </c>
      <c r="G392" s="8" t="s">
        <v>11053</v>
      </c>
      <c r="H392" s="8" t="s">
        <v>11054</v>
      </c>
      <c r="I392" s="8" t="s">
        <v>294</v>
      </c>
      <c r="J392" s="8" t="s">
        <v>10897</v>
      </c>
      <c r="K392" s="8" t="s">
        <v>295</v>
      </c>
      <c r="L392" s="8" t="s">
        <v>11027</v>
      </c>
      <c r="M392" s="8" t="s">
        <v>10899</v>
      </c>
      <c r="N392" s="8" t="s">
        <v>11014</v>
      </c>
      <c r="O392" s="9">
        <v>0</v>
      </c>
      <c r="P392" s="10">
        <v>1</v>
      </c>
      <c r="Q392" s="11">
        <v>0</v>
      </c>
      <c r="R392" s="11">
        <v>0</v>
      </c>
      <c r="S392" s="8" t="s">
        <v>296</v>
      </c>
      <c r="T392" s="8" t="s">
        <v>297</v>
      </c>
      <c r="U392" s="9">
        <v>92.11</v>
      </c>
      <c r="V392" s="10">
        <v>1</v>
      </c>
      <c r="W392" s="11">
        <v>0</v>
      </c>
      <c r="X392" s="9">
        <v>92.11</v>
      </c>
      <c r="Y392" s="8" t="s">
        <v>292</v>
      </c>
      <c r="Z392" s="10">
        <v>1</v>
      </c>
      <c r="AA392" s="10">
        <v>1</v>
      </c>
      <c r="AB392" s="9">
        <v>92.11</v>
      </c>
      <c r="AC392" s="10">
        <v>1</v>
      </c>
      <c r="AD392" s="10">
        <v>1</v>
      </c>
      <c r="AE392" s="9">
        <v>92.11</v>
      </c>
      <c r="AF392" s="11">
        <v>0</v>
      </c>
      <c r="AG392" s="11">
        <v>0</v>
      </c>
      <c r="AH392" s="11">
        <v>0</v>
      </c>
      <c r="AI392" s="11">
        <v>0</v>
      </c>
      <c r="AJ392" s="11">
        <v>0</v>
      </c>
      <c r="AK392" s="12">
        <v>44115.559386574074</v>
      </c>
      <c r="AL392" s="11">
        <v>0</v>
      </c>
      <c r="AM392" s="11">
        <v>100</v>
      </c>
      <c r="AN392" s="11">
        <v>0</v>
      </c>
      <c r="AO392" s="11">
        <v>0</v>
      </c>
      <c r="AP392" s="11">
        <v>0</v>
      </c>
      <c r="AQ392" s="11">
        <v>0</v>
      </c>
      <c r="AR392" s="11">
        <v>0</v>
      </c>
      <c r="AS392" s="8" t="s">
        <v>298</v>
      </c>
      <c r="AT392" s="11">
        <v>0</v>
      </c>
      <c r="AU392" s="8" t="s">
        <v>11909</v>
      </c>
      <c r="AV392" s="8" t="s">
        <v>299</v>
      </c>
    </row>
    <row r="393" spans="1:48" x14ac:dyDescent="0.25">
      <c r="A393" s="8" t="str">
        <f t="shared" si="6"/>
        <v>11006000090162200000102</v>
      </c>
      <c r="B393" s="8" t="s">
        <v>10874</v>
      </c>
      <c r="C393" s="8" t="s">
        <v>294</v>
      </c>
      <c r="D393" s="8" t="s">
        <v>293</v>
      </c>
      <c r="E393" s="8" t="s">
        <v>11907</v>
      </c>
      <c r="F393" s="8" t="s">
        <v>11908</v>
      </c>
      <c r="G393" s="8" t="s">
        <v>10884</v>
      </c>
      <c r="H393" s="8" t="s">
        <v>10885</v>
      </c>
      <c r="I393" s="8" t="s">
        <v>294</v>
      </c>
      <c r="J393" s="8" t="s">
        <v>10897</v>
      </c>
      <c r="K393" s="8" t="s">
        <v>295</v>
      </c>
      <c r="L393" s="8" t="s">
        <v>11027</v>
      </c>
      <c r="M393" s="8" t="s">
        <v>10899</v>
      </c>
      <c r="N393" s="8" t="s">
        <v>11014</v>
      </c>
      <c r="O393" s="9">
        <v>0</v>
      </c>
      <c r="P393" s="10">
        <v>1</v>
      </c>
      <c r="Q393" s="11">
        <v>0</v>
      </c>
      <c r="R393" s="11">
        <v>0</v>
      </c>
      <c r="S393" s="8" t="s">
        <v>296</v>
      </c>
      <c r="T393" s="8" t="s">
        <v>297</v>
      </c>
      <c r="U393" s="9">
        <v>1</v>
      </c>
      <c r="V393" s="10">
        <v>1</v>
      </c>
      <c r="W393" s="11">
        <v>0</v>
      </c>
      <c r="X393" s="9">
        <v>1</v>
      </c>
      <c r="Y393" s="8" t="s">
        <v>292</v>
      </c>
      <c r="Z393" s="10">
        <v>1</v>
      </c>
      <c r="AA393" s="10">
        <v>1</v>
      </c>
      <c r="AB393" s="9">
        <v>1</v>
      </c>
      <c r="AC393" s="10">
        <v>1</v>
      </c>
      <c r="AD393" s="10">
        <v>1</v>
      </c>
      <c r="AE393" s="9">
        <v>1</v>
      </c>
      <c r="AF393" s="11">
        <v>0</v>
      </c>
      <c r="AG393" s="11">
        <v>0</v>
      </c>
      <c r="AH393" s="11">
        <v>0</v>
      </c>
      <c r="AI393" s="11">
        <v>0</v>
      </c>
      <c r="AJ393" s="11">
        <v>0</v>
      </c>
      <c r="AK393" s="12">
        <v>44115.044027777774</v>
      </c>
      <c r="AL393" s="11">
        <v>0</v>
      </c>
      <c r="AM393" s="11">
        <v>100</v>
      </c>
      <c r="AN393" s="11">
        <v>0</v>
      </c>
      <c r="AO393" s="11">
        <v>0</v>
      </c>
      <c r="AP393" s="11">
        <v>0</v>
      </c>
      <c r="AQ393" s="11">
        <v>0</v>
      </c>
      <c r="AR393" s="11">
        <v>0</v>
      </c>
      <c r="AS393" s="8" t="s">
        <v>298</v>
      </c>
      <c r="AT393" s="11">
        <v>0</v>
      </c>
      <c r="AU393" s="8" t="s">
        <v>11909</v>
      </c>
      <c r="AV393" s="8" t="s">
        <v>299</v>
      </c>
    </row>
    <row r="394" spans="1:48" x14ac:dyDescent="0.25">
      <c r="A394" s="8" t="str">
        <f t="shared" si="6"/>
        <v>11106000090162200001327</v>
      </c>
      <c r="B394" s="8" t="s">
        <v>10876</v>
      </c>
      <c r="C394" s="8" t="s">
        <v>294</v>
      </c>
      <c r="D394" s="8" t="s">
        <v>293</v>
      </c>
      <c r="E394" s="8" t="s">
        <v>11907</v>
      </c>
      <c r="F394" s="8" t="s">
        <v>11908</v>
      </c>
      <c r="G394" s="8" t="s">
        <v>11016</v>
      </c>
      <c r="H394" s="8" t="s">
        <v>10885</v>
      </c>
      <c r="I394" s="8" t="s">
        <v>294</v>
      </c>
      <c r="J394" s="8" t="s">
        <v>10897</v>
      </c>
      <c r="K394" s="8" t="s">
        <v>295</v>
      </c>
      <c r="L394" s="8" t="s">
        <v>11027</v>
      </c>
      <c r="M394" s="8" t="s">
        <v>10899</v>
      </c>
      <c r="N394" s="8" t="s">
        <v>11014</v>
      </c>
      <c r="O394" s="9">
        <v>0</v>
      </c>
      <c r="P394" s="10">
        <v>1</v>
      </c>
      <c r="Q394" s="11">
        <v>0</v>
      </c>
      <c r="R394" s="11">
        <v>0</v>
      </c>
      <c r="S394" s="8" t="s">
        <v>296</v>
      </c>
      <c r="T394" s="8" t="s">
        <v>297</v>
      </c>
      <c r="U394" s="9">
        <v>1</v>
      </c>
      <c r="V394" s="10">
        <v>1</v>
      </c>
      <c r="W394" s="11">
        <v>0</v>
      </c>
      <c r="X394" s="9">
        <v>1</v>
      </c>
      <c r="Y394" s="8" t="s">
        <v>292</v>
      </c>
      <c r="Z394" s="10">
        <v>1</v>
      </c>
      <c r="AA394" s="10">
        <v>1</v>
      </c>
      <c r="AB394" s="9">
        <v>1</v>
      </c>
      <c r="AC394" s="10">
        <v>1</v>
      </c>
      <c r="AD394" s="10">
        <v>1</v>
      </c>
      <c r="AE394" s="9">
        <v>1</v>
      </c>
      <c r="AF394" s="11">
        <v>0</v>
      </c>
      <c r="AG394" s="11">
        <v>0</v>
      </c>
      <c r="AH394" s="11">
        <v>0</v>
      </c>
      <c r="AI394" s="11">
        <v>0</v>
      </c>
      <c r="AJ394" s="11">
        <v>0</v>
      </c>
      <c r="AK394" s="12">
        <v>44115.044027777774</v>
      </c>
      <c r="AL394" s="11">
        <v>0</v>
      </c>
      <c r="AM394" s="11">
        <v>100</v>
      </c>
      <c r="AN394" s="11">
        <v>0</v>
      </c>
      <c r="AO394" s="11">
        <v>0</v>
      </c>
      <c r="AP394" s="11">
        <v>0</v>
      </c>
      <c r="AQ394" s="11">
        <v>0</v>
      </c>
      <c r="AR394" s="11">
        <v>0</v>
      </c>
      <c r="AS394" s="8" t="s">
        <v>298</v>
      </c>
      <c r="AT394" s="11">
        <v>0</v>
      </c>
      <c r="AU394" s="8" t="s">
        <v>11909</v>
      </c>
      <c r="AV394" s="8" t="s">
        <v>299</v>
      </c>
    </row>
    <row r="395" spans="1:48" x14ac:dyDescent="0.25">
      <c r="A395" s="8" t="str">
        <f t="shared" si="6"/>
        <v>13006000090162200001286</v>
      </c>
      <c r="B395" s="8" t="s">
        <v>10880</v>
      </c>
      <c r="C395" s="8" t="s">
        <v>294</v>
      </c>
      <c r="D395" s="8" t="s">
        <v>293</v>
      </c>
      <c r="E395" s="8" t="s">
        <v>11907</v>
      </c>
      <c r="F395" s="8" t="s">
        <v>11908</v>
      </c>
      <c r="G395" s="8" t="s">
        <v>11017</v>
      </c>
      <c r="H395" s="8" t="s">
        <v>11018</v>
      </c>
      <c r="I395" s="8" t="s">
        <v>294</v>
      </c>
      <c r="J395" s="8" t="s">
        <v>10897</v>
      </c>
      <c r="K395" s="8" t="s">
        <v>295</v>
      </c>
      <c r="L395" s="8" t="s">
        <v>11027</v>
      </c>
      <c r="M395" s="8" t="s">
        <v>10899</v>
      </c>
      <c r="N395" s="8" t="s">
        <v>11014</v>
      </c>
      <c r="O395" s="9">
        <v>0</v>
      </c>
      <c r="P395" s="10">
        <v>1</v>
      </c>
      <c r="Q395" s="11">
        <v>0</v>
      </c>
      <c r="R395" s="11">
        <v>0</v>
      </c>
      <c r="S395" s="8" t="s">
        <v>296</v>
      </c>
      <c r="T395" s="8" t="s">
        <v>297</v>
      </c>
      <c r="U395" s="9">
        <v>1</v>
      </c>
      <c r="V395" s="10">
        <v>1</v>
      </c>
      <c r="W395" s="11">
        <v>0</v>
      </c>
      <c r="X395" s="9">
        <v>1</v>
      </c>
      <c r="Y395" s="8" t="s">
        <v>292</v>
      </c>
      <c r="Z395" s="10">
        <v>1</v>
      </c>
      <c r="AA395" s="10">
        <v>1</v>
      </c>
      <c r="AB395" s="9">
        <v>1</v>
      </c>
      <c r="AC395" s="10">
        <v>1</v>
      </c>
      <c r="AD395" s="10">
        <v>1</v>
      </c>
      <c r="AE395" s="9">
        <v>1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2">
        <v>44115.019837962966</v>
      </c>
      <c r="AL395" s="11">
        <v>0</v>
      </c>
      <c r="AM395" s="11">
        <v>100</v>
      </c>
      <c r="AN395" s="11">
        <v>0</v>
      </c>
      <c r="AO395" s="11">
        <v>0</v>
      </c>
      <c r="AP395" s="11">
        <v>0</v>
      </c>
      <c r="AQ395" s="11">
        <v>0</v>
      </c>
      <c r="AR395" s="11">
        <v>0</v>
      </c>
      <c r="AS395" s="8" t="s">
        <v>298</v>
      </c>
      <c r="AT395" s="11">
        <v>0</v>
      </c>
      <c r="AU395" s="8" t="s">
        <v>11909</v>
      </c>
      <c r="AV395" s="8" t="s">
        <v>299</v>
      </c>
    </row>
    <row r="396" spans="1:48" x14ac:dyDescent="0.25">
      <c r="A396" s="8" t="str">
        <f t="shared" si="6"/>
        <v>17006000090172200001421</v>
      </c>
      <c r="B396" s="8" t="s">
        <v>10883</v>
      </c>
      <c r="C396" s="8" t="s">
        <v>292</v>
      </c>
      <c r="D396" s="8" t="s">
        <v>293</v>
      </c>
      <c r="E396" s="8" t="s">
        <v>11910</v>
      </c>
      <c r="F396" s="8" t="s">
        <v>11911</v>
      </c>
      <c r="G396" s="8" t="s">
        <v>10890</v>
      </c>
      <c r="H396" s="8" t="s">
        <v>10896</v>
      </c>
      <c r="I396" s="8" t="s">
        <v>294</v>
      </c>
      <c r="J396" s="8" t="s">
        <v>10897</v>
      </c>
      <c r="K396" s="8" t="s">
        <v>295</v>
      </c>
      <c r="L396" s="8" t="s">
        <v>10898</v>
      </c>
      <c r="M396" s="8" t="s">
        <v>10899</v>
      </c>
      <c r="N396" s="8" t="s">
        <v>10893</v>
      </c>
      <c r="O396" s="9">
        <v>27.02</v>
      </c>
      <c r="P396" s="10">
        <v>1</v>
      </c>
      <c r="Q396" s="11">
        <v>9.25</v>
      </c>
      <c r="R396" s="11">
        <v>7</v>
      </c>
      <c r="S396" s="8" t="s">
        <v>296</v>
      </c>
      <c r="T396" s="8" t="s">
        <v>297</v>
      </c>
      <c r="U396" s="9">
        <v>32.262999999999998</v>
      </c>
      <c r="V396" s="10">
        <v>0.25</v>
      </c>
      <c r="W396" s="11">
        <v>3</v>
      </c>
      <c r="X396" s="9">
        <v>10.866</v>
      </c>
      <c r="Y396" s="8" t="s">
        <v>292</v>
      </c>
      <c r="Z396" s="10">
        <v>4</v>
      </c>
      <c r="AA396" s="10">
        <v>1</v>
      </c>
      <c r="AB396" s="9">
        <v>43.463999999999999</v>
      </c>
      <c r="AC396" s="10">
        <v>1</v>
      </c>
      <c r="AD396" s="10">
        <v>1</v>
      </c>
      <c r="AE396" s="9">
        <v>43.463999999999999</v>
      </c>
      <c r="AF396" s="11">
        <v>10</v>
      </c>
      <c r="AG396" s="11">
        <v>7</v>
      </c>
      <c r="AH396" s="11">
        <v>0</v>
      </c>
      <c r="AI396" s="11">
        <v>17</v>
      </c>
      <c r="AJ396" s="11">
        <v>0</v>
      </c>
      <c r="AK396" s="12">
        <v>44115.581562500003</v>
      </c>
      <c r="AL396" s="11">
        <v>0.81</v>
      </c>
      <c r="AM396" s="11">
        <v>100</v>
      </c>
      <c r="AN396" s="11">
        <v>0</v>
      </c>
      <c r="AO396" s="11">
        <v>0.56999999999999995</v>
      </c>
      <c r="AP396" s="11">
        <v>0</v>
      </c>
      <c r="AQ396" s="11">
        <v>1.67</v>
      </c>
      <c r="AR396" s="11">
        <v>0.32</v>
      </c>
      <c r="AS396" s="8" t="s">
        <v>298</v>
      </c>
      <c r="AT396" s="11">
        <v>0</v>
      </c>
      <c r="AU396" s="8" t="s">
        <v>11912</v>
      </c>
      <c r="AV396" s="8" t="s">
        <v>299</v>
      </c>
    </row>
    <row r="397" spans="1:48" x14ac:dyDescent="0.25">
      <c r="A397" s="8" t="str">
        <f t="shared" si="6"/>
        <v>11106000090212200001286</v>
      </c>
      <c r="B397" s="8" t="s">
        <v>10876</v>
      </c>
      <c r="C397" s="8" t="s">
        <v>292</v>
      </c>
      <c r="D397" s="8" t="s">
        <v>293</v>
      </c>
      <c r="E397" s="8" t="s">
        <v>11913</v>
      </c>
      <c r="F397" s="8" t="s">
        <v>11914</v>
      </c>
      <c r="G397" s="8" t="s">
        <v>11017</v>
      </c>
      <c r="H397" s="8" t="s">
        <v>11018</v>
      </c>
      <c r="I397" s="8" t="s">
        <v>292</v>
      </c>
      <c r="J397" s="8" t="s">
        <v>10897</v>
      </c>
      <c r="K397" s="8" t="s">
        <v>295</v>
      </c>
      <c r="L397" s="8" t="s">
        <v>10886</v>
      </c>
      <c r="M397" s="8" t="s">
        <v>10899</v>
      </c>
      <c r="N397" s="8" t="s">
        <v>10879</v>
      </c>
      <c r="O397" s="9">
        <v>35.926000000000002</v>
      </c>
      <c r="P397" s="10">
        <v>1</v>
      </c>
      <c r="Q397" s="11">
        <v>9.25</v>
      </c>
      <c r="R397" s="11">
        <v>1</v>
      </c>
      <c r="S397" s="8" t="s">
        <v>296</v>
      </c>
      <c r="T397" s="8" t="s">
        <v>297</v>
      </c>
      <c r="U397" s="9">
        <v>40.029000000000003</v>
      </c>
      <c r="V397" s="10">
        <v>1</v>
      </c>
      <c r="W397" s="11">
        <v>5</v>
      </c>
      <c r="X397" s="9">
        <v>45.098999999999997</v>
      </c>
      <c r="Y397" s="8" t="s">
        <v>292</v>
      </c>
      <c r="Z397" s="10">
        <v>1</v>
      </c>
      <c r="AA397" s="10">
        <v>0.74347600000000003</v>
      </c>
      <c r="AB397" s="9">
        <v>45.098999999999997</v>
      </c>
      <c r="AC397" s="10">
        <v>1</v>
      </c>
      <c r="AD397" s="10">
        <v>0.74347600000000003</v>
      </c>
      <c r="AE397" s="9">
        <v>45.098999999999997</v>
      </c>
      <c r="AF397" s="11">
        <v>0</v>
      </c>
      <c r="AG397" s="11">
        <v>12</v>
      </c>
      <c r="AH397" s="11">
        <v>9.25</v>
      </c>
      <c r="AI397" s="11">
        <v>17</v>
      </c>
      <c r="AJ397" s="11">
        <v>0</v>
      </c>
      <c r="AK397" s="12">
        <v>44115.591145833336</v>
      </c>
      <c r="AL397" s="11">
        <v>0</v>
      </c>
      <c r="AM397" s="11">
        <v>100</v>
      </c>
      <c r="AN397" s="11">
        <v>0</v>
      </c>
      <c r="AO397" s="11">
        <v>4.8</v>
      </c>
      <c r="AP397" s="11">
        <v>3.7</v>
      </c>
      <c r="AQ397" s="11">
        <v>6.45</v>
      </c>
      <c r="AR397" s="11">
        <v>2.3199999999999998</v>
      </c>
      <c r="AS397" s="8" t="s">
        <v>298</v>
      </c>
      <c r="AT397" s="11">
        <v>0</v>
      </c>
      <c r="AU397" s="8" t="s">
        <v>11915</v>
      </c>
      <c r="AV397" s="8" t="s">
        <v>299</v>
      </c>
    </row>
    <row r="398" spans="1:48" x14ac:dyDescent="0.25">
      <c r="A398" s="8" t="str">
        <f t="shared" si="6"/>
        <v>17006000090242200001421</v>
      </c>
      <c r="B398" s="8" t="s">
        <v>10883</v>
      </c>
      <c r="C398" s="8" t="s">
        <v>292</v>
      </c>
      <c r="D398" s="8" t="s">
        <v>293</v>
      </c>
      <c r="E398" s="8" t="s">
        <v>11916</v>
      </c>
      <c r="F398" s="8" t="s">
        <v>11917</v>
      </c>
      <c r="G398" s="8" t="s">
        <v>10890</v>
      </c>
      <c r="H398" s="8" t="s">
        <v>10896</v>
      </c>
      <c r="I398" s="8" t="s">
        <v>294</v>
      </c>
      <c r="J398" s="8" t="s">
        <v>10897</v>
      </c>
      <c r="K398" s="8" t="s">
        <v>295</v>
      </c>
      <c r="L398" s="8" t="s">
        <v>10898</v>
      </c>
      <c r="M398" s="8" t="s">
        <v>10899</v>
      </c>
      <c r="N398" s="8" t="s">
        <v>10893</v>
      </c>
      <c r="O398" s="9">
        <v>21.93</v>
      </c>
      <c r="P398" s="10">
        <v>1</v>
      </c>
      <c r="Q398" s="11">
        <v>9.25</v>
      </c>
      <c r="R398" s="11">
        <v>7</v>
      </c>
      <c r="S398" s="8" t="s">
        <v>296</v>
      </c>
      <c r="T398" s="8" t="s">
        <v>297</v>
      </c>
      <c r="U398" s="9">
        <v>26.184999999999999</v>
      </c>
      <c r="V398" s="10">
        <v>0.25</v>
      </c>
      <c r="W398" s="11">
        <v>3</v>
      </c>
      <c r="X398" s="9">
        <v>8.8160000000000007</v>
      </c>
      <c r="Y398" s="8" t="s">
        <v>292</v>
      </c>
      <c r="Z398" s="10">
        <v>4</v>
      </c>
      <c r="AA398" s="10">
        <v>1</v>
      </c>
      <c r="AB398" s="9">
        <v>35.264000000000003</v>
      </c>
      <c r="AC398" s="10">
        <v>1</v>
      </c>
      <c r="AD398" s="10">
        <v>1</v>
      </c>
      <c r="AE398" s="9">
        <v>35.264000000000003</v>
      </c>
      <c r="AF398" s="11">
        <v>10</v>
      </c>
      <c r="AG398" s="11">
        <v>7</v>
      </c>
      <c r="AH398" s="11">
        <v>0</v>
      </c>
      <c r="AI398" s="11">
        <v>17</v>
      </c>
      <c r="AJ398" s="11">
        <v>0</v>
      </c>
      <c r="AK398" s="12">
        <v>44115.581585648149</v>
      </c>
      <c r="AL398" s="11">
        <v>0.66</v>
      </c>
      <c r="AM398" s="11">
        <v>100</v>
      </c>
      <c r="AN398" s="11">
        <v>0</v>
      </c>
      <c r="AO398" s="11">
        <v>0.46</v>
      </c>
      <c r="AP398" s="11">
        <v>0</v>
      </c>
      <c r="AQ398" s="11">
        <v>1.35</v>
      </c>
      <c r="AR398" s="11">
        <v>0.26</v>
      </c>
      <c r="AS398" s="8" t="s">
        <v>298</v>
      </c>
      <c r="AT398" s="11">
        <v>0</v>
      </c>
      <c r="AU398" s="8" t="s">
        <v>11918</v>
      </c>
      <c r="AV398" s="8" t="s">
        <v>299</v>
      </c>
    </row>
    <row r="399" spans="1:48" x14ac:dyDescent="0.25">
      <c r="A399" s="8" t="str">
        <f t="shared" si="6"/>
        <v>17006000090292200001421</v>
      </c>
      <c r="B399" s="8" t="s">
        <v>10883</v>
      </c>
      <c r="C399" s="8" t="s">
        <v>292</v>
      </c>
      <c r="D399" s="8" t="s">
        <v>293</v>
      </c>
      <c r="E399" s="8" t="s">
        <v>11919</v>
      </c>
      <c r="F399" s="8" t="s">
        <v>11920</v>
      </c>
      <c r="G399" s="8" t="s">
        <v>10890</v>
      </c>
      <c r="H399" s="8" t="s">
        <v>10896</v>
      </c>
      <c r="I399" s="8" t="s">
        <v>294</v>
      </c>
      <c r="J399" s="8" t="s">
        <v>10897</v>
      </c>
      <c r="K399" s="8" t="s">
        <v>295</v>
      </c>
      <c r="L399" s="8" t="s">
        <v>10898</v>
      </c>
      <c r="M399" s="8" t="s">
        <v>10899</v>
      </c>
      <c r="N399" s="8" t="s">
        <v>10893</v>
      </c>
      <c r="O399" s="9">
        <v>39.47</v>
      </c>
      <c r="P399" s="10">
        <v>1</v>
      </c>
      <c r="Q399" s="11">
        <v>9.25</v>
      </c>
      <c r="R399" s="11">
        <v>7</v>
      </c>
      <c r="S399" s="8" t="s">
        <v>296</v>
      </c>
      <c r="T399" s="8" t="s">
        <v>297</v>
      </c>
      <c r="U399" s="9">
        <v>47.128</v>
      </c>
      <c r="V399" s="10">
        <v>0.25</v>
      </c>
      <c r="W399" s="11">
        <v>3</v>
      </c>
      <c r="X399" s="9">
        <v>15.862</v>
      </c>
      <c r="Y399" s="8" t="s">
        <v>292</v>
      </c>
      <c r="Z399" s="10">
        <v>4</v>
      </c>
      <c r="AA399" s="10">
        <v>1</v>
      </c>
      <c r="AB399" s="9">
        <v>63.448</v>
      </c>
      <c r="AC399" s="10">
        <v>1</v>
      </c>
      <c r="AD399" s="10">
        <v>1</v>
      </c>
      <c r="AE399" s="9">
        <v>63.448</v>
      </c>
      <c r="AF399" s="11">
        <v>10</v>
      </c>
      <c r="AG399" s="11">
        <v>7</v>
      </c>
      <c r="AH399" s="11">
        <v>0</v>
      </c>
      <c r="AI399" s="11">
        <v>17</v>
      </c>
      <c r="AJ399" s="11">
        <v>0</v>
      </c>
      <c r="AK399" s="12">
        <v>44115.581608796296</v>
      </c>
      <c r="AL399" s="11">
        <v>1.18</v>
      </c>
      <c r="AM399" s="11">
        <v>100</v>
      </c>
      <c r="AN399" s="11">
        <v>0</v>
      </c>
      <c r="AO399" s="11">
        <v>0.82</v>
      </c>
      <c r="AP399" s="11">
        <v>0</v>
      </c>
      <c r="AQ399" s="11">
        <v>2.44</v>
      </c>
      <c r="AR399" s="11">
        <v>0.46</v>
      </c>
      <c r="AS399" s="8" t="s">
        <v>298</v>
      </c>
      <c r="AT399" s="11">
        <v>0</v>
      </c>
      <c r="AU399" s="8" t="s">
        <v>11921</v>
      </c>
      <c r="AV399" s="8" t="s">
        <v>299</v>
      </c>
    </row>
    <row r="400" spans="1:48" x14ac:dyDescent="0.25">
      <c r="A400" s="8" t="str">
        <f t="shared" si="6"/>
        <v>17006000090302200001421</v>
      </c>
      <c r="B400" s="8" t="s">
        <v>10883</v>
      </c>
      <c r="C400" s="8" t="s">
        <v>292</v>
      </c>
      <c r="D400" s="8" t="s">
        <v>293</v>
      </c>
      <c r="E400" s="8" t="s">
        <v>11922</v>
      </c>
      <c r="F400" s="8" t="s">
        <v>11923</v>
      </c>
      <c r="G400" s="8" t="s">
        <v>10890</v>
      </c>
      <c r="H400" s="8" t="s">
        <v>10896</v>
      </c>
      <c r="I400" s="8" t="s">
        <v>294</v>
      </c>
      <c r="J400" s="8" t="s">
        <v>10897</v>
      </c>
      <c r="K400" s="8" t="s">
        <v>295</v>
      </c>
      <c r="L400" s="8" t="s">
        <v>10898</v>
      </c>
      <c r="M400" s="8" t="s">
        <v>10899</v>
      </c>
      <c r="N400" s="8" t="s">
        <v>10893</v>
      </c>
      <c r="O400" s="9">
        <v>29.02</v>
      </c>
      <c r="P400" s="10">
        <v>1</v>
      </c>
      <c r="Q400" s="11">
        <v>9.25</v>
      </c>
      <c r="R400" s="11">
        <v>7</v>
      </c>
      <c r="S400" s="8" t="s">
        <v>296</v>
      </c>
      <c r="T400" s="8" t="s">
        <v>297</v>
      </c>
      <c r="U400" s="9">
        <v>34.651000000000003</v>
      </c>
      <c r="V400" s="10">
        <v>0.25</v>
      </c>
      <c r="W400" s="11">
        <v>3</v>
      </c>
      <c r="X400" s="9">
        <v>11.663</v>
      </c>
      <c r="Y400" s="8" t="s">
        <v>292</v>
      </c>
      <c r="Z400" s="10">
        <v>4</v>
      </c>
      <c r="AA400" s="10">
        <v>1</v>
      </c>
      <c r="AB400" s="9">
        <v>46.652000000000001</v>
      </c>
      <c r="AC400" s="10">
        <v>1</v>
      </c>
      <c r="AD400" s="10">
        <v>1</v>
      </c>
      <c r="AE400" s="9">
        <v>46.652000000000001</v>
      </c>
      <c r="AF400" s="11">
        <v>10</v>
      </c>
      <c r="AG400" s="11">
        <v>7</v>
      </c>
      <c r="AH400" s="11">
        <v>0</v>
      </c>
      <c r="AI400" s="11">
        <v>17</v>
      </c>
      <c r="AJ400" s="11">
        <v>0</v>
      </c>
      <c r="AK400" s="12">
        <v>44115.581608796296</v>
      </c>
      <c r="AL400" s="11">
        <v>0.87</v>
      </c>
      <c r="AM400" s="11">
        <v>100</v>
      </c>
      <c r="AN400" s="11">
        <v>0</v>
      </c>
      <c r="AO400" s="11">
        <v>0.61</v>
      </c>
      <c r="AP400" s="11">
        <v>0</v>
      </c>
      <c r="AQ400" s="11">
        <v>1.79</v>
      </c>
      <c r="AR400" s="11">
        <v>0.34</v>
      </c>
      <c r="AS400" s="8" t="s">
        <v>298</v>
      </c>
      <c r="AT400" s="11">
        <v>0</v>
      </c>
      <c r="AU400" s="8" t="s">
        <v>11924</v>
      </c>
      <c r="AV400" s="8" t="s">
        <v>299</v>
      </c>
    </row>
    <row r="401" spans="1:48" x14ac:dyDescent="0.25">
      <c r="A401" s="8" t="str">
        <f t="shared" si="6"/>
        <v>17006000090312200001421</v>
      </c>
      <c r="B401" s="8" t="s">
        <v>10883</v>
      </c>
      <c r="C401" s="8" t="s">
        <v>292</v>
      </c>
      <c r="D401" s="8" t="s">
        <v>293</v>
      </c>
      <c r="E401" s="8" t="s">
        <v>11925</v>
      </c>
      <c r="F401" s="8" t="s">
        <v>11926</v>
      </c>
      <c r="G401" s="8" t="s">
        <v>10890</v>
      </c>
      <c r="H401" s="8" t="s">
        <v>10896</v>
      </c>
      <c r="I401" s="8" t="s">
        <v>294</v>
      </c>
      <c r="J401" s="8" t="s">
        <v>10897</v>
      </c>
      <c r="K401" s="8" t="s">
        <v>295</v>
      </c>
      <c r="L401" s="8" t="s">
        <v>10898</v>
      </c>
      <c r="M401" s="8" t="s">
        <v>10899</v>
      </c>
      <c r="N401" s="8" t="s">
        <v>10893</v>
      </c>
      <c r="O401" s="9">
        <v>44.16</v>
      </c>
      <c r="P401" s="10">
        <v>1</v>
      </c>
      <c r="Q401" s="11">
        <v>9.25</v>
      </c>
      <c r="R401" s="11">
        <v>7</v>
      </c>
      <c r="S401" s="8" t="s">
        <v>296</v>
      </c>
      <c r="T401" s="8" t="s">
        <v>297</v>
      </c>
      <c r="U401" s="9">
        <v>52.728000000000002</v>
      </c>
      <c r="V401" s="10">
        <v>0.25</v>
      </c>
      <c r="W401" s="11">
        <v>3</v>
      </c>
      <c r="X401" s="9">
        <v>17.751999999999999</v>
      </c>
      <c r="Y401" s="8" t="s">
        <v>292</v>
      </c>
      <c r="Z401" s="10">
        <v>4</v>
      </c>
      <c r="AA401" s="10">
        <v>1</v>
      </c>
      <c r="AB401" s="9">
        <v>71.007999999999996</v>
      </c>
      <c r="AC401" s="10">
        <v>1</v>
      </c>
      <c r="AD401" s="10">
        <v>1</v>
      </c>
      <c r="AE401" s="9">
        <v>71.007999999999996</v>
      </c>
      <c r="AF401" s="11">
        <v>10</v>
      </c>
      <c r="AG401" s="11">
        <v>7</v>
      </c>
      <c r="AH401" s="11">
        <v>0</v>
      </c>
      <c r="AI401" s="11">
        <v>17</v>
      </c>
      <c r="AJ401" s="11">
        <v>0</v>
      </c>
      <c r="AK401" s="12">
        <v>44115.581655092596</v>
      </c>
      <c r="AL401" s="11">
        <v>1.32</v>
      </c>
      <c r="AM401" s="11">
        <v>100</v>
      </c>
      <c r="AN401" s="11">
        <v>0</v>
      </c>
      <c r="AO401" s="11">
        <v>0.92</v>
      </c>
      <c r="AP401" s="11">
        <v>0</v>
      </c>
      <c r="AQ401" s="11">
        <v>2.73</v>
      </c>
      <c r="AR401" s="11">
        <v>0.52</v>
      </c>
      <c r="AS401" s="8" t="s">
        <v>298</v>
      </c>
      <c r="AT401" s="11">
        <v>0</v>
      </c>
      <c r="AU401" s="8" t="s">
        <v>11927</v>
      </c>
      <c r="AV401" s="8" t="s">
        <v>299</v>
      </c>
    </row>
    <row r="402" spans="1:48" x14ac:dyDescent="0.25">
      <c r="A402" s="8" t="str">
        <f t="shared" si="6"/>
        <v>17006000090322200001421</v>
      </c>
      <c r="B402" s="8" t="s">
        <v>10883</v>
      </c>
      <c r="C402" s="8" t="s">
        <v>292</v>
      </c>
      <c r="D402" s="8" t="s">
        <v>293</v>
      </c>
      <c r="E402" s="8" t="s">
        <v>11928</v>
      </c>
      <c r="F402" s="8" t="s">
        <v>11929</v>
      </c>
      <c r="G402" s="8" t="s">
        <v>10890</v>
      </c>
      <c r="H402" s="8" t="s">
        <v>10896</v>
      </c>
      <c r="I402" s="8" t="s">
        <v>294</v>
      </c>
      <c r="J402" s="8" t="s">
        <v>10897</v>
      </c>
      <c r="K402" s="8" t="s">
        <v>295</v>
      </c>
      <c r="L402" s="8" t="s">
        <v>10898</v>
      </c>
      <c r="M402" s="8" t="s">
        <v>10899</v>
      </c>
      <c r="N402" s="8" t="s">
        <v>10893</v>
      </c>
      <c r="O402" s="9">
        <v>218.32</v>
      </c>
      <c r="P402" s="10">
        <v>1</v>
      </c>
      <c r="Q402" s="11">
        <v>9.25</v>
      </c>
      <c r="R402" s="11">
        <v>7</v>
      </c>
      <c r="S402" s="8" t="s">
        <v>296</v>
      </c>
      <c r="T402" s="8" t="s">
        <v>297</v>
      </c>
      <c r="U402" s="9">
        <v>260.68099999999998</v>
      </c>
      <c r="V402" s="10">
        <v>0.25</v>
      </c>
      <c r="W402" s="11">
        <v>3</v>
      </c>
      <c r="X402" s="9">
        <v>87.71</v>
      </c>
      <c r="Y402" s="8" t="s">
        <v>292</v>
      </c>
      <c r="Z402" s="10">
        <v>4</v>
      </c>
      <c r="AA402" s="10">
        <v>1</v>
      </c>
      <c r="AB402" s="9">
        <v>350.84</v>
      </c>
      <c r="AC402" s="10">
        <v>1</v>
      </c>
      <c r="AD402" s="10">
        <v>1</v>
      </c>
      <c r="AE402" s="9">
        <v>350.84</v>
      </c>
      <c r="AF402" s="11">
        <v>10</v>
      </c>
      <c r="AG402" s="11">
        <v>7</v>
      </c>
      <c r="AH402" s="11">
        <v>0</v>
      </c>
      <c r="AI402" s="11">
        <v>17</v>
      </c>
      <c r="AJ402" s="11">
        <v>0</v>
      </c>
      <c r="AK402" s="12">
        <v>44115.581666666665</v>
      </c>
      <c r="AL402" s="11">
        <v>6.52</v>
      </c>
      <c r="AM402" s="11">
        <v>100</v>
      </c>
      <c r="AN402" s="11">
        <v>0</v>
      </c>
      <c r="AO402" s="11">
        <v>4.5599999999999996</v>
      </c>
      <c r="AP402" s="11">
        <v>0</v>
      </c>
      <c r="AQ402" s="11">
        <v>13.47</v>
      </c>
      <c r="AR402" s="11">
        <v>2.5499999999999998</v>
      </c>
      <c r="AS402" s="8" t="s">
        <v>298</v>
      </c>
      <c r="AT402" s="11">
        <v>0</v>
      </c>
      <c r="AU402" s="8" t="s">
        <v>11930</v>
      </c>
      <c r="AV402" s="8" t="s">
        <v>299</v>
      </c>
    </row>
    <row r="403" spans="1:48" x14ac:dyDescent="0.25">
      <c r="A403" s="8" t="str">
        <f t="shared" si="6"/>
        <v>17006000090332200001421</v>
      </c>
      <c r="B403" s="8" t="s">
        <v>10883</v>
      </c>
      <c r="C403" s="8" t="s">
        <v>292</v>
      </c>
      <c r="D403" s="8" t="s">
        <v>293</v>
      </c>
      <c r="E403" s="8" t="s">
        <v>11931</v>
      </c>
      <c r="F403" s="8" t="s">
        <v>11932</v>
      </c>
      <c r="G403" s="8" t="s">
        <v>10890</v>
      </c>
      <c r="H403" s="8" t="s">
        <v>10896</v>
      </c>
      <c r="I403" s="8" t="s">
        <v>294</v>
      </c>
      <c r="J403" s="8" t="s">
        <v>10897</v>
      </c>
      <c r="K403" s="8" t="s">
        <v>295</v>
      </c>
      <c r="L403" s="8" t="s">
        <v>10898</v>
      </c>
      <c r="M403" s="8" t="s">
        <v>10899</v>
      </c>
      <c r="N403" s="8" t="s">
        <v>10893</v>
      </c>
      <c r="O403" s="9">
        <v>289.83999999999997</v>
      </c>
      <c r="P403" s="10">
        <v>1</v>
      </c>
      <c r="Q403" s="11">
        <v>9.25</v>
      </c>
      <c r="R403" s="11">
        <v>7</v>
      </c>
      <c r="S403" s="8" t="s">
        <v>296</v>
      </c>
      <c r="T403" s="8" t="s">
        <v>297</v>
      </c>
      <c r="U403" s="9">
        <v>346.07799999999997</v>
      </c>
      <c r="V403" s="10">
        <v>0.25</v>
      </c>
      <c r="W403" s="11">
        <v>3</v>
      </c>
      <c r="X403" s="9">
        <v>116.45</v>
      </c>
      <c r="Y403" s="8" t="s">
        <v>292</v>
      </c>
      <c r="Z403" s="10">
        <v>4</v>
      </c>
      <c r="AA403" s="10">
        <v>1</v>
      </c>
      <c r="AB403" s="9">
        <v>465.8</v>
      </c>
      <c r="AC403" s="10">
        <v>1</v>
      </c>
      <c r="AD403" s="10">
        <v>1</v>
      </c>
      <c r="AE403" s="9">
        <v>465.8</v>
      </c>
      <c r="AF403" s="11">
        <v>10</v>
      </c>
      <c r="AG403" s="11">
        <v>7</v>
      </c>
      <c r="AH403" s="11">
        <v>0</v>
      </c>
      <c r="AI403" s="11">
        <v>17</v>
      </c>
      <c r="AJ403" s="11">
        <v>0</v>
      </c>
      <c r="AK403" s="12">
        <v>44115.581689814811</v>
      </c>
      <c r="AL403" s="11">
        <v>8.65</v>
      </c>
      <c r="AM403" s="11">
        <v>100</v>
      </c>
      <c r="AN403" s="11">
        <v>0</v>
      </c>
      <c r="AO403" s="11">
        <v>6.06</v>
      </c>
      <c r="AP403" s="11">
        <v>0</v>
      </c>
      <c r="AQ403" s="11">
        <v>17.89</v>
      </c>
      <c r="AR403" s="11">
        <v>3.39</v>
      </c>
      <c r="AS403" s="8" t="s">
        <v>298</v>
      </c>
      <c r="AT403" s="11">
        <v>0</v>
      </c>
      <c r="AU403" s="8" t="s">
        <v>11933</v>
      </c>
      <c r="AV403" s="8" t="s">
        <v>299</v>
      </c>
    </row>
    <row r="404" spans="1:48" x14ac:dyDescent="0.25">
      <c r="A404" s="8" t="str">
        <f t="shared" si="6"/>
        <v>17006000090402200001421</v>
      </c>
      <c r="B404" s="8" t="s">
        <v>10883</v>
      </c>
      <c r="C404" s="8" t="s">
        <v>292</v>
      </c>
      <c r="D404" s="8" t="s">
        <v>293</v>
      </c>
      <c r="E404" s="8" t="s">
        <v>11934</v>
      </c>
      <c r="F404" s="8" t="s">
        <v>11935</v>
      </c>
      <c r="G404" s="8" t="s">
        <v>10890</v>
      </c>
      <c r="H404" s="8" t="s">
        <v>10896</v>
      </c>
      <c r="I404" s="8" t="s">
        <v>294</v>
      </c>
      <c r="J404" s="8" t="s">
        <v>10897</v>
      </c>
      <c r="K404" s="8" t="s">
        <v>295</v>
      </c>
      <c r="L404" s="8" t="s">
        <v>10898</v>
      </c>
      <c r="M404" s="8" t="s">
        <v>10899</v>
      </c>
      <c r="N404" s="8" t="s">
        <v>10893</v>
      </c>
      <c r="O404" s="9">
        <v>46.32</v>
      </c>
      <c r="P404" s="10">
        <v>1</v>
      </c>
      <c r="Q404" s="11">
        <v>9.25</v>
      </c>
      <c r="R404" s="11">
        <v>7</v>
      </c>
      <c r="S404" s="8" t="s">
        <v>296</v>
      </c>
      <c r="T404" s="8" t="s">
        <v>297</v>
      </c>
      <c r="U404" s="9">
        <v>55.307000000000002</v>
      </c>
      <c r="V404" s="10">
        <v>0.25</v>
      </c>
      <c r="W404" s="11">
        <v>3</v>
      </c>
      <c r="X404" s="9">
        <v>18.606999999999999</v>
      </c>
      <c r="Y404" s="8" t="s">
        <v>292</v>
      </c>
      <c r="Z404" s="10">
        <v>4</v>
      </c>
      <c r="AA404" s="10">
        <v>1</v>
      </c>
      <c r="AB404" s="9">
        <v>74.427999999999997</v>
      </c>
      <c r="AC404" s="10">
        <v>1</v>
      </c>
      <c r="AD404" s="10">
        <v>1</v>
      </c>
      <c r="AE404" s="9">
        <v>74.427999999999997</v>
      </c>
      <c r="AF404" s="11">
        <v>10</v>
      </c>
      <c r="AG404" s="11">
        <v>7</v>
      </c>
      <c r="AH404" s="11">
        <v>0</v>
      </c>
      <c r="AI404" s="11">
        <v>17</v>
      </c>
      <c r="AJ404" s="11">
        <v>0</v>
      </c>
      <c r="AK404" s="12">
        <v>44115.581712962965</v>
      </c>
      <c r="AL404" s="11">
        <v>1.38</v>
      </c>
      <c r="AM404" s="11">
        <v>100</v>
      </c>
      <c r="AN404" s="11">
        <v>0</v>
      </c>
      <c r="AO404" s="11">
        <v>0.97</v>
      </c>
      <c r="AP404" s="11">
        <v>0</v>
      </c>
      <c r="AQ404" s="11">
        <v>2.86</v>
      </c>
      <c r="AR404" s="11">
        <v>0.54</v>
      </c>
      <c r="AS404" s="8" t="s">
        <v>298</v>
      </c>
      <c r="AT404" s="11">
        <v>0</v>
      </c>
      <c r="AU404" s="8" t="s">
        <v>11936</v>
      </c>
      <c r="AV404" s="8" t="s">
        <v>299</v>
      </c>
    </row>
    <row r="405" spans="1:48" x14ac:dyDescent="0.25">
      <c r="A405" s="8" t="str">
        <f t="shared" si="6"/>
        <v>17006000090412200001421</v>
      </c>
      <c r="B405" s="8" t="s">
        <v>10883</v>
      </c>
      <c r="C405" s="8" t="s">
        <v>292</v>
      </c>
      <c r="D405" s="8" t="s">
        <v>293</v>
      </c>
      <c r="E405" s="8" t="s">
        <v>11937</v>
      </c>
      <c r="F405" s="8" t="s">
        <v>11938</v>
      </c>
      <c r="G405" s="8" t="s">
        <v>10890</v>
      </c>
      <c r="H405" s="8" t="s">
        <v>10896</v>
      </c>
      <c r="I405" s="8" t="s">
        <v>294</v>
      </c>
      <c r="J405" s="8" t="s">
        <v>10897</v>
      </c>
      <c r="K405" s="8" t="s">
        <v>295</v>
      </c>
      <c r="L405" s="8" t="s">
        <v>10898</v>
      </c>
      <c r="M405" s="8" t="s">
        <v>10899</v>
      </c>
      <c r="N405" s="8" t="s">
        <v>10893</v>
      </c>
      <c r="O405" s="9">
        <v>47.45</v>
      </c>
      <c r="P405" s="10">
        <v>1</v>
      </c>
      <c r="Q405" s="11">
        <v>9.25</v>
      </c>
      <c r="R405" s="11">
        <v>7</v>
      </c>
      <c r="S405" s="8" t="s">
        <v>296</v>
      </c>
      <c r="T405" s="8" t="s">
        <v>297</v>
      </c>
      <c r="U405" s="9">
        <v>56.656999999999996</v>
      </c>
      <c r="V405" s="10">
        <v>0.25</v>
      </c>
      <c r="W405" s="11">
        <v>3</v>
      </c>
      <c r="X405" s="9">
        <v>19.074000000000002</v>
      </c>
      <c r="Y405" s="8" t="s">
        <v>292</v>
      </c>
      <c r="Z405" s="10">
        <v>4</v>
      </c>
      <c r="AA405" s="10">
        <v>1</v>
      </c>
      <c r="AB405" s="9">
        <v>76.296000000000006</v>
      </c>
      <c r="AC405" s="10">
        <v>1</v>
      </c>
      <c r="AD405" s="10">
        <v>1</v>
      </c>
      <c r="AE405" s="9">
        <v>76.296000000000006</v>
      </c>
      <c r="AF405" s="11">
        <v>10</v>
      </c>
      <c r="AG405" s="11">
        <v>7</v>
      </c>
      <c r="AH405" s="11">
        <v>0</v>
      </c>
      <c r="AI405" s="11">
        <v>17</v>
      </c>
      <c r="AJ405" s="11">
        <v>0</v>
      </c>
      <c r="AK405" s="12">
        <v>44115.581724537034</v>
      </c>
      <c r="AL405" s="11">
        <v>1.42</v>
      </c>
      <c r="AM405" s="11">
        <v>100</v>
      </c>
      <c r="AN405" s="11">
        <v>0</v>
      </c>
      <c r="AO405" s="11">
        <v>0.99</v>
      </c>
      <c r="AP405" s="11">
        <v>0</v>
      </c>
      <c r="AQ405" s="11">
        <v>2.93</v>
      </c>
      <c r="AR405" s="11">
        <v>0.56000000000000005</v>
      </c>
      <c r="AS405" s="8" t="s">
        <v>298</v>
      </c>
      <c r="AT405" s="11">
        <v>0</v>
      </c>
      <c r="AU405" s="8" t="s">
        <v>11939</v>
      </c>
      <c r="AV405" s="8" t="s">
        <v>299</v>
      </c>
    </row>
    <row r="406" spans="1:48" x14ac:dyDescent="0.25">
      <c r="A406" s="8" t="str">
        <f t="shared" si="6"/>
        <v>17006000090422200001421</v>
      </c>
      <c r="B406" s="8" t="s">
        <v>10883</v>
      </c>
      <c r="C406" s="8" t="s">
        <v>292</v>
      </c>
      <c r="D406" s="8" t="s">
        <v>293</v>
      </c>
      <c r="E406" s="8" t="s">
        <v>11940</v>
      </c>
      <c r="F406" s="8" t="s">
        <v>11941</v>
      </c>
      <c r="G406" s="8" t="s">
        <v>10890</v>
      </c>
      <c r="H406" s="8" t="s">
        <v>10896</v>
      </c>
      <c r="I406" s="8" t="s">
        <v>294</v>
      </c>
      <c r="J406" s="8" t="s">
        <v>10897</v>
      </c>
      <c r="K406" s="8" t="s">
        <v>295</v>
      </c>
      <c r="L406" s="8" t="s">
        <v>10898</v>
      </c>
      <c r="M406" s="8" t="s">
        <v>10899</v>
      </c>
      <c r="N406" s="8" t="s">
        <v>10893</v>
      </c>
      <c r="O406" s="9">
        <v>48.54</v>
      </c>
      <c r="P406" s="10">
        <v>1</v>
      </c>
      <c r="Q406" s="11">
        <v>9.25</v>
      </c>
      <c r="R406" s="11">
        <v>7</v>
      </c>
      <c r="S406" s="8" t="s">
        <v>296</v>
      </c>
      <c r="T406" s="8" t="s">
        <v>297</v>
      </c>
      <c r="U406" s="9">
        <v>57.957999999999998</v>
      </c>
      <c r="V406" s="10">
        <v>0.25</v>
      </c>
      <c r="W406" s="11">
        <v>3</v>
      </c>
      <c r="X406" s="9">
        <v>19.510000000000002</v>
      </c>
      <c r="Y406" s="8" t="s">
        <v>292</v>
      </c>
      <c r="Z406" s="10">
        <v>4</v>
      </c>
      <c r="AA406" s="10">
        <v>1</v>
      </c>
      <c r="AB406" s="9">
        <v>78.040000000000006</v>
      </c>
      <c r="AC406" s="10">
        <v>1</v>
      </c>
      <c r="AD406" s="10">
        <v>1</v>
      </c>
      <c r="AE406" s="9">
        <v>78.040000000000006</v>
      </c>
      <c r="AF406" s="11">
        <v>10</v>
      </c>
      <c r="AG406" s="11">
        <v>7</v>
      </c>
      <c r="AH406" s="11">
        <v>0</v>
      </c>
      <c r="AI406" s="11">
        <v>17</v>
      </c>
      <c r="AJ406" s="11">
        <v>0</v>
      </c>
      <c r="AK406" s="12">
        <v>44115.581724537034</v>
      </c>
      <c r="AL406" s="11">
        <v>1.45</v>
      </c>
      <c r="AM406" s="11">
        <v>100</v>
      </c>
      <c r="AN406" s="11">
        <v>0</v>
      </c>
      <c r="AO406" s="11">
        <v>1.01</v>
      </c>
      <c r="AP406" s="11">
        <v>0</v>
      </c>
      <c r="AQ406" s="11">
        <v>3</v>
      </c>
      <c r="AR406" s="11">
        <v>0.56999999999999995</v>
      </c>
      <c r="AS406" s="8" t="s">
        <v>298</v>
      </c>
      <c r="AT406" s="11">
        <v>0</v>
      </c>
      <c r="AU406" s="8" t="s">
        <v>11942</v>
      </c>
      <c r="AV406" s="8" t="s">
        <v>299</v>
      </c>
    </row>
    <row r="407" spans="1:48" x14ac:dyDescent="0.25">
      <c r="A407" s="8" t="str">
        <f t="shared" si="6"/>
        <v>17006000092072200001421</v>
      </c>
      <c r="B407" s="8" t="s">
        <v>10883</v>
      </c>
      <c r="C407" s="8" t="s">
        <v>292</v>
      </c>
      <c r="D407" s="8" t="s">
        <v>293</v>
      </c>
      <c r="E407" s="8" t="s">
        <v>11943</v>
      </c>
      <c r="F407" s="8" t="s">
        <v>11944</v>
      </c>
      <c r="G407" s="8" t="s">
        <v>10890</v>
      </c>
      <c r="H407" s="8" t="s">
        <v>10896</v>
      </c>
      <c r="I407" s="8" t="s">
        <v>294</v>
      </c>
      <c r="J407" s="8" t="s">
        <v>10897</v>
      </c>
      <c r="K407" s="8" t="s">
        <v>295</v>
      </c>
      <c r="L407" s="8" t="s">
        <v>10898</v>
      </c>
      <c r="M407" s="8" t="s">
        <v>10899</v>
      </c>
      <c r="N407" s="8" t="s">
        <v>10893</v>
      </c>
      <c r="O407" s="9">
        <v>53.98</v>
      </c>
      <c r="P407" s="10">
        <v>1</v>
      </c>
      <c r="Q407" s="11">
        <v>9.25</v>
      </c>
      <c r="R407" s="11">
        <v>7</v>
      </c>
      <c r="S407" s="8" t="s">
        <v>296</v>
      </c>
      <c r="T407" s="8" t="s">
        <v>297</v>
      </c>
      <c r="U407" s="9">
        <v>64.453999999999994</v>
      </c>
      <c r="V407" s="10">
        <v>0.25</v>
      </c>
      <c r="W407" s="11">
        <v>3</v>
      </c>
      <c r="X407" s="9">
        <v>21.684000000000001</v>
      </c>
      <c r="Y407" s="8" t="s">
        <v>292</v>
      </c>
      <c r="Z407" s="10">
        <v>4</v>
      </c>
      <c r="AA407" s="10">
        <v>1</v>
      </c>
      <c r="AB407" s="9">
        <v>86.736000000000004</v>
      </c>
      <c r="AC407" s="10">
        <v>1</v>
      </c>
      <c r="AD407" s="10">
        <v>1</v>
      </c>
      <c r="AE407" s="9">
        <v>86.736000000000004</v>
      </c>
      <c r="AF407" s="11">
        <v>10</v>
      </c>
      <c r="AG407" s="11">
        <v>7</v>
      </c>
      <c r="AH407" s="11">
        <v>0</v>
      </c>
      <c r="AI407" s="11">
        <v>17</v>
      </c>
      <c r="AJ407" s="11">
        <v>0</v>
      </c>
      <c r="AK407" s="12">
        <v>44115.582592592589</v>
      </c>
      <c r="AL407" s="11">
        <v>1.61</v>
      </c>
      <c r="AM407" s="11">
        <v>100</v>
      </c>
      <c r="AN407" s="11">
        <v>0</v>
      </c>
      <c r="AO407" s="11">
        <v>1.1299999999999999</v>
      </c>
      <c r="AP407" s="11">
        <v>0</v>
      </c>
      <c r="AQ407" s="11">
        <v>3.33</v>
      </c>
      <c r="AR407" s="11">
        <v>0.63</v>
      </c>
      <c r="AS407" s="8" t="s">
        <v>298</v>
      </c>
      <c r="AT407" s="11">
        <v>0</v>
      </c>
      <c r="AU407" s="8" t="s">
        <v>11945</v>
      </c>
      <c r="AV407" s="8" t="s">
        <v>299</v>
      </c>
    </row>
    <row r="408" spans="1:48" x14ac:dyDescent="0.25">
      <c r="A408" s="8" t="str">
        <f t="shared" si="6"/>
        <v>17006000092102200001421</v>
      </c>
      <c r="B408" s="8" t="s">
        <v>10883</v>
      </c>
      <c r="C408" s="8" t="s">
        <v>292</v>
      </c>
      <c r="D408" s="8" t="s">
        <v>293</v>
      </c>
      <c r="E408" s="8" t="s">
        <v>11946</v>
      </c>
      <c r="F408" s="8" t="s">
        <v>11947</v>
      </c>
      <c r="G408" s="8" t="s">
        <v>10890</v>
      </c>
      <c r="H408" s="8" t="s">
        <v>10896</v>
      </c>
      <c r="I408" s="8" t="s">
        <v>294</v>
      </c>
      <c r="J408" s="8" t="s">
        <v>10897</v>
      </c>
      <c r="K408" s="8" t="s">
        <v>295</v>
      </c>
      <c r="L408" s="8" t="s">
        <v>10886</v>
      </c>
      <c r="M408" s="8" t="s">
        <v>10899</v>
      </c>
      <c r="N408" s="8" t="s">
        <v>10893</v>
      </c>
      <c r="O408" s="9">
        <v>89.14</v>
      </c>
      <c r="P408" s="10">
        <v>1</v>
      </c>
      <c r="Q408" s="11">
        <v>9.25</v>
      </c>
      <c r="R408" s="11">
        <v>7</v>
      </c>
      <c r="S408" s="8" t="s">
        <v>296</v>
      </c>
      <c r="T408" s="8" t="s">
        <v>297</v>
      </c>
      <c r="U408" s="9">
        <v>106.43600000000001</v>
      </c>
      <c r="V408" s="10">
        <v>0.25</v>
      </c>
      <c r="W408" s="11">
        <v>3</v>
      </c>
      <c r="X408" s="9">
        <v>35.808999999999997</v>
      </c>
      <c r="Y408" s="8" t="s">
        <v>292</v>
      </c>
      <c r="Z408" s="10">
        <v>4</v>
      </c>
      <c r="AA408" s="10">
        <v>1</v>
      </c>
      <c r="AB408" s="9">
        <v>143.23599999999999</v>
      </c>
      <c r="AC408" s="10">
        <v>1</v>
      </c>
      <c r="AD408" s="10">
        <v>1</v>
      </c>
      <c r="AE408" s="9">
        <v>143.23599999999999</v>
      </c>
      <c r="AF408" s="11">
        <v>10</v>
      </c>
      <c r="AG408" s="11">
        <v>7</v>
      </c>
      <c r="AH408" s="11">
        <v>0</v>
      </c>
      <c r="AI408" s="11">
        <v>17</v>
      </c>
      <c r="AJ408" s="11">
        <v>0</v>
      </c>
      <c r="AK408" s="12">
        <v>44115.582615740743</v>
      </c>
      <c r="AL408" s="11">
        <v>2.66</v>
      </c>
      <c r="AM408" s="11">
        <v>100</v>
      </c>
      <c r="AN408" s="11">
        <v>0</v>
      </c>
      <c r="AO408" s="11">
        <v>1.86</v>
      </c>
      <c r="AP408" s="11">
        <v>0</v>
      </c>
      <c r="AQ408" s="11">
        <v>5.5</v>
      </c>
      <c r="AR408" s="11">
        <v>1.04</v>
      </c>
      <c r="AS408" s="8" t="s">
        <v>298</v>
      </c>
      <c r="AT408" s="11">
        <v>0</v>
      </c>
      <c r="AU408" s="8" t="s">
        <v>11948</v>
      </c>
      <c r="AV408" s="8" t="s">
        <v>299</v>
      </c>
    </row>
    <row r="409" spans="1:48" x14ac:dyDescent="0.25">
      <c r="A409" s="8" t="str">
        <f t="shared" si="6"/>
        <v>17006000092152200001421</v>
      </c>
      <c r="B409" s="8" t="s">
        <v>10883</v>
      </c>
      <c r="C409" s="8" t="s">
        <v>292</v>
      </c>
      <c r="D409" s="8" t="s">
        <v>293</v>
      </c>
      <c r="E409" s="8" t="s">
        <v>11949</v>
      </c>
      <c r="F409" s="8" t="s">
        <v>11950</v>
      </c>
      <c r="G409" s="8" t="s">
        <v>10890</v>
      </c>
      <c r="H409" s="8" t="s">
        <v>10896</v>
      </c>
      <c r="I409" s="8" t="s">
        <v>294</v>
      </c>
      <c r="J409" s="8" t="s">
        <v>10897</v>
      </c>
      <c r="K409" s="8" t="s">
        <v>295</v>
      </c>
      <c r="L409" s="8" t="s">
        <v>10898</v>
      </c>
      <c r="M409" s="8" t="s">
        <v>10899</v>
      </c>
      <c r="N409" s="8" t="s">
        <v>10893</v>
      </c>
      <c r="O409" s="9">
        <v>75.55</v>
      </c>
      <c r="P409" s="10">
        <v>1</v>
      </c>
      <c r="Q409" s="11">
        <v>9.25</v>
      </c>
      <c r="R409" s="11">
        <v>7</v>
      </c>
      <c r="S409" s="8" t="s">
        <v>296</v>
      </c>
      <c r="T409" s="8" t="s">
        <v>297</v>
      </c>
      <c r="U409" s="9">
        <v>90.209000000000003</v>
      </c>
      <c r="V409" s="10">
        <v>0.25</v>
      </c>
      <c r="W409" s="11">
        <v>3</v>
      </c>
      <c r="X409" s="9">
        <v>30.352</v>
      </c>
      <c r="Y409" s="8" t="s">
        <v>292</v>
      </c>
      <c r="Z409" s="10">
        <v>4</v>
      </c>
      <c r="AA409" s="10">
        <v>1</v>
      </c>
      <c r="AB409" s="9">
        <v>121.408</v>
      </c>
      <c r="AC409" s="10">
        <v>1</v>
      </c>
      <c r="AD409" s="10">
        <v>1</v>
      </c>
      <c r="AE409" s="9">
        <v>121.408</v>
      </c>
      <c r="AF409" s="11">
        <v>10</v>
      </c>
      <c r="AG409" s="11">
        <v>7</v>
      </c>
      <c r="AH409" s="11">
        <v>0</v>
      </c>
      <c r="AI409" s="11">
        <v>17</v>
      </c>
      <c r="AJ409" s="11">
        <v>0</v>
      </c>
      <c r="AK409" s="12">
        <v>44115.582615740743</v>
      </c>
      <c r="AL409" s="11">
        <v>2.2599999999999998</v>
      </c>
      <c r="AM409" s="11">
        <v>100</v>
      </c>
      <c r="AN409" s="11">
        <v>0</v>
      </c>
      <c r="AO409" s="11">
        <v>1.58</v>
      </c>
      <c r="AP409" s="11">
        <v>0</v>
      </c>
      <c r="AQ409" s="11">
        <v>4.66</v>
      </c>
      <c r="AR409" s="11">
        <v>0.88</v>
      </c>
      <c r="AS409" s="8" t="s">
        <v>298</v>
      </c>
      <c r="AT409" s="11">
        <v>0</v>
      </c>
      <c r="AU409" s="8" t="s">
        <v>11951</v>
      </c>
      <c r="AV409" s="8" t="s">
        <v>299</v>
      </c>
    </row>
    <row r="410" spans="1:48" x14ac:dyDescent="0.25">
      <c r="A410" s="8" t="str">
        <f t="shared" si="6"/>
        <v>17006000092192200001421</v>
      </c>
      <c r="B410" s="8" t="s">
        <v>10883</v>
      </c>
      <c r="C410" s="8" t="s">
        <v>292</v>
      </c>
      <c r="D410" s="8" t="s">
        <v>293</v>
      </c>
      <c r="E410" s="8" t="s">
        <v>11952</v>
      </c>
      <c r="F410" s="8" t="s">
        <v>11953</v>
      </c>
      <c r="G410" s="8" t="s">
        <v>10890</v>
      </c>
      <c r="H410" s="8" t="s">
        <v>10896</v>
      </c>
      <c r="I410" s="8" t="s">
        <v>294</v>
      </c>
      <c r="J410" s="8" t="s">
        <v>10897</v>
      </c>
      <c r="K410" s="8" t="s">
        <v>295</v>
      </c>
      <c r="L410" s="8" t="s">
        <v>10886</v>
      </c>
      <c r="M410" s="8" t="s">
        <v>10899</v>
      </c>
      <c r="N410" s="8" t="s">
        <v>10893</v>
      </c>
      <c r="O410" s="9">
        <v>92.96</v>
      </c>
      <c r="P410" s="10">
        <v>1</v>
      </c>
      <c r="Q410" s="11">
        <v>9.25</v>
      </c>
      <c r="R410" s="11">
        <v>7</v>
      </c>
      <c r="S410" s="8" t="s">
        <v>296</v>
      </c>
      <c r="T410" s="8" t="s">
        <v>297</v>
      </c>
      <c r="U410" s="9">
        <v>110.997</v>
      </c>
      <c r="V410" s="10">
        <v>0.25</v>
      </c>
      <c r="W410" s="11">
        <v>3</v>
      </c>
      <c r="X410" s="9">
        <v>37.359000000000002</v>
      </c>
      <c r="Y410" s="8" t="s">
        <v>292</v>
      </c>
      <c r="Z410" s="10">
        <v>4</v>
      </c>
      <c r="AA410" s="10">
        <v>1</v>
      </c>
      <c r="AB410" s="9">
        <v>149.43600000000001</v>
      </c>
      <c r="AC410" s="10">
        <v>1</v>
      </c>
      <c r="AD410" s="10">
        <v>1</v>
      </c>
      <c r="AE410" s="9">
        <v>149.43600000000001</v>
      </c>
      <c r="AF410" s="11">
        <v>10</v>
      </c>
      <c r="AG410" s="11">
        <v>7</v>
      </c>
      <c r="AH410" s="11">
        <v>0</v>
      </c>
      <c r="AI410" s="11">
        <v>17</v>
      </c>
      <c r="AJ410" s="11">
        <v>0</v>
      </c>
      <c r="AK410" s="12">
        <v>44115.582638888889</v>
      </c>
      <c r="AL410" s="11">
        <v>2.78</v>
      </c>
      <c r="AM410" s="11">
        <v>100</v>
      </c>
      <c r="AN410" s="11">
        <v>0</v>
      </c>
      <c r="AO410" s="11">
        <v>1.94</v>
      </c>
      <c r="AP410" s="11">
        <v>0</v>
      </c>
      <c r="AQ410" s="11">
        <v>5.74</v>
      </c>
      <c r="AR410" s="11">
        <v>1.0900000000000001</v>
      </c>
      <c r="AS410" s="8" t="s">
        <v>298</v>
      </c>
      <c r="AT410" s="11">
        <v>0</v>
      </c>
      <c r="AU410" s="8" t="s">
        <v>11954</v>
      </c>
      <c r="AV410" s="8" t="s">
        <v>299</v>
      </c>
    </row>
    <row r="411" spans="1:48" x14ac:dyDescent="0.25">
      <c r="A411" s="8" t="str">
        <f t="shared" si="6"/>
        <v>17006000092202200001421</v>
      </c>
      <c r="B411" s="8" t="s">
        <v>10883</v>
      </c>
      <c r="C411" s="8" t="s">
        <v>292</v>
      </c>
      <c r="D411" s="8" t="s">
        <v>293</v>
      </c>
      <c r="E411" s="8" t="s">
        <v>11955</v>
      </c>
      <c r="F411" s="8" t="s">
        <v>11956</v>
      </c>
      <c r="G411" s="8" t="s">
        <v>10890</v>
      </c>
      <c r="H411" s="8" t="s">
        <v>10896</v>
      </c>
      <c r="I411" s="8" t="s">
        <v>294</v>
      </c>
      <c r="J411" s="8" t="s">
        <v>10897</v>
      </c>
      <c r="K411" s="8" t="s">
        <v>295</v>
      </c>
      <c r="L411" s="8" t="s">
        <v>10886</v>
      </c>
      <c r="M411" s="8" t="s">
        <v>10899</v>
      </c>
      <c r="N411" s="8" t="s">
        <v>10893</v>
      </c>
      <c r="O411" s="9">
        <v>180.82</v>
      </c>
      <c r="P411" s="10">
        <v>1</v>
      </c>
      <c r="Q411" s="11">
        <v>9.25</v>
      </c>
      <c r="R411" s="11">
        <v>7</v>
      </c>
      <c r="S411" s="8" t="s">
        <v>296</v>
      </c>
      <c r="T411" s="8" t="s">
        <v>297</v>
      </c>
      <c r="U411" s="9">
        <v>215.904</v>
      </c>
      <c r="V411" s="10">
        <v>0.25</v>
      </c>
      <c r="W411" s="11">
        <v>3</v>
      </c>
      <c r="X411" s="9">
        <v>72.656000000000006</v>
      </c>
      <c r="Y411" s="8" t="s">
        <v>292</v>
      </c>
      <c r="Z411" s="10">
        <v>4</v>
      </c>
      <c r="AA411" s="10">
        <v>1</v>
      </c>
      <c r="AB411" s="9">
        <v>290.62400000000002</v>
      </c>
      <c r="AC411" s="10">
        <v>1</v>
      </c>
      <c r="AD411" s="10">
        <v>1</v>
      </c>
      <c r="AE411" s="9">
        <v>290.62400000000002</v>
      </c>
      <c r="AF411" s="11">
        <v>10</v>
      </c>
      <c r="AG411" s="11">
        <v>7</v>
      </c>
      <c r="AH411" s="11">
        <v>0</v>
      </c>
      <c r="AI411" s="11">
        <v>17</v>
      </c>
      <c r="AJ411" s="11">
        <v>0</v>
      </c>
      <c r="AK411" s="12">
        <v>44115.582650462966</v>
      </c>
      <c r="AL411" s="11">
        <v>5.4</v>
      </c>
      <c r="AM411" s="11">
        <v>100</v>
      </c>
      <c r="AN411" s="11">
        <v>0</v>
      </c>
      <c r="AO411" s="11">
        <v>3.78</v>
      </c>
      <c r="AP411" s="11">
        <v>0</v>
      </c>
      <c r="AQ411" s="11">
        <v>11.16</v>
      </c>
      <c r="AR411" s="11">
        <v>2.12</v>
      </c>
      <c r="AS411" s="8" t="s">
        <v>298</v>
      </c>
      <c r="AT411" s="11">
        <v>0</v>
      </c>
      <c r="AU411" s="8" t="s">
        <v>11957</v>
      </c>
      <c r="AV411" s="8" t="s">
        <v>299</v>
      </c>
    </row>
    <row r="412" spans="1:48" x14ac:dyDescent="0.25">
      <c r="A412" s="8" t="str">
        <f t="shared" si="6"/>
        <v>17006000092212200001421</v>
      </c>
      <c r="B412" s="8" t="s">
        <v>10883</v>
      </c>
      <c r="C412" s="8" t="s">
        <v>292</v>
      </c>
      <c r="D412" s="8" t="s">
        <v>293</v>
      </c>
      <c r="E412" s="8" t="s">
        <v>11958</v>
      </c>
      <c r="F412" s="8" t="s">
        <v>11959</v>
      </c>
      <c r="G412" s="8" t="s">
        <v>10890</v>
      </c>
      <c r="H412" s="8" t="s">
        <v>10896</v>
      </c>
      <c r="I412" s="8" t="s">
        <v>294</v>
      </c>
      <c r="J412" s="8" t="s">
        <v>10897</v>
      </c>
      <c r="K412" s="8" t="s">
        <v>295</v>
      </c>
      <c r="L412" s="8" t="s">
        <v>10886</v>
      </c>
      <c r="M412" s="8" t="s">
        <v>10899</v>
      </c>
      <c r="N412" s="8" t="s">
        <v>10893</v>
      </c>
      <c r="O412" s="9">
        <v>204.02</v>
      </c>
      <c r="P412" s="10">
        <v>1</v>
      </c>
      <c r="Q412" s="11">
        <v>9.25</v>
      </c>
      <c r="R412" s="11">
        <v>7</v>
      </c>
      <c r="S412" s="8" t="s">
        <v>296</v>
      </c>
      <c r="T412" s="8" t="s">
        <v>297</v>
      </c>
      <c r="U412" s="9">
        <v>243.60599999999999</v>
      </c>
      <c r="V412" s="10">
        <v>0.25</v>
      </c>
      <c r="W412" s="11">
        <v>3</v>
      </c>
      <c r="X412" s="9">
        <v>81.971999999999994</v>
      </c>
      <c r="Y412" s="8" t="s">
        <v>292</v>
      </c>
      <c r="Z412" s="10">
        <v>4</v>
      </c>
      <c r="AA412" s="10">
        <v>1</v>
      </c>
      <c r="AB412" s="9">
        <v>327.88799999999998</v>
      </c>
      <c r="AC412" s="10">
        <v>1</v>
      </c>
      <c r="AD412" s="10">
        <v>1</v>
      </c>
      <c r="AE412" s="9">
        <v>327.88799999999998</v>
      </c>
      <c r="AF412" s="11">
        <v>10</v>
      </c>
      <c r="AG412" s="11">
        <v>7</v>
      </c>
      <c r="AH412" s="11">
        <v>0</v>
      </c>
      <c r="AI412" s="11">
        <v>17</v>
      </c>
      <c r="AJ412" s="11">
        <v>0</v>
      </c>
      <c r="AK412" s="12">
        <v>44115.582662037035</v>
      </c>
      <c r="AL412" s="11">
        <v>6.09</v>
      </c>
      <c r="AM412" s="11">
        <v>100</v>
      </c>
      <c r="AN412" s="11">
        <v>0</v>
      </c>
      <c r="AO412" s="11">
        <v>4.26</v>
      </c>
      <c r="AP412" s="11">
        <v>0</v>
      </c>
      <c r="AQ412" s="11">
        <v>12.59</v>
      </c>
      <c r="AR412" s="11">
        <v>2.39</v>
      </c>
      <c r="AS412" s="8" t="s">
        <v>298</v>
      </c>
      <c r="AT412" s="11">
        <v>0</v>
      </c>
      <c r="AU412" s="8" t="s">
        <v>11960</v>
      </c>
      <c r="AV412" s="8" t="s">
        <v>299</v>
      </c>
    </row>
    <row r="413" spans="1:48" x14ac:dyDescent="0.25">
      <c r="A413" s="8" t="str">
        <f t="shared" si="6"/>
        <v>17006000092222200001421</v>
      </c>
      <c r="B413" s="8" t="s">
        <v>10883</v>
      </c>
      <c r="C413" s="8" t="s">
        <v>292</v>
      </c>
      <c r="D413" s="8" t="s">
        <v>293</v>
      </c>
      <c r="E413" s="8" t="s">
        <v>11961</v>
      </c>
      <c r="F413" s="8" t="s">
        <v>11962</v>
      </c>
      <c r="G413" s="8" t="s">
        <v>10890</v>
      </c>
      <c r="H413" s="8" t="s">
        <v>10896</v>
      </c>
      <c r="I413" s="8" t="s">
        <v>294</v>
      </c>
      <c r="J413" s="8" t="s">
        <v>10897</v>
      </c>
      <c r="K413" s="8" t="s">
        <v>295</v>
      </c>
      <c r="L413" s="8" t="s">
        <v>10886</v>
      </c>
      <c r="M413" s="8" t="s">
        <v>10899</v>
      </c>
      <c r="N413" s="8" t="s">
        <v>10893</v>
      </c>
      <c r="O413" s="9">
        <v>215.35</v>
      </c>
      <c r="P413" s="10">
        <v>1</v>
      </c>
      <c r="Q413" s="11">
        <v>9.25</v>
      </c>
      <c r="R413" s="11">
        <v>7</v>
      </c>
      <c r="S413" s="8" t="s">
        <v>296</v>
      </c>
      <c r="T413" s="8" t="s">
        <v>297</v>
      </c>
      <c r="U413" s="9">
        <v>257.13400000000001</v>
      </c>
      <c r="V413" s="10">
        <v>0.25</v>
      </c>
      <c r="W413" s="11">
        <v>3</v>
      </c>
      <c r="X413" s="9">
        <v>86.524000000000001</v>
      </c>
      <c r="Y413" s="8" t="s">
        <v>292</v>
      </c>
      <c r="Z413" s="10">
        <v>4</v>
      </c>
      <c r="AA413" s="10">
        <v>1</v>
      </c>
      <c r="AB413" s="9">
        <v>346.096</v>
      </c>
      <c r="AC413" s="10">
        <v>1</v>
      </c>
      <c r="AD413" s="10">
        <v>1</v>
      </c>
      <c r="AE413" s="9">
        <v>346.096</v>
      </c>
      <c r="AF413" s="11">
        <v>10</v>
      </c>
      <c r="AG413" s="11">
        <v>7</v>
      </c>
      <c r="AH413" s="11">
        <v>0</v>
      </c>
      <c r="AI413" s="11">
        <v>17</v>
      </c>
      <c r="AJ413" s="11">
        <v>0</v>
      </c>
      <c r="AK413" s="12">
        <v>44115.582662037035</v>
      </c>
      <c r="AL413" s="11">
        <v>6.43</v>
      </c>
      <c r="AM413" s="11">
        <v>100</v>
      </c>
      <c r="AN413" s="11">
        <v>0</v>
      </c>
      <c r="AO413" s="11">
        <v>4.5</v>
      </c>
      <c r="AP413" s="11">
        <v>0</v>
      </c>
      <c r="AQ413" s="11">
        <v>13.29</v>
      </c>
      <c r="AR413" s="11">
        <v>2.52</v>
      </c>
      <c r="AS413" s="8" t="s">
        <v>298</v>
      </c>
      <c r="AT413" s="11">
        <v>0</v>
      </c>
      <c r="AU413" s="8" t="s">
        <v>11963</v>
      </c>
      <c r="AV413" s="8" t="s">
        <v>299</v>
      </c>
    </row>
    <row r="414" spans="1:48" x14ac:dyDescent="0.25">
      <c r="A414" s="8" t="str">
        <f t="shared" si="6"/>
        <v>17006000092352200001421</v>
      </c>
      <c r="B414" s="8" t="s">
        <v>10883</v>
      </c>
      <c r="C414" s="8" t="s">
        <v>292</v>
      </c>
      <c r="D414" s="8" t="s">
        <v>293</v>
      </c>
      <c r="E414" s="8" t="s">
        <v>11964</v>
      </c>
      <c r="F414" s="8" t="s">
        <v>11965</v>
      </c>
      <c r="G414" s="8" t="s">
        <v>10890</v>
      </c>
      <c r="H414" s="8" t="s">
        <v>10896</v>
      </c>
      <c r="I414" s="8" t="s">
        <v>294</v>
      </c>
      <c r="J414" s="8" t="s">
        <v>10897</v>
      </c>
      <c r="K414" s="8" t="s">
        <v>302</v>
      </c>
      <c r="L414" s="8" t="s">
        <v>10898</v>
      </c>
      <c r="M414" s="8" t="s">
        <v>10899</v>
      </c>
      <c r="N414" s="8" t="s">
        <v>10893</v>
      </c>
      <c r="O414" s="9">
        <v>33.43</v>
      </c>
      <c r="P414" s="10">
        <v>1</v>
      </c>
      <c r="Q414" s="11">
        <v>9.25</v>
      </c>
      <c r="R414" s="11">
        <v>7</v>
      </c>
      <c r="S414" s="8" t="s">
        <v>296</v>
      </c>
      <c r="T414" s="8" t="s">
        <v>297</v>
      </c>
      <c r="U414" s="9">
        <v>39.915999999999997</v>
      </c>
      <c r="V414" s="10">
        <v>0.25</v>
      </c>
      <c r="W414" s="11">
        <v>3</v>
      </c>
      <c r="X414" s="9">
        <v>13.429</v>
      </c>
      <c r="Y414" s="8" t="s">
        <v>292</v>
      </c>
      <c r="Z414" s="10">
        <v>4</v>
      </c>
      <c r="AA414" s="10">
        <v>1</v>
      </c>
      <c r="AB414" s="9">
        <v>53.716000000000001</v>
      </c>
      <c r="AC414" s="10">
        <v>1</v>
      </c>
      <c r="AD414" s="10">
        <v>1</v>
      </c>
      <c r="AE414" s="9">
        <v>53.716000000000001</v>
      </c>
      <c r="AF414" s="11">
        <v>10</v>
      </c>
      <c r="AG414" s="11">
        <v>7</v>
      </c>
      <c r="AH414" s="11">
        <v>0</v>
      </c>
      <c r="AI414" s="11">
        <v>17</v>
      </c>
      <c r="AJ414" s="11">
        <v>0</v>
      </c>
      <c r="AK414" s="12">
        <v>44115.582708333335</v>
      </c>
      <c r="AL414" s="11">
        <v>1</v>
      </c>
      <c r="AM414" s="11">
        <v>100</v>
      </c>
      <c r="AN414" s="11">
        <v>0</v>
      </c>
      <c r="AO414" s="11">
        <v>0.7</v>
      </c>
      <c r="AP414" s="11">
        <v>0</v>
      </c>
      <c r="AQ414" s="11">
        <v>2.06</v>
      </c>
      <c r="AR414" s="11">
        <v>0.39</v>
      </c>
      <c r="AS414" s="8" t="s">
        <v>298</v>
      </c>
      <c r="AT414" s="11">
        <v>0</v>
      </c>
      <c r="AU414" s="8" t="s">
        <v>11966</v>
      </c>
      <c r="AV414" s="8" t="s">
        <v>299</v>
      </c>
    </row>
    <row r="415" spans="1:48" x14ac:dyDescent="0.25">
      <c r="A415" s="8" t="str">
        <f t="shared" si="6"/>
        <v>17006000092372200001421</v>
      </c>
      <c r="B415" s="8" t="s">
        <v>10883</v>
      </c>
      <c r="C415" s="8" t="s">
        <v>292</v>
      </c>
      <c r="D415" s="8" t="s">
        <v>293</v>
      </c>
      <c r="E415" s="8" t="s">
        <v>11967</v>
      </c>
      <c r="F415" s="8" t="s">
        <v>11968</v>
      </c>
      <c r="G415" s="8" t="s">
        <v>10890</v>
      </c>
      <c r="H415" s="8" t="s">
        <v>10896</v>
      </c>
      <c r="I415" s="8" t="s">
        <v>294</v>
      </c>
      <c r="J415" s="8" t="s">
        <v>10897</v>
      </c>
      <c r="K415" s="8" t="s">
        <v>302</v>
      </c>
      <c r="L415" s="8" t="s">
        <v>10898</v>
      </c>
      <c r="M415" s="8" t="s">
        <v>10899</v>
      </c>
      <c r="N415" s="8" t="s">
        <v>10893</v>
      </c>
      <c r="O415" s="9">
        <v>32.520000000000003</v>
      </c>
      <c r="P415" s="10">
        <v>1</v>
      </c>
      <c r="Q415" s="11">
        <v>9.25</v>
      </c>
      <c r="R415" s="11">
        <v>7</v>
      </c>
      <c r="S415" s="8" t="s">
        <v>296</v>
      </c>
      <c r="T415" s="8" t="s">
        <v>297</v>
      </c>
      <c r="U415" s="9">
        <v>38.83</v>
      </c>
      <c r="V415" s="10">
        <v>0.25</v>
      </c>
      <c r="W415" s="11">
        <v>3</v>
      </c>
      <c r="X415" s="9">
        <v>13.068</v>
      </c>
      <c r="Y415" s="8" t="s">
        <v>292</v>
      </c>
      <c r="Z415" s="10">
        <v>4</v>
      </c>
      <c r="AA415" s="10">
        <v>1</v>
      </c>
      <c r="AB415" s="9">
        <v>52.271999999999998</v>
      </c>
      <c r="AC415" s="10">
        <v>1</v>
      </c>
      <c r="AD415" s="10">
        <v>1</v>
      </c>
      <c r="AE415" s="9">
        <v>52.271999999999998</v>
      </c>
      <c r="AF415" s="11">
        <v>10</v>
      </c>
      <c r="AG415" s="11">
        <v>7</v>
      </c>
      <c r="AH415" s="11">
        <v>0</v>
      </c>
      <c r="AI415" s="11">
        <v>17</v>
      </c>
      <c r="AJ415" s="11">
        <v>0</v>
      </c>
      <c r="AK415" s="12">
        <v>44115.582708333335</v>
      </c>
      <c r="AL415" s="11">
        <v>0.97</v>
      </c>
      <c r="AM415" s="11">
        <v>100</v>
      </c>
      <c r="AN415" s="11">
        <v>0</v>
      </c>
      <c r="AO415" s="11">
        <v>0.68</v>
      </c>
      <c r="AP415" s="11">
        <v>0</v>
      </c>
      <c r="AQ415" s="11">
        <v>2.0099999999999998</v>
      </c>
      <c r="AR415" s="11">
        <v>0.38</v>
      </c>
      <c r="AS415" s="8" t="s">
        <v>298</v>
      </c>
      <c r="AT415" s="11">
        <v>0</v>
      </c>
      <c r="AU415" s="8" t="s">
        <v>11969</v>
      </c>
      <c r="AV415" s="8" t="s">
        <v>299</v>
      </c>
    </row>
    <row r="416" spans="1:48" x14ac:dyDescent="0.25">
      <c r="A416" s="8" t="str">
        <f t="shared" si="6"/>
        <v>17006000092442200001421</v>
      </c>
      <c r="B416" s="8" t="s">
        <v>10883</v>
      </c>
      <c r="C416" s="8" t="s">
        <v>292</v>
      </c>
      <c r="D416" s="8" t="s">
        <v>293</v>
      </c>
      <c r="E416" s="8" t="s">
        <v>11970</v>
      </c>
      <c r="F416" s="8" t="s">
        <v>11971</v>
      </c>
      <c r="G416" s="8" t="s">
        <v>10890</v>
      </c>
      <c r="H416" s="8" t="s">
        <v>10896</v>
      </c>
      <c r="I416" s="8" t="s">
        <v>294</v>
      </c>
      <c r="J416" s="8" t="s">
        <v>10897</v>
      </c>
      <c r="K416" s="8" t="s">
        <v>301</v>
      </c>
      <c r="L416" s="8" t="s">
        <v>10898</v>
      </c>
      <c r="M416" s="8" t="s">
        <v>10899</v>
      </c>
      <c r="N416" s="8" t="s">
        <v>10893</v>
      </c>
      <c r="O416" s="9">
        <v>7.52</v>
      </c>
      <c r="P416" s="10">
        <v>1</v>
      </c>
      <c r="Q416" s="11">
        <v>9.25</v>
      </c>
      <c r="R416" s="11">
        <v>12</v>
      </c>
      <c r="S416" s="8" t="s">
        <v>296</v>
      </c>
      <c r="T416" s="8" t="s">
        <v>297</v>
      </c>
      <c r="U416" s="9">
        <v>9.5489999999999995</v>
      </c>
      <c r="V416" s="10">
        <v>0.25</v>
      </c>
      <c r="W416" s="11">
        <v>3</v>
      </c>
      <c r="X416" s="9">
        <v>3.2069999999999999</v>
      </c>
      <c r="Y416" s="8" t="s">
        <v>292</v>
      </c>
      <c r="Z416" s="10">
        <v>4</v>
      </c>
      <c r="AA416" s="10">
        <v>1</v>
      </c>
      <c r="AB416" s="9">
        <v>12.827999999999999</v>
      </c>
      <c r="AC416" s="10">
        <v>1</v>
      </c>
      <c r="AD416" s="10">
        <v>1</v>
      </c>
      <c r="AE416" s="9">
        <v>12.827999999999999</v>
      </c>
      <c r="AF416" s="11">
        <v>10</v>
      </c>
      <c r="AG416" s="11">
        <v>7</v>
      </c>
      <c r="AH416" s="11">
        <v>0</v>
      </c>
      <c r="AI416" s="11">
        <v>17</v>
      </c>
      <c r="AJ416" s="11">
        <v>0</v>
      </c>
      <c r="AK416" s="12">
        <v>44115.582754629628</v>
      </c>
      <c r="AL416" s="11">
        <v>0.24</v>
      </c>
      <c r="AM416" s="11">
        <v>100</v>
      </c>
      <c r="AN416" s="11">
        <v>0</v>
      </c>
      <c r="AO416" s="11">
        <v>0.17</v>
      </c>
      <c r="AP416" s="11">
        <v>0</v>
      </c>
      <c r="AQ416" s="11">
        <v>0.49</v>
      </c>
      <c r="AR416" s="11">
        <v>0.09</v>
      </c>
      <c r="AS416" s="8" t="s">
        <v>298</v>
      </c>
      <c r="AT416" s="11">
        <v>0</v>
      </c>
      <c r="AU416" s="8" t="s">
        <v>11972</v>
      </c>
      <c r="AV416" s="8" t="s">
        <v>299</v>
      </c>
    </row>
    <row r="417" spans="1:48" x14ac:dyDescent="0.25">
      <c r="A417" s="8" t="str">
        <f t="shared" si="6"/>
        <v>17006000092452200001421</v>
      </c>
      <c r="B417" s="8" t="s">
        <v>10883</v>
      </c>
      <c r="C417" s="8" t="s">
        <v>292</v>
      </c>
      <c r="D417" s="8" t="s">
        <v>293</v>
      </c>
      <c r="E417" s="8" t="s">
        <v>11973</v>
      </c>
      <c r="F417" s="8" t="s">
        <v>11974</v>
      </c>
      <c r="G417" s="8" t="s">
        <v>10890</v>
      </c>
      <c r="H417" s="8" t="s">
        <v>10896</v>
      </c>
      <c r="I417" s="8" t="s">
        <v>294</v>
      </c>
      <c r="J417" s="8" t="s">
        <v>10897</v>
      </c>
      <c r="K417" s="8" t="s">
        <v>301</v>
      </c>
      <c r="L417" s="8" t="s">
        <v>10898</v>
      </c>
      <c r="M417" s="8" t="s">
        <v>10899</v>
      </c>
      <c r="N417" s="8" t="s">
        <v>10893</v>
      </c>
      <c r="O417" s="9">
        <v>8.9600000000000009</v>
      </c>
      <c r="P417" s="10">
        <v>1</v>
      </c>
      <c r="Q417" s="11">
        <v>9.25</v>
      </c>
      <c r="R417" s="11">
        <v>7</v>
      </c>
      <c r="S417" s="8" t="s">
        <v>296</v>
      </c>
      <c r="T417" s="8" t="s">
        <v>297</v>
      </c>
      <c r="U417" s="9">
        <v>10.699</v>
      </c>
      <c r="V417" s="10">
        <v>0.25</v>
      </c>
      <c r="W417" s="11">
        <v>3</v>
      </c>
      <c r="X417" s="9">
        <v>3.5950000000000002</v>
      </c>
      <c r="Y417" s="8" t="s">
        <v>292</v>
      </c>
      <c r="Z417" s="10">
        <v>4</v>
      </c>
      <c r="AA417" s="10">
        <v>1</v>
      </c>
      <c r="AB417" s="9">
        <v>14.38</v>
      </c>
      <c r="AC417" s="10">
        <v>1</v>
      </c>
      <c r="AD417" s="10">
        <v>1</v>
      </c>
      <c r="AE417" s="9">
        <v>14.38</v>
      </c>
      <c r="AF417" s="11">
        <v>10</v>
      </c>
      <c r="AG417" s="11">
        <v>7</v>
      </c>
      <c r="AH417" s="11">
        <v>0</v>
      </c>
      <c r="AI417" s="11">
        <v>17</v>
      </c>
      <c r="AJ417" s="11">
        <v>0</v>
      </c>
      <c r="AK417" s="12">
        <v>44115.582754629628</v>
      </c>
      <c r="AL417" s="11">
        <v>0.27</v>
      </c>
      <c r="AM417" s="11">
        <v>100</v>
      </c>
      <c r="AN417" s="11">
        <v>0</v>
      </c>
      <c r="AO417" s="11">
        <v>0.19</v>
      </c>
      <c r="AP417" s="11">
        <v>0</v>
      </c>
      <c r="AQ417" s="11">
        <v>0.55000000000000004</v>
      </c>
      <c r="AR417" s="11">
        <v>0.1</v>
      </c>
      <c r="AS417" s="8" t="s">
        <v>298</v>
      </c>
      <c r="AT417" s="11">
        <v>0</v>
      </c>
      <c r="AU417" s="8" t="s">
        <v>11975</v>
      </c>
      <c r="AV417" s="8" t="s">
        <v>299</v>
      </c>
    </row>
    <row r="418" spans="1:48" x14ac:dyDescent="0.25">
      <c r="A418" s="8" t="str">
        <f t="shared" si="6"/>
        <v>11106000092542000005105</v>
      </c>
      <c r="B418" s="8" t="s">
        <v>10876</v>
      </c>
      <c r="C418" s="8" t="s">
        <v>294</v>
      </c>
      <c r="D418" s="8" t="s">
        <v>293</v>
      </c>
      <c r="E418" s="8" t="s">
        <v>11976</v>
      </c>
      <c r="F418" s="8" t="s">
        <v>11977</v>
      </c>
      <c r="G418" s="8" t="s">
        <v>11053</v>
      </c>
      <c r="H418" s="8" t="s">
        <v>11054</v>
      </c>
      <c r="I418" s="8" t="s">
        <v>292</v>
      </c>
      <c r="J418" s="8" t="s">
        <v>10897</v>
      </c>
      <c r="K418" s="8" t="s">
        <v>301</v>
      </c>
      <c r="L418" s="8" t="s">
        <v>10898</v>
      </c>
      <c r="M418" s="8" t="s">
        <v>10899</v>
      </c>
      <c r="N418" s="8" t="s">
        <v>304</v>
      </c>
      <c r="O418" s="9">
        <v>10.218999999999999</v>
      </c>
      <c r="P418" s="10">
        <v>1</v>
      </c>
      <c r="Q418" s="11">
        <v>9.25</v>
      </c>
      <c r="R418" s="11">
        <v>7</v>
      </c>
      <c r="S418" s="8" t="s">
        <v>296</v>
      </c>
      <c r="T418" s="8" t="s">
        <v>297</v>
      </c>
      <c r="U418" s="9">
        <v>12.202</v>
      </c>
      <c r="V418" s="10">
        <v>1</v>
      </c>
      <c r="W418" s="11">
        <v>4</v>
      </c>
      <c r="X418" s="9">
        <v>14.292</v>
      </c>
      <c r="Y418" s="8" t="s">
        <v>292</v>
      </c>
      <c r="Z418" s="10">
        <v>1</v>
      </c>
      <c r="AA418" s="10">
        <v>0.75300900000000004</v>
      </c>
      <c r="AB418" s="9">
        <v>14.292</v>
      </c>
      <c r="AC418" s="10">
        <v>1</v>
      </c>
      <c r="AD418" s="10">
        <v>0.75300900000000004</v>
      </c>
      <c r="AE418" s="9">
        <v>14.292</v>
      </c>
      <c r="AF418" s="11">
        <v>10</v>
      </c>
      <c r="AG418" s="11">
        <v>7</v>
      </c>
      <c r="AH418" s="11">
        <v>9.25</v>
      </c>
      <c r="AI418" s="11">
        <v>17</v>
      </c>
      <c r="AJ418" s="11">
        <v>0</v>
      </c>
      <c r="AK418" s="12">
        <v>44115.045358796298</v>
      </c>
      <c r="AL418" s="11">
        <v>1.22</v>
      </c>
      <c r="AM418" s="11">
        <v>100</v>
      </c>
      <c r="AN418" s="11">
        <v>0</v>
      </c>
      <c r="AO418" s="11">
        <v>0.85</v>
      </c>
      <c r="AP418" s="11">
        <v>1.1299999999999999</v>
      </c>
      <c r="AQ418" s="11">
        <v>2.58</v>
      </c>
      <c r="AR418" s="11">
        <v>0.64</v>
      </c>
      <c r="AS418" s="8" t="s">
        <v>298</v>
      </c>
      <c r="AT418" s="11">
        <v>0</v>
      </c>
      <c r="AU418" s="8" t="s">
        <v>11978</v>
      </c>
      <c r="AV418" s="8" t="s">
        <v>299</v>
      </c>
    </row>
    <row r="419" spans="1:48" x14ac:dyDescent="0.25">
      <c r="A419" s="8" t="str">
        <f t="shared" si="6"/>
        <v>17006000092542200001421</v>
      </c>
      <c r="B419" s="8" t="s">
        <v>10883</v>
      </c>
      <c r="C419" s="8" t="s">
        <v>292</v>
      </c>
      <c r="D419" s="8" t="s">
        <v>293</v>
      </c>
      <c r="E419" s="8" t="s">
        <v>11976</v>
      </c>
      <c r="F419" s="8" t="s">
        <v>11977</v>
      </c>
      <c r="G419" s="8" t="s">
        <v>10890</v>
      </c>
      <c r="H419" s="8" t="s">
        <v>10896</v>
      </c>
      <c r="I419" s="8" t="s">
        <v>294</v>
      </c>
      <c r="J419" s="8" t="s">
        <v>10897</v>
      </c>
      <c r="K419" s="8" t="s">
        <v>301</v>
      </c>
      <c r="L419" s="8" t="s">
        <v>10898</v>
      </c>
      <c r="M419" s="8" t="s">
        <v>10899</v>
      </c>
      <c r="N419" s="8" t="s">
        <v>10893</v>
      </c>
      <c r="O419" s="9">
        <v>10.24</v>
      </c>
      <c r="P419" s="10">
        <v>1</v>
      </c>
      <c r="Q419" s="11">
        <v>9.25</v>
      </c>
      <c r="R419" s="11">
        <v>7</v>
      </c>
      <c r="S419" s="8" t="s">
        <v>296</v>
      </c>
      <c r="T419" s="8" t="s">
        <v>297</v>
      </c>
      <c r="U419" s="9">
        <v>12.227</v>
      </c>
      <c r="V419" s="10">
        <v>0.25</v>
      </c>
      <c r="W419" s="11">
        <v>3</v>
      </c>
      <c r="X419" s="9">
        <v>4.117</v>
      </c>
      <c r="Y419" s="8" t="s">
        <v>292</v>
      </c>
      <c r="Z419" s="10">
        <v>4</v>
      </c>
      <c r="AA419" s="10">
        <v>1</v>
      </c>
      <c r="AB419" s="9">
        <v>16.468</v>
      </c>
      <c r="AC419" s="10">
        <v>1</v>
      </c>
      <c r="AD419" s="10">
        <v>1</v>
      </c>
      <c r="AE419" s="9">
        <v>16.468</v>
      </c>
      <c r="AF419" s="11">
        <v>10</v>
      </c>
      <c r="AG419" s="11">
        <v>7</v>
      </c>
      <c r="AH419" s="11">
        <v>0</v>
      </c>
      <c r="AI419" s="11">
        <v>17</v>
      </c>
      <c r="AJ419" s="11">
        <v>0</v>
      </c>
      <c r="AK419" s="12">
        <v>44115.582777777781</v>
      </c>
      <c r="AL419" s="11">
        <v>0.31</v>
      </c>
      <c r="AM419" s="11">
        <v>100</v>
      </c>
      <c r="AN419" s="11">
        <v>0</v>
      </c>
      <c r="AO419" s="11">
        <v>0.21</v>
      </c>
      <c r="AP419" s="11">
        <v>0</v>
      </c>
      <c r="AQ419" s="11">
        <v>0.63</v>
      </c>
      <c r="AR419" s="11">
        <v>0.12</v>
      </c>
      <c r="AS419" s="8" t="s">
        <v>298</v>
      </c>
      <c r="AT419" s="11">
        <v>0</v>
      </c>
      <c r="AU419" s="8" t="s">
        <v>11978</v>
      </c>
      <c r="AV419" s="8" t="s">
        <v>299</v>
      </c>
    </row>
    <row r="420" spans="1:48" x14ac:dyDescent="0.25">
      <c r="A420" s="8" t="str">
        <f t="shared" si="6"/>
        <v>17006000092672200001421</v>
      </c>
      <c r="B420" s="8" t="s">
        <v>10883</v>
      </c>
      <c r="C420" s="8" t="s">
        <v>292</v>
      </c>
      <c r="D420" s="8" t="s">
        <v>293</v>
      </c>
      <c r="E420" s="8" t="s">
        <v>11979</v>
      </c>
      <c r="F420" s="8" t="s">
        <v>11980</v>
      </c>
      <c r="G420" s="8" t="s">
        <v>10890</v>
      </c>
      <c r="H420" s="8" t="s">
        <v>10896</v>
      </c>
      <c r="I420" s="8" t="s">
        <v>294</v>
      </c>
      <c r="J420" s="8" t="s">
        <v>10897</v>
      </c>
      <c r="K420" s="8" t="s">
        <v>295</v>
      </c>
      <c r="L420" s="8" t="s">
        <v>10898</v>
      </c>
      <c r="M420" s="8" t="s">
        <v>10899</v>
      </c>
      <c r="N420" s="8" t="s">
        <v>10893</v>
      </c>
      <c r="O420" s="9">
        <v>55.33</v>
      </c>
      <c r="P420" s="10">
        <v>1</v>
      </c>
      <c r="Q420" s="11">
        <v>9.25</v>
      </c>
      <c r="R420" s="11">
        <v>7</v>
      </c>
      <c r="S420" s="8" t="s">
        <v>296</v>
      </c>
      <c r="T420" s="8" t="s">
        <v>297</v>
      </c>
      <c r="U420" s="9">
        <v>66.066000000000003</v>
      </c>
      <c r="V420" s="10">
        <v>0.25</v>
      </c>
      <c r="W420" s="11">
        <v>3</v>
      </c>
      <c r="X420" s="9">
        <v>22.236999999999998</v>
      </c>
      <c r="Y420" s="8" t="s">
        <v>292</v>
      </c>
      <c r="Z420" s="10">
        <v>4</v>
      </c>
      <c r="AA420" s="10">
        <v>1</v>
      </c>
      <c r="AB420" s="9">
        <v>88.947999999999993</v>
      </c>
      <c r="AC420" s="10">
        <v>1</v>
      </c>
      <c r="AD420" s="10">
        <v>1</v>
      </c>
      <c r="AE420" s="9">
        <v>88.947999999999993</v>
      </c>
      <c r="AF420" s="11">
        <v>10</v>
      </c>
      <c r="AG420" s="11">
        <v>7</v>
      </c>
      <c r="AH420" s="11">
        <v>0</v>
      </c>
      <c r="AI420" s="11">
        <v>17</v>
      </c>
      <c r="AJ420" s="11">
        <v>0</v>
      </c>
      <c r="AK420" s="12">
        <v>44115.583090277774</v>
      </c>
      <c r="AL420" s="11">
        <v>1.65</v>
      </c>
      <c r="AM420" s="11">
        <v>100</v>
      </c>
      <c r="AN420" s="11">
        <v>0</v>
      </c>
      <c r="AO420" s="11">
        <v>1.1599999999999999</v>
      </c>
      <c r="AP420" s="11">
        <v>0</v>
      </c>
      <c r="AQ420" s="11">
        <v>3.42</v>
      </c>
      <c r="AR420" s="11">
        <v>0.65</v>
      </c>
      <c r="AS420" s="8" t="s">
        <v>298</v>
      </c>
      <c r="AT420" s="11">
        <v>0</v>
      </c>
      <c r="AU420" s="8" t="s">
        <v>11981</v>
      </c>
      <c r="AV420" s="8" t="s">
        <v>299</v>
      </c>
    </row>
    <row r="421" spans="1:48" x14ac:dyDescent="0.25">
      <c r="A421" s="8" t="str">
        <f t="shared" si="6"/>
        <v>17006000092782200001421</v>
      </c>
      <c r="B421" s="8" t="s">
        <v>10883</v>
      </c>
      <c r="C421" s="8" t="s">
        <v>292</v>
      </c>
      <c r="D421" s="8" t="s">
        <v>293</v>
      </c>
      <c r="E421" s="8" t="s">
        <v>11982</v>
      </c>
      <c r="F421" s="8" t="s">
        <v>11983</v>
      </c>
      <c r="G421" s="8" t="s">
        <v>10890</v>
      </c>
      <c r="H421" s="8" t="s">
        <v>10896</v>
      </c>
      <c r="I421" s="8" t="s">
        <v>294</v>
      </c>
      <c r="J421" s="8" t="s">
        <v>10897</v>
      </c>
      <c r="K421" s="8" t="s">
        <v>295</v>
      </c>
      <c r="L421" s="8" t="s">
        <v>10898</v>
      </c>
      <c r="M421" s="8" t="s">
        <v>10899</v>
      </c>
      <c r="N421" s="8" t="s">
        <v>10893</v>
      </c>
      <c r="O421" s="9">
        <v>59.98</v>
      </c>
      <c r="P421" s="10">
        <v>1</v>
      </c>
      <c r="Q421" s="11">
        <v>9.25</v>
      </c>
      <c r="R421" s="11">
        <v>7</v>
      </c>
      <c r="S421" s="8" t="s">
        <v>296</v>
      </c>
      <c r="T421" s="8" t="s">
        <v>297</v>
      </c>
      <c r="U421" s="9">
        <v>71.617999999999995</v>
      </c>
      <c r="V421" s="10">
        <v>0.25</v>
      </c>
      <c r="W421" s="11">
        <v>3</v>
      </c>
      <c r="X421" s="9">
        <v>24.094999999999999</v>
      </c>
      <c r="Y421" s="8" t="s">
        <v>292</v>
      </c>
      <c r="Z421" s="10">
        <v>4</v>
      </c>
      <c r="AA421" s="10">
        <v>1</v>
      </c>
      <c r="AB421" s="9">
        <v>96.38</v>
      </c>
      <c r="AC421" s="10">
        <v>1</v>
      </c>
      <c r="AD421" s="10">
        <v>1</v>
      </c>
      <c r="AE421" s="9">
        <v>96.38</v>
      </c>
      <c r="AF421" s="11">
        <v>10</v>
      </c>
      <c r="AG421" s="11">
        <v>7</v>
      </c>
      <c r="AH421" s="11">
        <v>0</v>
      </c>
      <c r="AI421" s="11">
        <v>17</v>
      </c>
      <c r="AJ421" s="11">
        <v>0</v>
      </c>
      <c r="AK421" s="12">
        <v>44115.583148148151</v>
      </c>
      <c r="AL421" s="11">
        <v>1.79</v>
      </c>
      <c r="AM421" s="11">
        <v>100</v>
      </c>
      <c r="AN421" s="11">
        <v>0</v>
      </c>
      <c r="AO421" s="11">
        <v>1.25</v>
      </c>
      <c r="AP421" s="11">
        <v>0</v>
      </c>
      <c r="AQ421" s="11">
        <v>3.7</v>
      </c>
      <c r="AR421" s="11">
        <v>0.7</v>
      </c>
      <c r="AS421" s="8" t="s">
        <v>298</v>
      </c>
      <c r="AT421" s="11">
        <v>0</v>
      </c>
      <c r="AU421" s="8" t="s">
        <v>11984</v>
      </c>
      <c r="AV421" s="8" t="s">
        <v>299</v>
      </c>
    </row>
    <row r="422" spans="1:48" x14ac:dyDescent="0.25">
      <c r="A422" s="8" t="str">
        <f t="shared" si="6"/>
        <v>17006000092792200001421</v>
      </c>
      <c r="B422" s="8" t="s">
        <v>10883</v>
      </c>
      <c r="C422" s="8" t="s">
        <v>292</v>
      </c>
      <c r="D422" s="8" t="s">
        <v>293</v>
      </c>
      <c r="E422" s="8" t="s">
        <v>11985</v>
      </c>
      <c r="F422" s="8" t="s">
        <v>11986</v>
      </c>
      <c r="G422" s="8" t="s">
        <v>10890</v>
      </c>
      <c r="H422" s="8" t="s">
        <v>10896</v>
      </c>
      <c r="I422" s="8" t="s">
        <v>294</v>
      </c>
      <c r="J422" s="8" t="s">
        <v>10897</v>
      </c>
      <c r="K422" s="8" t="s">
        <v>295</v>
      </c>
      <c r="L422" s="8" t="s">
        <v>10898</v>
      </c>
      <c r="M422" s="8" t="s">
        <v>10899</v>
      </c>
      <c r="N422" s="8" t="s">
        <v>10893</v>
      </c>
      <c r="O422" s="9">
        <v>49.24</v>
      </c>
      <c r="P422" s="10">
        <v>1</v>
      </c>
      <c r="Q422" s="11">
        <v>9.25</v>
      </c>
      <c r="R422" s="11">
        <v>7</v>
      </c>
      <c r="S422" s="8" t="s">
        <v>296</v>
      </c>
      <c r="T422" s="8" t="s">
        <v>297</v>
      </c>
      <c r="U422" s="9">
        <v>58.793999999999997</v>
      </c>
      <c r="V422" s="10">
        <v>0.25</v>
      </c>
      <c r="W422" s="11">
        <v>3</v>
      </c>
      <c r="X422" s="9">
        <v>19.789000000000001</v>
      </c>
      <c r="Y422" s="8" t="s">
        <v>292</v>
      </c>
      <c r="Z422" s="10">
        <v>4</v>
      </c>
      <c r="AA422" s="10">
        <v>1</v>
      </c>
      <c r="AB422" s="9">
        <v>79.156000000000006</v>
      </c>
      <c r="AC422" s="10">
        <v>1</v>
      </c>
      <c r="AD422" s="10">
        <v>1</v>
      </c>
      <c r="AE422" s="9">
        <v>79.156000000000006</v>
      </c>
      <c r="AF422" s="11">
        <v>10</v>
      </c>
      <c r="AG422" s="11">
        <v>7</v>
      </c>
      <c r="AH422" s="11">
        <v>0</v>
      </c>
      <c r="AI422" s="11">
        <v>17</v>
      </c>
      <c r="AJ422" s="11">
        <v>0</v>
      </c>
      <c r="AK422" s="12">
        <v>44115.583148148151</v>
      </c>
      <c r="AL422" s="11">
        <v>1.47</v>
      </c>
      <c r="AM422" s="11">
        <v>100</v>
      </c>
      <c r="AN422" s="11">
        <v>0</v>
      </c>
      <c r="AO422" s="11">
        <v>1.03</v>
      </c>
      <c r="AP422" s="11">
        <v>0</v>
      </c>
      <c r="AQ422" s="11">
        <v>3.04</v>
      </c>
      <c r="AR422" s="11">
        <v>0.57999999999999996</v>
      </c>
      <c r="AS422" s="8" t="s">
        <v>298</v>
      </c>
      <c r="AT422" s="11">
        <v>0</v>
      </c>
      <c r="AU422" s="8" t="s">
        <v>11987</v>
      </c>
      <c r="AV422" s="8" t="s">
        <v>299</v>
      </c>
    </row>
    <row r="423" spans="1:48" x14ac:dyDescent="0.25">
      <c r="A423" s="8" t="str">
        <f t="shared" si="6"/>
        <v>17006000092802200001421</v>
      </c>
      <c r="B423" s="8" t="s">
        <v>10883</v>
      </c>
      <c r="C423" s="8" t="s">
        <v>292</v>
      </c>
      <c r="D423" s="8" t="s">
        <v>293</v>
      </c>
      <c r="E423" s="8" t="s">
        <v>11988</v>
      </c>
      <c r="F423" s="8" t="s">
        <v>11989</v>
      </c>
      <c r="G423" s="8" t="s">
        <v>10890</v>
      </c>
      <c r="H423" s="8" t="s">
        <v>10896</v>
      </c>
      <c r="I423" s="8" t="s">
        <v>294</v>
      </c>
      <c r="J423" s="8" t="s">
        <v>10897</v>
      </c>
      <c r="K423" s="8" t="s">
        <v>295</v>
      </c>
      <c r="L423" s="8" t="s">
        <v>10898</v>
      </c>
      <c r="M423" s="8" t="s">
        <v>10899</v>
      </c>
      <c r="N423" s="8" t="s">
        <v>10893</v>
      </c>
      <c r="O423" s="9">
        <v>51.47</v>
      </c>
      <c r="P423" s="10">
        <v>1</v>
      </c>
      <c r="Q423" s="11">
        <v>9.25</v>
      </c>
      <c r="R423" s="11">
        <v>7</v>
      </c>
      <c r="S423" s="8" t="s">
        <v>296</v>
      </c>
      <c r="T423" s="8" t="s">
        <v>297</v>
      </c>
      <c r="U423" s="9">
        <v>61.457000000000001</v>
      </c>
      <c r="V423" s="10">
        <v>0.25</v>
      </c>
      <c r="W423" s="11">
        <v>3</v>
      </c>
      <c r="X423" s="9">
        <v>20.673999999999999</v>
      </c>
      <c r="Y423" s="8" t="s">
        <v>292</v>
      </c>
      <c r="Z423" s="10">
        <v>4</v>
      </c>
      <c r="AA423" s="10">
        <v>1</v>
      </c>
      <c r="AB423" s="9">
        <v>82.695999999999998</v>
      </c>
      <c r="AC423" s="10">
        <v>1</v>
      </c>
      <c r="AD423" s="10">
        <v>1</v>
      </c>
      <c r="AE423" s="9">
        <v>82.695999999999998</v>
      </c>
      <c r="AF423" s="11">
        <v>10</v>
      </c>
      <c r="AG423" s="11">
        <v>7</v>
      </c>
      <c r="AH423" s="11">
        <v>0</v>
      </c>
      <c r="AI423" s="11">
        <v>17</v>
      </c>
      <c r="AJ423" s="11">
        <v>0</v>
      </c>
      <c r="AK423" s="12">
        <v>44115.58315972222</v>
      </c>
      <c r="AL423" s="11">
        <v>1.54</v>
      </c>
      <c r="AM423" s="11">
        <v>100</v>
      </c>
      <c r="AN423" s="11">
        <v>0</v>
      </c>
      <c r="AO423" s="11">
        <v>1.07</v>
      </c>
      <c r="AP423" s="11">
        <v>0</v>
      </c>
      <c r="AQ423" s="11">
        <v>3.17</v>
      </c>
      <c r="AR423" s="11">
        <v>0.6</v>
      </c>
      <c r="AS423" s="8" t="s">
        <v>298</v>
      </c>
      <c r="AT423" s="11">
        <v>0</v>
      </c>
      <c r="AU423" s="8" t="s">
        <v>11990</v>
      </c>
      <c r="AV423" s="8" t="s">
        <v>299</v>
      </c>
    </row>
    <row r="424" spans="1:48" x14ac:dyDescent="0.25">
      <c r="A424" s="8" t="str">
        <f t="shared" si="6"/>
        <v>16006000092902000005105</v>
      </c>
      <c r="B424" s="8" t="s">
        <v>11991</v>
      </c>
      <c r="C424" s="8" t="s">
        <v>294</v>
      </c>
      <c r="D424" s="8" t="s">
        <v>293</v>
      </c>
      <c r="E424" s="8" t="s">
        <v>11992</v>
      </c>
      <c r="F424" s="8" t="s">
        <v>11993</v>
      </c>
      <c r="G424" s="8" t="s">
        <v>11053</v>
      </c>
      <c r="H424" s="8" t="s">
        <v>11054</v>
      </c>
      <c r="I424" s="8" t="s">
        <v>294</v>
      </c>
      <c r="J424" s="8" t="s">
        <v>10897</v>
      </c>
      <c r="K424" s="8" t="s">
        <v>295</v>
      </c>
      <c r="L424" s="8" t="s">
        <v>10898</v>
      </c>
      <c r="M424" s="8" t="s">
        <v>10899</v>
      </c>
      <c r="N424" s="8" t="s">
        <v>10873</v>
      </c>
      <c r="O424" s="9">
        <v>0</v>
      </c>
      <c r="P424" s="10">
        <v>0</v>
      </c>
      <c r="Q424" s="11">
        <v>0</v>
      </c>
      <c r="R424" s="11">
        <v>0</v>
      </c>
      <c r="S424" s="8" t="s">
        <v>296</v>
      </c>
      <c r="T424" s="8" t="s">
        <v>297</v>
      </c>
      <c r="U424" s="9">
        <v>86.87</v>
      </c>
      <c r="V424" s="10">
        <v>1</v>
      </c>
      <c r="W424" s="11">
        <v>0</v>
      </c>
      <c r="X424" s="9">
        <v>63.2</v>
      </c>
      <c r="Y424" s="8" t="s">
        <v>292</v>
      </c>
      <c r="Z424" s="10">
        <v>0</v>
      </c>
      <c r="AA424" s="10">
        <v>0</v>
      </c>
      <c r="AB424" s="9">
        <v>0</v>
      </c>
      <c r="AC424" s="10">
        <v>1</v>
      </c>
      <c r="AD424" s="10">
        <v>1</v>
      </c>
      <c r="AE424" s="9">
        <v>63.2</v>
      </c>
      <c r="AF424" s="11">
        <v>10</v>
      </c>
      <c r="AG424" s="11">
        <v>18</v>
      </c>
      <c r="AH424" s="11">
        <v>9.25</v>
      </c>
      <c r="AI424" s="11">
        <v>0</v>
      </c>
      <c r="AJ424" s="11">
        <v>0</v>
      </c>
      <c r="AK424" s="12">
        <v>43671.881736111114</v>
      </c>
      <c r="AL424" s="11">
        <v>8.69</v>
      </c>
      <c r="AM424" s="11">
        <v>100</v>
      </c>
      <c r="AN424" s="11">
        <v>0</v>
      </c>
      <c r="AO424" s="11">
        <v>15.64</v>
      </c>
      <c r="AP424" s="11">
        <v>8.0299999999999994</v>
      </c>
      <c r="AQ424" s="11">
        <v>0</v>
      </c>
      <c r="AR424" s="11">
        <v>0</v>
      </c>
      <c r="AS424" s="8" t="s">
        <v>298</v>
      </c>
      <c r="AT424" s="11">
        <v>0</v>
      </c>
      <c r="AU424" s="8" t="s">
        <v>11994</v>
      </c>
      <c r="AV424" s="8" t="s">
        <v>10891</v>
      </c>
    </row>
    <row r="425" spans="1:48" x14ac:dyDescent="0.25">
      <c r="A425" s="8" t="str">
        <f t="shared" si="6"/>
        <v>17006000092902200001421</v>
      </c>
      <c r="B425" s="8" t="s">
        <v>10883</v>
      </c>
      <c r="C425" s="8" t="s">
        <v>292</v>
      </c>
      <c r="D425" s="8" t="s">
        <v>293</v>
      </c>
      <c r="E425" s="8" t="s">
        <v>11992</v>
      </c>
      <c r="F425" s="8" t="s">
        <v>11993</v>
      </c>
      <c r="G425" s="8" t="s">
        <v>10890</v>
      </c>
      <c r="H425" s="8" t="s">
        <v>10896</v>
      </c>
      <c r="I425" s="8" t="s">
        <v>294</v>
      </c>
      <c r="J425" s="8" t="s">
        <v>10897</v>
      </c>
      <c r="K425" s="8" t="s">
        <v>295</v>
      </c>
      <c r="L425" s="8" t="s">
        <v>10898</v>
      </c>
      <c r="M425" s="8" t="s">
        <v>10899</v>
      </c>
      <c r="N425" s="8" t="s">
        <v>10893</v>
      </c>
      <c r="O425" s="9">
        <v>51.62</v>
      </c>
      <c r="P425" s="10">
        <v>1</v>
      </c>
      <c r="Q425" s="11">
        <v>9.25</v>
      </c>
      <c r="R425" s="11">
        <v>7</v>
      </c>
      <c r="S425" s="8" t="s">
        <v>296</v>
      </c>
      <c r="T425" s="8" t="s">
        <v>297</v>
      </c>
      <c r="U425" s="9">
        <v>61.636000000000003</v>
      </c>
      <c r="V425" s="10">
        <v>0.25</v>
      </c>
      <c r="W425" s="11">
        <v>3</v>
      </c>
      <c r="X425" s="9">
        <v>20.739000000000001</v>
      </c>
      <c r="Y425" s="8" t="s">
        <v>292</v>
      </c>
      <c r="Z425" s="10">
        <v>4</v>
      </c>
      <c r="AA425" s="10">
        <v>1</v>
      </c>
      <c r="AB425" s="9">
        <v>82.956000000000003</v>
      </c>
      <c r="AC425" s="10">
        <v>1</v>
      </c>
      <c r="AD425" s="10">
        <v>1</v>
      </c>
      <c r="AE425" s="9">
        <v>82.956000000000003</v>
      </c>
      <c r="AF425" s="11">
        <v>10</v>
      </c>
      <c r="AG425" s="11">
        <v>7</v>
      </c>
      <c r="AH425" s="11">
        <v>0</v>
      </c>
      <c r="AI425" s="11">
        <v>17</v>
      </c>
      <c r="AJ425" s="11">
        <v>0</v>
      </c>
      <c r="AK425" s="12">
        <v>44115.583194444444</v>
      </c>
      <c r="AL425" s="11">
        <v>1.54</v>
      </c>
      <c r="AM425" s="11">
        <v>100</v>
      </c>
      <c r="AN425" s="11">
        <v>0</v>
      </c>
      <c r="AO425" s="11">
        <v>1.08</v>
      </c>
      <c r="AP425" s="11">
        <v>0</v>
      </c>
      <c r="AQ425" s="11">
        <v>3.19</v>
      </c>
      <c r="AR425" s="11">
        <v>0.6</v>
      </c>
      <c r="AS425" s="8" t="s">
        <v>298</v>
      </c>
      <c r="AT425" s="11">
        <v>0</v>
      </c>
      <c r="AU425" s="8" t="s">
        <v>11994</v>
      </c>
      <c r="AV425" s="8" t="s">
        <v>299</v>
      </c>
    </row>
    <row r="426" spans="1:48" x14ac:dyDescent="0.25">
      <c r="A426" s="8" t="str">
        <f t="shared" si="6"/>
        <v>17006000092922200001421</v>
      </c>
      <c r="B426" s="8" t="s">
        <v>10883</v>
      </c>
      <c r="C426" s="8" t="s">
        <v>292</v>
      </c>
      <c r="D426" s="8" t="s">
        <v>293</v>
      </c>
      <c r="E426" s="8" t="s">
        <v>11995</v>
      </c>
      <c r="F426" s="8" t="s">
        <v>11996</v>
      </c>
      <c r="G426" s="8" t="s">
        <v>10890</v>
      </c>
      <c r="H426" s="8" t="s">
        <v>10896</v>
      </c>
      <c r="I426" s="8" t="s">
        <v>294</v>
      </c>
      <c r="J426" s="8" t="s">
        <v>10897</v>
      </c>
      <c r="K426" s="8" t="s">
        <v>295</v>
      </c>
      <c r="L426" s="8" t="s">
        <v>10886</v>
      </c>
      <c r="M426" s="8" t="s">
        <v>10899</v>
      </c>
      <c r="N426" s="8" t="s">
        <v>10893</v>
      </c>
      <c r="O426" s="9">
        <v>61.54</v>
      </c>
      <c r="P426" s="10">
        <v>1</v>
      </c>
      <c r="Q426" s="11">
        <v>9.25</v>
      </c>
      <c r="R426" s="11">
        <v>7</v>
      </c>
      <c r="S426" s="8" t="s">
        <v>296</v>
      </c>
      <c r="T426" s="8" t="s">
        <v>297</v>
      </c>
      <c r="U426" s="9">
        <v>73.480999999999995</v>
      </c>
      <c r="V426" s="10">
        <v>0.25</v>
      </c>
      <c r="W426" s="11">
        <v>3</v>
      </c>
      <c r="X426" s="9">
        <v>24.73</v>
      </c>
      <c r="Y426" s="8" t="s">
        <v>292</v>
      </c>
      <c r="Z426" s="10">
        <v>4</v>
      </c>
      <c r="AA426" s="10">
        <v>1</v>
      </c>
      <c r="AB426" s="9">
        <v>98.92</v>
      </c>
      <c r="AC426" s="10">
        <v>1</v>
      </c>
      <c r="AD426" s="10">
        <v>1</v>
      </c>
      <c r="AE426" s="9">
        <v>98.92</v>
      </c>
      <c r="AF426" s="11">
        <v>10</v>
      </c>
      <c r="AG426" s="11">
        <v>7</v>
      </c>
      <c r="AH426" s="11">
        <v>0</v>
      </c>
      <c r="AI426" s="11">
        <v>17</v>
      </c>
      <c r="AJ426" s="11">
        <v>0</v>
      </c>
      <c r="AK426" s="12">
        <v>44115.583194444444</v>
      </c>
      <c r="AL426" s="11">
        <v>1.84</v>
      </c>
      <c r="AM426" s="11">
        <v>100</v>
      </c>
      <c r="AN426" s="11">
        <v>0</v>
      </c>
      <c r="AO426" s="11">
        <v>1.29</v>
      </c>
      <c r="AP426" s="11">
        <v>0</v>
      </c>
      <c r="AQ426" s="11">
        <v>3.8</v>
      </c>
      <c r="AR426" s="11">
        <v>0.72</v>
      </c>
      <c r="AS426" s="8" t="s">
        <v>298</v>
      </c>
      <c r="AT426" s="11">
        <v>0</v>
      </c>
      <c r="AU426" s="8" t="s">
        <v>11997</v>
      </c>
      <c r="AV426" s="8" t="s">
        <v>299</v>
      </c>
    </row>
    <row r="427" spans="1:48" x14ac:dyDescent="0.25">
      <c r="A427" s="8" t="str">
        <f t="shared" si="6"/>
        <v>17006000093292200001421</v>
      </c>
      <c r="B427" s="8" t="s">
        <v>10883</v>
      </c>
      <c r="C427" s="8" t="s">
        <v>292</v>
      </c>
      <c r="D427" s="8" t="s">
        <v>293</v>
      </c>
      <c r="E427" s="8" t="s">
        <v>11998</v>
      </c>
      <c r="F427" s="8" t="s">
        <v>11999</v>
      </c>
      <c r="G427" s="8" t="s">
        <v>10890</v>
      </c>
      <c r="H427" s="8" t="s">
        <v>10896</v>
      </c>
      <c r="I427" s="8" t="s">
        <v>294</v>
      </c>
      <c r="J427" s="8" t="s">
        <v>10897</v>
      </c>
      <c r="K427" s="8" t="s">
        <v>295</v>
      </c>
      <c r="L427" s="8" t="s">
        <v>10898</v>
      </c>
      <c r="M427" s="8" t="s">
        <v>10899</v>
      </c>
      <c r="N427" s="8" t="s">
        <v>10893</v>
      </c>
      <c r="O427" s="9">
        <v>63.64</v>
      </c>
      <c r="P427" s="10">
        <v>1</v>
      </c>
      <c r="Q427" s="11">
        <v>9.25</v>
      </c>
      <c r="R427" s="11">
        <v>7</v>
      </c>
      <c r="S427" s="8" t="s">
        <v>296</v>
      </c>
      <c r="T427" s="8" t="s">
        <v>297</v>
      </c>
      <c r="U427" s="9">
        <v>75.988</v>
      </c>
      <c r="V427" s="10">
        <v>0.25</v>
      </c>
      <c r="W427" s="11">
        <v>3</v>
      </c>
      <c r="X427" s="9">
        <v>25.567</v>
      </c>
      <c r="Y427" s="8" t="s">
        <v>292</v>
      </c>
      <c r="Z427" s="10">
        <v>4</v>
      </c>
      <c r="AA427" s="10">
        <v>1</v>
      </c>
      <c r="AB427" s="9">
        <v>102.268</v>
      </c>
      <c r="AC427" s="10">
        <v>1</v>
      </c>
      <c r="AD427" s="10">
        <v>1</v>
      </c>
      <c r="AE427" s="9">
        <v>102.268</v>
      </c>
      <c r="AF427" s="11">
        <v>10</v>
      </c>
      <c r="AG427" s="11">
        <v>7</v>
      </c>
      <c r="AH427" s="11">
        <v>0</v>
      </c>
      <c r="AI427" s="11">
        <v>17</v>
      </c>
      <c r="AJ427" s="11">
        <v>0</v>
      </c>
      <c r="AK427" s="12">
        <v>44115.583541666667</v>
      </c>
      <c r="AL427" s="11">
        <v>1.9</v>
      </c>
      <c r="AM427" s="11">
        <v>100</v>
      </c>
      <c r="AN427" s="11">
        <v>0</v>
      </c>
      <c r="AO427" s="11">
        <v>1.33</v>
      </c>
      <c r="AP427" s="11">
        <v>0</v>
      </c>
      <c r="AQ427" s="11">
        <v>3.93</v>
      </c>
      <c r="AR427" s="11">
        <v>0.74</v>
      </c>
      <c r="AS427" s="8" t="s">
        <v>298</v>
      </c>
      <c r="AT427" s="11">
        <v>0</v>
      </c>
      <c r="AU427" s="8" t="s">
        <v>12000</v>
      </c>
      <c r="AV427" s="8" t="s">
        <v>299</v>
      </c>
    </row>
    <row r="428" spans="1:48" x14ac:dyDescent="0.25">
      <c r="A428" s="8" t="str">
        <f t="shared" si="6"/>
        <v>17006000093302200001421</v>
      </c>
      <c r="B428" s="8" t="s">
        <v>10883</v>
      </c>
      <c r="C428" s="8" t="s">
        <v>292</v>
      </c>
      <c r="D428" s="8" t="s">
        <v>293</v>
      </c>
      <c r="E428" s="8" t="s">
        <v>12001</v>
      </c>
      <c r="F428" s="8" t="s">
        <v>12002</v>
      </c>
      <c r="G428" s="8" t="s">
        <v>10890</v>
      </c>
      <c r="H428" s="8" t="s">
        <v>10896</v>
      </c>
      <c r="I428" s="8" t="s">
        <v>294</v>
      </c>
      <c r="J428" s="8" t="s">
        <v>10897</v>
      </c>
      <c r="K428" s="8" t="s">
        <v>295</v>
      </c>
      <c r="L428" s="8" t="s">
        <v>10898</v>
      </c>
      <c r="M428" s="8" t="s">
        <v>10899</v>
      </c>
      <c r="N428" s="8" t="s">
        <v>10893</v>
      </c>
      <c r="O428" s="9">
        <v>64.52</v>
      </c>
      <c r="P428" s="10">
        <v>1</v>
      </c>
      <c r="Q428" s="11">
        <v>9.25</v>
      </c>
      <c r="R428" s="11">
        <v>7</v>
      </c>
      <c r="S428" s="8" t="s">
        <v>296</v>
      </c>
      <c r="T428" s="8" t="s">
        <v>297</v>
      </c>
      <c r="U428" s="9">
        <v>77.039000000000001</v>
      </c>
      <c r="V428" s="10">
        <v>0.25</v>
      </c>
      <c r="W428" s="11">
        <v>3</v>
      </c>
      <c r="X428" s="9">
        <v>25.93</v>
      </c>
      <c r="Y428" s="8" t="s">
        <v>292</v>
      </c>
      <c r="Z428" s="10">
        <v>4</v>
      </c>
      <c r="AA428" s="10">
        <v>1</v>
      </c>
      <c r="AB428" s="9">
        <v>103.72</v>
      </c>
      <c r="AC428" s="10">
        <v>1</v>
      </c>
      <c r="AD428" s="10">
        <v>1</v>
      </c>
      <c r="AE428" s="9">
        <v>103.72</v>
      </c>
      <c r="AF428" s="11">
        <v>10</v>
      </c>
      <c r="AG428" s="11">
        <v>7</v>
      </c>
      <c r="AH428" s="11">
        <v>0</v>
      </c>
      <c r="AI428" s="11">
        <v>17</v>
      </c>
      <c r="AJ428" s="11">
        <v>0</v>
      </c>
      <c r="AK428" s="12">
        <v>44115.58357638889</v>
      </c>
      <c r="AL428" s="11">
        <v>1.93</v>
      </c>
      <c r="AM428" s="11">
        <v>100</v>
      </c>
      <c r="AN428" s="11">
        <v>0</v>
      </c>
      <c r="AO428" s="11">
        <v>1.35</v>
      </c>
      <c r="AP428" s="11">
        <v>0</v>
      </c>
      <c r="AQ428" s="11">
        <v>3.98</v>
      </c>
      <c r="AR428" s="11">
        <v>0.76</v>
      </c>
      <c r="AS428" s="8" t="s">
        <v>298</v>
      </c>
      <c r="AT428" s="11">
        <v>0</v>
      </c>
      <c r="AU428" s="8" t="s">
        <v>12003</v>
      </c>
      <c r="AV428" s="8" t="s">
        <v>299</v>
      </c>
    </row>
    <row r="429" spans="1:48" x14ac:dyDescent="0.25">
      <c r="A429" s="8" t="str">
        <f t="shared" si="6"/>
        <v>17006000093422200001421</v>
      </c>
      <c r="B429" s="8" t="s">
        <v>10883</v>
      </c>
      <c r="C429" s="8" t="s">
        <v>292</v>
      </c>
      <c r="D429" s="8" t="s">
        <v>293</v>
      </c>
      <c r="E429" s="8" t="s">
        <v>12004</v>
      </c>
      <c r="F429" s="8" t="s">
        <v>12005</v>
      </c>
      <c r="G429" s="8" t="s">
        <v>10890</v>
      </c>
      <c r="H429" s="8" t="s">
        <v>10896</v>
      </c>
      <c r="I429" s="8" t="s">
        <v>294</v>
      </c>
      <c r="J429" s="8" t="s">
        <v>10897</v>
      </c>
      <c r="K429" s="8" t="s">
        <v>295</v>
      </c>
      <c r="L429" s="8" t="s">
        <v>10886</v>
      </c>
      <c r="M429" s="8" t="s">
        <v>10899</v>
      </c>
      <c r="N429" s="8" t="s">
        <v>10893</v>
      </c>
      <c r="O429" s="9">
        <v>73.75</v>
      </c>
      <c r="P429" s="10">
        <v>1</v>
      </c>
      <c r="Q429" s="11">
        <v>9.25</v>
      </c>
      <c r="R429" s="11">
        <v>7</v>
      </c>
      <c r="S429" s="8" t="s">
        <v>296</v>
      </c>
      <c r="T429" s="8" t="s">
        <v>297</v>
      </c>
      <c r="U429" s="9">
        <v>88.06</v>
      </c>
      <c r="V429" s="10">
        <v>0.25</v>
      </c>
      <c r="W429" s="11">
        <v>3</v>
      </c>
      <c r="X429" s="9">
        <v>29.625</v>
      </c>
      <c r="Y429" s="8" t="s">
        <v>292</v>
      </c>
      <c r="Z429" s="10">
        <v>4</v>
      </c>
      <c r="AA429" s="10">
        <v>1</v>
      </c>
      <c r="AB429" s="9">
        <v>118.5</v>
      </c>
      <c r="AC429" s="10">
        <v>1</v>
      </c>
      <c r="AD429" s="10">
        <v>1</v>
      </c>
      <c r="AE429" s="9">
        <v>118.5</v>
      </c>
      <c r="AF429" s="11">
        <v>10</v>
      </c>
      <c r="AG429" s="11">
        <v>7</v>
      </c>
      <c r="AH429" s="11">
        <v>0</v>
      </c>
      <c r="AI429" s="11">
        <v>17</v>
      </c>
      <c r="AJ429" s="11">
        <v>0</v>
      </c>
      <c r="AK429" s="12">
        <v>44115.583634259259</v>
      </c>
      <c r="AL429" s="11">
        <v>2.2000000000000002</v>
      </c>
      <c r="AM429" s="11">
        <v>100</v>
      </c>
      <c r="AN429" s="11">
        <v>0</v>
      </c>
      <c r="AO429" s="11">
        <v>1.54</v>
      </c>
      <c r="AP429" s="11">
        <v>0</v>
      </c>
      <c r="AQ429" s="11">
        <v>4.55</v>
      </c>
      <c r="AR429" s="11">
        <v>0.86</v>
      </c>
      <c r="AS429" s="8" t="s">
        <v>298</v>
      </c>
      <c r="AT429" s="11">
        <v>0</v>
      </c>
      <c r="AU429" s="8" t="s">
        <v>12006</v>
      </c>
      <c r="AV429" s="8" t="s">
        <v>299</v>
      </c>
    </row>
    <row r="430" spans="1:48" x14ac:dyDescent="0.25">
      <c r="A430" s="8" t="str">
        <f t="shared" si="6"/>
        <v>17006000093692200001421</v>
      </c>
      <c r="B430" s="8" t="s">
        <v>10883</v>
      </c>
      <c r="C430" s="8" t="s">
        <v>292</v>
      </c>
      <c r="D430" s="8" t="s">
        <v>293</v>
      </c>
      <c r="E430" s="8" t="s">
        <v>12007</v>
      </c>
      <c r="F430" s="8" t="s">
        <v>12008</v>
      </c>
      <c r="G430" s="8" t="s">
        <v>10890</v>
      </c>
      <c r="H430" s="8" t="s">
        <v>10896</v>
      </c>
      <c r="I430" s="8" t="s">
        <v>294</v>
      </c>
      <c r="J430" s="8" t="s">
        <v>10897</v>
      </c>
      <c r="K430" s="8" t="s">
        <v>303</v>
      </c>
      <c r="L430" s="8" t="s">
        <v>10898</v>
      </c>
      <c r="M430" s="8" t="s">
        <v>10899</v>
      </c>
      <c r="N430" s="8" t="s">
        <v>10893</v>
      </c>
      <c r="O430" s="9">
        <v>16.75</v>
      </c>
      <c r="P430" s="10">
        <v>1</v>
      </c>
      <c r="Q430" s="11">
        <v>9.25</v>
      </c>
      <c r="R430" s="11">
        <v>7</v>
      </c>
      <c r="S430" s="8" t="s">
        <v>296</v>
      </c>
      <c r="T430" s="8" t="s">
        <v>297</v>
      </c>
      <c r="U430" s="9">
        <v>20</v>
      </c>
      <c r="V430" s="10">
        <v>0.25</v>
      </c>
      <c r="W430" s="11">
        <v>3</v>
      </c>
      <c r="X430" s="9">
        <v>6.73</v>
      </c>
      <c r="Y430" s="8" t="s">
        <v>292</v>
      </c>
      <c r="Z430" s="10">
        <v>4</v>
      </c>
      <c r="AA430" s="10">
        <v>1</v>
      </c>
      <c r="AB430" s="9">
        <v>26.92</v>
      </c>
      <c r="AC430" s="10">
        <v>1</v>
      </c>
      <c r="AD430" s="10">
        <v>1</v>
      </c>
      <c r="AE430" s="9">
        <v>26.92</v>
      </c>
      <c r="AF430" s="11">
        <v>10</v>
      </c>
      <c r="AG430" s="11">
        <v>7</v>
      </c>
      <c r="AH430" s="11">
        <v>0</v>
      </c>
      <c r="AI430" s="11">
        <v>17</v>
      </c>
      <c r="AJ430" s="11">
        <v>0</v>
      </c>
      <c r="AK430" s="12">
        <v>44115.583703703705</v>
      </c>
      <c r="AL430" s="11">
        <v>0.5</v>
      </c>
      <c r="AM430" s="11">
        <v>100</v>
      </c>
      <c r="AN430" s="11">
        <v>0</v>
      </c>
      <c r="AO430" s="11">
        <v>0.35</v>
      </c>
      <c r="AP430" s="11">
        <v>0</v>
      </c>
      <c r="AQ430" s="11">
        <v>1.03</v>
      </c>
      <c r="AR430" s="11">
        <v>0.2</v>
      </c>
      <c r="AS430" s="8" t="s">
        <v>298</v>
      </c>
      <c r="AT430" s="11">
        <v>0</v>
      </c>
      <c r="AU430" s="8" t="s">
        <v>12009</v>
      </c>
      <c r="AV430" s="8" t="s">
        <v>299</v>
      </c>
    </row>
    <row r="431" spans="1:48" x14ac:dyDescent="0.25">
      <c r="A431" s="8" t="str">
        <f t="shared" si="6"/>
        <v>17006000093702200001421</v>
      </c>
      <c r="B431" s="8" t="s">
        <v>10883</v>
      </c>
      <c r="C431" s="8" t="s">
        <v>292</v>
      </c>
      <c r="D431" s="8" t="s">
        <v>293</v>
      </c>
      <c r="E431" s="8" t="s">
        <v>12010</v>
      </c>
      <c r="F431" s="8" t="s">
        <v>12011</v>
      </c>
      <c r="G431" s="8" t="s">
        <v>10890</v>
      </c>
      <c r="H431" s="8" t="s">
        <v>10896</v>
      </c>
      <c r="I431" s="8" t="s">
        <v>294</v>
      </c>
      <c r="J431" s="8" t="s">
        <v>10897</v>
      </c>
      <c r="K431" s="8" t="s">
        <v>295</v>
      </c>
      <c r="L431" s="8" t="s">
        <v>10898</v>
      </c>
      <c r="M431" s="8" t="s">
        <v>10899</v>
      </c>
      <c r="N431" s="8" t="s">
        <v>10893</v>
      </c>
      <c r="O431" s="9">
        <v>13.22</v>
      </c>
      <c r="P431" s="10">
        <v>1</v>
      </c>
      <c r="Q431" s="11">
        <v>9.25</v>
      </c>
      <c r="R431" s="11">
        <v>7</v>
      </c>
      <c r="S431" s="8" t="s">
        <v>296</v>
      </c>
      <c r="T431" s="8" t="s">
        <v>297</v>
      </c>
      <c r="U431" s="9">
        <v>15.785</v>
      </c>
      <c r="V431" s="10">
        <v>0.25</v>
      </c>
      <c r="W431" s="11">
        <v>3</v>
      </c>
      <c r="X431" s="9">
        <v>5.3159999999999998</v>
      </c>
      <c r="Y431" s="8" t="s">
        <v>292</v>
      </c>
      <c r="Z431" s="10">
        <v>4</v>
      </c>
      <c r="AA431" s="10">
        <v>1</v>
      </c>
      <c r="AB431" s="9">
        <v>21.263999999999999</v>
      </c>
      <c r="AC431" s="10">
        <v>1</v>
      </c>
      <c r="AD431" s="10">
        <v>1</v>
      </c>
      <c r="AE431" s="9">
        <v>21.263999999999999</v>
      </c>
      <c r="AF431" s="11">
        <v>10</v>
      </c>
      <c r="AG431" s="11">
        <v>7</v>
      </c>
      <c r="AH431" s="11">
        <v>0</v>
      </c>
      <c r="AI431" s="11">
        <v>17</v>
      </c>
      <c r="AJ431" s="11">
        <v>0</v>
      </c>
      <c r="AK431" s="12">
        <v>44115.583715277775</v>
      </c>
      <c r="AL431" s="11">
        <v>0.4</v>
      </c>
      <c r="AM431" s="11">
        <v>100</v>
      </c>
      <c r="AN431" s="11">
        <v>0</v>
      </c>
      <c r="AO431" s="11">
        <v>0.28000000000000003</v>
      </c>
      <c r="AP431" s="11">
        <v>0</v>
      </c>
      <c r="AQ431" s="11">
        <v>0.82</v>
      </c>
      <c r="AR431" s="11">
        <v>0.15</v>
      </c>
      <c r="AS431" s="8" t="s">
        <v>298</v>
      </c>
      <c r="AT431" s="11">
        <v>0</v>
      </c>
      <c r="AU431" s="8" t="s">
        <v>12012</v>
      </c>
      <c r="AV431" s="8" t="s">
        <v>299</v>
      </c>
    </row>
    <row r="432" spans="1:48" x14ac:dyDescent="0.25">
      <c r="A432" s="8" t="str">
        <f t="shared" si="6"/>
        <v>17006000093712200001421</v>
      </c>
      <c r="B432" s="8" t="s">
        <v>10883</v>
      </c>
      <c r="C432" s="8" t="s">
        <v>292</v>
      </c>
      <c r="D432" s="8" t="s">
        <v>293</v>
      </c>
      <c r="E432" s="8" t="s">
        <v>12013</v>
      </c>
      <c r="F432" s="8" t="s">
        <v>12014</v>
      </c>
      <c r="G432" s="8" t="s">
        <v>10890</v>
      </c>
      <c r="H432" s="8" t="s">
        <v>10896</v>
      </c>
      <c r="I432" s="8" t="s">
        <v>294</v>
      </c>
      <c r="J432" s="8" t="s">
        <v>10897</v>
      </c>
      <c r="K432" s="8" t="s">
        <v>295</v>
      </c>
      <c r="L432" s="8" t="s">
        <v>10898</v>
      </c>
      <c r="M432" s="8" t="s">
        <v>10899</v>
      </c>
      <c r="N432" s="8" t="s">
        <v>10893</v>
      </c>
      <c r="O432" s="9">
        <v>40.950000000000003</v>
      </c>
      <c r="P432" s="10">
        <v>1</v>
      </c>
      <c r="Q432" s="11">
        <v>9.25</v>
      </c>
      <c r="R432" s="11">
        <v>7</v>
      </c>
      <c r="S432" s="8" t="s">
        <v>296</v>
      </c>
      <c r="T432" s="8" t="s">
        <v>297</v>
      </c>
      <c r="U432" s="9">
        <v>48.896000000000001</v>
      </c>
      <c r="V432" s="10">
        <v>0.25</v>
      </c>
      <c r="W432" s="11">
        <v>3</v>
      </c>
      <c r="X432" s="9">
        <v>16.454000000000001</v>
      </c>
      <c r="Y432" s="8" t="s">
        <v>292</v>
      </c>
      <c r="Z432" s="10">
        <v>4</v>
      </c>
      <c r="AA432" s="10">
        <v>1</v>
      </c>
      <c r="AB432" s="9">
        <v>65.816000000000003</v>
      </c>
      <c r="AC432" s="10">
        <v>1</v>
      </c>
      <c r="AD432" s="10">
        <v>1</v>
      </c>
      <c r="AE432" s="9">
        <v>65.816000000000003</v>
      </c>
      <c r="AF432" s="11">
        <v>10</v>
      </c>
      <c r="AG432" s="11">
        <v>7</v>
      </c>
      <c r="AH432" s="11">
        <v>0</v>
      </c>
      <c r="AI432" s="11">
        <v>17</v>
      </c>
      <c r="AJ432" s="11">
        <v>0</v>
      </c>
      <c r="AK432" s="12">
        <v>44115.583726851852</v>
      </c>
      <c r="AL432" s="11">
        <v>1.22</v>
      </c>
      <c r="AM432" s="11">
        <v>100</v>
      </c>
      <c r="AN432" s="11">
        <v>0</v>
      </c>
      <c r="AO432" s="11">
        <v>0.86</v>
      </c>
      <c r="AP432" s="11">
        <v>0</v>
      </c>
      <c r="AQ432" s="11">
        <v>2.5299999999999998</v>
      </c>
      <c r="AR432" s="11">
        <v>0.48</v>
      </c>
      <c r="AS432" s="8" t="s">
        <v>298</v>
      </c>
      <c r="AT432" s="11">
        <v>0</v>
      </c>
      <c r="AU432" s="8" t="s">
        <v>12015</v>
      </c>
      <c r="AV432" s="8" t="s">
        <v>299</v>
      </c>
    </row>
    <row r="433" spans="1:48" x14ac:dyDescent="0.25">
      <c r="A433" s="8" t="str">
        <f t="shared" si="6"/>
        <v>17006000093992200001421</v>
      </c>
      <c r="B433" s="8" t="s">
        <v>10883</v>
      </c>
      <c r="C433" s="8" t="s">
        <v>292</v>
      </c>
      <c r="D433" s="8" t="s">
        <v>293</v>
      </c>
      <c r="E433" s="8" t="s">
        <v>12016</v>
      </c>
      <c r="F433" s="8" t="s">
        <v>12017</v>
      </c>
      <c r="G433" s="8" t="s">
        <v>10890</v>
      </c>
      <c r="H433" s="8" t="s">
        <v>10896</v>
      </c>
      <c r="I433" s="8" t="s">
        <v>294</v>
      </c>
      <c r="J433" s="8" t="s">
        <v>10897</v>
      </c>
      <c r="K433" s="8" t="s">
        <v>295</v>
      </c>
      <c r="L433" s="8" t="s">
        <v>10898</v>
      </c>
      <c r="M433" s="8" t="s">
        <v>10899</v>
      </c>
      <c r="N433" s="8" t="s">
        <v>10893</v>
      </c>
      <c r="O433" s="9">
        <v>21.84</v>
      </c>
      <c r="P433" s="10">
        <v>1</v>
      </c>
      <c r="Q433" s="11">
        <v>9.25</v>
      </c>
      <c r="R433" s="11">
        <v>7</v>
      </c>
      <c r="S433" s="8" t="s">
        <v>296</v>
      </c>
      <c r="T433" s="8" t="s">
        <v>297</v>
      </c>
      <c r="U433" s="9">
        <v>26.077999999999999</v>
      </c>
      <c r="V433" s="10">
        <v>0.25</v>
      </c>
      <c r="W433" s="11">
        <v>3</v>
      </c>
      <c r="X433" s="9">
        <v>8.7799999999999994</v>
      </c>
      <c r="Y433" s="8" t="s">
        <v>292</v>
      </c>
      <c r="Z433" s="10">
        <v>4</v>
      </c>
      <c r="AA433" s="10">
        <v>1</v>
      </c>
      <c r="AB433" s="9">
        <v>35.119999999999997</v>
      </c>
      <c r="AC433" s="10">
        <v>1</v>
      </c>
      <c r="AD433" s="10">
        <v>1</v>
      </c>
      <c r="AE433" s="9">
        <v>35.119999999999997</v>
      </c>
      <c r="AF433" s="11">
        <v>10</v>
      </c>
      <c r="AG433" s="11">
        <v>7</v>
      </c>
      <c r="AH433" s="11">
        <v>0</v>
      </c>
      <c r="AI433" s="11">
        <v>17</v>
      </c>
      <c r="AJ433" s="11">
        <v>0</v>
      </c>
      <c r="AK433" s="12">
        <v>44115.58394675926</v>
      </c>
      <c r="AL433" s="11">
        <v>0.65</v>
      </c>
      <c r="AM433" s="11">
        <v>100</v>
      </c>
      <c r="AN433" s="11">
        <v>0</v>
      </c>
      <c r="AO433" s="11">
        <v>0.46</v>
      </c>
      <c r="AP433" s="11">
        <v>0</v>
      </c>
      <c r="AQ433" s="11">
        <v>1.35</v>
      </c>
      <c r="AR433" s="11">
        <v>0.26</v>
      </c>
      <c r="AS433" s="8" t="s">
        <v>298</v>
      </c>
      <c r="AT433" s="11">
        <v>0</v>
      </c>
      <c r="AU433" s="8" t="s">
        <v>12018</v>
      </c>
      <c r="AV433" s="8" t="s">
        <v>299</v>
      </c>
    </row>
    <row r="434" spans="1:48" x14ac:dyDescent="0.25">
      <c r="A434" s="8" t="str">
        <f t="shared" si="6"/>
        <v>10006000094102200001286</v>
      </c>
      <c r="B434" s="8" t="s">
        <v>10870</v>
      </c>
      <c r="C434" s="8" t="s">
        <v>292</v>
      </c>
      <c r="D434" s="8" t="s">
        <v>293</v>
      </c>
      <c r="E434" s="8" t="s">
        <v>12019</v>
      </c>
      <c r="F434" s="8" t="s">
        <v>12020</v>
      </c>
      <c r="G434" s="8" t="s">
        <v>11017</v>
      </c>
      <c r="H434" s="8" t="s">
        <v>11018</v>
      </c>
      <c r="I434" s="8" t="s">
        <v>292</v>
      </c>
      <c r="J434" s="8" t="s">
        <v>10897</v>
      </c>
      <c r="K434" s="8" t="s">
        <v>301</v>
      </c>
      <c r="L434" s="8" t="s">
        <v>10898</v>
      </c>
      <c r="M434" s="8" t="s">
        <v>10899</v>
      </c>
      <c r="N434" s="8" t="s">
        <v>10875</v>
      </c>
      <c r="O434" s="9">
        <v>12.237</v>
      </c>
      <c r="P434" s="10">
        <v>1</v>
      </c>
      <c r="Q434" s="11">
        <v>9.25</v>
      </c>
      <c r="R434" s="11">
        <v>1</v>
      </c>
      <c r="S434" s="8" t="s">
        <v>296</v>
      </c>
      <c r="T434" s="8" t="s">
        <v>297</v>
      </c>
      <c r="U434" s="9">
        <v>13.635</v>
      </c>
      <c r="V434" s="10">
        <v>1</v>
      </c>
      <c r="W434" s="11">
        <v>6</v>
      </c>
      <c r="X434" s="9">
        <v>11.545</v>
      </c>
      <c r="Y434" s="8" t="s">
        <v>292</v>
      </c>
      <c r="Z434" s="10">
        <v>1</v>
      </c>
      <c r="AA434" s="10">
        <v>1</v>
      </c>
      <c r="AB434" s="9">
        <v>11.545</v>
      </c>
      <c r="AC434" s="10">
        <v>1</v>
      </c>
      <c r="AD434" s="10">
        <v>1</v>
      </c>
      <c r="AE434" s="9">
        <v>11.545</v>
      </c>
      <c r="AF434" s="11">
        <v>0</v>
      </c>
      <c r="AG434" s="11">
        <v>12</v>
      </c>
      <c r="AH434" s="11">
        <v>9.25</v>
      </c>
      <c r="AI434" s="11">
        <v>0</v>
      </c>
      <c r="AJ434" s="11">
        <v>0</v>
      </c>
      <c r="AK434" s="12">
        <v>44115.561192129629</v>
      </c>
      <c r="AL434" s="11">
        <v>0</v>
      </c>
      <c r="AM434" s="11">
        <v>100</v>
      </c>
      <c r="AN434" s="11">
        <v>0</v>
      </c>
      <c r="AO434" s="11">
        <v>1.64</v>
      </c>
      <c r="AP434" s="11">
        <v>1.27</v>
      </c>
      <c r="AQ434" s="11">
        <v>0</v>
      </c>
      <c r="AR434" s="11">
        <v>0.82</v>
      </c>
      <c r="AS434" s="8" t="s">
        <v>298</v>
      </c>
      <c r="AT434" s="11">
        <v>0</v>
      </c>
      <c r="AU434" s="8" t="s">
        <v>12021</v>
      </c>
      <c r="AV434" s="8" t="s">
        <v>299</v>
      </c>
    </row>
    <row r="435" spans="1:48" x14ac:dyDescent="0.25">
      <c r="A435" s="8" t="str">
        <f t="shared" si="6"/>
        <v>17006000094102200001421</v>
      </c>
      <c r="B435" s="8" t="s">
        <v>10883</v>
      </c>
      <c r="C435" s="8" t="s">
        <v>292</v>
      </c>
      <c r="D435" s="8" t="s">
        <v>293</v>
      </c>
      <c r="E435" s="8" t="s">
        <v>12019</v>
      </c>
      <c r="F435" s="8" t="s">
        <v>12020</v>
      </c>
      <c r="G435" s="8" t="s">
        <v>10890</v>
      </c>
      <c r="H435" s="8" t="s">
        <v>10896</v>
      </c>
      <c r="I435" s="8" t="s">
        <v>294</v>
      </c>
      <c r="J435" s="8" t="s">
        <v>10897</v>
      </c>
      <c r="K435" s="8" t="s">
        <v>301</v>
      </c>
      <c r="L435" s="8" t="s">
        <v>10898</v>
      </c>
      <c r="M435" s="8" t="s">
        <v>10899</v>
      </c>
      <c r="N435" s="8" t="s">
        <v>10893</v>
      </c>
      <c r="O435" s="9">
        <v>10.28</v>
      </c>
      <c r="P435" s="10">
        <v>1</v>
      </c>
      <c r="Q435" s="11">
        <v>9.25</v>
      </c>
      <c r="R435" s="11">
        <v>7</v>
      </c>
      <c r="S435" s="8" t="s">
        <v>296</v>
      </c>
      <c r="T435" s="8" t="s">
        <v>297</v>
      </c>
      <c r="U435" s="9">
        <v>12.275</v>
      </c>
      <c r="V435" s="10">
        <v>0.25</v>
      </c>
      <c r="W435" s="11">
        <v>3</v>
      </c>
      <c r="X435" s="9">
        <v>4.1390000000000002</v>
      </c>
      <c r="Y435" s="8" t="s">
        <v>292</v>
      </c>
      <c r="Z435" s="10">
        <v>4</v>
      </c>
      <c r="AA435" s="10">
        <v>1</v>
      </c>
      <c r="AB435" s="9">
        <v>16.556000000000001</v>
      </c>
      <c r="AC435" s="10">
        <v>1</v>
      </c>
      <c r="AD435" s="10">
        <v>1</v>
      </c>
      <c r="AE435" s="9">
        <v>16.556000000000001</v>
      </c>
      <c r="AF435" s="11">
        <v>10</v>
      </c>
      <c r="AG435" s="11">
        <v>7</v>
      </c>
      <c r="AH435" s="11">
        <v>0</v>
      </c>
      <c r="AI435" s="11">
        <v>17</v>
      </c>
      <c r="AJ435" s="11">
        <v>0</v>
      </c>
      <c r="AK435" s="12">
        <v>44115.583993055552</v>
      </c>
      <c r="AL435" s="11">
        <v>0.31</v>
      </c>
      <c r="AM435" s="11">
        <v>100</v>
      </c>
      <c r="AN435" s="11">
        <v>0</v>
      </c>
      <c r="AO435" s="11">
        <v>0.22</v>
      </c>
      <c r="AP435" s="11">
        <v>0</v>
      </c>
      <c r="AQ435" s="11">
        <v>0.64</v>
      </c>
      <c r="AR435" s="11">
        <v>0.12</v>
      </c>
      <c r="AS435" s="8" t="s">
        <v>298</v>
      </c>
      <c r="AT435" s="11">
        <v>0</v>
      </c>
      <c r="AU435" s="8" t="s">
        <v>12021</v>
      </c>
      <c r="AV435" s="8" t="s">
        <v>299</v>
      </c>
    </row>
    <row r="436" spans="1:48" x14ac:dyDescent="0.25">
      <c r="A436" s="8" t="str">
        <f t="shared" si="6"/>
        <v>15006000094112200001421</v>
      </c>
      <c r="B436" s="8" t="s">
        <v>10869</v>
      </c>
      <c r="C436" s="8" t="s">
        <v>292</v>
      </c>
      <c r="D436" s="8" t="s">
        <v>293</v>
      </c>
      <c r="E436" s="8" t="s">
        <v>12022</v>
      </c>
      <c r="F436" s="8" t="s">
        <v>12023</v>
      </c>
      <c r="G436" s="8" t="s">
        <v>10890</v>
      </c>
      <c r="H436" s="8" t="s">
        <v>10896</v>
      </c>
      <c r="I436" s="8" t="s">
        <v>294</v>
      </c>
      <c r="J436" s="8" t="s">
        <v>10897</v>
      </c>
      <c r="K436" s="8" t="s">
        <v>301</v>
      </c>
      <c r="L436" s="8" t="s">
        <v>10898</v>
      </c>
      <c r="M436" s="8" t="s">
        <v>10899</v>
      </c>
      <c r="N436" s="8" t="s">
        <v>10881</v>
      </c>
      <c r="O436" s="9">
        <v>10.46</v>
      </c>
      <c r="P436" s="10">
        <v>1</v>
      </c>
      <c r="Q436" s="11">
        <v>9.25</v>
      </c>
      <c r="R436" s="11">
        <v>18</v>
      </c>
      <c r="S436" s="8" t="s">
        <v>296</v>
      </c>
      <c r="T436" s="8" t="s">
        <v>297</v>
      </c>
      <c r="U436" s="9">
        <v>14.378</v>
      </c>
      <c r="V436" s="10">
        <v>1</v>
      </c>
      <c r="W436" s="11">
        <v>0</v>
      </c>
      <c r="X436" s="9">
        <v>13.228</v>
      </c>
      <c r="Y436" s="8" t="s">
        <v>292</v>
      </c>
      <c r="Z436" s="10">
        <v>1</v>
      </c>
      <c r="AA436" s="10">
        <v>1</v>
      </c>
      <c r="AB436" s="9">
        <v>13.228</v>
      </c>
      <c r="AC436" s="10">
        <v>1</v>
      </c>
      <c r="AD436" s="10">
        <v>1</v>
      </c>
      <c r="AE436" s="9">
        <v>13.228</v>
      </c>
      <c r="AF436" s="11">
        <v>10</v>
      </c>
      <c r="AG436" s="11">
        <v>18</v>
      </c>
      <c r="AH436" s="11">
        <v>0</v>
      </c>
      <c r="AI436" s="11">
        <v>0</v>
      </c>
      <c r="AJ436" s="11">
        <v>0</v>
      </c>
      <c r="AK436" s="12">
        <v>44115.544918981483</v>
      </c>
      <c r="AL436" s="11">
        <v>1.44</v>
      </c>
      <c r="AM436" s="11">
        <v>100</v>
      </c>
      <c r="AN436" s="11">
        <v>0</v>
      </c>
      <c r="AO436" s="11">
        <v>2.59</v>
      </c>
      <c r="AP436" s="11">
        <v>0</v>
      </c>
      <c r="AQ436" s="11">
        <v>0</v>
      </c>
      <c r="AR436" s="11">
        <v>0</v>
      </c>
      <c r="AS436" s="8" t="s">
        <v>298</v>
      </c>
      <c r="AT436" s="11">
        <v>0</v>
      </c>
      <c r="AU436" s="8" t="s">
        <v>12024</v>
      </c>
      <c r="AV436" s="8" t="s">
        <v>299</v>
      </c>
    </row>
    <row r="437" spans="1:48" x14ac:dyDescent="0.25">
      <c r="A437" s="8" t="str">
        <f t="shared" si="6"/>
        <v>15106000094112200001421</v>
      </c>
      <c r="B437" s="8" t="s">
        <v>10882</v>
      </c>
      <c r="C437" s="8" t="s">
        <v>294</v>
      </c>
      <c r="D437" s="8" t="s">
        <v>293</v>
      </c>
      <c r="E437" s="8" t="s">
        <v>12022</v>
      </c>
      <c r="F437" s="8" t="s">
        <v>12023</v>
      </c>
      <c r="G437" s="8" t="s">
        <v>10890</v>
      </c>
      <c r="H437" s="8" t="s">
        <v>10896</v>
      </c>
      <c r="I437" s="8" t="s">
        <v>294</v>
      </c>
      <c r="J437" s="8" t="s">
        <v>10897</v>
      </c>
      <c r="K437" s="8" t="s">
        <v>301</v>
      </c>
      <c r="L437" s="8" t="s">
        <v>10898</v>
      </c>
      <c r="M437" s="8" t="s">
        <v>10899</v>
      </c>
      <c r="N437" s="8" t="s">
        <v>10881</v>
      </c>
      <c r="O437" s="9">
        <v>9.9600000000000009</v>
      </c>
      <c r="P437" s="10">
        <v>1</v>
      </c>
      <c r="Q437" s="11">
        <v>9.25</v>
      </c>
      <c r="R437" s="11">
        <v>7</v>
      </c>
      <c r="S437" s="8" t="s">
        <v>296</v>
      </c>
      <c r="T437" s="8" t="s">
        <v>297</v>
      </c>
      <c r="U437" s="9">
        <v>11.893000000000001</v>
      </c>
      <c r="V437" s="10">
        <v>1</v>
      </c>
      <c r="W437" s="11">
        <v>3</v>
      </c>
      <c r="X437" s="9">
        <v>12.643000000000001</v>
      </c>
      <c r="Y437" s="8" t="s">
        <v>292</v>
      </c>
      <c r="Z437" s="10">
        <v>1</v>
      </c>
      <c r="AA437" s="10">
        <v>1</v>
      </c>
      <c r="AB437" s="9">
        <v>12.643000000000001</v>
      </c>
      <c r="AC437" s="10">
        <v>1</v>
      </c>
      <c r="AD437" s="10">
        <v>1</v>
      </c>
      <c r="AE437" s="9">
        <v>12.643000000000001</v>
      </c>
      <c r="AF437" s="11">
        <v>10</v>
      </c>
      <c r="AG437" s="11">
        <v>7</v>
      </c>
      <c r="AH437" s="11">
        <v>0</v>
      </c>
      <c r="AI437" s="11">
        <v>0</v>
      </c>
      <c r="AJ437" s="11">
        <v>0</v>
      </c>
      <c r="AK437" s="12">
        <v>44115.002060185187</v>
      </c>
      <c r="AL437" s="11">
        <v>1.19</v>
      </c>
      <c r="AM437" s="11">
        <v>100</v>
      </c>
      <c r="AN437" s="11">
        <v>0</v>
      </c>
      <c r="AO437" s="11">
        <v>0.83</v>
      </c>
      <c r="AP437" s="11">
        <v>0</v>
      </c>
      <c r="AQ437" s="11">
        <v>0</v>
      </c>
      <c r="AR437" s="11">
        <v>0.39</v>
      </c>
      <c r="AS437" s="8" t="s">
        <v>298</v>
      </c>
      <c r="AT437" s="11">
        <v>0</v>
      </c>
      <c r="AU437" s="8" t="s">
        <v>12024</v>
      </c>
      <c r="AV437" s="8" t="s">
        <v>299</v>
      </c>
    </row>
    <row r="438" spans="1:48" x14ac:dyDescent="0.25">
      <c r="A438" s="8" t="str">
        <f t="shared" si="6"/>
        <v>17006000094112200001421</v>
      </c>
      <c r="B438" s="8" t="s">
        <v>10883</v>
      </c>
      <c r="C438" s="8" t="s">
        <v>292</v>
      </c>
      <c r="D438" s="8" t="s">
        <v>293</v>
      </c>
      <c r="E438" s="8" t="s">
        <v>12022</v>
      </c>
      <c r="F438" s="8" t="s">
        <v>12023</v>
      </c>
      <c r="G438" s="8" t="s">
        <v>10890</v>
      </c>
      <c r="H438" s="8" t="s">
        <v>10896</v>
      </c>
      <c r="I438" s="8" t="s">
        <v>294</v>
      </c>
      <c r="J438" s="8" t="s">
        <v>10897</v>
      </c>
      <c r="K438" s="8" t="s">
        <v>301</v>
      </c>
      <c r="L438" s="8" t="s">
        <v>10898</v>
      </c>
      <c r="M438" s="8" t="s">
        <v>10899</v>
      </c>
      <c r="N438" s="8" t="s">
        <v>10893</v>
      </c>
      <c r="O438" s="9">
        <v>10.46</v>
      </c>
      <c r="P438" s="10">
        <v>1</v>
      </c>
      <c r="Q438" s="11">
        <v>9.25</v>
      </c>
      <c r="R438" s="11">
        <v>7</v>
      </c>
      <c r="S438" s="8" t="s">
        <v>296</v>
      </c>
      <c r="T438" s="8" t="s">
        <v>297</v>
      </c>
      <c r="U438" s="9">
        <v>12.49</v>
      </c>
      <c r="V438" s="10">
        <v>0.25</v>
      </c>
      <c r="W438" s="11">
        <v>3</v>
      </c>
      <c r="X438" s="9">
        <v>4.2030000000000003</v>
      </c>
      <c r="Y438" s="8" t="s">
        <v>292</v>
      </c>
      <c r="Z438" s="10">
        <v>4</v>
      </c>
      <c r="AA438" s="10">
        <v>1</v>
      </c>
      <c r="AB438" s="9">
        <v>16.812000000000001</v>
      </c>
      <c r="AC438" s="10">
        <v>1</v>
      </c>
      <c r="AD438" s="10">
        <v>1</v>
      </c>
      <c r="AE438" s="9">
        <v>16.812000000000001</v>
      </c>
      <c r="AF438" s="11">
        <v>10</v>
      </c>
      <c r="AG438" s="11">
        <v>7</v>
      </c>
      <c r="AH438" s="11">
        <v>0</v>
      </c>
      <c r="AI438" s="11">
        <v>17</v>
      </c>
      <c r="AJ438" s="11">
        <v>0</v>
      </c>
      <c r="AK438" s="12">
        <v>44115.583993055552</v>
      </c>
      <c r="AL438" s="11">
        <v>0.31</v>
      </c>
      <c r="AM438" s="11">
        <v>100</v>
      </c>
      <c r="AN438" s="11">
        <v>0</v>
      </c>
      <c r="AO438" s="11">
        <v>0.22</v>
      </c>
      <c r="AP438" s="11">
        <v>0</v>
      </c>
      <c r="AQ438" s="11">
        <v>0.65</v>
      </c>
      <c r="AR438" s="11">
        <v>0.12</v>
      </c>
      <c r="AS438" s="8" t="s">
        <v>298</v>
      </c>
      <c r="AT438" s="11">
        <v>0</v>
      </c>
      <c r="AU438" s="8" t="s">
        <v>12024</v>
      </c>
      <c r="AV438" s="8" t="s">
        <v>299</v>
      </c>
    </row>
    <row r="439" spans="1:48" x14ac:dyDescent="0.25">
      <c r="A439" s="8" t="str">
        <f t="shared" si="6"/>
        <v>17006000094122200001421</v>
      </c>
      <c r="B439" s="8" t="s">
        <v>10883</v>
      </c>
      <c r="C439" s="8" t="s">
        <v>292</v>
      </c>
      <c r="D439" s="8" t="s">
        <v>293</v>
      </c>
      <c r="E439" s="8" t="s">
        <v>12025</v>
      </c>
      <c r="F439" s="8" t="s">
        <v>12026</v>
      </c>
      <c r="G439" s="8" t="s">
        <v>10890</v>
      </c>
      <c r="H439" s="8" t="s">
        <v>10896</v>
      </c>
      <c r="I439" s="8" t="s">
        <v>294</v>
      </c>
      <c r="J439" s="8" t="s">
        <v>10897</v>
      </c>
      <c r="K439" s="8" t="s">
        <v>301</v>
      </c>
      <c r="L439" s="8" t="s">
        <v>10898</v>
      </c>
      <c r="M439" s="8" t="s">
        <v>10899</v>
      </c>
      <c r="N439" s="8" t="s">
        <v>10893</v>
      </c>
      <c r="O439" s="9">
        <v>11.46</v>
      </c>
      <c r="P439" s="10">
        <v>1</v>
      </c>
      <c r="Q439" s="11">
        <v>9.25</v>
      </c>
      <c r="R439" s="11">
        <v>7</v>
      </c>
      <c r="S439" s="8" t="s">
        <v>296</v>
      </c>
      <c r="T439" s="8" t="s">
        <v>297</v>
      </c>
      <c r="U439" s="9">
        <v>13.683999999999999</v>
      </c>
      <c r="V439" s="10">
        <v>0.25</v>
      </c>
      <c r="W439" s="11">
        <v>3</v>
      </c>
      <c r="X439" s="9">
        <v>4.601</v>
      </c>
      <c r="Y439" s="8" t="s">
        <v>292</v>
      </c>
      <c r="Z439" s="10">
        <v>4</v>
      </c>
      <c r="AA439" s="10">
        <v>1</v>
      </c>
      <c r="AB439" s="9">
        <v>18.404</v>
      </c>
      <c r="AC439" s="10">
        <v>1</v>
      </c>
      <c r="AD439" s="10">
        <v>1</v>
      </c>
      <c r="AE439" s="9">
        <v>18.404</v>
      </c>
      <c r="AF439" s="11">
        <v>10</v>
      </c>
      <c r="AG439" s="11">
        <v>7</v>
      </c>
      <c r="AH439" s="11">
        <v>0</v>
      </c>
      <c r="AI439" s="11">
        <v>17</v>
      </c>
      <c r="AJ439" s="11">
        <v>0</v>
      </c>
      <c r="AK439" s="12">
        <v>44115.584016203706</v>
      </c>
      <c r="AL439" s="11">
        <v>0.34</v>
      </c>
      <c r="AM439" s="11">
        <v>100</v>
      </c>
      <c r="AN439" s="11">
        <v>0</v>
      </c>
      <c r="AO439" s="11">
        <v>0.24</v>
      </c>
      <c r="AP439" s="11">
        <v>0</v>
      </c>
      <c r="AQ439" s="11">
        <v>0.71</v>
      </c>
      <c r="AR439" s="11">
        <v>0.13</v>
      </c>
      <c r="AS439" s="8" t="s">
        <v>298</v>
      </c>
      <c r="AT439" s="11">
        <v>0</v>
      </c>
      <c r="AU439" s="8" t="s">
        <v>12027</v>
      </c>
      <c r="AV439" s="8" t="s">
        <v>299</v>
      </c>
    </row>
    <row r="440" spans="1:48" x14ac:dyDescent="0.25">
      <c r="A440" s="8" t="str">
        <f t="shared" si="6"/>
        <v>17006000094162200001421</v>
      </c>
      <c r="B440" s="8" t="s">
        <v>10883</v>
      </c>
      <c r="C440" s="8" t="s">
        <v>292</v>
      </c>
      <c r="D440" s="8" t="s">
        <v>293</v>
      </c>
      <c r="E440" s="8" t="s">
        <v>12028</v>
      </c>
      <c r="F440" s="8" t="s">
        <v>12029</v>
      </c>
      <c r="G440" s="8" t="s">
        <v>10890</v>
      </c>
      <c r="H440" s="8" t="s">
        <v>10896</v>
      </c>
      <c r="I440" s="8" t="s">
        <v>294</v>
      </c>
      <c r="J440" s="8" t="s">
        <v>10897</v>
      </c>
      <c r="K440" s="8" t="s">
        <v>302</v>
      </c>
      <c r="L440" s="8" t="s">
        <v>10898</v>
      </c>
      <c r="M440" s="8" t="s">
        <v>10899</v>
      </c>
      <c r="N440" s="8" t="s">
        <v>10893</v>
      </c>
      <c r="O440" s="9">
        <v>20.74</v>
      </c>
      <c r="P440" s="10">
        <v>1</v>
      </c>
      <c r="Q440" s="11">
        <v>9.25</v>
      </c>
      <c r="R440" s="11">
        <v>7</v>
      </c>
      <c r="S440" s="8" t="s">
        <v>296</v>
      </c>
      <c r="T440" s="8" t="s">
        <v>297</v>
      </c>
      <c r="U440" s="9">
        <v>24.763999999999999</v>
      </c>
      <c r="V440" s="10">
        <v>0.25</v>
      </c>
      <c r="W440" s="11">
        <v>3</v>
      </c>
      <c r="X440" s="9">
        <v>8.3309999999999995</v>
      </c>
      <c r="Y440" s="8" t="s">
        <v>292</v>
      </c>
      <c r="Z440" s="10">
        <v>4</v>
      </c>
      <c r="AA440" s="10">
        <v>1</v>
      </c>
      <c r="AB440" s="9">
        <v>33.323999999999998</v>
      </c>
      <c r="AC440" s="10">
        <v>1</v>
      </c>
      <c r="AD440" s="10">
        <v>1</v>
      </c>
      <c r="AE440" s="9">
        <v>33.323999999999998</v>
      </c>
      <c r="AF440" s="11">
        <v>10</v>
      </c>
      <c r="AG440" s="11">
        <v>7</v>
      </c>
      <c r="AH440" s="11">
        <v>0</v>
      </c>
      <c r="AI440" s="11">
        <v>17</v>
      </c>
      <c r="AJ440" s="11">
        <v>0</v>
      </c>
      <c r="AK440" s="12">
        <v>44115.584016203706</v>
      </c>
      <c r="AL440" s="11">
        <v>0.62</v>
      </c>
      <c r="AM440" s="11">
        <v>100</v>
      </c>
      <c r="AN440" s="11">
        <v>0</v>
      </c>
      <c r="AO440" s="11">
        <v>0.43</v>
      </c>
      <c r="AP440" s="11">
        <v>0</v>
      </c>
      <c r="AQ440" s="11">
        <v>1.28</v>
      </c>
      <c r="AR440" s="11">
        <v>0.24</v>
      </c>
      <c r="AS440" s="8" t="s">
        <v>298</v>
      </c>
      <c r="AT440" s="11">
        <v>0</v>
      </c>
      <c r="AU440" s="8" t="s">
        <v>12030</v>
      </c>
      <c r="AV440" s="8" t="s">
        <v>299</v>
      </c>
    </row>
    <row r="441" spans="1:48" x14ac:dyDescent="0.25">
      <c r="A441" s="8" t="str">
        <f t="shared" si="6"/>
        <v>17006000094172200001421</v>
      </c>
      <c r="B441" s="8" t="s">
        <v>10883</v>
      </c>
      <c r="C441" s="8" t="s">
        <v>292</v>
      </c>
      <c r="D441" s="8" t="s">
        <v>293</v>
      </c>
      <c r="E441" s="8" t="s">
        <v>12031</v>
      </c>
      <c r="F441" s="8" t="s">
        <v>12032</v>
      </c>
      <c r="G441" s="8" t="s">
        <v>10890</v>
      </c>
      <c r="H441" s="8" t="s">
        <v>10896</v>
      </c>
      <c r="I441" s="8" t="s">
        <v>294</v>
      </c>
      <c r="J441" s="8" t="s">
        <v>10897</v>
      </c>
      <c r="K441" s="8" t="s">
        <v>302</v>
      </c>
      <c r="L441" s="8" t="s">
        <v>10898</v>
      </c>
      <c r="M441" s="8" t="s">
        <v>10899</v>
      </c>
      <c r="N441" s="8" t="s">
        <v>10893</v>
      </c>
      <c r="O441" s="9">
        <v>21.8</v>
      </c>
      <c r="P441" s="10">
        <v>1</v>
      </c>
      <c r="Q441" s="11">
        <v>9.25</v>
      </c>
      <c r="R441" s="11">
        <v>7</v>
      </c>
      <c r="S441" s="8" t="s">
        <v>296</v>
      </c>
      <c r="T441" s="8" t="s">
        <v>297</v>
      </c>
      <c r="U441" s="9">
        <v>26.03</v>
      </c>
      <c r="V441" s="10">
        <v>0.25</v>
      </c>
      <c r="W441" s="11">
        <v>3</v>
      </c>
      <c r="X441" s="9">
        <v>8.7680000000000007</v>
      </c>
      <c r="Y441" s="8" t="s">
        <v>292</v>
      </c>
      <c r="Z441" s="10">
        <v>4</v>
      </c>
      <c r="AA441" s="10">
        <v>1</v>
      </c>
      <c r="AB441" s="9">
        <v>35.072000000000003</v>
      </c>
      <c r="AC441" s="10">
        <v>1</v>
      </c>
      <c r="AD441" s="10">
        <v>1</v>
      </c>
      <c r="AE441" s="9">
        <v>35.072000000000003</v>
      </c>
      <c r="AF441" s="11">
        <v>10</v>
      </c>
      <c r="AG441" s="11">
        <v>7</v>
      </c>
      <c r="AH441" s="11">
        <v>0</v>
      </c>
      <c r="AI441" s="11">
        <v>17</v>
      </c>
      <c r="AJ441" s="11">
        <v>0</v>
      </c>
      <c r="AK441" s="12">
        <v>44115.584016203706</v>
      </c>
      <c r="AL441" s="11">
        <v>0.65</v>
      </c>
      <c r="AM441" s="11">
        <v>100</v>
      </c>
      <c r="AN441" s="11">
        <v>0</v>
      </c>
      <c r="AO441" s="11">
        <v>0.46</v>
      </c>
      <c r="AP441" s="11">
        <v>0</v>
      </c>
      <c r="AQ441" s="11">
        <v>1.35</v>
      </c>
      <c r="AR441" s="11">
        <v>0.26</v>
      </c>
      <c r="AS441" s="8" t="s">
        <v>298</v>
      </c>
      <c r="AT441" s="11">
        <v>0</v>
      </c>
      <c r="AU441" s="8" t="s">
        <v>12033</v>
      </c>
      <c r="AV441" s="8" t="s">
        <v>299</v>
      </c>
    </row>
    <row r="442" spans="1:48" x14ac:dyDescent="0.25">
      <c r="A442" s="8" t="str">
        <f t="shared" si="6"/>
        <v>17006000094182200001421</v>
      </c>
      <c r="B442" s="8" t="s">
        <v>10883</v>
      </c>
      <c r="C442" s="8" t="s">
        <v>292</v>
      </c>
      <c r="D442" s="8" t="s">
        <v>293</v>
      </c>
      <c r="E442" s="8" t="s">
        <v>12034</v>
      </c>
      <c r="F442" s="8" t="s">
        <v>12035</v>
      </c>
      <c r="G442" s="8" t="s">
        <v>10890</v>
      </c>
      <c r="H442" s="8" t="s">
        <v>10896</v>
      </c>
      <c r="I442" s="8" t="s">
        <v>294</v>
      </c>
      <c r="J442" s="8" t="s">
        <v>10897</v>
      </c>
      <c r="K442" s="8" t="s">
        <v>302</v>
      </c>
      <c r="L442" s="8" t="s">
        <v>10898</v>
      </c>
      <c r="M442" s="8" t="s">
        <v>10899</v>
      </c>
      <c r="N442" s="8" t="s">
        <v>10893</v>
      </c>
      <c r="O442" s="9">
        <v>21.69</v>
      </c>
      <c r="P442" s="10">
        <v>1</v>
      </c>
      <c r="Q442" s="11">
        <v>9.25</v>
      </c>
      <c r="R442" s="11">
        <v>7</v>
      </c>
      <c r="S442" s="8" t="s">
        <v>296</v>
      </c>
      <c r="T442" s="8" t="s">
        <v>297</v>
      </c>
      <c r="U442" s="9">
        <v>25.899000000000001</v>
      </c>
      <c r="V442" s="10">
        <v>0.25</v>
      </c>
      <c r="W442" s="11">
        <v>3</v>
      </c>
      <c r="X442" s="9">
        <v>8.7149999999999999</v>
      </c>
      <c r="Y442" s="8" t="s">
        <v>292</v>
      </c>
      <c r="Z442" s="10">
        <v>4</v>
      </c>
      <c r="AA442" s="10">
        <v>1</v>
      </c>
      <c r="AB442" s="9">
        <v>34.86</v>
      </c>
      <c r="AC442" s="10">
        <v>1</v>
      </c>
      <c r="AD442" s="10">
        <v>1</v>
      </c>
      <c r="AE442" s="9">
        <v>34.86</v>
      </c>
      <c r="AF442" s="11">
        <v>10</v>
      </c>
      <c r="AG442" s="11">
        <v>7</v>
      </c>
      <c r="AH442" s="11">
        <v>0</v>
      </c>
      <c r="AI442" s="11">
        <v>17</v>
      </c>
      <c r="AJ442" s="11">
        <v>0</v>
      </c>
      <c r="AK442" s="12">
        <v>44115.584027777775</v>
      </c>
      <c r="AL442" s="11">
        <v>0.65</v>
      </c>
      <c r="AM442" s="11">
        <v>100</v>
      </c>
      <c r="AN442" s="11">
        <v>0</v>
      </c>
      <c r="AO442" s="11">
        <v>0.45</v>
      </c>
      <c r="AP442" s="11">
        <v>0</v>
      </c>
      <c r="AQ442" s="11">
        <v>1.34</v>
      </c>
      <c r="AR442" s="11">
        <v>0.25</v>
      </c>
      <c r="AS442" s="8" t="s">
        <v>298</v>
      </c>
      <c r="AT442" s="11">
        <v>0</v>
      </c>
      <c r="AU442" s="8" t="s">
        <v>12036</v>
      </c>
      <c r="AV442" s="8" t="s">
        <v>299</v>
      </c>
    </row>
    <row r="443" spans="1:48" x14ac:dyDescent="0.25">
      <c r="A443" s="8" t="str">
        <f t="shared" si="6"/>
        <v>11106000094192200001421</v>
      </c>
      <c r="B443" s="8" t="s">
        <v>10876</v>
      </c>
      <c r="C443" s="8" t="s">
        <v>294</v>
      </c>
      <c r="D443" s="8" t="s">
        <v>293</v>
      </c>
      <c r="E443" s="8" t="s">
        <v>12037</v>
      </c>
      <c r="F443" s="8" t="s">
        <v>12038</v>
      </c>
      <c r="G443" s="8" t="s">
        <v>10890</v>
      </c>
      <c r="H443" s="8" t="s">
        <v>10896</v>
      </c>
      <c r="I443" s="8" t="s">
        <v>292</v>
      </c>
      <c r="J443" s="8" t="s">
        <v>10897</v>
      </c>
      <c r="K443" s="8" t="s">
        <v>302</v>
      </c>
      <c r="L443" s="8" t="s">
        <v>10898</v>
      </c>
      <c r="M443" s="8" t="s">
        <v>10899</v>
      </c>
      <c r="N443" s="8" t="s">
        <v>304</v>
      </c>
      <c r="O443" s="9">
        <v>23.4</v>
      </c>
      <c r="P443" s="10">
        <v>1</v>
      </c>
      <c r="Q443" s="11">
        <v>9.25</v>
      </c>
      <c r="R443" s="11">
        <v>7</v>
      </c>
      <c r="S443" s="8" t="s">
        <v>296</v>
      </c>
      <c r="T443" s="8" t="s">
        <v>297</v>
      </c>
      <c r="U443" s="9">
        <v>27.94</v>
      </c>
      <c r="V443" s="10">
        <v>1</v>
      </c>
      <c r="W443" s="11">
        <v>4</v>
      </c>
      <c r="X443" s="9">
        <v>32.729999999999997</v>
      </c>
      <c r="Y443" s="8" t="s">
        <v>292</v>
      </c>
      <c r="Z443" s="10">
        <v>1</v>
      </c>
      <c r="AA443" s="10">
        <v>0.752521</v>
      </c>
      <c r="AB443" s="9">
        <v>32.729999999999997</v>
      </c>
      <c r="AC443" s="10">
        <v>1</v>
      </c>
      <c r="AD443" s="10">
        <v>0.752521</v>
      </c>
      <c r="AE443" s="9">
        <v>32.729999999999997</v>
      </c>
      <c r="AF443" s="11">
        <v>10</v>
      </c>
      <c r="AG443" s="11">
        <v>7</v>
      </c>
      <c r="AH443" s="11">
        <v>9.25</v>
      </c>
      <c r="AI443" s="11">
        <v>17</v>
      </c>
      <c r="AJ443" s="11">
        <v>0</v>
      </c>
      <c r="AK443" s="12">
        <v>44115.045578703706</v>
      </c>
      <c r="AL443" s="11">
        <v>2.79</v>
      </c>
      <c r="AM443" s="11">
        <v>100</v>
      </c>
      <c r="AN443" s="11">
        <v>0</v>
      </c>
      <c r="AO443" s="11">
        <v>1.96</v>
      </c>
      <c r="AP443" s="11">
        <v>2.58</v>
      </c>
      <c r="AQ443" s="11">
        <v>5.9</v>
      </c>
      <c r="AR443" s="11">
        <v>1.47</v>
      </c>
      <c r="AS443" s="8" t="s">
        <v>298</v>
      </c>
      <c r="AT443" s="11">
        <v>0</v>
      </c>
      <c r="AU443" s="8" t="s">
        <v>12039</v>
      </c>
      <c r="AV443" s="8" t="s">
        <v>299</v>
      </c>
    </row>
    <row r="444" spans="1:48" x14ac:dyDescent="0.25">
      <c r="A444" s="8" t="str">
        <f t="shared" si="6"/>
        <v>17006000094192200001421</v>
      </c>
      <c r="B444" s="8" t="s">
        <v>10883</v>
      </c>
      <c r="C444" s="8" t="s">
        <v>292</v>
      </c>
      <c r="D444" s="8" t="s">
        <v>293</v>
      </c>
      <c r="E444" s="8" t="s">
        <v>12037</v>
      </c>
      <c r="F444" s="8" t="s">
        <v>12038</v>
      </c>
      <c r="G444" s="8" t="s">
        <v>10890</v>
      </c>
      <c r="H444" s="8" t="s">
        <v>10896</v>
      </c>
      <c r="I444" s="8" t="s">
        <v>294</v>
      </c>
      <c r="J444" s="8" t="s">
        <v>10897</v>
      </c>
      <c r="K444" s="8" t="s">
        <v>302</v>
      </c>
      <c r="L444" s="8" t="s">
        <v>10898</v>
      </c>
      <c r="M444" s="8" t="s">
        <v>10899</v>
      </c>
      <c r="N444" s="8" t="s">
        <v>10893</v>
      </c>
      <c r="O444" s="9">
        <v>24.57</v>
      </c>
      <c r="P444" s="10">
        <v>1</v>
      </c>
      <c r="Q444" s="11">
        <v>9.25</v>
      </c>
      <c r="R444" s="11">
        <v>7</v>
      </c>
      <c r="S444" s="8" t="s">
        <v>296</v>
      </c>
      <c r="T444" s="8" t="s">
        <v>297</v>
      </c>
      <c r="U444" s="9">
        <v>29.337</v>
      </c>
      <c r="V444" s="10">
        <v>0.25</v>
      </c>
      <c r="W444" s="11">
        <v>3</v>
      </c>
      <c r="X444" s="9">
        <v>9.8740000000000006</v>
      </c>
      <c r="Y444" s="8" t="s">
        <v>292</v>
      </c>
      <c r="Z444" s="10">
        <v>4</v>
      </c>
      <c r="AA444" s="10">
        <v>1</v>
      </c>
      <c r="AB444" s="9">
        <v>39.496000000000002</v>
      </c>
      <c r="AC444" s="10">
        <v>1</v>
      </c>
      <c r="AD444" s="10">
        <v>1</v>
      </c>
      <c r="AE444" s="9">
        <v>39.496000000000002</v>
      </c>
      <c r="AF444" s="11">
        <v>10</v>
      </c>
      <c r="AG444" s="11">
        <v>7</v>
      </c>
      <c r="AH444" s="11">
        <v>0</v>
      </c>
      <c r="AI444" s="11">
        <v>17</v>
      </c>
      <c r="AJ444" s="11">
        <v>0</v>
      </c>
      <c r="AK444" s="12">
        <v>44115.584039351852</v>
      </c>
      <c r="AL444" s="11">
        <v>0.73</v>
      </c>
      <c r="AM444" s="11">
        <v>100</v>
      </c>
      <c r="AN444" s="11">
        <v>0</v>
      </c>
      <c r="AO444" s="11">
        <v>0.51</v>
      </c>
      <c r="AP444" s="11">
        <v>0</v>
      </c>
      <c r="AQ444" s="11">
        <v>1.52</v>
      </c>
      <c r="AR444" s="11">
        <v>0.28999999999999998</v>
      </c>
      <c r="AS444" s="8" t="s">
        <v>298</v>
      </c>
      <c r="AT444" s="11">
        <v>0</v>
      </c>
      <c r="AU444" s="8" t="s">
        <v>12039</v>
      </c>
      <c r="AV444" s="8" t="s">
        <v>299</v>
      </c>
    </row>
    <row r="445" spans="1:48" x14ac:dyDescent="0.25">
      <c r="A445" s="8" t="str">
        <f t="shared" si="6"/>
        <v>11106000094232000005105</v>
      </c>
      <c r="B445" s="8" t="s">
        <v>10876</v>
      </c>
      <c r="C445" s="8" t="s">
        <v>294</v>
      </c>
      <c r="D445" s="8" t="s">
        <v>293</v>
      </c>
      <c r="E445" s="8" t="s">
        <v>12040</v>
      </c>
      <c r="F445" s="8" t="s">
        <v>12041</v>
      </c>
      <c r="G445" s="8" t="s">
        <v>11053</v>
      </c>
      <c r="H445" s="8" t="s">
        <v>11054</v>
      </c>
      <c r="I445" s="8" t="s">
        <v>292</v>
      </c>
      <c r="J445" s="8" t="s">
        <v>10897</v>
      </c>
      <c r="K445" s="8" t="s">
        <v>301</v>
      </c>
      <c r="L445" s="8" t="s">
        <v>10898</v>
      </c>
      <c r="M445" s="8" t="s">
        <v>10899</v>
      </c>
      <c r="N445" s="8" t="s">
        <v>304</v>
      </c>
      <c r="O445" s="9">
        <v>12.282999999999999</v>
      </c>
      <c r="P445" s="10">
        <v>1</v>
      </c>
      <c r="Q445" s="11">
        <v>9.25</v>
      </c>
      <c r="R445" s="11">
        <v>7</v>
      </c>
      <c r="S445" s="8" t="s">
        <v>296</v>
      </c>
      <c r="T445" s="8" t="s">
        <v>297</v>
      </c>
      <c r="U445" s="9">
        <v>14.666</v>
      </c>
      <c r="V445" s="10">
        <v>1</v>
      </c>
      <c r="W445" s="11">
        <v>4</v>
      </c>
      <c r="X445" s="9">
        <v>17.186</v>
      </c>
      <c r="Y445" s="8" t="s">
        <v>292</v>
      </c>
      <c r="Z445" s="10">
        <v>1</v>
      </c>
      <c r="AA445" s="10">
        <v>0.75270599999999999</v>
      </c>
      <c r="AB445" s="9">
        <v>17.186</v>
      </c>
      <c r="AC445" s="10">
        <v>1</v>
      </c>
      <c r="AD445" s="10">
        <v>0.75270599999999999</v>
      </c>
      <c r="AE445" s="9">
        <v>17.186</v>
      </c>
      <c r="AF445" s="11">
        <v>10</v>
      </c>
      <c r="AG445" s="11">
        <v>7</v>
      </c>
      <c r="AH445" s="11">
        <v>9.25</v>
      </c>
      <c r="AI445" s="11">
        <v>17</v>
      </c>
      <c r="AJ445" s="11">
        <v>0</v>
      </c>
      <c r="AK445" s="12">
        <v>44115.045590277776</v>
      </c>
      <c r="AL445" s="11">
        <v>1.47</v>
      </c>
      <c r="AM445" s="11">
        <v>100</v>
      </c>
      <c r="AN445" s="11">
        <v>0</v>
      </c>
      <c r="AO445" s="11">
        <v>1.03</v>
      </c>
      <c r="AP445" s="11">
        <v>1.35</v>
      </c>
      <c r="AQ445" s="11">
        <v>3.1</v>
      </c>
      <c r="AR445" s="11">
        <v>0.77</v>
      </c>
      <c r="AS445" s="8" t="s">
        <v>298</v>
      </c>
      <c r="AT445" s="11">
        <v>0</v>
      </c>
      <c r="AU445" s="8" t="s">
        <v>12042</v>
      </c>
      <c r="AV445" s="8" t="s">
        <v>299</v>
      </c>
    </row>
    <row r="446" spans="1:48" x14ac:dyDescent="0.25">
      <c r="A446" s="8" t="str">
        <f t="shared" si="6"/>
        <v>17006000094232200001421</v>
      </c>
      <c r="B446" s="8" t="s">
        <v>10883</v>
      </c>
      <c r="C446" s="8" t="s">
        <v>292</v>
      </c>
      <c r="D446" s="8" t="s">
        <v>293</v>
      </c>
      <c r="E446" s="8" t="s">
        <v>12040</v>
      </c>
      <c r="F446" s="8" t="s">
        <v>12041</v>
      </c>
      <c r="G446" s="8" t="s">
        <v>10890</v>
      </c>
      <c r="H446" s="8" t="s">
        <v>10896</v>
      </c>
      <c r="I446" s="8" t="s">
        <v>294</v>
      </c>
      <c r="J446" s="8" t="s">
        <v>10897</v>
      </c>
      <c r="K446" s="8" t="s">
        <v>301</v>
      </c>
      <c r="L446" s="8" t="s">
        <v>10898</v>
      </c>
      <c r="M446" s="8" t="s">
        <v>10899</v>
      </c>
      <c r="N446" s="8" t="s">
        <v>10893</v>
      </c>
      <c r="O446" s="9">
        <v>12.3</v>
      </c>
      <c r="P446" s="10">
        <v>1</v>
      </c>
      <c r="Q446" s="11">
        <v>9.25</v>
      </c>
      <c r="R446" s="11">
        <v>7</v>
      </c>
      <c r="S446" s="8" t="s">
        <v>296</v>
      </c>
      <c r="T446" s="8" t="s">
        <v>297</v>
      </c>
      <c r="U446" s="9">
        <v>14.686999999999999</v>
      </c>
      <c r="V446" s="10">
        <v>0.25</v>
      </c>
      <c r="W446" s="11">
        <v>3</v>
      </c>
      <c r="X446" s="9">
        <v>4.9420000000000002</v>
      </c>
      <c r="Y446" s="8" t="s">
        <v>292</v>
      </c>
      <c r="Z446" s="10">
        <v>4</v>
      </c>
      <c r="AA446" s="10">
        <v>1</v>
      </c>
      <c r="AB446" s="9">
        <v>19.768000000000001</v>
      </c>
      <c r="AC446" s="10">
        <v>1</v>
      </c>
      <c r="AD446" s="10">
        <v>1</v>
      </c>
      <c r="AE446" s="9">
        <v>19.768000000000001</v>
      </c>
      <c r="AF446" s="11">
        <v>10</v>
      </c>
      <c r="AG446" s="11">
        <v>7</v>
      </c>
      <c r="AH446" s="11">
        <v>0</v>
      </c>
      <c r="AI446" s="11">
        <v>17</v>
      </c>
      <c r="AJ446" s="11">
        <v>0</v>
      </c>
      <c r="AK446" s="12">
        <v>44115.584178240744</v>
      </c>
      <c r="AL446" s="11">
        <v>0.37</v>
      </c>
      <c r="AM446" s="11">
        <v>100</v>
      </c>
      <c r="AN446" s="11">
        <v>0</v>
      </c>
      <c r="AO446" s="11">
        <v>0.26</v>
      </c>
      <c r="AP446" s="11">
        <v>0</v>
      </c>
      <c r="AQ446" s="11">
        <v>0.76</v>
      </c>
      <c r="AR446" s="11">
        <v>0.14000000000000001</v>
      </c>
      <c r="AS446" s="8" t="s">
        <v>298</v>
      </c>
      <c r="AT446" s="11">
        <v>0</v>
      </c>
      <c r="AU446" s="8" t="s">
        <v>12042</v>
      </c>
      <c r="AV446" s="8" t="s">
        <v>299</v>
      </c>
    </row>
    <row r="447" spans="1:48" x14ac:dyDescent="0.25">
      <c r="A447" s="8" t="str">
        <f t="shared" si="6"/>
        <v>17006000094242200001421</v>
      </c>
      <c r="B447" s="8" t="s">
        <v>10883</v>
      </c>
      <c r="C447" s="8" t="s">
        <v>292</v>
      </c>
      <c r="D447" s="8" t="s">
        <v>293</v>
      </c>
      <c r="E447" s="8" t="s">
        <v>12043</v>
      </c>
      <c r="F447" s="8" t="s">
        <v>12044</v>
      </c>
      <c r="G447" s="8" t="s">
        <v>10890</v>
      </c>
      <c r="H447" s="8" t="s">
        <v>10896</v>
      </c>
      <c r="I447" s="8" t="s">
        <v>294</v>
      </c>
      <c r="J447" s="8" t="s">
        <v>10897</v>
      </c>
      <c r="K447" s="8" t="s">
        <v>301</v>
      </c>
      <c r="L447" s="8" t="s">
        <v>10898</v>
      </c>
      <c r="M447" s="8" t="s">
        <v>10899</v>
      </c>
      <c r="N447" s="8" t="s">
        <v>10893</v>
      </c>
      <c r="O447" s="9">
        <v>12.92</v>
      </c>
      <c r="P447" s="10">
        <v>1</v>
      </c>
      <c r="Q447" s="11">
        <v>9.25</v>
      </c>
      <c r="R447" s="11">
        <v>7</v>
      </c>
      <c r="S447" s="8" t="s">
        <v>296</v>
      </c>
      <c r="T447" s="8" t="s">
        <v>297</v>
      </c>
      <c r="U447" s="9">
        <v>15.427</v>
      </c>
      <c r="V447" s="10">
        <v>0.25</v>
      </c>
      <c r="W447" s="11">
        <v>3</v>
      </c>
      <c r="X447" s="9">
        <v>5.1970000000000001</v>
      </c>
      <c r="Y447" s="8" t="s">
        <v>292</v>
      </c>
      <c r="Z447" s="10">
        <v>4</v>
      </c>
      <c r="AA447" s="10">
        <v>1</v>
      </c>
      <c r="AB447" s="9">
        <v>20.788</v>
      </c>
      <c r="AC447" s="10">
        <v>1</v>
      </c>
      <c r="AD447" s="10">
        <v>1</v>
      </c>
      <c r="AE447" s="9">
        <v>20.788</v>
      </c>
      <c r="AF447" s="11">
        <v>10</v>
      </c>
      <c r="AG447" s="11">
        <v>7</v>
      </c>
      <c r="AH447" s="11">
        <v>0</v>
      </c>
      <c r="AI447" s="11">
        <v>17</v>
      </c>
      <c r="AJ447" s="11">
        <v>0</v>
      </c>
      <c r="AK447" s="12">
        <v>44115.584189814814</v>
      </c>
      <c r="AL447" s="11">
        <v>0.39</v>
      </c>
      <c r="AM447" s="11">
        <v>100</v>
      </c>
      <c r="AN447" s="11">
        <v>0</v>
      </c>
      <c r="AO447" s="11">
        <v>0.27</v>
      </c>
      <c r="AP447" s="11">
        <v>0</v>
      </c>
      <c r="AQ447" s="11">
        <v>0.8</v>
      </c>
      <c r="AR447" s="11">
        <v>0.15</v>
      </c>
      <c r="AS447" s="8" t="s">
        <v>298</v>
      </c>
      <c r="AT447" s="11">
        <v>0</v>
      </c>
      <c r="AU447" s="8" t="s">
        <v>12045</v>
      </c>
      <c r="AV447" s="8" t="s">
        <v>299</v>
      </c>
    </row>
    <row r="448" spans="1:48" x14ac:dyDescent="0.25">
      <c r="A448" s="8" t="str">
        <f t="shared" si="6"/>
        <v>17006000094252200001421</v>
      </c>
      <c r="B448" s="8" t="s">
        <v>10883</v>
      </c>
      <c r="C448" s="8" t="s">
        <v>292</v>
      </c>
      <c r="D448" s="8" t="s">
        <v>293</v>
      </c>
      <c r="E448" s="8" t="s">
        <v>12046</v>
      </c>
      <c r="F448" s="8" t="s">
        <v>12047</v>
      </c>
      <c r="G448" s="8" t="s">
        <v>10890</v>
      </c>
      <c r="H448" s="8" t="s">
        <v>10896</v>
      </c>
      <c r="I448" s="8" t="s">
        <v>294</v>
      </c>
      <c r="J448" s="8" t="s">
        <v>10897</v>
      </c>
      <c r="K448" s="8" t="s">
        <v>301</v>
      </c>
      <c r="L448" s="8" t="s">
        <v>10898</v>
      </c>
      <c r="M448" s="8" t="s">
        <v>10899</v>
      </c>
      <c r="N448" s="8" t="s">
        <v>10893</v>
      </c>
      <c r="O448" s="9">
        <v>13.06</v>
      </c>
      <c r="P448" s="10">
        <v>1</v>
      </c>
      <c r="Q448" s="11">
        <v>9.25</v>
      </c>
      <c r="R448" s="11">
        <v>7</v>
      </c>
      <c r="S448" s="8" t="s">
        <v>296</v>
      </c>
      <c r="T448" s="8" t="s">
        <v>297</v>
      </c>
      <c r="U448" s="9">
        <v>15.593999999999999</v>
      </c>
      <c r="V448" s="10">
        <v>0.25</v>
      </c>
      <c r="W448" s="11">
        <v>3</v>
      </c>
      <c r="X448" s="9">
        <v>5.2489999999999997</v>
      </c>
      <c r="Y448" s="8" t="s">
        <v>292</v>
      </c>
      <c r="Z448" s="10">
        <v>4</v>
      </c>
      <c r="AA448" s="10">
        <v>1</v>
      </c>
      <c r="AB448" s="9">
        <v>20.995999999999999</v>
      </c>
      <c r="AC448" s="10">
        <v>1</v>
      </c>
      <c r="AD448" s="10">
        <v>1</v>
      </c>
      <c r="AE448" s="9">
        <v>20.995999999999999</v>
      </c>
      <c r="AF448" s="11">
        <v>10</v>
      </c>
      <c r="AG448" s="11">
        <v>7</v>
      </c>
      <c r="AH448" s="11">
        <v>0</v>
      </c>
      <c r="AI448" s="11">
        <v>17</v>
      </c>
      <c r="AJ448" s="11">
        <v>0</v>
      </c>
      <c r="AK448" s="12">
        <v>44115.584189814814</v>
      </c>
      <c r="AL448" s="11">
        <v>0.39</v>
      </c>
      <c r="AM448" s="11">
        <v>100</v>
      </c>
      <c r="AN448" s="11">
        <v>0</v>
      </c>
      <c r="AO448" s="11">
        <v>0.27</v>
      </c>
      <c r="AP448" s="11">
        <v>0</v>
      </c>
      <c r="AQ448" s="11">
        <v>0.81</v>
      </c>
      <c r="AR448" s="11">
        <v>0.15</v>
      </c>
      <c r="AS448" s="8" t="s">
        <v>298</v>
      </c>
      <c r="AT448" s="11">
        <v>0</v>
      </c>
      <c r="AU448" s="8" t="s">
        <v>12048</v>
      </c>
      <c r="AV448" s="8" t="s">
        <v>299</v>
      </c>
    </row>
    <row r="449" spans="1:48" x14ac:dyDescent="0.25">
      <c r="A449" s="8" t="str">
        <f t="shared" si="6"/>
        <v>17006000094302200001421</v>
      </c>
      <c r="B449" s="8" t="s">
        <v>10883</v>
      </c>
      <c r="C449" s="8" t="s">
        <v>292</v>
      </c>
      <c r="D449" s="8" t="s">
        <v>293</v>
      </c>
      <c r="E449" s="8" t="s">
        <v>12049</v>
      </c>
      <c r="F449" s="8" t="s">
        <v>12050</v>
      </c>
      <c r="G449" s="8" t="s">
        <v>10890</v>
      </c>
      <c r="H449" s="8" t="s">
        <v>10896</v>
      </c>
      <c r="I449" s="8" t="s">
        <v>294</v>
      </c>
      <c r="J449" s="8" t="s">
        <v>10897</v>
      </c>
      <c r="K449" s="8" t="s">
        <v>302</v>
      </c>
      <c r="L449" s="8" t="s">
        <v>10898</v>
      </c>
      <c r="M449" s="8" t="s">
        <v>10899</v>
      </c>
      <c r="N449" s="8" t="s">
        <v>10893</v>
      </c>
      <c r="O449" s="9">
        <v>24.78</v>
      </c>
      <c r="P449" s="10">
        <v>1</v>
      </c>
      <c r="Q449" s="11">
        <v>9.25</v>
      </c>
      <c r="R449" s="11">
        <v>7</v>
      </c>
      <c r="S449" s="8" t="s">
        <v>296</v>
      </c>
      <c r="T449" s="8" t="s">
        <v>297</v>
      </c>
      <c r="U449" s="9">
        <v>29.588000000000001</v>
      </c>
      <c r="V449" s="10">
        <v>0.25</v>
      </c>
      <c r="W449" s="11">
        <v>3</v>
      </c>
      <c r="X449" s="9">
        <v>9.9570000000000007</v>
      </c>
      <c r="Y449" s="8" t="s">
        <v>292</v>
      </c>
      <c r="Z449" s="10">
        <v>4</v>
      </c>
      <c r="AA449" s="10">
        <v>1</v>
      </c>
      <c r="AB449" s="9">
        <v>39.828000000000003</v>
      </c>
      <c r="AC449" s="10">
        <v>1</v>
      </c>
      <c r="AD449" s="10">
        <v>1</v>
      </c>
      <c r="AE449" s="9">
        <v>39.828000000000003</v>
      </c>
      <c r="AF449" s="11">
        <v>10</v>
      </c>
      <c r="AG449" s="11">
        <v>7</v>
      </c>
      <c r="AH449" s="11">
        <v>0</v>
      </c>
      <c r="AI449" s="11">
        <v>17</v>
      </c>
      <c r="AJ449" s="11">
        <v>0</v>
      </c>
      <c r="AK449" s="12">
        <v>44115.58421296296</v>
      </c>
      <c r="AL449" s="11">
        <v>0.74</v>
      </c>
      <c r="AM449" s="11">
        <v>100</v>
      </c>
      <c r="AN449" s="11">
        <v>0</v>
      </c>
      <c r="AO449" s="11">
        <v>0.52</v>
      </c>
      <c r="AP449" s="11">
        <v>0</v>
      </c>
      <c r="AQ449" s="11">
        <v>1.53</v>
      </c>
      <c r="AR449" s="11">
        <v>0.28999999999999998</v>
      </c>
      <c r="AS449" s="8" t="s">
        <v>298</v>
      </c>
      <c r="AT449" s="11">
        <v>0</v>
      </c>
      <c r="AU449" s="8" t="s">
        <v>12051</v>
      </c>
      <c r="AV449" s="8" t="s">
        <v>299</v>
      </c>
    </row>
    <row r="450" spans="1:48" x14ac:dyDescent="0.25">
      <c r="A450" s="8" t="str">
        <f t="shared" si="6"/>
        <v>11106000094312200000102</v>
      </c>
      <c r="B450" s="8" t="s">
        <v>10876</v>
      </c>
      <c r="C450" s="8" t="s">
        <v>294</v>
      </c>
      <c r="D450" s="8" t="s">
        <v>293</v>
      </c>
      <c r="E450" s="8" t="s">
        <v>12052</v>
      </c>
      <c r="F450" s="8" t="s">
        <v>12053</v>
      </c>
      <c r="G450" s="8" t="s">
        <v>10884</v>
      </c>
      <c r="H450" s="8" t="s">
        <v>10885</v>
      </c>
      <c r="I450" s="8" t="s">
        <v>292</v>
      </c>
      <c r="J450" s="8" t="s">
        <v>10897</v>
      </c>
      <c r="K450" s="8" t="s">
        <v>295</v>
      </c>
      <c r="L450" s="8" t="s">
        <v>10898</v>
      </c>
      <c r="M450" s="8" t="s">
        <v>10899</v>
      </c>
      <c r="N450" s="8" t="s">
        <v>10887</v>
      </c>
      <c r="O450" s="9">
        <v>49.500999999999998</v>
      </c>
      <c r="P450" s="10">
        <v>1</v>
      </c>
      <c r="Q450" s="11">
        <v>0</v>
      </c>
      <c r="R450" s="11">
        <v>12</v>
      </c>
      <c r="S450" s="8" t="s">
        <v>296</v>
      </c>
      <c r="T450" s="8" t="s">
        <v>297</v>
      </c>
      <c r="U450" s="9">
        <v>56.250999999999998</v>
      </c>
      <c r="V450" s="10">
        <v>1</v>
      </c>
      <c r="W450" s="11">
        <v>4</v>
      </c>
      <c r="X450" s="9">
        <v>68.161000000000001</v>
      </c>
      <c r="Y450" s="8" t="s">
        <v>292</v>
      </c>
      <c r="Z450" s="10">
        <v>1</v>
      </c>
      <c r="AA450" s="10">
        <v>0.76262099999999999</v>
      </c>
      <c r="AB450" s="9">
        <v>68.161000000000001</v>
      </c>
      <c r="AC450" s="10">
        <v>1</v>
      </c>
      <c r="AD450" s="10">
        <v>0.76262099999999999</v>
      </c>
      <c r="AE450" s="9">
        <v>68.161000000000001</v>
      </c>
      <c r="AF450" s="11">
        <v>10</v>
      </c>
      <c r="AG450" s="11">
        <v>12</v>
      </c>
      <c r="AH450" s="11">
        <v>0</v>
      </c>
      <c r="AI450" s="11">
        <v>17</v>
      </c>
      <c r="AJ450" s="11">
        <v>0</v>
      </c>
      <c r="AK450" s="12">
        <v>44115.045590277776</v>
      </c>
      <c r="AL450" s="11">
        <v>5.63</v>
      </c>
      <c r="AM450" s="11">
        <v>100</v>
      </c>
      <c r="AN450" s="11">
        <v>0</v>
      </c>
      <c r="AO450" s="11">
        <v>6.75</v>
      </c>
      <c r="AP450" s="11">
        <v>0</v>
      </c>
      <c r="AQ450" s="11">
        <v>9.07</v>
      </c>
      <c r="AR450" s="11">
        <v>2.84</v>
      </c>
      <c r="AS450" s="8" t="s">
        <v>298</v>
      </c>
      <c r="AT450" s="11">
        <v>0</v>
      </c>
      <c r="AU450" s="8" t="s">
        <v>12054</v>
      </c>
      <c r="AV450" s="8" t="s">
        <v>299</v>
      </c>
    </row>
    <row r="451" spans="1:48" x14ac:dyDescent="0.25">
      <c r="A451" s="8" t="str">
        <f t="shared" ref="A451:A514" si="7">_xlfn.CONCAT(B451,E451,G451)</f>
        <v>11006000094332000005105</v>
      </c>
      <c r="B451" s="8" t="s">
        <v>10874</v>
      </c>
      <c r="C451" s="8" t="s">
        <v>294</v>
      </c>
      <c r="D451" s="8" t="s">
        <v>293</v>
      </c>
      <c r="E451" s="8" t="s">
        <v>12055</v>
      </c>
      <c r="F451" s="8" t="s">
        <v>12056</v>
      </c>
      <c r="G451" s="8" t="s">
        <v>11053</v>
      </c>
      <c r="H451" s="8" t="s">
        <v>11054</v>
      </c>
      <c r="I451" s="8" t="s">
        <v>292</v>
      </c>
      <c r="J451" s="8" t="s">
        <v>10897</v>
      </c>
      <c r="K451" s="8" t="s">
        <v>301</v>
      </c>
      <c r="L451" s="8" t="s">
        <v>10898</v>
      </c>
      <c r="M451" s="8" t="s">
        <v>10899</v>
      </c>
      <c r="N451" s="8" t="s">
        <v>10873</v>
      </c>
      <c r="O451" s="9">
        <v>33.268999999999998</v>
      </c>
      <c r="P451" s="10">
        <v>1</v>
      </c>
      <c r="Q451" s="11">
        <v>9.25</v>
      </c>
      <c r="R451" s="11">
        <v>7</v>
      </c>
      <c r="S451" s="8" t="s">
        <v>296</v>
      </c>
      <c r="T451" s="8" t="s">
        <v>297</v>
      </c>
      <c r="U451" s="9">
        <v>39.723999999999997</v>
      </c>
      <c r="V451" s="10">
        <v>1</v>
      </c>
      <c r="W451" s="11">
        <v>4</v>
      </c>
      <c r="X451" s="9">
        <v>35.014000000000003</v>
      </c>
      <c r="Y451" s="8" t="s">
        <v>292</v>
      </c>
      <c r="Z451" s="10">
        <v>1</v>
      </c>
      <c r="AA451" s="10">
        <v>1</v>
      </c>
      <c r="AB451" s="9">
        <v>35.014000000000003</v>
      </c>
      <c r="AC451" s="10">
        <v>1</v>
      </c>
      <c r="AD451" s="10">
        <v>1</v>
      </c>
      <c r="AE451" s="9">
        <v>35.014000000000003</v>
      </c>
      <c r="AF451" s="11">
        <v>10</v>
      </c>
      <c r="AG451" s="11">
        <v>7</v>
      </c>
      <c r="AH451" s="11">
        <v>9.25</v>
      </c>
      <c r="AI451" s="11">
        <v>0</v>
      </c>
      <c r="AJ451" s="11">
        <v>0</v>
      </c>
      <c r="AK451" s="12">
        <v>44115.045590277776</v>
      </c>
      <c r="AL451" s="11">
        <v>3.97</v>
      </c>
      <c r="AM451" s="11">
        <v>100</v>
      </c>
      <c r="AN451" s="11">
        <v>0</v>
      </c>
      <c r="AO451" s="11">
        <v>2.78</v>
      </c>
      <c r="AP451" s="11">
        <v>3.68</v>
      </c>
      <c r="AQ451" s="11">
        <v>0</v>
      </c>
      <c r="AR451" s="11">
        <v>1.75</v>
      </c>
      <c r="AS451" s="8" t="s">
        <v>298</v>
      </c>
      <c r="AT451" s="11">
        <v>0</v>
      </c>
      <c r="AU451" s="8" t="s">
        <v>12057</v>
      </c>
      <c r="AV451" s="8" t="s">
        <v>299</v>
      </c>
    </row>
    <row r="452" spans="1:48" x14ac:dyDescent="0.25">
      <c r="A452" s="8" t="str">
        <f t="shared" si="7"/>
        <v>17006000094332200001421</v>
      </c>
      <c r="B452" s="8" t="s">
        <v>10883</v>
      </c>
      <c r="C452" s="8" t="s">
        <v>292</v>
      </c>
      <c r="D452" s="8" t="s">
        <v>293</v>
      </c>
      <c r="E452" s="8" t="s">
        <v>12055</v>
      </c>
      <c r="F452" s="8" t="s">
        <v>12056</v>
      </c>
      <c r="G452" s="8" t="s">
        <v>10890</v>
      </c>
      <c r="H452" s="8" t="s">
        <v>10896</v>
      </c>
      <c r="I452" s="8" t="s">
        <v>294</v>
      </c>
      <c r="J452" s="8" t="s">
        <v>10897</v>
      </c>
      <c r="K452" s="8" t="s">
        <v>301</v>
      </c>
      <c r="L452" s="8" t="s">
        <v>10898</v>
      </c>
      <c r="M452" s="8" t="s">
        <v>10899</v>
      </c>
      <c r="N452" s="8" t="s">
        <v>10893</v>
      </c>
      <c r="O452" s="9">
        <v>33.340000000000003</v>
      </c>
      <c r="P452" s="10">
        <v>1</v>
      </c>
      <c r="Q452" s="11">
        <v>9.25</v>
      </c>
      <c r="R452" s="11">
        <v>7</v>
      </c>
      <c r="S452" s="8" t="s">
        <v>296</v>
      </c>
      <c r="T452" s="8" t="s">
        <v>297</v>
      </c>
      <c r="U452" s="9">
        <v>39.808999999999997</v>
      </c>
      <c r="V452" s="10">
        <v>0.25</v>
      </c>
      <c r="W452" s="11">
        <v>3</v>
      </c>
      <c r="X452" s="9">
        <v>13.401999999999999</v>
      </c>
      <c r="Y452" s="8" t="s">
        <v>292</v>
      </c>
      <c r="Z452" s="10">
        <v>4</v>
      </c>
      <c r="AA452" s="10">
        <v>1</v>
      </c>
      <c r="AB452" s="9">
        <v>53.607999999999997</v>
      </c>
      <c r="AC452" s="10">
        <v>1</v>
      </c>
      <c r="AD452" s="10">
        <v>1</v>
      </c>
      <c r="AE452" s="9">
        <v>53.607999999999997</v>
      </c>
      <c r="AF452" s="11">
        <v>10</v>
      </c>
      <c r="AG452" s="11">
        <v>7</v>
      </c>
      <c r="AH452" s="11">
        <v>0</v>
      </c>
      <c r="AI452" s="11">
        <v>17</v>
      </c>
      <c r="AJ452" s="11">
        <v>0</v>
      </c>
      <c r="AK452" s="12">
        <v>44115.584224537037</v>
      </c>
      <c r="AL452" s="11">
        <v>1</v>
      </c>
      <c r="AM452" s="11">
        <v>100</v>
      </c>
      <c r="AN452" s="11">
        <v>0</v>
      </c>
      <c r="AO452" s="11">
        <v>0.7</v>
      </c>
      <c r="AP452" s="11">
        <v>0</v>
      </c>
      <c r="AQ452" s="11">
        <v>2.06</v>
      </c>
      <c r="AR452" s="11">
        <v>0.39</v>
      </c>
      <c r="AS452" s="8" t="s">
        <v>298</v>
      </c>
      <c r="AT452" s="11">
        <v>0</v>
      </c>
      <c r="AU452" s="8" t="s">
        <v>12057</v>
      </c>
      <c r="AV452" s="8" t="s">
        <v>299</v>
      </c>
    </row>
    <row r="453" spans="1:48" x14ac:dyDescent="0.25">
      <c r="A453" s="8" t="str">
        <f t="shared" si="7"/>
        <v>10006000094392200001421</v>
      </c>
      <c r="B453" s="8" t="s">
        <v>10870</v>
      </c>
      <c r="C453" s="8" t="s">
        <v>294</v>
      </c>
      <c r="D453" s="8" t="s">
        <v>293</v>
      </c>
      <c r="E453" s="8" t="s">
        <v>12058</v>
      </c>
      <c r="F453" s="8" t="s">
        <v>12059</v>
      </c>
      <c r="G453" s="8" t="s">
        <v>10890</v>
      </c>
      <c r="H453" s="8" t="s">
        <v>10896</v>
      </c>
      <c r="I453" s="8" t="s">
        <v>292</v>
      </c>
      <c r="J453" s="8" t="s">
        <v>10897</v>
      </c>
      <c r="K453" s="8" t="s">
        <v>302</v>
      </c>
      <c r="L453" s="8" t="s">
        <v>10898</v>
      </c>
      <c r="M453" s="8" t="s">
        <v>10899</v>
      </c>
      <c r="N453" s="8" t="s">
        <v>10873</v>
      </c>
      <c r="O453" s="9">
        <v>17.853999999999999</v>
      </c>
      <c r="P453" s="10">
        <v>1</v>
      </c>
      <c r="Q453" s="11">
        <v>9.25</v>
      </c>
      <c r="R453" s="11">
        <v>12</v>
      </c>
      <c r="S453" s="8" t="s">
        <v>296</v>
      </c>
      <c r="T453" s="8" t="s">
        <v>297</v>
      </c>
      <c r="U453" s="9">
        <v>22.672000000000001</v>
      </c>
      <c r="V453" s="10">
        <v>1</v>
      </c>
      <c r="W453" s="11">
        <v>4</v>
      </c>
      <c r="X453" s="9">
        <v>18.861999999999998</v>
      </c>
      <c r="Y453" s="8" t="s">
        <v>292</v>
      </c>
      <c r="Z453" s="10">
        <v>1</v>
      </c>
      <c r="AA453" s="10">
        <v>1</v>
      </c>
      <c r="AB453" s="9">
        <v>18.861999999999998</v>
      </c>
      <c r="AC453" s="10">
        <v>1</v>
      </c>
      <c r="AD453" s="10">
        <v>1</v>
      </c>
      <c r="AE453" s="9">
        <v>18.861999999999998</v>
      </c>
      <c r="AF453" s="11">
        <v>10</v>
      </c>
      <c r="AG453" s="11">
        <v>12</v>
      </c>
      <c r="AH453" s="11">
        <v>9.25</v>
      </c>
      <c r="AI453" s="11">
        <v>0</v>
      </c>
      <c r="AJ453" s="11">
        <v>0</v>
      </c>
      <c r="AK453" s="12">
        <v>44115.036527777775</v>
      </c>
      <c r="AL453" s="11">
        <v>2.27</v>
      </c>
      <c r="AM453" s="11">
        <v>100</v>
      </c>
      <c r="AN453" s="11">
        <v>0</v>
      </c>
      <c r="AO453" s="11">
        <v>2.72</v>
      </c>
      <c r="AP453" s="11">
        <v>2.09</v>
      </c>
      <c r="AQ453" s="11">
        <v>0</v>
      </c>
      <c r="AR453" s="11">
        <v>1</v>
      </c>
      <c r="AS453" s="8" t="s">
        <v>298</v>
      </c>
      <c r="AT453" s="11">
        <v>0</v>
      </c>
      <c r="AU453" s="8" t="s">
        <v>12060</v>
      </c>
      <c r="AV453" s="8" t="s">
        <v>299</v>
      </c>
    </row>
    <row r="454" spans="1:48" x14ac:dyDescent="0.25">
      <c r="A454" s="8" t="str">
        <f t="shared" si="7"/>
        <v>17006000094392200001421</v>
      </c>
      <c r="B454" s="8" t="s">
        <v>10883</v>
      </c>
      <c r="C454" s="8" t="s">
        <v>292</v>
      </c>
      <c r="D454" s="8" t="s">
        <v>293</v>
      </c>
      <c r="E454" s="8" t="s">
        <v>12058</v>
      </c>
      <c r="F454" s="8" t="s">
        <v>12059</v>
      </c>
      <c r="G454" s="8" t="s">
        <v>10890</v>
      </c>
      <c r="H454" s="8" t="s">
        <v>10896</v>
      </c>
      <c r="I454" s="8" t="s">
        <v>294</v>
      </c>
      <c r="J454" s="8" t="s">
        <v>10897</v>
      </c>
      <c r="K454" s="8" t="s">
        <v>302</v>
      </c>
      <c r="L454" s="8" t="s">
        <v>10898</v>
      </c>
      <c r="M454" s="8" t="s">
        <v>10899</v>
      </c>
      <c r="N454" s="8" t="s">
        <v>10893</v>
      </c>
      <c r="O454" s="9">
        <v>17.850000000000001</v>
      </c>
      <c r="P454" s="10">
        <v>1</v>
      </c>
      <c r="Q454" s="11">
        <v>9.25</v>
      </c>
      <c r="R454" s="11">
        <v>7</v>
      </c>
      <c r="S454" s="8" t="s">
        <v>296</v>
      </c>
      <c r="T454" s="8" t="s">
        <v>297</v>
      </c>
      <c r="U454" s="9">
        <v>21.312999999999999</v>
      </c>
      <c r="V454" s="10">
        <v>0.25</v>
      </c>
      <c r="W454" s="11">
        <v>3</v>
      </c>
      <c r="X454" s="9">
        <v>7.1680000000000001</v>
      </c>
      <c r="Y454" s="8" t="s">
        <v>292</v>
      </c>
      <c r="Z454" s="10">
        <v>4</v>
      </c>
      <c r="AA454" s="10">
        <v>1</v>
      </c>
      <c r="AB454" s="9">
        <v>28.672000000000001</v>
      </c>
      <c r="AC454" s="10">
        <v>1</v>
      </c>
      <c r="AD454" s="10">
        <v>1</v>
      </c>
      <c r="AE454" s="9">
        <v>28.672000000000001</v>
      </c>
      <c r="AF454" s="11">
        <v>10</v>
      </c>
      <c r="AG454" s="11">
        <v>7</v>
      </c>
      <c r="AH454" s="11">
        <v>0</v>
      </c>
      <c r="AI454" s="11">
        <v>17</v>
      </c>
      <c r="AJ454" s="11">
        <v>0</v>
      </c>
      <c r="AK454" s="12">
        <v>44115.584247685183</v>
      </c>
      <c r="AL454" s="11">
        <v>0.53</v>
      </c>
      <c r="AM454" s="11">
        <v>100</v>
      </c>
      <c r="AN454" s="11">
        <v>0</v>
      </c>
      <c r="AO454" s="11">
        <v>0.37</v>
      </c>
      <c r="AP454" s="11">
        <v>0</v>
      </c>
      <c r="AQ454" s="11">
        <v>1.1000000000000001</v>
      </c>
      <c r="AR454" s="11">
        <v>0.21</v>
      </c>
      <c r="AS454" s="8" t="s">
        <v>298</v>
      </c>
      <c r="AT454" s="11">
        <v>0</v>
      </c>
      <c r="AU454" s="8" t="s">
        <v>12060</v>
      </c>
      <c r="AV454" s="8" t="s">
        <v>299</v>
      </c>
    </row>
    <row r="455" spans="1:48" x14ac:dyDescent="0.25">
      <c r="A455" s="8" t="str">
        <f t="shared" si="7"/>
        <v>10006000094402200000102</v>
      </c>
      <c r="B455" s="8" t="s">
        <v>10870</v>
      </c>
      <c r="C455" s="8" t="s">
        <v>294</v>
      </c>
      <c r="D455" s="8" t="s">
        <v>293</v>
      </c>
      <c r="E455" s="8" t="s">
        <v>12061</v>
      </c>
      <c r="F455" s="8" t="s">
        <v>12062</v>
      </c>
      <c r="G455" s="8" t="s">
        <v>10884</v>
      </c>
      <c r="H455" s="8" t="s">
        <v>10885</v>
      </c>
      <c r="I455" s="8" t="s">
        <v>292</v>
      </c>
      <c r="J455" s="8" t="s">
        <v>10897</v>
      </c>
      <c r="K455" s="8" t="s">
        <v>302</v>
      </c>
      <c r="L455" s="8" t="s">
        <v>10898</v>
      </c>
      <c r="M455" s="8" t="s">
        <v>10899</v>
      </c>
      <c r="N455" s="8" t="s">
        <v>10873</v>
      </c>
      <c r="O455" s="9">
        <v>18.567</v>
      </c>
      <c r="P455" s="10">
        <v>1</v>
      </c>
      <c r="Q455" s="11">
        <v>9.25</v>
      </c>
      <c r="R455" s="11">
        <v>12</v>
      </c>
      <c r="S455" s="8" t="s">
        <v>296</v>
      </c>
      <c r="T455" s="8" t="s">
        <v>297</v>
      </c>
      <c r="U455" s="9">
        <v>23.577000000000002</v>
      </c>
      <c r="V455" s="10">
        <v>1</v>
      </c>
      <c r="W455" s="11">
        <v>4.5</v>
      </c>
      <c r="X455" s="9">
        <v>19.736999999999998</v>
      </c>
      <c r="Y455" s="8" t="s">
        <v>292</v>
      </c>
      <c r="Z455" s="10">
        <v>1</v>
      </c>
      <c r="AA455" s="10">
        <v>1</v>
      </c>
      <c r="AB455" s="9">
        <v>19.736999999999998</v>
      </c>
      <c r="AC455" s="10">
        <v>1</v>
      </c>
      <c r="AD455" s="10">
        <v>1</v>
      </c>
      <c r="AE455" s="9">
        <v>19.736999999999998</v>
      </c>
      <c r="AF455" s="11">
        <v>10</v>
      </c>
      <c r="AG455" s="11">
        <v>12</v>
      </c>
      <c r="AH455" s="11">
        <v>9.25</v>
      </c>
      <c r="AI455" s="11">
        <v>0</v>
      </c>
      <c r="AJ455" s="11">
        <v>0</v>
      </c>
      <c r="AK455" s="12">
        <v>44115.036527777775</v>
      </c>
      <c r="AL455" s="11">
        <v>2.36</v>
      </c>
      <c r="AM455" s="11">
        <v>100</v>
      </c>
      <c r="AN455" s="11">
        <v>0</v>
      </c>
      <c r="AO455" s="11">
        <v>2.83</v>
      </c>
      <c r="AP455" s="11">
        <v>2.1800000000000002</v>
      </c>
      <c r="AQ455" s="11">
        <v>0</v>
      </c>
      <c r="AR455" s="11">
        <v>1.17</v>
      </c>
      <c r="AS455" s="8" t="s">
        <v>298</v>
      </c>
      <c r="AT455" s="11">
        <v>0</v>
      </c>
      <c r="AU455" s="8" t="s">
        <v>12063</v>
      </c>
      <c r="AV455" s="8" t="s">
        <v>299</v>
      </c>
    </row>
    <row r="456" spans="1:48" x14ac:dyDescent="0.25">
      <c r="A456" s="8" t="str">
        <f t="shared" si="7"/>
        <v>17006000094402200001421</v>
      </c>
      <c r="B456" s="8" t="s">
        <v>10883</v>
      </c>
      <c r="C456" s="8" t="s">
        <v>292</v>
      </c>
      <c r="D456" s="8" t="s">
        <v>293</v>
      </c>
      <c r="E456" s="8" t="s">
        <v>12061</v>
      </c>
      <c r="F456" s="8" t="s">
        <v>12062</v>
      </c>
      <c r="G456" s="8" t="s">
        <v>10890</v>
      </c>
      <c r="H456" s="8" t="s">
        <v>10896</v>
      </c>
      <c r="I456" s="8" t="s">
        <v>294</v>
      </c>
      <c r="J456" s="8" t="s">
        <v>10897</v>
      </c>
      <c r="K456" s="8" t="s">
        <v>302</v>
      </c>
      <c r="L456" s="8" t="s">
        <v>10898</v>
      </c>
      <c r="M456" s="8" t="s">
        <v>10899</v>
      </c>
      <c r="N456" s="8" t="s">
        <v>10893</v>
      </c>
      <c r="O456" s="9">
        <v>18.5</v>
      </c>
      <c r="P456" s="10">
        <v>1</v>
      </c>
      <c r="Q456" s="11">
        <v>9.25</v>
      </c>
      <c r="R456" s="11">
        <v>7</v>
      </c>
      <c r="S456" s="8" t="s">
        <v>296</v>
      </c>
      <c r="T456" s="8" t="s">
        <v>297</v>
      </c>
      <c r="U456" s="9">
        <v>22.09</v>
      </c>
      <c r="V456" s="10">
        <v>0.25</v>
      </c>
      <c r="W456" s="11">
        <v>3</v>
      </c>
      <c r="X456" s="9">
        <v>7.4329999999999998</v>
      </c>
      <c r="Y456" s="8" t="s">
        <v>292</v>
      </c>
      <c r="Z456" s="10">
        <v>4</v>
      </c>
      <c r="AA456" s="10">
        <v>1</v>
      </c>
      <c r="AB456" s="9">
        <v>29.731999999999999</v>
      </c>
      <c r="AC456" s="10">
        <v>1</v>
      </c>
      <c r="AD456" s="10">
        <v>1</v>
      </c>
      <c r="AE456" s="9">
        <v>29.731999999999999</v>
      </c>
      <c r="AF456" s="11">
        <v>10</v>
      </c>
      <c r="AG456" s="11">
        <v>7</v>
      </c>
      <c r="AH456" s="11">
        <v>0</v>
      </c>
      <c r="AI456" s="11">
        <v>17</v>
      </c>
      <c r="AJ456" s="11">
        <v>0</v>
      </c>
      <c r="AK456" s="12">
        <v>44115.58425925926</v>
      </c>
      <c r="AL456" s="11">
        <v>0.55000000000000004</v>
      </c>
      <c r="AM456" s="11">
        <v>100</v>
      </c>
      <c r="AN456" s="11">
        <v>0</v>
      </c>
      <c r="AO456" s="11">
        <v>0.39</v>
      </c>
      <c r="AP456" s="11">
        <v>0</v>
      </c>
      <c r="AQ456" s="11">
        <v>1.1399999999999999</v>
      </c>
      <c r="AR456" s="11">
        <v>0.22</v>
      </c>
      <c r="AS456" s="8" t="s">
        <v>298</v>
      </c>
      <c r="AT456" s="11">
        <v>0</v>
      </c>
      <c r="AU456" s="8" t="s">
        <v>12063</v>
      </c>
      <c r="AV456" s="8" t="s">
        <v>299</v>
      </c>
    </row>
    <row r="457" spans="1:48" x14ac:dyDescent="0.25">
      <c r="A457" s="8" t="str">
        <f t="shared" si="7"/>
        <v>17006000094412200001421</v>
      </c>
      <c r="B457" s="8" t="s">
        <v>10883</v>
      </c>
      <c r="C457" s="8" t="s">
        <v>292</v>
      </c>
      <c r="D457" s="8" t="s">
        <v>293</v>
      </c>
      <c r="E457" s="8" t="s">
        <v>12064</v>
      </c>
      <c r="F457" s="8" t="s">
        <v>12065</v>
      </c>
      <c r="G457" s="8" t="s">
        <v>10890</v>
      </c>
      <c r="H457" s="8" t="s">
        <v>10896</v>
      </c>
      <c r="I457" s="8" t="s">
        <v>294</v>
      </c>
      <c r="J457" s="8" t="s">
        <v>10897</v>
      </c>
      <c r="K457" s="8" t="s">
        <v>302</v>
      </c>
      <c r="L457" s="8" t="s">
        <v>10898</v>
      </c>
      <c r="M457" s="8" t="s">
        <v>10899</v>
      </c>
      <c r="N457" s="8" t="s">
        <v>10893</v>
      </c>
      <c r="O457" s="9">
        <v>20.85</v>
      </c>
      <c r="P457" s="10">
        <v>1</v>
      </c>
      <c r="Q457" s="11">
        <v>9.25</v>
      </c>
      <c r="R457" s="11">
        <v>7</v>
      </c>
      <c r="S457" s="8" t="s">
        <v>296</v>
      </c>
      <c r="T457" s="8" t="s">
        <v>297</v>
      </c>
      <c r="U457" s="9">
        <v>24.896000000000001</v>
      </c>
      <c r="V457" s="10">
        <v>0.25</v>
      </c>
      <c r="W457" s="11">
        <v>3</v>
      </c>
      <c r="X457" s="9">
        <v>8.3740000000000006</v>
      </c>
      <c r="Y457" s="8" t="s">
        <v>292</v>
      </c>
      <c r="Z457" s="10">
        <v>4</v>
      </c>
      <c r="AA457" s="10">
        <v>1</v>
      </c>
      <c r="AB457" s="9">
        <v>33.496000000000002</v>
      </c>
      <c r="AC457" s="10">
        <v>1</v>
      </c>
      <c r="AD457" s="10">
        <v>1</v>
      </c>
      <c r="AE457" s="9">
        <v>33.496000000000002</v>
      </c>
      <c r="AF457" s="11">
        <v>10</v>
      </c>
      <c r="AG457" s="11">
        <v>7</v>
      </c>
      <c r="AH457" s="11">
        <v>0</v>
      </c>
      <c r="AI457" s="11">
        <v>17</v>
      </c>
      <c r="AJ457" s="11">
        <v>0</v>
      </c>
      <c r="AK457" s="12">
        <v>44115.58425925926</v>
      </c>
      <c r="AL457" s="11">
        <v>0.62</v>
      </c>
      <c r="AM457" s="11">
        <v>100</v>
      </c>
      <c r="AN457" s="11">
        <v>0</v>
      </c>
      <c r="AO457" s="11">
        <v>0.44</v>
      </c>
      <c r="AP457" s="11">
        <v>0</v>
      </c>
      <c r="AQ457" s="11">
        <v>1.29</v>
      </c>
      <c r="AR457" s="11">
        <v>0.24</v>
      </c>
      <c r="AS457" s="8" t="s">
        <v>298</v>
      </c>
      <c r="AT457" s="11">
        <v>0</v>
      </c>
      <c r="AU457" s="8" t="s">
        <v>12066</v>
      </c>
      <c r="AV457" s="8" t="s">
        <v>299</v>
      </c>
    </row>
    <row r="458" spans="1:48" x14ac:dyDescent="0.25">
      <c r="A458" s="8" t="str">
        <f t="shared" si="7"/>
        <v>17006000094422200001421</v>
      </c>
      <c r="B458" s="8" t="s">
        <v>10883</v>
      </c>
      <c r="C458" s="8" t="s">
        <v>292</v>
      </c>
      <c r="D458" s="8" t="s">
        <v>293</v>
      </c>
      <c r="E458" s="8" t="s">
        <v>12067</v>
      </c>
      <c r="F458" s="8" t="s">
        <v>12068</v>
      </c>
      <c r="G458" s="8" t="s">
        <v>10890</v>
      </c>
      <c r="H458" s="8" t="s">
        <v>10896</v>
      </c>
      <c r="I458" s="8" t="s">
        <v>294</v>
      </c>
      <c r="J458" s="8" t="s">
        <v>10897</v>
      </c>
      <c r="K458" s="8" t="s">
        <v>302</v>
      </c>
      <c r="L458" s="8" t="s">
        <v>10898</v>
      </c>
      <c r="M458" s="8" t="s">
        <v>10899</v>
      </c>
      <c r="N458" s="8" t="s">
        <v>10893</v>
      </c>
      <c r="O458" s="9">
        <v>20.22</v>
      </c>
      <c r="P458" s="10">
        <v>1</v>
      </c>
      <c r="Q458" s="11">
        <v>9.25</v>
      </c>
      <c r="R458" s="11">
        <v>7</v>
      </c>
      <c r="S458" s="8" t="s">
        <v>296</v>
      </c>
      <c r="T458" s="8" t="s">
        <v>297</v>
      </c>
      <c r="U458" s="9">
        <v>24.143000000000001</v>
      </c>
      <c r="V458" s="10">
        <v>0.25</v>
      </c>
      <c r="W458" s="11">
        <v>3</v>
      </c>
      <c r="X458" s="9">
        <v>8.1259999999999994</v>
      </c>
      <c r="Y458" s="8" t="s">
        <v>292</v>
      </c>
      <c r="Z458" s="10">
        <v>4</v>
      </c>
      <c r="AA458" s="10">
        <v>1</v>
      </c>
      <c r="AB458" s="9">
        <v>32.503999999999998</v>
      </c>
      <c r="AC458" s="10">
        <v>1</v>
      </c>
      <c r="AD458" s="10">
        <v>1</v>
      </c>
      <c r="AE458" s="9">
        <v>32.503999999999998</v>
      </c>
      <c r="AF458" s="11">
        <v>10</v>
      </c>
      <c r="AG458" s="11">
        <v>7</v>
      </c>
      <c r="AH458" s="11">
        <v>0</v>
      </c>
      <c r="AI458" s="11">
        <v>17</v>
      </c>
      <c r="AJ458" s="11">
        <v>0</v>
      </c>
      <c r="AK458" s="12">
        <v>44115.584282407406</v>
      </c>
      <c r="AL458" s="11">
        <v>0.6</v>
      </c>
      <c r="AM458" s="11">
        <v>100</v>
      </c>
      <c r="AN458" s="11">
        <v>0</v>
      </c>
      <c r="AO458" s="11">
        <v>0.42</v>
      </c>
      <c r="AP458" s="11">
        <v>0</v>
      </c>
      <c r="AQ458" s="11">
        <v>1.25</v>
      </c>
      <c r="AR458" s="11">
        <v>0.24</v>
      </c>
      <c r="AS458" s="8" t="s">
        <v>298</v>
      </c>
      <c r="AT458" s="11">
        <v>0</v>
      </c>
      <c r="AU458" s="8" t="s">
        <v>12069</v>
      </c>
      <c r="AV458" s="8" t="s">
        <v>299</v>
      </c>
    </row>
    <row r="459" spans="1:48" x14ac:dyDescent="0.25">
      <c r="A459" s="8" t="str">
        <f t="shared" si="7"/>
        <v>17006000094692200001421</v>
      </c>
      <c r="B459" s="8" t="s">
        <v>10883</v>
      </c>
      <c r="C459" s="8" t="s">
        <v>292</v>
      </c>
      <c r="D459" s="8" t="s">
        <v>293</v>
      </c>
      <c r="E459" s="8" t="s">
        <v>12070</v>
      </c>
      <c r="F459" s="8" t="s">
        <v>12071</v>
      </c>
      <c r="G459" s="8" t="s">
        <v>10890</v>
      </c>
      <c r="H459" s="8" t="s">
        <v>10896</v>
      </c>
      <c r="I459" s="8" t="s">
        <v>294</v>
      </c>
      <c r="J459" s="8" t="s">
        <v>10897</v>
      </c>
      <c r="K459" s="8" t="s">
        <v>295</v>
      </c>
      <c r="L459" s="8" t="s">
        <v>10886</v>
      </c>
      <c r="M459" s="8" t="s">
        <v>10899</v>
      </c>
      <c r="N459" s="8" t="s">
        <v>10893</v>
      </c>
      <c r="O459" s="9">
        <v>13.25</v>
      </c>
      <c r="P459" s="10">
        <v>1</v>
      </c>
      <c r="Q459" s="11">
        <v>9.25</v>
      </c>
      <c r="R459" s="11">
        <v>7</v>
      </c>
      <c r="S459" s="8" t="s">
        <v>296</v>
      </c>
      <c r="T459" s="8" t="s">
        <v>297</v>
      </c>
      <c r="U459" s="9">
        <v>15.821</v>
      </c>
      <c r="V459" s="10">
        <v>0.25</v>
      </c>
      <c r="W459" s="11">
        <v>3</v>
      </c>
      <c r="X459" s="9">
        <v>5.335</v>
      </c>
      <c r="Y459" s="8" t="s">
        <v>292</v>
      </c>
      <c r="Z459" s="10">
        <v>4</v>
      </c>
      <c r="AA459" s="10">
        <v>1</v>
      </c>
      <c r="AB459" s="9">
        <v>21.34</v>
      </c>
      <c r="AC459" s="10">
        <v>1</v>
      </c>
      <c r="AD459" s="10">
        <v>1</v>
      </c>
      <c r="AE459" s="9">
        <v>21.34</v>
      </c>
      <c r="AF459" s="11">
        <v>10</v>
      </c>
      <c r="AG459" s="11">
        <v>7</v>
      </c>
      <c r="AH459" s="11">
        <v>0</v>
      </c>
      <c r="AI459" s="11">
        <v>17</v>
      </c>
      <c r="AJ459" s="11">
        <v>0</v>
      </c>
      <c r="AK459" s="12">
        <v>44115.584490740737</v>
      </c>
      <c r="AL459" s="11">
        <v>0.4</v>
      </c>
      <c r="AM459" s="11">
        <v>100</v>
      </c>
      <c r="AN459" s="11">
        <v>0</v>
      </c>
      <c r="AO459" s="11">
        <v>0.28000000000000003</v>
      </c>
      <c r="AP459" s="11">
        <v>0</v>
      </c>
      <c r="AQ459" s="11">
        <v>0.82</v>
      </c>
      <c r="AR459" s="11">
        <v>0.16</v>
      </c>
      <c r="AS459" s="8" t="s">
        <v>298</v>
      </c>
      <c r="AT459" s="11">
        <v>0</v>
      </c>
      <c r="AU459" s="8" t="s">
        <v>12072</v>
      </c>
      <c r="AV459" s="8" t="s">
        <v>299</v>
      </c>
    </row>
    <row r="460" spans="1:48" x14ac:dyDescent="0.25">
      <c r="A460" s="8" t="str">
        <f t="shared" si="7"/>
        <v>17006000094702200001421</v>
      </c>
      <c r="B460" s="8" t="s">
        <v>10883</v>
      </c>
      <c r="C460" s="8" t="s">
        <v>292</v>
      </c>
      <c r="D460" s="8" t="s">
        <v>293</v>
      </c>
      <c r="E460" s="8" t="s">
        <v>12073</v>
      </c>
      <c r="F460" s="8" t="s">
        <v>12074</v>
      </c>
      <c r="G460" s="8" t="s">
        <v>10890</v>
      </c>
      <c r="H460" s="8" t="s">
        <v>10896</v>
      </c>
      <c r="I460" s="8" t="s">
        <v>294</v>
      </c>
      <c r="J460" s="8" t="s">
        <v>10897</v>
      </c>
      <c r="K460" s="8" t="s">
        <v>301</v>
      </c>
      <c r="L460" s="8" t="s">
        <v>10898</v>
      </c>
      <c r="M460" s="8" t="s">
        <v>10899</v>
      </c>
      <c r="N460" s="8" t="s">
        <v>10893</v>
      </c>
      <c r="O460" s="9">
        <v>11.71</v>
      </c>
      <c r="P460" s="10">
        <v>1</v>
      </c>
      <c r="Q460" s="11">
        <v>9.25</v>
      </c>
      <c r="R460" s="11">
        <v>7</v>
      </c>
      <c r="S460" s="8" t="s">
        <v>296</v>
      </c>
      <c r="T460" s="8" t="s">
        <v>297</v>
      </c>
      <c r="U460" s="9">
        <v>13.981999999999999</v>
      </c>
      <c r="V460" s="10">
        <v>0.25</v>
      </c>
      <c r="W460" s="11">
        <v>3</v>
      </c>
      <c r="X460" s="9">
        <v>4.7160000000000002</v>
      </c>
      <c r="Y460" s="8" t="s">
        <v>292</v>
      </c>
      <c r="Z460" s="10">
        <v>4</v>
      </c>
      <c r="AA460" s="10">
        <v>1</v>
      </c>
      <c r="AB460" s="9">
        <v>18.864000000000001</v>
      </c>
      <c r="AC460" s="10">
        <v>1</v>
      </c>
      <c r="AD460" s="10">
        <v>1</v>
      </c>
      <c r="AE460" s="9">
        <v>18.864000000000001</v>
      </c>
      <c r="AF460" s="11">
        <v>10</v>
      </c>
      <c r="AG460" s="11">
        <v>7</v>
      </c>
      <c r="AH460" s="11">
        <v>0</v>
      </c>
      <c r="AI460" s="11">
        <v>17</v>
      </c>
      <c r="AJ460" s="11">
        <v>0</v>
      </c>
      <c r="AK460" s="12">
        <v>44115.584490740737</v>
      </c>
      <c r="AL460" s="11">
        <v>0.35</v>
      </c>
      <c r="AM460" s="11">
        <v>100</v>
      </c>
      <c r="AN460" s="11">
        <v>0</v>
      </c>
      <c r="AO460" s="11">
        <v>0.25</v>
      </c>
      <c r="AP460" s="11">
        <v>0</v>
      </c>
      <c r="AQ460" s="11">
        <v>0.73</v>
      </c>
      <c r="AR460" s="11">
        <v>0.14000000000000001</v>
      </c>
      <c r="AS460" s="8" t="s">
        <v>298</v>
      </c>
      <c r="AT460" s="11">
        <v>0</v>
      </c>
      <c r="AU460" s="8" t="s">
        <v>12075</v>
      </c>
      <c r="AV460" s="8" t="s">
        <v>299</v>
      </c>
    </row>
    <row r="461" spans="1:48" x14ac:dyDescent="0.25">
      <c r="A461" s="8" t="str">
        <f t="shared" si="7"/>
        <v>17006000094752200001421</v>
      </c>
      <c r="B461" s="8" t="s">
        <v>10883</v>
      </c>
      <c r="C461" s="8" t="s">
        <v>292</v>
      </c>
      <c r="D461" s="8" t="s">
        <v>293</v>
      </c>
      <c r="E461" s="8" t="s">
        <v>12076</v>
      </c>
      <c r="F461" s="8" t="s">
        <v>12077</v>
      </c>
      <c r="G461" s="8" t="s">
        <v>10890</v>
      </c>
      <c r="H461" s="8" t="s">
        <v>10896</v>
      </c>
      <c r="I461" s="8" t="s">
        <v>294</v>
      </c>
      <c r="J461" s="8" t="s">
        <v>10897</v>
      </c>
      <c r="K461" s="8" t="s">
        <v>301</v>
      </c>
      <c r="L461" s="8" t="s">
        <v>10898</v>
      </c>
      <c r="M461" s="8" t="s">
        <v>10899</v>
      </c>
      <c r="N461" s="8" t="s">
        <v>10893</v>
      </c>
      <c r="O461" s="9">
        <v>32.020000000000003</v>
      </c>
      <c r="P461" s="10">
        <v>1</v>
      </c>
      <c r="Q461" s="11">
        <v>9.25</v>
      </c>
      <c r="R461" s="11">
        <v>7</v>
      </c>
      <c r="S461" s="8" t="s">
        <v>296</v>
      </c>
      <c r="T461" s="8" t="s">
        <v>297</v>
      </c>
      <c r="U461" s="9">
        <v>38.232999999999997</v>
      </c>
      <c r="V461" s="10">
        <v>0.25</v>
      </c>
      <c r="W461" s="11">
        <v>3</v>
      </c>
      <c r="X461" s="9">
        <v>12.868</v>
      </c>
      <c r="Y461" s="8" t="s">
        <v>292</v>
      </c>
      <c r="Z461" s="10">
        <v>4</v>
      </c>
      <c r="AA461" s="10">
        <v>1</v>
      </c>
      <c r="AB461" s="9">
        <v>51.472000000000001</v>
      </c>
      <c r="AC461" s="10">
        <v>1</v>
      </c>
      <c r="AD461" s="10">
        <v>1</v>
      </c>
      <c r="AE461" s="9">
        <v>51.472000000000001</v>
      </c>
      <c r="AF461" s="11">
        <v>10</v>
      </c>
      <c r="AG461" s="11">
        <v>7</v>
      </c>
      <c r="AH461" s="11">
        <v>0</v>
      </c>
      <c r="AI461" s="11">
        <v>17</v>
      </c>
      <c r="AJ461" s="11">
        <v>0</v>
      </c>
      <c r="AK461" s="12">
        <v>44115.584537037037</v>
      </c>
      <c r="AL461" s="11">
        <v>0.96</v>
      </c>
      <c r="AM461" s="11">
        <v>100</v>
      </c>
      <c r="AN461" s="11">
        <v>0</v>
      </c>
      <c r="AO461" s="11">
        <v>0.67</v>
      </c>
      <c r="AP461" s="11">
        <v>0</v>
      </c>
      <c r="AQ461" s="11">
        <v>1.98</v>
      </c>
      <c r="AR461" s="11">
        <v>0.37</v>
      </c>
      <c r="AS461" s="8" t="s">
        <v>298</v>
      </c>
      <c r="AT461" s="11">
        <v>0</v>
      </c>
      <c r="AU461" s="8" t="s">
        <v>12078</v>
      </c>
      <c r="AV461" s="8" t="s">
        <v>299</v>
      </c>
    </row>
    <row r="462" spans="1:48" x14ac:dyDescent="0.25">
      <c r="A462" s="8" t="str">
        <f t="shared" si="7"/>
        <v>17006000094762200001421</v>
      </c>
      <c r="B462" s="8" t="s">
        <v>10883</v>
      </c>
      <c r="C462" s="8" t="s">
        <v>292</v>
      </c>
      <c r="D462" s="8" t="s">
        <v>293</v>
      </c>
      <c r="E462" s="8" t="s">
        <v>12079</v>
      </c>
      <c r="F462" s="8" t="s">
        <v>12080</v>
      </c>
      <c r="G462" s="8" t="s">
        <v>10890</v>
      </c>
      <c r="H462" s="8" t="s">
        <v>10896</v>
      </c>
      <c r="I462" s="8" t="s">
        <v>294</v>
      </c>
      <c r="J462" s="8" t="s">
        <v>10897</v>
      </c>
      <c r="K462" s="8" t="s">
        <v>302</v>
      </c>
      <c r="L462" s="8" t="s">
        <v>10898</v>
      </c>
      <c r="M462" s="8" t="s">
        <v>10899</v>
      </c>
      <c r="N462" s="8" t="s">
        <v>10893</v>
      </c>
      <c r="O462" s="9">
        <v>41.06</v>
      </c>
      <c r="P462" s="10">
        <v>1</v>
      </c>
      <c r="Q462" s="11">
        <v>9.25</v>
      </c>
      <c r="R462" s="11">
        <v>7</v>
      </c>
      <c r="S462" s="8" t="s">
        <v>296</v>
      </c>
      <c r="T462" s="8" t="s">
        <v>297</v>
      </c>
      <c r="U462" s="9">
        <v>49.027000000000001</v>
      </c>
      <c r="V462" s="10">
        <v>0.25</v>
      </c>
      <c r="W462" s="11">
        <v>3</v>
      </c>
      <c r="X462" s="9">
        <v>16.497</v>
      </c>
      <c r="Y462" s="8" t="s">
        <v>292</v>
      </c>
      <c r="Z462" s="10">
        <v>4</v>
      </c>
      <c r="AA462" s="10">
        <v>1</v>
      </c>
      <c r="AB462" s="9">
        <v>65.988</v>
      </c>
      <c r="AC462" s="10">
        <v>1</v>
      </c>
      <c r="AD462" s="10">
        <v>1</v>
      </c>
      <c r="AE462" s="9">
        <v>65.988</v>
      </c>
      <c r="AF462" s="11">
        <v>10</v>
      </c>
      <c r="AG462" s="11">
        <v>7</v>
      </c>
      <c r="AH462" s="11">
        <v>0</v>
      </c>
      <c r="AI462" s="11">
        <v>17</v>
      </c>
      <c r="AJ462" s="11">
        <v>0</v>
      </c>
      <c r="AK462" s="12">
        <v>44115.584537037037</v>
      </c>
      <c r="AL462" s="11">
        <v>1.23</v>
      </c>
      <c r="AM462" s="11">
        <v>100</v>
      </c>
      <c r="AN462" s="11">
        <v>0</v>
      </c>
      <c r="AO462" s="11">
        <v>0.86</v>
      </c>
      <c r="AP462" s="11">
        <v>0</v>
      </c>
      <c r="AQ462" s="11">
        <v>2.5299999999999998</v>
      </c>
      <c r="AR462" s="11">
        <v>0.48</v>
      </c>
      <c r="AS462" s="8" t="s">
        <v>298</v>
      </c>
      <c r="AT462" s="11">
        <v>0</v>
      </c>
      <c r="AU462" s="8" t="s">
        <v>12081</v>
      </c>
      <c r="AV462" s="8" t="s">
        <v>299</v>
      </c>
    </row>
    <row r="463" spans="1:48" x14ac:dyDescent="0.25">
      <c r="A463" s="8" t="str">
        <f t="shared" si="7"/>
        <v>10006000094822200001421</v>
      </c>
      <c r="B463" s="8" t="s">
        <v>10870</v>
      </c>
      <c r="C463" s="8" t="s">
        <v>294</v>
      </c>
      <c r="D463" s="8" t="s">
        <v>293</v>
      </c>
      <c r="E463" s="8" t="s">
        <v>12082</v>
      </c>
      <c r="F463" s="8" t="s">
        <v>12083</v>
      </c>
      <c r="G463" s="8" t="s">
        <v>10890</v>
      </c>
      <c r="H463" s="8" t="s">
        <v>10896</v>
      </c>
      <c r="I463" s="8" t="s">
        <v>292</v>
      </c>
      <c r="J463" s="8" t="s">
        <v>10897</v>
      </c>
      <c r="K463" s="8" t="s">
        <v>301</v>
      </c>
      <c r="L463" s="8" t="s">
        <v>10898</v>
      </c>
      <c r="M463" s="8" t="s">
        <v>10899</v>
      </c>
      <c r="N463" s="8" t="s">
        <v>10873</v>
      </c>
      <c r="O463" s="9">
        <v>12.593999999999999</v>
      </c>
      <c r="P463" s="10">
        <v>1</v>
      </c>
      <c r="Q463" s="11">
        <v>9.25</v>
      </c>
      <c r="R463" s="11">
        <v>12</v>
      </c>
      <c r="S463" s="8" t="s">
        <v>296</v>
      </c>
      <c r="T463" s="8" t="s">
        <v>297</v>
      </c>
      <c r="U463" s="9">
        <v>15.992000000000001</v>
      </c>
      <c r="V463" s="10">
        <v>1</v>
      </c>
      <c r="W463" s="11">
        <v>4</v>
      </c>
      <c r="X463" s="9">
        <v>13.292</v>
      </c>
      <c r="Y463" s="8" t="s">
        <v>292</v>
      </c>
      <c r="Z463" s="10">
        <v>1</v>
      </c>
      <c r="AA463" s="10">
        <v>1</v>
      </c>
      <c r="AB463" s="9">
        <v>13.292</v>
      </c>
      <c r="AC463" s="10">
        <v>1</v>
      </c>
      <c r="AD463" s="10">
        <v>1</v>
      </c>
      <c r="AE463" s="9">
        <v>13.292</v>
      </c>
      <c r="AF463" s="11">
        <v>10</v>
      </c>
      <c r="AG463" s="11">
        <v>12</v>
      </c>
      <c r="AH463" s="11">
        <v>9.25</v>
      </c>
      <c r="AI463" s="11">
        <v>0</v>
      </c>
      <c r="AJ463" s="11">
        <v>0</v>
      </c>
      <c r="AK463" s="12">
        <v>44115.03670138889</v>
      </c>
      <c r="AL463" s="11">
        <v>1.6</v>
      </c>
      <c r="AM463" s="11">
        <v>100</v>
      </c>
      <c r="AN463" s="11">
        <v>0</v>
      </c>
      <c r="AO463" s="11">
        <v>1.92</v>
      </c>
      <c r="AP463" s="11">
        <v>1.48</v>
      </c>
      <c r="AQ463" s="11">
        <v>0</v>
      </c>
      <c r="AR463" s="11">
        <v>0.7</v>
      </c>
      <c r="AS463" s="8" t="s">
        <v>298</v>
      </c>
      <c r="AT463" s="11">
        <v>0</v>
      </c>
      <c r="AU463" s="8" t="s">
        <v>12084</v>
      </c>
      <c r="AV463" s="8" t="s">
        <v>299</v>
      </c>
    </row>
    <row r="464" spans="1:48" x14ac:dyDescent="0.25">
      <c r="A464" s="8" t="str">
        <f t="shared" si="7"/>
        <v>17006000094822200001421</v>
      </c>
      <c r="B464" s="8" t="s">
        <v>10883</v>
      </c>
      <c r="C464" s="8" t="s">
        <v>292</v>
      </c>
      <c r="D464" s="8" t="s">
        <v>293</v>
      </c>
      <c r="E464" s="8" t="s">
        <v>12082</v>
      </c>
      <c r="F464" s="8" t="s">
        <v>12083</v>
      </c>
      <c r="G464" s="8" t="s">
        <v>10890</v>
      </c>
      <c r="H464" s="8" t="s">
        <v>10896</v>
      </c>
      <c r="I464" s="8" t="s">
        <v>294</v>
      </c>
      <c r="J464" s="8" t="s">
        <v>10897</v>
      </c>
      <c r="K464" s="8" t="s">
        <v>301</v>
      </c>
      <c r="L464" s="8" t="s">
        <v>10898</v>
      </c>
      <c r="M464" s="8" t="s">
        <v>10899</v>
      </c>
      <c r="N464" s="8" t="s">
        <v>10893</v>
      </c>
      <c r="O464" s="9">
        <v>12.59</v>
      </c>
      <c r="P464" s="10">
        <v>1</v>
      </c>
      <c r="Q464" s="11">
        <v>9.25</v>
      </c>
      <c r="R464" s="11">
        <v>7</v>
      </c>
      <c r="S464" s="8" t="s">
        <v>296</v>
      </c>
      <c r="T464" s="8" t="s">
        <v>297</v>
      </c>
      <c r="U464" s="9">
        <v>15.032999999999999</v>
      </c>
      <c r="V464" s="10">
        <v>0.25</v>
      </c>
      <c r="W464" s="11">
        <v>3</v>
      </c>
      <c r="X464" s="9">
        <v>5.0679999999999996</v>
      </c>
      <c r="Y464" s="8" t="s">
        <v>292</v>
      </c>
      <c r="Z464" s="10">
        <v>4</v>
      </c>
      <c r="AA464" s="10">
        <v>1</v>
      </c>
      <c r="AB464" s="9">
        <v>20.271999999999998</v>
      </c>
      <c r="AC464" s="10">
        <v>1</v>
      </c>
      <c r="AD464" s="10">
        <v>1</v>
      </c>
      <c r="AE464" s="9">
        <v>20.271999999999998</v>
      </c>
      <c r="AF464" s="11">
        <v>10</v>
      </c>
      <c r="AG464" s="11">
        <v>7</v>
      </c>
      <c r="AH464" s="11">
        <v>0</v>
      </c>
      <c r="AI464" s="11">
        <v>17</v>
      </c>
      <c r="AJ464" s="11">
        <v>0</v>
      </c>
      <c r="AK464" s="12">
        <v>44115.584583333337</v>
      </c>
      <c r="AL464" s="11">
        <v>0.38</v>
      </c>
      <c r="AM464" s="11">
        <v>100</v>
      </c>
      <c r="AN464" s="11">
        <v>0</v>
      </c>
      <c r="AO464" s="11">
        <v>0.26</v>
      </c>
      <c r="AP464" s="11">
        <v>0</v>
      </c>
      <c r="AQ464" s="11">
        <v>0.78</v>
      </c>
      <c r="AR464" s="11">
        <v>0.15</v>
      </c>
      <c r="AS464" s="8" t="s">
        <v>298</v>
      </c>
      <c r="AT464" s="11">
        <v>0</v>
      </c>
      <c r="AU464" s="8" t="s">
        <v>12084</v>
      </c>
      <c r="AV464" s="8" t="s">
        <v>299</v>
      </c>
    </row>
    <row r="465" spans="1:48" x14ac:dyDescent="0.25">
      <c r="A465" s="8" t="str">
        <f t="shared" si="7"/>
        <v>17006000094832200001421</v>
      </c>
      <c r="B465" s="8" t="s">
        <v>10883</v>
      </c>
      <c r="C465" s="8" t="s">
        <v>292</v>
      </c>
      <c r="D465" s="8" t="s">
        <v>293</v>
      </c>
      <c r="E465" s="8" t="s">
        <v>12085</v>
      </c>
      <c r="F465" s="8" t="s">
        <v>12086</v>
      </c>
      <c r="G465" s="8" t="s">
        <v>10890</v>
      </c>
      <c r="H465" s="8" t="s">
        <v>10896</v>
      </c>
      <c r="I465" s="8" t="s">
        <v>294</v>
      </c>
      <c r="J465" s="8" t="s">
        <v>10897</v>
      </c>
      <c r="K465" s="8" t="s">
        <v>301</v>
      </c>
      <c r="L465" s="8" t="s">
        <v>10898</v>
      </c>
      <c r="M465" s="8" t="s">
        <v>10899</v>
      </c>
      <c r="N465" s="8" t="s">
        <v>10893</v>
      </c>
      <c r="O465" s="9">
        <v>12.77</v>
      </c>
      <c r="P465" s="10">
        <v>1</v>
      </c>
      <c r="Q465" s="11">
        <v>9.25</v>
      </c>
      <c r="R465" s="11">
        <v>7</v>
      </c>
      <c r="S465" s="8" t="s">
        <v>296</v>
      </c>
      <c r="T465" s="8" t="s">
        <v>297</v>
      </c>
      <c r="U465" s="9">
        <v>15.247999999999999</v>
      </c>
      <c r="V465" s="10">
        <v>0.25</v>
      </c>
      <c r="W465" s="11">
        <v>3</v>
      </c>
      <c r="X465" s="9">
        <v>5.1319999999999997</v>
      </c>
      <c r="Y465" s="8" t="s">
        <v>292</v>
      </c>
      <c r="Z465" s="10">
        <v>4</v>
      </c>
      <c r="AA465" s="10">
        <v>1</v>
      </c>
      <c r="AB465" s="9">
        <v>20.527999999999999</v>
      </c>
      <c r="AC465" s="10">
        <v>1</v>
      </c>
      <c r="AD465" s="10">
        <v>1</v>
      </c>
      <c r="AE465" s="9">
        <v>20.527999999999999</v>
      </c>
      <c r="AF465" s="11">
        <v>10</v>
      </c>
      <c r="AG465" s="11">
        <v>7</v>
      </c>
      <c r="AH465" s="11">
        <v>0</v>
      </c>
      <c r="AI465" s="11">
        <v>17</v>
      </c>
      <c r="AJ465" s="11">
        <v>0</v>
      </c>
      <c r="AK465" s="12">
        <v>44115.584583333337</v>
      </c>
      <c r="AL465" s="11">
        <v>0.38</v>
      </c>
      <c r="AM465" s="11">
        <v>100</v>
      </c>
      <c r="AN465" s="11">
        <v>0</v>
      </c>
      <c r="AO465" s="11">
        <v>0.27</v>
      </c>
      <c r="AP465" s="11">
        <v>0</v>
      </c>
      <c r="AQ465" s="11">
        <v>0.79</v>
      </c>
      <c r="AR465" s="11">
        <v>0.15</v>
      </c>
      <c r="AS465" s="8" t="s">
        <v>298</v>
      </c>
      <c r="AT465" s="11">
        <v>0</v>
      </c>
      <c r="AU465" s="8" t="s">
        <v>12087</v>
      </c>
      <c r="AV465" s="8" t="s">
        <v>299</v>
      </c>
    </row>
    <row r="466" spans="1:48" x14ac:dyDescent="0.25">
      <c r="A466" s="8" t="str">
        <f t="shared" si="7"/>
        <v>11006000094842200001421</v>
      </c>
      <c r="B466" s="8" t="s">
        <v>10874</v>
      </c>
      <c r="C466" s="8" t="s">
        <v>294</v>
      </c>
      <c r="D466" s="8" t="s">
        <v>293</v>
      </c>
      <c r="E466" s="8" t="s">
        <v>12088</v>
      </c>
      <c r="F466" s="8" t="s">
        <v>12089</v>
      </c>
      <c r="G466" s="8" t="s">
        <v>10890</v>
      </c>
      <c r="H466" s="8" t="s">
        <v>10896</v>
      </c>
      <c r="I466" s="8" t="s">
        <v>292</v>
      </c>
      <c r="J466" s="8" t="s">
        <v>10897</v>
      </c>
      <c r="K466" s="8" t="s">
        <v>301</v>
      </c>
      <c r="L466" s="8" t="s">
        <v>10898</v>
      </c>
      <c r="M466" s="8" t="s">
        <v>10899</v>
      </c>
      <c r="N466" s="8" t="s">
        <v>10873</v>
      </c>
      <c r="O466" s="9">
        <v>14.54</v>
      </c>
      <c r="P466" s="10">
        <v>1</v>
      </c>
      <c r="Q466" s="11">
        <v>9.25</v>
      </c>
      <c r="R466" s="11">
        <v>7</v>
      </c>
      <c r="S466" s="8" t="s">
        <v>296</v>
      </c>
      <c r="T466" s="8" t="s">
        <v>297</v>
      </c>
      <c r="U466" s="9">
        <v>17.361000000000001</v>
      </c>
      <c r="V466" s="10">
        <v>1</v>
      </c>
      <c r="W466" s="11">
        <v>3</v>
      </c>
      <c r="X466" s="9">
        <v>15.111000000000001</v>
      </c>
      <c r="Y466" s="8" t="s">
        <v>292</v>
      </c>
      <c r="Z466" s="10">
        <v>1</v>
      </c>
      <c r="AA466" s="10">
        <v>1</v>
      </c>
      <c r="AB466" s="9">
        <v>15.111000000000001</v>
      </c>
      <c r="AC466" s="10">
        <v>1</v>
      </c>
      <c r="AD466" s="10">
        <v>1</v>
      </c>
      <c r="AE466" s="9">
        <v>15.111000000000001</v>
      </c>
      <c r="AF466" s="11">
        <v>10</v>
      </c>
      <c r="AG466" s="11">
        <v>7</v>
      </c>
      <c r="AH466" s="11">
        <v>9.25</v>
      </c>
      <c r="AI466" s="11">
        <v>0</v>
      </c>
      <c r="AJ466" s="11">
        <v>0</v>
      </c>
      <c r="AK466" s="12">
        <v>44115.045868055553</v>
      </c>
      <c r="AL466" s="11">
        <v>1.74</v>
      </c>
      <c r="AM466" s="11">
        <v>100</v>
      </c>
      <c r="AN466" s="11">
        <v>0</v>
      </c>
      <c r="AO466" s="11">
        <v>1.21</v>
      </c>
      <c r="AP466" s="11">
        <v>1.61</v>
      </c>
      <c r="AQ466" s="11">
        <v>0</v>
      </c>
      <c r="AR466" s="11">
        <v>0.56999999999999995</v>
      </c>
      <c r="AS466" s="8" t="s">
        <v>298</v>
      </c>
      <c r="AT466" s="11">
        <v>0</v>
      </c>
      <c r="AU466" s="8" t="s">
        <v>12090</v>
      </c>
      <c r="AV466" s="8" t="s">
        <v>299</v>
      </c>
    </row>
    <row r="467" spans="1:48" x14ac:dyDescent="0.25">
      <c r="A467" s="8" t="str">
        <f t="shared" si="7"/>
        <v>14006000094842000005105</v>
      </c>
      <c r="B467" s="8" t="s">
        <v>10892</v>
      </c>
      <c r="C467" s="8" t="s">
        <v>294</v>
      </c>
      <c r="D467" s="8" t="s">
        <v>293</v>
      </c>
      <c r="E467" s="8" t="s">
        <v>12088</v>
      </c>
      <c r="F467" s="8" t="s">
        <v>12089</v>
      </c>
      <c r="G467" s="8" t="s">
        <v>11053</v>
      </c>
      <c r="H467" s="8" t="s">
        <v>11054</v>
      </c>
      <c r="I467" s="8" t="s">
        <v>292</v>
      </c>
      <c r="J467" s="8" t="s">
        <v>10897</v>
      </c>
      <c r="K467" s="8" t="s">
        <v>301</v>
      </c>
      <c r="L467" s="8" t="s">
        <v>10898</v>
      </c>
      <c r="M467" s="8" t="s">
        <v>10899</v>
      </c>
      <c r="N467" s="8" t="s">
        <v>10873</v>
      </c>
      <c r="O467" s="9">
        <v>14.500999999999999</v>
      </c>
      <c r="P467" s="10">
        <v>1</v>
      </c>
      <c r="Q467" s="11">
        <v>9.25</v>
      </c>
      <c r="R467" s="11">
        <v>12</v>
      </c>
      <c r="S467" s="8" t="s">
        <v>296</v>
      </c>
      <c r="T467" s="8" t="s">
        <v>297</v>
      </c>
      <c r="U467" s="9">
        <v>18.414000000000001</v>
      </c>
      <c r="V467" s="10">
        <v>1</v>
      </c>
      <c r="W467" s="11">
        <v>2</v>
      </c>
      <c r="X467" s="9">
        <v>14.914</v>
      </c>
      <c r="Y467" s="8" t="s">
        <v>292</v>
      </c>
      <c r="Z467" s="10">
        <v>1</v>
      </c>
      <c r="AA467" s="10">
        <v>1</v>
      </c>
      <c r="AB467" s="9">
        <v>14.914</v>
      </c>
      <c r="AC467" s="10">
        <v>1</v>
      </c>
      <c r="AD467" s="10">
        <v>1</v>
      </c>
      <c r="AE467" s="9">
        <v>14.914</v>
      </c>
      <c r="AF467" s="11">
        <v>10</v>
      </c>
      <c r="AG467" s="11">
        <v>12</v>
      </c>
      <c r="AH467" s="11">
        <v>9.25</v>
      </c>
      <c r="AI467" s="11">
        <v>0</v>
      </c>
      <c r="AJ467" s="11">
        <v>0</v>
      </c>
      <c r="AK467" s="12">
        <v>44115.01394675926</v>
      </c>
      <c r="AL467" s="11">
        <v>1.84</v>
      </c>
      <c r="AM467" s="11">
        <v>100</v>
      </c>
      <c r="AN467" s="11">
        <v>0</v>
      </c>
      <c r="AO467" s="11">
        <v>2.21</v>
      </c>
      <c r="AP467" s="11">
        <v>1.7</v>
      </c>
      <c r="AQ467" s="11">
        <v>0</v>
      </c>
      <c r="AR467" s="11">
        <v>0.41</v>
      </c>
      <c r="AS467" s="8" t="s">
        <v>298</v>
      </c>
      <c r="AT467" s="11">
        <v>0</v>
      </c>
      <c r="AU467" s="8" t="s">
        <v>12090</v>
      </c>
      <c r="AV467" s="8" t="s">
        <v>299</v>
      </c>
    </row>
    <row r="468" spans="1:48" x14ac:dyDescent="0.25">
      <c r="A468" s="8" t="str">
        <f t="shared" si="7"/>
        <v>17006000094842200001421</v>
      </c>
      <c r="B468" s="8" t="s">
        <v>10883</v>
      </c>
      <c r="C468" s="8" t="s">
        <v>292</v>
      </c>
      <c r="D468" s="8" t="s">
        <v>293</v>
      </c>
      <c r="E468" s="8" t="s">
        <v>12088</v>
      </c>
      <c r="F468" s="8" t="s">
        <v>12089</v>
      </c>
      <c r="G468" s="8" t="s">
        <v>10890</v>
      </c>
      <c r="H468" s="8" t="s">
        <v>10896</v>
      </c>
      <c r="I468" s="8" t="s">
        <v>294</v>
      </c>
      <c r="J468" s="8" t="s">
        <v>10897</v>
      </c>
      <c r="K468" s="8" t="s">
        <v>301</v>
      </c>
      <c r="L468" s="8" t="s">
        <v>10898</v>
      </c>
      <c r="M468" s="8" t="s">
        <v>10899</v>
      </c>
      <c r="N468" s="8" t="s">
        <v>10893</v>
      </c>
      <c r="O468" s="9">
        <v>14.54</v>
      </c>
      <c r="P468" s="10">
        <v>1</v>
      </c>
      <c r="Q468" s="11">
        <v>9.25</v>
      </c>
      <c r="R468" s="11">
        <v>7</v>
      </c>
      <c r="S468" s="8" t="s">
        <v>296</v>
      </c>
      <c r="T468" s="8" t="s">
        <v>297</v>
      </c>
      <c r="U468" s="9">
        <v>17.361000000000001</v>
      </c>
      <c r="V468" s="10">
        <v>0.25</v>
      </c>
      <c r="W468" s="11">
        <v>3</v>
      </c>
      <c r="X468" s="9">
        <v>5.84</v>
      </c>
      <c r="Y468" s="8" t="s">
        <v>292</v>
      </c>
      <c r="Z468" s="10">
        <v>4</v>
      </c>
      <c r="AA468" s="10">
        <v>1</v>
      </c>
      <c r="AB468" s="9">
        <v>23.36</v>
      </c>
      <c r="AC468" s="10">
        <v>1</v>
      </c>
      <c r="AD468" s="10">
        <v>1</v>
      </c>
      <c r="AE468" s="9">
        <v>23.36</v>
      </c>
      <c r="AF468" s="11">
        <v>10</v>
      </c>
      <c r="AG468" s="11">
        <v>7</v>
      </c>
      <c r="AH468" s="11">
        <v>0</v>
      </c>
      <c r="AI468" s="11">
        <v>17</v>
      </c>
      <c r="AJ468" s="11">
        <v>0</v>
      </c>
      <c r="AK468" s="12">
        <v>44115.584606481483</v>
      </c>
      <c r="AL468" s="11">
        <v>0.43</v>
      </c>
      <c r="AM468" s="11">
        <v>100</v>
      </c>
      <c r="AN468" s="11">
        <v>0</v>
      </c>
      <c r="AO468" s="11">
        <v>0.3</v>
      </c>
      <c r="AP468" s="11">
        <v>0</v>
      </c>
      <c r="AQ468" s="11">
        <v>0.9</v>
      </c>
      <c r="AR468" s="11">
        <v>0.17</v>
      </c>
      <c r="AS468" s="8" t="s">
        <v>298</v>
      </c>
      <c r="AT468" s="11">
        <v>0</v>
      </c>
      <c r="AU468" s="8" t="s">
        <v>12090</v>
      </c>
      <c r="AV468" s="8" t="s">
        <v>299</v>
      </c>
    </row>
    <row r="469" spans="1:48" x14ac:dyDescent="0.25">
      <c r="A469" s="8" t="str">
        <f t="shared" si="7"/>
        <v>11006000094852000005105</v>
      </c>
      <c r="B469" s="8" t="s">
        <v>10874</v>
      </c>
      <c r="C469" s="8" t="s">
        <v>294</v>
      </c>
      <c r="D469" s="8" t="s">
        <v>293</v>
      </c>
      <c r="E469" s="8" t="s">
        <v>12091</v>
      </c>
      <c r="F469" s="8" t="s">
        <v>12092</v>
      </c>
      <c r="G469" s="8" t="s">
        <v>11053</v>
      </c>
      <c r="H469" s="8" t="s">
        <v>11054</v>
      </c>
      <c r="I469" s="8" t="s">
        <v>292</v>
      </c>
      <c r="J469" s="8" t="s">
        <v>10897</v>
      </c>
      <c r="K469" s="8" t="s">
        <v>301</v>
      </c>
      <c r="L469" s="8" t="s">
        <v>10898</v>
      </c>
      <c r="M469" s="8" t="s">
        <v>10899</v>
      </c>
      <c r="N469" s="8" t="s">
        <v>10873</v>
      </c>
      <c r="O469" s="9">
        <v>15.254</v>
      </c>
      <c r="P469" s="10">
        <v>1</v>
      </c>
      <c r="Q469" s="11">
        <v>9.25</v>
      </c>
      <c r="R469" s="11">
        <v>7</v>
      </c>
      <c r="S469" s="8" t="s">
        <v>296</v>
      </c>
      <c r="T469" s="8" t="s">
        <v>297</v>
      </c>
      <c r="U469" s="9">
        <v>18.213999999999999</v>
      </c>
      <c r="V469" s="10">
        <v>1</v>
      </c>
      <c r="W469" s="11">
        <v>4</v>
      </c>
      <c r="X469" s="9">
        <v>16.053999999999998</v>
      </c>
      <c r="Y469" s="8" t="s">
        <v>292</v>
      </c>
      <c r="Z469" s="10">
        <v>1</v>
      </c>
      <c r="AA469" s="10">
        <v>1</v>
      </c>
      <c r="AB469" s="9">
        <v>16.053999999999998</v>
      </c>
      <c r="AC469" s="10">
        <v>1</v>
      </c>
      <c r="AD469" s="10">
        <v>1</v>
      </c>
      <c r="AE469" s="9">
        <v>16.053999999999998</v>
      </c>
      <c r="AF469" s="11">
        <v>10</v>
      </c>
      <c r="AG469" s="11">
        <v>7</v>
      </c>
      <c r="AH469" s="11">
        <v>9.25</v>
      </c>
      <c r="AI469" s="11">
        <v>0</v>
      </c>
      <c r="AJ469" s="11">
        <v>0</v>
      </c>
      <c r="AK469" s="12">
        <v>44115.045868055553</v>
      </c>
      <c r="AL469" s="11">
        <v>1.82</v>
      </c>
      <c r="AM469" s="11">
        <v>100</v>
      </c>
      <c r="AN469" s="11">
        <v>0</v>
      </c>
      <c r="AO469" s="11">
        <v>1.28</v>
      </c>
      <c r="AP469" s="11">
        <v>1.68</v>
      </c>
      <c r="AQ469" s="11">
        <v>0</v>
      </c>
      <c r="AR469" s="11">
        <v>0.8</v>
      </c>
      <c r="AS469" s="8" t="s">
        <v>298</v>
      </c>
      <c r="AT469" s="11">
        <v>0</v>
      </c>
      <c r="AU469" s="8" t="s">
        <v>12093</v>
      </c>
      <c r="AV469" s="8" t="s">
        <v>299</v>
      </c>
    </row>
    <row r="470" spans="1:48" x14ac:dyDescent="0.25">
      <c r="A470" s="8" t="str">
        <f t="shared" si="7"/>
        <v>17006000094852200001421</v>
      </c>
      <c r="B470" s="8" t="s">
        <v>10883</v>
      </c>
      <c r="C470" s="8" t="s">
        <v>292</v>
      </c>
      <c r="D470" s="8" t="s">
        <v>293</v>
      </c>
      <c r="E470" s="8" t="s">
        <v>12091</v>
      </c>
      <c r="F470" s="8" t="s">
        <v>12092</v>
      </c>
      <c r="G470" s="8" t="s">
        <v>10890</v>
      </c>
      <c r="H470" s="8" t="s">
        <v>10896</v>
      </c>
      <c r="I470" s="8" t="s">
        <v>294</v>
      </c>
      <c r="J470" s="8" t="s">
        <v>10897</v>
      </c>
      <c r="K470" s="8" t="s">
        <v>301</v>
      </c>
      <c r="L470" s="8" t="s">
        <v>10898</v>
      </c>
      <c r="M470" s="8" t="s">
        <v>10899</v>
      </c>
      <c r="N470" s="8" t="s">
        <v>10893</v>
      </c>
      <c r="O470" s="9">
        <v>15.28</v>
      </c>
      <c r="P470" s="10">
        <v>1</v>
      </c>
      <c r="Q470" s="11">
        <v>9.25</v>
      </c>
      <c r="R470" s="11">
        <v>7</v>
      </c>
      <c r="S470" s="8" t="s">
        <v>296</v>
      </c>
      <c r="T470" s="8" t="s">
        <v>297</v>
      </c>
      <c r="U470" s="9">
        <v>18.245000000000001</v>
      </c>
      <c r="V470" s="10">
        <v>0.25</v>
      </c>
      <c r="W470" s="11">
        <v>3</v>
      </c>
      <c r="X470" s="9">
        <v>6.141</v>
      </c>
      <c r="Y470" s="8" t="s">
        <v>292</v>
      </c>
      <c r="Z470" s="10">
        <v>4</v>
      </c>
      <c r="AA470" s="10">
        <v>1</v>
      </c>
      <c r="AB470" s="9">
        <v>24.564</v>
      </c>
      <c r="AC470" s="10">
        <v>1</v>
      </c>
      <c r="AD470" s="10">
        <v>1</v>
      </c>
      <c r="AE470" s="9">
        <v>24.564</v>
      </c>
      <c r="AF470" s="11">
        <v>10</v>
      </c>
      <c r="AG470" s="11">
        <v>7</v>
      </c>
      <c r="AH470" s="11">
        <v>0</v>
      </c>
      <c r="AI470" s="11">
        <v>17</v>
      </c>
      <c r="AJ470" s="11">
        <v>0</v>
      </c>
      <c r="AK470" s="12">
        <v>44115.584606481483</v>
      </c>
      <c r="AL470" s="11">
        <v>0.46</v>
      </c>
      <c r="AM470" s="11">
        <v>100</v>
      </c>
      <c r="AN470" s="11">
        <v>0</v>
      </c>
      <c r="AO470" s="11">
        <v>0.32</v>
      </c>
      <c r="AP470" s="11">
        <v>0</v>
      </c>
      <c r="AQ470" s="11">
        <v>0.94</v>
      </c>
      <c r="AR470" s="11">
        <v>0.18</v>
      </c>
      <c r="AS470" s="8" t="s">
        <v>298</v>
      </c>
      <c r="AT470" s="11">
        <v>0</v>
      </c>
      <c r="AU470" s="8" t="s">
        <v>12093</v>
      </c>
      <c r="AV470" s="8" t="s">
        <v>299</v>
      </c>
    </row>
    <row r="471" spans="1:48" x14ac:dyDescent="0.25">
      <c r="A471" s="8" t="str">
        <f t="shared" si="7"/>
        <v>17006000095082200001421</v>
      </c>
      <c r="B471" s="8" t="s">
        <v>10883</v>
      </c>
      <c r="C471" s="8" t="s">
        <v>292</v>
      </c>
      <c r="D471" s="8" t="s">
        <v>293</v>
      </c>
      <c r="E471" s="8" t="s">
        <v>12094</v>
      </c>
      <c r="F471" s="8" t="s">
        <v>12095</v>
      </c>
      <c r="G471" s="8" t="s">
        <v>10890</v>
      </c>
      <c r="H471" s="8" t="s">
        <v>10896</v>
      </c>
      <c r="I471" s="8" t="s">
        <v>294</v>
      </c>
      <c r="J471" s="8" t="s">
        <v>10897</v>
      </c>
      <c r="K471" s="8" t="s">
        <v>302</v>
      </c>
      <c r="L471" s="8" t="s">
        <v>10898</v>
      </c>
      <c r="M471" s="8" t="s">
        <v>10899</v>
      </c>
      <c r="N471" s="8" t="s">
        <v>10893</v>
      </c>
      <c r="O471" s="9">
        <v>41.02</v>
      </c>
      <c r="P471" s="10">
        <v>1</v>
      </c>
      <c r="Q471" s="11">
        <v>9.25</v>
      </c>
      <c r="R471" s="11">
        <v>7</v>
      </c>
      <c r="S471" s="8" t="s">
        <v>296</v>
      </c>
      <c r="T471" s="8" t="s">
        <v>297</v>
      </c>
      <c r="U471" s="9">
        <v>48.978999999999999</v>
      </c>
      <c r="V471" s="10">
        <v>0.25</v>
      </c>
      <c r="W471" s="11">
        <v>3</v>
      </c>
      <c r="X471" s="9">
        <v>16.484999999999999</v>
      </c>
      <c r="Y471" s="8" t="s">
        <v>292</v>
      </c>
      <c r="Z471" s="10">
        <v>4</v>
      </c>
      <c r="AA471" s="10">
        <v>1</v>
      </c>
      <c r="AB471" s="9">
        <v>65.94</v>
      </c>
      <c r="AC471" s="10">
        <v>1</v>
      </c>
      <c r="AD471" s="10">
        <v>1</v>
      </c>
      <c r="AE471" s="9">
        <v>65.94</v>
      </c>
      <c r="AF471" s="11">
        <v>10</v>
      </c>
      <c r="AG471" s="11">
        <v>7</v>
      </c>
      <c r="AH471" s="11">
        <v>0</v>
      </c>
      <c r="AI471" s="11">
        <v>17</v>
      </c>
      <c r="AJ471" s="11">
        <v>0</v>
      </c>
      <c r="AK471" s="12">
        <v>44115.584699074076</v>
      </c>
      <c r="AL471" s="11">
        <v>1.23</v>
      </c>
      <c r="AM471" s="11">
        <v>100</v>
      </c>
      <c r="AN471" s="11">
        <v>0</v>
      </c>
      <c r="AO471" s="11">
        <v>0.86</v>
      </c>
      <c r="AP471" s="11">
        <v>0</v>
      </c>
      <c r="AQ471" s="11">
        <v>2.5299999999999998</v>
      </c>
      <c r="AR471" s="11">
        <v>0.48</v>
      </c>
      <c r="AS471" s="8" t="s">
        <v>298</v>
      </c>
      <c r="AT471" s="11">
        <v>0</v>
      </c>
      <c r="AU471" s="8" t="s">
        <v>12096</v>
      </c>
      <c r="AV471" s="8" t="s">
        <v>299</v>
      </c>
    </row>
    <row r="472" spans="1:48" x14ac:dyDescent="0.25">
      <c r="A472" s="8" t="str">
        <f t="shared" si="7"/>
        <v>17006000095092200001421</v>
      </c>
      <c r="B472" s="8" t="s">
        <v>10883</v>
      </c>
      <c r="C472" s="8" t="s">
        <v>292</v>
      </c>
      <c r="D472" s="8" t="s">
        <v>293</v>
      </c>
      <c r="E472" s="8" t="s">
        <v>12097</v>
      </c>
      <c r="F472" s="8" t="s">
        <v>12098</v>
      </c>
      <c r="G472" s="8" t="s">
        <v>10890</v>
      </c>
      <c r="H472" s="8" t="s">
        <v>10896</v>
      </c>
      <c r="I472" s="8" t="s">
        <v>294</v>
      </c>
      <c r="J472" s="8" t="s">
        <v>10897</v>
      </c>
      <c r="K472" s="8" t="s">
        <v>302</v>
      </c>
      <c r="L472" s="8" t="s">
        <v>10898</v>
      </c>
      <c r="M472" s="8" t="s">
        <v>10899</v>
      </c>
      <c r="N472" s="8" t="s">
        <v>10893</v>
      </c>
      <c r="O472" s="9">
        <v>45.85</v>
      </c>
      <c r="P472" s="10">
        <v>1</v>
      </c>
      <c r="Q472" s="11">
        <v>9.25</v>
      </c>
      <c r="R472" s="11">
        <v>7</v>
      </c>
      <c r="S472" s="8" t="s">
        <v>296</v>
      </c>
      <c r="T472" s="8" t="s">
        <v>297</v>
      </c>
      <c r="U472" s="9">
        <v>54.746000000000002</v>
      </c>
      <c r="V472" s="10">
        <v>0.25</v>
      </c>
      <c r="W472" s="11">
        <v>3</v>
      </c>
      <c r="X472" s="9">
        <v>18.427</v>
      </c>
      <c r="Y472" s="8" t="s">
        <v>292</v>
      </c>
      <c r="Z472" s="10">
        <v>4</v>
      </c>
      <c r="AA472" s="10">
        <v>1</v>
      </c>
      <c r="AB472" s="9">
        <v>73.707999999999998</v>
      </c>
      <c r="AC472" s="10">
        <v>1</v>
      </c>
      <c r="AD472" s="10">
        <v>1</v>
      </c>
      <c r="AE472" s="9">
        <v>73.707999999999998</v>
      </c>
      <c r="AF472" s="11">
        <v>10</v>
      </c>
      <c r="AG472" s="11">
        <v>7</v>
      </c>
      <c r="AH472" s="11">
        <v>0</v>
      </c>
      <c r="AI472" s="11">
        <v>17</v>
      </c>
      <c r="AJ472" s="11">
        <v>0</v>
      </c>
      <c r="AK472" s="12">
        <v>44115.584722222222</v>
      </c>
      <c r="AL472" s="11">
        <v>1.37</v>
      </c>
      <c r="AM472" s="11">
        <v>100</v>
      </c>
      <c r="AN472" s="11">
        <v>0</v>
      </c>
      <c r="AO472" s="11">
        <v>0.96</v>
      </c>
      <c r="AP472" s="11">
        <v>0</v>
      </c>
      <c r="AQ472" s="11">
        <v>2.83</v>
      </c>
      <c r="AR472" s="11">
        <v>0.54</v>
      </c>
      <c r="AS472" s="8" t="s">
        <v>298</v>
      </c>
      <c r="AT472" s="11">
        <v>0</v>
      </c>
      <c r="AU472" s="8" t="s">
        <v>12099</v>
      </c>
      <c r="AV472" s="8" t="s">
        <v>299</v>
      </c>
    </row>
    <row r="473" spans="1:48" x14ac:dyDescent="0.25">
      <c r="A473" s="8" t="str">
        <f t="shared" si="7"/>
        <v>17006000095102200001421</v>
      </c>
      <c r="B473" s="8" t="s">
        <v>10883</v>
      </c>
      <c r="C473" s="8" t="s">
        <v>292</v>
      </c>
      <c r="D473" s="8" t="s">
        <v>293</v>
      </c>
      <c r="E473" s="8" t="s">
        <v>12100</v>
      </c>
      <c r="F473" s="8" t="s">
        <v>12101</v>
      </c>
      <c r="G473" s="8" t="s">
        <v>10890</v>
      </c>
      <c r="H473" s="8" t="s">
        <v>10896</v>
      </c>
      <c r="I473" s="8" t="s">
        <v>294</v>
      </c>
      <c r="J473" s="8" t="s">
        <v>10897</v>
      </c>
      <c r="K473" s="8" t="s">
        <v>295</v>
      </c>
      <c r="L473" s="8" t="s">
        <v>10886</v>
      </c>
      <c r="M473" s="8" t="s">
        <v>10899</v>
      </c>
      <c r="N473" s="8" t="s">
        <v>10893</v>
      </c>
      <c r="O473" s="9">
        <v>44.19</v>
      </c>
      <c r="P473" s="10">
        <v>1</v>
      </c>
      <c r="Q473" s="11">
        <v>9.25</v>
      </c>
      <c r="R473" s="11">
        <v>7</v>
      </c>
      <c r="S473" s="8" t="s">
        <v>296</v>
      </c>
      <c r="T473" s="8" t="s">
        <v>297</v>
      </c>
      <c r="U473" s="9">
        <v>52.764000000000003</v>
      </c>
      <c r="V473" s="10">
        <v>0.25</v>
      </c>
      <c r="W473" s="11">
        <v>3</v>
      </c>
      <c r="X473" s="9">
        <v>17.760999999999999</v>
      </c>
      <c r="Y473" s="8" t="s">
        <v>292</v>
      </c>
      <c r="Z473" s="10">
        <v>4</v>
      </c>
      <c r="AA473" s="10">
        <v>1</v>
      </c>
      <c r="AB473" s="9">
        <v>71.043999999999997</v>
      </c>
      <c r="AC473" s="10">
        <v>1</v>
      </c>
      <c r="AD473" s="10">
        <v>1</v>
      </c>
      <c r="AE473" s="9">
        <v>71.043999999999997</v>
      </c>
      <c r="AF473" s="11">
        <v>10</v>
      </c>
      <c r="AG473" s="11">
        <v>7</v>
      </c>
      <c r="AH473" s="11">
        <v>0</v>
      </c>
      <c r="AI473" s="11">
        <v>17</v>
      </c>
      <c r="AJ473" s="11">
        <v>0</v>
      </c>
      <c r="AK473" s="12">
        <v>44115.584722222222</v>
      </c>
      <c r="AL473" s="11">
        <v>1.32</v>
      </c>
      <c r="AM473" s="11">
        <v>100</v>
      </c>
      <c r="AN473" s="11">
        <v>0</v>
      </c>
      <c r="AO473" s="11">
        <v>0.92</v>
      </c>
      <c r="AP473" s="11">
        <v>0</v>
      </c>
      <c r="AQ473" s="11">
        <v>2.73</v>
      </c>
      <c r="AR473" s="11">
        <v>0.52</v>
      </c>
      <c r="AS473" s="8" t="s">
        <v>298</v>
      </c>
      <c r="AT473" s="11">
        <v>0</v>
      </c>
      <c r="AU473" s="8" t="s">
        <v>12102</v>
      </c>
      <c r="AV473" s="8" t="s">
        <v>299</v>
      </c>
    </row>
    <row r="474" spans="1:48" x14ac:dyDescent="0.25">
      <c r="A474" s="8" t="str">
        <f t="shared" si="7"/>
        <v>17006000102402200001421</v>
      </c>
      <c r="B474" s="8" t="s">
        <v>10883</v>
      </c>
      <c r="C474" s="8" t="s">
        <v>292</v>
      </c>
      <c r="D474" s="8" t="s">
        <v>293</v>
      </c>
      <c r="E474" s="8" t="s">
        <v>12103</v>
      </c>
      <c r="F474" s="8" t="s">
        <v>12104</v>
      </c>
      <c r="G474" s="8" t="s">
        <v>10890</v>
      </c>
      <c r="H474" s="8" t="s">
        <v>10896</v>
      </c>
      <c r="I474" s="8" t="s">
        <v>294</v>
      </c>
      <c r="J474" s="8" t="s">
        <v>10897</v>
      </c>
      <c r="K474" s="8" t="s">
        <v>295</v>
      </c>
      <c r="L474" s="8" t="s">
        <v>10898</v>
      </c>
      <c r="M474" s="8" t="s">
        <v>10899</v>
      </c>
      <c r="N474" s="8" t="s">
        <v>10893</v>
      </c>
      <c r="O474" s="9">
        <v>21.53</v>
      </c>
      <c r="P474" s="10">
        <v>1</v>
      </c>
      <c r="Q474" s="11">
        <v>9.25</v>
      </c>
      <c r="R474" s="11">
        <v>7</v>
      </c>
      <c r="S474" s="8" t="s">
        <v>296</v>
      </c>
      <c r="T474" s="8" t="s">
        <v>297</v>
      </c>
      <c r="U474" s="9">
        <v>25.707000000000001</v>
      </c>
      <c r="V474" s="10">
        <v>0.25</v>
      </c>
      <c r="W474" s="11">
        <v>3</v>
      </c>
      <c r="X474" s="9">
        <v>8.6470000000000002</v>
      </c>
      <c r="Y474" s="8" t="s">
        <v>292</v>
      </c>
      <c r="Z474" s="10">
        <v>4</v>
      </c>
      <c r="AA474" s="10">
        <v>1</v>
      </c>
      <c r="AB474" s="9">
        <v>34.588000000000001</v>
      </c>
      <c r="AC474" s="10">
        <v>1</v>
      </c>
      <c r="AD474" s="10">
        <v>1</v>
      </c>
      <c r="AE474" s="9">
        <v>34.588000000000001</v>
      </c>
      <c r="AF474" s="11">
        <v>10</v>
      </c>
      <c r="AG474" s="11">
        <v>7</v>
      </c>
      <c r="AH474" s="11">
        <v>0</v>
      </c>
      <c r="AI474" s="11">
        <v>17</v>
      </c>
      <c r="AJ474" s="11">
        <v>0</v>
      </c>
      <c r="AK474" s="12">
        <v>44115.589074074072</v>
      </c>
      <c r="AL474" s="11">
        <v>0.64</v>
      </c>
      <c r="AM474" s="11">
        <v>100</v>
      </c>
      <c r="AN474" s="11">
        <v>0</v>
      </c>
      <c r="AO474" s="11">
        <v>0.45</v>
      </c>
      <c r="AP474" s="11">
        <v>0</v>
      </c>
      <c r="AQ474" s="11">
        <v>1.33</v>
      </c>
      <c r="AR474" s="11">
        <v>0.25</v>
      </c>
      <c r="AS474" s="8" t="s">
        <v>298</v>
      </c>
      <c r="AT474" s="11">
        <v>0</v>
      </c>
      <c r="AU474" s="8" t="s">
        <v>12105</v>
      </c>
      <c r="AV474" s="8" t="s">
        <v>299</v>
      </c>
    </row>
    <row r="475" spans="1:48" x14ac:dyDescent="0.25">
      <c r="A475" s="8" t="str">
        <f t="shared" si="7"/>
        <v>17006000102412200001421</v>
      </c>
      <c r="B475" s="8" t="s">
        <v>10883</v>
      </c>
      <c r="C475" s="8" t="s">
        <v>292</v>
      </c>
      <c r="D475" s="8" t="s">
        <v>293</v>
      </c>
      <c r="E475" s="8" t="s">
        <v>12106</v>
      </c>
      <c r="F475" s="8" t="s">
        <v>12107</v>
      </c>
      <c r="G475" s="8" t="s">
        <v>10890</v>
      </c>
      <c r="H475" s="8" t="s">
        <v>10896</v>
      </c>
      <c r="I475" s="8" t="s">
        <v>294</v>
      </c>
      <c r="J475" s="8" t="s">
        <v>10897</v>
      </c>
      <c r="K475" s="8" t="s">
        <v>295</v>
      </c>
      <c r="L475" s="8" t="s">
        <v>10886</v>
      </c>
      <c r="M475" s="8" t="s">
        <v>10899</v>
      </c>
      <c r="N475" s="8" t="s">
        <v>10893</v>
      </c>
      <c r="O475" s="9">
        <v>21.84</v>
      </c>
      <c r="P475" s="10">
        <v>1</v>
      </c>
      <c r="Q475" s="11">
        <v>9.25</v>
      </c>
      <c r="R475" s="11">
        <v>7</v>
      </c>
      <c r="S475" s="8" t="s">
        <v>296</v>
      </c>
      <c r="T475" s="8" t="s">
        <v>297</v>
      </c>
      <c r="U475" s="9">
        <v>26.077999999999999</v>
      </c>
      <c r="V475" s="10">
        <v>0.25</v>
      </c>
      <c r="W475" s="11">
        <v>3</v>
      </c>
      <c r="X475" s="9">
        <v>8.7799999999999994</v>
      </c>
      <c r="Y475" s="8" t="s">
        <v>292</v>
      </c>
      <c r="Z475" s="10">
        <v>4</v>
      </c>
      <c r="AA475" s="10">
        <v>1</v>
      </c>
      <c r="AB475" s="9">
        <v>35.119999999999997</v>
      </c>
      <c r="AC475" s="10">
        <v>1</v>
      </c>
      <c r="AD475" s="10">
        <v>1</v>
      </c>
      <c r="AE475" s="9">
        <v>35.119999999999997</v>
      </c>
      <c r="AF475" s="11">
        <v>10</v>
      </c>
      <c r="AG475" s="11">
        <v>7</v>
      </c>
      <c r="AH475" s="11">
        <v>0</v>
      </c>
      <c r="AI475" s="11">
        <v>17</v>
      </c>
      <c r="AJ475" s="11">
        <v>0</v>
      </c>
      <c r="AK475" s="12">
        <v>44115.589097222219</v>
      </c>
      <c r="AL475" s="11">
        <v>0.65</v>
      </c>
      <c r="AM475" s="11">
        <v>100</v>
      </c>
      <c r="AN475" s="11">
        <v>0</v>
      </c>
      <c r="AO475" s="11">
        <v>0.46</v>
      </c>
      <c r="AP475" s="11">
        <v>0</v>
      </c>
      <c r="AQ475" s="11">
        <v>1.35</v>
      </c>
      <c r="AR475" s="11">
        <v>0.26</v>
      </c>
      <c r="AS475" s="8" t="s">
        <v>298</v>
      </c>
      <c r="AT475" s="11">
        <v>0</v>
      </c>
      <c r="AU475" s="8" t="s">
        <v>12108</v>
      </c>
      <c r="AV475" s="8" t="s">
        <v>299</v>
      </c>
    </row>
    <row r="476" spans="1:48" x14ac:dyDescent="0.25">
      <c r="A476" s="8" t="str">
        <f t="shared" si="7"/>
        <v>17006000103052200001421</v>
      </c>
      <c r="B476" s="8" t="s">
        <v>10883</v>
      </c>
      <c r="C476" s="8" t="s">
        <v>292</v>
      </c>
      <c r="D476" s="8" t="s">
        <v>293</v>
      </c>
      <c r="E476" s="8" t="s">
        <v>12109</v>
      </c>
      <c r="F476" s="8" t="s">
        <v>12110</v>
      </c>
      <c r="G476" s="8" t="s">
        <v>10890</v>
      </c>
      <c r="H476" s="8" t="s">
        <v>10896</v>
      </c>
      <c r="I476" s="8" t="s">
        <v>294</v>
      </c>
      <c r="J476" s="8" t="s">
        <v>10897</v>
      </c>
      <c r="K476" s="8" t="s">
        <v>295</v>
      </c>
      <c r="L476" s="8" t="s">
        <v>10886</v>
      </c>
      <c r="M476" s="8" t="s">
        <v>10899</v>
      </c>
      <c r="N476" s="8" t="s">
        <v>10893</v>
      </c>
      <c r="O476" s="9">
        <v>28.14</v>
      </c>
      <c r="P476" s="10">
        <v>1</v>
      </c>
      <c r="Q476" s="11">
        <v>9.25</v>
      </c>
      <c r="R476" s="11">
        <v>7</v>
      </c>
      <c r="S476" s="8" t="s">
        <v>296</v>
      </c>
      <c r="T476" s="8" t="s">
        <v>297</v>
      </c>
      <c r="U476" s="9">
        <v>33.6</v>
      </c>
      <c r="V476" s="10">
        <v>0.25</v>
      </c>
      <c r="W476" s="11">
        <v>3</v>
      </c>
      <c r="X476" s="9">
        <v>11.31</v>
      </c>
      <c r="Y476" s="8" t="s">
        <v>292</v>
      </c>
      <c r="Z476" s="10">
        <v>4</v>
      </c>
      <c r="AA476" s="10">
        <v>1</v>
      </c>
      <c r="AB476" s="9">
        <v>45.24</v>
      </c>
      <c r="AC476" s="10">
        <v>1</v>
      </c>
      <c r="AD476" s="10">
        <v>1</v>
      </c>
      <c r="AE476" s="9">
        <v>45.24</v>
      </c>
      <c r="AF476" s="11">
        <v>10</v>
      </c>
      <c r="AG476" s="11">
        <v>7</v>
      </c>
      <c r="AH476" s="11">
        <v>0</v>
      </c>
      <c r="AI476" s="11">
        <v>17</v>
      </c>
      <c r="AJ476" s="11">
        <v>0</v>
      </c>
      <c r="AK476" s="12">
        <v>44115.589328703703</v>
      </c>
      <c r="AL476" s="11">
        <v>0.84</v>
      </c>
      <c r="AM476" s="11">
        <v>100</v>
      </c>
      <c r="AN476" s="11">
        <v>0</v>
      </c>
      <c r="AO476" s="11">
        <v>0.59</v>
      </c>
      <c r="AP476" s="11">
        <v>0</v>
      </c>
      <c r="AQ476" s="11">
        <v>1.74</v>
      </c>
      <c r="AR476" s="11">
        <v>0.33</v>
      </c>
      <c r="AS476" s="8" t="s">
        <v>298</v>
      </c>
      <c r="AT476" s="11">
        <v>0</v>
      </c>
      <c r="AU476" s="8" t="s">
        <v>12111</v>
      </c>
      <c r="AV476" s="8" t="s">
        <v>299</v>
      </c>
    </row>
    <row r="477" spans="1:48" x14ac:dyDescent="0.25">
      <c r="A477" s="8" t="str">
        <f t="shared" si="7"/>
        <v>17006000103672200001421</v>
      </c>
      <c r="B477" s="8" t="s">
        <v>10883</v>
      </c>
      <c r="C477" s="8" t="s">
        <v>292</v>
      </c>
      <c r="D477" s="8" t="s">
        <v>293</v>
      </c>
      <c r="E477" s="8" t="s">
        <v>12112</v>
      </c>
      <c r="F477" s="8" t="s">
        <v>12113</v>
      </c>
      <c r="G477" s="8" t="s">
        <v>10890</v>
      </c>
      <c r="H477" s="8" t="s">
        <v>10896</v>
      </c>
      <c r="I477" s="8" t="s">
        <v>294</v>
      </c>
      <c r="J477" s="8" t="s">
        <v>10897</v>
      </c>
      <c r="K477" s="8" t="s">
        <v>301</v>
      </c>
      <c r="L477" s="8" t="s">
        <v>10898</v>
      </c>
      <c r="M477" s="8" t="s">
        <v>10899</v>
      </c>
      <c r="N477" s="8" t="s">
        <v>10893</v>
      </c>
      <c r="O477" s="9">
        <v>7.45</v>
      </c>
      <c r="P477" s="10">
        <v>1</v>
      </c>
      <c r="Q477" s="11">
        <v>9.25</v>
      </c>
      <c r="R477" s="11">
        <v>7</v>
      </c>
      <c r="S477" s="8" t="s">
        <v>296</v>
      </c>
      <c r="T477" s="8" t="s">
        <v>297</v>
      </c>
      <c r="U477" s="9">
        <v>8.8960000000000008</v>
      </c>
      <c r="V477" s="10">
        <v>0.25</v>
      </c>
      <c r="W477" s="11">
        <v>3</v>
      </c>
      <c r="X477" s="9">
        <v>2.9940000000000002</v>
      </c>
      <c r="Y477" s="8" t="s">
        <v>292</v>
      </c>
      <c r="Z477" s="10">
        <v>4</v>
      </c>
      <c r="AA477" s="10">
        <v>1</v>
      </c>
      <c r="AB477" s="9">
        <v>11.976000000000001</v>
      </c>
      <c r="AC477" s="10">
        <v>1</v>
      </c>
      <c r="AD477" s="10">
        <v>1</v>
      </c>
      <c r="AE477" s="9">
        <v>11.976000000000001</v>
      </c>
      <c r="AF477" s="11">
        <v>10</v>
      </c>
      <c r="AG477" s="11">
        <v>7</v>
      </c>
      <c r="AH477" s="11">
        <v>0</v>
      </c>
      <c r="AI477" s="11">
        <v>17</v>
      </c>
      <c r="AJ477" s="11">
        <v>0</v>
      </c>
      <c r="AK477" s="12">
        <v>44115.589988425927</v>
      </c>
      <c r="AL477" s="11">
        <v>0.22</v>
      </c>
      <c r="AM477" s="11">
        <v>100</v>
      </c>
      <c r="AN477" s="11">
        <v>0</v>
      </c>
      <c r="AO477" s="11">
        <v>0.16</v>
      </c>
      <c r="AP477" s="11">
        <v>0</v>
      </c>
      <c r="AQ477" s="11">
        <v>0.46</v>
      </c>
      <c r="AR477" s="11">
        <v>0.09</v>
      </c>
      <c r="AS477" s="8" t="s">
        <v>298</v>
      </c>
      <c r="AT477" s="11">
        <v>0</v>
      </c>
      <c r="AU477" s="8" t="s">
        <v>12114</v>
      </c>
      <c r="AV477" s="8" t="s">
        <v>299</v>
      </c>
    </row>
    <row r="478" spans="1:48" x14ac:dyDescent="0.25">
      <c r="A478" s="8" t="str">
        <f t="shared" si="7"/>
        <v>17006000103812200001421</v>
      </c>
      <c r="B478" s="8" t="s">
        <v>10883</v>
      </c>
      <c r="C478" s="8" t="s">
        <v>292</v>
      </c>
      <c r="D478" s="8" t="s">
        <v>293</v>
      </c>
      <c r="E478" s="8" t="s">
        <v>12115</v>
      </c>
      <c r="F478" s="8" t="s">
        <v>12116</v>
      </c>
      <c r="G478" s="8" t="s">
        <v>10890</v>
      </c>
      <c r="H478" s="8" t="s">
        <v>10896</v>
      </c>
      <c r="I478" s="8" t="s">
        <v>294</v>
      </c>
      <c r="J478" s="8" t="s">
        <v>10897</v>
      </c>
      <c r="K478" s="8" t="s">
        <v>301</v>
      </c>
      <c r="L478" s="8" t="s">
        <v>10898</v>
      </c>
      <c r="M478" s="8" t="s">
        <v>10899</v>
      </c>
      <c r="N478" s="8" t="s">
        <v>10893</v>
      </c>
      <c r="O478" s="9">
        <v>8.65</v>
      </c>
      <c r="P478" s="10">
        <v>1</v>
      </c>
      <c r="Q478" s="11">
        <v>9.25</v>
      </c>
      <c r="R478" s="11">
        <v>7</v>
      </c>
      <c r="S478" s="8" t="s">
        <v>296</v>
      </c>
      <c r="T478" s="8" t="s">
        <v>297</v>
      </c>
      <c r="U478" s="9">
        <v>10.327999999999999</v>
      </c>
      <c r="V478" s="10">
        <v>0.25</v>
      </c>
      <c r="W478" s="11">
        <v>3</v>
      </c>
      <c r="X478" s="9">
        <v>3.472</v>
      </c>
      <c r="Y478" s="8" t="s">
        <v>292</v>
      </c>
      <c r="Z478" s="10">
        <v>4</v>
      </c>
      <c r="AA478" s="10">
        <v>1</v>
      </c>
      <c r="AB478" s="9">
        <v>13.888</v>
      </c>
      <c r="AC478" s="10">
        <v>1</v>
      </c>
      <c r="AD478" s="10">
        <v>1</v>
      </c>
      <c r="AE478" s="9">
        <v>13.888</v>
      </c>
      <c r="AF478" s="11">
        <v>10</v>
      </c>
      <c r="AG478" s="11">
        <v>7</v>
      </c>
      <c r="AH478" s="11">
        <v>0</v>
      </c>
      <c r="AI478" s="11">
        <v>17</v>
      </c>
      <c r="AJ478" s="11">
        <v>0</v>
      </c>
      <c r="AK478" s="12">
        <v>44115.590057870373</v>
      </c>
      <c r="AL478" s="11">
        <v>0.26</v>
      </c>
      <c r="AM478" s="11">
        <v>100</v>
      </c>
      <c r="AN478" s="11">
        <v>0</v>
      </c>
      <c r="AO478" s="11">
        <v>0.18</v>
      </c>
      <c r="AP478" s="11">
        <v>0</v>
      </c>
      <c r="AQ478" s="11">
        <v>0.53</v>
      </c>
      <c r="AR478" s="11">
        <v>0.1</v>
      </c>
      <c r="AS478" s="8" t="s">
        <v>298</v>
      </c>
      <c r="AT478" s="11">
        <v>0</v>
      </c>
      <c r="AU478" s="8" t="s">
        <v>12117</v>
      </c>
      <c r="AV478" s="8" t="s">
        <v>299</v>
      </c>
    </row>
    <row r="479" spans="1:48" x14ac:dyDescent="0.25">
      <c r="A479" s="8" t="str">
        <f t="shared" si="7"/>
        <v>17006000103822200001421</v>
      </c>
      <c r="B479" s="8" t="s">
        <v>10883</v>
      </c>
      <c r="C479" s="8" t="s">
        <v>292</v>
      </c>
      <c r="D479" s="8" t="s">
        <v>293</v>
      </c>
      <c r="E479" s="8" t="s">
        <v>12118</v>
      </c>
      <c r="F479" s="8" t="s">
        <v>12119</v>
      </c>
      <c r="G479" s="8" t="s">
        <v>10890</v>
      </c>
      <c r="H479" s="8" t="s">
        <v>10896</v>
      </c>
      <c r="I479" s="8" t="s">
        <v>294</v>
      </c>
      <c r="J479" s="8" t="s">
        <v>10897</v>
      </c>
      <c r="K479" s="8" t="s">
        <v>301</v>
      </c>
      <c r="L479" s="8" t="s">
        <v>10886</v>
      </c>
      <c r="M479" s="8" t="s">
        <v>10899</v>
      </c>
      <c r="N479" s="8" t="s">
        <v>10893</v>
      </c>
      <c r="O479" s="9">
        <v>8.73</v>
      </c>
      <c r="P479" s="10">
        <v>1</v>
      </c>
      <c r="Q479" s="11">
        <v>9.25</v>
      </c>
      <c r="R479" s="11">
        <v>7</v>
      </c>
      <c r="S479" s="8" t="s">
        <v>296</v>
      </c>
      <c r="T479" s="8" t="s">
        <v>297</v>
      </c>
      <c r="U479" s="9">
        <v>10.423999999999999</v>
      </c>
      <c r="V479" s="10">
        <v>0.25</v>
      </c>
      <c r="W479" s="11">
        <v>3</v>
      </c>
      <c r="X479" s="9">
        <v>3.5059999999999998</v>
      </c>
      <c r="Y479" s="8" t="s">
        <v>292</v>
      </c>
      <c r="Z479" s="10">
        <v>4</v>
      </c>
      <c r="AA479" s="10">
        <v>1</v>
      </c>
      <c r="AB479" s="9">
        <v>14.023999999999999</v>
      </c>
      <c r="AC479" s="10">
        <v>1</v>
      </c>
      <c r="AD479" s="10">
        <v>1</v>
      </c>
      <c r="AE479" s="9">
        <v>14.023999999999999</v>
      </c>
      <c r="AF479" s="11">
        <v>10</v>
      </c>
      <c r="AG479" s="11">
        <v>7</v>
      </c>
      <c r="AH479" s="11">
        <v>0</v>
      </c>
      <c r="AI479" s="11">
        <v>17</v>
      </c>
      <c r="AJ479" s="11">
        <v>0</v>
      </c>
      <c r="AK479" s="12">
        <v>44115.590057870373</v>
      </c>
      <c r="AL479" s="11">
        <v>0.26</v>
      </c>
      <c r="AM479" s="11">
        <v>100</v>
      </c>
      <c r="AN479" s="11">
        <v>0</v>
      </c>
      <c r="AO479" s="11">
        <v>0.18</v>
      </c>
      <c r="AP479" s="11">
        <v>0</v>
      </c>
      <c r="AQ479" s="11">
        <v>0.54</v>
      </c>
      <c r="AR479" s="11">
        <v>0.1</v>
      </c>
      <c r="AS479" s="8" t="s">
        <v>298</v>
      </c>
      <c r="AT479" s="11">
        <v>0</v>
      </c>
      <c r="AU479" s="8" t="s">
        <v>12120</v>
      </c>
      <c r="AV479" s="8" t="s">
        <v>299</v>
      </c>
    </row>
    <row r="480" spans="1:48" x14ac:dyDescent="0.25">
      <c r="A480" s="8" t="str">
        <f t="shared" si="7"/>
        <v>10006000103832200001421</v>
      </c>
      <c r="B480" s="8" t="s">
        <v>10870</v>
      </c>
      <c r="C480" s="8" t="s">
        <v>294</v>
      </c>
      <c r="D480" s="8" t="s">
        <v>293</v>
      </c>
      <c r="E480" s="8" t="s">
        <v>12121</v>
      </c>
      <c r="F480" s="8" t="s">
        <v>12122</v>
      </c>
      <c r="G480" s="8" t="s">
        <v>10890</v>
      </c>
      <c r="H480" s="8" t="s">
        <v>10896</v>
      </c>
      <c r="I480" s="8" t="s">
        <v>292</v>
      </c>
      <c r="J480" s="8" t="s">
        <v>10897</v>
      </c>
      <c r="K480" s="8" t="s">
        <v>301</v>
      </c>
      <c r="L480" s="8" t="s">
        <v>10886</v>
      </c>
      <c r="M480" s="8" t="s">
        <v>10899</v>
      </c>
      <c r="N480" s="8" t="s">
        <v>10873</v>
      </c>
      <c r="O480" s="9">
        <v>8.609</v>
      </c>
      <c r="P480" s="10">
        <v>1</v>
      </c>
      <c r="Q480" s="11">
        <v>9.25</v>
      </c>
      <c r="R480" s="11">
        <v>12</v>
      </c>
      <c r="S480" s="8" t="s">
        <v>296</v>
      </c>
      <c r="T480" s="8" t="s">
        <v>297</v>
      </c>
      <c r="U480" s="9">
        <v>10.932</v>
      </c>
      <c r="V480" s="10">
        <v>1</v>
      </c>
      <c r="W480" s="11">
        <v>4</v>
      </c>
      <c r="X480" s="9">
        <v>9.0920000000000005</v>
      </c>
      <c r="Y480" s="8" t="s">
        <v>292</v>
      </c>
      <c r="Z480" s="10">
        <v>1</v>
      </c>
      <c r="AA480" s="10">
        <v>1</v>
      </c>
      <c r="AB480" s="9">
        <v>9.0920000000000005</v>
      </c>
      <c r="AC480" s="10">
        <v>1</v>
      </c>
      <c r="AD480" s="10">
        <v>1</v>
      </c>
      <c r="AE480" s="9">
        <v>9.0920000000000005</v>
      </c>
      <c r="AF480" s="11">
        <v>10</v>
      </c>
      <c r="AG480" s="11">
        <v>12</v>
      </c>
      <c r="AH480" s="11">
        <v>9.25</v>
      </c>
      <c r="AI480" s="11">
        <v>0</v>
      </c>
      <c r="AJ480" s="11">
        <v>0</v>
      </c>
      <c r="AK480" s="12">
        <v>44115.039027777777</v>
      </c>
      <c r="AL480" s="11">
        <v>1.0900000000000001</v>
      </c>
      <c r="AM480" s="11">
        <v>100</v>
      </c>
      <c r="AN480" s="11">
        <v>0</v>
      </c>
      <c r="AO480" s="11">
        <v>1.31</v>
      </c>
      <c r="AP480" s="11">
        <v>1.01</v>
      </c>
      <c r="AQ480" s="11">
        <v>0</v>
      </c>
      <c r="AR480" s="11">
        <v>0.48</v>
      </c>
      <c r="AS480" s="8" t="s">
        <v>298</v>
      </c>
      <c r="AT480" s="11">
        <v>0</v>
      </c>
      <c r="AU480" s="8" t="s">
        <v>12123</v>
      </c>
      <c r="AV480" s="8" t="s">
        <v>299</v>
      </c>
    </row>
    <row r="481" spans="1:48" x14ac:dyDescent="0.25">
      <c r="A481" s="8" t="str">
        <f t="shared" si="7"/>
        <v>17006000103832200001421</v>
      </c>
      <c r="B481" s="8" t="s">
        <v>10883</v>
      </c>
      <c r="C481" s="8" t="s">
        <v>292</v>
      </c>
      <c r="D481" s="8" t="s">
        <v>293</v>
      </c>
      <c r="E481" s="8" t="s">
        <v>12121</v>
      </c>
      <c r="F481" s="8" t="s">
        <v>12122</v>
      </c>
      <c r="G481" s="8" t="s">
        <v>10890</v>
      </c>
      <c r="H481" s="8" t="s">
        <v>10896</v>
      </c>
      <c r="I481" s="8" t="s">
        <v>294</v>
      </c>
      <c r="J481" s="8" t="s">
        <v>10897</v>
      </c>
      <c r="K481" s="8" t="s">
        <v>301</v>
      </c>
      <c r="L481" s="8" t="s">
        <v>10886</v>
      </c>
      <c r="M481" s="8" t="s">
        <v>10899</v>
      </c>
      <c r="N481" s="8" t="s">
        <v>10893</v>
      </c>
      <c r="O481" s="9">
        <v>8.61</v>
      </c>
      <c r="P481" s="10">
        <v>1</v>
      </c>
      <c r="Q481" s="11">
        <v>9.25</v>
      </c>
      <c r="R481" s="11">
        <v>7</v>
      </c>
      <c r="S481" s="8" t="s">
        <v>296</v>
      </c>
      <c r="T481" s="8" t="s">
        <v>297</v>
      </c>
      <c r="U481" s="9">
        <v>10.281000000000001</v>
      </c>
      <c r="V481" s="10">
        <v>0.25</v>
      </c>
      <c r="W481" s="11">
        <v>3</v>
      </c>
      <c r="X481" s="9">
        <v>3.46</v>
      </c>
      <c r="Y481" s="8" t="s">
        <v>292</v>
      </c>
      <c r="Z481" s="10">
        <v>4</v>
      </c>
      <c r="AA481" s="10">
        <v>1</v>
      </c>
      <c r="AB481" s="9">
        <v>13.84</v>
      </c>
      <c r="AC481" s="10">
        <v>1</v>
      </c>
      <c r="AD481" s="10">
        <v>1</v>
      </c>
      <c r="AE481" s="9">
        <v>13.84</v>
      </c>
      <c r="AF481" s="11">
        <v>10</v>
      </c>
      <c r="AG481" s="11">
        <v>7</v>
      </c>
      <c r="AH481" s="11">
        <v>0</v>
      </c>
      <c r="AI481" s="11">
        <v>17</v>
      </c>
      <c r="AJ481" s="11">
        <v>0</v>
      </c>
      <c r="AK481" s="12">
        <v>44115.590069444443</v>
      </c>
      <c r="AL481" s="11">
        <v>0.26</v>
      </c>
      <c r="AM481" s="11">
        <v>100</v>
      </c>
      <c r="AN481" s="11">
        <v>0</v>
      </c>
      <c r="AO481" s="11">
        <v>0.18</v>
      </c>
      <c r="AP481" s="11">
        <v>0</v>
      </c>
      <c r="AQ481" s="11">
        <v>0.53</v>
      </c>
      <c r="AR481" s="11">
        <v>0.1</v>
      </c>
      <c r="AS481" s="8" t="s">
        <v>298</v>
      </c>
      <c r="AT481" s="11">
        <v>0</v>
      </c>
      <c r="AU481" s="8" t="s">
        <v>12123</v>
      </c>
      <c r="AV481" s="8" t="s">
        <v>299</v>
      </c>
    </row>
    <row r="482" spans="1:48" x14ac:dyDescent="0.25">
      <c r="A482" s="8" t="str">
        <f t="shared" si="7"/>
        <v>14006000103942000005105</v>
      </c>
      <c r="B482" s="8" t="s">
        <v>10892</v>
      </c>
      <c r="C482" s="8" t="s">
        <v>294</v>
      </c>
      <c r="D482" s="8" t="s">
        <v>293</v>
      </c>
      <c r="E482" s="8" t="s">
        <v>12124</v>
      </c>
      <c r="F482" s="8" t="s">
        <v>12125</v>
      </c>
      <c r="G482" s="8" t="s">
        <v>11053</v>
      </c>
      <c r="H482" s="8" t="s">
        <v>11054</v>
      </c>
      <c r="I482" s="8" t="s">
        <v>292</v>
      </c>
      <c r="J482" s="8" t="s">
        <v>10897</v>
      </c>
      <c r="K482" s="8" t="s">
        <v>301</v>
      </c>
      <c r="L482" s="8" t="s">
        <v>10898</v>
      </c>
      <c r="M482" s="8" t="s">
        <v>10899</v>
      </c>
      <c r="N482" s="8" t="s">
        <v>10873</v>
      </c>
      <c r="O482" s="9">
        <v>9.7970000000000006</v>
      </c>
      <c r="P482" s="10">
        <v>1</v>
      </c>
      <c r="Q482" s="11">
        <v>9.25</v>
      </c>
      <c r="R482" s="11">
        <v>12</v>
      </c>
      <c r="S482" s="8" t="s">
        <v>296</v>
      </c>
      <c r="T482" s="8" t="s">
        <v>297</v>
      </c>
      <c r="U482" s="9">
        <v>12.441000000000001</v>
      </c>
      <c r="V482" s="10">
        <v>1</v>
      </c>
      <c r="W482" s="11">
        <v>2</v>
      </c>
      <c r="X482" s="9">
        <v>10.061</v>
      </c>
      <c r="Y482" s="8" t="s">
        <v>292</v>
      </c>
      <c r="Z482" s="10">
        <v>1</v>
      </c>
      <c r="AA482" s="10">
        <v>1</v>
      </c>
      <c r="AB482" s="9">
        <v>10.061</v>
      </c>
      <c r="AC482" s="10">
        <v>1</v>
      </c>
      <c r="AD482" s="10">
        <v>1</v>
      </c>
      <c r="AE482" s="9">
        <v>10.061</v>
      </c>
      <c r="AF482" s="11">
        <v>10</v>
      </c>
      <c r="AG482" s="11">
        <v>12</v>
      </c>
      <c r="AH482" s="11">
        <v>9.25</v>
      </c>
      <c r="AI482" s="11">
        <v>0</v>
      </c>
      <c r="AJ482" s="11">
        <v>0</v>
      </c>
      <c r="AK482" s="12">
        <v>44115.014803240738</v>
      </c>
      <c r="AL482" s="11">
        <v>1.24</v>
      </c>
      <c r="AM482" s="11">
        <v>100</v>
      </c>
      <c r="AN482" s="11">
        <v>0</v>
      </c>
      <c r="AO482" s="11">
        <v>1.49</v>
      </c>
      <c r="AP482" s="11">
        <v>1.1599999999999999</v>
      </c>
      <c r="AQ482" s="11">
        <v>0</v>
      </c>
      <c r="AR482" s="11">
        <v>0.27</v>
      </c>
      <c r="AS482" s="8" t="s">
        <v>298</v>
      </c>
      <c r="AT482" s="11">
        <v>0</v>
      </c>
      <c r="AU482" s="8" t="s">
        <v>12126</v>
      </c>
      <c r="AV482" s="8" t="s">
        <v>299</v>
      </c>
    </row>
    <row r="483" spans="1:48" x14ac:dyDescent="0.25">
      <c r="A483" s="8" t="str">
        <f t="shared" si="7"/>
        <v>17006000103962200001421</v>
      </c>
      <c r="B483" s="8" t="s">
        <v>10883</v>
      </c>
      <c r="C483" s="8" t="s">
        <v>292</v>
      </c>
      <c r="D483" s="8" t="s">
        <v>293</v>
      </c>
      <c r="E483" s="8" t="s">
        <v>12127</v>
      </c>
      <c r="F483" s="8" t="s">
        <v>12128</v>
      </c>
      <c r="G483" s="8" t="s">
        <v>10890</v>
      </c>
      <c r="H483" s="8" t="s">
        <v>10896</v>
      </c>
      <c r="I483" s="8" t="s">
        <v>294</v>
      </c>
      <c r="J483" s="8" t="s">
        <v>10897</v>
      </c>
      <c r="K483" s="8" t="s">
        <v>301</v>
      </c>
      <c r="L483" s="8" t="s">
        <v>10898</v>
      </c>
      <c r="M483" s="8" t="s">
        <v>10899</v>
      </c>
      <c r="N483" s="8" t="s">
        <v>10893</v>
      </c>
      <c r="O483" s="9">
        <v>9.73</v>
      </c>
      <c r="P483" s="10">
        <v>1</v>
      </c>
      <c r="Q483" s="11">
        <v>9.25</v>
      </c>
      <c r="R483" s="11">
        <v>7</v>
      </c>
      <c r="S483" s="8" t="s">
        <v>296</v>
      </c>
      <c r="T483" s="8" t="s">
        <v>297</v>
      </c>
      <c r="U483" s="9">
        <v>11.618</v>
      </c>
      <c r="V483" s="10">
        <v>0.25</v>
      </c>
      <c r="W483" s="11">
        <v>3</v>
      </c>
      <c r="X483" s="9">
        <v>3.9049999999999998</v>
      </c>
      <c r="Y483" s="8" t="s">
        <v>292</v>
      </c>
      <c r="Z483" s="10">
        <v>4</v>
      </c>
      <c r="AA483" s="10">
        <v>1</v>
      </c>
      <c r="AB483" s="9">
        <v>15.62</v>
      </c>
      <c r="AC483" s="10">
        <v>1</v>
      </c>
      <c r="AD483" s="10">
        <v>1</v>
      </c>
      <c r="AE483" s="9">
        <v>15.62</v>
      </c>
      <c r="AF483" s="11">
        <v>10</v>
      </c>
      <c r="AG483" s="11">
        <v>7</v>
      </c>
      <c r="AH483" s="11">
        <v>0</v>
      </c>
      <c r="AI483" s="11">
        <v>17</v>
      </c>
      <c r="AJ483" s="11">
        <v>0</v>
      </c>
      <c r="AK483" s="12">
        <v>44115.590104166666</v>
      </c>
      <c r="AL483" s="11">
        <v>0.28999999999999998</v>
      </c>
      <c r="AM483" s="11">
        <v>100</v>
      </c>
      <c r="AN483" s="11">
        <v>0</v>
      </c>
      <c r="AO483" s="11">
        <v>0.2</v>
      </c>
      <c r="AP483" s="11">
        <v>0</v>
      </c>
      <c r="AQ483" s="11">
        <v>0.6</v>
      </c>
      <c r="AR483" s="11">
        <v>0.11</v>
      </c>
      <c r="AS483" s="8" t="s">
        <v>298</v>
      </c>
      <c r="AT483" s="11">
        <v>0</v>
      </c>
      <c r="AU483" s="8" t="s">
        <v>12129</v>
      </c>
      <c r="AV483" s="8" t="s">
        <v>299</v>
      </c>
    </row>
    <row r="484" spans="1:48" x14ac:dyDescent="0.25">
      <c r="A484" s="8" t="str">
        <f t="shared" si="7"/>
        <v>17006000104682200001421</v>
      </c>
      <c r="B484" s="8" t="s">
        <v>10883</v>
      </c>
      <c r="C484" s="8" t="s">
        <v>292</v>
      </c>
      <c r="D484" s="8" t="s">
        <v>293</v>
      </c>
      <c r="E484" s="8" t="s">
        <v>12130</v>
      </c>
      <c r="F484" s="8" t="s">
        <v>12131</v>
      </c>
      <c r="G484" s="8" t="s">
        <v>10890</v>
      </c>
      <c r="H484" s="8" t="s">
        <v>10896</v>
      </c>
      <c r="I484" s="8" t="s">
        <v>294</v>
      </c>
      <c r="J484" s="8" t="s">
        <v>10897</v>
      </c>
      <c r="K484" s="8" t="s">
        <v>302</v>
      </c>
      <c r="L484" s="8" t="s">
        <v>10898</v>
      </c>
      <c r="M484" s="8" t="s">
        <v>10899</v>
      </c>
      <c r="N484" s="8" t="s">
        <v>10893</v>
      </c>
      <c r="O484" s="9">
        <v>25.93</v>
      </c>
      <c r="P484" s="10">
        <v>1</v>
      </c>
      <c r="Q484" s="11">
        <v>9.25</v>
      </c>
      <c r="R484" s="11">
        <v>7</v>
      </c>
      <c r="S484" s="8" t="s">
        <v>296</v>
      </c>
      <c r="T484" s="8" t="s">
        <v>297</v>
      </c>
      <c r="U484" s="9">
        <v>30.960999999999999</v>
      </c>
      <c r="V484" s="10">
        <v>0.25</v>
      </c>
      <c r="W484" s="11">
        <v>3</v>
      </c>
      <c r="X484" s="9">
        <v>10.41</v>
      </c>
      <c r="Y484" s="8" t="s">
        <v>292</v>
      </c>
      <c r="Z484" s="10">
        <v>4</v>
      </c>
      <c r="AA484" s="10">
        <v>1</v>
      </c>
      <c r="AB484" s="9">
        <v>41.64</v>
      </c>
      <c r="AC484" s="10">
        <v>1</v>
      </c>
      <c r="AD484" s="10">
        <v>1</v>
      </c>
      <c r="AE484" s="9">
        <v>41.64</v>
      </c>
      <c r="AF484" s="11">
        <v>10</v>
      </c>
      <c r="AG484" s="11">
        <v>7</v>
      </c>
      <c r="AH484" s="11">
        <v>0</v>
      </c>
      <c r="AI484" s="11">
        <v>17</v>
      </c>
      <c r="AJ484" s="11">
        <v>0</v>
      </c>
      <c r="AK484" s="12">
        <v>44115.590428240743</v>
      </c>
      <c r="AL484" s="11">
        <v>0.77</v>
      </c>
      <c r="AM484" s="11">
        <v>100</v>
      </c>
      <c r="AN484" s="11">
        <v>0</v>
      </c>
      <c r="AO484" s="11">
        <v>0.54</v>
      </c>
      <c r="AP484" s="11">
        <v>0</v>
      </c>
      <c r="AQ484" s="11">
        <v>1.6</v>
      </c>
      <c r="AR484" s="11">
        <v>0.3</v>
      </c>
      <c r="AS484" s="8" t="s">
        <v>298</v>
      </c>
      <c r="AT484" s="11">
        <v>0</v>
      </c>
      <c r="AU484" s="8" t="s">
        <v>12132</v>
      </c>
      <c r="AV484" s="8" t="s">
        <v>299</v>
      </c>
    </row>
    <row r="485" spans="1:48" x14ac:dyDescent="0.25">
      <c r="A485" s="8" t="str">
        <f t="shared" si="7"/>
        <v>17006000104692200001421</v>
      </c>
      <c r="B485" s="8" t="s">
        <v>10883</v>
      </c>
      <c r="C485" s="8" t="s">
        <v>292</v>
      </c>
      <c r="D485" s="8" t="s">
        <v>293</v>
      </c>
      <c r="E485" s="8" t="s">
        <v>12133</v>
      </c>
      <c r="F485" s="8" t="s">
        <v>12134</v>
      </c>
      <c r="G485" s="8" t="s">
        <v>10890</v>
      </c>
      <c r="H485" s="8" t="s">
        <v>10896</v>
      </c>
      <c r="I485" s="8" t="s">
        <v>294</v>
      </c>
      <c r="J485" s="8" t="s">
        <v>10897</v>
      </c>
      <c r="K485" s="8" t="s">
        <v>295</v>
      </c>
      <c r="L485" s="8" t="s">
        <v>10898</v>
      </c>
      <c r="M485" s="8" t="s">
        <v>10899</v>
      </c>
      <c r="N485" s="8" t="s">
        <v>10893</v>
      </c>
      <c r="O485" s="9">
        <v>39.5</v>
      </c>
      <c r="P485" s="10">
        <v>1</v>
      </c>
      <c r="Q485" s="11">
        <v>9.25</v>
      </c>
      <c r="R485" s="11">
        <v>7</v>
      </c>
      <c r="S485" s="8" t="s">
        <v>296</v>
      </c>
      <c r="T485" s="8" t="s">
        <v>297</v>
      </c>
      <c r="U485" s="9">
        <v>47.164000000000001</v>
      </c>
      <c r="V485" s="10">
        <v>0.25</v>
      </c>
      <c r="W485" s="11">
        <v>3</v>
      </c>
      <c r="X485" s="9">
        <v>15.871</v>
      </c>
      <c r="Y485" s="8" t="s">
        <v>292</v>
      </c>
      <c r="Z485" s="10">
        <v>4</v>
      </c>
      <c r="AA485" s="10">
        <v>1</v>
      </c>
      <c r="AB485" s="9">
        <v>63.484000000000002</v>
      </c>
      <c r="AC485" s="10">
        <v>1</v>
      </c>
      <c r="AD485" s="10">
        <v>1</v>
      </c>
      <c r="AE485" s="9">
        <v>63.484000000000002</v>
      </c>
      <c r="AF485" s="11">
        <v>10</v>
      </c>
      <c r="AG485" s="11">
        <v>7</v>
      </c>
      <c r="AH485" s="11">
        <v>0</v>
      </c>
      <c r="AI485" s="11">
        <v>17</v>
      </c>
      <c r="AJ485" s="11">
        <v>0</v>
      </c>
      <c r="AK485" s="12">
        <v>44115.590428240743</v>
      </c>
      <c r="AL485" s="11">
        <v>1.18</v>
      </c>
      <c r="AM485" s="11">
        <v>100</v>
      </c>
      <c r="AN485" s="11">
        <v>0</v>
      </c>
      <c r="AO485" s="11">
        <v>0.82</v>
      </c>
      <c r="AP485" s="11">
        <v>0</v>
      </c>
      <c r="AQ485" s="11">
        <v>2.44</v>
      </c>
      <c r="AR485" s="11">
        <v>0.46</v>
      </c>
      <c r="AS485" s="8" t="s">
        <v>298</v>
      </c>
      <c r="AT485" s="11">
        <v>0</v>
      </c>
      <c r="AU485" s="8" t="s">
        <v>12135</v>
      </c>
      <c r="AV485" s="8" t="s">
        <v>299</v>
      </c>
    </row>
    <row r="486" spans="1:48" x14ac:dyDescent="0.25">
      <c r="A486" s="8" t="str">
        <f t="shared" si="7"/>
        <v>17006000104702200001421</v>
      </c>
      <c r="B486" s="8" t="s">
        <v>10883</v>
      </c>
      <c r="C486" s="8" t="s">
        <v>292</v>
      </c>
      <c r="D486" s="8" t="s">
        <v>293</v>
      </c>
      <c r="E486" s="8" t="s">
        <v>12136</v>
      </c>
      <c r="F486" s="8" t="s">
        <v>12137</v>
      </c>
      <c r="G486" s="8" t="s">
        <v>10890</v>
      </c>
      <c r="H486" s="8" t="s">
        <v>10896</v>
      </c>
      <c r="I486" s="8" t="s">
        <v>294</v>
      </c>
      <c r="J486" s="8" t="s">
        <v>10897</v>
      </c>
      <c r="K486" s="8" t="s">
        <v>295</v>
      </c>
      <c r="L486" s="8" t="s">
        <v>10898</v>
      </c>
      <c r="M486" s="8" t="s">
        <v>10899</v>
      </c>
      <c r="N486" s="8" t="s">
        <v>10893</v>
      </c>
      <c r="O486" s="9">
        <v>35.89</v>
      </c>
      <c r="P486" s="10">
        <v>1</v>
      </c>
      <c r="Q486" s="11">
        <v>9.25</v>
      </c>
      <c r="R486" s="11">
        <v>7</v>
      </c>
      <c r="S486" s="8" t="s">
        <v>296</v>
      </c>
      <c r="T486" s="8" t="s">
        <v>297</v>
      </c>
      <c r="U486" s="9">
        <v>42.853999999999999</v>
      </c>
      <c r="V486" s="10">
        <v>0.25</v>
      </c>
      <c r="W486" s="11">
        <v>3</v>
      </c>
      <c r="X486" s="9">
        <v>14.414</v>
      </c>
      <c r="Y486" s="8" t="s">
        <v>292</v>
      </c>
      <c r="Z486" s="10">
        <v>4</v>
      </c>
      <c r="AA486" s="10">
        <v>1</v>
      </c>
      <c r="AB486" s="9">
        <v>57.655999999999999</v>
      </c>
      <c r="AC486" s="10">
        <v>1</v>
      </c>
      <c r="AD486" s="10">
        <v>1</v>
      </c>
      <c r="AE486" s="9">
        <v>57.655999999999999</v>
      </c>
      <c r="AF486" s="11">
        <v>10</v>
      </c>
      <c r="AG486" s="11">
        <v>7</v>
      </c>
      <c r="AH486" s="11">
        <v>0</v>
      </c>
      <c r="AI486" s="11">
        <v>17</v>
      </c>
      <c r="AJ486" s="11">
        <v>0</v>
      </c>
      <c r="AK486" s="12">
        <v>44115.590428240743</v>
      </c>
      <c r="AL486" s="11">
        <v>1.07</v>
      </c>
      <c r="AM486" s="11">
        <v>100</v>
      </c>
      <c r="AN486" s="11">
        <v>0</v>
      </c>
      <c r="AO486" s="11">
        <v>0.75</v>
      </c>
      <c r="AP486" s="11">
        <v>0</v>
      </c>
      <c r="AQ486" s="11">
        <v>2.21</v>
      </c>
      <c r="AR486" s="11">
        <v>0.42</v>
      </c>
      <c r="AS486" s="8" t="s">
        <v>298</v>
      </c>
      <c r="AT486" s="11">
        <v>0</v>
      </c>
      <c r="AU486" s="8" t="s">
        <v>12138</v>
      </c>
      <c r="AV486" s="8" t="s">
        <v>299</v>
      </c>
    </row>
    <row r="487" spans="1:48" x14ac:dyDescent="0.25">
      <c r="A487" s="8" t="str">
        <f t="shared" si="7"/>
        <v>17006000104712200001421</v>
      </c>
      <c r="B487" s="8" t="s">
        <v>10883</v>
      </c>
      <c r="C487" s="8" t="s">
        <v>292</v>
      </c>
      <c r="D487" s="8" t="s">
        <v>293</v>
      </c>
      <c r="E487" s="8" t="s">
        <v>12139</v>
      </c>
      <c r="F487" s="8" t="s">
        <v>12140</v>
      </c>
      <c r="G487" s="8" t="s">
        <v>10890</v>
      </c>
      <c r="H487" s="8" t="s">
        <v>10896</v>
      </c>
      <c r="I487" s="8" t="s">
        <v>294</v>
      </c>
      <c r="J487" s="8" t="s">
        <v>10897</v>
      </c>
      <c r="K487" s="8" t="s">
        <v>295</v>
      </c>
      <c r="L487" s="8" t="s">
        <v>10898</v>
      </c>
      <c r="M487" s="8" t="s">
        <v>10899</v>
      </c>
      <c r="N487" s="8" t="s">
        <v>10893</v>
      </c>
      <c r="O487" s="9">
        <v>44.1</v>
      </c>
      <c r="P487" s="10">
        <v>1</v>
      </c>
      <c r="Q487" s="11">
        <v>9.25</v>
      </c>
      <c r="R487" s="11">
        <v>7</v>
      </c>
      <c r="S487" s="8" t="s">
        <v>296</v>
      </c>
      <c r="T487" s="8" t="s">
        <v>297</v>
      </c>
      <c r="U487" s="9">
        <v>52.656999999999996</v>
      </c>
      <c r="V487" s="10">
        <v>0.25</v>
      </c>
      <c r="W487" s="11">
        <v>3</v>
      </c>
      <c r="X487" s="9">
        <v>17.724</v>
      </c>
      <c r="Y487" s="8" t="s">
        <v>292</v>
      </c>
      <c r="Z487" s="10">
        <v>4</v>
      </c>
      <c r="AA487" s="10">
        <v>1</v>
      </c>
      <c r="AB487" s="9">
        <v>70.896000000000001</v>
      </c>
      <c r="AC487" s="10">
        <v>1</v>
      </c>
      <c r="AD487" s="10">
        <v>1</v>
      </c>
      <c r="AE487" s="9">
        <v>70.896000000000001</v>
      </c>
      <c r="AF487" s="11">
        <v>10</v>
      </c>
      <c r="AG487" s="11">
        <v>7</v>
      </c>
      <c r="AH487" s="11">
        <v>0</v>
      </c>
      <c r="AI487" s="11">
        <v>17</v>
      </c>
      <c r="AJ487" s="11">
        <v>0</v>
      </c>
      <c r="AK487" s="12">
        <v>44115.590451388889</v>
      </c>
      <c r="AL487" s="11">
        <v>1.32</v>
      </c>
      <c r="AM487" s="11">
        <v>100</v>
      </c>
      <c r="AN487" s="11">
        <v>0</v>
      </c>
      <c r="AO487" s="11">
        <v>0.92</v>
      </c>
      <c r="AP487" s="11">
        <v>0</v>
      </c>
      <c r="AQ487" s="11">
        <v>2.72</v>
      </c>
      <c r="AR487" s="11">
        <v>0.52</v>
      </c>
      <c r="AS487" s="8" t="s">
        <v>298</v>
      </c>
      <c r="AT487" s="11">
        <v>0</v>
      </c>
      <c r="AU487" s="8" t="s">
        <v>12141</v>
      </c>
      <c r="AV487" s="8" t="s">
        <v>299</v>
      </c>
    </row>
    <row r="488" spans="1:48" x14ac:dyDescent="0.25">
      <c r="A488" s="8" t="str">
        <f t="shared" si="7"/>
        <v>14006000104852200001286</v>
      </c>
      <c r="B488" s="8" t="s">
        <v>10892</v>
      </c>
      <c r="C488" s="8" t="s">
        <v>292</v>
      </c>
      <c r="D488" s="8" t="s">
        <v>293</v>
      </c>
      <c r="E488" s="8" t="s">
        <v>12142</v>
      </c>
      <c r="F488" s="8" t="s">
        <v>12143</v>
      </c>
      <c r="G488" s="8" t="s">
        <v>11017</v>
      </c>
      <c r="H488" s="8" t="s">
        <v>11018</v>
      </c>
      <c r="I488" s="8" t="s">
        <v>292</v>
      </c>
      <c r="J488" s="8" t="s">
        <v>10897</v>
      </c>
      <c r="K488" s="8" t="s">
        <v>295</v>
      </c>
      <c r="L488" s="8" t="s">
        <v>10898</v>
      </c>
      <c r="M488" s="8" t="s">
        <v>10899</v>
      </c>
      <c r="N488" s="8" t="s">
        <v>10875</v>
      </c>
      <c r="O488" s="9">
        <v>55.313000000000002</v>
      </c>
      <c r="P488" s="10">
        <v>1</v>
      </c>
      <c r="Q488" s="11">
        <v>9.25</v>
      </c>
      <c r="R488" s="11">
        <v>1</v>
      </c>
      <c r="S488" s="8" t="s">
        <v>296</v>
      </c>
      <c r="T488" s="8" t="s">
        <v>297</v>
      </c>
      <c r="U488" s="9">
        <v>61.63</v>
      </c>
      <c r="V488" s="10">
        <v>1</v>
      </c>
      <c r="W488" s="11">
        <v>3</v>
      </c>
      <c r="X488" s="9">
        <v>50.38</v>
      </c>
      <c r="Y488" s="8" t="s">
        <v>292</v>
      </c>
      <c r="Z488" s="10">
        <v>1</v>
      </c>
      <c r="AA488" s="10">
        <v>1</v>
      </c>
      <c r="AB488" s="9">
        <v>50.38</v>
      </c>
      <c r="AC488" s="10">
        <v>1</v>
      </c>
      <c r="AD488" s="10">
        <v>1</v>
      </c>
      <c r="AE488" s="9">
        <v>50.38</v>
      </c>
      <c r="AF488" s="11">
        <v>0</v>
      </c>
      <c r="AG488" s="11">
        <v>12</v>
      </c>
      <c r="AH488" s="11">
        <v>9.25</v>
      </c>
      <c r="AI488" s="11">
        <v>0</v>
      </c>
      <c r="AJ488" s="11">
        <v>0</v>
      </c>
      <c r="AK488" s="12">
        <v>44115.550729166665</v>
      </c>
      <c r="AL488" s="11">
        <v>0</v>
      </c>
      <c r="AM488" s="11">
        <v>100</v>
      </c>
      <c r="AN488" s="11">
        <v>0</v>
      </c>
      <c r="AO488" s="11">
        <v>7.4</v>
      </c>
      <c r="AP488" s="11">
        <v>5.7</v>
      </c>
      <c r="AQ488" s="11">
        <v>0</v>
      </c>
      <c r="AR488" s="11">
        <v>1.85</v>
      </c>
      <c r="AS488" s="8" t="s">
        <v>298</v>
      </c>
      <c r="AT488" s="11">
        <v>0</v>
      </c>
      <c r="AU488" s="8" t="s">
        <v>12144</v>
      </c>
      <c r="AV488" s="8" t="s">
        <v>299</v>
      </c>
    </row>
    <row r="489" spans="1:48" x14ac:dyDescent="0.25">
      <c r="A489" s="8" t="str">
        <f t="shared" si="7"/>
        <v>17006000104852200001421</v>
      </c>
      <c r="B489" s="8" t="s">
        <v>10883</v>
      </c>
      <c r="C489" s="8" t="s">
        <v>292</v>
      </c>
      <c r="D489" s="8" t="s">
        <v>293</v>
      </c>
      <c r="E489" s="8" t="s">
        <v>12142</v>
      </c>
      <c r="F489" s="8" t="s">
        <v>12143</v>
      </c>
      <c r="G489" s="8" t="s">
        <v>10890</v>
      </c>
      <c r="H489" s="8" t="s">
        <v>10896</v>
      </c>
      <c r="I489" s="8" t="s">
        <v>294</v>
      </c>
      <c r="J489" s="8" t="s">
        <v>10897</v>
      </c>
      <c r="K489" s="8" t="s">
        <v>295</v>
      </c>
      <c r="L489" s="8" t="s">
        <v>10898</v>
      </c>
      <c r="M489" s="8" t="s">
        <v>10899</v>
      </c>
      <c r="N489" s="8" t="s">
        <v>10893</v>
      </c>
      <c r="O489" s="9">
        <v>46.44</v>
      </c>
      <c r="P489" s="10">
        <v>1</v>
      </c>
      <c r="Q489" s="11">
        <v>9.25</v>
      </c>
      <c r="R489" s="11">
        <v>7</v>
      </c>
      <c r="S489" s="8" t="s">
        <v>296</v>
      </c>
      <c r="T489" s="8" t="s">
        <v>297</v>
      </c>
      <c r="U489" s="9">
        <v>55.451000000000001</v>
      </c>
      <c r="V489" s="10">
        <v>0.25</v>
      </c>
      <c r="W489" s="11">
        <v>3</v>
      </c>
      <c r="X489" s="9">
        <v>18.663</v>
      </c>
      <c r="Y489" s="8" t="s">
        <v>292</v>
      </c>
      <c r="Z489" s="10">
        <v>4</v>
      </c>
      <c r="AA489" s="10">
        <v>1</v>
      </c>
      <c r="AB489" s="9">
        <v>74.652000000000001</v>
      </c>
      <c r="AC489" s="10">
        <v>1</v>
      </c>
      <c r="AD489" s="10">
        <v>1</v>
      </c>
      <c r="AE489" s="9">
        <v>74.652000000000001</v>
      </c>
      <c r="AF489" s="11">
        <v>10</v>
      </c>
      <c r="AG489" s="11">
        <v>7</v>
      </c>
      <c r="AH489" s="11">
        <v>0</v>
      </c>
      <c r="AI489" s="11">
        <v>17</v>
      </c>
      <c r="AJ489" s="11">
        <v>0</v>
      </c>
      <c r="AK489" s="12">
        <v>44115.590520833335</v>
      </c>
      <c r="AL489" s="11">
        <v>1.39</v>
      </c>
      <c r="AM489" s="11">
        <v>100</v>
      </c>
      <c r="AN489" s="11">
        <v>0</v>
      </c>
      <c r="AO489" s="11">
        <v>0.97</v>
      </c>
      <c r="AP489" s="11">
        <v>0</v>
      </c>
      <c r="AQ489" s="11">
        <v>2.87</v>
      </c>
      <c r="AR489" s="11">
        <v>0.54</v>
      </c>
      <c r="AS489" s="8" t="s">
        <v>298</v>
      </c>
      <c r="AT489" s="11">
        <v>0</v>
      </c>
      <c r="AU489" s="8" t="s">
        <v>12144</v>
      </c>
      <c r="AV489" s="8" t="s">
        <v>299</v>
      </c>
    </row>
    <row r="490" spans="1:48" x14ac:dyDescent="0.25">
      <c r="A490" s="8" t="str">
        <f t="shared" si="7"/>
        <v>17006000104862200001421</v>
      </c>
      <c r="B490" s="8" t="s">
        <v>10883</v>
      </c>
      <c r="C490" s="8" t="s">
        <v>292</v>
      </c>
      <c r="D490" s="8" t="s">
        <v>293</v>
      </c>
      <c r="E490" s="8" t="s">
        <v>12145</v>
      </c>
      <c r="F490" s="8" t="s">
        <v>12146</v>
      </c>
      <c r="G490" s="8" t="s">
        <v>10890</v>
      </c>
      <c r="H490" s="8" t="s">
        <v>10896</v>
      </c>
      <c r="I490" s="8" t="s">
        <v>294</v>
      </c>
      <c r="J490" s="8" t="s">
        <v>10897</v>
      </c>
      <c r="K490" s="8" t="s">
        <v>295</v>
      </c>
      <c r="L490" s="8" t="s">
        <v>10898</v>
      </c>
      <c r="M490" s="8" t="s">
        <v>10899</v>
      </c>
      <c r="N490" s="8" t="s">
        <v>10893</v>
      </c>
      <c r="O490" s="9">
        <v>47.78</v>
      </c>
      <c r="P490" s="10">
        <v>1</v>
      </c>
      <c r="Q490" s="11">
        <v>9.25</v>
      </c>
      <c r="R490" s="11">
        <v>7</v>
      </c>
      <c r="S490" s="8" t="s">
        <v>296</v>
      </c>
      <c r="T490" s="8" t="s">
        <v>297</v>
      </c>
      <c r="U490" s="9">
        <v>57.051000000000002</v>
      </c>
      <c r="V490" s="10">
        <v>0.25</v>
      </c>
      <c r="W490" s="11">
        <v>3</v>
      </c>
      <c r="X490" s="9">
        <v>19.202999999999999</v>
      </c>
      <c r="Y490" s="8" t="s">
        <v>292</v>
      </c>
      <c r="Z490" s="10">
        <v>4</v>
      </c>
      <c r="AA490" s="10">
        <v>1</v>
      </c>
      <c r="AB490" s="9">
        <v>76.811999999999998</v>
      </c>
      <c r="AC490" s="10">
        <v>1</v>
      </c>
      <c r="AD490" s="10">
        <v>1</v>
      </c>
      <c r="AE490" s="9">
        <v>76.811999999999998</v>
      </c>
      <c r="AF490" s="11">
        <v>10</v>
      </c>
      <c r="AG490" s="11">
        <v>7</v>
      </c>
      <c r="AH490" s="11">
        <v>0</v>
      </c>
      <c r="AI490" s="11">
        <v>17</v>
      </c>
      <c r="AJ490" s="11">
        <v>0</v>
      </c>
      <c r="AK490" s="12">
        <v>44115.590543981481</v>
      </c>
      <c r="AL490" s="11">
        <v>1.43</v>
      </c>
      <c r="AM490" s="11">
        <v>100</v>
      </c>
      <c r="AN490" s="11">
        <v>0</v>
      </c>
      <c r="AO490" s="11">
        <v>1</v>
      </c>
      <c r="AP490" s="11">
        <v>0</v>
      </c>
      <c r="AQ490" s="11">
        <v>2.95</v>
      </c>
      <c r="AR490" s="11">
        <v>0.56000000000000005</v>
      </c>
      <c r="AS490" s="8" t="s">
        <v>298</v>
      </c>
      <c r="AT490" s="11">
        <v>0</v>
      </c>
      <c r="AU490" s="8" t="s">
        <v>12147</v>
      </c>
      <c r="AV490" s="8" t="s">
        <v>299</v>
      </c>
    </row>
    <row r="491" spans="1:48" x14ac:dyDescent="0.25">
      <c r="A491" s="8" t="str">
        <f t="shared" si="7"/>
        <v>17006000104952200001421</v>
      </c>
      <c r="B491" s="8" t="s">
        <v>10883</v>
      </c>
      <c r="C491" s="8" t="s">
        <v>292</v>
      </c>
      <c r="D491" s="8" t="s">
        <v>293</v>
      </c>
      <c r="E491" s="8" t="s">
        <v>12148</v>
      </c>
      <c r="F491" s="8" t="s">
        <v>12149</v>
      </c>
      <c r="G491" s="8" t="s">
        <v>10890</v>
      </c>
      <c r="H491" s="8" t="s">
        <v>10896</v>
      </c>
      <c r="I491" s="8" t="s">
        <v>294</v>
      </c>
      <c r="J491" s="8" t="s">
        <v>10897</v>
      </c>
      <c r="K491" s="8" t="s">
        <v>295</v>
      </c>
      <c r="L491" s="8" t="s">
        <v>10898</v>
      </c>
      <c r="M491" s="8" t="s">
        <v>10899</v>
      </c>
      <c r="N491" s="8" t="s">
        <v>10893</v>
      </c>
      <c r="O491" s="9">
        <v>52.74</v>
      </c>
      <c r="P491" s="10">
        <v>1</v>
      </c>
      <c r="Q491" s="11">
        <v>9.25</v>
      </c>
      <c r="R491" s="11">
        <v>7</v>
      </c>
      <c r="S491" s="8" t="s">
        <v>296</v>
      </c>
      <c r="T491" s="8" t="s">
        <v>297</v>
      </c>
      <c r="U491" s="9">
        <v>62.972999999999999</v>
      </c>
      <c r="V491" s="10">
        <v>0.25</v>
      </c>
      <c r="W491" s="11">
        <v>3</v>
      </c>
      <c r="X491" s="9">
        <v>21.183</v>
      </c>
      <c r="Y491" s="8" t="s">
        <v>292</v>
      </c>
      <c r="Z491" s="10">
        <v>4</v>
      </c>
      <c r="AA491" s="10">
        <v>1</v>
      </c>
      <c r="AB491" s="9">
        <v>84.731999999999999</v>
      </c>
      <c r="AC491" s="10">
        <v>1</v>
      </c>
      <c r="AD491" s="10">
        <v>1</v>
      </c>
      <c r="AE491" s="9">
        <v>84.731999999999999</v>
      </c>
      <c r="AF491" s="11">
        <v>10</v>
      </c>
      <c r="AG491" s="11">
        <v>7</v>
      </c>
      <c r="AH491" s="11">
        <v>0</v>
      </c>
      <c r="AI491" s="11">
        <v>17</v>
      </c>
      <c r="AJ491" s="11">
        <v>0</v>
      </c>
      <c r="AK491" s="12">
        <v>44115.590578703705</v>
      </c>
      <c r="AL491" s="11">
        <v>1.57</v>
      </c>
      <c r="AM491" s="11">
        <v>100</v>
      </c>
      <c r="AN491" s="11">
        <v>0</v>
      </c>
      <c r="AO491" s="11">
        <v>1.1000000000000001</v>
      </c>
      <c r="AP491" s="11">
        <v>0</v>
      </c>
      <c r="AQ491" s="11">
        <v>3.25</v>
      </c>
      <c r="AR491" s="11">
        <v>0.62</v>
      </c>
      <c r="AS491" s="8" t="s">
        <v>298</v>
      </c>
      <c r="AT491" s="11">
        <v>0</v>
      </c>
      <c r="AU491" s="8" t="s">
        <v>12150</v>
      </c>
      <c r="AV491" s="8" t="s">
        <v>299</v>
      </c>
    </row>
    <row r="492" spans="1:48" x14ac:dyDescent="0.25">
      <c r="A492" s="8" t="str">
        <f t="shared" si="7"/>
        <v>17006000104962200001421</v>
      </c>
      <c r="B492" s="8" t="s">
        <v>10883</v>
      </c>
      <c r="C492" s="8" t="s">
        <v>292</v>
      </c>
      <c r="D492" s="8" t="s">
        <v>293</v>
      </c>
      <c r="E492" s="8" t="s">
        <v>12151</v>
      </c>
      <c r="F492" s="8" t="s">
        <v>12152</v>
      </c>
      <c r="G492" s="8" t="s">
        <v>10890</v>
      </c>
      <c r="H492" s="8" t="s">
        <v>10896</v>
      </c>
      <c r="I492" s="8" t="s">
        <v>294</v>
      </c>
      <c r="J492" s="8" t="s">
        <v>10897</v>
      </c>
      <c r="K492" s="8" t="s">
        <v>295</v>
      </c>
      <c r="L492" s="8" t="s">
        <v>10898</v>
      </c>
      <c r="M492" s="8" t="s">
        <v>10899</v>
      </c>
      <c r="N492" s="8" t="s">
        <v>10893</v>
      </c>
      <c r="O492" s="9">
        <v>54.65</v>
      </c>
      <c r="P492" s="10">
        <v>1</v>
      </c>
      <c r="Q492" s="11">
        <v>9.25</v>
      </c>
      <c r="R492" s="11">
        <v>7</v>
      </c>
      <c r="S492" s="8" t="s">
        <v>296</v>
      </c>
      <c r="T492" s="8" t="s">
        <v>297</v>
      </c>
      <c r="U492" s="9">
        <v>65.254000000000005</v>
      </c>
      <c r="V492" s="10">
        <v>0.25</v>
      </c>
      <c r="W492" s="11">
        <v>3</v>
      </c>
      <c r="X492" s="9">
        <v>21.954000000000001</v>
      </c>
      <c r="Y492" s="8" t="s">
        <v>292</v>
      </c>
      <c r="Z492" s="10">
        <v>4</v>
      </c>
      <c r="AA492" s="10">
        <v>1</v>
      </c>
      <c r="AB492" s="9">
        <v>87.816000000000003</v>
      </c>
      <c r="AC492" s="10">
        <v>1</v>
      </c>
      <c r="AD492" s="10">
        <v>1</v>
      </c>
      <c r="AE492" s="9">
        <v>87.816000000000003</v>
      </c>
      <c r="AF492" s="11">
        <v>10</v>
      </c>
      <c r="AG492" s="11">
        <v>7</v>
      </c>
      <c r="AH492" s="11">
        <v>0</v>
      </c>
      <c r="AI492" s="11">
        <v>17</v>
      </c>
      <c r="AJ492" s="11">
        <v>0</v>
      </c>
      <c r="AK492" s="12">
        <v>44115.590578703705</v>
      </c>
      <c r="AL492" s="11">
        <v>1.63</v>
      </c>
      <c r="AM492" s="11">
        <v>100</v>
      </c>
      <c r="AN492" s="11">
        <v>0</v>
      </c>
      <c r="AO492" s="11">
        <v>1.1399999999999999</v>
      </c>
      <c r="AP492" s="11">
        <v>0</v>
      </c>
      <c r="AQ492" s="11">
        <v>3.37</v>
      </c>
      <c r="AR492" s="11">
        <v>0.64</v>
      </c>
      <c r="AS492" s="8" t="s">
        <v>298</v>
      </c>
      <c r="AT492" s="11">
        <v>0</v>
      </c>
      <c r="AU492" s="8" t="s">
        <v>12153</v>
      </c>
      <c r="AV492" s="8" t="s">
        <v>299</v>
      </c>
    </row>
    <row r="493" spans="1:48" x14ac:dyDescent="0.25">
      <c r="A493" s="8" t="str">
        <f t="shared" si="7"/>
        <v>17006000105552200001421</v>
      </c>
      <c r="B493" s="8" t="s">
        <v>10883</v>
      </c>
      <c r="C493" s="8" t="s">
        <v>292</v>
      </c>
      <c r="D493" s="8" t="s">
        <v>293</v>
      </c>
      <c r="E493" s="8" t="s">
        <v>12154</v>
      </c>
      <c r="F493" s="8" t="s">
        <v>12155</v>
      </c>
      <c r="G493" s="8" t="s">
        <v>10890</v>
      </c>
      <c r="H493" s="8" t="s">
        <v>10896</v>
      </c>
      <c r="I493" s="8" t="s">
        <v>294</v>
      </c>
      <c r="J493" s="8" t="s">
        <v>10897</v>
      </c>
      <c r="K493" s="8" t="s">
        <v>295</v>
      </c>
      <c r="L493" s="8" t="s">
        <v>10898</v>
      </c>
      <c r="M493" s="8" t="s">
        <v>10899</v>
      </c>
      <c r="N493" s="8" t="s">
        <v>10893</v>
      </c>
      <c r="O493" s="9">
        <v>59.6</v>
      </c>
      <c r="P493" s="10">
        <v>1</v>
      </c>
      <c r="Q493" s="11">
        <v>9.25</v>
      </c>
      <c r="R493" s="11">
        <v>7</v>
      </c>
      <c r="S493" s="8" t="s">
        <v>296</v>
      </c>
      <c r="T493" s="8" t="s">
        <v>297</v>
      </c>
      <c r="U493" s="9">
        <v>71.164000000000001</v>
      </c>
      <c r="V493" s="10">
        <v>0.25</v>
      </c>
      <c r="W493" s="11">
        <v>3</v>
      </c>
      <c r="X493" s="9">
        <v>23.951000000000001</v>
      </c>
      <c r="Y493" s="8" t="s">
        <v>292</v>
      </c>
      <c r="Z493" s="10">
        <v>4</v>
      </c>
      <c r="AA493" s="10">
        <v>1</v>
      </c>
      <c r="AB493" s="9">
        <v>95.804000000000002</v>
      </c>
      <c r="AC493" s="10">
        <v>1</v>
      </c>
      <c r="AD493" s="10">
        <v>1</v>
      </c>
      <c r="AE493" s="9">
        <v>95.804000000000002</v>
      </c>
      <c r="AF493" s="11">
        <v>10</v>
      </c>
      <c r="AG493" s="11">
        <v>7</v>
      </c>
      <c r="AH493" s="11">
        <v>0</v>
      </c>
      <c r="AI493" s="11">
        <v>17</v>
      </c>
      <c r="AJ493" s="11">
        <v>0</v>
      </c>
      <c r="AK493" s="12">
        <v>44115.591273148151</v>
      </c>
      <c r="AL493" s="11">
        <v>1.78</v>
      </c>
      <c r="AM493" s="11">
        <v>100</v>
      </c>
      <c r="AN493" s="11">
        <v>0</v>
      </c>
      <c r="AO493" s="11">
        <v>1.24</v>
      </c>
      <c r="AP493" s="11">
        <v>0</v>
      </c>
      <c r="AQ493" s="11">
        <v>3.68</v>
      </c>
      <c r="AR493" s="11">
        <v>0.7</v>
      </c>
      <c r="AS493" s="8" t="s">
        <v>298</v>
      </c>
      <c r="AT493" s="11">
        <v>0</v>
      </c>
      <c r="AU493" s="8" t="s">
        <v>12156</v>
      </c>
      <c r="AV493" s="8" t="s">
        <v>299</v>
      </c>
    </row>
    <row r="494" spans="1:48" x14ac:dyDescent="0.25">
      <c r="A494" s="8" t="str">
        <f t="shared" si="7"/>
        <v>11106000105872200000102</v>
      </c>
      <c r="B494" s="8" t="s">
        <v>10876</v>
      </c>
      <c r="C494" s="8" t="s">
        <v>294</v>
      </c>
      <c r="D494" s="8" t="s">
        <v>293</v>
      </c>
      <c r="E494" s="8" t="s">
        <v>12157</v>
      </c>
      <c r="F494" s="8" t="s">
        <v>12158</v>
      </c>
      <c r="G494" s="8" t="s">
        <v>10884</v>
      </c>
      <c r="H494" s="8" t="s">
        <v>10885</v>
      </c>
      <c r="I494" s="8" t="s">
        <v>292</v>
      </c>
      <c r="J494" s="8" t="s">
        <v>10897</v>
      </c>
      <c r="K494" s="8" t="s">
        <v>301</v>
      </c>
      <c r="L494" s="8" t="s">
        <v>10898</v>
      </c>
      <c r="M494" s="8" t="s">
        <v>10899</v>
      </c>
      <c r="N494" s="8" t="s">
        <v>10887</v>
      </c>
      <c r="O494" s="9">
        <v>32.189</v>
      </c>
      <c r="P494" s="10">
        <v>1</v>
      </c>
      <c r="Q494" s="11">
        <v>0</v>
      </c>
      <c r="R494" s="11">
        <v>12</v>
      </c>
      <c r="S494" s="8" t="s">
        <v>296</v>
      </c>
      <c r="T494" s="8" t="s">
        <v>297</v>
      </c>
      <c r="U494" s="9">
        <v>36.578000000000003</v>
      </c>
      <c r="V494" s="10">
        <v>1</v>
      </c>
      <c r="W494" s="11">
        <v>4</v>
      </c>
      <c r="X494" s="9">
        <v>44.328000000000003</v>
      </c>
      <c r="Y494" s="8" t="s">
        <v>292</v>
      </c>
      <c r="Z494" s="10">
        <v>1</v>
      </c>
      <c r="AA494" s="10">
        <v>0.76245300000000005</v>
      </c>
      <c r="AB494" s="9">
        <v>44.328000000000003</v>
      </c>
      <c r="AC494" s="10">
        <v>1</v>
      </c>
      <c r="AD494" s="10">
        <v>0.76245300000000005</v>
      </c>
      <c r="AE494" s="9">
        <v>44.328000000000003</v>
      </c>
      <c r="AF494" s="11">
        <v>10</v>
      </c>
      <c r="AG494" s="11">
        <v>12</v>
      </c>
      <c r="AH494" s="11">
        <v>0</v>
      </c>
      <c r="AI494" s="11">
        <v>17</v>
      </c>
      <c r="AJ494" s="11">
        <v>0</v>
      </c>
      <c r="AK494" s="12">
        <v>44115.050613425927</v>
      </c>
      <c r="AL494" s="11">
        <v>3.66</v>
      </c>
      <c r="AM494" s="11">
        <v>100</v>
      </c>
      <c r="AN494" s="11">
        <v>0</v>
      </c>
      <c r="AO494" s="11">
        <v>4.3899999999999997</v>
      </c>
      <c r="AP494" s="11">
        <v>0</v>
      </c>
      <c r="AQ494" s="11">
        <v>5.9</v>
      </c>
      <c r="AR494" s="11">
        <v>1.85</v>
      </c>
      <c r="AS494" s="8" t="s">
        <v>298</v>
      </c>
      <c r="AT494" s="11">
        <v>0</v>
      </c>
      <c r="AU494" s="8" t="s">
        <v>12159</v>
      </c>
      <c r="AV494" s="8" t="s">
        <v>299</v>
      </c>
    </row>
    <row r="495" spans="1:48" x14ac:dyDescent="0.25">
      <c r="A495" s="8" t="str">
        <f t="shared" si="7"/>
        <v>17006000105902200001421</v>
      </c>
      <c r="B495" s="8" t="s">
        <v>10883</v>
      </c>
      <c r="C495" s="8" t="s">
        <v>292</v>
      </c>
      <c r="D495" s="8" t="s">
        <v>293</v>
      </c>
      <c r="E495" s="8" t="s">
        <v>12160</v>
      </c>
      <c r="F495" s="8" t="s">
        <v>12161</v>
      </c>
      <c r="G495" s="8" t="s">
        <v>10890</v>
      </c>
      <c r="H495" s="8" t="s">
        <v>10896</v>
      </c>
      <c r="I495" s="8" t="s">
        <v>294</v>
      </c>
      <c r="J495" s="8" t="s">
        <v>10897</v>
      </c>
      <c r="K495" s="8" t="s">
        <v>295</v>
      </c>
      <c r="L495" s="8" t="s">
        <v>10886</v>
      </c>
      <c r="M495" s="8" t="s">
        <v>10899</v>
      </c>
      <c r="N495" s="8" t="s">
        <v>10893</v>
      </c>
      <c r="O495" s="9">
        <v>49.72</v>
      </c>
      <c r="P495" s="10">
        <v>1</v>
      </c>
      <c r="Q495" s="11">
        <v>9.25</v>
      </c>
      <c r="R495" s="11">
        <v>7</v>
      </c>
      <c r="S495" s="8" t="s">
        <v>296</v>
      </c>
      <c r="T495" s="8" t="s">
        <v>297</v>
      </c>
      <c r="U495" s="9">
        <v>59.366999999999997</v>
      </c>
      <c r="V495" s="10">
        <v>0.25</v>
      </c>
      <c r="W495" s="11">
        <v>3</v>
      </c>
      <c r="X495" s="9">
        <v>19.972000000000001</v>
      </c>
      <c r="Y495" s="8" t="s">
        <v>292</v>
      </c>
      <c r="Z495" s="10">
        <v>4</v>
      </c>
      <c r="AA495" s="10">
        <v>1</v>
      </c>
      <c r="AB495" s="9">
        <v>79.888000000000005</v>
      </c>
      <c r="AC495" s="10">
        <v>1</v>
      </c>
      <c r="AD495" s="10">
        <v>1</v>
      </c>
      <c r="AE495" s="9">
        <v>79.888000000000005</v>
      </c>
      <c r="AF495" s="11">
        <v>10</v>
      </c>
      <c r="AG495" s="11">
        <v>7</v>
      </c>
      <c r="AH495" s="11">
        <v>0</v>
      </c>
      <c r="AI495" s="11">
        <v>17</v>
      </c>
      <c r="AJ495" s="11">
        <v>0</v>
      </c>
      <c r="AK495" s="12">
        <v>44115.591412037036</v>
      </c>
      <c r="AL495" s="11">
        <v>1.48</v>
      </c>
      <c r="AM495" s="11">
        <v>100</v>
      </c>
      <c r="AN495" s="11">
        <v>0</v>
      </c>
      <c r="AO495" s="11">
        <v>1.04</v>
      </c>
      <c r="AP495" s="11">
        <v>0</v>
      </c>
      <c r="AQ495" s="11">
        <v>3.07</v>
      </c>
      <c r="AR495" s="11">
        <v>0.57999999999999996</v>
      </c>
      <c r="AS495" s="8" t="s">
        <v>298</v>
      </c>
      <c r="AT495" s="11">
        <v>0</v>
      </c>
      <c r="AU495" s="8" t="s">
        <v>12162</v>
      </c>
      <c r="AV495" s="8" t="s">
        <v>299</v>
      </c>
    </row>
    <row r="496" spans="1:48" x14ac:dyDescent="0.25">
      <c r="A496" s="8" t="str">
        <f t="shared" si="7"/>
        <v>17006000105912200001421</v>
      </c>
      <c r="B496" s="8" t="s">
        <v>10883</v>
      </c>
      <c r="C496" s="8" t="s">
        <v>292</v>
      </c>
      <c r="D496" s="8" t="s">
        <v>293</v>
      </c>
      <c r="E496" s="8" t="s">
        <v>12163</v>
      </c>
      <c r="F496" s="8" t="s">
        <v>12164</v>
      </c>
      <c r="G496" s="8" t="s">
        <v>10890</v>
      </c>
      <c r="H496" s="8" t="s">
        <v>10896</v>
      </c>
      <c r="I496" s="8" t="s">
        <v>294</v>
      </c>
      <c r="J496" s="8" t="s">
        <v>10897</v>
      </c>
      <c r="K496" s="8" t="s">
        <v>295</v>
      </c>
      <c r="L496" s="8" t="s">
        <v>10898</v>
      </c>
      <c r="M496" s="8" t="s">
        <v>10899</v>
      </c>
      <c r="N496" s="8" t="s">
        <v>10893</v>
      </c>
      <c r="O496" s="9">
        <v>51.04</v>
      </c>
      <c r="P496" s="10">
        <v>1</v>
      </c>
      <c r="Q496" s="11">
        <v>9.25</v>
      </c>
      <c r="R496" s="11">
        <v>7</v>
      </c>
      <c r="S496" s="8" t="s">
        <v>296</v>
      </c>
      <c r="T496" s="8" t="s">
        <v>297</v>
      </c>
      <c r="U496" s="9">
        <v>60.942999999999998</v>
      </c>
      <c r="V496" s="10">
        <v>0.25</v>
      </c>
      <c r="W496" s="11">
        <v>3</v>
      </c>
      <c r="X496" s="9">
        <v>20.506</v>
      </c>
      <c r="Y496" s="8" t="s">
        <v>292</v>
      </c>
      <c r="Z496" s="10">
        <v>4</v>
      </c>
      <c r="AA496" s="10">
        <v>1</v>
      </c>
      <c r="AB496" s="9">
        <v>82.024000000000001</v>
      </c>
      <c r="AC496" s="10">
        <v>1</v>
      </c>
      <c r="AD496" s="10">
        <v>1</v>
      </c>
      <c r="AE496" s="9">
        <v>82.024000000000001</v>
      </c>
      <c r="AF496" s="11">
        <v>10</v>
      </c>
      <c r="AG496" s="11">
        <v>7</v>
      </c>
      <c r="AH496" s="11">
        <v>0</v>
      </c>
      <c r="AI496" s="11">
        <v>17</v>
      </c>
      <c r="AJ496" s="11">
        <v>0</v>
      </c>
      <c r="AK496" s="12">
        <v>44115.591631944444</v>
      </c>
      <c r="AL496" s="11">
        <v>1.52</v>
      </c>
      <c r="AM496" s="11">
        <v>100</v>
      </c>
      <c r="AN496" s="11">
        <v>0</v>
      </c>
      <c r="AO496" s="11">
        <v>1.07</v>
      </c>
      <c r="AP496" s="11">
        <v>0</v>
      </c>
      <c r="AQ496" s="11">
        <v>3.15</v>
      </c>
      <c r="AR496" s="11">
        <v>0.6</v>
      </c>
      <c r="AS496" s="8" t="s">
        <v>298</v>
      </c>
      <c r="AT496" s="11">
        <v>0</v>
      </c>
      <c r="AU496" s="8" t="s">
        <v>12165</v>
      </c>
      <c r="AV496" s="8" t="s">
        <v>299</v>
      </c>
    </row>
    <row r="497" spans="1:48" x14ac:dyDescent="0.25">
      <c r="A497" s="8" t="str">
        <f t="shared" si="7"/>
        <v>17006000105992200001421</v>
      </c>
      <c r="B497" s="8" t="s">
        <v>10883</v>
      </c>
      <c r="C497" s="8" t="s">
        <v>292</v>
      </c>
      <c r="D497" s="8" t="s">
        <v>293</v>
      </c>
      <c r="E497" s="8" t="s">
        <v>12166</v>
      </c>
      <c r="F497" s="8" t="s">
        <v>12167</v>
      </c>
      <c r="G497" s="8" t="s">
        <v>10890</v>
      </c>
      <c r="H497" s="8" t="s">
        <v>10896</v>
      </c>
      <c r="I497" s="8" t="s">
        <v>294</v>
      </c>
      <c r="J497" s="8" t="s">
        <v>10897</v>
      </c>
      <c r="K497" s="8" t="s">
        <v>295</v>
      </c>
      <c r="L497" s="8" t="s">
        <v>10898</v>
      </c>
      <c r="M497" s="8" t="s">
        <v>10899</v>
      </c>
      <c r="N497" s="8" t="s">
        <v>10893</v>
      </c>
      <c r="O497" s="9">
        <v>53.18</v>
      </c>
      <c r="P497" s="10">
        <v>1</v>
      </c>
      <c r="Q497" s="11">
        <v>9.25</v>
      </c>
      <c r="R497" s="11">
        <v>7</v>
      </c>
      <c r="S497" s="8" t="s">
        <v>296</v>
      </c>
      <c r="T497" s="8" t="s">
        <v>297</v>
      </c>
      <c r="U497" s="9">
        <v>63.499000000000002</v>
      </c>
      <c r="V497" s="10">
        <v>0.25</v>
      </c>
      <c r="W497" s="11">
        <v>3</v>
      </c>
      <c r="X497" s="9">
        <v>21.364999999999998</v>
      </c>
      <c r="Y497" s="8" t="s">
        <v>292</v>
      </c>
      <c r="Z497" s="10">
        <v>4</v>
      </c>
      <c r="AA497" s="10">
        <v>1</v>
      </c>
      <c r="AB497" s="9">
        <v>85.46</v>
      </c>
      <c r="AC497" s="10">
        <v>1</v>
      </c>
      <c r="AD497" s="10">
        <v>1</v>
      </c>
      <c r="AE497" s="9">
        <v>85.46</v>
      </c>
      <c r="AF497" s="11">
        <v>10</v>
      </c>
      <c r="AG497" s="11">
        <v>7</v>
      </c>
      <c r="AH497" s="11">
        <v>0</v>
      </c>
      <c r="AI497" s="11">
        <v>17</v>
      </c>
      <c r="AJ497" s="11">
        <v>0</v>
      </c>
      <c r="AK497" s="12">
        <v>44115.59165509259</v>
      </c>
      <c r="AL497" s="11">
        <v>1.59</v>
      </c>
      <c r="AM497" s="11">
        <v>100</v>
      </c>
      <c r="AN497" s="11">
        <v>0</v>
      </c>
      <c r="AO497" s="11">
        <v>1.1100000000000001</v>
      </c>
      <c r="AP497" s="11">
        <v>0</v>
      </c>
      <c r="AQ497" s="11">
        <v>3.28</v>
      </c>
      <c r="AR497" s="11">
        <v>0.62</v>
      </c>
      <c r="AS497" s="8" t="s">
        <v>298</v>
      </c>
      <c r="AT497" s="11">
        <v>0</v>
      </c>
      <c r="AU497" s="8" t="s">
        <v>12168</v>
      </c>
      <c r="AV497" s="8" t="s">
        <v>299</v>
      </c>
    </row>
    <row r="498" spans="1:48" x14ac:dyDescent="0.25">
      <c r="A498" s="8" t="str">
        <f t="shared" si="7"/>
        <v>17006000106002200001421</v>
      </c>
      <c r="B498" s="8" t="s">
        <v>10883</v>
      </c>
      <c r="C498" s="8" t="s">
        <v>292</v>
      </c>
      <c r="D498" s="8" t="s">
        <v>293</v>
      </c>
      <c r="E498" s="8" t="s">
        <v>12169</v>
      </c>
      <c r="F498" s="8" t="s">
        <v>12170</v>
      </c>
      <c r="G498" s="8" t="s">
        <v>10890</v>
      </c>
      <c r="H498" s="8" t="s">
        <v>10896</v>
      </c>
      <c r="I498" s="8" t="s">
        <v>294</v>
      </c>
      <c r="J498" s="8" t="s">
        <v>10897</v>
      </c>
      <c r="K498" s="8" t="s">
        <v>295</v>
      </c>
      <c r="L498" s="8" t="s">
        <v>10898</v>
      </c>
      <c r="M498" s="8" t="s">
        <v>10899</v>
      </c>
      <c r="N498" s="8" t="s">
        <v>10893</v>
      </c>
      <c r="O498" s="9">
        <v>61.82</v>
      </c>
      <c r="P498" s="10">
        <v>1</v>
      </c>
      <c r="Q498" s="11">
        <v>9.25</v>
      </c>
      <c r="R498" s="11">
        <v>7</v>
      </c>
      <c r="S498" s="8" t="s">
        <v>296</v>
      </c>
      <c r="T498" s="8" t="s">
        <v>297</v>
      </c>
      <c r="U498" s="9">
        <v>73.814999999999998</v>
      </c>
      <c r="V498" s="10">
        <v>0.25</v>
      </c>
      <c r="W498" s="11">
        <v>3</v>
      </c>
      <c r="X498" s="9">
        <v>24.834</v>
      </c>
      <c r="Y498" s="8" t="s">
        <v>292</v>
      </c>
      <c r="Z498" s="10">
        <v>4</v>
      </c>
      <c r="AA498" s="10">
        <v>1</v>
      </c>
      <c r="AB498" s="9">
        <v>99.335999999999999</v>
      </c>
      <c r="AC498" s="10">
        <v>1</v>
      </c>
      <c r="AD498" s="10">
        <v>1</v>
      </c>
      <c r="AE498" s="9">
        <v>99.335999999999999</v>
      </c>
      <c r="AF498" s="11">
        <v>10</v>
      </c>
      <c r="AG498" s="11">
        <v>7</v>
      </c>
      <c r="AH498" s="11">
        <v>0</v>
      </c>
      <c r="AI498" s="11">
        <v>17</v>
      </c>
      <c r="AJ498" s="11">
        <v>0</v>
      </c>
      <c r="AK498" s="12">
        <v>44115.591666666667</v>
      </c>
      <c r="AL498" s="11">
        <v>1.85</v>
      </c>
      <c r="AM498" s="11">
        <v>100</v>
      </c>
      <c r="AN498" s="11">
        <v>0</v>
      </c>
      <c r="AO498" s="11">
        <v>1.29</v>
      </c>
      <c r="AP498" s="11">
        <v>0</v>
      </c>
      <c r="AQ498" s="11">
        <v>3.81</v>
      </c>
      <c r="AR498" s="11">
        <v>0.72</v>
      </c>
      <c r="AS498" s="8" t="s">
        <v>298</v>
      </c>
      <c r="AT498" s="11">
        <v>0</v>
      </c>
      <c r="AU498" s="8" t="s">
        <v>12171</v>
      </c>
      <c r="AV498" s="8" t="s">
        <v>299</v>
      </c>
    </row>
    <row r="499" spans="1:48" x14ac:dyDescent="0.25">
      <c r="A499" s="8" t="str">
        <f t="shared" si="7"/>
        <v>17006000106162200001421</v>
      </c>
      <c r="B499" s="8" t="s">
        <v>10883</v>
      </c>
      <c r="C499" s="8" t="s">
        <v>292</v>
      </c>
      <c r="D499" s="8" t="s">
        <v>293</v>
      </c>
      <c r="E499" s="8" t="s">
        <v>12172</v>
      </c>
      <c r="F499" s="8" t="s">
        <v>12173</v>
      </c>
      <c r="G499" s="8" t="s">
        <v>10890</v>
      </c>
      <c r="H499" s="8" t="s">
        <v>10896</v>
      </c>
      <c r="I499" s="8" t="s">
        <v>294</v>
      </c>
      <c r="J499" s="8" t="s">
        <v>10897</v>
      </c>
      <c r="K499" s="8" t="s">
        <v>295</v>
      </c>
      <c r="L499" s="8" t="s">
        <v>10898</v>
      </c>
      <c r="M499" s="8" t="s">
        <v>10899</v>
      </c>
      <c r="N499" s="8" t="s">
        <v>10893</v>
      </c>
      <c r="O499" s="9">
        <v>67.260000000000005</v>
      </c>
      <c r="P499" s="10">
        <v>1</v>
      </c>
      <c r="Q499" s="11">
        <v>9.25</v>
      </c>
      <c r="R499" s="11">
        <v>7</v>
      </c>
      <c r="S499" s="8" t="s">
        <v>296</v>
      </c>
      <c r="T499" s="8" t="s">
        <v>297</v>
      </c>
      <c r="U499" s="9">
        <v>80.31</v>
      </c>
      <c r="V499" s="10">
        <v>0.25</v>
      </c>
      <c r="W499" s="11">
        <v>3</v>
      </c>
      <c r="X499" s="9">
        <v>27.027999999999999</v>
      </c>
      <c r="Y499" s="8" t="s">
        <v>292</v>
      </c>
      <c r="Z499" s="10">
        <v>4</v>
      </c>
      <c r="AA499" s="10">
        <v>1</v>
      </c>
      <c r="AB499" s="9">
        <v>108.11199999999999</v>
      </c>
      <c r="AC499" s="10">
        <v>1</v>
      </c>
      <c r="AD499" s="10">
        <v>1</v>
      </c>
      <c r="AE499" s="9">
        <v>108.11199999999999</v>
      </c>
      <c r="AF499" s="11">
        <v>10</v>
      </c>
      <c r="AG499" s="11">
        <v>7</v>
      </c>
      <c r="AH499" s="11">
        <v>0</v>
      </c>
      <c r="AI499" s="11">
        <v>17</v>
      </c>
      <c r="AJ499" s="11">
        <v>0</v>
      </c>
      <c r="AK499" s="12">
        <v>44115.591736111113</v>
      </c>
      <c r="AL499" s="11">
        <v>2.0099999999999998</v>
      </c>
      <c r="AM499" s="11">
        <v>100</v>
      </c>
      <c r="AN499" s="11">
        <v>0</v>
      </c>
      <c r="AO499" s="11">
        <v>1.41</v>
      </c>
      <c r="AP499" s="11">
        <v>0</v>
      </c>
      <c r="AQ499" s="11">
        <v>4.1500000000000004</v>
      </c>
      <c r="AR499" s="11">
        <v>0.79</v>
      </c>
      <c r="AS499" s="8" t="s">
        <v>298</v>
      </c>
      <c r="AT499" s="11">
        <v>0</v>
      </c>
      <c r="AU499" s="8" t="s">
        <v>12174</v>
      </c>
      <c r="AV499" s="8" t="s">
        <v>299</v>
      </c>
    </row>
    <row r="500" spans="1:48" x14ac:dyDescent="0.25">
      <c r="A500" s="8" t="str">
        <f t="shared" si="7"/>
        <v>17006000106172200001421</v>
      </c>
      <c r="B500" s="8" t="s">
        <v>10883</v>
      </c>
      <c r="C500" s="8" t="s">
        <v>292</v>
      </c>
      <c r="D500" s="8" t="s">
        <v>293</v>
      </c>
      <c r="E500" s="8" t="s">
        <v>12175</v>
      </c>
      <c r="F500" s="8" t="s">
        <v>12176</v>
      </c>
      <c r="G500" s="8" t="s">
        <v>10890</v>
      </c>
      <c r="H500" s="8" t="s">
        <v>10896</v>
      </c>
      <c r="I500" s="8" t="s">
        <v>294</v>
      </c>
      <c r="J500" s="8" t="s">
        <v>10897</v>
      </c>
      <c r="K500" s="8" t="s">
        <v>295</v>
      </c>
      <c r="L500" s="8" t="s">
        <v>10886</v>
      </c>
      <c r="M500" s="8" t="s">
        <v>10899</v>
      </c>
      <c r="N500" s="8" t="s">
        <v>10893</v>
      </c>
      <c r="O500" s="9">
        <v>68.13</v>
      </c>
      <c r="P500" s="10">
        <v>1</v>
      </c>
      <c r="Q500" s="11">
        <v>9.25</v>
      </c>
      <c r="R500" s="11">
        <v>7</v>
      </c>
      <c r="S500" s="8" t="s">
        <v>296</v>
      </c>
      <c r="T500" s="8" t="s">
        <v>297</v>
      </c>
      <c r="U500" s="9">
        <v>81.349000000000004</v>
      </c>
      <c r="V500" s="10">
        <v>0.25</v>
      </c>
      <c r="W500" s="11">
        <v>3</v>
      </c>
      <c r="X500" s="9">
        <v>27.376999999999999</v>
      </c>
      <c r="Y500" s="8" t="s">
        <v>292</v>
      </c>
      <c r="Z500" s="10">
        <v>4</v>
      </c>
      <c r="AA500" s="10">
        <v>1</v>
      </c>
      <c r="AB500" s="9">
        <v>109.508</v>
      </c>
      <c r="AC500" s="10">
        <v>1</v>
      </c>
      <c r="AD500" s="10">
        <v>1</v>
      </c>
      <c r="AE500" s="9">
        <v>109.508</v>
      </c>
      <c r="AF500" s="11">
        <v>10</v>
      </c>
      <c r="AG500" s="11">
        <v>7</v>
      </c>
      <c r="AH500" s="11">
        <v>0</v>
      </c>
      <c r="AI500" s="11">
        <v>17</v>
      </c>
      <c r="AJ500" s="11">
        <v>0</v>
      </c>
      <c r="AK500" s="12">
        <v>44115.591736111113</v>
      </c>
      <c r="AL500" s="11">
        <v>2.0299999999999998</v>
      </c>
      <c r="AM500" s="11">
        <v>100</v>
      </c>
      <c r="AN500" s="11">
        <v>0</v>
      </c>
      <c r="AO500" s="11">
        <v>1.42</v>
      </c>
      <c r="AP500" s="11">
        <v>0</v>
      </c>
      <c r="AQ500" s="11">
        <v>4.21</v>
      </c>
      <c r="AR500" s="11">
        <v>0.8</v>
      </c>
      <c r="AS500" s="8" t="s">
        <v>298</v>
      </c>
      <c r="AT500" s="11">
        <v>0</v>
      </c>
      <c r="AU500" s="8" t="s">
        <v>12177</v>
      </c>
      <c r="AV500" s="8" t="s">
        <v>299</v>
      </c>
    </row>
    <row r="501" spans="1:48" x14ac:dyDescent="0.25">
      <c r="A501" s="8" t="str">
        <f t="shared" si="7"/>
        <v>17006000106192200001421</v>
      </c>
      <c r="B501" s="8" t="s">
        <v>10883</v>
      </c>
      <c r="C501" s="8" t="s">
        <v>292</v>
      </c>
      <c r="D501" s="8" t="s">
        <v>293</v>
      </c>
      <c r="E501" s="8" t="s">
        <v>12178</v>
      </c>
      <c r="F501" s="8" t="s">
        <v>12179</v>
      </c>
      <c r="G501" s="8" t="s">
        <v>10890</v>
      </c>
      <c r="H501" s="8" t="s">
        <v>10896</v>
      </c>
      <c r="I501" s="8" t="s">
        <v>294</v>
      </c>
      <c r="J501" s="8" t="s">
        <v>10897</v>
      </c>
      <c r="K501" s="8" t="s">
        <v>295</v>
      </c>
      <c r="L501" s="8" t="s">
        <v>10898</v>
      </c>
      <c r="M501" s="8" t="s">
        <v>10899</v>
      </c>
      <c r="N501" s="8" t="s">
        <v>10893</v>
      </c>
      <c r="O501" s="9">
        <v>66.23</v>
      </c>
      <c r="P501" s="10">
        <v>1</v>
      </c>
      <c r="Q501" s="11">
        <v>9.25</v>
      </c>
      <c r="R501" s="11">
        <v>7</v>
      </c>
      <c r="S501" s="8" t="s">
        <v>296</v>
      </c>
      <c r="T501" s="8" t="s">
        <v>297</v>
      </c>
      <c r="U501" s="9">
        <v>79.081000000000003</v>
      </c>
      <c r="V501" s="10">
        <v>0.25</v>
      </c>
      <c r="W501" s="11">
        <v>3</v>
      </c>
      <c r="X501" s="9">
        <v>26.62</v>
      </c>
      <c r="Y501" s="8" t="s">
        <v>292</v>
      </c>
      <c r="Z501" s="10">
        <v>4</v>
      </c>
      <c r="AA501" s="10">
        <v>1</v>
      </c>
      <c r="AB501" s="9">
        <v>106.48</v>
      </c>
      <c r="AC501" s="10">
        <v>1</v>
      </c>
      <c r="AD501" s="10">
        <v>1</v>
      </c>
      <c r="AE501" s="9">
        <v>106.48</v>
      </c>
      <c r="AF501" s="11">
        <v>10</v>
      </c>
      <c r="AG501" s="11">
        <v>7</v>
      </c>
      <c r="AH501" s="11">
        <v>0</v>
      </c>
      <c r="AI501" s="11">
        <v>17</v>
      </c>
      <c r="AJ501" s="11">
        <v>0</v>
      </c>
      <c r="AK501" s="12">
        <v>44115.59175925926</v>
      </c>
      <c r="AL501" s="11">
        <v>1.98</v>
      </c>
      <c r="AM501" s="11">
        <v>100</v>
      </c>
      <c r="AN501" s="11">
        <v>0</v>
      </c>
      <c r="AO501" s="11">
        <v>1.38</v>
      </c>
      <c r="AP501" s="11">
        <v>0</v>
      </c>
      <c r="AQ501" s="11">
        <v>4.09</v>
      </c>
      <c r="AR501" s="11">
        <v>0.78</v>
      </c>
      <c r="AS501" s="8" t="s">
        <v>298</v>
      </c>
      <c r="AT501" s="11">
        <v>0</v>
      </c>
      <c r="AU501" s="8" t="s">
        <v>12180</v>
      </c>
      <c r="AV501" s="8" t="s">
        <v>299</v>
      </c>
    </row>
    <row r="502" spans="1:48" x14ac:dyDescent="0.25">
      <c r="A502" s="8" t="str">
        <f t="shared" si="7"/>
        <v>17006000106282200001421</v>
      </c>
      <c r="B502" s="8" t="s">
        <v>10883</v>
      </c>
      <c r="C502" s="8" t="s">
        <v>292</v>
      </c>
      <c r="D502" s="8" t="s">
        <v>293</v>
      </c>
      <c r="E502" s="8" t="s">
        <v>12181</v>
      </c>
      <c r="F502" s="8" t="s">
        <v>12182</v>
      </c>
      <c r="G502" s="8" t="s">
        <v>10890</v>
      </c>
      <c r="H502" s="8" t="s">
        <v>10896</v>
      </c>
      <c r="I502" s="8" t="s">
        <v>294</v>
      </c>
      <c r="J502" s="8" t="s">
        <v>10897</v>
      </c>
      <c r="K502" s="8" t="s">
        <v>295</v>
      </c>
      <c r="L502" s="8" t="s">
        <v>10898</v>
      </c>
      <c r="M502" s="8" t="s">
        <v>10899</v>
      </c>
      <c r="N502" s="8" t="s">
        <v>10893</v>
      </c>
      <c r="O502" s="9">
        <v>82.94</v>
      </c>
      <c r="P502" s="10">
        <v>1</v>
      </c>
      <c r="Q502" s="11">
        <v>9.25</v>
      </c>
      <c r="R502" s="11">
        <v>7</v>
      </c>
      <c r="S502" s="8" t="s">
        <v>296</v>
      </c>
      <c r="T502" s="8" t="s">
        <v>297</v>
      </c>
      <c r="U502" s="9">
        <v>99.033000000000001</v>
      </c>
      <c r="V502" s="10">
        <v>0.25</v>
      </c>
      <c r="W502" s="11">
        <v>3</v>
      </c>
      <c r="X502" s="9">
        <v>33.328000000000003</v>
      </c>
      <c r="Y502" s="8" t="s">
        <v>292</v>
      </c>
      <c r="Z502" s="10">
        <v>4</v>
      </c>
      <c r="AA502" s="10">
        <v>1</v>
      </c>
      <c r="AB502" s="9">
        <v>133.31200000000001</v>
      </c>
      <c r="AC502" s="10">
        <v>1</v>
      </c>
      <c r="AD502" s="10">
        <v>1</v>
      </c>
      <c r="AE502" s="9">
        <v>133.31200000000001</v>
      </c>
      <c r="AF502" s="11">
        <v>10</v>
      </c>
      <c r="AG502" s="11">
        <v>7</v>
      </c>
      <c r="AH502" s="11">
        <v>0</v>
      </c>
      <c r="AI502" s="11">
        <v>17</v>
      </c>
      <c r="AJ502" s="11">
        <v>0</v>
      </c>
      <c r="AK502" s="12">
        <v>44115.591805555552</v>
      </c>
      <c r="AL502" s="11">
        <v>2.48</v>
      </c>
      <c r="AM502" s="11">
        <v>100</v>
      </c>
      <c r="AN502" s="11">
        <v>0</v>
      </c>
      <c r="AO502" s="11">
        <v>1.73</v>
      </c>
      <c r="AP502" s="11">
        <v>0</v>
      </c>
      <c r="AQ502" s="11">
        <v>5.12</v>
      </c>
      <c r="AR502" s="11">
        <v>0.97</v>
      </c>
      <c r="AS502" s="8" t="s">
        <v>298</v>
      </c>
      <c r="AT502" s="11">
        <v>0</v>
      </c>
      <c r="AU502" s="8" t="s">
        <v>12183</v>
      </c>
      <c r="AV502" s="8" t="s">
        <v>299</v>
      </c>
    </row>
    <row r="503" spans="1:48" x14ac:dyDescent="0.25">
      <c r="A503" s="8" t="str">
        <f t="shared" si="7"/>
        <v>17006000106292200001421</v>
      </c>
      <c r="B503" s="8" t="s">
        <v>10883</v>
      </c>
      <c r="C503" s="8" t="s">
        <v>292</v>
      </c>
      <c r="D503" s="8" t="s">
        <v>293</v>
      </c>
      <c r="E503" s="8" t="s">
        <v>12184</v>
      </c>
      <c r="F503" s="8" t="s">
        <v>12185</v>
      </c>
      <c r="G503" s="8" t="s">
        <v>10890</v>
      </c>
      <c r="H503" s="8" t="s">
        <v>10896</v>
      </c>
      <c r="I503" s="8" t="s">
        <v>294</v>
      </c>
      <c r="J503" s="8" t="s">
        <v>10897</v>
      </c>
      <c r="K503" s="8" t="s">
        <v>295</v>
      </c>
      <c r="L503" s="8" t="s">
        <v>10898</v>
      </c>
      <c r="M503" s="8" t="s">
        <v>10899</v>
      </c>
      <c r="N503" s="8" t="s">
        <v>10893</v>
      </c>
      <c r="O503" s="9">
        <v>158.29</v>
      </c>
      <c r="P503" s="10">
        <v>1</v>
      </c>
      <c r="Q503" s="11">
        <v>9.25</v>
      </c>
      <c r="R503" s="11">
        <v>7</v>
      </c>
      <c r="S503" s="8" t="s">
        <v>296</v>
      </c>
      <c r="T503" s="8" t="s">
        <v>297</v>
      </c>
      <c r="U503" s="9">
        <v>189.00299999999999</v>
      </c>
      <c r="V503" s="10">
        <v>0.25</v>
      </c>
      <c r="W503" s="11">
        <v>3</v>
      </c>
      <c r="X503" s="9">
        <v>63.600999999999999</v>
      </c>
      <c r="Y503" s="8" t="s">
        <v>292</v>
      </c>
      <c r="Z503" s="10">
        <v>4</v>
      </c>
      <c r="AA503" s="10">
        <v>1</v>
      </c>
      <c r="AB503" s="9">
        <v>254.404</v>
      </c>
      <c r="AC503" s="10">
        <v>1</v>
      </c>
      <c r="AD503" s="10">
        <v>1</v>
      </c>
      <c r="AE503" s="9">
        <v>254.404</v>
      </c>
      <c r="AF503" s="11">
        <v>10</v>
      </c>
      <c r="AG503" s="11">
        <v>7</v>
      </c>
      <c r="AH503" s="11">
        <v>0</v>
      </c>
      <c r="AI503" s="11">
        <v>17</v>
      </c>
      <c r="AJ503" s="11">
        <v>0</v>
      </c>
      <c r="AK503" s="12">
        <v>44115.591817129629</v>
      </c>
      <c r="AL503" s="11">
        <v>4.7300000000000004</v>
      </c>
      <c r="AM503" s="11">
        <v>100</v>
      </c>
      <c r="AN503" s="11">
        <v>0</v>
      </c>
      <c r="AO503" s="11">
        <v>3.31</v>
      </c>
      <c r="AP503" s="11">
        <v>0</v>
      </c>
      <c r="AQ503" s="11">
        <v>9.77</v>
      </c>
      <c r="AR503" s="11">
        <v>1.85</v>
      </c>
      <c r="AS503" s="8" t="s">
        <v>298</v>
      </c>
      <c r="AT503" s="11">
        <v>0</v>
      </c>
      <c r="AU503" s="8" t="s">
        <v>12186</v>
      </c>
      <c r="AV503" s="8" t="s">
        <v>299</v>
      </c>
    </row>
    <row r="504" spans="1:48" x14ac:dyDescent="0.25">
      <c r="A504" s="8" t="str">
        <f t="shared" si="7"/>
        <v>17006000106302200001421</v>
      </c>
      <c r="B504" s="8" t="s">
        <v>10883</v>
      </c>
      <c r="C504" s="8" t="s">
        <v>292</v>
      </c>
      <c r="D504" s="8" t="s">
        <v>293</v>
      </c>
      <c r="E504" s="8" t="s">
        <v>12187</v>
      </c>
      <c r="F504" s="8" t="s">
        <v>12188</v>
      </c>
      <c r="G504" s="8" t="s">
        <v>10890</v>
      </c>
      <c r="H504" s="8" t="s">
        <v>10896</v>
      </c>
      <c r="I504" s="8" t="s">
        <v>294</v>
      </c>
      <c r="J504" s="8" t="s">
        <v>10897</v>
      </c>
      <c r="K504" s="8" t="s">
        <v>295</v>
      </c>
      <c r="L504" s="8" t="s">
        <v>10898</v>
      </c>
      <c r="M504" s="8" t="s">
        <v>10899</v>
      </c>
      <c r="N504" s="8" t="s">
        <v>10893</v>
      </c>
      <c r="O504" s="9">
        <v>121.62</v>
      </c>
      <c r="P504" s="10">
        <v>1</v>
      </c>
      <c r="Q504" s="11">
        <v>9.25</v>
      </c>
      <c r="R504" s="11">
        <v>7</v>
      </c>
      <c r="S504" s="8" t="s">
        <v>296</v>
      </c>
      <c r="T504" s="8" t="s">
        <v>297</v>
      </c>
      <c r="U504" s="9">
        <v>145.21799999999999</v>
      </c>
      <c r="V504" s="10">
        <v>0.25</v>
      </c>
      <c r="W504" s="11">
        <v>3</v>
      </c>
      <c r="X504" s="9">
        <v>48.865000000000002</v>
      </c>
      <c r="Y504" s="8" t="s">
        <v>292</v>
      </c>
      <c r="Z504" s="10">
        <v>4</v>
      </c>
      <c r="AA504" s="10">
        <v>1</v>
      </c>
      <c r="AB504" s="9">
        <v>195.46</v>
      </c>
      <c r="AC504" s="10">
        <v>1</v>
      </c>
      <c r="AD504" s="10">
        <v>1</v>
      </c>
      <c r="AE504" s="9">
        <v>195.46</v>
      </c>
      <c r="AF504" s="11">
        <v>10</v>
      </c>
      <c r="AG504" s="11">
        <v>7</v>
      </c>
      <c r="AH504" s="11">
        <v>0</v>
      </c>
      <c r="AI504" s="11">
        <v>17</v>
      </c>
      <c r="AJ504" s="11">
        <v>0</v>
      </c>
      <c r="AK504" s="12">
        <v>44115.591828703706</v>
      </c>
      <c r="AL504" s="11">
        <v>3.63</v>
      </c>
      <c r="AM504" s="11">
        <v>100</v>
      </c>
      <c r="AN504" s="11">
        <v>0</v>
      </c>
      <c r="AO504" s="11">
        <v>2.54</v>
      </c>
      <c r="AP504" s="11">
        <v>0</v>
      </c>
      <c r="AQ504" s="11">
        <v>7.51</v>
      </c>
      <c r="AR504" s="11">
        <v>1.42</v>
      </c>
      <c r="AS504" s="8" t="s">
        <v>298</v>
      </c>
      <c r="AT504" s="11">
        <v>0</v>
      </c>
      <c r="AU504" s="8" t="s">
        <v>12189</v>
      </c>
      <c r="AV504" s="8" t="s">
        <v>299</v>
      </c>
    </row>
    <row r="505" spans="1:48" x14ac:dyDescent="0.25">
      <c r="A505" s="8" t="str">
        <f t="shared" si="7"/>
        <v>17006000106352200001421</v>
      </c>
      <c r="B505" s="8" t="s">
        <v>10883</v>
      </c>
      <c r="C505" s="8" t="s">
        <v>292</v>
      </c>
      <c r="D505" s="8" t="s">
        <v>293</v>
      </c>
      <c r="E505" s="8" t="s">
        <v>12190</v>
      </c>
      <c r="F505" s="8" t="s">
        <v>12191</v>
      </c>
      <c r="G505" s="8" t="s">
        <v>10890</v>
      </c>
      <c r="H505" s="8" t="s">
        <v>10896</v>
      </c>
      <c r="I505" s="8" t="s">
        <v>294</v>
      </c>
      <c r="J505" s="8" t="s">
        <v>10897</v>
      </c>
      <c r="K505" s="8" t="s">
        <v>301</v>
      </c>
      <c r="L505" s="8" t="s">
        <v>10898</v>
      </c>
      <c r="M505" s="8" t="s">
        <v>10899</v>
      </c>
      <c r="N505" s="8" t="s">
        <v>10893</v>
      </c>
      <c r="O505" s="9">
        <v>8.76</v>
      </c>
      <c r="P505" s="10">
        <v>1</v>
      </c>
      <c r="Q505" s="11">
        <v>9.25</v>
      </c>
      <c r="R505" s="11">
        <v>7</v>
      </c>
      <c r="S505" s="8" t="s">
        <v>296</v>
      </c>
      <c r="T505" s="8" t="s">
        <v>297</v>
      </c>
      <c r="U505" s="9">
        <v>10.46</v>
      </c>
      <c r="V505" s="10">
        <v>0.25</v>
      </c>
      <c r="W505" s="11">
        <v>3</v>
      </c>
      <c r="X505" s="9">
        <v>3.5150000000000001</v>
      </c>
      <c r="Y505" s="8" t="s">
        <v>292</v>
      </c>
      <c r="Z505" s="10">
        <v>4</v>
      </c>
      <c r="AA505" s="10">
        <v>1</v>
      </c>
      <c r="AB505" s="9">
        <v>14.06</v>
      </c>
      <c r="AC505" s="10">
        <v>1</v>
      </c>
      <c r="AD505" s="10">
        <v>1</v>
      </c>
      <c r="AE505" s="9">
        <v>14.06</v>
      </c>
      <c r="AF505" s="11">
        <v>10</v>
      </c>
      <c r="AG505" s="11">
        <v>7</v>
      </c>
      <c r="AH505" s="11">
        <v>0</v>
      </c>
      <c r="AI505" s="11">
        <v>17</v>
      </c>
      <c r="AJ505" s="11">
        <v>0</v>
      </c>
      <c r="AK505" s="12">
        <v>44115.591851851852</v>
      </c>
      <c r="AL505" s="11">
        <v>0.26</v>
      </c>
      <c r="AM505" s="11">
        <v>100</v>
      </c>
      <c r="AN505" s="11">
        <v>0</v>
      </c>
      <c r="AO505" s="11">
        <v>0.18</v>
      </c>
      <c r="AP505" s="11">
        <v>0</v>
      </c>
      <c r="AQ505" s="11">
        <v>0.54</v>
      </c>
      <c r="AR505" s="11">
        <v>0.1</v>
      </c>
      <c r="AS505" s="8" t="s">
        <v>298</v>
      </c>
      <c r="AT505" s="11">
        <v>0</v>
      </c>
      <c r="AU505" s="8" t="s">
        <v>12192</v>
      </c>
      <c r="AV505" s="8" t="s">
        <v>299</v>
      </c>
    </row>
    <row r="506" spans="1:48" x14ac:dyDescent="0.25">
      <c r="A506" s="8" t="str">
        <f t="shared" si="7"/>
        <v>17006000106382200001421</v>
      </c>
      <c r="B506" s="8" t="s">
        <v>10883</v>
      </c>
      <c r="C506" s="8" t="s">
        <v>292</v>
      </c>
      <c r="D506" s="8" t="s">
        <v>293</v>
      </c>
      <c r="E506" s="8" t="s">
        <v>12193</v>
      </c>
      <c r="F506" s="8" t="s">
        <v>12194</v>
      </c>
      <c r="G506" s="8" t="s">
        <v>10890</v>
      </c>
      <c r="H506" s="8" t="s">
        <v>10896</v>
      </c>
      <c r="I506" s="8" t="s">
        <v>294</v>
      </c>
      <c r="J506" s="8" t="s">
        <v>10897</v>
      </c>
      <c r="K506" s="8" t="s">
        <v>302</v>
      </c>
      <c r="L506" s="8" t="s">
        <v>10898</v>
      </c>
      <c r="M506" s="8" t="s">
        <v>10899</v>
      </c>
      <c r="N506" s="8" t="s">
        <v>10893</v>
      </c>
      <c r="O506" s="9">
        <v>46.5</v>
      </c>
      <c r="P506" s="10">
        <v>1</v>
      </c>
      <c r="Q506" s="11">
        <v>9.25</v>
      </c>
      <c r="R506" s="11">
        <v>7</v>
      </c>
      <c r="S506" s="8" t="s">
        <v>296</v>
      </c>
      <c r="T506" s="8" t="s">
        <v>297</v>
      </c>
      <c r="U506" s="9">
        <v>55.521999999999998</v>
      </c>
      <c r="V506" s="10">
        <v>0.25</v>
      </c>
      <c r="W506" s="11">
        <v>3</v>
      </c>
      <c r="X506" s="9">
        <v>18.681000000000001</v>
      </c>
      <c r="Y506" s="8" t="s">
        <v>292</v>
      </c>
      <c r="Z506" s="10">
        <v>4</v>
      </c>
      <c r="AA506" s="10">
        <v>1</v>
      </c>
      <c r="AB506" s="9">
        <v>74.724000000000004</v>
      </c>
      <c r="AC506" s="10">
        <v>1</v>
      </c>
      <c r="AD506" s="10">
        <v>1</v>
      </c>
      <c r="AE506" s="9">
        <v>74.724000000000004</v>
      </c>
      <c r="AF506" s="11">
        <v>10</v>
      </c>
      <c r="AG506" s="11">
        <v>7</v>
      </c>
      <c r="AH506" s="11">
        <v>0</v>
      </c>
      <c r="AI506" s="11">
        <v>17</v>
      </c>
      <c r="AJ506" s="11">
        <v>0</v>
      </c>
      <c r="AK506" s="12">
        <v>44115.591863425929</v>
      </c>
      <c r="AL506" s="11">
        <v>1.39</v>
      </c>
      <c r="AM506" s="11">
        <v>100</v>
      </c>
      <c r="AN506" s="11">
        <v>0</v>
      </c>
      <c r="AO506" s="11">
        <v>0.97</v>
      </c>
      <c r="AP506" s="11">
        <v>0</v>
      </c>
      <c r="AQ506" s="11">
        <v>2.87</v>
      </c>
      <c r="AR506" s="11">
        <v>0.54</v>
      </c>
      <c r="AS506" s="8" t="s">
        <v>298</v>
      </c>
      <c r="AT506" s="11">
        <v>0</v>
      </c>
      <c r="AU506" s="8" t="s">
        <v>12195</v>
      </c>
      <c r="AV506" s="8" t="s">
        <v>299</v>
      </c>
    </row>
    <row r="507" spans="1:48" x14ac:dyDescent="0.25">
      <c r="A507" s="8" t="str">
        <f t="shared" si="7"/>
        <v>17006000106402200001421</v>
      </c>
      <c r="B507" s="8" t="s">
        <v>10883</v>
      </c>
      <c r="C507" s="8" t="s">
        <v>292</v>
      </c>
      <c r="D507" s="8" t="s">
        <v>293</v>
      </c>
      <c r="E507" s="8" t="s">
        <v>12196</v>
      </c>
      <c r="F507" s="8" t="s">
        <v>12197</v>
      </c>
      <c r="G507" s="8" t="s">
        <v>10890</v>
      </c>
      <c r="H507" s="8" t="s">
        <v>10896</v>
      </c>
      <c r="I507" s="8" t="s">
        <v>294</v>
      </c>
      <c r="J507" s="8" t="s">
        <v>10897</v>
      </c>
      <c r="K507" s="8" t="s">
        <v>301</v>
      </c>
      <c r="L507" s="8" t="s">
        <v>10898</v>
      </c>
      <c r="M507" s="8" t="s">
        <v>10899</v>
      </c>
      <c r="N507" s="8" t="s">
        <v>10893</v>
      </c>
      <c r="O507" s="9">
        <v>11.33</v>
      </c>
      <c r="P507" s="10">
        <v>1</v>
      </c>
      <c r="Q507" s="11">
        <v>9.25</v>
      </c>
      <c r="R507" s="11">
        <v>7</v>
      </c>
      <c r="S507" s="8" t="s">
        <v>296</v>
      </c>
      <c r="T507" s="8" t="s">
        <v>297</v>
      </c>
      <c r="U507" s="9">
        <v>13.528</v>
      </c>
      <c r="V507" s="10">
        <v>0.25</v>
      </c>
      <c r="W507" s="11">
        <v>3</v>
      </c>
      <c r="X507" s="9">
        <v>4.5519999999999996</v>
      </c>
      <c r="Y507" s="8" t="s">
        <v>292</v>
      </c>
      <c r="Z507" s="10">
        <v>4</v>
      </c>
      <c r="AA507" s="10">
        <v>1</v>
      </c>
      <c r="AB507" s="9">
        <v>18.207999999999998</v>
      </c>
      <c r="AC507" s="10">
        <v>1</v>
      </c>
      <c r="AD507" s="10">
        <v>1</v>
      </c>
      <c r="AE507" s="9">
        <v>18.207999999999998</v>
      </c>
      <c r="AF507" s="11">
        <v>10</v>
      </c>
      <c r="AG507" s="11">
        <v>7</v>
      </c>
      <c r="AH507" s="11">
        <v>0</v>
      </c>
      <c r="AI507" s="11">
        <v>17</v>
      </c>
      <c r="AJ507" s="11">
        <v>0</v>
      </c>
      <c r="AK507" s="12">
        <v>44115.591874999998</v>
      </c>
      <c r="AL507" s="11">
        <v>0.34</v>
      </c>
      <c r="AM507" s="11">
        <v>100</v>
      </c>
      <c r="AN507" s="11">
        <v>0</v>
      </c>
      <c r="AO507" s="11">
        <v>0.24</v>
      </c>
      <c r="AP507" s="11">
        <v>0</v>
      </c>
      <c r="AQ507" s="11">
        <v>0.7</v>
      </c>
      <c r="AR507" s="11">
        <v>0.13</v>
      </c>
      <c r="AS507" s="8" t="s">
        <v>298</v>
      </c>
      <c r="AT507" s="11">
        <v>0</v>
      </c>
      <c r="AU507" s="8" t="s">
        <v>12198</v>
      </c>
      <c r="AV507" s="8" t="s">
        <v>299</v>
      </c>
    </row>
    <row r="508" spans="1:48" x14ac:dyDescent="0.25">
      <c r="A508" s="8" t="str">
        <f t="shared" si="7"/>
        <v>17006000106472200001421</v>
      </c>
      <c r="B508" s="8" t="s">
        <v>10883</v>
      </c>
      <c r="C508" s="8" t="s">
        <v>292</v>
      </c>
      <c r="D508" s="8" t="s">
        <v>293</v>
      </c>
      <c r="E508" s="8" t="s">
        <v>12199</v>
      </c>
      <c r="F508" s="8" t="s">
        <v>12200</v>
      </c>
      <c r="G508" s="8" t="s">
        <v>10890</v>
      </c>
      <c r="H508" s="8" t="s">
        <v>10896</v>
      </c>
      <c r="I508" s="8" t="s">
        <v>294</v>
      </c>
      <c r="J508" s="8" t="s">
        <v>10897</v>
      </c>
      <c r="K508" s="8" t="s">
        <v>301</v>
      </c>
      <c r="L508" s="8" t="s">
        <v>10898</v>
      </c>
      <c r="M508" s="8" t="s">
        <v>10899</v>
      </c>
      <c r="N508" s="8" t="s">
        <v>10893</v>
      </c>
      <c r="O508" s="9">
        <v>11.77</v>
      </c>
      <c r="P508" s="10">
        <v>1</v>
      </c>
      <c r="Q508" s="11">
        <v>9.25</v>
      </c>
      <c r="R508" s="11">
        <v>7</v>
      </c>
      <c r="S508" s="8" t="s">
        <v>296</v>
      </c>
      <c r="T508" s="8" t="s">
        <v>297</v>
      </c>
      <c r="U508" s="9">
        <v>14.054</v>
      </c>
      <c r="V508" s="10">
        <v>0.25</v>
      </c>
      <c r="W508" s="11">
        <v>3</v>
      </c>
      <c r="X508" s="9">
        <v>4.734</v>
      </c>
      <c r="Y508" s="8" t="s">
        <v>292</v>
      </c>
      <c r="Z508" s="10">
        <v>4</v>
      </c>
      <c r="AA508" s="10">
        <v>1</v>
      </c>
      <c r="AB508" s="9">
        <v>18.936</v>
      </c>
      <c r="AC508" s="10">
        <v>1</v>
      </c>
      <c r="AD508" s="10">
        <v>1</v>
      </c>
      <c r="AE508" s="9">
        <v>18.936</v>
      </c>
      <c r="AF508" s="11">
        <v>10</v>
      </c>
      <c r="AG508" s="11">
        <v>7</v>
      </c>
      <c r="AH508" s="11">
        <v>0</v>
      </c>
      <c r="AI508" s="11">
        <v>17</v>
      </c>
      <c r="AJ508" s="11">
        <v>0</v>
      </c>
      <c r="AK508" s="12">
        <v>44115.591932870368</v>
      </c>
      <c r="AL508" s="11">
        <v>0.35</v>
      </c>
      <c r="AM508" s="11">
        <v>100</v>
      </c>
      <c r="AN508" s="11">
        <v>0</v>
      </c>
      <c r="AO508" s="11">
        <v>0.25</v>
      </c>
      <c r="AP508" s="11">
        <v>0</v>
      </c>
      <c r="AQ508" s="11">
        <v>0.73</v>
      </c>
      <c r="AR508" s="11">
        <v>0.14000000000000001</v>
      </c>
      <c r="AS508" s="8" t="s">
        <v>298</v>
      </c>
      <c r="AT508" s="11">
        <v>0</v>
      </c>
      <c r="AU508" s="8" t="s">
        <v>12201</v>
      </c>
      <c r="AV508" s="8" t="s">
        <v>299</v>
      </c>
    </row>
    <row r="509" spans="1:48" x14ac:dyDescent="0.25">
      <c r="A509" s="8" t="str">
        <f t="shared" si="7"/>
        <v>17006000106482200001421</v>
      </c>
      <c r="B509" s="8" t="s">
        <v>10883</v>
      </c>
      <c r="C509" s="8" t="s">
        <v>292</v>
      </c>
      <c r="D509" s="8" t="s">
        <v>293</v>
      </c>
      <c r="E509" s="8" t="s">
        <v>12202</v>
      </c>
      <c r="F509" s="8" t="s">
        <v>12203</v>
      </c>
      <c r="G509" s="8" t="s">
        <v>10890</v>
      </c>
      <c r="H509" s="8" t="s">
        <v>10896</v>
      </c>
      <c r="I509" s="8" t="s">
        <v>294</v>
      </c>
      <c r="J509" s="8" t="s">
        <v>10897</v>
      </c>
      <c r="K509" s="8" t="s">
        <v>302</v>
      </c>
      <c r="L509" s="8" t="s">
        <v>10898</v>
      </c>
      <c r="M509" s="8" t="s">
        <v>10899</v>
      </c>
      <c r="N509" s="8" t="s">
        <v>10893</v>
      </c>
      <c r="O509" s="9">
        <v>14.64</v>
      </c>
      <c r="P509" s="10">
        <v>1</v>
      </c>
      <c r="Q509" s="11">
        <v>9.25</v>
      </c>
      <c r="R509" s="11">
        <v>7</v>
      </c>
      <c r="S509" s="8" t="s">
        <v>296</v>
      </c>
      <c r="T509" s="8" t="s">
        <v>297</v>
      </c>
      <c r="U509" s="9">
        <v>17.481000000000002</v>
      </c>
      <c r="V509" s="10">
        <v>0.25</v>
      </c>
      <c r="W509" s="11">
        <v>3</v>
      </c>
      <c r="X509" s="9">
        <v>5.88</v>
      </c>
      <c r="Y509" s="8" t="s">
        <v>292</v>
      </c>
      <c r="Z509" s="10">
        <v>4</v>
      </c>
      <c r="AA509" s="10">
        <v>1</v>
      </c>
      <c r="AB509" s="9">
        <v>23.52</v>
      </c>
      <c r="AC509" s="10">
        <v>1</v>
      </c>
      <c r="AD509" s="10">
        <v>1</v>
      </c>
      <c r="AE509" s="9">
        <v>23.52</v>
      </c>
      <c r="AF509" s="11">
        <v>10</v>
      </c>
      <c r="AG509" s="11">
        <v>7</v>
      </c>
      <c r="AH509" s="11">
        <v>0</v>
      </c>
      <c r="AI509" s="11">
        <v>17</v>
      </c>
      <c r="AJ509" s="11">
        <v>0</v>
      </c>
      <c r="AK509" s="12">
        <v>44115.592141203706</v>
      </c>
      <c r="AL509" s="11">
        <v>0.44</v>
      </c>
      <c r="AM509" s="11">
        <v>100</v>
      </c>
      <c r="AN509" s="11">
        <v>0</v>
      </c>
      <c r="AO509" s="11">
        <v>0.31</v>
      </c>
      <c r="AP509" s="11">
        <v>0</v>
      </c>
      <c r="AQ509" s="11">
        <v>0.9</v>
      </c>
      <c r="AR509" s="11">
        <v>0.17</v>
      </c>
      <c r="AS509" s="8" t="s">
        <v>298</v>
      </c>
      <c r="AT509" s="11">
        <v>0</v>
      </c>
      <c r="AU509" s="8" t="s">
        <v>12204</v>
      </c>
      <c r="AV509" s="8" t="s">
        <v>299</v>
      </c>
    </row>
    <row r="510" spans="1:48" x14ac:dyDescent="0.25">
      <c r="A510" s="8" t="str">
        <f t="shared" si="7"/>
        <v>17006000106492200001421</v>
      </c>
      <c r="B510" s="8" t="s">
        <v>10883</v>
      </c>
      <c r="C510" s="8" t="s">
        <v>292</v>
      </c>
      <c r="D510" s="8" t="s">
        <v>293</v>
      </c>
      <c r="E510" s="8" t="s">
        <v>12205</v>
      </c>
      <c r="F510" s="8" t="s">
        <v>12206</v>
      </c>
      <c r="G510" s="8" t="s">
        <v>10890</v>
      </c>
      <c r="H510" s="8" t="s">
        <v>10896</v>
      </c>
      <c r="I510" s="8" t="s">
        <v>294</v>
      </c>
      <c r="J510" s="8" t="s">
        <v>10897</v>
      </c>
      <c r="K510" s="8" t="s">
        <v>301</v>
      </c>
      <c r="L510" s="8" t="s">
        <v>10898</v>
      </c>
      <c r="M510" s="8" t="s">
        <v>10899</v>
      </c>
      <c r="N510" s="8" t="s">
        <v>10893</v>
      </c>
      <c r="O510" s="9">
        <v>23.51</v>
      </c>
      <c r="P510" s="10">
        <v>1</v>
      </c>
      <c r="Q510" s="11">
        <v>9.25</v>
      </c>
      <c r="R510" s="11">
        <v>7</v>
      </c>
      <c r="S510" s="8" t="s">
        <v>296</v>
      </c>
      <c r="T510" s="8" t="s">
        <v>297</v>
      </c>
      <c r="U510" s="9">
        <v>28.071999999999999</v>
      </c>
      <c r="V510" s="10">
        <v>0.25</v>
      </c>
      <c r="W510" s="11">
        <v>3</v>
      </c>
      <c r="X510" s="9">
        <v>9.4480000000000004</v>
      </c>
      <c r="Y510" s="8" t="s">
        <v>292</v>
      </c>
      <c r="Z510" s="10">
        <v>4</v>
      </c>
      <c r="AA510" s="10">
        <v>1</v>
      </c>
      <c r="AB510" s="9">
        <v>37.792000000000002</v>
      </c>
      <c r="AC510" s="10">
        <v>1</v>
      </c>
      <c r="AD510" s="10">
        <v>1</v>
      </c>
      <c r="AE510" s="9">
        <v>37.792000000000002</v>
      </c>
      <c r="AF510" s="11">
        <v>10</v>
      </c>
      <c r="AG510" s="11">
        <v>7</v>
      </c>
      <c r="AH510" s="11">
        <v>0</v>
      </c>
      <c r="AI510" s="11">
        <v>17</v>
      </c>
      <c r="AJ510" s="11">
        <v>0</v>
      </c>
      <c r="AK510" s="12">
        <v>44115.592141203706</v>
      </c>
      <c r="AL510" s="11">
        <v>0.7</v>
      </c>
      <c r="AM510" s="11">
        <v>100</v>
      </c>
      <c r="AN510" s="11">
        <v>0</v>
      </c>
      <c r="AO510" s="11">
        <v>0.49</v>
      </c>
      <c r="AP510" s="11">
        <v>0</v>
      </c>
      <c r="AQ510" s="11">
        <v>1.45</v>
      </c>
      <c r="AR510" s="11">
        <v>0.28000000000000003</v>
      </c>
      <c r="AS510" s="8" t="s">
        <v>298</v>
      </c>
      <c r="AT510" s="11">
        <v>0</v>
      </c>
      <c r="AU510" s="8" t="s">
        <v>12207</v>
      </c>
      <c r="AV510" s="8" t="s">
        <v>299</v>
      </c>
    </row>
    <row r="511" spans="1:48" x14ac:dyDescent="0.25">
      <c r="A511" s="8" t="str">
        <f t="shared" si="7"/>
        <v>17006000106552200001421</v>
      </c>
      <c r="B511" s="8" t="s">
        <v>10883</v>
      </c>
      <c r="C511" s="8" t="s">
        <v>292</v>
      </c>
      <c r="D511" s="8" t="s">
        <v>293</v>
      </c>
      <c r="E511" s="8" t="s">
        <v>12208</v>
      </c>
      <c r="F511" s="8" t="s">
        <v>12209</v>
      </c>
      <c r="G511" s="8" t="s">
        <v>10890</v>
      </c>
      <c r="H511" s="8" t="s">
        <v>10896</v>
      </c>
      <c r="I511" s="8" t="s">
        <v>294</v>
      </c>
      <c r="J511" s="8" t="s">
        <v>10897</v>
      </c>
      <c r="K511" s="8" t="s">
        <v>301</v>
      </c>
      <c r="L511" s="8" t="s">
        <v>10898</v>
      </c>
      <c r="M511" s="8" t="s">
        <v>10899</v>
      </c>
      <c r="N511" s="8" t="s">
        <v>10893</v>
      </c>
      <c r="O511" s="9">
        <v>30.45</v>
      </c>
      <c r="P511" s="10">
        <v>1</v>
      </c>
      <c r="Q511" s="11">
        <v>9.25</v>
      </c>
      <c r="R511" s="11">
        <v>7</v>
      </c>
      <c r="S511" s="8" t="s">
        <v>296</v>
      </c>
      <c r="T511" s="8" t="s">
        <v>297</v>
      </c>
      <c r="U511" s="9">
        <v>36.357999999999997</v>
      </c>
      <c r="V511" s="10">
        <v>0.25</v>
      </c>
      <c r="W511" s="11">
        <v>3</v>
      </c>
      <c r="X511" s="9">
        <v>12.24</v>
      </c>
      <c r="Y511" s="8" t="s">
        <v>292</v>
      </c>
      <c r="Z511" s="10">
        <v>4</v>
      </c>
      <c r="AA511" s="10">
        <v>1</v>
      </c>
      <c r="AB511" s="9">
        <v>48.96</v>
      </c>
      <c r="AC511" s="10">
        <v>1</v>
      </c>
      <c r="AD511" s="10">
        <v>1</v>
      </c>
      <c r="AE511" s="9">
        <v>48.96</v>
      </c>
      <c r="AF511" s="11">
        <v>10</v>
      </c>
      <c r="AG511" s="11">
        <v>7</v>
      </c>
      <c r="AH511" s="11">
        <v>0</v>
      </c>
      <c r="AI511" s="11">
        <v>17</v>
      </c>
      <c r="AJ511" s="11">
        <v>0</v>
      </c>
      <c r="AK511" s="12">
        <v>44115.592175925929</v>
      </c>
      <c r="AL511" s="11">
        <v>0.91</v>
      </c>
      <c r="AM511" s="11">
        <v>100</v>
      </c>
      <c r="AN511" s="11">
        <v>0</v>
      </c>
      <c r="AO511" s="11">
        <v>0.64</v>
      </c>
      <c r="AP511" s="11">
        <v>0</v>
      </c>
      <c r="AQ511" s="11">
        <v>1.88</v>
      </c>
      <c r="AR511" s="11">
        <v>0.36</v>
      </c>
      <c r="AS511" s="8" t="s">
        <v>298</v>
      </c>
      <c r="AT511" s="11">
        <v>0</v>
      </c>
      <c r="AU511" s="8" t="s">
        <v>12210</v>
      </c>
      <c r="AV511" s="8" t="s">
        <v>299</v>
      </c>
    </row>
    <row r="512" spans="1:48" x14ac:dyDescent="0.25">
      <c r="A512" s="8" t="str">
        <f t="shared" si="7"/>
        <v>17006000106882200001421</v>
      </c>
      <c r="B512" s="8" t="s">
        <v>10883</v>
      </c>
      <c r="C512" s="8" t="s">
        <v>292</v>
      </c>
      <c r="D512" s="8" t="s">
        <v>293</v>
      </c>
      <c r="E512" s="8" t="s">
        <v>12211</v>
      </c>
      <c r="F512" s="8" t="s">
        <v>12212</v>
      </c>
      <c r="G512" s="8" t="s">
        <v>10890</v>
      </c>
      <c r="H512" s="8" t="s">
        <v>10896</v>
      </c>
      <c r="I512" s="8" t="s">
        <v>294</v>
      </c>
      <c r="J512" s="8" t="s">
        <v>10897</v>
      </c>
      <c r="K512" s="8" t="s">
        <v>301</v>
      </c>
      <c r="L512" s="8" t="s">
        <v>10898</v>
      </c>
      <c r="M512" s="8" t="s">
        <v>10899</v>
      </c>
      <c r="N512" s="8" t="s">
        <v>10893</v>
      </c>
      <c r="O512" s="9">
        <v>8.2799999999999994</v>
      </c>
      <c r="P512" s="10">
        <v>1</v>
      </c>
      <c r="Q512" s="11">
        <v>9.25</v>
      </c>
      <c r="R512" s="11">
        <v>7</v>
      </c>
      <c r="S512" s="8" t="s">
        <v>296</v>
      </c>
      <c r="T512" s="8" t="s">
        <v>297</v>
      </c>
      <c r="U512" s="9">
        <v>9.8870000000000005</v>
      </c>
      <c r="V512" s="10">
        <v>0.25</v>
      </c>
      <c r="W512" s="11">
        <v>3</v>
      </c>
      <c r="X512" s="9">
        <v>3.3319999999999999</v>
      </c>
      <c r="Y512" s="8" t="s">
        <v>292</v>
      </c>
      <c r="Z512" s="10">
        <v>4</v>
      </c>
      <c r="AA512" s="10">
        <v>1</v>
      </c>
      <c r="AB512" s="9">
        <v>13.327999999999999</v>
      </c>
      <c r="AC512" s="10">
        <v>1</v>
      </c>
      <c r="AD512" s="10">
        <v>1</v>
      </c>
      <c r="AE512" s="9">
        <v>13.327999999999999</v>
      </c>
      <c r="AF512" s="11">
        <v>10</v>
      </c>
      <c r="AG512" s="11">
        <v>7</v>
      </c>
      <c r="AH512" s="11">
        <v>0</v>
      </c>
      <c r="AI512" s="11">
        <v>17</v>
      </c>
      <c r="AJ512" s="11">
        <v>0</v>
      </c>
      <c r="AK512" s="12">
        <v>44115.592291666668</v>
      </c>
      <c r="AL512" s="11">
        <v>0.25</v>
      </c>
      <c r="AM512" s="11">
        <v>100</v>
      </c>
      <c r="AN512" s="11">
        <v>0</v>
      </c>
      <c r="AO512" s="11">
        <v>0.17</v>
      </c>
      <c r="AP512" s="11">
        <v>0</v>
      </c>
      <c r="AQ512" s="11">
        <v>0.51</v>
      </c>
      <c r="AR512" s="11">
        <v>0.1</v>
      </c>
      <c r="AS512" s="8" t="s">
        <v>298</v>
      </c>
      <c r="AT512" s="11">
        <v>0</v>
      </c>
      <c r="AU512" s="8" t="s">
        <v>12213</v>
      </c>
      <c r="AV512" s="8" t="s">
        <v>299</v>
      </c>
    </row>
    <row r="513" spans="1:48" x14ac:dyDescent="0.25">
      <c r="A513" s="8" t="str">
        <f t="shared" si="7"/>
        <v>14006000107332200000102</v>
      </c>
      <c r="B513" s="8" t="s">
        <v>10892</v>
      </c>
      <c r="C513" s="8" t="s">
        <v>294</v>
      </c>
      <c r="D513" s="8" t="s">
        <v>293</v>
      </c>
      <c r="E513" s="8" t="s">
        <v>12214</v>
      </c>
      <c r="F513" s="8" t="s">
        <v>12215</v>
      </c>
      <c r="G513" s="8" t="s">
        <v>10884</v>
      </c>
      <c r="H513" s="8" t="s">
        <v>10885</v>
      </c>
      <c r="I513" s="8" t="s">
        <v>292</v>
      </c>
      <c r="J513" s="8" t="s">
        <v>10897</v>
      </c>
      <c r="K513" s="8" t="s">
        <v>295</v>
      </c>
      <c r="L513" s="8" t="s">
        <v>10898</v>
      </c>
      <c r="M513" s="8" t="s">
        <v>10899</v>
      </c>
      <c r="N513" s="8" t="s">
        <v>10873</v>
      </c>
      <c r="O513" s="9">
        <v>33.774000000000001</v>
      </c>
      <c r="P513" s="10">
        <v>1</v>
      </c>
      <c r="Q513" s="11">
        <v>9.25</v>
      </c>
      <c r="R513" s="11">
        <v>12</v>
      </c>
      <c r="S513" s="8" t="s">
        <v>296</v>
      </c>
      <c r="T513" s="8" t="s">
        <v>297</v>
      </c>
      <c r="U513" s="9">
        <v>42.887999999999998</v>
      </c>
      <c r="V513" s="10">
        <v>1</v>
      </c>
      <c r="W513" s="11">
        <v>2</v>
      </c>
      <c r="X513" s="9">
        <v>34.707999999999998</v>
      </c>
      <c r="Y513" s="8" t="s">
        <v>292</v>
      </c>
      <c r="Z513" s="10">
        <v>1</v>
      </c>
      <c r="AA513" s="10">
        <v>1</v>
      </c>
      <c r="AB513" s="9">
        <v>34.707999999999998</v>
      </c>
      <c r="AC513" s="10">
        <v>1</v>
      </c>
      <c r="AD513" s="10">
        <v>1</v>
      </c>
      <c r="AE513" s="9">
        <v>34.707999999999998</v>
      </c>
      <c r="AF513" s="11">
        <v>10</v>
      </c>
      <c r="AG513" s="11">
        <v>12</v>
      </c>
      <c r="AH513" s="11">
        <v>9.25</v>
      </c>
      <c r="AI513" s="11">
        <v>0</v>
      </c>
      <c r="AJ513" s="11">
        <v>0</v>
      </c>
      <c r="AK513" s="12">
        <v>44115.015231481484</v>
      </c>
      <c r="AL513" s="11">
        <v>4.29</v>
      </c>
      <c r="AM513" s="11">
        <v>100</v>
      </c>
      <c r="AN513" s="11">
        <v>0</v>
      </c>
      <c r="AO513" s="11">
        <v>5.15</v>
      </c>
      <c r="AP513" s="11">
        <v>3.97</v>
      </c>
      <c r="AQ513" s="11">
        <v>0</v>
      </c>
      <c r="AR513" s="11">
        <v>0.94</v>
      </c>
      <c r="AS513" s="8" t="s">
        <v>298</v>
      </c>
      <c r="AT513" s="11">
        <v>0</v>
      </c>
      <c r="AU513" s="8" t="s">
        <v>12216</v>
      </c>
      <c r="AV513" s="8" t="s">
        <v>299</v>
      </c>
    </row>
    <row r="514" spans="1:48" x14ac:dyDescent="0.25">
      <c r="A514" s="8" t="str">
        <f t="shared" si="7"/>
        <v>17006000107332200001421</v>
      </c>
      <c r="B514" s="8" t="s">
        <v>10883</v>
      </c>
      <c r="C514" s="8" t="s">
        <v>292</v>
      </c>
      <c r="D514" s="8" t="s">
        <v>293</v>
      </c>
      <c r="E514" s="8" t="s">
        <v>12214</v>
      </c>
      <c r="F514" s="8" t="s">
        <v>12215</v>
      </c>
      <c r="G514" s="8" t="s">
        <v>10890</v>
      </c>
      <c r="H514" s="8" t="s">
        <v>10896</v>
      </c>
      <c r="I514" s="8" t="s">
        <v>294</v>
      </c>
      <c r="J514" s="8" t="s">
        <v>10897</v>
      </c>
      <c r="K514" s="8" t="s">
        <v>295</v>
      </c>
      <c r="L514" s="8" t="s">
        <v>10898</v>
      </c>
      <c r="M514" s="8" t="s">
        <v>10899</v>
      </c>
      <c r="N514" s="8" t="s">
        <v>10893</v>
      </c>
      <c r="O514" s="9">
        <v>33.659999999999997</v>
      </c>
      <c r="P514" s="10">
        <v>1</v>
      </c>
      <c r="Q514" s="11">
        <v>9.25</v>
      </c>
      <c r="R514" s="11">
        <v>7</v>
      </c>
      <c r="S514" s="8" t="s">
        <v>296</v>
      </c>
      <c r="T514" s="8" t="s">
        <v>297</v>
      </c>
      <c r="U514" s="9">
        <v>40.191000000000003</v>
      </c>
      <c r="V514" s="10">
        <v>0.25</v>
      </c>
      <c r="W514" s="11">
        <v>3</v>
      </c>
      <c r="X514" s="9">
        <v>13.528</v>
      </c>
      <c r="Y514" s="8" t="s">
        <v>292</v>
      </c>
      <c r="Z514" s="10">
        <v>4</v>
      </c>
      <c r="AA514" s="10">
        <v>1</v>
      </c>
      <c r="AB514" s="9">
        <v>54.112000000000002</v>
      </c>
      <c r="AC514" s="10">
        <v>1</v>
      </c>
      <c r="AD514" s="10">
        <v>1</v>
      </c>
      <c r="AE514" s="9">
        <v>54.112000000000002</v>
      </c>
      <c r="AF514" s="11">
        <v>10</v>
      </c>
      <c r="AG514" s="11">
        <v>7</v>
      </c>
      <c r="AH514" s="11">
        <v>0</v>
      </c>
      <c r="AI514" s="11">
        <v>17</v>
      </c>
      <c r="AJ514" s="11">
        <v>0</v>
      </c>
      <c r="AK514" s="12">
        <v>44115.592627314814</v>
      </c>
      <c r="AL514" s="11">
        <v>1.01</v>
      </c>
      <c r="AM514" s="11">
        <v>100</v>
      </c>
      <c r="AN514" s="11">
        <v>0</v>
      </c>
      <c r="AO514" s="11">
        <v>0.7</v>
      </c>
      <c r="AP514" s="11">
        <v>0</v>
      </c>
      <c r="AQ514" s="11">
        <v>2.08</v>
      </c>
      <c r="AR514" s="11">
        <v>0.39</v>
      </c>
      <c r="AS514" s="8" t="s">
        <v>298</v>
      </c>
      <c r="AT514" s="11">
        <v>0</v>
      </c>
      <c r="AU514" s="8" t="s">
        <v>12216</v>
      </c>
      <c r="AV514" s="8" t="s">
        <v>299</v>
      </c>
    </row>
    <row r="515" spans="1:48" x14ac:dyDescent="0.25">
      <c r="A515" s="8" t="str">
        <f t="shared" ref="A515:A578" si="8">_xlfn.CONCAT(B515,E515,G515)</f>
        <v>17006000107352200001421</v>
      </c>
      <c r="B515" s="8" t="s">
        <v>10883</v>
      </c>
      <c r="C515" s="8" t="s">
        <v>292</v>
      </c>
      <c r="D515" s="8" t="s">
        <v>293</v>
      </c>
      <c r="E515" s="8" t="s">
        <v>12217</v>
      </c>
      <c r="F515" s="8" t="s">
        <v>12218</v>
      </c>
      <c r="G515" s="8" t="s">
        <v>10890</v>
      </c>
      <c r="H515" s="8" t="s">
        <v>10896</v>
      </c>
      <c r="I515" s="8" t="s">
        <v>294</v>
      </c>
      <c r="J515" s="8" t="s">
        <v>10897</v>
      </c>
      <c r="K515" s="8" t="s">
        <v>295</v>
      </c>
      <c r="L515" s="8" t="s">
        <v>10898</v>
      </c>
      <c r="M515" s="8" t="s">
        <v>10899</v>
      </c>
      <c r="N515" s="8" t="s">
        <v>10893</v>
      </c>
      <c r="O515" s="9">
        <v>56.17</v>
      </c>
      <c r="P515" s="10">
        <v>1</v>
      </c>
      <c r="Q515" s="11">
        <v>9.25</v>
      </c>
      <c r="R515" s="11">
        <v>7</v>
      </c>
      <c r="S515" s="8" t="s">
        <v>296</v>
      </c>
      <c r="T515" s="8" t="s">
        <v>297</v>
      </c>
      <c r="U515" s="9">
        <v>67.069000000000003</v>
      </c>
      <c r="V515" s="10">
        <v>0.25</v>
      </c>
      <c r="W515" s="11">
        <v>3</v>
      </c>
      <c r="X515" s="9">
        <v>22.577000000000002</v>
      </c>
      <c r="Y515" s="8" t="s">
        <v>292</v>
      </c>
      <c r="Z515" s="10">
        <v>4</v>
      </c>
      <c r="AA515" s="10">
        <v>1</v>
      </c>
      <c r="AB515" s="9">
        <v>90.308000000000007</v>
      </c>
      <c r="AC515" s="10">
        <v>1</v>
      </c>
      <c r="AD515" s="10">
        <v>1</v>
      </c>
      <c r="AE515" s="9">
        <v>90.308000000000007</v>
      </c>
      <c r="AF515" s="11">
        <v>10</v>
      </c>
      <c r="AG515" s="11">
        <v>7</v>
      </c>
      <c r="AH515" s="11">
        <v>0</v>
      </c>
      <c r="AI515" s="11">
        <v>17</v>
      </c>
      <c r="AJ515" s="11">
        <v>0</v>
      </c>
      <c r="AK515" s="12">
        <v>44115.592627314814</v>
      </c>
      <c r="AL515" s="11">
        <v>1.68</v>
      </c>
      <c r="AM515" s="11">
        <v>100</v>
      </c>
      <c r="AN515" s="11">
        <v>0</v>
      </c>
      <c r="AO515" s="11">
        <v>1.17</v>
      </c>
      <c r="AP515" s="11">
        <v>0</v>
      </c>
      <c r="AQ515" s="11">
        <v>3.47</v>
      </c>
      <c r="AR515" s="11">
        <v>0.66</v>
      </c>
      <c r="AS515" s="8" t="s">
        <v>298</v>
      </c>
      <c r="AT515" s="11">
        <v>0</v>
      </c>
      <c r="AU515" s="8" t="s">
        <v>12219</v>
      </c>
      <c r="AV515" s="8" t="s">
        <v>299</v>
      </c>
    </row>
    <row r="516" spans="1:48" x14ac:dyDescent="0.25">
      <c r="A516" s="8" t="str">
        <f t="shared" si="8"/>
        <v>17006000107362200001421</v>
      </c>
      <c r="B516" s="8" t="s">
        <v>10883</v>
      </c>
      <c r="C516" s="8" t="s">
        <v>292</v>
      </c>
      <c r="D516" s="8" t="s">
        <v>293</v>
      </c>
      <c r="E516" s="8" t="s">
        <v>12220</v>
      </c>
      <c r="F516" s="8" t="s">
        <v>12221</v>
      </c>
      <c r="G516" s="8" t="s">
        <v>10890</v>
      </c>
      <c r="H516" s="8" t="s">
        <v>10896</v>
      </c>
      <c r="I516" s="8" t="s">
        <v>294</v>
      </c>
      <c r="J516" s="8" t="s">
        <v>10897</v>
      </c>
      <c r="K516" s="8" t="s">
        <v>295</v>
      </c>
      <c r="L516" s="8" t="s">
        <v>10898</v>
      </c>
      <c r="M516" s="8" t="s">
        <v>10899</v>
      </c>
      <c r="N516" s="8" t="s">
        <v>10893</v>
      </c>
      <c r="O516" s="9">
        <v>53.03</v>
      </c>
      <c r="P516" s="10">
        <v>1</v>
      </c>
      <c r="Q516" s="11">
        <v>9.25</v>
      </c>
      <c r="R516" s="11">
        <v>7</v>
      </c>
      <c r="S516" s="8" t="s">
        <v>296</v>
      </c>
      <c r="T516" s="8" t="s">
        <v>297</v>
      </c>
      <c r="U516" s="9">
        <v>63.319000000000003</v>
      </c>
      <c r="V516" s="10">
        <v>0.25</v>
      </c>
      <c r="W516" s="11">
        <v>3</v>
      </c>
      <c r="X516" s="9">
        <v>21.3</v>
      </c>
      <c r="Y516" s="8" t="s">
        <v>292</v>
      </c>
      <c r="Z516" s="10">
        <v>4</v>
      </c>
      <c r="AA516" s="10">
        <v>1</v>
      </c>
      <c r="AB516" s="9">
        <v>85.2</v>
      </c>
      <c r="AC516" s="10">
        <v>1</v>
      </c>
      <c r="AD516" s="10">
        <v>1</v>
      </c>
      <c r="AE516" s="9">
        <v>85.2</v>
      </c>
      <c r="AF516" s="11">
        <v>10</v>
      </c>
      <c r="AG516" s="11">
        <v>7</v>
      </c>
      <c r="AH516" s="11">
        <v>0</v>
      </c>
      <c r="AI516" s="11">
        <v>17</v>
      </c>
      <c r="AJ516" s="11">
        <v>0</v>
      </c>
      <c r="AK516" s="12">
        <v>44115.592638888891</v>
      </c>
      <c r="AL516" s="11">
        <v>1.58</v>
      </c>
      <c r="AM516" s="11">
        <v>100</v>
      </c>
      <c r="AN516" s="11">
        <v>0</v>
      </c>
      <c r="AO516" s="11">
        <v>1.1100000000000001</v>
      </c>
      <c r="AP516" s="11">
        <v>0</v>
      </c>
      <c r="AQ516" s="11">
        <v>3.27</v>
      </c>
      <c r="AR516" s="11">
        <v>0.62</v>
      </c>
      <c r="AS516" s="8" t="s">
        <v>298</v>
      </c>
      <c r="AT516" s="11">
        <v>0</v>
      </c>
      <c r="AU516" s="8" t="s">
        <v>12222</v>
      </c>
      <c r="AV516" s="8" t="s">
        <v>299</v>
      </c>
    </row>
    <row r="517" spans="1:48" x14ac:dyDescent="0.25">
      <c r="A517" s="8" t="str">
        <f t="shared" si="8"/>
        <v>17006000107842200001421</v>
      </c>
      <c r="B517" s="8" t="s">
        <v>10883</v>
      </c>
      <c r="C517" s="8" t="s">
        <v>292</v>
      </c>
      <c r="D517" s="8" t="s">
        <v>293</v>
      </c>
      <c r="E517" s="8" t="s">
        <v>12223</v>
      </c>
      <c r="F517" s="8" t="s">
        <v>12224</v>
      </c>
      <c r="G517" s="8" t="s">
        <v>10890</v>
      </c>
      <c r="H517" s="8" t="s">
        <v>10896</v>
      </c>
      <c r="I517" s="8" t="s">
        <v>294</v>
      </c>
      <c r="J517" s="8" t="s">
        <v>10897</v>
      </c>
      <c r="K517" s="8" t="s">
        <v>302</v>
      </c>
      <c r="L517" s="8" t="s">
        <v>10898</v>
      </c>
      <c r="M517" s="8" t="s">
        <v>10899</v>
      </c>
      <c r="N517" s="8" t="s">
        <v>10893</v>
      </c>
      <c r="O517" s="9">
        <v>22</v>
      </c>
      <c r="P517" s="10">
        <v>1</v>
      </c>
      <c r="Q517" s="11">
        <v>9.25</v>
      </c>
      <c r="R517" s="11">
        <v>7</v>
      </c>
      <c r="S517" s="8" t="s">
        <v>296</v>
      </c>
      <c r="T517" s="8" t="s">
        <v>297</v>
      </c>
      <c r="U517" s="9">
        <v>26.268999999999998</v>
      </c>
      <c r="V517" s="10">
        <v>0.25</v>
      </c>
      <c r="W517" s="11">
        <v>3</v>
      </c>
      <c r="X517" s="9">
        <v>8.8469999999999995</v>
      </c>
      <c r="Y517" s="8" t="s">
        <v>292</v>
      </c>
      <c r="Z517" s="10">
        <v>4</v>
      </c>
      <c r="AA517" s="10">
        <v>1</v>
      </c>
      <c r="AB517" s="9">
        <v>35.387999999999998</v>
      </c>
      <c r="AC517" s="10">
        <v>1</v>
      </c>
      <c r="AD517" s="10">
        <v>1</v>
      </c>
      <c r="AE517" s="9">
        <v>35.387999999999998</v>
      </c>
      <c r="AF517" s="11">
        <v>10</v>
      </c>
      <c r="AG517" s="11">
        <v>7</v>
      </c>
      <c r="AH517" s="11">
        <v>0</v>
      </c>
      <c r="AI517" s="11">
        <v>17</v>
      </c>
      <c r="AJ517" s="11">
        <v>0</v>
      </c>
      <c r="AK517" s="12">
        <v>44115.593055555553</v>
      </c>
      <c r="AL517" s="11">
        <v>0.66</v>
      </c>
      <c r="AM517" s="11">
        <v>100</v>
      </c>
      <c r="AN517" s="11">
        <v>0</v>
      </c>
      <c r="AO517" s="11">
        <v>0.46</v>
      </c>
      <c r="AP517" s="11">
        <v>0</v>
      </c>
      <c r="AQ517" s="11">
        <v>1.36</v>
      </c>
      <c r="AR517" s="11">
        <v>0.26</v>
      </c>
      <c r="AS517" s="8" t="s">
        <v>298</v>
      </c>
      <c r="AT517" s="11">
        <v>0</v>
      </c>
      <c r="AU517" s="8" t="s">
        <v>12225</v>
      </c>
      <c r="AV517" s="8" t="s">
        <v>299</v>
      </c>
    </row>
    <row r="518" spans="1:48" x14ac:dyDescent="0.25">
      <c r="A518" s="8" t="str">
        <f t="shared" si="8"/>
        <v>17006000107852200001421</v>
      </c>
      <c r="B518" s="8" t="s">
        <v>10883</v>
      </c>
      <c r="C518" s="8" t="s">
        <v>292</v>
      </c>
      <c r="D518" s="8" t="s">
        <v>293</v>
      </c>
      <c r="E518" s="8" t="s">
        <v>12226</v>
      </c>
      <c r="F518" s="8" t="s">
        <v>12227</v>
      </c>
      <c r="G518" s="8" t="s">
        <v>10890</v>
      </c>
      <c r="H518" s="8" t="s">
        <v>10896</v>
      </c>
      <c r="I518" s="8" t="s">
        <v>294</v>
      </c>
      <c r="J518" s="8" t="s">
        <v>10897</v>
      </c>
      <c r="K518" s="8" t="s">
        <v>302</v>
      </c>
      <c r="L518" s="8" t="s">
        <v>10898</v>
      </c>
      <c r="M518" s="8" t="s">
        <v>10899</v>
      </c>
      <c r="N518" s="8" t="s">
        <v>10893</v>
      </c>
      <c r="O518" s="9">
        <v>25.01</v>
      </c>
      <c r="P518" s="10">
        <v>1</v>
      </c>
      <c r="Q518" s="11">
        <v>9.25</v>
      </c>
      <c r="R518" s="11">
        <v>7</v>
      </c>
      <c r="S518" s="8" t="s">
        <v>296</v>
      </c>
      <c r="T518" s="8" t="s">
        <v>297</v>
      </c>
      <c r="U518" s="9">
        <v>29.863</v>
      </c>
      <c r="V518" s="10">
        <v>0.25</v>
      </c>
      <c r="W518" s="11">
        <v>3</v>
      </c>
      <c r="X518" s="9">
        <v>10.045999999999999</v>
      </c>
      <c r="Y518" s="8" t="s">
        <v>292</v>
      </c>
      <c r="Z518" s="10">
        <v>4</v>
      </c>
      <c r="AA518" s="10">
        <v>1</v>
      </c>
      <c r="AB518" s="9">
        <v>40.183999999999997</v>
      </c>
      <c r="AC518" s="10">
        <v>1</v>
      </c>
      <c r="AD518" s="10">
        <v>1</v>
      </c>
      <c r="AE518" s="9">
        <v>40.183999999999997</v>
      </c>
      <c r="AF518" s="11">
        <v>10</v>
      </c>
      <c r="AG518" s="11">
        <v>7</v>
      </c>
      <c r="AH518" s="11">
        <v>0</v>
      </c>
      <c r="AI518" s="11">
        <v>17</v>
      </c>
      <c r="AJ518" s="11">
        <v>0</v>
      </c>
      <c r="AK518" s="12">
        <v>44115.593055555553</v>
      </c>
      <c r="AL518" s="11">
        <v>0.75</v>
      </c>
      <c r="AM518" s="11">
        <v>100</v>
      </c>
      <c r="AN518" s="11">
        <v>0</v>
      </c>
      <c r="AO518" s="11">
        <v>0.52</v>
      </c>
      <c r="AP518" s="11">
        <v>0</v>
      </c>
      <c r="AQ518" s="11">
        <v>1.54</v>
      </c>
      <c r="AR518" s="11">
        <v>0.28999999999999998</v>
      </c>
      <c r="AS518" s="8" t="s">
        <v>298</v>
      </c>
      <c r="AT518" s="11">
        <v>0</v>
      </c>
      <c r="AU518" s="8" t="s">
        <v>12228</v>
      </c>
      <c r="AV518" s="8" t="s">
        <v>299</v>
      </c>
    </row>
    <row r="519" spans="1:48" x14ac:dyDescent="0.25">
      <c r="A519" s="8" t="str">
        <f t="shared" si="8"/>
        <v>17006000107982200001421</v>
      </c>
      <c r="B519" s="8" t="s">
        <v>10883</v>
      </c>
      <c r="C519" s="8" t="s">
        <v>292</v>
      </c>
      <c r="D519" s="8" t="s">
        <v>293</v>
      </c>
      <c r="E519" s="8" t="s">
        <v>12229</v>
      </c>
      <c r="F519" s="8" t="s">
        <v>12230</v>
      </c>
      <c r="G519" s="8" t="s">
        <v>10890</v>
      </c>
      <c r="H519" s="8" t="s">
        <v>10896</v>
      </c>
      <c r="I519" s="8" t="s">
        <v>294</v>
      </c>
      <c r="J519" s="8" t="s">
        <v>10897</v>
      </c>
      <c r="K519" s="8" t="s">
        <v>301</v>
      </c>
      <c r="L519" s="8" t="s">
        <v>10898</v>
      </c>
      <c r="M519" s="8" t="s">
        <v>10899</v>
      </c>
      <c r="N519" s="8" t="s">
        <v>10893</v>
      </c>
      <c r="O519" s="9">
        <v>32.270000000000003</v>
      </c>
      <c r="P519" s="10">
        <v>1</v>
      </c>
      <c r="Q519" s="11">
        <v>9.25</v>
      </c>
      <c r="R519" s="11">
        <v>7</v>
      </c>
      <c r="S519" s="8" t="s">
        <v>296</v>
      </c>
      <c r="T519" s="8" t="s">
        <v>297</v>
      </c>
      <c r="U519" s="9">
        <v>38.530999999999999</v>
      </c>
      <c r="V519" s="10">
        <v>0.25</v>
      </c>
      <c r="W519" s="11">
        <v>3</v>
      </c>
      <c r="X519" s="9">
        <v>12.962999999999999</v>
      </c>
      <c r="Y519" s="8" t="s">
        <v>292</v>
      </c>
      <c r="Z519" s="10">
        <v>4</v>
      </c>
      <c r="AA519" s="10">
        <v>1</v>
      </c>
      <c r="AB519" s="9">
        <v>51.851999999999997</v>
      </c>
      <c r="AC519" s="10">
        <v>1</v>
      </c>
      <c r="AD519" s="10">
        <v>1</v>
      </c>
      <c r="AE519" s="9">
        <v>51.851999999999997</v>
      </c>
      <c r="AF519" s="11">
        <v>10</v>
      </c>
      <c r="AG519" s="11">
        <v>7</v>
      </c>
      <c r="AH519" s="11">
        <v>0</v>
      </c>
      <c r="AI519" s="11">
        <v>17</v>
      </c>
      <c r="AJ519" s="11">
        <v>0</v>
      </c>
      <c r="AK519" s="12">
        <v>44115.593113425923</v>
      </c>
      <c r="AL519" s="11">
        <v>0.96</v>
      </c>
      <c r="AM519" s="11">
        <v>100</v>
      </c>
      <c r="AN519" s="11">
        <v>0</v>
      </c>
      <c r="AO519" s="11">
        <v>0.67</v>
      </c>
      <c r="AP519" s="11">
        <v>0</v>
      </c>
      <c r="AQ519" s="11">
        <v>1.99</v>
      </c>
      <c r="AR519" s="11">
        <v>0.38</v>
      </c>
      <c r="AS519" s="8" t="s">
        <v>298</v>
      </c>
      <c r="AT519" s="11">
        <v>0</v>
      </c>
      <c r="AU519" s="8" t="s">
        <v>12231</v>
      </c>
      <c r="AV519" s="8" t="s">
        <v>299</v>
      </c>
    </row>
    <row r="520" spans="1:48" x14ac:dyDescent="0.25">
      <c r="A520" s="8" t="str">
        <f t="shared" si="8"/>
        <v>17006000108892200001421</v>
      </c>
      <c r="B520" s="8" t="s">
        <v>10883</v>
      </c>
      <c r="C520" s="8" t="s">
        <v>292</v>
      </c>
      <c r="D520" s="8" t="s">
        <v>293</v>
      </c>
      <c r="E520" s="8" t="s">
        <v>12232</v>
      </c>
      <c r="F520" s="8" t="s">
        <v>12233</v>
      </c>
      <c r="G520" s="8" t="s">
        <v>10890</v>
      </c>
      <c r="H520" s="8" t="s">
        <v>10896</v>
      </c>
      <c r="I520" s="8" t="s">
        <v>294</v>
      </c>
      <c r="J520" s="8" t="s">
        <v>10897</v>
      </c>
      <c r="K520" s="8" t="s">
        <v>295</v>
      </c>
      <c r="L520" s="8" t="s">
        <v>10886</v>
      </c>
      <c r="M520" s="8" t="s">
        <v>10899</v>
      </c>
      <c r="N520" s="8" t="s">
        <v>10893</v>
      </c>
      <c r="O520" s="9">
        <v>22.01</v>
      </c>
      <c r="P520" s="10">
        <v>1</v>
      </c>
      <c r="Q520" s="11">
        <v>9.25</v>
      </c>
      <c r="R520" s="11">
        <v>7</v>
      </c>
      <c r="S520" s="8" t="s">
        <v>296</v>
      </c>
      <c r="T520" s="8" t="s">
        <v>297</v>
      </c>
      <c r="U520" s="9">
        <v>26.280999999999999</v>
      </c>
      <c r="V520" s="10">
        <v>0.25</v>
      </c>
      <c r="W520" s="11">
        <v>3</v>
      </c>
      <c r="X520" s="9">
        <v>8.85</v>
      </c>
      <c r="Y520" s="8" t="s">
        <v>292</v>
      </c>
      <c r="Z520" s="10">
        <v>4</v>
      </c>
      <c r="AA520" s="10">
        <v>1</v>
      </c>
      <c r="AB520" s="9">
        <v>35.4</v>
      </c>
      <c r="AC520" s="10">
        <v>1</v>
      </c>
      <c r="AD520" s="10">
        <v>1</v>
      </c>
      <c r="AE520" s="9">
        <v>35.4</v>
      </c>
      <c r="AF520" s="11">
        <v>10</v>
      </c>
      <c r="AG520" s="11">
        <v>7</v>
      </c>
      <c r="AH520" s="11">
        <v>0</v>
      </c>
      <c r="AI520" s="11">
        <v>17</v>
      </c>
      <c r="AJ520" s="11">
        <v>0</v>
      </c>
      <c r="AK520" s="12">
        <v>44115.593923611108</v>
      </c>
      <c r="AL520" s="11">
        <v>0.66</v>
      </c>
      <c r="AM520" s="11">
        <v>100</v>
      </c>
      <c r="AN520" s="11">
        <v>0</v>
      </c>
      <c r="AO520" s="11">
        <v>0.46</v>
      </c>
      <c r="AP520" s="11">
        <v>0</v>
      </c>
      <c r="AQ520" s="11">
        <v>1.36</v>
      </c>
      <c r="AR520" s="11">
        <v>0.26</v>
      </c>
      <c r="AS520" s="8" t="s">
        <v>298</v>
      </c>
      <c r="AT520" s="11">
        <v>0</v>
      </c>
      <c r="AU520" s="8" t="s">
        <v>12234</v>
      </c>
      <c r="AV520" s="8" t="s">
        <v>299</v>
      </c>
    </row>
    <row r="521" spans="1:48" x14ac:dyDescent="0.25">
      <c r="A521" s="8" t="str">
        <f t="shared" si="8"/>
        <v>17006000109042200001421</v>
      </c>
      <c r="B521" s="8" t="s">
        <v>10883</v>
      </c>
      <c r="C521" s="8" t="s">
        <v>292</v>
      </c>
      <c r="D521" s="8" t="s">
        <v>293</v>
      </c>
      <c r="E521" s="8" t="s">
        <v>12235</v>
      </c>
      <c r="F521" s="8" t="s">
        <v>12236</v>
      </c>
      <c r="G521" s="8" t="s">
        <v>10890</v>
      </c>
      <c r="H521" s="8" t="s">
        <v>10896</v>
      </c>
      <c r="I521" s="8" t="s">
        <v>294</v>
      </c>
      <c r="J521" s="8" t="s">
        <v>10897</v>
      </c>
      <c r="K521" s="8" t="s">
        <v>301</v>
      </c>
      <c r="L521" s="8" t="s">
        <v>10898</v>
      </c>
      <c r="M521" s="8" t="s">
        <v>10899</v>
      </c>
      <c r="N521" s="8" t="s">
        <v>10893</v>
      </c>
      <c r="O521" s="9">
        <v>9.81</v>
      </c>
      <c r="P521" s="10">
        <v>1</v>
      </c>
      <c r="Q521" s="11">
        <v>9.25</v>
      </c>
      <c r="R521" s="11">
        <v>7</v>
      </c>
      <c r="S521" s="8" t="s">
        <v>296</v>
      </c>
      <c r="T521" s="8" t="s">
        <v>297</v>
      </c>
      <c r="U521" s="9">
        <v>11.712999999999999</v>
      </c>
      <c r="V521" s="10">
        <v>0.25</v>
      </c>
      <c r="W521" s="11">
        <v>3</v>
      </c>
      <c r="X521" s="9">
        <v>3.9380000000000002</v>
      </c>
      <c r="Y521" s="8" t="s">
        <v>292</v>
      </c>
      <c r="Z521" s="10">
        <v>4</v>
      </c>
      <c r="AA521" s="10">
        <v>1</v>
      </c>
      <c r="AB521" s="9">
        <v>15.752000000000001</v>
      </c>
      <c r="AC521" s="10">
        <v>1</v>
      </c>
      <c r="AD521" s="10">
        <v>1</v>
      </c>
      <c r="AE521" s="9">
        <v>15.752000000000001</v>
      </c>
      <c r="AF521" s="11">
        <v>10</v>
      </c>
      <c r="AG521" s="11">
        <v>7</v>
      </c>
      <c r="AH521" s="11">
        <v>0</v>
      </c>
      <c r="AI521" s="11">
        <v>17</v>
      </c>
      <c r="AJ521" s="11">
        <v>0</v>
      </c>
      <c r="AK521" s="12">
        <v>44115.594027777777</v>
      </c>
      <c r="AL521" s="11">
        <v>0.28999999999999998</v>
      </c>
      <c r="AM521" s="11">
        <v>100</v>
      </c>
      <c r="AN521" s="11">
        <v>0</v>
      </c>
      <c r="AO521" s="11">
        <v>0.21</v>
      </c>
      <c r="AP521" s="11">
        <v>0</v>
      </c>
      <c r="AQ521" s="11">
        <v>0.61</v>
      </c>
      <c r="AR521" s="11">
        <v>0.11</v>
      </c>
      <c r="AS521" s="8" t="s">
        <v>298</v>
      </c>
      <c r="AT521" s="11">
        <v>0</v>
      </c>
      <c r="AU521" s="8" t="s">
        <v>12237</v>
      </c>
      <c r="AV521" s="8" t="s">
        <v>299</v>
      </c>
    </row>
    <row r="522" spans="1:48" x14ac:dyDescent="0.25">
      <c r="A522" s="8" t="str">
        <f t="shared" si="8"/>
        <v>17006000109052200001421</v>
      </c>
      <c r="B522" s="8" t="s">
        <v>10883</v>
      </c>
      <c r="C522" s="8" t="s">
        <v>292</v>
      </c>
      <c r="D522" s="8" t="s">
        <v>293</v>
      </c>
      <c r="E522" s="8" t="s">
        <v>12238</v>
      </c>
      <c r="F522" s="8" t="s">
        <v>12239</v>
      </c>
      <c r="G522" s="8" t="s">
        <v>10890</v>
      </c>
      <c r="H522" s="8" t="s">
        <v>10896</v>
      </c>
      <c r="I522" s="8" t="s">
        <v>294</v>
      </c>
      <c r="J522" s="8" t="s">
        <v>10897</v>
      </c>
      <c r="K522" s="8" t="s">
        <v>301</v>
      </c>
      <c r="L522" s="8" t="s">
        <v>10898</v>
      </c>
      <c r="M522" s="8" t="s">
        <v>10899</v>
      </c>
      <c r="N522" s="8" t="s">
        <v>10893</v>
      </c>
      <c r="O522" s="9">
        <v>10.220000000000001</v>
      </c>
      <c r="P522" s="10">
        <v>1</v>
      </c>
      <c r="Q522" s="11">
        <v>9.25</v>
      </c>
      <c r="R522" s="11">
        <v>7</v>
      </c>
      <c r="S522" s="8" t="s">
        <v>296</v>
      </c>
      <c r="T522" s="8" t="s">
        <v>297</v>
      </c>
      <c r="U522" s="9">
        <v>12.202999999999999</v>
      </c>
      <c r="V522" s="10">
        <v>0.25</v>
      </c>
      <c r="W522" s="11">
        <v>3</v>
      </c>
      <c r="X522" s="9">
        <v>4.1109999999999998</v>
      </c>
      <c r="Y522" s="8" t="s">
        <v>292</v>
      </c>
      <c r="Z522" s="10">
        <v>4</v>
      </c>
      <c r="AA522" s="10">
        <v>1</v>
      </c>
      <c r="AB522" s="9">
        <v>16.443999999999999</v>
      </c>
      <c r="AC522" s="10">
        <v>1</v>
      </c>
      <c r="AD522" s="10">
        <v>1</v>
      </c>
      <c r="AE522" s="9">
        <v>16.443999999999999</v>
      </c>
      <c r="AF522" s="11">
        <v>10</v>
      </c>
      <c r="AG522" s="11">
        <v>7</v>
      </c>
      <c r="AH522" s="11">
        <v>0</v>
      </c>
      <c r="AI522" s="11">
        <v>17</v>
      </c>
      <c r="AJ522" s="11">
        <v>0</v>
      </c>
      <c r="AK522" s="12">
        <v>44115.594027777777</v>
      </c>
      <c r="AL522" s="11">
        <v>0.31</v>
      </c>
      <c r="AM522" s="11">
        <v>100</v>
      </c>
      <c r="AN522" s="11">
        <v>0</v>
      </c>
      <c r="AO522" s="11">
        <v>0.21</v>
      </c>
      <c r="AP522" s="11">
        <v>0</v>
      </c>
      <c r="AQ522" s="11">
        <v>0.63</v>
      </c>
      <c r="AR522" s="11">
        <v>0.12</v>
      </c>
      <c r="AS522" s="8" t="s">
        <v>298</v>
      </c>
      <c r="AT522" s="11">
        <v>0</v>
      </c>
      <c r="AU522" s="8" t="s">
        <v>12240</v>
      </c>
      <c r="AV522" s="8" t="s">
        <v>299</v>
      </c>
    </row>
    <row r="523" spans="1:48" x14ac:dyDescent="0.25">
      <c r="A523" s="8" t="str">
        <f t="shared" si="8"/>
        <v>17006000109062200001421</v>
      </c>
      <c r="B523" s="8" t="s">
        <v>10883</v>
      </c>
      <c r="C523" s="8" t="s">
        <v>292</v>
      </c>
      <c r="D523" s="8" t="s">
        <v>293</v>
      </c>
      <c r="E523" s="8" t="s">
        <v>12241</v>
      </c>
      <c r="F523" s="8" t="s">
        <v>12242</v>
      </c>
      <c r="G523" s="8" t="s">
        <v>10890</v>
      </c>
      <c r="H523" s="8" t="s">
        <v>10896</v>
      </c>
      <c r="I523" s="8" t="s">
        <v>294</v>
      </c>
      <c r="J523" s="8" t="s">
        <v>10897</v>
      </c>
      <c r="K523" s="8" t="s">
        <v>301</v>
      </c>
      <c r="L523" s="8" t="s">
        <v>10898</v>
      </c>
      <c r="M523" s="8" t="s">
        <v>10899</v>
      </c>
      <c r="N523" s="8" t="s">
        <v>10893</v>
      </c>
      <c r="O523" s="9">
        <v>10.62</v>
      </c>
      <c r="P523" s="10">
        <v>1</v>
      </c>
      <c r="Q523" s="11">
        <v>9.25</v>
      </c>
      <c r="R523" s="11">
        <v>7</v>
      </c>
      <c r="S523" s="8" t="s">
        <v>296</v>
      </c>
      <c r="T523" s="8" t="s">
        <v>297</v>
      </c>
      <c r="U523" s="9">
        <v>12.680999999999999</v>
      </c>
      <c r="V523" s="10">
        <v>0.25</v>
      </c>
      <c r="W523" s="11">
        <v>3</v>
      </c>
      <c r="X523" s="9">
        <v>4.2699999999999996</v>
      </c>
      <c r="Y523" s="8" t="s">
        <v>292</v>
      </c>
      <c r="Z523" s="10">
        <v>4</v>
      </c>
      <c r="AA523" s="10">
        <v>1</v>
      </c>
      <c r="AB523" s="9">
        <v>17.079999999999998</v>
      </c>
      <c r="AC523" s="10">
        <v>1</v>
      </c>
      <c r="AD523" s="10">
        <v>1</v>
      </c>
      <c r="AE523" s="9">
        <v>17.079999999999998</v>
      </c>
      <c r="AF523" s="11">
        <v>10</v>
      </c>
      <c r="AG523" s="11">
        <v>7</v>
      </c>
      <c r="AH523" s="11">
        <v>0</v>
      </c>
      <c r="AI523" s="11">
        <v>17</v>
      </c>
      <c r="AJ523" s="11">
        <v>0</v>
      </c>
      <c r="AK523" s="12">
        <v>44115.594027777777</v>
      </c>
      <c r="AL523" s="11">
        <v>0.32</v>
      </c>
      <c r="AM523" s="11">
        <v>100</v>
      </c>
      <c r="AN523" s="11">
        <v>0</v>
      </c>
      <c r="AO523" s="11">
        <v>0.22</v>
      </c>
      <c r="AP523" s="11">
        <v>0</v>
      </c>
      <c r="AQ523" s="11">
        <v>0.66</v>
      </c>
      <c r="AR523" s="11">
        <v>0.12</v>
      </c>
      <c r="AS523" s="8" t="s">
        <v>298</v>
      </c>
      <c r="AT523" s="11">
        <v>0</v>
      </c>
      <c r="AU523" s="8" t="s">
        <v>12243</v>
      </c>
      <c r="AV523" s="8" t="s">
        <v>299</v>
      </c>
    </row>
    <row r="524" spans="1:48" x14ac:dyDescent="0.25">
      <c r="A524" s="8" t="str">
        <f t="shared" si="8"/>
        <v>10006000109122200001421</v>
      </c>
      <c r="B524" s="8" t="s">
        <v>10870</v>
      </c>
      <c r="C524" s="8" t="s">
        <v>294</v>
      </c>
      <c r="D524" s="8" t="s">
        <v>293</v>
      </c>
      <c r="E524" s="8" t="s">
        <v>12244</v>
      </c>
      <c r="F524" s="8" t="s">
        <v>12245</v>
      </c>
      <c r="G524" s="8" t="s">
        <v>10890</v>
      </c>
      <c r="H524" s="8" t="s">
        <v>10896</v>
      </c>
      <c r="I524" s="8" t="s">
        <v>292</v>
      </c>
      <c r="J524" s="8" t="s">
        <v>10897</v>
      </c>
      <c r="K524" s="8" t="s">
        <v>301</v>
      </c>
      <c r="L524" s="8" t="s">
        <v>10898</v>
      </c>
      <c r="M524" s="8" t="s">
        <v>10899</v>
      </c>
      <c r="N524" s="8" t="s">
        <v>10873</v>
      </c>
      <c r="O524" s="9">
        <v>11.108000000000001</v>
      </c>
      <c r="P524" s="10">
        <v>1</v>
      </c>
      <c r="Q524" s="11">
        <v>9.25</v>
      </c>
      <c r="R524" s="11">
        <v>12</v>
      </c>
      <c r="S524" s="8" t="s">
        <v>296</v>
      </c>
      <c r="T524" s="8" t="s">
        <v>297</v>
      </c>
      <c r="U524" s="9">
        <v>14.105</v>
      </c>
      <c r="V524" s="10">
        <v>1</v>
      </c>
      <c r="W524" s="11">
        <v>4</v>
      </c>
      <c r="X524" s="9">
        <v>11.734999999999999</v>
      </c>
      <c r="Y524" s="8" t="s">
        <v>292</v>
      </c>
      <c r="Z524" s="10">
        <v>1</v>
      </c>
      <c r="AA524" s="10">
        <v>1</v>
      </c>
      <c r="AB524" s="9">
        <v>11.734999999999999</v>
      </c>
      <c r="AC524" s="10">
        <v>1</v>
      </c>
      <c r="AD524" s="10">
        <v>1</v>
      </c>
      <c r="AE524" s="9">
        <v>11.734999999999999</v>
      </c>
      <c r="AF524" s="11">
        <v>10</v>
      </c>
      <c r="AG524" s="11">
        <v>12</v>
      </c>
      <c r="AH524" s="11">
        <v>9.25</v>
      </c>
      <c r="AI524" s="11">
        <v>0</v>
      </c>
      <c r="AJ524" s="11">
        <v>0</v>
      </c>
      <c r="AK524" s="12">
        <v>44115.040451388886</v>
      </c>
      <c r="AL524" s="11">
        <v>1.41</v>
      </c>
      <c r="AM524" s="11">
        <v>100</v>
      </c>
      <c r="AN524" s="11">
        <v>0</v>
      </c>
      <c r="AO524" s="11">
        <v>1.69</v>
      </c>
      <c r="AP524" s="11">
        <v>1.3</v>
      </c>
      <c r="AQ524" s="11">
        <v>0</v>
      </c>
      <c r="AR524" s="11">
        <v>0.62</v>
      </c>
      <c r="AS524" s="8" t="s">
        <v>298</v>
      </c>
      <c r="AT524" s="11">
        <v>0</v>
      </c>
      <c r="AU524" s="8" t="s">
        <v>12246</v>
      </c>
      <c r="AV524" s="8" t="s">
        <v>299</v>
      </c>
    </row>
    <row r="525" spans="1:48" x14ac:dyDescent="0.25">
      <c r="A525" s="8" t="str">
        <f t="shared" si="8"/>
        <v>17006000109122200001421</v>
      </c>
      <c r="B525" s="8" t="s">
        <v>10883</v>
      </c>
      <c r="C525" s="8" t="s">
        <v>292</v>
      </c>
      <c r="D525" s="8" t="s">
        <v>293</v>
      </c>
      <c r="E525" s="8" t="s">
        <v>12244</v>
      </c>
      <c r="F525" s="8" t="s">
        <v>12245</v>
      </c>
      <c r="G525" s="8" t="s">
        <v>10890</v>
      </c>
      <c r="H525" s="8" t="s">
        <v>10896</v>
      </c>
      <c r="I525" s="8" t="s">
        <v>294</v>
      </c>
      <c r="J525" s="8" t="s">
        <v>10897</v>
      </c>
      <c r="K525" s="8" t="s">
        <v>301</v>
      </c>
      <c r="L525" s="8" t="s">
        <v>10898</v>
      </c>
      <c r="M525" s="8" t="s">
        <v>10899</v>
      </c>
      <c r="N525" s="8" t="s">
        <v>10893</v>
      </c>
      <c r="O525" s="9">
        <v>11.11</v>
      </c>
      <c r="P525" s="10">
        <v>1</v>
      </c>
      <c r="Q525" s="11">
        <v>9.25</v>
      </c>
      <c r="R525" s="11">
        <v>7</v>
      </c>
      <c r="S525" s="8" t="s">
        <v>296</v>
      </c>
      <c r="T525" s="8" t="s">
        <v>297</v>
      </c>
      <c r="U525" s="9">
        <v>13.266</v>
      </c>
      <c r="V525" s="10">
        <v>0.25</v>
      </c>
      <c r="W525" s="11">
        <v>3</v>
      </c>
      <c r="X525" s="9">
        <v>4.4669999999999996</v>
      </c>
      <c r="Y525" s="8" t="s">
        <v>292</v>
      </c>
      <c r="Z525" s="10">
        <v>4</v>
      </c>
      <c r="AA525" s="10">
        <v>1</v>
      </c>
      <c r="AB525" s="9">
        <v>17.867999999999999</v>
      </c>
      <c r="AC525" s="10">
        <v>1</v>
      </c>
      <c r="AD525" s="10">
        <v>1</v>
      </c>
      <c r="AE525" s="9">
        <v>17.867999999999999</v>
      </c>
      <c r="AF525" s="11">
        <v>10</v>
      </c>
      <c r="AG525" s="11">
        <v>7</v>
      </c>
      <c r="AH525" s="11">
        <v>0</v>
      </c>
      <c r="AI525" s="11">
        <v>17</v>
      </c>
      <c r="AJ525" s="11">
        <v>0</v>
      </c>
      <c r="AK525" s="12">
        <v>44115.594050925924</v>
      </c>
      <c r="AL525" s="11">
        <v>0.33</v>
      </c>
      <c r="AM525" s="11">
        <v>100</v>
      </c>
      <c r="AN525" s="11">
        <v>0</v>
      </c>
      <c r="AO525" s="11">
        <v>0.23</v>
      </c>
      <c r="AP525" s="11">
        <v>0</v>
      </c>
      <c r="AQ525" s="11">
        <v>0.69</v>
      </c>
      <c r="AR525" s="11">
        <v>0.13</v>
      </c>
      <c r="AS525" s="8" t="s">
        <v>298</v>
      </c>
      <c r="AT525" s="11">
        <v>0</v>
      </c>
      <c r="AU525" s="8" t="s">
        <v>12246</v>
      </c>
      <c r="AV525" s="8" t="s">
        <v>299</v>
      </c>
    </row>
    <row r="526" spans="1:48" x14ac:dyDescent="0.25">
      <c r="A526" s="8" t="str">
        <f t="shared" si="8"/>
        <v>17006000109142200001421</v>
      </c>
      <c r="B526" s="8" t="s">
        <v>10883</v>
      </c>
      <c r="C526" s="8" t="s">
        <v>292</v>
      </c>
      <c r="D526" s="8" t="s">
        <v>293</v>
      </c>
      <c r="E526" s="8" t="s">
        <v>12247</v>
      </c>
      <c r="F526" s="8" t="s">
        <v>12248</v>
      </c>
      <c r="G526" s="8" t="s">
        <v>10890</v>
      </c>
      <c r="H526" s="8" t="s">
        <v>10896</v>
      </c>
      <c r="I526" s="8" t="s">
        <v>294</v>
      </c>
      <c r="J526" s="8" t="s">
        <v>10897</v>
      </c>
      <c r="K526" s="8" t="s">
        <v>301</v>
      </c>
      <c r="L526" s="8" t="s">
        <v>10898</v>
      </c>
      <c r="M526" s="8" t="s">
        <v>10899</v>
      </c>
      <c r="N526" s="8" t="s">
        <v>10893</v>
      </c>
      <c r="O526" s="9">
        <v>12.71</v>
      </c>
      <c r="P526" s="10">
        <v>1</v>
      </c>
      <c r="Q526" s="11">
        <v>9.25</v>
      </c>
      <c r="R526" s="11">
        <v>7</v>
      </c>
      <c r="S526" s="8" t="s">
        <v>296</v>
      </c>
      <c r="T526" s="8" t="s">
        <v>297</v>
      </c>
      <c r="U526" s="9">
        <v>15.176</v>
      </c>
      <c r="V526" s="10">
        <v>0.25</v>
      </c>
      <c r="W526" s="11">
        <v>3</v>
      </c>
      <c r="X526" s="9">
        <v>5.1040000000000001</v>
      </c>
      <c r="Y526" s="8" t="s">
        <v>292</v>
      </c>
      <c r="Z526" s="10">
        <v>4</v>
      </c>
      <c r="AA526" s="10">
        <v>1</v>
      </c>
      <c r="AB526" s="9">
        <v>20.416</v>
      </c>
      <c r="AC526" s="10">
        <v>1</v>
      </c>
      <c r="AD526" s="10">
        <v>1</v>
      </c>
      <c r="AE526" s="9">
        <v>20.416</v>
      </c>
      <c r="AF526" s="11">
        <v>10</v>
      </c>
      <c r="AG526" s="11">
        <v>7</v>
      </c>
      <c r="AH526" s="11">
        <v>0</v>
      </c>
      <c r="AI526" s="11">
        <v>17</v>
      </c>
      <c r="AJ526" s="11">
        <v>0</v>
      </c>
      <c r="AK526" s="12">
        <v>44115.594050925924</v>
      </c>
      <c r="AL526" s="11">
        <v>0.38</v>
      </c>
      <c r="AM526" s="11">
        <v>100</v>
      </c>
      <c r="AN526" s="11">
        <v>0</v>
      </c>
      <c r="AO526" s="11">
        <v>0.26</v>
      </c>
      <c r="AP526" s="11">
        <v>0</v>
      </c>
      <c r="AQ526" s="11">
        <v>0.78</v>
      </c>
      <c r="AR526" s="11">
        <v>0.15</v>
      </c>
      <c r="AS526" s="8" t="s">
        <v>298</v>
      </c>
      <c r="AT526" s="11">
        <v>0</v>
      </c>
      <c r="AU526" s="8" t="s">
        <v>12249</v>
      </c>
      <c r="AV526" s="8" t="s">
        <v>299</v>
      </c>
    </row>
    <row r="527" spans="1:48" x14ac:dyDescent="0.25">
      <c r="A527" s="8" t="str">
        <f t="shared" si="8"/>
        <v>13006000109192000005105</v>
      </c>
      <c r="B527" s="8" t="s">
        <v>10880</v>
      </c>
      <c r="C527" s="8" t="s">
        <v>294</v>
      </c>
      <c r="D527" s="8" t="s">
        <v>293</v>
      </c>
      <c r="E527" s="8" t="s">
        <v>12250</v>
      </c>
      <c r="F527" s="8" t="s">
        <v>12251</v>
      </c>
      <c r="G527" s="8" t="s">
        <v>11053</v>
      </c>
      <c r="H527" s="8" t="s">
        <v>11054</v>
      </c>
      <c r="I527" s="8" t="s">
        <v>292</v>
      </c>
      <c r="J527" s="8" t="s">
        <v>10897</v>
      </c>
      <c r="K527" s="8" t="s">
        <v>301</v>
      </c>
      <c r="L527" s="8" t="s">
        <v>10898</v>
      </c>
      <c r="M527" s="8" t="s">
        <v>10899</v>
      </c>
      <c r="N527" s="8" t="s">
        <v>10881</v>
      </c>
      <c r="O527" s="9">
        <v>11.087999999999999</v>
      </c>
      <c r="P527" s="10">
        <v>1</v>
      </c>
      <c r="Q527" s="11">
        <v>9.25</v>
      </c>
      <c r="R527" s="11">
        <v>7</v>
      </c>
      <c r="S527" s="8" t="s">
        <v>296</v>
      </c>
      <c r="T527" s="8" t="s">
        <v>297</v>
      </c>
      <c r="U527" s="9">
        <v>13.239000000000001</v>
      </c>
      <c r="V527" s="10">
        <v>1</v>
      </c>
      <c r="W527" s="11">
        <v>6</v>
      </c>
      <c r="X527" s="9">
        <v>14.079000000000001</v>
      </c>
      <c r="Y527" s="8" t="s">
        <v>292</v>
      </c>
      <c r="Z527" s="10">
        <v>1</v>
      </c>
      <c r="AA527" s="10">
        <v>1</v>
      </c>
      <c r="AB527" s="9">
        <v>14.079000000000001</v>
      </c>
      <c r="AC527" s="10">
        <v>1</v>
      </c>
      <c r="AD527" s="10">
        <v>1</v>
      </c>
      <c r="AE527" s="9">
        <v>14.079000000000001</v>
      </c>
      <c r="AF527" s="11">
        <v>10</v>
      </c>
      <c r="AG527" s="11">
        <v>0</v>
      </c>
      <c r="AH527" s="11">
        <v>9.25</v>
      </c>
      <c r="AI527" s="11">
        <v>0</v>
      </c>
      <c r="AJ527" s="11">
        <v>0</v>
      </c>
      <c r="AK527" s="12">
        <v>44115.023645833331</v>
      </c>
      <c r="AL527" s="11">
        <v>1.32</v>
      </c>
      <c r="AM527" s="11">
        <v>100</v>
      </c>
      <c r="AN527" s="11">
        <v>0</v>
      </c>
      <c r="AO527" s="11">
        <v>0</v>
      </c>
      <c r="AP527" s="11">
        <v>1.35</v>
      </c>
      <c r="AQ527" s="11">
        <v>0</v>
      </c>
      <c r="AR527" s="11">
        <v>0.87</v>
      </c>
      <c r="AS527" s="8" t="s">
        <v>298</v>
      </c>
      <c r="AT527" s="11">
        <v>0</v>
      </c>
      <c r="AU527" s="8" t="s">
        <v>12252</v>
      </c>
      <c r="AV527" s="8" t="s">
        <v>299</v>
      </c>
    </row>
    <row r="528" spans="1:48" x14ac:dyDescent="0.25">
      <c r="A528" s="8" t="str">
        <f t="shared" si="8"/>
        <v>17006000109192200001421</v>
      </c>
      <c r="B528" s="8" t="s">
        <v>10883</v>
      </c>
      <c r="C528" s="8" t="s">
        <v>292</v>
      </c>
      <c r="D528" s="8" t="s">
        <v>293</v>
      </c>
      <c r="E528" s="8" t="s">
        <v>12250</v>
      </c>
      <c r="F528" s="8" t="s">
        <v>12251</v>
      </c>
      <c r="G528" s="8" t="s">
        <v>10890</v>
      </c>
      <c r="H528" s="8" t="s">
        <v>10896</v>
      </c>
      <c r="I528" s="8" t="s">
        <v>294</v>
      </c>
      <c r="J528" s="8" t="s">
        <v>10897</v>
      </c>
      <c r="K528" s="8" t="s">
        <v>301</v>
      </c>
      <c r="L528" s="8" t="s">
        <v>10898</v>
      </c>
      <c r="M528" s="8" t="s">
        <v>10899</v>
      </c>
      <c r="N528" s="8" t="s">
        <v>10893</v>
      </c>
      <c r="O528" s="9">
        <v>11.11</v>
      </c>
      <c r="P528" s="10">
        <v>1</v>
      </c>
      <c r="Q528" s="11">
        <v>9.25</v>
      </c>
      <c r="R528" s="11">
        <v>7</v>
      </c>
      <c r="S528" s="8" t="s">
        <v>296</v>
      </c>
      <c r="T528" s="8" t="s">
        <v>297</v>
      </c>
      <c r="U528" s="9">
        <v>13.266</v>
      </c>
      <c r="V528" s="10">
        <v>0.25</v>
      </c>
      <c r="W528" s="11">
        <v>3</v>
      </c>
      <c r="X528" s="9">
        <v>4.4669999999999996</v>
      </c>
      <c r="Y528" s="8" t="s">
        <v>292</v>
      </c>
      <c r="Z528" s="10">
        <v>4</v>
      </c>
      <c r="AA528" s="10">
        <v>1</v>
      </c>
      <c r="AB528" s="9">
        <v>17.867999999999999</v>
      </c>
      <c r="AC528" s="10">
        <v>1</v>
      </c>
      <c r="AD528" s="10">
        <v>1</v>
      </c>
      <c r="AE528" s="9">
        <v>17.867999999999999</v>
      </c>
      <c r="AF528" s="11">
        <v>10</v>
      </c>
      <c r="AG528" s="11">
        <v>7</v>
      </c>
      <c r="AH528" s="11">
        <v>0</v>
      </c>
      <c r="AI528" s="11">
        <v>17</v>
      </c>
      <c r="AJ528" s="11">
        <v>0</v>
      </c>
      <c r="AK528" s="12">
        <v>44115.594097222223</v>
      </c>
      <c r="AL528" s="11">
        <v>0.33</v>
      </c>
      <c r="AM528" s="11">
        <v>100</v>
      </c>
      <c r="AN528" s="11">
        <v>0</v>
      </c>
      <c r="AO528" s="11">
        <v>0.23</v>
      </c>
      <c r="AP528" s="11">
        <v>0</v>
      </c>
      <c r="AQ528" s="11">
        <v>0.69</v>
      </c>
      <c r="AR528" s="11">
        <v>0.13</v>
      </c>
      <c r="AS528" s="8" t="s">
        <v>298</v>
      </c>
      <c r="AT528" s="11">
        <v>0</v>
      </c>
      <c r="AU528" s="8" t="s">
        <v>12252</v>
      </c>
      <c r="AV528" s="8" t="s">
        <v>299</v>
      </c>
    </row>
    <row r="529" spans="1:48" x14ac:dyDescent="0.25">
      <c r="A529" s="8" t="str">
        <f t="shared" si="8"/>
        <v>17006000109202200001421</v>
      </c>
      <c r="B529" s="8" t="s">
        <v>10883</v>
      </c>
      <c r="C529" s="8" t="s">
        <v>292</v>
      </c>
      <c r="D529" s="8" t="s">
        <v>293</v>
      </c>
      <c r="E529" s="8" t="s">
        <v>12253</v>
      </c>
      <c r="F529" s="8" t="s">
        <v>12254</v>
      </c>
      <c r="G529" s="8" t="s">
        <v>10890</v>
      </c>
      <c r="H529" s="8" t="s">
        <v>10896</v>
      </c>
      <c r="I529" s="8" t="s">
        <v>294</v>
      </c>
      <c r="J529" s="8" t="s">
        <v>10897</v>
      </c>
      <c r="K529" s="8" t="s">
        <v>301</v>
      </c>
      <c r="L529" s="8" t="s">
        <v>10898</v>
      </c>
      <c r="M529" s="8" t="s">
        <v>10899</v>
      </c>
      <c r="N529" s="8" t="s">
        <v>10893</v>
      </c>
      <c r="O529" s="9">
        <v>11.03</v>
      </c>
      <c r="P529" s="10">
        <v>1</v>
      </c>
      <c r="Q529" s="11">
        <v>9.25</v>
      </c>
      <c r="R529" s="11">
        <v>7</v>
      </c>
      <c r="S529" s="8" t="s">
        <v>296</v>
      </c>
      <c r="T529" s="8" t="s">
        <v>297</v>
      </c>
      <c r="U529" s="9">
        <v>13.17</v>
      </c>
      <c r="V529" s="10">
        <v>0.25</v>
      </c>
      <c r="W529" s="11">
        <v>3</v>
      </c>
      <c r="X529" s="9">
        <v>4.4329999999999998</v>
      </c>
      <c r="Y529" s="8" t="s">
        <v>292</v>
      </c>
      <c r="Z529" s="10">
        <v>4</v>
      </c>
      <c r="AA529" s="10">
        <v>1</v>
      </c>
      <c r="AB529" s="9">
        <v>17.731999999999999</v>
      </c>
      <c r="AC529" s="10">
        <v>1</v>
      </c>
      <c r="AD529" s="10">
        <v>1</v>
      </c>
      <c r="AE529" s="9">
        <v>17.731999999999999</v>
      </c>
      <c r="AF529" s="11">
        <v>10</v>
      </c>
      <c r="AG529" s="11">
        <v>7</v>
      </c>
      <c r="AH529" s="11">
        <v>0</v>
      </c>
      <c r="AI529" s="11">
        <v>17</v>
      </c>
      <c r="AJ529" s="11">
        <v>0</v>
      </c>
      <c r="AK529" s="12">
        <v>44115.594097222223</v>
      </c>
      <c r="AL529" s="11">
        <v>0.33</v>
      </c>
      <c r="AM529" s="11">
        <v>100</v>
      </c>
      <c r="AN529" s="11">
        <v>0</v>
      </c>
      <c r="AO529" s="11">
        <v>0.23</v>
      </c>
      <c r="AP529" s="11">
        <v>0</v>
      </c>
      <c r="AQ529" s="11">
        <v>0.68</v>
      </c>
      <c r="AR529" s="11">
        <v>0.13</v>
      </c>
      <c r="AS529" s="8" t="s">
        <v>298</v>
      </c>
      <c r="AT529" s="11">
        <v>0</v>
      </c>
      <c r="AU529" s="8" t="s">
        <v>12255</v>
      </c>
      <c r="AV529" s="8" t="s">
        <v>299</v>
      </c>
    </row>
    <row r="530" spans="1:48" x14ac:dyDescent="0.25">
      <c r="A530" s="8" t="str">
        <f t="shared" si="8"/>
        <v>17006000109212200001421</v>
      </c>
      <c r="B530" s="8" t="s">
        <v>10883</v>
      </c>
      <c r="C530" s="8" t="s">
        <v>292</v>
      </c>
      <c r="D530" s="8" t="s">
        <v>293</v>
      </c>
      <c r="E530" s="8" t="s">
        <v>12256</v>
      </c>
      <c r="F530" s="8" t="s">
        <v>12257</v>
      </c>
      <c r="G530" s="8" t="s">
        <v>10890</v>
      </c>
      <c r="H530" s="8" t="s">
        <v>10896</v>
      </c>
      <c r="I530" s="8" t="s">
        <v>294</v>
      </c>
      <c r="J530" s="8" t="s">
        <v>10897</v>
      </c>
      <c r="K530" s="8" t="s">
        <v>301</v>
      </c>
      <c r="L530" s="8" t="s">
        <v>10898</v>
      </c>
      <c r="M530" s="8" t="s">
        <v>10899</v>
      </c>
      <c r="N530" s="8" t="s">
        <v>10893</v>
      </c>
      <c r="O530" s="9">
        <v>11.67</v>
      </c>
      <c r="P530" s="10">
        <v>1</v>
      </c>
      <c r="Q530" s="11">
        <v>9.25</v>
      </c>
      <c r="R530" s="11">
        <v>7</v>
      </c>
      <c r="S530" s="8" t="s">
        <v>296</v>
      </c>
      <c r="T530" s="8" t="s">
        <v>297</v>
      </c>
      <c r="U530" s="9">
        <v>13.933999999999999</v>
      </c>
      <c r="V530" s="10">
        <v>0.25</v>
      </c>
      <c r="W530" s="11">
        <v>3</v>
      </c>
      <c r="X530" s="9">
        <v>4.694</v>
      </c>
      <c r="Y530" s="8" t="s">
        <v>292</v>
      </c>
      <c r="Z530" s="10">
        <v>4</v>
      </c>
      <c r="AA530" s="10">
        <v>1</v>
      </c>
      <c r="AB530" s="9">
        <v>18.776</v>
      </c>
      <c r="AC530" s="10">
        <v>1</v>
      </c>
      <c r="AD530" s="10">
        <v>1</v>
      </c>
      <c r="AE530" s="9">
        <v>18.776</v>
      </c>
      <c r="AF530" s="11">
        <v>10</v>
      </c>
      <c r="AG530" s="11">
        <v>7</v>
      </c>
      <c r="AH530" s="11">
        <v>0</v>
      </c>
      <c r="AI530" s="11">
        <v>17</v>
      </c>
      <c r="AJ530" s="11">
        <v>0</v>
      </c>
      <c r="AK530" s="12">
        <v>44115.594097222223</v>
      </c>
      <c r="AL530" s="11">
        <v>0.35</v>
      </c>
      <c r="AM530" s="11">
        <v>100</v>
      </c>
      <c r="AN530" s="11">
        <v>0</v>
      </c>
      <c r="AO530" s="11">
        <v>0.24</v>
      </c>
      <c r="AP530" s="11">
        <v>0</v>
      </c>
      <c r="AQ530" s="11">
        <v>0.72</v>
      </c>
      <c r="AR530" s="11">
        <v>0.14000000000000001</v>
      </c>
      <c r="AS530" s="8" t="s">
        <v>298</v>
      </c>
      <c r="AT530" s="11">
        <v>0</v>
      </c>
      <c r="AU530" s="8" t="s">
        <v>12258</v>
      </c>
      <c r="AV530" s="8" t="s">
        <v>299</v>
      </c>
    </row>
    <row r="531" spans="1:48" x14ac:dyDescent="0.25">
      <c r="A531" s="8" t="str">
        <f t="shared" si="8"/>
        <v>17006000109222200001421</v>
      </c>
      <c r="B531" s="8" t="s">
        <v>10883</v>
      </c>
      <c r="C531" s="8" t="s">
        <v>292</v>
      </c>
      <c r="D531" s="8" t="s">
        <v>293</v>
      </c>
      <c r="E531" s="8" t="s">
        <v>12259</v>
      </c>
      <c r="F531" s="8" t="s">
        <v>12260</v>
      </c>
      <c r="G531" s="8" t="s">
        <v>10890</v>
      </c>
      <c r="H531" s="8" t="s">
        <v>10896</v>
      </c>
      <c r="I531" s="8" t="s">
        <v>294</v>
      </c>
      <c r="J531" s="8" t="s">
        <v>10897</v>
      </c>
      <c r="K531" s="8" t="s">
        <v>301</v>
      </c>
      <c r="L531" s="8" t="s">
        <v>10898</v>
      </c>
      <c r="M531" s="8" t="s">
        <v>10899</v>
      </c>
      <c r="N531" s="8" t="s">
        <v>10893</v>
      </c>
      <c r="O531" s="9">
        <v>13.45</v>
      </c>
      <c r="P531" s="10">
        <v>1</v>
      </c>
      <c r="Q531" s="11">
        <v>9.25</v>
      </c>
      <c r="R531" s="11">
        <v>7</v>
      </c>
      <c r="S531" s="8" t="s">
        <v>296</v>
      </c>
      <c r="T531" s="8" t="s">
        <v>297</v>
      </c>
      <c r="U531" s="9">
        <v>16.059999999999999</v>
      </c>
      <c r="V531" s="10">
        <v>0.25</v>
      </c>
      <c r="W531" s="11">
        <v>3</v>
      </c>
      <c r="X531" s="9">
        <v>5.4050000000000002</v>
      </c>
      <c r="Y531" s="8" t="s">
        <v>292</v>
      </c>
      <c r="Z531" s="10">
        <v>4</v>
      </c>
      <c r="AA531" s="10">
        <v>1</v>
      </c>
      <c r="AB531" s="9">
        <v>21.62</v>
      </c>
      <c r="AC531" s="10">
        <v>1</v>
      </c>
      <c r="AD531" s="10">
        <v>1</v>
      </c>
      <c r="AE531" s="9">
        <v>21.62</v>
      </c>
      <c r="AF531" s="11">
        <v>10</v>
      </c>
      <c r="AG531" s="11">
        <v>7</v>
      </c>
      <c r="AH531" s="11">
        <v>0</v>
      </c>
      <c r="AI531" s="11">
        <v>17</v>
      </c>
      <c r="AJ531" s="11">
        <v>0</v>
      </c>
      <c r="AK531" s="12">
        <v>44115.59412037037</v>
      </c>
      <c r="AL531" s="11">
        <v>0.4</v>
      </c>
      <c r="AM531" s="11">
        <v>100</v>
      </c>
      <c r="AN531" s="11">
        <v>0</v>
      </c>
      <c r="AO531" s="11">
        <v>0.28000000000000003</v>
      </c>
      <c r="AP531" s="11">
        <v>0</v>
      </c>
      <c r="AQ531" s="11">
        <v>0.83</v>
      </c>
      <c r="AR531" s="11">
        <v>0.16</v>
      </c>
      <c r="AS531" s="8" t="s">
        <v>298</v>
      </c>
      <c r="AT531" s="11">
        <v>0</v>
      </c>
      <c r="AU531" s="8" t="s">
        <v>12261</v>
      </c>
      <c r="AV531" s="8" t="s">
        <v>299</v>
      </c>
    </row>
    <row r="532" spans="1:48" x14ac:dyDescent="0.25">
      <c r="A532" s="8" t="str">
        <f t="shared" si="8"/>
        <v>17006000109272200001421</v>
      </c>
      <c r="B532" s="8" t="s">
        <v>10883</v>
      </c>
      <c r="C532" s="8" t="s">
        <v>292</v>
      </c>
      <c r="D532" s="8" t="s">
        <v>293</v>
      </c>
      <c r="E532" s="8" t="s">
        <v>12262</v>
      </c>
      <c r="F532" s="8" t="s">
        <v>12263</v>
      </c>
      <c r="G532" s="8" t="s">
        <v>10890</v>
      </c>
      <c r="H532" s="8" t="s">
        <v>10896</v>
      </c>
      <c r="I532" s="8" t="s">
        <v>294</v>
      </c>
      <c r="J532" s="8" t="s">
        <v>10897</v>
      </c>
      <c r="K532" s="8" t="s">
        <v>302</v>
      </c>
      <c r="L532" s="8" t="s">
        <v>10898</v>
      </c>
      <c r="M532" s="8" t="s">
        <v>10899</v>
      </c>
      <c r="N532" s="8" t="s">
        <v>10893</v>
      </c>
      <c r="O532" s="9">
        <v>16.47</v>
      </c>
      <c r="P532" s="10">
        <v>1</v>
      </c>
      <c r="Q532" s="11">
        <v>9.25</v>
      </c>
      <c r="R532" s="11">
        <v>7</v>
      </c>
      <c r="S532" s="8" t="s">
        <v>296</v>
      </c>
      <c r="T532" s="8" t="s">
        <v>297</v>
      </c>
      <c r="U532" s="9">
        <v>19.666</v>
      </c>
      <c r="V532" s="10">
        <v>0.25</v>
      </c>
      <c r="W532" s="11">
        <v>3</v>
      </c>
      <c r="X532" s="9">
        <v>6.617</v>
      </c>
      <c r="Y532" s="8" t="s">
        <v>292</v>
      </c>
      <c r="Z532" s="10">
        <v>4</v>
      </c>
      <c r="AA532" s="10">
        <v>1</v>
      </c>
      <c r="AB532" s="9">
        <v>26.468</v>
      </c>
      <c r="AC532" s="10">
        <v>1</v>
      </c>
      <c r="AD532" s="10">
        <v>1</v>
      </c>
      <c r="AE532" s="9">
        <v>26.468</v>
      </c>
      <c r="AF532" s="11">
        <v>10</v>
      </c>
      <c r="AG532" s="11">
        <v>7</v>
      </c>
      <c r="AH532" s="11">
        <v>0</v>
      </c>
      <c r="AI532" s="11">
        <v>17</v>
      </c>
      <c r="AJ532" s="11">
        <v>0</v>
      </c>
      <c r="AK532" s="12">
        <v>44115.594259259262</v>
      </c>
      <c r="AL532" s="11">
        <v>0.49</v>
      </c>
      <c r="AM532" s="11">
        <v>100</v>
      </c>
      <c r="AN532" s="11">
        <v>0</v>
      </c>
      <c r="AO532" s="11">
        <v>0.34</v>
      </c>
      <c r="AP532" s="11">
        <v>0</v>
      </c>
      <c r="AQ532" s="11">
        <v>1.02</v>
      </c>
      <c r="AR532" s="11">
        <v>0.19</v>
      </c>
      <c r="AS532" s="8" t="s">
        <v>298</v>
      </c>
      <c r="AT532" s="11">
        <v>0</v>
      </c>
      <c r="AU532" s="8" t="s">
        <v>12264</v>
      </c>
      <c r="AV532" s="8" t="s">
        <v>299</v>
      </c>
    </row>
    <row r="533" spans="1:48" x14ac:dyDescent="0.25">
      <c r="A533" s="8" t="str">
        <f t="shared" si="8"/>
        <v>10006000109282200001421</v>
      </c>
      <c r="B533" s="8" t="s">
        <v>10870</v>
      </c>
      <c r="C533" s="8" t="s">
        <v>294</v>
      </c>
      <c r="D533" s="8" t="s">
        <v>293</v>
      </c>
      <c r="E533" s="8" t="s">
        <v>12265</v>
      </c>
      <c r="F533" s="8" t="s">
        <v>12266</v>
      </c>
      <c r="G533" s="8" t="s">
        <v>10890</v>
      </c>
      <c r="H533" s="8" t="s">
        <v>10896</v>
      </c>
      <c r="I533" s="8" t="s">
        <v>292</v>
      </c>
      <c r="J533" s="8" t="s">
        <v>10897</v>
      </c>
      <c r="K533" s="8" t="s">
        <v>302</v>
      </c>
      <c r="L533" s="8" t="s">
        <v>10898</v>
      </c>
      <c r="M533" s="8" t="s">
        <v>10899</v>
      </c>
      <c r="N533" s="8" t="s">
        <v>10873</v>
      </c>
      <c r="O533" s="9">
        <v>16.602</v>
      </c>
      <c r="P533" s="10">
        <v>1</v>
      </c>
      <c r="Q533" s="11">
        <v>9.25</v>
      </c>
      <c r="R533" s="11">
        <v>12</v>
      </c>
      <c r="S533" s="8" t="s">
        <v>296</v>
      </c>
      <c r="T533" s="8" t="s">
        <v>297</v>
      </c>
      <c r="U533" s="9">
        <v>21.082000000000001</v>
      </c>
      <c r="V533" s="10">
        <v>1</v>
      </c>
      <c r="W533" s="11">
        <v>4</v>
      </c>
      <c r="X533" s="9">
        <v>17.532</v>
      </c>
      <c r="Y533" s="8" t="s">
        <v>292</v>
      </c>
      <c r="Z533" s="10">
        <v>1</v>
      </c>
      <c r="AA533" s="10">
        <v>1</v>
      </c>
      <c r="AB533" s="9">
        <v>17.532</v>
      </c>
      <c r="AC533" s="10">
        <v>1</v>
      </c>
      <c r="AD533" s="10">
        <v>1</v>
      </c>
      <c r="AE533" s="9">
        <v>17.532</v>
      </c>
      <c r="AF533" s="11">
        <v>10</v>
      </c>
      <c r="AG533" s="11">
        <v>12</v>
      </c>
      <c r="AH533" s="11">
        <v>9.25</v>
      </c>
      <c r="AI533" s="11">
        <v>0</v>
      </c>
      <c r="AJ533" s="11">
        <v>0</v>
      </c>
      <c r="AK533" s="12">
        <v>44115.04047453704</v>
      </c>
      <c r="AL533" s="11">
        <v>2.11</v>
      </c>
      <c r="AM533" s="11">
        <v>100</v>
      </c>
      <c r="AN533" s="11">
        <v>0</v>
      </c>
      <c r="AO533" s="11">
        <v>2.5299999999999998</v>
      </c>
      <c r="AP533" s="11">
        <v>1.95</v>
      </c>
      <c r="AQ533" s="11">
        <v>0</v>
      </c>
      <c r="AR533" s="11">
        <v>0.93</v>
      </c>
      <c r="AS533" s="8" t="s">
        <v>298</v>
      </c>
      <c r="AT533" s="11">
        <v>0</v>
      </c>
      <c r="AU533" s="8" t="s">
        <v>12267</v>
      </c>
      <c r="AV533" s="8" t="s">
        <v>299</v>
      </c>
    </row>
    <row r="534" spans="1:48" x14ac:dyDescent="0.25">
      <c r="A534" s="8" t="str">
        <f t="shared" si="8"/>
        <v>17006000109282200001421</v>
      </c>
      <c r="B534" s="8" t="s">
        <v>10883</v>
      </c>
      <c r="C534" s="8" t="s">
        <v>292</v>
      </c>
      <c r="D534" s="8" t="s">
        <v>293</v>
      </c>
      <c r="E534" s="8" t="s">
        <v>12265</v>
      </c>
      <c r="F534" s="8" t="s">
        <v>12266</v>
      </c>
      <c r="G534" s="8" t="s">
        <v>10890</v>
      </c>
      <c r="H534" s="8" t="s">
        <v>10896</v>
      </c>
      <c r="I534" s="8" t="s">
        <v>294</v>
      </c>
      <c r="J534" s="8" t="s">
        <v>10897</v>
      </c>
      <c r="K534" s="8" t="s">
        <v>302</v>
      </c>
      <c r="L534" s="8" t="s">
        <v>10898</v>
      </c>
      <c r="M534" s="8" t="s">
        <v>10899</v>
      </c>
      <c r="N534" s="8" t="s">
        <v>10893</v>
      </c>
      <c r="O534" s="9">
        <v>16.600000000000001</v>
      </c>
      <c r="P534" s="10">
        <v>1</v>
      </c>
      <c r="Q534" s="11">
        <v>9.25</v>
      </c>
      <c r="R534" s="11">
        <v>7</v>
      </c>
      <c r="S534" s="8" t="s">
        <v>296</v>
      </c>
      <c r="T534" s="8" t="s">
        <v>297</v>
      </c>
      <c r="U534" s="9">
        <v>19.821000000000002</v>
      </c>
      <c r="V534" s="10">
        <v>0.25</v>
      </c>
      <c r="W534" s="11">
        <v>3</v>
      </c>
      <c r="X534" s="9">
        <v>6.6749999999999998</v>
      </c>
      <c r="Y534" s="8" t="s">
        <v>292</v>
      </c>
      <c r="Z534" s="10">
        <v>4</v>
      </c>
      <c r="AA534" s="10">
        <v>1</v>
      </c>
      <c r="AB534" s="9">
        <v>26.7</v>
      </c>
      <c r="AC534" s="10">
        <v>1</v>
      </c>
      <c r="AD534" s="10">
        <v>1</v>
      </c>
      <c r="AE534" s="9">
        <v>26.7</v>
      </c>
      <c r="AF534" s="11">
        <v>10</v>
      </c>
      <c r="AG534" s="11">
        <v>7</v>
      </c>
      <c r="AH534" s="11">
        <v>0</v>
      </c>
      <c r="AI534" s="11">
        <v>17</v>
      </c>
      <c r="AJ534" s="11">
        <v>0</v>
      </c>
      <c r="AK534" s="12">
        <v>44115.594270833331</v>
      </c>
      <c r="AL534" s="11">
        <v>0.5</v>
      </c>
      <c r="AM534" s="11">
        <v>100</v>
      </c>
      <c r="AN534" s="11">
        <v>0</v>
      </c>
      <c r="AO534" s="11">
        <v>0.35</v>
      </c>
      <c r="AP534" s="11">
        <v>0</v>
      </c>
      <c r="AQ534" s="11">
        <v>1.03</v>
      </c>
      <c r="AR534" s="11">
        <v>0.19</v>
      </c>
      <c r="AS534" s="8" t="s">
        <v>298</v>
      </c>
      <c r="AT534" s="11">
        <v>0</v>
      </c>
      <c r="AU534" s="8" t="s">
        <v>12267</v>
      </c>
      <c r="AV534" s="8" t="s">
        <v>299</v>
      </c>
    </row>
    <row r="535" spans="1:48" x14ac:dyDescent="0.25">
      <c r="A535" s="8" t="str">
        <f t="shared" si="8"/>
        <v>17006000109292200001421</v>
      </c>
      <c r="B535" s="8" t="s">
        <v>10883</v>
      </c>
      <c r="C535" s="8" t="s">
        <v>292</v>
      </c>
      <c r="D535" s="8" t="s">
        <v>293</v>
      </c>
      <c r="E535" s="8" t="s">
        <v>12268</v>
      </c>
      <c r="F535" s="8" t="s">
        <v>12269</v>
      </c>
      <c r="G535" s="8" t="s">
        <v>10890</v>
      </c>
      <c r="H535" s="8" t="s">
        <v>10896</v>
      </c>
      <c r="I535" s="8" t="s">
        <v>294</v>
      </c>
      <c r="J535" s="8" t="s">
        <v>10897</v>
      </c>
      <c r="K535" s="8" t="s">
        <v>302</v>
      </c>
      <c r="L535" s="8" t="s">
        <v>10898</v>
      </c>
      <c r="M535" s="8" t="s">
        <v>10899</v>
      </c>
      <c r="N535" s="8" t="s">
        <v>10893</v>
      </c>
      <c r="O535" s="9">
        <v>17.97</v>
      </c>
      <c r="P535" s="10">
        <v>1</v>
      </c>
      <c r="Q535" s="11">
        <v>9.25</v>
      </c>
      <c r="R535" s="11">
        <v>7</v>
      </c>
      <c r="S535" s="8" t="s">
        <v>296</v>
      </c>
      <c r="T535" s="8" t="s">
        <v>297</v>
      </c>
      <c r="U535" s="9">
        <v>21.457000000000001</v>
      </c>
      <c r="V535" s="10">
        <v>0.25</v>
      </c>
      <c r="W535" s="11">
        <v>3</v>
      </c>
      <c r="X535" s="9">
        <v>7.2240000000000002</v>
      </c>
      <c r="Y535" s="8" t="s">
        <v>292</v>
      </c>
      <c r="Z535" s="10">
        <v>4</v>
      </c>
      <c r="AA535" s="10">
        <v>1</v>
      </c>
      <c r="AB535" s="9">
        <v>28.896000000000001</v>
      </c>
      <c r="AC535" s="10">
        <v>1</v>
      </c>
      <c r="AD535" s="10">
        <v>1</v>
      </c>
      <c r="AE535" s="9">
        <v>28.896000000000001</v>
      </c>
      <c r="AF535" s="11">
        <v>10</v>
      </c>
      <c r="AG535" s="11">
        <v>7</v>
      </c>
      <c r="AH535" s="11">
        <v>0</v>
      </c>
      <c r="AI535" s="11">
        <v>17</v>
      </c>
      <c r="AJ535" s="11">
        <v>0</v>
      </c>
      <c r="AK535" s="12">
        <v>44115.594282407408</v>
      </c>
      <c r="AL535" s="11">
        <v>0.54</v>
      </c>
      <c r="AM535" s="11">
        <v>100</v>
      </c>
      <c r="AN535" s="11">
        <v>0</v>
      </c>
      <c r="AO535" s="11">
        <v>0.37</v>
      </c>
      <c r="AP535" s="11">
        <v>0</v>
      </c>
      <c r="AQ535" s="11">
        <v>1.1100000000000001</v>
      </c>
      <c r="AR535" s="11">
        <v>0.21</v>
      </c>
      <c r="AS535" s="8" t="s">
        <v>298</v>
      </c>
      <c r="AT535" s="11">
        <v>0</v>
      </c>
      <c r="AU535" s="8" t="s">
        <v>12270</v>
      </c>
      <c r="AV535" s="8" t="s">
        <v>299</v>
      </c>
    </row>
    <row r="536" spans="1:48" x14ac:dyDescent="0.25">
      <c r="A536" s="8" t="str">
        <f t="shared" si="8"/>
        <v>17006000109302200001421</v>
      </c>
      <c r="B536" s="8" t="s">
        <v>10883</v>
      </c>
      <c r="C536" s="8" t="s">
        <v>292</v>
      </c>
      <c r="D536" s="8" t="s">
        <v>293</v>
      </c>
      <c r="E536" s="8" t="s">
        <v>12271</v>
      </c>
      <c r="F536" s="8" t="s">
        <v>12272</v>
      </c>
      <c r="G536" s="8" t="s">
        <v>10890</v>
      </c>
      <c r="H536" s="8" t="s">
        <v>10896</v>
      </c>
      <c r="I536" s="8" t="s">
        <v>294</v>
      </c>
      <c r="J536" s="8" t="s">
        <v>10897</v>
      </c>
      <c r="K536" s="8" t="s">
        <v>295</v>
      </c>
      <c r="L536" s="8" t="s">
        <v>10898</v>
      </c>
      <c r="M536" s="8" t="s">
        <v>10899</v>
      </c>
      <c r="N536" s="8" t="s">
        <v>10893</v>
      </c>
      <c r="O536" s="9">
        <v>17.98</v>
      </c>
      <c r="P536" s="10">
        <v>1</v>
      </c>
      <c r="Q536" s="11">
        <v>9.25</v>
      </c>
      <c r="R536" s="11">
        <v>7</v>
      </c>
      <c r="S536" s="8" t="s">
        <v>296</v>
      </c>
      <c r="T536" s="8" t="s">
        <v>297</v>
      </c>
      <c r="U536" s="9">
        <v>21.469000000000001</v>
      </c>
      <c r="V536" s="10">
        <v>0.25</v>
      </c>
      <c r="W536" s="11">
        <v>3</v>
      </c>
      <c r="X536" s="9">
        <v>7.2270000000000003</v>
      </c>
      <c r="Y536" s="8" t="s">
        <v>292</v>
      </c>
      <c r="Z536" s="10">
        <v>4</v>
      </c>
      <c r="AA536" s="10">
        <v>1</v>
      </c>
      <c r="AB536" s="9">
        <v>28.908000000000001</v>
      </c>
      <c r="AC536" s="10">
        <v>1</v>
      </c>
      <c r="AD536" s="10">
        <v>1</v>
      </c>
      <c r="AE536" s="9">
        <v>28.908000000000001</v>
      </c>
      <c r="AF536" s="11">
        <v>10</v>
      </c>
      <c r="AG536" s="11">
        <v>7</v>
      </c>
      <c r="AH536" s="11">
        <v>0</v>
      </c>
      <c r="AI536" s="11">
        <v>17</v>
      </c>
      <c r="AJ536" s="11">
        <v>0</v>
      </c>
      <c r="AK536" s="12">
        <v>44115.594282407408</v>
      </c>
      <c r="AL536" s="11">
        <v>0.54</v>
      </c>
      <c r="AM536" s="11">
        <v>100</v>
      </c>
      <c r="AN536" s="11">
        <v>0</v>
      </c>
      <c r="AO536" s="11">
        <v>0.38</v>
      </c>
      <c r="AP536" s="11">
        <v>0</v>
      </c>
      <c r="AQ536" s="11">
        <v>1.1100000000000001</v>
      </c>
      <c r="AR536" s="11">
        <v>0.21</v>
      </c>
      <c r="AS536" s="8" t="s">
        <v>298</v>
      </c>
      <c r="AT536" s="11">
        <v>0</v>
      </c>
      <c r="AU536" s="8" t="s">
        <v>12273</v>
      </c>
      <c r="AV536" s="8" t="s">
        <v>299</v>
      </c>
    </row>
    <row r="537" spans="1:48" x14ac:dyDescent="0.25">
      <c r="A537" s="8" t="str">
        <f t="shared" si="8"/>
        <v>17006000109352200001421</v>
      </c>
      <c r="B537" s="8" t="s">
        <v>10883</v>
      </c>
      <c r="C537" s="8" t="s">
        <v>292</v>
      </c>
      <c r="D537" s="8" t="s">
        <v>293</v>
      </c>
      <c r="E537" s="8" t="s">
        <v>12274</v>
      </c>
      <c r="F537" s="8" t="s">
        <v>12275</v>
      </c>
      <c r="G537" s="8" t="s">
        <v>10890</v>
      </c>
      <c r="H537" s="8" t="s">
        <v>10896</v>
      </c>
      <c r="I537" s="8" t="s">
        <v>294</v>
      </c>
      <c r="J537" s="8" t="s">
        <v>10897</v>
      </c>
      <c r="K537" s="8" t="s">
        <v>301</v>
      </c>
      <c r="L537" s="8" t="s">
        <v>10898</v>
      </c>
      <c r="M537" s="8" t="s">
        <v>10899</v>
      </c>
      <c r="N537" s="8" t="s">
        <v>10893</v>
      </c>
      <c r="O537" s="9">
        <v>15.65</v>
      </c>
      <c r="P537" s="10">
        <v>1</v>
      </c>
      <c r="Q537" s="11">
        <v>9.25</v>
      </c>
      <c r="R537" s="11">
        <v>7</v>
      </c>
      <c r="S537" s="8" t="s">
        <v>296</v>
      </c>
      <c r="T537" s="8" t="s">
        <v>297</v>
      </c>
      <c r="U537" s="9">
        <v>18.687000000000001</v>
      </c>
      <c r="V537" s="10">
        <v>0.25</v>
      </c>
      <c r="W537" s="11">
        <v>3</v>
      </c>
      <c r="X537" s="9">
        <v>6.2919999999999998</v>
      </c>
      <c r="Y537" s="8" t="s">
        <v>292</v>
      </c>
      <c r="Z537" s="10">
        <v>4</v>
      </c>
      <c r="AA537" s="10">
        <v>1</v>
      </c>
      <c r="AB537" s="9">
        <v>25.167999999999999</v>
      </c>
      <c r="AC537" s="10">
        <v>1</v>
      </c>
      <c r="AD537" s="10">
        <v>1</v>
      </c>
      <c r="AE537" s="9">
        <v>25.167999999999999</v>
      </c>
      <c r="AF537" s="11">
        <v>10</v>
      </c>
      <c r="AG537" s="11">
        <v>7</v>
      </c>
      <c r="AH537" s="11">
        <v>0</v>
      </c>
      <c r="AI537" s="11">
        <v>17</v>
      </c>
      <c r="AJ537" s="11">
        <v>0</v>
      </c>
      <c r="AK537" s="12">
        <v>44115.594305555554</v>
      </c>
      <c r="AL537" s="11">
        <v>0.47</v>
      </c>
      <c r="AM537" s="11">
        <v>100</v>
      </c>
      <c r="AN537" s="11">
        <v>0</v>
      </c>
      <c r="AO537" s="11">
        <v>0.33</v>
      </c>
      <c r="AP537" s="11">
        <v>0</v>
      </c>
      <c r="AQ537" s="11">
        <v>0.97</v>
      </c>
      <c r="AR537" s="11">
        <v>0.18</v>
      </c>
      <c r="AS537" s="8" t="s">
        <v>298</v>
      </c>
      <c r="AT537" s="11">
        <v>0</v>
      </c>
      <c r="AU537" s="8" t="s">
        <v>12276</v>
      </c>
      <c r="AV537" s="8" t="s">
        <v>299</v>
      </c>
    </row>
    <row r="538" spans="1:48" x14ac:dyDescent="0.25">
      <c r="A538" s="8" t="str">
        <f t="shared" si="8"/>
        <v>11106000109372000005105</v>
      </c>
      <c r="B538" s="8" t="s">
        <v>10876</v>
      </c>
      <c r="C538" s="8" t="s">
        <v>294</v>
      </c>
      <c r="D538" s="8" t="s">
        <v>293</v>
      </c>
      <c r="E538" s="8" t="s">
        <v>12277</v>
      </c>
      <c r="F538" s="8" t="s">
        <v>12278</v>
      </c>
      <c r="G538" s="8" t="s">
        <v>11053</v>
      </c>
      <c r="H538" s="8" t="s">
        <v>11054</v>
      </c>
      <c r="I538" s="8" t="s">
        <v>292</v>
      </c>
      <c r="J538" s="8" t="s">
        <v>10897</v>
      </c>
      <c r="K538" s="8" t="s">
        <v>302</v>
      </c>
      <c r="L538" s="8" t="s">
        <v>10898</v>
      </c>
      <c r="M538" s="8" t="s">
        <v>10899</v>
      </c>
      <c r="N538" s="8" t="s">
        <v>304</v>
      </c>
      <c r="O538" s="9">
        <v>18.992000000000001</v>
      </c>
      <c r="P538" s="10">
        <v>1</v>
      </c>
      <c r="Q538" s="11">
        <v>9.25</v>
      </c>
      <c r="R538" s="11">
        <v>7</v>
      </c>
      <c r="S538" s="8" t="s">
        <v>296</v>
      </c>
      <c r="T538" s="8" t="s">
        <v>297</v>
      </c>
      <c r="U538" s="9">
        <v>22.677</v>
      </c>
      <c r="V538" s="10">
        <v>1</v>
      </c>
      <c r="W538" s="11">
        <v>4</v>
      </c>
      <c r="X538" s="9">
        <v>26.567</v>
      </c>
      <c r="Y538" s="8" t="s">
        <v>292</v>
      </c>
      <c r="Z538" s="10">
        <v>1</v>
      </c>
      <c r="AA538" s="10">
        <v>0.75270099999999995</v>
      </c>
      <c r="AB538" s="9">
        <v>26.567</v>
      </c>
      <c r="AC538" s="10">
        <v>1</v>
      </c>
      <c r="AD538" s="10">
        <v>0.75270099999999995</v>
      </c>
      <c r="AE538" s="9">
        <v>26.567</v>
      </c>
      <c r="AF538" s="11">
        <v>10</v>
      </c>
      <c r="AG538" s="11">
        <v>7</v>
      </c>
      <c r="AH538" s="11">
        <v>9.25</v>
      </c>
      <c r="AI538" s="11">
        <v>17</v>
      </c>
      <c r="AJ538" s="11">
        <v>0</v>
      </c>
      <c r="AK538" s="12">
        <v>44115.051446759258</v>
      </c>
      <c r="AL538" s="11">
        <v>2.27</v>
      </c>
      <c r="AM538" s="11">
        <v>100</v>
      </c>
      <c r="AN538" s="11">
        <v>0</v>
      </c>
      <c r="AO538" s="11">
        <v>1.59</v>
      </c>
      <c r="AP538" s="11">
        <v>2.09</v>
      </c>
      <c r="AQ538" s="11">
        <v>4.79</v>
      </c>
      <c r="AR538" s="11">
        <v>1.19</v>
      </c>
      <c r="AS538" s="8" t="s">
        <v>298</v>
      </c>
      <c r="AT538" s="11">
        <v>0</v>
      </c>
      <c r="AU538" s="8" t="s">
        <v>12279</v>
      </c>
      <c r="AV538" s="8" t="s">
        <v>299</v>
      </c>
    </row>
    <row r="539" spans="1:48" x14ac:dyDescent="0.25">
      <c r="A539" s="8" t="str">
        <f t="shared" si="8"/>
        <v>17006000109372200001421</v>
      </c>
      <c r="B539" s="8" t="s">
        <v>10883</v>
      </c>
      <c r="C539" s="8" t="s">
        <v>292</v>
      </c>
      <c r="D539" s="8" t="s">
        <v>293</v>
      </c>
      <c r="E539" s="8" t="s">
        <v>12277</v>
      </c>
      <c r="F539" s="8" t="s">
        <v>12278</v>
      </c>
      <c r="G539" s="8" t="s">
        <v>10890</v>
      </c>
      <c r="H539" s="8" t="s">
        <v>10896</v>
      </c>
      <c r="I539" s="8" t="s">
        <v>294</v>
      </c>
      <c r="J539" s="8" t="s">
        <v>10897</v>
      </c>
      <c r="K539" s="8" t="s">
        <v>302</v>
      </c>
      <c r="L539" s="8" t="s">
        <v>10898</v>
      </c>
      <c r="M539" s="8" t="s">
        <v>10899</v>
      </c>
      <c r="N539" s="8" t="s">
        <v>10893</v>
      </c>
      <c r="O539" s="9">
        <v>19.03</v>
      </c>
      <c r="P539" s="10">
        <v>1</v>
      </c>
      <c r="Q539" s="11">
        <v>9.25</v>
      </c>
      <c r="R539" s="11">
        <v>7</v>
      </c>
      <c r="S539" s="8" t="s">
        <v>296</v>
      </c>
      <c r="T539" s="8" t="s">
        <v>297</v>
      </c>
      <c r="U539" s="9">
        <v>22.722000000000001</v>
      </c>
      <c r="V539" s="10">
        <v>0.25</v>
      </c>
      <c r="W539" s="11">
        <v>3</v>
      </c>
      <c r="X539" s="9">
        <v>7.641</v>
      </c>
      <c r="Y539" s="8" t="s">
        <v>292</v>
      </c>
      <c r="Z539" s="10">
        <v>4</v>
      </c>
      <c r="AA539" s="10">
        <v>1</v>
      </c>
      <c r="AB539" s="9">
        <v>30.564</v>
      </c>
      <c r="AC539" s="10">
        <v>1</v>
      </c>
      <c r="AD539" s="10">
        <v>1</v>
      </c>
      <c r="AE539" s="9">
        <v>30.564</v>
      </c>
      <c r="AF539" s="11">
        <v>10</v>
      </c>
      <c r="AG539" s="11">
        <v>7</v>
      </c>
      <c r="AH539" s="11">
        <v>0</v>
      </c>
      <c r="AI539" s="11">
        <v>17</v>
      </c>
      <c r="AJ539" s="11">
        <v>0</v>
      </c>
      <c r="AK539" s="12">
        <v>44115.594328703701</v>
      </c>
      <c r="AL539" s="11">
        <v>0.56999999999999995</v>
      </c>
      <c r="AM539" s="11">
        <v>100</v>
      </c>
      <c r="AN539" s="11">
        <v>0</v>
      </c>
      <c r="AO539" s="11">
        <v>0.4</v>
      </c>
      <c r="AP539" s="11">
        <v>0</v>
      </c>
      <c r="AQ539" s="11">
        <v>1.17</v>
      </c>
      <c r="AR539" s="11">
        <v>0.22</v>
      </c>
      <c r="AS539" s="8" t="s">
        <v>298</v>
      </c>
      <c r="AT539" s="11">
        <v>0</v>
      </c>
      <c r="AU539" s="8" t="s">
        <v>12279</v>
      </c>
      <c r="AV539" s="8" t="s">
        <v>299</v>
      </c>
    </row>
    <row r="540" spans="1:48" x14ac:dyDescent="0.25">
      <c r="A540" s="8" t="str">
        <f t="shared" si="8"/>
        <v>17006000109382200001421</v>
      </c>
      <c r="B540" s="8" t="s">
        <v>10883</v>
      </c>
      <c r="C540" s="8" t="s">
        <v>292</v>
      </c>
      <c r="D540" s="8" t="s">
        <v>293</v>
      </c>
      <c r="E540" s="8" t="s">
        <v>12280</v>
      </c>
      <c r="F540" s="8" t="s">
        <v>12281</v>
      </c>
      <c r="G540" s="8" t="s">
        <v>10890</v>
      </c>
      <c r="H540" s="8" t="s">
        <v>10896</v>
      </c>
      <c r="I540" s="8" t="s">
        <v>294</v>
      </c>
      <c r="J540" s="8" t="s">
        <v>10897</v>
      </c>
      <c r="K540" s="8" t="s">
        <v>302</v>
      </c>
      <c r="L540" s="8" t="s">
        <v>10898</v>
      </c>
      <c r="M540" s="8" t="s">
        <v>10899</v>
      </c>
      <c r="N540" s="8" t="s">
        <v>10893</v>
      </c>
      <c r="O540" s="9">
        <v>20.22</v>
      </c>
      <c r="P540" s="10">
        <v>1</v>
      </c>
      <c r="Q540" s="11">
        <v>9.25</v>
      </c>
      <c r="R540" s="11">
        <v>7</v>
      </c>
      <c r="S540" s="8" t="s">
        <v>296</v>
      </c>
      <c r="T540" s="8" t="s">
        <v>297</v>
      </c>
      <c r="U540" s="9">
        <v>24.143000000000001</v>
      </c>
      <c r="V540" s="10">
        <v>0.25</v>
      </c>
      <c r="W540" s="11">
        <v>3</v>
      </c>
      <c r="X540" s="9">
        <v>8.1259999999999994</v>
      </c>
      <c r="Y540" s="8" t="s">
        <v>292</v>
      </c>
      <c r="Z540" s="10">
        <v>4</v>
      </c>
      <c r="AA540" s="10">
        <v>1</v>
      </c>
      <c r="AB540" s="9">
        <v>32.503999999999998</v>
      </c>
      <c r="AC540" s="10">
        <v>1</v>
      </c>
      <c r="AD540" s="10">
        <v>1</v>
      </c>
      <c r="AE540" s="9">
        <v>32.503999999999998</v>
      </c>
      <c r="AF540" s="11">
        <v>10</v>
      </c>
      <c r="AG540" s="11">
        <v>7</v>
      </c>
      <c r="AH540" s="11">
        <v>0</v>
      </c>
      <c r="AI540" s="11">
        <v>17</v>
      </c>
      <c r="AJ540" s="11">
        <v>0</v>
      </c>
      <c r="AK540" s="12">
        <v>44115.594328703701</v>
      </c>
      <c r="AL540" s="11">
        <v>0.6</v>
      </c>
      <c r="AM540" s="11">
        <v>100</v>
      </c>
      <c r="AN540" s="11">
        <v>0</v>
      </c>
      <c r="AO540" s="11">
        <v>0.42</v>
      </c>
      <c r="AP540" s="11">
        <v>0</v>
      </c>
      <c r="AQ540" s="11">
        <v>1.25</v>
      </c>
      <c r="AR540" s="11">
        <v>0.24</v>
      </c>
      <c r="AS540" s="8" t="s">
        <v>298</v>
      </c>
      <c r="AT540" s="11">
        <v>0</v>
      </c>
      <c r="AU540" s="8" t="s">
        <v>12282</v>
      </c>
      <c r="AV540" s="8" t="s">
        <v>299</v>
      </c>
    </row>
    <row r="541" spans="1:48" x14ac:dyDescent="0.25">
      <c r="A541" s="8" t="str">
        <f t="shared" si="8"/>
        <v>17006000110532200001421</v>
      </c>
      <c r="B541" s="8" t="s">
        <v>10883</v>
      </c>
      <c r="C541" s="8" t="s">
        <v>292</v>
      </c>
      <c r="D541" s="8" t="s">
        <v>293</v>
      </c>
      <c r="E541" s="8" t="s">
        <v>12283</v>
      </c>
      <c r="F541" s="8" t="s">
        <v>12284</v>
      </c>
      <c r="G541" s="8" t="s">
        <v>10890</v>
      </c>
      <c r="H541" s="8" t="s">
        <v>10896</v>
      </c>
      <c r="I541" s="8" t="s">
        <v>294</v>
      </c>
      <c r="J541" s="8" t="s">
        <v>10897</v>
      </c>
      <c r="K541" s="8" t="s">
        <v>302</v>
      </c>
      <c r="L541" s="8" t="s">
        <v>10886</v>
      </c>
      <c r="M541" s="8" t="s">
        <v>10899</v>
      </c>
      <c r="N541" s="8" t="s">
        <v>10893</v>
      </c>
      <c r="O541" s="9">
        <v>32.36</v>
      </c>
      <c r="P541" s="10">
        <v>1</v>
      </c>
      <c r="Q541" s="11">
        <v>9.25</v>
      </c>
      <c r="R541" s="11">
        <v>7</v>
      </c>
      <c r="S541" s="8" t="s">
        <v>296</v>
      </c>
      <c r="T541" s="8" t="s">
        <v>297</v>
      </c>
      <c r="U541" s="9">
        <v>38.639000000000003</v>
      </c>
      <c r="V541" s="10">
        <v>0.25</v>
      </c>
      <c r="W541" s="11">
        <v>3</v>
      </c>
      <c r="X541" s="9">
        <v>13.01</v>
      </c>
      <c r="Y541" s="8" t="s">
        <v>292</v>
      </c>
      <c r="Z541" s="10">
        <v>4</v>
      </c>
      <c r="AA541" s="10">
        <v>1</v>
      </c>
      <c r="AB541" s="9">
        <v>52.04</v>
      </c>
      <c r="AC541" s="10">
        <v>1</v>
      </c>
      <c r="AD541" s="10">
        <v>1</v>
      </c>
      <c r="AE541" s="9">
        <v>52.04</v>
      </c>
      <c r="AF541" s="11">
        <v>10</v>
      </c>
      <c r="AG541" s="11">
        <v>7</v>
      </c>
      <c r="AH541" s="11">
        <v>0</v>
      </c>
      <c r="AI541" s="11">
        <v>17</v>
      </c>
      <c r="AJ541" s="11">
        <v>0</v>
      </c>
      <c r="AK541" s="12">
        <v>44115.595069444447</v>
      </c>
      <c r="AL541" s="11">
        <v>0.97</v>
      </c>
      <c r="AM541" s="11">
        <v>100</v>
      </c>
      <c r="AN541" s="11">
        <v>0</v>
      </c>
      <c r="AO541" s="11">
        <v>0.68</v>
      </c>
      <c r="AP541" s="11">
        <v>0</v>
      </c>
      <c r="AQ541" s="11">
        <v>2</v>
      </c>
      <c r="AR541" s="11">
        <v>0.38</v>
      </c>
      <c r="AS541" s="8" t="s">
        <v>298</v>
      </c>
      <c r="AT541" s="11">
        <v>0</v>
      </c>
      <c r="AU541" s="8" t="s">
        <v>12285</v>
      </c>
      <c r="AV541" s="8" t="s">
        <v>299</v>
      </c>
    </row>
    <row r="542" spans="1:48" x14ac:dyDescent="0.25">
      <c r="A542" s="8" t="str">
        <f t="shared" si="8"/>
        <v>17006000111462200001421</v>
      </c>
      <c r="B542" s="8" t="s">
        <v>10883</v>
      </c>
      <c r="C542" s="8" t="s">
        <v>292</v>
      </c>
      <c r="D542" s="8" t="s">
        <v>293</v>
      </c>
      <c r="E542" s="8" t="s">
        <v>12286</v>
      </c>
      <c r="F542" s="8" t="s">
        <v>12287</v>
      </c>
      <c r="G542" s="8" t="s">
        <v>10890</v>
      </c>
      <c r="H542" s="8" t="s">
        <v>10896</v>
      </c>
      <c r="I542" s="8" t="s">
        <v>294</v>
      </c>
      <c r="J542" s="8" t="s">
        <v>10897</v>
      </c>
      <c r="K542" s="8" t="s">
        <v>295</v>
      </c>
      <c r="L542" s="8" t="s">
        <v>10898</v>
      </c>
      <c r="M542" s="8" t="s">
        <v>10899</v>
      </c>
      <c r="N542" s="8" t="s">
        <v>10893</v>
      </c>
      <c r="O542" s="9">
        <v>50.28</v>
      </c>
      <c r="P542" s="10">
        <v>1</v>
      </c>
      <c r="Q542" s="11">
        <v>9.25</v>
      </c>
      <c r="R542" s="11">
        <v>7</v>
      </c>
      <c r="S542" s="8" t="s">
        <v>296</v>
      </c>
      <c r="T542" s="8" t="s">
        <v>297</v>
      </c>
      <c r="U542" s="9">
        <v>60.036000000000001</v>
      </c>
      <c r="V542" s="10">
        <v>0.25</v>
      </c>
      <c r="W542" s="11">
        <v>3</v>
      </c>
      <c r="X542" s="9">
        <v>20.199000000000002</v>
      </c>
      <c r="Y542" s="8" t="s">
        <v>292</v>
      </c>
      <c r="Z542" s="10">
        <v>4</v>
      </c>
      <c r="AA542" s="10">
        <v>1</v>
      </c>
      <c r="AB542" s="9">
        <v>80.796000000000006</v>
      </c>
      <c r="AC542" s="10">
        <v>1</v>
      </c>
      <c r="AD542" s="10">
        <v>1</v>
      </c>
      <c r="AE542" s="9">
        <v>80.796000000000006</v>
      </c>
      <c r="AF542" s="11">
        <v>10</v>
      </c>
      <c r="AG542" s="11">
        <v>7</v>
      </c>
      <c r="AH542" s="11">
        <v>0</v>
      </c>
      <c r="AI542" s="11">
        <v>17</v>
      </c>
      <c r="AJ542" s="11">
        <v>0</v>
      </c>
      <c r="AK542" s="12">
        <v>44115.595509259256</v>
      </c>
      <c r="AL542" s="11">
        <v>1.5</v>
      </c>
      <c r="AM542" s="11">
        <v>100</v>
      </c>
      <c r="AN542" s="11">
        <v>0</v>
      </c>
      <c r="AO542" s="11">
        <v>1.05</v>
      </c>
      <c r="AP542" s="11">
        <v>0</v>
      </c>
      <c r="AQ542" s="11">
        <v>3.1</v>
      </c>
      <c r="AR542" s="11">
        <v>0.59</v>
      </c>
      <c r="AS542" s="8" t="s">
        <v>298</v>
      </c>
      <c r="AT542" s="11">
        <v>0</v>
      </c>
      <c r="AU542" s="8" t="s">
        <v>12288</v>
      </c>
      <c r="AV542" s="8" t="s">
        <v>299</v>
      </c>
    </row>
    <row r="543" spans="1:48" x14ac:dyDescent="0.25">
      <c r="A543" s="8" t="str">
        <f t="shared" si="8"/>
        <v>17006000113992200001421</v>
      </c>
      <c r="B543" s="8" t="s">
        <v>10883</v>
      </c>
      <c r="C543" s="8" t="s">
        <v>292</v>
      </c>
      <c r="D543" s="8" t="s">
        <v>293</v>
      </c>
      <c r="E543" s="8" t="s">
        <v>12289</v>
      </c>
      <c r="F543" s="8" t="s">
        <v>12290</v>
      </c>
      <c r="G543" s="8" t="s">
        <v>10890</v>
      </c>
      <c r="H543" s="8" t="s">
        <v>10896</v>
      </c>
      <c r="I543" s="8" t="s">
        <v>294</v>
      </c>
      <c r="J543" s="8" t="s">
        <v>10897</v>
      </c>
      <c r="K543" s="8" t="s">
        <v>300</v>
      </c>
      <c r="L543" s="8" t="s">
        <v>10898</v>
      </c>
      <c r="M543" s="8" t="s">
        <v>10899</v>
      </c>
      <c r="N543" s="8" t="s">
        <v>10893</v>
      </c>
      <c r="O543" s="9">
        <v>6.28</v>
      </c>
      <c r="P543" s="10">
        <v>1</v>
      </c>
      <c r="Q543" s="11">
        <v>9.25</v>
      </c>
      <c r="R543" s="11">
        <v>7</v>
      </c>
      <c r="S543" s="8" t="s">
        <v>296</v>
      </c>
      <c r="T543" s="8" t="s">
        <v>297</v>
      </c>
      <c r="U543" s="9">
        <v>7.4989999999999997</v>
      </c>
      <c r="V543" s="10">
        <v>0.25</v>
      </c>
      <c r="W543" s="11">
        <v>3</v>
      </c>
      <c r="X543" s="9">
        <v>2.5249999999999999</v>
      </c>
      <c r="Y543" s="8" t="s">
        <v>292</v>
      </c>
      <c r="Z543" s="10">
        <v>4</v>
      </c>
      <c r="AA543" s="10">
        <v>1</v>
      </c>
      <c r="AB543" s="9">
        <v>10.1</v>
      </c>
      <c r="AC543" s="10">
        <v>1</v>
      </c>
      <c r="AD543" s="10">
        <v>1</v>
      </c>
      <c r="AE543" s="9">
        <v>10.1</v>
      </c>
      <c r="AF543" s="11">
        <v>10</v>
      </c>
      <c r="AG543" s="11">
        <v>7</v>
      </c>
      <c r="AH543" s="11">
        <v>0</v>
      </c>
      <c r="AI543" s="11">
        <v>17</v>
      </c>
      <c r="AJ543" s="11">
        <v>0</v>
      </c>
      <c r="AK543" s="12">
        <v>44115.596956018519</v>
      </c>
      <c r="AL543" s="11">
        <v>0.19</v>
      </c>
      <c r="AM543" s="11">
        <v>100</v>
      </c>
      <c r="AN543" s="11">
        <v>0</v>
      </c>
      <c r="AO543" s="11">
        <v>0.13</v>
      </c>
      <c r="AP543" s="11">
        <v>0</v>
      </c>
      <c r="AQ543" s="11">
        <v>0.39</v>
      </c>
      <c r="AR543" s="11">
        <v>7.0000000000000007E-2</v>
      </c>
      <c r="AS543" s="8" t="s">
        <v>298</v>
      </c>
      <c r="AT543" s="11">
        <v>0</v>
      </c>
      <c r="AU543" s="8" t="s">
        <v>12291</v>
      </c>
      <c r="AV543" s="8" t="s">
        <v>299</v>
      </c>
    </row>
    <row r="544" spans="1:48" x14ac:dyDescent="0.25">
      <c r="A544" s="8" t="str">
        <f t="shared" si="8"/>
        <v>17006000114012200001421</v>
      </c>
      <c r="B544" s="8" t="s">
        <v>10883</v>
      </c>
      <c r="C544" s="8" t="s">
        <v>292</v>
      </c>
      <c r="D544" s="8" t="s">
        <v>293</v>
      </c>
      <c r="E544" s="8" t="s">
        <v>12292</v>
      </c>
      <c r="F544" s="8" t="s">
        <v>12293</v>
      </c>
      <c r="G544" s="8" t="s">
        <v>10890</v>
      </c>
      <c r="H544" s="8" t="s">
        <v>10896</v>
      </c>
      <c r="I544" s="8" t="s">
        <v>294</v>
      </c>
      <c r="J544" s="8" t="s">
        <v>10897</v>
      </c>
      <c r="K544" s="8" t="s">
        <v>295</v>
      </c>
      <c r="L544" s="8" t="s">
        <v>10898</v>
      </c>
      <c r="M544" s="8" t="s">
        <v>10899</v>
      </c>
      <c r="N544" s="8" t="s">
        <v>10893</v>
      </c>
      <c r="O544" s="9">
        <v>22.25</v>
      </c>
      <c r="P544" s="10">
        <v>1</v>
      </c>
      <c r="Q544" s="11">
        <v>9.25</v>
      </c>
      <c r="R544" s="11">
        <v>7</v>
      </c>
      <c r="S544" s="8" t="s">
        <v>296</v>
      </c>
      <c r="T544" s="8" t="s">
        <v>297</v>
      </c>
      <c r="U544" s="9">
        <v>26.567</v>
      </c>
      <c r="V544" s="10">
        <v>0.25</v>
      </c>
      <c r="W544" s="11">
        <v>3</v>
      </c>
      <c r="X544" s="9">
        <v>8.9420000000000002</v>
      </c>
      <c r="Y544" s="8" t="s">
        <v>292</v>
      </c>
      <c r="Z544" s="10">
        <v>4</v>
      </c>
      <c r="AA544" s="10">
        <v>1</v>
      </c>
      <c r="AB544" s="9">
        <v>35.768000000000001</v>
      </c>
      <c r="AC544" s="10">
        <v>1</v>
      </c>
      <c r="AD544" s="10">
        <v>1</v>
      </c>
      <c r="AE544" s="9">
        <v>35.768000000000001</v>
      </c>
      <c r="AF544" s="11">
        <v>10</v>
      </c>
      <c r="AG544" s="11">
        <v>7</v>
      </c>
      <c r="AH544" s="11">
        <v>0</v>
      </c>
      <c r="AI544" s="11">
        <v>17</v>
      </c>
      <c r="AJ544" s="11">
        <v>0</v>
      </c>
      <c r="AK544" s="12">
        <v>44115.596967592595</v>
      </c>
      <c r="AL544" s="11">
        <v>0.67</v>
      </c>
      <c r="AM544" s="11">
        <v>100</v>
      </c>
      <c r="AN544" s="11">
        <v>0</v>
      </c>
      <c r="AO544" s="11">
        <v>0.47</v>
      </c>
      <c r="AP544" s="11">
        <v>0</v>
      </c>
      <c r="AQ544" s="11">
        <v>1.37</v>
      </c>
      <c r="AR544" s="11">
        <v>0.26</v>
      </c>
      <c r="AS544" s="8" t="s">
        <v>298</v>
      </c>
      <c r="AT544" s="11">
        <v>0</v>
      </c>
      <c r="AU544" s="8" t="s">
        <v>12294</v>
      </c>
      <c r="AV544" s="8" t="s">
        <v>299</v>
      </c>
    </row>
    <row r="545" spans="1:48" x14ac:dyDescent="0.25">
      <c r="A545" s="8" t="str">
        <f t="shared" si="8"/>
        <v>17006000114022200001421</v>
      </c>
      <c r="B545" s="8" t="s">
        <v>10883</v>
      </c>
      <c r="C545" s="8" t="s">
        <v>292</v>
      </c>
      <c r="D545" s="8" t="s">
        <v>293</v>
      </c>
      <c r="E545" s="8" t="s">
        <v>12295</v>
      </c>
      <c r="F545" s="8" t="s">
        <v>12296</v>
      </c>
      <c r="G545" s="8" t="s">
        <v>10890</v>
      </c>
      <c r="H545" s="8" t="s">
        <v>10896</v>
      </c>
      <c r="I545" s="8" t="s">
        <v>294</v>
      </c>
      <c r="J545" s="8" t="s">
        <v>10897</v>
      </c>
      <c r="K545" s="8" t="s">
        <v>295</v>
      </c>
      <c r="L545" s="8" t="s">
        <v>10898</v>
      </c>
      <c r="M545" s="8" t="s">
        <v>10899</v>
      </c>
      <c r="N545" s="8" t="s">
        <v>10893</v>
      </c>
      <c r="O545" s="9">
        <v>37.19</v>
      </c>
      <c r="P545" s="10">
        <v>1</v>
      </c>
      <c r="Q545" s="11">
        <v>9.25</v>
      </c>
      <c r="R545" s="11">
        <v>7</v>
      </c>
      <c r="S545" s="8" t="s">
        <v>296</v>
      </c>
      <c r="T545" s="8" t="s">
        <v>297</v>
      </c>
      <c r="U545" s="9">
        <v>44.405999999999999</v>
      </c>
      <c r="V545" s="10">
        <v>0.25</v>
      </c>
      <c r="W545" s="11">
        <v>3</v>
      </c>
      <c r="X545" s="9">
        <v>14.952</v>
      </c>
      <c r="Y545" s="8" t="s">
        <v>292</v>
      </c>
      <c r="Z545" s="10">
        <v>4</v>
      </c>
      <c r="AA545" s="10">
        <v>1</v>
      </c>
      <c r="AB545" s="9">
        <v>59.808</v>
      </c>
      <c r="AC545" s="10">
        <v>1</v>
      </c>
      <c r="AD545" s="10">
        <v>1</v>
      </c>
      <c r="AE545" s="9">
        <v>59.808</v>
      </c>
      <c r="AF545" s="11">
        <v>10</v>
      </c>
      <c r="AG545" s="11">
        <v>7</v>
      </c>
      <c r="AH545" s="11">
        <v>0</v>
      </c>
      <c r="AI545" s="11">
        <v>17</v>
      </c>
      <c r="AJ545" s="11">
        <v>0</v>
      </c>
      <c r="AK545" s="12">
        <v>44115.596967592595</v>
      </c>
      <c r="AL545" s="11">
        <v>1.1100000000000001</v>
      </c>
      <c r="AM545" s="11">
        <v>100</v>
      </c>
      <c r="AN545" s="11">
        <v>0</v>
      </c>
      <c r="AO545" s="11">
        <v>0.78</v>
      </c>
      <c r="AP545" s="11">
        <v>0</v>
      </c>
      <c r="AQ545" s="11">
        <v>2.2999999999999998</v>
      </c>
      <c r="AR545" s="11">
        <v>0.44</v>
      </c>
      <c r="AS545" s="8" t="s">
        <v>298</v>
      </c>
      <c r="AT545" s="11">
        <v>0</v>
      </c>
      <c r="AU545" s="8" t="s">
        <v>12297</v>
      </c>
      <c r="AV545" s="8" t="s">
        <v>299</v>
      </c>
    </row>
    <row r="546" spans="1:48" x14ac:dyDescent="0.25">
      <c r="A546" s="8" t="str">
        <f t="shared" si="8"/>
        <v>17006000114682200001421</v>
      </c>
      <c r="B546" s="8" t="s">
        <v>10883</v>
      </c>
      <c r="C546" s="8" t="s">
        <v>292</v>
      </c>
      <c r="D546" s="8" t="s">
        <v>293</v>
      </c>
      <c r="E546" s="8" t="s">
        <v>12298</v>
      </c>
      <c r="F546" s="8" t="s">
        <v>12299</v>
      </c>
      <c r="G546" s="8" t="s">
        <v>10890</v>
      </c>
      <c r="H546" s="8" t="s">
        <v>10896</v>
      </c>
      <c r="I546" s="8" t="s">
        <v>294</v>
      </c>
      <c r="J546" s="8" t="s">
        <v>10897</v>
      </c>
      <c r="K546" s="8" t="s">
        <v>301</v>
      </c>
      <c r="L546" s="8" t="s">
        <v>11027</v>
      </c>
      <c r="M546" s="8" t="s">
        <v>10899</v>
      </c>
      <c r="N546" s="8" t="s">
        <v>10893</v>
      </c>
      <c r="O546" s="9">
        <v>13.38</v>
      </c>
      <c r="P546" s="10">
        <v>1</v>
      </c>
      <c r="Q546" s="11">
        <v>9.25</v>
      </c>
      <c r="R546" s="11">
        <v>4</v>
      </c>
      <c r="S546" s="8" t="s">
        <v>296</v>
      </c>
      <c r="T546" s="8" t="s">
        <v>297</v>
      </c>
      <c r="U546" s="9">
        <v>15.423999999999999</v>
      </c>
      <c r="V546" s="10">
        <v>0.25</v>
      </c>
      <c r="W546" s="11">
        <v>3</v>
      </c>
      <c r="X546" s="9">
        <v>5.3559999999999999</v>
      </c>
      <c r="Y546" s="8" t="s">
        <v>292</v>
      </c>
      <c r="Z546" s="10">
        <v>4</v>
      </c>
      <c r="AA546" s="10">
        <v>1</v>
      </c>
      <c r="AB546" s="9">
        <v>21.423999999999999</v>
      </c>
      <c r="AC546" s="10">
        <v>1</v>
      </c>
      <c r="AD546" s="10">
        <v>1</v>
      </c>
      <c r="AE546" s="9">
        <v>21.423999999999999</v>
      </c>
      <c r="AF546" s="11">
        <v>10</v>
      </c>
      <c r="AG546" s="11">
        <v>4</v>
      </c>
      <c r="AH546" s="11">
        <v>0</v>
      </c>
      <c r="AI546" s="11">
        <v>17</v>
      </c>
      <c r="AJ546" s="11">
        <v>0</v>
      </c>
      <c r="AK546" s="12">
        <v>44115.597361111111</v>
      </c>
      <c r="AL546" s="11">
        <v>0.39</v>
      </c>
      <c r="AM546" s="11">
        <v>100</v>
      </c>
      <c r="AN546" s="11">
        <v>0</v>
      </c>
      <c r="AO546" s="11">
        <v>0.15</v>
      </c>
      <c r="AP546" s="11">
        <v>0</v>
      </c>
      <c r="AQ546" s="11">
        <v>0.95</v>
      </c>
      <c r="AR546" s="11">
        <v>0.16</v>
      </c>
      <c r="AS546" s="8" t="s">
        <v>298</v>
      </c>
      <c r="AT546" s="11">
        <v>0</v>
      </c>
      <c r="AU546" s="8" t="s">
        <v>12300</v>
      </c>
      <c r="AV546" s="8" t="s">
        <v>299</v>
      </c>
    </row>
    <row r="547" spans="1:48" x14ac:dyDescent="0.25">
      <c r="A547" s="8" t="str">
        <f t="shared" si="8"/>
        <v>11106000114692000005105</v>
      </c>
      <c r="B547" s="8" t="s">
        <v>10876</v>
      </c>
      <c r="C547" s="8" t="s">
        <v>294</v>
      </c>
      <c r="D547" s="8" t="s">
        <v>293</v>
      </c>
      <c r="E547" s="8" t="s">
        <v>12301</v>
      </c>
      <c r="F547" s="8" t="s">
        <v>12302</v>
      </c>
      <c r="G547" s="8" t="s">
        <v>11053</v>
      </c>
      <c r="H547" s="8" t="s">
        <v>11054</v>
      </c>
      <c r="I547" s="8" t="s">
        <v>292</v>
      </c>
      <c r="J547" s="8" t="s">
        <v>10897</v>
      </c>
      <c r="K547" s="8" t="s">
        <v>301</v>
      </c>
      <c r="L547" s="8" t="s">
        <v>10898</v>
      </c>
      <c r="M547" s="8" t="s">
        <v>10899</v>
      </c>
      <c r="N547" s="8" t="s">
        <v>304</v>
      </c>
      <c r="O547" s="9">
        <v>15.222</v>
      </c>
      <c r="P547" s="10">
        <v>1</v>
      </c>
      <c r="Q547" s="11">
        <v>9.25</v>
      </c>
      <c r="R547" s="11">
        <v>7</v>
      </c>
      <c r="S547" s="8" t="s">
        <v>296</v>
      </c>
      <c r="T547" s="8" t="s">
        <v>297</v>
      </c>
      <c r="U547" s="9">
        <v>18.175999999999998</v>
      </c>
      <c r="V547" s="10">
        <v>1</v>
      </c>
      <c r="W547" s="11">
        <v>4</v>
      </c>
      <c r="X547" s="9">
        <v>21.286000000000001</v>
      </c>
      <c r="Y547" s="8" t="s">
        <v>292</v>
      </c>
      <c r="Z547" s="10">
        <v>1</v>
      </c>
      <c r="AA547" s="10">
        <v>0.75288900000000003</v>
      </c>
      <c r="AB547" s="9">
        <v>21.286000000000001</v>
      </c>
      <c r="AC547" s="10">
        <v>1</v>
      </c>
      <c r="AD547" s="10">
        <v>0.75288900000000003</v>
      </c>
      <c r="AE547" s="9">
        <v>21.286000000000001</v>
      </c>
      <c r="AF547" s="11">
        <v>10</v>
      </c>
      <c r="AG547" s="11">
        <v>7</v>
      </c>
      <c r="AH547" s="11">
        <v>9.25</v>
      </c>
      <c r="AI547" s="11">
        <v>17</v>
      </c>
      <c r="AJ547" s="11">
        <v>0</v>
      </c>
      <c r="AK547" s="12">
        <v>44115.053761574076</v>
      </c>
      <c r="AL547" s="11">
        <v>1.82</v>
      </c>
      <c r="AM547" s="11">
        <v>100</v>
      </c>
      <c r="AN547" s="11">
        <v>0</v>
      </c>
      <c r="AO547" s="11">
        <v>1.27</v>
      </c>
      <c r="AP547" s="11">
        <v>1.68</v>
      </c>
      <c r="AQ547" s="11">
        <v>3.84</v>
      </c>
      <c r="AR547" s="11">
        <v>0.95</v>
      </c>
      <c r="AS547" s="8" t="s">
        <v>298</v>
      </c>
      <c r="AT547" s="11">
        <v>0</v>
      </c>
      <c r="AU547" s="8" t="s">
        <v>12303</v>
      </c>
      <c r="AV547" s="8" t="s">
        <v>299</v>
      </c>
    </row>
    <row r="548" spans="1:48" x14ac:dyDescent="0.25">
      <c r="A548" s="8" t="str">
        <f t="shared" si="8"/>
        <v>10006000114822200001421</v>
      </c>
      <c r="B548" s="8" t="s">
        <v>10870</v>
      </c>
      <c r="C548" s="8" t="s">
        <v>294</v>
      </c>
      <c r="D548" s="8" t="s">
        <v>293</v>
      </c>
      <c r="E548" s="8" t="s">
        <v>12304</v>
      </c>
      <c r="F548" s="8" t="s">
        <v>12305</v>
      </c>
      <c r="G548" s="8" t="s">
        <v>10890</v>
      </c>
      <c r="H548" s="8" t="s">
        <v>10896</v>
      </c>
      <c r="I548" s="8" t="s">
        <v>294</v>
      </c>
      <c r="J548" s="8" t="s">
        <v>10897</v>
      </c>
      <c r="K548" s="8" t="s">
        <v>302</v>
      </c>
      <c r="L548" s="8" t="s">
        <v>10898</v>
      </c>
      <c r="M548" s="8" t="s">
        <v>10899</v>
      </c>
      <c r="N548" s="8" t="s">
        <v>10873</v>
      </c>
      <c r="O548" s="9">
        <v>21.75</v>
      </c>
      <c r="P548" s="10">
        <v>1</v>
      </c>
      <c r="Q548" s="11">
        <v>9.25</v>
      </c>
      <c r="R548" s="11">
        <v>12</v>
      </c>
      <c r="S548" s="8" t="s">
        <v>296</v>
      </c>
      <c r="T548" s="8" t="s">
        <v>297</v>
      </c>
      <c r="U548" s="9">
        <v>27.619</v>
      </c>
      <c r="V548" s="10">
        <v>1</v>
      </c>
      <c r="W548" s="11">
        <v>5</v>
      </c>
      <c r="X548" s="9">
        <v>23.259</v>
      </c>
      <c r="Y548" s="8" t="s">
        <v>292</v>
      </c>
      <c r="Z548" s="10">
        <v>1</v>
      </c>
      <c r="AA548" s="10">
        <v>1</v>
      </c>
      <c r="AB548" s="9">
        <v>23.259</v>
      </c>
      <c r="AC548" s="10">
        <v>1</v>
      </c>
      <c r="AD548" s="10">
        <v>1</v>
      </c>
      <c r="AE548" s="9">
        <v>23.259</v>
      </c>
      <c r="AF548" s="11">
        <v>10</v>
      </c>
      <c r="AG548" s="11">
        <v>12</v>
      </c>
      <c r="AH548" s="11">
        <v>9.25</v>
      </c>
      <c r="AI548" s="11">
        <v>0</v>
      </c>
      <c r="AJ548" s="11">
        <v>0</v>
      </c>
      <c r="AK548" s="12">
        <v>44115.042129629626</v>
      </c>
      <c r="AL548" s="11">
        <v>2.76</v>
      </c>
      <c r="AM548" s="11">
        <v>100</v>
      </c>
      <c r="AN548" s="11">
        <v>0</v>
      </c>
      <c r="AO548" s="11">
        <v>3.32</v>
      </c>
      <c r="AP548" s="11">
        <v>2.56</v>
      </c>
      <c r="AQ548" s="11">
        <v>0</v>
      </c>
      <c r="AR548" s="11">
        <v>1.52</v>
      </c>
      <c r="AS548" s="8" t="s">
        <v>298</v>
      </c>
      <c r="AT548" s="11">
        <v>0</v>
      </c>
      <c r="AU548" s="8" t="s">
        <v>12306</v>
      </c>
      <c r="AV548" s="8" t="s">
        <v>299</v>
      </c>
    </row>
    <row r="549" spans="1:48" x14ac:dyDescent="0.25">
      <c r="A549" s="8" t="str">
        <f t="shared" si="8"/>
        <v>17006000115262200001421</v>
      </c>
      <c r="B549" s="8" t="s">
        <v>10883</v>
      </c>
      <c r="C549" s="8" t="s">
        <v>292</v>
      </c>
      <c r="D549" s="8" t="s">
        <v>293</v>
      </c>
      <c r="E549" s="8" t="s">
        <v>12307</v>
      </c>
      <c r="F549" s="8" t="s">
        <v>12308</v>
      </c>
      <c r="G549" s="8" t="s">
        <v>10890</v>
      </c>
      <c r="H549" s="8" t="s">
        <v>10896</v>
      </c>
      <c r="I549" s="8" t="s">
        <v>294</v>
      </c>
      <c r="J549" s="8" t="s">
        <v>10897</v>
      </c>
      <c r="K549" s="8" t="s">
        <v>302</v>
      </c>
      <c r="L549" s="8" t="s">
        <v>10898</v>
      </c>
      <c r="M549" s="8" t="s">
        <v>10899</v>
      </c>
      <c r="N549" s="8" t="s">
        <v>10893</v>
      </c>
      <c r="O549" s="9">
        <v>26.57</v>
      </c>
      <c r="P549" s="10">
        <v>1</v>
      </c>
      <c r="Q549" s="11">
        <v>9.25</v>
      </c>
      <c r="R549" s="11">
        <v>7</v>
      </c>
      <c r="S549" s="8" t="s">
        <v>296</v>
      </c>
      <c r="T549" s="8" t="s">
        <v>297</v>
      </c>
      <c r="U549" s="9">
        <v>31.725000000000001</v>
      </c>
      <c r="V549" s="10">
        <v>0.25</v>
      </c>
      <c r="W549" s="11">
        <v>3</v>
      </c>
      <c r="X549" s="9">
        <v>10.670999999999999</v>
      </c>
      <c r="Y549" s="8" t="s">
        <v>292</v>
      </c>
      <c r="Z549" s="10">
        <v>4</v>
      </c>
      <c r="AA549" s="10">
        <v>1</v>
      </c>
      <c r="AB549" s="9">
        <v>42.683999999999997</v>
      </c>
      <c r="AC549" s="10">
        <v>1</v>
      </c>
      <c r="AD549" s="10">
        <v>1</v>
      </c>
      <c r="AE549" s="9">
        <v>42.683999999999997</v>
      </c>
      <c r="AF549" s="11">
        <v>10</v>
      </c>
      <c r="AG549" s="11">
        <v>7</v>
      </c>
      <c r="AH549" s="11">
        <v>0</v>
      </c>
      <c r="AI549" s="11">
        <v>17</v>
      </c>
      <c r="AJ549" s="11">
        <v>0</v>
      </c>
      <c r="AK549" s="12">
        <v>44115.597731481481</v>
      </c>
      <c r="AL549" s="11">
        <v>0.79</v>
      </c>
      <c r="AM549" s="11">
        <v>100</v>
      </c>
      <c r="AN549" s="11">
        <v>0</v>
      </c>
      <c r="AO549" s="11">
        <v>0.55000000000000004</v>
      </c>
      <c r="AP549" s="11">
        <v>0</v>
      </c>
      <c r="AQ549" s="11">
        <v>1.64</v>
      </c>
      <c r="AR549" s="11">
        <v>0.31</v>
      </c>
      <c r="AS549" s="8" t="s">
        <v>298</v>
      </c>
      <c r="AT549" s="11">
        <v>0</v>
      </c>
      <c r="AU549" s="8" t="s">
        <v>12309</v>
      </c>
      <c r="AV549" s="8" t="s">
        <v>299</v>
      </c>
    </row>
    <row r="550" spans="1:48" x14ac:dyDescent="0.25">
      <c r="A550" s="8" t="str">
        <f t="shared" si="8"/>
        <v>17006000115272200001421</v>
      </c>
      <c r="B550" s="8" t="s">
        <v>10883</v>
      </c>
      <c r="C550" s="8" t="s">
        <v>292</v>
      </c>
      <c r="D550" s="8" t="s">
        <v>293</v>
      </c>
      <c r="E550" s="8" t="s">
        <v>12310</v>
      </c>
      <c r="F550" s="8" t="s">
        <v>12311</v>
      </c>
      <c r="G550" s="8" t="s">
        <v>10890</v>
      </c>
      <c r="H550" s="8" t="s">
        <v>10896</v>
      </c>
      <c r="I550" s="8" t="s">
        <v>294</v>
      </c>
      <c r="J550" s="8" t="s">
        <v>10897</v>
      </c>
      <c r="K550" s="8" t="s">
        <v>295</v>
      </c>
      <c r="L550" s="8" t="s">
        <v>10898</v>
      </c>
      <c r="M550" s="8" t="s">
        <v>10899</v>
      </c>
      <c r="N550" s="8" t="s">
        <v>10893</v>
      </c>
      <c r="O550" s="9">
        <v>27.17</v>
      </c>
      <c r="P550" s="10">
        <v>1</v>
      </c>
      <c r="Q550" s="11">
        <v>9.25</v>
      </c>
      <c r="R550" s="11">
        <v>7</v>
      </c>
      <c r="S550" s="8" t="s">
        <v>296</v>
      </c>
      <c r="T550" s="8" t="s">
        <v>297</v>
      </c>
      <c r="U550" s="9">
        <v>32.442</v>
      </c>
      <c r="V550" s="10">
        <v>0.25</v>
      </c>
      <c r="W550" s="11">
        <v>3</v>
      </c>
      <c r="X550" s="9">
        <v>10.920999999999999</v>
      </c>
      <c r="Y550" s="8" t="s">
        <v>292</v>
      </c>
      <c r="Z550" s="10">
        <v>4</v>
      </c>
      <c r="AA550" s="10">
        <v>1</v>
      </c>
      <c r="AB550" s="9">
        <v>43.683999999999997</v>
      </c>
      <c r="AC550" s="10">
        <v>1</v>
      </c>
      <c r="AD550" s="10">
        <v>1</v>
      </c>
      <c r="AE550" s="9">
        <v>43.683999999999997</v>
      </c>
      <c r="AF550" s="11">
        <v>10</v>
      </c>
      <c r="AG550" s="11">
        <v>7</v>
      </c>
      <c r="AH550" s="11">
        <v>0</v>
      </c>
      <c r="AI550" s="11">
        <v>17</v>
      </c>
      <c r="AJ550" s="11">
        <v>0</v>
      </c>
      <c r="AK550" s="12">
        <v>44115.597731481481</v>
      </c>
      <c r="AL550" s="11">
        <v>0.81</v>
      </c>
      <c r="AM550" s="11">
        <v>100</v>
      </c>
      <c r="AN550" s="11">
        <v>0</v>
      </c>
      <c r="AO550" s="11">
        <v>0.56999999999999995</v>
      </c>
      <c r="AP550" s="11">
        <v>0</v>
      </c>
      <c r="AQ550" s="11">
        <v>1.68</v>
      </c>
      <c r="AR550" s="11">
        <v>0.32</v>
      </c>
      <c r="AS550" s="8" t="s">
        <v>298</v>
      </c>
      <c r="AT550" s="11">
        <v>0</v>
      </c>
      <c r="AU550" s="8" t="s">
        <v>12312</v>
      </c>
      <c r="AV550" s="8" t="s">
        <v>299</v>
      </c>
    </row>
    <row r="551" spans="1:48" x14ac:dyDescent="0.25">
      <c r="A551" s="8" t="str">
        <f t="shared" si="8"/>
        <v>17006000115302200001421</v>
      </c>
      <c r="B551" s="8" t="s">
        <v>10883</v>
      </c>
      <c r="C551" s="8" t="s">
        <v>292</v>
      </c>
      <c r="D551" s="8" t="s">
        <v>293</v>
      </c>
      <c r="E551" s="8" t="s">
        <v>12313</v>
      </c>
      <c r="F551" s="8" t="s">
        <v>12314</v>
      </c>
      <c r="G551" s="8" t="s">
        <v>10890</v>
      </c>
      <c r="H551" s="8" t="s">
        <v>10896</v>
      </c>
      <c r="I551" s="8" t="s">
        <v>294</v>
      </c>
      <c r="J551" s="8" t="s">
        <v>10897</v>
      </c>
      <c r="K551" s="8" t="s">
        <v>295</v>
      </c>
      <c r="L551" s="8" t="s">
        <v>10898</v>
      </c>
      <c r="M551" s="8" t="s">
        <v>10899</v>
      </c>
      <c r="N551" s="8" t="s">
        <v>10893</v>
      </c>
      <c r="O551" s="9">
        <v>65.709999999999994</v>
      </c>
      <c r="P551" s="10">
        <v>1</v>
      </c>
      <c r="Q551" s="11">
        <v>9.25</v>
      </c>
      <c r="R551" s="11">
        <v>7</v>
      </c>
      <c r="S551" s="8" t="s">
        <v>296</v>
      </c>
      <c r="T551" s="8" t="s">
        <v>297</v>
      </c>
      <c r="U551" s="9">
        <v>78.459999999999994</v>
      </c>
      <c r="V551" s="10">
        <v>0.25</v>
      </c>
      <c r="W551" s="11">
        <v>3</v>
      </c>
      <c r="X551" s="9">
        <v>26.405000000000001</v>
      </c>
      <c r="Y551" s="8" t="s">
        <v>292</v>
      </c>
      <c r="Z551" s="10">
        <v>4</v>
      </c>
      <c r="AA551" s="10">
        <v>1</v>
      </c>
      <c r="AB551" s="9">
        <v>105.62</v>
      </c>
      <c r="AC551" s="10">
        <v>1</v>
      </c>
      <c r="AD551" s="10">
        <v>1</v>
      </c>
      <c r="AE551" s="9">
        <v>105.62</v>
      </c>
      <c r="AF551" s="11">
        <v>10</v>
      </c>
      <c r="AG551" s="11">
        <v>7</v>
      </c>
      <c r="AH551" s="11">
        <v>0</v>
      </c>
      <c r="AI551" s="11">
        <v>17</v>
      </c>
      <c r="AJ551" s="11">
        <v>0</v>
      </c>
      <c r="AK551" s="12">
        <v>44115.597743055558</v>
      </c>
      <c r="AL551" s="11">
        <v>1.96</v>
      </c>
      <c r="AM551" s="11">
        <v>100</v>
      </c>
      <c r="AN551" s="11">
        <v>0</v>
      </c>
      <c r="AO551" s="11">
        <v>1.37</v>
      </c>
      <c r="AP551" s="11">
        <v>0</v>
      </c>
      <c r="AQ551" s="11">
        <v>4.0599999999999996</v>
      </c>
      <c r="AR551" s="11">
        <v>0.77</v>
      </c>
      <c r="AS551" s="8" t="s">
        <v>298</v>
      </c>
      <c r="AT551" s="11">
        <v>0</v>
      </c>
      <c r="AU551" s="8" t="s">
        <v>12315</v>
      </c>
      <c r="AV551" s="8" t="s">
        <v>299</v>
      </c>
    </row>
    <row r="552" spans="1:48" x14ac:dyDescent="0.25">
      <c r="A552" s="8" t="str">
        <f t="shared" si="8"/>
        <v>17006000115322200001421</v>
      </c>
      <c r="B552" s="8" t="s">
        <v>10883</v>
      </c>
      <c r="C552" s="8" t="s">
        <v>292</v>
      </c>
      <c r="D552" s="8" t="s">
        <v>293</v>
      </c>
      <c r="E552" s="8" t="s">
        <v>12316</v>
      </c>
      <c r="F552" s="8" t="s">
        <v>12317</v>
      </c>
      <c r="G552" s="8" t="s">
        <v>10890</v>
      </c>
      <c r="H552" s="8" t="s">
        <v>10896</v>
      </c>
      <c r="I552" s="8" t="s">
        <v>294</v>
      </c>
      <c r="J552" s="8" t="s">
        <v>10897</v>
      </c>
      <c r="K552" s="8" t="s">
        <v>295</v>
      </c>
      <c r="L552" s="8" t="s">
        <v>10886</v>
      </c>
      <c r="M552" s="8" t="s">
        <v>10899</v>
      </c>
      <c r="N552" s="8" t="s">
        <v>10893</v>
      </c>
      <c r="O552" s="9">
        <v>101.57</v>
      </c>
      <c r="P552" s="10">
        <v>1</v>
      </c>
      <c r="Q552" s="11">
        <v>9.25</v>
      </c>
      <c r="R552" s="11">
        <v>7</v>
      </c>
      <c r="S552" s="8" t="s">
        <v>296</v>
      </c>
      <c r="T552" s="8" t="s">
        <v>297</v>
      </c>
      <c r="U552" s="9">
        <v>121.27800000000001</v>
      </c>
      <c r="V552" s="10">
        <v>0.25</v>
      </c>
      <c r="W552" s="11">
        <v>3</v>
      </c>
      <c r="X552" s="9">
        <v>40.81</v>
      </c>
      <c r="Y552" s="8" t="s">
        <v>292</v>
      </c>
      <c r="Z552" s="10">
        <v>4</v>
      </c>
      <c r="AA552" s="10">
        <v>1</v>
      </c>
      <c r="AB552" s="9">
        <v>163.24</v>
      </c>
      <c r="AC552" s="10">
        <v>1</v>
      </c>
      <c r="AD552" s="10">
        <v>1</v>
      </c>
      <c r="AE552" s="9">
        <v>163.24</v>
      </c>
      <c r="AF552" s="11">
        <v>10</v>
      </c>
      <c r="AG552" s="11">
        <v>7</v>
      </c>
      <c r="AH552" s="11">
        <v>0</v>
      </c>
      <c r="AI552" s="11">
        <v>17</v>
      </c>
      <c r="AJ552" s="11">
        <v>0</v>
      </c>
      <c r="AK552" s="12">
        <v>44115.597754629627</v>
      </c>
      <c r="AL552" s="11">
        <v>3.03</v>
      </c>
      <c r="AM552" s="11">
        <v>100</v>
      </c>
      <c r="AN552" s="11">
        <v>0</v>
      </c>
      <c r="AO552" s="11">
        <v>2.12</v>
      </c>
      <c r="AP552" s="11">
        <v>0</v>
      </c>
      <c r="AQ552" s="11">
        <v>6.27</v>
      </c>
      <c r="AR552" s="11">
        <v>1.19</v>
      </c>
      <c r="AS552" s="8" t="s">
        <v>298</v>
      </c>
      <c r="AT552" s="11">
        <v>0</v>
      </c>
      <c r="AU552" s="8" t="s">
        <v>12318</v>
      </c>
      <c r="AV552" s="8" t="s">
        <v>299</v>
      </c>
    </row>
    <row r="553" spans="1:48" x14ac:dyDescent="0.25">
      <c r="A553" s="8" t="str">
        <f t="shared" si="8"/>
        <v>17006000115362200001421</v>
      </c>
      <c r="B553" s="8" t="s">
        <v>10883</v>
      </c>
      <c r="C553" s="8" t="s">
        <v>292</v>
      </c>
      <c r="D553" s="8" t="s">
        <v>293</v>
      </c>
      <c r="E553" s="8" t="s">
        <v>12319</v>
      </c>
      <c r="F553" s="8" t="s">
        <v>12320</v>
      </c>
      <c r="G553" s="8" t="s">
        <v>10890</v>
      </c>
      <c r="H553" s="8" t="s">
        <v>10896</v>
      </c>
      <c r="I553" s="8" t="s">
        <v>294</v>
      </c>
      <c r="J553" s="8" t="s">
        <v>10897</v>
      </c>
      <c r="K553" s="8" t="s">
        <v>295</v>
      </c>
      <c r="L553" s="8" t="s">
        <v>10898</v>
      </c>
      <c r="M553" s="8" t="s">
        <v>10899</v>
      </c>
      <c r="N553" s="8" t="s">
        <v>10893</v>
      </c>
      <c r="O553" s="9">
        <v>36.61</v>
      </c>
      <c r="P553" s="10">
        <v>1</v>
      </c>
      <c r="Q553" s="11">
        <v>9.25</v>
      </c>
      <c r="R553" s="11">
        <v>7</v>
      </c>
      <c r="S553" s="8" t="s">
        <v>296</v>
      </c>
      <c r="T553" s="8" t="s">
        <v>297</v>
      </c>
      <c r="U553" s="9">
        <v>43.713000000000001</v>
      </c>
      <c r="V553" s="10">
        <v>0.25</v>
      </c>
      <c r="W553" s="11">
        <v>3</v>
      </c>
      <c r="X553" s="9">
        <v>14.708</v>
      </c>
      <c r="Y553" s="8" t="s">
        <v>292</v>
      </c>
      <c r="Z553" s="10">
        <v>4</v>
      </c>
      <c r="AA553" s="10">
        <v>1</v>
      </c>
      <c r="AB553" s="9">
        <v>58.832000000000001</v>
      </c>
      <c r="AC553" s="10">
        <v>1</v>
      </c>
      <c r="AD553" s="10">
        <v>1</v>
      </c>
      <c r="AE553" s="9">
        <v>58.832000000000001</v>
      </c>
      <c r="AF553" s="11">
        <v>10</v>
      </c>
      <c r="AG553" s="11">
        <v>7</v>
      </c>
      <c r="AH553" s="11">
        <v>0</v>
      </c>
      <c r="AI553" s="11">
        <v>17</v>
      </c>
      <c r="AJ553" s="11">
        <v>0</v>
      </c>
      <c r="AK553" s="12">
        <v>44115.597777777781</v>
      </c>
      <c r="AL553" s="11">
        <v>1.0900000000000001</v>
      </c>
      <c r="AM553" s="11">
        <v>100</v>
      </c>
      <c r="AN553" s="11">
        <v>0</v>
      </c>
      <c r="AO553" s="11">
        <v>0.77</v>
      </c>
      <c r="AP553" s="11">
        <v>0</v>
      </c>
      <c r="AQ553" s="11">
        <v>2.2599999999999998</v>
      </c>
      <c r="AR553" s="11">
        <v>0.43</v>
      </c>
      <c r="AS553" s="8" t="s">
        <v>298</v>
      </c>
      <c r="AT553" s="11">
        <v>0</v>
      </c>
      <c r="AU553" s="8" t="s">
        <v>12321</v>
      </c>
      <c r="AV553" s="8" t="s">
        <v>299</v>
      </c>
    </row>
    <row r="554" spans="1:48" x14ac:dyDescent="0.25">
      <c r="A554" s="8" t="str">
        <f t="shared" si="8"/>
        <v>17006000115382200001421</v>
      </c>
      <c r="B554" s="8" t="s">
        <v>10883</v>
      </c>
      <c r="C554" s="8" t="s">
        <v>292</v>
      </c>
      <c r="D554" s="8" t="s">
        <v>293</v>
      </c>
      <c r="E554" s="8" t="s">
        <v>12322</v>
      </c>
      <c r="F554" s="8" t="s">
        <v>12323</v>
      </c>
      <c r="G554" s="8" t="s">
        <v>10890</v>
      </c>
      <c r="H554" s="8" t="s">
        <v>10896</v>
      </c>
      <c r="I554" s="8" t="s">
        <v>294</v>
      </c>
      <c r="J554" s="8" t="s">
        <v>10897</v>
      </c>
      <c r="K554" s="8" t="s">
        <v>295</v>
      </c>
      <c r="L554" s="8" t="s">
        <v>10898</v>
      </c>
      <c r="M554" s="8" t="s">
        <v>10899</v>
      </c>
      <c r="N554" s="8" t="s">
        <v>10893</v>
      </c>
      <c r="O554" s="9">
        <v>33.53</v>
      </c>
      <c r="P554" s="10">
        <v>1</v>
      </c>
      <c r="Q554" s="11">
        <v>9.25</v>
      </c>
      <c r="R554" s="11">
        <v>7</v>
      </c>
      <c r="S554" s="8" t="s">
        <v>296</v>
      </c>
      <c r="T554" s="8" t="s">
        <v>297</v>
      </c>
      <c r="U554" s="9">
        <v>40.036000000000001</v>
      </c>
      <c r="V554" s="10">
        <v>0.25</v>
      </c>
      <c r="W554" s="11">
        <v>3</v>
      </c>
      <c r="X554" s="9">
        <v>13.468999999999999</v>
      </c>
      <c r="Y554" s="8" t="s">
        <v>292</v>
      </c>
      <c r="Z554" s="10">
        <v>4</v>
      </c>
      <c r="AA554" s="10">
        <v>1</v>
      </c>
      <c r="AB554" s="9">
        <v>53.875999999999998</v>
      </c>
      <c r="AC554" s="10">
        <v>1</v>
      </c>
      <c r="AD554" s="10">
        <v>1</v>
      </c>
      <c r="AE554" s="9">
        <v>53.875999999999998</v>
      </c>
      <c r="AF554" s="11">
        <v>10</v>
      </c>
      <c r="AG554" s="11">
        <v>7</v>
      </c>
      <c r="AH554" s="11">
        <v>0</v>
      </c>
      <c r="AI554" s="11">
        <v>17</v>
      </c>
      <c r="AJ554" s="11">
        <v>0</v>
      </c>
      <c r="AK554" s="12">
        <v>44115.597777777781</v>
      </c>
      <c r="AL554" s="11">
        <v>1</v>
      </c>
      <c r="AM554" s="11">
        <v>100</v>
      </c>
      <c r="AN554" s="11">
        <v>0</v>
      </c>
      <c r="AO554" s="11">
        <v>0.7</v>
      </c>
      <c r="AP554" s="11">
        <v>0</v>
      </c>
      <c r="AQ554" s="11">
        <v>2.0699999999999998</v>
      </c>
      <c r="AR554" s="11">
        <v>0.39</v>
      </c>
      <c r="AS554" s="8" t="s">
        <v>298</v>
      </c>
      <c r="AT554" s="11">
        <v>0</v>
      </c>
      <c r="AU554" s="8" t="s">
        <v>12324</v>
      </c>
      <c r="AV554" s="8" t="s">
        <v>299</v>
      </c>
    </row>
    <row r="555" spans="1:48" x14ac:dyDescent="0.25">
      <c r="A555" s="8" t="str">
        <f t="shared" si="8"/>
        <v>17006000115392200001421</v>
      </c>
      <c r="B555" s="8" t="s">
        <v>10883</v>
      </c>
      <c r="C555" s="8" t="s">
        <v>292</v>
      </c>
      <c r="D555" s="8" t="s">
        <v>293</v>
      </c>
      <c r="E555" s="8" t="s">
        <v>12325</v>
      </c>
      <c r="F555" s="8" t="s">
        <v>12326</v>
      </c>
      <c r="G555" s="8" t="s">
        <v>10890</v>
      </c>
      <c r="H555" s="8" t="s">
        <v>10896</v>
      </c>
      <c r="I555" s="8" t="s">
        <v>294</v>
      </c>
      <c r="J555" s="8" t="s">
        <v>10897</v>
      </c>
      <c r="K555" s="8" t="s">
        <v>295</v>
      </c>
      <c r="L555" s="8" t="s">
        <v>10898</v>
      </c>
      <c r="M555" s="8" t="s">
        <v>10899</v>
      </c>
      <c r="N555" s="8" t="s">
        <v>10893</v>
      </c>
      <c r="O555" s="9">
        <v>52.36</v>
      </c>
      <c r="P555" s="10">
        <v>1</v>
      </c>
      <c r="Q555" s="11">
        <v>9.25</v>
      </c>
      <c r="R555" s="11">
        <v>7</v>
      </c>
      <c r="S555" s="8" t="s">
        <v>296</v>
      </c>
      <c r="T555" s="8" t="s">
        <v>297</v>
      </c>
      <c r="U555" s="9">
        <v>62.518999999999998</v>
      </c>
      <c r="V555" s="10">
        <v>0.25</v>
      </c>
      <c r="W555" s="11">
        <v>3</v>
      </c>
      <c r="X555" s="9">
        <v>21.03</v>
      </c>
      <c r="Y555" s="8" t="s">
        <v>292</v>
      </c>
      <c r="Z555" s="10">
        <v>4</v>
      </c>
      <c r="AA555" s="10">
        <v>1</v>
      </c>
      <c r="AB555" s="9">
        <v>84.12</v>
      </c>
      <c r="AC555" s="10">
        <v>1</v>
      </c>
      <c r="AD555" s="10">
        <v>1</v>
      </c>
      <c r="AE555" s="9">
        <v>84.12</v>
      </c>
      <c r="AF555" s="11">
        <v>10</v>
      </c>
      <c r="AG555" s="11">
        <v>7</v>
      </c>
      <c r="AH555" s="11">
        <v>0</v>
      </c>
      <c r="AI555" s="11">
        <v>17</v>
      </c>
      <c r="AJ555" s="11">
        <v>0</v>
      </c>
      <c r="AK555" s="12">
        <v>44115.597777777781</v>
      </c>
      <c r="AL555" s="11">
        <v>1.56</v>
      </c>
      <c r="AM555" s="11">
        <v>100</v>
      </c>
      <c r="AN555" s="11">
        <v>0</v>
      </c>
      <c r="AO555" s="11">
        <v>1.0900000000000001</v>
      </c>
      <c r="AP555" s="11">
        <v>0</v>
      </c>
      <c r="AQ555" s="11">
        <v>3.23</v>
      </c>
      <c r="AR555" s="11">
        <v>0.61</v>
      </c>
      <c r="AS555" s="8" t="s">
        <v>298</v>
      </c>
      <c r="AT555" s="11">
        <v>0</v>
      </c>
      <c r="AU555" s="8" t="s">
        <v>12327</v>
      </c>
      <c r="AV555" s="8" t="s">
        <v>299</v>
      </c>
    </row>
    <row r="556" spans="1:48" x14ac:dyDescent="0.25">
      <c r="A556" s="8" t="str">
        <f t="shared" si="8"/>
        <v>17006000115422200001421</v>
      </c>
      <c r="B556" s="8" t="s">
        <v>10883</v>
      </c>
      <c r="C556" s="8" t="s">
        <v>292</v>
      </c>
      <c r="D556" s="8" t="s">
        <v>293</v>
      </c>
      <c r="E556" s="8" t="s">
        <v>12328</v>
      </c>
      <c r="F556" s="8" t="s">
        <v>12329</v>
      </c>
      <c r="G556" s="8" t="s">
        <v>10890</v>
      </c>
      <c r="H556" s="8" t="s">
        <v>10896</v>
      </c>
      <c r="I556" s="8" t="s">
        <v>294</v>
      </c>
      <c r="J556" s="8" t="s">
        <v>10897</v>
      </c>
      <c r="K556" s="8" t="s">
        <v>295</v>
      </c>
      <c r="L556" s="8" t="s">
        <v>10898</v>
      </c>
      <c r="M556" s="8" t="s">
        <v>10899</v>
      </c>
      <c r="N556" s="8" t="s">
        <v>10893</v>
      </c>
      <c r="O556" s="9">
        <v>139.36000000000001</v>
      </c>
      <c r="P556" s="10">
        <v>1</v>
      </c>
      <c r="Q556" s="11">
        <v>9.25</v>
      </c>
      <c r="R556" s="11">
        <v>7</v>
      </c>
      <c r="S556" s="8" t="s">
        <v>296</v>
      </c>
      <c r="T556" s="8" t="s">
        <v>297</v>
      </c>
      <c r="U556" s="9">
        <v>166.4</v>
      </c>
      <c r="V556" s="10">
        <v>0.25</v>
      </c>
      <c r="W556" s="11">
        <v>3</v>
      </c>
      <c r="X556" s="9">
        <v>55.99</v>
      </c>
      <c r="Y556" s="8" t="s">
        <v>292</v>
      </c>
      <c r="Z556" s="10">
        <v>4</v>
      </c>
      <c r="AA556" s="10">
        <v>1</v>
      </c>
      <c r="AB556" s="9">
        <v>223.96</v>
      </c>
      <c r="AC556" s="10">
        <v>1</v>
      </c>
      <c r="AD556" s="10">
        <v>1</v>
      </c>
      <c r="AE556" s="9">
        <v>223.96</v>
      </c>
      <c r="AF556" s="11">
        <v>10</v>
      </c>
      <c r="AG556" s="11">
        <v>7</v>
      </c>
      <c r="AH556" s="11">
        <v>0</v>
      </c>
      <c r="AI556" s="11">
        <v>17</v>
      </c>
      <c r="AJ556" s="11">
        <v>0</v>
      </c>
      <c r="AK556" s="12">
        <v>44115.597800925927</v>
      </c>
      <c r="AL556" s="11">
        <v>4.16</v>
      </c>
      <c r="AM556" s="11">
        <v>100</v>
      </c>
      <c r="AN556" s="11">
        <v>0</v>
      </c>
      <c r="AO556" s="11">
        <v>2.91</v>
      </c>
      <c r="AP556" s="11">
        <v>0</v>
      </c>
      <c r="AQ556" s="11">
        <v>8.6</v>
      </c>
      <c r="AR556" s="11">
        <v>1.63</v>
      </c>
      <c r="AS556" s="8" t="s">
        <v>298</v>
      </c>
      <c r="AT556" s="11">
        <v>0</v>
      </c>
      <c r="AU556" s="8" t="s">
        <v>12330</v>
      </c>
      <c r="AV556" s="8" t="s">
        <v>299</v>
      </c>
    </row>
    <row r="557" spans="1:48" x14ac:dyDescent="0.25">
      <c r="A557" s="8" t="str">
        <f t="shared" si="8"/>
        <v>17006000115472200001421</v>
      </c>
      <c r="B557" s="8" t="s">
        <v>10883</v>
      </c>
      <c r="C557" s="8" t="s">
        <v>292</v>
      </c>
      <c r="D557" s="8" t="s">
        <v>293</v>
      </c>
      <c r="E557" s="8" t="s">
        <v>12331</v>
      </c>
      <c r="F557" s="8" t="s">
        <v>12332</v>
      </c>
      <c r="G557" s="8" t="s">
        <v>10890</v>
      </c>
      <c r="H557" s="8" t="s">
        <v>10896</v>
      </c>
      <c r="I557" s="8" t="s">
        <v>294</v>
      </c>
      <c r="J557" s="8" t="s">
        <v>10897</v>
      </c>
      <c r="K557" s="8" t="s">
        <v>295</v>
      </c>
      <c r="L557" s="8" t="s">
        <v>10898</v>
      </c>
      <c r="M557" s="8" t="s">
        <v>10899</v>
      </c>
      <c r="N557" s="8" t="s">
        <v>10893</v>
      </c>
      <c r="O557" s="9">
        <v>29.41</v>
      </c>
      <c r="P557" s="10">
        <v>1</v>
      </c>
      <c r="Q557" s="11">
        <v>9.25</v>
      </c>
      <c r="R557" s="11">
        <v>7</v>
      </c>
      <c r="S557" s="8" t="s">
        <v>296</v>
      </c>
      <c r="T557" s="8" t="s">
        <v>297</v>
      </c>
      <c r="U557" s="9">
        <v>35.116</v>
      </c>
      <c r="V557" s="10">
        <v>0.25</v>
      </c>
      <c r="W557" s="11">
        <v>3</v>
      </c>
      <c r="X557" s="9">
        <v>11.819000000000001</v>
      </c>
      <c r="Y557" s="8" t="s">
        <v>292</v>
      </c>
      <c r="Z557" s="10">
        <v>4</v>
      </c>
      <c r="AA557" s="10">
        <v>1</v>
      </c>
      <c r="AB557" s="9">
        <v>47.276000000000003</v>
      </c>
      <c r="AC557" s="10">
        <v>1</v>
      </c>
      <c r="AD557" s="10">
        <v>1</v>
      </c>
      <c r="AE557" s="9">
        <v>47.276000000000003</v>
      </c>
      <c r="AF557" s="11">
        <v>10</v>
      </c>
      <c r="AG557" s="11">
        <v>7</v>
      </c>
      <c r="AH557" s="11">
        <v>0</v>
      </c>
      <c r="AI557" s="11">
        <v>17</v>
      </c>
      <c r="AJ557" s="11">
        <v>0</v>
      </c>
      <c r="AK557" s="12">
        <v>44115.597800925927</v>
      </c>
      <c r="AL557" s="11">
        <v>0.88</v>
      </c>
      <c r="AM557" s="11">
        <v>100</v>
      </c>
      <c r="AN557" s="11">
        <v>0</v>
      </c>
      <c r="AO557" s="11">
        <v>0.61</v>
      </c>
      <c r="AP557" s="11">
        <v>0</v>
      </c>
      <c r="AQ557" s="11">
        <v>1.82</v>
      </c>
      <c r="AR557" s="11">
        <v>0.34</v>
      </c>
      <c r="AS557" s="8" t="s">
        <v>298</v>
      </c>
      <c r="AT557" s="11">
        <v>0</v>
      </c>
      <c r="AU557" s="8" t="s">
        <v>12333</v>
      </c>
      <c r="AV557" s="8" t="s">
        <v>299</v>
      </c>
    </row>
    <row r="558" spans="1:48" x14ac:dyDescent="0.25">
      <c r="A558" s="8" t="str">
        <f t="shared" si="8"/>
        <v>17006000115482200001421</v>
      </c>
      <c r="B558" s="8" t="s">
        <v>10883</v>
      </c>
      <c r="C558" s="8" t="s">
        <v>292</v>
      </c>
      <c r="D558" s="8" t="s">
        <v>293</v>
      </c>
      <c r="E558" s="8" t="s">
        <v>12334</v>
      </c>
      <c r="F558" s="8" t="s">
        <v>12335</v>
      </c>
      <c r="G558" s="8" t="s">
        <v>10890</v>
      </c>
      <c r="H558" s="8" t="s">
        <v>10896</v>
      </c>
      <c r="I558" s="8" t="s">
        <v>294</v>
      </c>
      <c r="J558" s="8" t="s">
        <v>10897</v>
      </c>
      <c r="K558" s="8" t="s">
        <v>295</v>
      </c>
      <c r="L558" s="8" t="s">
        <v>10898</v>
      </c>
      <c r="M558" s="8" t="s">
        <v>10899</v>
      </c>
      <c r="N558" s="8" t="s">
        <v>10893</v>
      </c>
      <c r="O558" s="9">
        <v>27.17</v>
      </c>
      <c r="P558" s="10">
        <v>1</v>
      </c>
      <c r="Q558" s="11">
        <v>9.25</v>
      </c>
      <c r="R558" s="11">
        <v>7</v>
      </c>
      <c r="S558" s="8" t="s">
        <v>296</v>
      </c>
      <c r="T558" s="8" t="s">
        <v>297</v>
      </c>
      <c r="U558" s="9">
        <v>32.442</v>
      </c>
      <c r="V558" s="10">
        <v>0.25</v>
      </c>
      <c r="W558" s="11">
        <v>3</v>
      </c>
      <c r="X558" s="9">
        <v>10.920999999999999</v>
      </c>
      <c r="Y558" s="8" t="s">
        <v>292</v>
      </c>
      <c r="Z558" s="10">
        <v>4</v>
      </c>
      <c r="AA558" s="10">
        <v>1</v>
      </c>
      <c r="AB558" s="9">
        <v>43.683999999999997</v>
      </c>
      <c r="AC558" s="10">
        <v>1</v>
      </c>
      <c r="AD558" s="10">
        <v>1</v>
      </c>
      <c r="AE558" s="9">
        <v>43.683999999999997</v>
      </c>
      <c r="AF558" s="11">
        <v>10</v>
      </c>
      <c r="AG558" s="11">
        <v>7</v>
      </c>
      <c r="AH558" s="11">
        <v>0</v>
      </c>
      <c r="AI558" s="11">
        <v>17</v>
      </c>
      <c r="AJ558" s="11">
        <v>0</v>
      </c>
      <c r="AK558" s="12">
        <v>44115.597824074073</v>
      </c>
      <c r="AL558" s="11">
        <v>0.81</v>
      </c>
      <c r="AM558" s="11">
        <v>100</v>
      </c>
      <c r="AN558" s="11">
        <v>0</v>
      </c>
      <c r="AO558" s="11">
        <v>0.56999999999999995</v>
      </c>
      <c r="AP558" s="11">
        <v>0</v>
      </c>
      <c r="AQ558" s="11">
        <v>1.68</v>
      </c>
      <c r="AR558" s="11">
        <v>0.32</v>
      </c>
      <c r="AS558" s="8" t="s">
        <v>298</v>
      </c>
      <c r="AT558" s="11">
        <v>0</v>
      </c>
      <c r="AU558" s="8" t="s">
        <v>12336</v>
      </c>
      <c r="AV558" s="8" t="s">
        <v>299</v>
      </c>
    </row>
    <row r="559" spans="1:48" x14ac:dyDescent="0.25">
      <c r="A559" s="8" t="str">
        <f t="shared" si="8"/>
        <v>17006000115492200001421</v>
      </c>
      <c r="B559" s="8" t="s">
        <v>10883</v>
      </c>
      <c r="C559" s="8" t="s">
        <v>292</v>
      </c>
      <c r="D559" s="8" t="s">
        <v>293</v>
      </c>
      <c r="E559" s="8" t="s">
        <v>12337</v>
      </c>
      <c r="F559" s="8" t="s">
        <v>12338</v>
      </c>
      <c r="G559" s="8" t="s">
        <v>10890</v>
      </c>
      <c r="H559" s="8" t="s">
        <v>10896</v>
      </c>
      <c r="I559" s="8" t="s">
        <v>294</v>
      </c>
      <c r="J559" s="8" t="s">
        <v>10897</v>
      </c>
      <c r="K559" s="8" t="s">
        <v>295</v>
      </c>
      <c r="L559" s="8" t="s">
        <v>10898</v>
      </c>
      <c r="M559" s="8" t="s">
        <v>10899</v>
      </c>
      <c r="N559" s="8" t="s">
        <v>10893</v>
      </c>
      <c r="O559" s="9">
        <v>37.06</v>
      </c>
      <c r="P559" s="10">
        <v>1</v>
      </c>
      <c r="Q559" s="11">
        <v>9.25</v>
      </c>
      <c r="R559" s="11">
        <v>7</v>
      </c>
      <c r="S559" s="8" t="s">
        <v>296</v>
      </c>
      <c r="T559" s="8" t="s">
        <v>297</v>
      </c>
      <c r="U559" s="9">
        <v>44.250999999999998</v>
      </c>
      <c r="V559" s="10">
        <v>0.25</v>
      </c>
      <c r="W559" s="11">
        <v>3</v>
      </c>
      <c r="X559" s="9">
        <v>14.893000000000001</v>
      </c>
      <c r="Y559" s="8" t="s">
        <v>292</v>
      </c>
      <c r="Z559" s="10">
        <v>4</v>
      </c>
      <c r="AA559" s="10">
        <v>1</v>
      </c>
      <c r="AB559" s="9">
        <v>59.572000000000003</v>
      </c>
      <c r="AC559" s="10">
        <v>1</v>
      </c>
      <c r="AD559" s="10">
        <v>1</v>
      </c>
      <c r="AE559" s="9">
        <v>59.572000000000003</v>
      </c>
      <c r="AF559" s="11">
        <v>10</v>
      </c>
      <c r="AG559" s="11">
        <v>7</v>
      </c>
      <c r="AH559" s="11">
        <v>0</v>
      </c>
      <c r="AI559" s="11">
        <v>17</v>
      </c>
      <c r="AJ559" s="11">
        <v>0</v>
      </c>
      <c r="AK559" s="12">
        <v>44115.597824074073</v>
      </c>
      <c r="AL559" s="11">
        <v>1.1100000000000001</v>
      </c>
      <c r="AM559" s="11">
        <v>100</v>
      </c>
      <c r="AN559" s="11">
        <v>0</v>
      </c>
      <c r="AO559" s="11">
        <v>0.77</v>
      </c>
      <c r="AP559" s="11">
        <v>0</v>
      </c>
      <c r="AQ559" s="11">
        <v>2.29</v>
      </c>
      <c r="AR559" s="11">
        <v>0.43</v>
      </c>
      <c r="AS559" s="8" t="s">
        <v>298</v>
      </c>
      <c r="AT559" s="11">
        <v>0</v>
      </c>
      <c r="AU559" s="8" t="s">
        <v>12339</v>
      </c>
      <c r="AV559" s="8" t="s">
        <v>299</v>
      </c>
    </row>
    <row r="560" spans="1:48" x14ac:dyDescent="0.25">
      <c r="A560" s="8" t="str">
        <f t="shared" si="8"/>
        <v>17006000115502200001421</v>
      </c>
      <c r="B560" s="8" t="s">
        <v>10883</v>
      </c>
      <c r="C560" s="8" t="s">
        <v>292</v>
      </c>
      <c r="D560" s="8" t="s">
        <v>293</v>
      </c>
      <c r="E560" s="8" t="s">
        <v>12340</v>
      </c>
      <c r="F560" s="8" t="s">
        <v>12341</v>
      </c>
      <c r="G560" s="8" t="s">
        <v>10890</v>
      </c>
      <c r="H560" s="8" t="s">
        <v>10896</v>
      </c>
      <c r="I560" s="8" t="s">
        <v>294</v>
      </c>
      <c r="J560" s="8" t="s">
        <v>10897</v>
      </c>
      <c r="K560" s="8" t="s">
        <v>295</v>
      </c>
      <c r="L560" s="8" t="s">
        <v>10886</v>
      </c>
      <c r="M560" s="8" t="s">
        <v>10899</v>
      </c>
      <c r="N560" s="8" t="s">
        <v>10893</v>
      </c>
      <c r="O560" s="9">
        <v>47.39</v>
      </c>
      <c r="P560" s="10">
        <v>1</v>
      </c>
      <c r="Q560" s="11">
        <v>9.25</v>
      </c>
      <c r="R560" s="11">
        <v>7</v>
      </c>
      <c r="S560" s="8" t="s">
        <v>296</v>
      </c>
      <c r="T560" s="8" t="s">
        <v>297</v>
      </c>
      <c r="U560" s="9">
        <v>56.585000000000001</v>
      </c>
      <c r="V560" s="10">
        <v>0.25</v>
      </c>
      <c r="W560" s="11">
        <v>3</v>
      </c>
      <c r="X560" s="9">
        <v>19.045999999999999</v>
      </c>
      <c r="Y560" s="8" t="s">
        <v>292</v>
      </c>
      <c r="Z560" s="10">
        <v>4</v>
      </c>
      <c r="AA560" s="10">
        <v>1</v>
      </c>
      <c r="AB560" s="9">
        <v>76.183999999999997</v>
      </c>
      <c r="AC560" s="10">
        <v>1</v>
      </c>
      <c r="AD560" s="10">
        <v>1</v>
      </c>
      <c r="AE560" s="9">
        <v>76.183999999999997</v>
      </c>
      <c r="AF560" s="11">
        <v>10</v>
      </c>
      <c r="AG560" s="11">
        <v>7</v>
      </c>
      <c r="AH560" s="11">
        <v>0</v>
      </c>
      <c r="AI560" s="11">
        <v>17</v>
      </c>
      <c r="AJ560" s="11">
        <v>0</v>
      </c>
      <c r="AK560" s="12">
        <v>44115.59784722222</v>
      </c>
      <c r="AL560" s="11">
        <v>1.42</v>
      </c>
      <c r="AM560" s="11">
        <v>100</v>
      </c>
      <c r="AN560" s="11">
        <v>0</v>
      </c>
      <c r="AO560" s="11">
        <v>0.99</v>
      </c>
      <c r="AP560" s="11">
        <v>0</v>
      </c>
      <c r="AQ560" s="11">
        <v>2.93</v>
      </c>
      <c r="AR560" s="11">
        <v>0.55000000000000004</v>
      </c>
      <c r="AS560" s="8" t="s">
        <v>298</v>
      </c>
      <c r="AT560" s="11">
        <v>0</v>
      </c>
      <c r="AU560" s="8" t="s">
        <v>12342</v>
      </c>
      <c r="AV560" s="8" t="s">
        <v>299</v>
      </c>
    </row>
    <row r="561" spans="1:48" x14ac:dyDescent="0.25">
      <c r="A561" s="8" t="str">
        <f t="shared" si="8"/>
        <v>17006000115632200001421</v>
      </c>
      <c r="B561" s="8" t="s">
        <v>10883</v>
      </c>
      <c r="C561" s="8" t="s">
        <v>292</v>
      </c>
      <c r="D561" s="8" t="s">
        <v>293</v>
      </c>
      <c r="E561" s="8" t="s">
        <v>12343</v>
      </c>
      <c r="F561" s="8" t="s">
        <v>12344</v>
      </c>
      <c r="G561" s="8" t="s">
        <v>10890</v>
      </c>
      <c r="H561" s="8" t="s">
        <v>10896</v>
      </c>
      <c r="I561" s="8" t="s">
        <v>294</v>
      </c>
      <c r="J561" s="8" t="s">
        <v>10897</v>
      </c>
      <c r="K561" s="8" t="s">
        <v>300</v>
      </c>
      <c r="L561" s="8" t="s">
        <v>10886</v>
      </c>
      <c r="M561" s="8" t="s">
        <v>10899</v>
      </c>
      <c r="N561" s="8" t="s">
        <v>10893</v>
      </c>
      <c r="O561" s="9">
        <v>7.05</v>
      </c>
      <c r="P561" s="10">
        <v>1</v>
      </c>
      <c r="Q561" s="11">
        <v>9.25</v>
      </c>
      <c r="R561" s="11">
        <v>7</v>
      </c>
      <c r="S561" s="8" t="s">
        <v>296</v>
      </c>
      <c r="T561" s="8" t="s">
        <v>297</v>
      </c>
      <c r="U561" s="9">
        <v>8.4179999999999993</v>
      </c>
      <c r="V561" s="10">
        <v>0.25</v>
      </c>
      <c r="W561" s="11">
        <v>3</v>
      </c>
      <c r="X561" s="9">
        <v>2.835</v>
      </c>
      <c r="Y561" s="8" t="s">
        <v>292</v>
      </c>
      <c r="Z561" s="10">
        <v>4</v>
      </c>
      <c r="AA561" s="10">
        <v>1</v>
      </c>
      <c r="AB561" s="9">
        <v>11.34</v>
      </c>
      <c r="AC561" s="10">
        <v>1</v>
      </c>
      <c r="AD561" s="10">
        <v>1</v>
      </c>
      <c r="AE561" s="9">
        <v>11.34</v>
      </c>
      <c r="AF561" s="11">
        <v>10</v>
      </c>
      <c r="AG561" s="11">
        <v>7</v>
      </c>
      <c r="AH561" s="11">
        <v>0</v>
      </c>
      <c r="AI561" s="11">
        <v>17</v>
      </c>
      <c r="AJ561" s="11">
        <v>0</v>
      </c>
      <c r="AK561" s="12">
        <v>44115.597870370373</v>
      </c>
      <c r="AL561" s="11">
        <v>0.21</v>
      </c>
      <c r="AM561" s="11">
        <v>100</v>
      </c>
      <c r="AN561" s="11">
        <v>0</v>
      </c>
      <c r="AO561" s="11">
        <v>0.15</v>
      </c>
      <c r="AP561" s="11">
        <v>0</v>
      </c>
      <c r="AQ561" s="11">
        <v>0.44</v>
      </c>
      <c r="AR561" s="11">
        <v>0.08</v>
      </c>
      <c r="AS561" s="8" t="s">
        <v>298</v>
      </c>
      <c r="AT561" s="11">
        <v>0</v>
      </c>
      <c r="AU561" s="8" t="s">
        <v>12345</v>
      </c>
      <c r="AV561" s="8" t="s">
        <v>299</v>
      </c>
    </row>
    <row r="562" spans="1:48" x14ac:dyDescent="0.25">
      <c r="A562" s="8" t="str">
        <f t="shared" si="8"/>
        <v>17006000116702200001421</v>
      </c>
      <c r="B562" s="8" t="s">
        <v>10883</v>
      </c>
      <c r="C562" s="8" t="s">
        <v>292</v>
      </c>
      <c r="D562" s="8" t="s">
        <v>293</v>
      </c>
      <c r="E562" s="8" t="s">
        <v>12346</v>
      </c>
      <c r="F562" s="8" t="s">
        <v>12347</v>
      </c>
      <c r="G562" s="8" t="s">
        <v>10890</v>
      </c>
      <c r="H562" s="8" t="s">
        <v>10896</v>
      </c>
      <c r="I562" s="8" t="s">
        <v>294</v>
      </c>
      <c r="J562" s="8" t="s">
        <v>10897</v>
      </c>
      <c r="K562" s="8" t="s">
        <v>295</v>
      </c>
      <c r="L562" s="8" t="s">
        <v>10898</v>
      </c>
      <c r="M562" s="8" t="s">
        <v>10899</v>
      </c>
      <c r="N562" s="8" t="s">
        <v>10893</v>
      </c>
      <c r="O562" s="9">
        <v>59.76</v>
      </c>
      <c r="P562" s="10">
        <v>1</v>
      </c>
      <c r="Q562" s="11">
        <v>9.25</v>
      </c>
      <c r="R562" s="11">
        <v>7</v>
      </c>
      <c r="S562" s="8" t="s">
        <v>296</v>
      </c>
      <c r="T562" s="8" t="s">
        <v>297</v>
      </c>
      <c r="U562" s="9">
        <v>71.355000000000004</v>
      </c>
      <c r="V562" s="10">
        <v>0.25</v>
      </c>
      <c r="W562" s="11">
        <v>3</v>
      </c>
      <c r="X562" s="9">
        <v>24.009</v>
      </c>
      <c r="Y562" s="8" t="s">
        <v>292</v>
      </c>
      <c r="Z562" s="10">
        <v>4</v>
      </c>
      <c r="AA562" s="10">
        <v>1</v>
      </c>
      <c r="AB562" s="9">
        <v>96.036000000000001</v>
      </c>
      <c r="AC562" s="10">
        <v>1</v>
      </c>
      <c r="AD562" s="10">
        <v>1</v>
      </c>
      <c r="AE562" s="9">
        <v>96.036000000000001</v>
      </c>
      <c r="AF562" s="11">
        <v>10</v>
      </c>
      <c r="AG562" s="11">
        <v>7</v>
      </c>
      <c r="AH562" s="11">
        <v>0</v>
      </c>
      <c r="AI562" s="11">
        <v>17</v>
      </c>
      <c r="AJ562" s="11">
        <v>0</v>
      </c>
      <c r="AK562" s="12">
        <v>44115.598402777781</v>
      </c>
      <c r="AL562" s="11">
        <v>1.78</v>
      </c>
      <c r="AM562" s="11">
        <v>100</v>
      </c>
      <c r="AN562" s="11">
        <v>0</v>
      </c>
      <c r="AO562" s="11">
        <v>1.25</v>
      </c>
      <c r="AP562" s="11">
        <v>0</v>
      </c>
      <c r="AQ562" s="11">
        <v>3.69</v>
      </c>
      <c r="AR562" s="11">
        <v>0.7</v>
      </c>
      <c r="AS562" s="8" t="s">
        <v>298</v>
      </c>
      <c r="AT562" s="11">
        <v>0</v>
      </c>
      <c r="AU562" s="8" t="s">
        <v>12348</v>
      </c>
      <c r="AV562" s="8" t="s">
        <v>299</v>
      </c>
    </row>
    <row r="563" spans="1:48" x14ac:dyDescent="0.25">
      <c r="A563" s="8" t="str">
        <f t="shared" si="8"/>
        <v>17006000116712200001421</v>
      </c>
      <c r="B563" s="8" t="s">
        <v>10883</v>
      </c>
      <c r="C563" s="8" t="s">
        <v>292</v>
      </c>
      <c r="D563" s="8" t="s">
        <v>293</v>
      </c>
      <c r="E563" s="8" t="s">
        <v>12349</v>
      </c>
      <c r="F563" s="8" t="s">
        <v>12350</v>
      </c>
      <c r="G563" s="8" t="s">
        <v>10890</v>
      </c>
      <c r="H563" s="8" t="s">
        <v>10896</v>
      </c>
      <c r="I563" s="8" t="s">
        <v>294</v>
      </c>
      <c r="J563" s="8" t="s">
        <v>10897</v>
      </c>
      <c r="K563" s="8" t="s">
        <v>295</v>
      </c>
      <c r="L563" s="8" t="s">
        <v>10898</v>
      </c>
      <c r="M563" s="8" t="s">
        <v>10899</v>
      </c>
      <c r="N563" s="8" t="s">
        <v>10893</v>
      </c>
      <c r="O563" s="9">
        <v>49.98</v>
      </c>
      <c r="P563" s="10">
        <v>1</v>
      </c>
      <c r="Q563" s="11">
        <v>9.25</v>
      </c>
      <c r="R563" s="11">
        <v>7</v>
      </c>
      <c r="S563" s="8" t="s">
        <v>296</v>
      </c>
      <c r="T563" s="8" t="s">
        <v>297</v>
      </c>
      <c r="U563" s="9">
        <v>59.677999999999997</v>
      </c>
      <c r="V563" s="10">
        <v>0.25</v>
      </c>
      <c r="W563" s="11">
        <v>3</v>
      </c>
      <c r="X563" s="9">
        <v>20.07</v>
      </c>
      <c r="Y563" s="8" t="s">
        <v>292</v>
      </c>
      <c r="Z563" s="10">
        <v>4</v>
      </c>
      <c r="AA563" s="10">
        <v>1</v>
      </c>
      <c r="AB563" s="9">
        <v>80.28</v>
      </c>
      <c r="AC563" s="10">
        <v>1</v>
      </c>
      <c r="AD563" s="10">
        <v>1</v>
      </c>
      <c r="AE563" s="9">
        <v>80.28</v>
      </c>
      <c r="AF563" s="11">
        <v>10</v>
      </c>
      <c r="AG563" s="11">
        <v>7</v>
      </c>
      <c r="AH563" s="11">
        <v>0</v>
      </c>
      <c r="AI563" s="11">
        <v>17</v>
      </c>
      <c r="AJ563" s="11">
        <v>0</v>
      </c>
      <c r="AK563" s="12">
        <v>44115.598414351851</v>
      </c>
      <c r="AL563" s="11">
        <v>1.49</v>
      </c>
      <c r="AM563" s="11">
        <v>100</v>
      </c>
      <c r="AN563" s="11">
        <v>0</v>
      </c>
      <c r="AO563" s="11">
        <v>1.04</v>
      </c>
      <c r="AP563" s="11">
        <v>0</v>
      </c>
      <c r="AQ563" s="11">
        <v>3.08</v>
      </c>
      <c r="AR563" s="11">
        <v>0.57999999999999996</v>
      </c>
      <c r="AS563" s="8" t="s">
        <v>298</v>
      </c>
      <c r="AT563" s="11">
        <v>0</v>
      </c>
      <c r="AU563" s="8" t="s">
        <v>12351</v>
      </c>
      <c r="AV563" s="8" t="s">
        <v>299</v>
      </c>
    </row>
    <row r="564" spans="1:48" x14ac:dyDescent="0.25">
      <c r="A564" s="8" t="str">
        <f t="shared" si="8"/>
        <v>17006000116732200001421</v>
      </c>
      <c r="B564" s="8" t="s">
        <v>10883</v>
      </c>
      <c r="C564" s="8" t="s">
        <v>292</v>
      </c>
      <c r="D564" s="8" t="s">
        <v>293</v>
      </c>
      <c r="E564" s="8" t="s">
        <v>12352</v>
      </c>
      <c r="F564" s="8" t="s">
        <v>12353</v>
      </c>
      <c r="G564" s="8" t="s">
        <v>10890</v>
      </c>
      <c r="H564" s="8" t="s">
        <v>10896</v>
      </c>
      <c r="I564" s="8" t="s">
        <v>294</v>
      </c>
      <c r="J564" s="8" t="s">
        <v>10897</v>
      </c>
      <c r="K564" s="8" t="s">
        <v>295</v>
      </c>
      <c r="L564" s="8" t="s">
        <v>10898</v>
      </c>
      <c r="M564" s="8" t="s">
        <v>10899</v>
      </c>
      <c r="N564" s="8" t="s">
        <v>10893</v>
      </c>
      <c r="O564" s="9">
        <v>60.75</v>
      </c>
      <c r="P564" s="10">
        <v>1</v>
      </c>
      <c r="Q564" s="11">
        <v>9.25</v>
      </c>
      <c r="R564" s="11">
        <v>7</v>
      </c>
      <c r="S564" s="8" t="s">
        <v>296</v>
      </c>
      <c r="T564" s="8" t="s">
        <v>297</v>
      </c>
      <c r="U564" s="9">
        <v>72.537000000000006</v>
      </c>
      <c r="V564" s="10">
        <v>0.25</v>
      </c>
      <c r="W564" s="11">
        <v>3</v>
      </c>
      <c r="X564" s="9">
        <v>24.404</v>
      </c>
      <c r="Y564" s="8" t="s">
        <v>292</v>
      </c>
      <c r="Z564" s="10">
        <v>4</v>
      </c>
      <c r="AA564" s="10">
        <v>1</v>
      </c>
      <c r="AB564" s="9">
        <v>97.616</v>
      </c>
      <c r="AC564" s="10">
        <v>1</v>
      </c>
      <c r="AD564" s="10">
        <v>1</v>
      </c>
      <c r="AE564" s="9">
        <v>97.616</v>
      </c>
      <c r="AF564" s="11">
        <v>10</v>
      </c>
      <c r="AG564" s="11">
        <v>7</v>
      </c>
      <c r="AH564" s="11">
        <v>0</v>
      </c>
      <c r="AI564" s="11">
        <v>17</v>
      </c>
      <c r="AJ564" s="11">
        <v>0</v>
      </c>
      <c r="AK564" s="12">
        <v>44115.598414351851</v>
      </c>
      <c r="AL564" s="11">
        <v>1.81</v>
      </c>
      <c r="AM564" s="11">
        <v>100</v>
      </c>
      <c r="AN564" s="11">
        <v>0</v>
      </c>
      <c r="AO564" s="11">
        <v>1.27</v>
      </c>
      <c r="AP564" s="11">
        <v>0</v>
      </c>
      <c r="AQ564" s="11">
        <v>3.75</v>
      </c>
      <c r="AR564" s="11">
        <v>0.71</v>
      </c>
      <c r="AS564" s="8" t="s">
        <v>298</v>
      </c>
      <c r="AT564" s="11">
        <v>0</v>
      </c>
      <c r="AU564" s="8" t="s">
        <v>12354</v>
      </c>
      <c r="AV564" s="8" t="s">
        <v>299</v>
      </c>
    </row>
    <row r="565" spans="1:48" x14ac:dyDescent="0.25">
      <c r="A565" s="8" t="str">
        <f t="shared" si="8"/>
        <v>17006000116912200001421</v>
      </c>
      <c r="B565" s="8" t="s">
        <v>10883</v>
      </c>
      <c r="C565" s="8" t="s">
        <v>292</v>
      </c>
      <c r="D565" s="8" t="s">
        <v>293</v>
      </c>
      <c r="E565" s="8" t="s">
        <v>12355</v>
      </c>
      <c r="F565" s="8" t="s">
        <v>12356</v>
      </c>
      <c r="G565" s="8" t="s">
        <v>10890</v>
      </c>
      <c r="H565" s="8" t="s">
        <v>10896</v>
      </c>
      <c r="I565" s="8" t="s">
        <v>294</v>
      </c>
      <c r="J565" s="8" t="s">
        <v>10897</v>
      </c>
      <c r="K565" s="8" t="s">
        <v>295</v>
      </c>
      <c r="L565" s="8" t="s">
        <v>10886</v>
      </c>
      <c r="M565" s="8" t="s">
        <v>10899</v>
      </c>
      <c r="N565" s="8" t="s">
        <v>10893</v>
      </c>
      <c r="O565" s="9">
        <v>63.93</v>
      </c>
      <c r="P565" s="10">
        <v>1</v>
      </c>
      <c r="Q565" s="11">
        <v>9.25</v>
      </c>
      <c r="R565" s="11">
        <v>7</v>
      </c>
      <c r="S565" s="8" t="s">
        <v>296</v>
      </c>
      <c r="T565" s="8" t="s">
        <v>297</v>
      </c>
      <c r="U565" s="9">
        <v>76.334000000000003</v>
      </c>
      <c r="V565" s="10">
        <v>0.25</v>
      </c>
      <c r="W565" s="11">
        <v>3</v>
      </c>
      <c r="X565" s="9">
        <v>25.684000000000001</v>
      </c>
      <c r="Y565" s="8" t="s">
        <v>292</v>
      </c>
      <c r="Z565" s="10">
        <v>4</v>
      </c>
      <c r="AA565" s="10">
        <v>1</v>
      </c>
      <c r="AB565" s="9">
        <v>102.736</v>
      </c>
      <c r="AC565" s="10">
        <v>1</v>
      </c>
      <c r="AD565" s="10">
        <v>1</v>
      </c>
      <c r="AE565" s="9">
        <v>102.736</v>
      </c>
      <c r="AF565" s="11">
        <v>10</v>
      </c>
      <c r="AG565" s="11">
        <v>7</v>
      </c>
      <c r="AH565" s="11">
        <v>0</v>
      </c>
      <c r="AI565" s="11">
        <v>17</v>
      </c>
      <c r="AJ565" s="11">
        <v>0</v>
      </c>
      <c r="AK565" s="12">
        <v>44115.598483796297</v>
      </c>
      <c r="AL565" s="11">
        <v>1.91</v>
      </c>
      <c r="AM565" s="11">
        <v>100</v>
      </c>
      <c r="AN565" s="11">
        <v>0</v>
      </c>
      <c r="AO565" s="11">
        <v>1.34</v>
      </c>
      <c r="AP565" s="11">
        <v>0</v>
      </c>
      <c r="AQ565" s="11">
        <v>3.94</v>
      </c>
      <c r="AR565" s="11">
        <v>0.75</v>
      </c>
      <c r="AS565" s="8" t="s">
        <v>298</v>
      </c>
      <c r="AT565" s="11">
        <v>0</v>
      </c>
      <c r="AU565" s="8" t="s">
        <v>12357</v>
      </c>
      <c r="AV565" s="8" t="s">
        <v>299</v>
      </c>
    </row>
    <row r="566" spans="1:48" x14ac:dyDescent="0.25">
      <c r="A566" s="8" t="str">
        <f t="shared" si="8"/>
        <v>17006000116922200001421</v>
      </c>
      <c r="B566" s="8" t="s">
        <v>10883</v>
      </c>
      <c r="C566" s="8" t="s">
        <v>292</v>
      </c>
      <c r="D566" s="8" t="s">
        <v>293</v>
      </c>
      <c r="E566" s="8" t="s">
        <v>12358</v>
      </c>
      <c r="F566" s="8" t="s">
        <v>12359</v>
      </c>
      <c r="G566" s="8" t="s">
        <v>10890</v>
      </c>
      <c r="H566" s="8" t="s">
        <v>10896</v>
      </c>
      <c r="I566" s="8" t="s">
        <v>294</v>
      </c>
      <c r="J566" s="8" t="s">
        <v>10897</v>
      </c>
      <c r="K566" s="8" t="s">
        <v>295</v>
      </c>
      <c r="L566" s="8" t="s">
        <v>10898</v>
      </c>
      <c r="M566" s="8" t="s">
        <v>10899</v>
      </c>
      <c r="N566" s="8" t="s">
        <v>10893</v>
      </c>
      <c r="O566" s="9">
        <v>254.5</v>
      </c>
      <c r="P566" s="10">
        <v>1</v>
      </c>
      <c r="Q566" s="11">
        <v>9.25</v>
      </c>
      <c r="R566" s="11">
        <v>7</v>
      </c>
      <c r="S566" s="8" t="s">
        <v>296</v>
      </c>
      <c r="T566" s="8" t="s">
        <v>297</v>
      </c>
      <c r="U566" s="9">
        <v>303.88099999999997</v>
      </c>
      <c r="V566" s="10">
        <v>0.25</v>
      </c>
      <c r="W566" s="11">
        <v>3</v>
      </c>
      <c r="X566" s="9">
        <v>102.26</v>
      </c>
      <c r="Y566" s="8" t="s">
        <v>292</v>
      </c>
      <c r="Z566" s="10">
        <v>4</v>
      </c>
      <c r="AA566" s="10">
        <v>1</v>
      </c>
      <c r="AB566" s="9">
        <v>409.04</v>
      </c>
      <c r="AC566" s="10">
        <v>1</v>
      </c>
      <c r="AD566" s="10">
        <v>1</v>
      </c>
      <c r="AE566" s="9">
        <v>409.04</v>
      </c>
      <c r="AF566" s="11">
        <v>10</v>
      </c>
      <c r="AG566" s="11">
        <v>7</v>
      </c>
      <c r="AH566" s="11">
        <v>0</v>
      </c>
      <c r="AI566" s="11">
        <v>17</v>
      </c>
      <c r="AJ566" s="11">
        <v>0</v>
      </c>
      <c r="AK566" s="12">
        <v>44115.598483796297</v>
      </c>
      <c r="AL566" s="11">
        <v>7.6</v>
      </c>
      <c r="AM566" s="11">
        <v>100</v>
      </c>
      <c r="AN566" s="11">
        <v>0</v>
      </c>
      <c r="AO566" s="11">
        <v>5.32</v>
      </c>
      <c r="AP566" s="11">
        <v>0</v>
      </c>
      <c r="AQ566" s="11">
        <v>15.71</v>
      </c>
      <c r="AR566" s="11">
        <v>2.98</v>
      </c>
      <c r="AS566" s="8" t="s">
        <v>298</v>
      </c>
      <c r="AT566" s="11">
        <v>0</v>
      </c>
      <c r="AU566" s="8" t="s">
        <v>12360</v>
      </c>
      <c r="AV566" s="8" t="s">
        <v>299</v>
      </c>
    </row>
    <row r="567" spans="1:48" x14ac:dyDescent="0.25">
      <c r="A567" s="8" t="str">
        <f t="shared" si="8"/>
        <v>17006000116932200001421</v>
      </c>
      <c r="B567" s="8" t="s">
        <v>10883</v>
      </c>
      <c r="C567" s="8" t="s">
        <v>292</v>
      </c>
      <c r="D567" s="8" t="s">
        <v>293</v>
      </c>
      <c r="E567" s="8" t="s">
        <v>12361</v>
      </c>
      <c r="F567" s="8" t="s">
        <v>12362</v>
      </c>
      <c r="G567" s="8" t="s">
        <v>10890</v>
      </c>
      <c r="H567" s="8" t="s">
        <v>10896</v>
      </c>
      <c r="I567" s="8" t="s">
        <v>294</v>
      </c>
      <c r="J567" s="8" t="s">
        <v>10897</v>
      </c>
      <c r="K567" s="8" t="s">
        <v>295</v>
      </c>
      <c r="L567" s="8" t="s">
        <v>10898</v>
      </c>
      <c r="M567" s="8" t="s">
        <v>10899</v>
      </c>
      <c r="N567" s="8" t="s">
        <v>10893</v>
      </c>
      <c r="O567" s="9">
        <v>335.84</v>
      </c>
      <c r="P567" s="10">
        <v>1</v>
      </c>
      <c r="Q567" s="11">
        <v>9.25</v>
      </c>
      <c r="R567" s="11">
        <v>7</v>
      </c>
      <c r="S567" s="8" t="s">
        <v>296</v>
      </c>
      <c r="T567" s="8" t="s">
        <v>297</v>
      </c>
      <c r="U567" s="9">
        <v>401.00299999999999</v>
      </c>
      <c r="V567" s="10">
        <v>0.25</v>
      </c>
      <c r="W567" s="11">
        <v>3</v>
      </c>
      <c r="X567" s="9">
        <v>134.941</v>
      </c>
      <c r="Y567" s="8" t="s">
        <v>292</v>
      </c>
      <c r="Z567" s="10">
        <v>4</v>
      </c>
      <c r="AA567" s="10">
        <v>1</v>
      </c>
      <c r="AB567" s="9">
        <v>539.76400000000001</v>
      </c>
      <c r="AC567" s="10">
        <v>1</v>
      </c>
      <c r="AD567" s="10">
        <v>1</v>
      </c>
      <c r="AE567" s="9">
        <v>539.76400000000001</v>
      </c>
      <c r="AF567" s="11">
        <v>10</v>
      </c>
      <c r="AG567" s="11">
        <v>7</v>
      </c>
      <c r="AH567" s="11">
        <v>0</v>
      </c>
      <c r="AI567" s="11">
        <v>17</v>
      </c>
      <c r="AJ567" s="11">
        <v>0</v>
      </c>
      <c r="AK567" s="12">
        <v>44115.598506944443</v>
      </c>
      <c r="AL567" s="11">
        <v>10.029999999999999</v>
      </c>
      <c r="AM567" s="11">
        <v>100</v>
      </c>
      <c r="AN567" s="11">
        <v>0</v>
      </c>
      <c r="AO567" s="11">
        <v>7.02</v>
      </c>
      <c r="AP567" s="11">
        <v>0</v>
      </c>
      <c r="AQ567" s="11">
        <v>20.73</v>
      </c>
      <c r="AR567" s="11">
        <v>3.93</v>
      </c>
      <c r="AS567" s="8" t="s">
        <v>298</v>
      </c>
      <c r="AT567" s="11">
        <v>0</v>
      </c>
      <c r="AU567" s="8" t="s">
        <v>12363</v>
      </c>
      <c r="AV567" s="8" t="s">
        <v>299</v>
      </c>
    </row>
    <row r="568" spans="1:48" x14ac:dyDescent="0.25">
      <c r="A568" s="8" t="str">
        <f t="shared" si="8"/>
        <v>17006000117272200001421</v>
      </c>
      <c r="B568" s="8" t="s">
        <v>10883</v>
      </c>
      <c r="C568" s="8" t="s">
        <v>292</v>
      </c>
      <c r="D568" s="8" t="s">
        <v>293</v>
      </c>
      <c r="E568" s="8" t="s">
        <v>12364</v>
      </c>
      <c r="F568" s="8" t="s">
        <v>12365</v>
      </c>
      <c r="G568" s="8" t="s">
        <v>10890</v>
      </c>
      <c r="H568" s="8" t="s">
        <v>10896</v>
      </c>
      <c r="I568" s="8" t="s">
        <v>294</v>
      </c>
      <c r="J568" s="8" t="s">
        <v>10897</v>
      </c>
      <c r="K568" s="8" t="s">
        <v>301</v>
      </c>
      <c r="L568" s="8" t="s">
        <v>10898</v>
      </c>
      <c r="M568" s="8" t="s">
        <v>10899</v>
      </c>
      <c r="N568" s="8" t="s">
        <v>10893</v>
      </c>
      <c r="O568" s="9">
        <v>24.07</v>
      </c>
      <c r="P568" s="10">
        <v>1</v>
      </c>
      <c r="Q568" s="11">
        <v>9.25</v>
      </c>
      <c r="R568" s="11">
        <v>7</v>
      </c>
      <c r="S568" s="8" t="s">
        <v>296</v>
      </c>
      <c r="T568" s="8" t="s">
        <v>297</v>
      </c>
      <c r="U568" s="9">
        <v>28.74</v>
      </c>
      <c r="V568" s="10">
        <v>0.25</v>
      </c>
      <c r="W568" s="11">
        <v>3</v>
      </c>
      <c r="X568" s="9">
        <v>9.6750000000000007</v>
      </c>
      <c r="Y568" s="8" t="s">
        <v>292</v>
      </c>
      <c r="Z568" s="10">
        <v>4</v>
      </c>
      <c r="AA568" s="10">
        <v>1</v>
      </c>
      <c r="AB568" s="9">
        <v>38.700000000000003</v>
      </c>
      <c r="AC568" s="10">
        <v>1</v>
      </c>
      <c r="AD568" s="10">
        <v>1</v>
      </c>
      <c r="AE568" s="9">
        <v>38.700000000000003</v>
      </c>
      <c r="AF568" s="11">
        <v>10</v>
      </c>
      <c r="AG568" s="11">
        <v>7</v>
      </c>
      <c r="AH568" s="11">
        <v>0</v>
      </c>
      <c r="AI568" s="11">
        <v>17</v>
      </c>
      <c r="AJ568" s="11">
        <v>0</v>
      </c>
      <c r="AK568" s="12">
        <v>44115.598599537036</v>
      </c>
      <c r="AL568" s="11">
        <v>0.72</v>
      </c>
      <c r="AM568" s="11">
        <v>100</v>
      </c>
      <c r="AN568" s="11">
        <v>0</v>
      </c>
      <c r="AO568" s="11">
        <v>0.5</v>
      </c>
      <c r="AP568" s="11">
        <v>0</v>
      </c>
      <c r="AQ568" s="11">
        <v>1.49</v>
      </c>
      <c r="AR568" s="11">
        <v>0.28000000000000003</v>
      </c>
      <c r="AS568" s="8" t="s">
        <v>298</v>
      </c>
      <c r="AT568" s="11">
        <v>0</v>
      </c>
      <c r="AU568" s="8" t="s">
        <v>12366</v>
      </c>
      <c r="AV568" s="8" t="s">
        <v>299</v>
      </c>
    </row>
    <row r="569" spans="1:48" x14ac:dyDescent="0.25">
      <c r="A569" s="8" t="str">
        <f t="shared" si="8"/>
        <v>11106000117382200001421</v>
      </c>
      <c r="B569" s="8" t="s">
        <v>10876</v>
      </c>
      <c r="C569" s="8" t="s">
        <v>292</v>
      </c>
      <c r="D569" s="8" t="s">
        <v>293</v>
      </c>
      <c r="E569" s="8" t="s">
        <v>12367</v>
      </c>
      <c r="F569" s="8" t="s">
        <v>12368</v>
      </c>
      <c r="G569" s="8" t="s">
        <v>10890</v>
      </c>
      <c r="H569" s="8" t="s">
        <v>10896</v>
      </c>
      <c r="I569" s="8" t="s">
        <v>294</v>
      </c>
      <c r="J569" s="8" t="s">
        <v>10897</v>
      </c>
      <c r="K569" s="8" t="s">
        <v>302</v>
      </c>
      <c r="L569" s="8" t="s">
        <v>10898</v>
      </c>
      <c r="M569" s="8" t="s">
        <v>10899</v>
      </c>
      <c r="N569" s="8" t="s">
        <v>304</v>
      </c>
      <c r="O569" s="9">
        <v>28.28</v>
      </c>
      <c r="P569" s="10">
        <v>1</v>
      </c>
      <c r="Q569" s="11">
        <v>9.25</v>
      </c>
      <c r="R569" s="11">
        <v>7</v>
      </c>
      <c r="S569" s="8" t="s">
        <v>296</v>
      </c>
      <c r="T569" s="8" t="s">
        <v>297</v>
      </c>
      <c r="U569" s="9">
        <v>33.767000000000003</v>
      </c>
      <c r="V569" s="10">
        <v>1</v>
      </c>
      <c r="W569" s="11">
        <v>4</v>
      </c>
      <c r="X569" s="9">
        <v>39.536999999999999</v>
      </c>
      <c r="Y569" s="8" t="s">
        <v>292</v>
      </c>
      <c r="Z569" s="10">
        <v>1</v>
      </c>
      <c r="AA569" s="10">
        <v>0.75288999999999995</v>
      </c>
      <c r="AB569" s="9">
        <v>39.536999999999999</v>
      </c>
      <c r="AC569" s="10">
        <v>1</v>
      </c>
      <c r="AD569" s="10">
        <v>0.75288999999999995</v>
      </c>
      <c r="AE569" s="9">
        <v>39.536999999999999</v>
      </c>
      <c r="AF569" s="11">
        <v>10</v>
      </c>
      <c r="AG569" s="11">
        <v>7</v>
      </c>
      <c r="AH569" s="11">
        <v>9.25</v>
      </c>
      <c r="AI569" s="11">
        <v>17</v>
      </c>
      <c r="AJ569" s="11">
        <v>0</v>
      </c>
      <c r="AK569" s="12">
        <v>44115.613726851851</v>
      </c>
      <c r="AL569" s="11">
        <v>3.38</v>
      </c>
      <c r="AM569" s="11">
        <v>100</v>
      </c>
      <c r="AN569" s="11">
        <v>0</v>
      </c>
      <c r="AO569" s="11">
        <v>2.36</v>
      </c>
      <c r="AP569" s="11">
        <v>3.13</v>
      </c>
      <c r="AQ569" s="11">
        <v>7.13</v>
      </c>
      <c r="AR569" s="11">
        <v>1.77</v>
      </c>
      <c r="AS569" s="8" t="s">
        <v>298</v>
      </c>
      <c r="AT569" s="11">
        <v>0</v>
      </c>
      <c r="AU569" s="8" t="s">
        <v>12369</v>
      </c>
      <c r="AV569" s="8" t="s">
        <v>299</v>
      </c>
    </row>
    <row r="570" spans="1:48" x14ac:dyDescent="0.25">
      <c r="A570" s="8" t="str">
        <f t="shared" si="8"/>
        <v>17006000117472200001421</v>
      </c>
      <c r="B570" s="8" t="s">
        <v>10883</v>
      </c>
      <c r="C570" s="8" t="s">
        <v>292</v>
      </c>
      <c r="D570" s="8" t="s">
        <v>293</v>
      </c>
      <c r="E570" s="8" t="s">
        <v>12370</v>
      </c>
      <c r="F570" s="8" t="s">
        <v>12371</v>
      </c>
      <c r="G570" s="8" t="s">
        <v>10890</v>
      </c>
      <c r="H570" s="8" t="s">
        <v>10896</v>
      </c>
      <c r="I570" s="8" t="s">
        <v>294</v>
      </c>
      <c r="J570" s="8" t="s">
        <v>10897</v>
      </c>
      <c r="K570" s="8" t="s">
        <v>295</v>
      </c>
      <c r="L570" s="8" t="s">
        <v>10898</v>
      </c>
      <c r="M570" s="8" t="s">
        <v>10899</v>
      </c>
      <c r="N570" s="8" t="s">
        <v>10893</v>
      </c>
      <c r="O570" s="9">
        <v>17.59</v>
      </c>
      <c r="P570" s="10">
        <v>1</v>
      </c>
      <c r="Q570" s="11">
        <v>9.25</v>
      </c>
      <c r="R570" s="11">
        <v>7</v>
      </c>
      <c r="S570" s="8" t="s">
        <v>296</v>
      </c>
      <c r="T570" s="8" t="s">
        <v>297</v>
      </c>
      <c r="U570" s="9">
        <v>21.003</v>
      </c>
      <c r="V570" s="10">
        <v>0.25</v>
      </c>
      <c r="W570" s="11">
        <v>3</v>
      </c>
      <c r="X570" s="9">
        <v>7.0810000000000004</v>
      </c>
      <c r="Y570" s="8" t="s">
        <v>292</v>
      </c>
      <c r="Z570" s="10">
        <v>4</v>
      </c>
      <c r="AA570" s="10">
        <v>1</v>
      </c>
      <c r="AB570" s="9">
        <v>28.324000000000002</v>
      </c>
      <c r="AC570" s="10">
        <v>1</v>
      </c>
      <c r="AD570" s="10">
        <v>1</v>
      </c>
      <c r="AE570" s="9">
        <v>28.324000000000002</v>
      </c>
      <c r="AF570" s="11">
        <v>10</v>
      </c>
      <c r="AG570" s="11">
        <v>7</v>
      </c>
      <c r="AH570" s="11">
        <v>0</v>
      </c>
      <c r="AI570" s="11">
        <v>17</v>
      </c>
      <c r="AJ570" s="11">
        <v>0</v>
      </c>
      <c r="AK570" s="12">
        <v>44115.598634259259</v>
      </c>
      <c r="AL570" s="11">
        <v>0.53</v>
      </c>
      <c r="AM570" s="11">
        <v>100</v>
      </c>
      <c r="AN570" s="11">
        <v>0</v>
      </c>
      <c r="AO570" s="11">
        <v>0.37</v>
      </c>
      <c r="AP570" s="11">
        <v>0</v>
      </c>
      <c r="AQ570" s="11">
        <v>1.0900000000000001</v>
      </c>
      <c r="AR570" s="11">
        <v>0.21</v>
      </c>
      <c r="AS570" s="8" t="s">
        <v>298</v>
      </c>
      <c r="AT570" s="11">
        <v>0</v>
      </c>
      <c r="AU570" s="8" t="s">
        <v>12372</v>
      </c>
      <c r="AV570" s="8" t="s">
        <v>299</v>
      </c>
    </row>
    <row r="571" spans="1:48" x14ac:dyDescent="0.25">
      <c r="A571" s="8" t="str">
        <f t="shared" si="8"/>
        <v>10006000117482200001421</v>
      </c>
      <c r="B571" s="8" t="s">
        <v>10870</v>
      </c>
      <c r="C571" s="8" t="s">
        <v>294</v>
      </c>
      <c r="D571" s="8" t="s">
        <v>293</v>
      </c>
      <c r="E571" s="8" t="s">
        <v>12373</v>
      </c>
      <c r="F571" s="8" t="s">
        <v>12374</v>
      </c>
      <c r="G571" s="8" t="s">
        <v>10890</v>
      </c>
      <c r="H571" s="8" t="s">
        <v>10896</v>
      </c>
      <c r="I571" s="8" t="s">
        <v>292</v>
      </c>
      <c r="J571" s="8" t="s">
        <v>10897</v>
      </c>
      <c r="K571" s="8" t="s">
        <v>295</v>
      </c>
      <c r="L571" s="8" t="s">
        <v>10898</v>
      </c>
      <c r="M571" s="8" t="s">
        <v>10899</v>
      </c>
      <c r="N571" s="8" t="s">
        <v>10873</v>
      </c>
      <c r="O571" s="9">
        <v>19.402000000000001</v>
      </c>
      <c r="P571" s="10">
        <v>1</v>
      </c>
      <c r="Q571" s="11">
        <v>9.25</v>
      </c>
      <c r="R571" s="11">
        <v>12</v>
      </c>
      <c r="S571" s="8" t="s">
        <v>296</v>
      </c>
      <c r="T571" s="8" t="s">
        <v>297</v>
      </c>
      <c r="U571" s="9">
        <v>24.637</v>
      </c>
      <c r="V571" s="10">
        <v>1</v>
      </c>
      <c r="W571" s="11">
        <v>4</v>
      </c>
      <c r="X571" s="9">
        <v>20.477</v>
      </c>
      <c r="Y571" s="8" t="s">
        <v>292</v>
      </c>
      <c r="Z571" s="10">
        <v>1</v>
      </c>
      <c r="AA571" s="10">
        <v>1</v>
      </c>
      <c r="AB571" s="9">
        <v>20.477</v>
      </c>
      <c r="AC571" s="10">
        <v>1</v>
      </c>
      <c r="AD571" s="10">
        <v>1</v>
      </c>
      <c r="AE571" s="9">
        <v>20.477</v>
      </c>
      <c r="AF571" s="11">
        <v>10</v>
      </c>
      <c r="AG571" s="11">
        <v>12</v>
      </c>
      <c r="AH571" s="11">
        <v>9.25</v>
      </c>
      <c r="AI571" s="11">
        <v>0</v>
      </c>
      <c r="AJ571" s="11">
        <v>0</v>
      </c>
      <c r="AK571" s="12">
        <v>44115.043009259258</v>
      </c>
      <c r="AL571" s="11">
        <v>2.46</v>
      </c>
      <c r="AM571" s="11">
        <v>100</v>
      </c>
      <c r="AN571" s="11">
        <v>0</v>
      </c>
      <c r="AO571" s="11">
        <v>2.96</v>
      </c>
      <c r="AP571" s="11">
        <v>2.2799999999999998</v>
      </c>
      <c r="AQ571" s="11">
        <v>0</v>
      </c>
      <c r="AR571" s="11">
        <v>1.08</v>
      </c>
      <c r="AS571" s="8" t="s">
        <v>298</v>
      </c>
      <c r="AT571" s="11">
        <v>0</v>
      </c>
      <c r="AU571" s="8" t="s">
        <v>12375</v>
      </c>
      <c r="AV571" s="8" t="s">
        <v>299</v>
      </c>
    </row>
    <row r="572" spans="1:48" x14ac:dyDescent="0.25">
      <c r="A572" s="8" t="str">
        <f t="shared" si="8"/>
        <v>17006000117482200001421</v>
      </c>
      <c r="B572" s="8" t="s">
        <v>10883</v>
      </c>
      <c r="C572" s="8" t="s">
        <v>292</v>
      </c>
      <c r="D572" s="8" t="s">
        <v>293</v>
      </c>
      <c r="E572" s="8" t="s">
        <v>12373</v>
      </c>
      <c r="F572" s="8" t="s">
        <v>12374</v>
      </c>
      <c r="G572" s="8" t="s">
        <v>10890</v>
      </c>
      <c r="H572" s="8" t="s">
        <v>10896</v>
      </c>
      <c r="I572" s="8" t="s">
        <v>294</v>
      </c>
      <c r="J572" s="8" t="s">
        <v>10897</v>
      </c>
      <c r="K572" s="8" t="s">
        <v>295</v>
      </c>
      <c r="L572" s="8" t="s">
        <v>10898</v>
      </c>
      <c r="M572" s="8" t="s">
        <v>10899</v>
      </c>
      <c r="N572" s="8" t="s">
        <v>10893</v>
      </c>
      <c r="O572" s="9">
        <v>19.399999999999999</v>
      </c>
      <c r="P572" s="10">
        <v>1</v>
      </c>
      <c r="Q572" s="11">
        <v>9.25</v>
      </c>
      <c r="R572" s="11">
        <v>7</v>
      </c>
      <c r="S572" s="8" t="s">
        <v>296</v>
      </c>
      <c r="T572" s="8" t="s">
        <v>297</v>
      </c>
      <c r="U572" s="9">
        <v>23.164000000000001</v>
      </c>
      <c r="V572" s="10">
        <v>0.25</v>
      </c>
      <c r="W572" s="11">
        <v>3</v>
      </c>
      <c r="X572" s="9">
        <v>7.8010000000000002</v>
      </c>
      <c r="Y572" s="8" t="s">
        <v>292</v>
      </c>
      <c r="Z572" s="10">
        <v>4</v>
      </c>
      <c r="AA572" s="10">
        <v>1</v>
      </c>
      <c r="AB572" s="9">
        <v>31.204000000000001</v>
      </c>
      <c r="AC572" s="10">
        <v>1</v>
      </c>
      <c r="AD572" s="10">
        <v>1</v>
      </c>
      <c r="AE572" s="9">
        <v>31.204000000000001</v>
      </c>
      <c r="AF572" s="11">
        <v>10</v>
      </c>
      <c r="AG572" s="11">
        <v>7</v>
      </c>
      <c r="AH572" s="11">
        <v>0</v>
      </c>
      <c r="AI572" s="11">
        <v>17</v>
      </c>
      <c r="AJ572" s="11">
        <v>0</v>
      </c>
      <c r="AK572" s="12">
        <v>44115.598634259259</v>
      </c>
      <c r="AL572" s="11">
        <v>0.57999999999999996</v>
      </c>
      <c r="AM572" s="11">
        <v>100</v>
      </c>
      <c r="AN572" s="11">
        <v>0</v>
      </c>
      <c r="AO572" s="11">
        <v>0.4</v>
      </c>
      <c r="AP572" s="11">
        <v>0</v>
      </c>
      <c r="AQ572" s="11">
        <v>1.2</v>
      </c>
      <c r="AR572" s="11">
        <v>0.23</v>
      </c>
      <c r="AS572" s="8" t="s">
        <v>298</v>
      </c>
      <c r="AT572" s="11">
        <v>0</v>
      </c>
      <c r="AU572" s="8" t="s">
        <v>12375</v>
      </c>
      <c r="AV572" s="8" t="s">
        <v>299</v>
      </c>
    </row>
    <row r="573" spans="1:48" x14ac:dyDescent="0.25">
      <c r="A573" s="8" t="str">
        <f t="shared" si="8"/>
        <v>17006000117512200001421</v>
      </c>
      <c r="B573" s="8" t="s">
        <v>10883</v>
      </c>
      <c r="C573" s="8" t="s">
        <v>292</v>
      </c>
      <c r="D573" s="8" t="s">
        <v>293</v>
      </c>
      <c r="E573" s="8" t="s">
        <v>12376</v>
      </c>
      <c r="F573" s="8" t="s">
        <v>12377</v>
      </c>
      <c r="G573" s="8" t="s">
        <v>10890</v>
      </c>
      <c r="H573" s="8" t="s">
        <v>10896</v>
      </c>
      <c r="I573" s="8" t="s">
        <v>294</v>
      </c>
      <c r="J573" s="8" t="s">
        <v>10897</v>
      </c>
      <c r="K573" s="8" t="s">
        <v>301</v>
      </c>
      <c r="L573" s="8" t="s">
        <v>10898</v>
      </c>
      <c r="M573" s="8" t="s">
        <v>10899</v>
      </c>
      <c r="N573" s="8" t="s">
        <v>10893</v>
      </c>
      <c r="O573" s="9">
        <v>8</v>
      </c>
      <c r="P573" s="10">
        <v>1</v>
      </c>
      <c r="Q573" s="11">
        <v>9.25</v>
      </c>
      <c r="R573" s="11">
        <v>7</v>
      </c>
      <c r="S573" s="8" t="s">
        <v>296</v>
      </c>
      <c r="T573" s="8" t="s">
        <v>297</v>
      </c>
      <c r="U573" s="9">
        <v>9.5519999999999996</v>
      </c>
      <c r="V573" s="10">
        <v>0.25</v>
      </c>
      <c r="W573" s="11">
        <v>3</v>
      </c>
      <c r="X573" s="9">
        <v>3.2080000000000002</v>
      </c>
      <c r="Y573" s="8" t="s">
        <v>292</v>
      </c>
      <c r="Z573" s="10">
        <v>4</v>
      </c>
      <c r="AA573" s="10">
        <v>1</v>
      </c>
      <c r="AB573" s="9">
        <v>12.832000000000001</v>
      </c>
      <c r="AC573" s="10">
        <v>1</v>
      </c>
      <c r="AD573" s="10">
        <v>1</v>
      </c>
      <c r="AE573" s="9">
        <v>12.832000000000001</v>
      </c>
      <c r="AF573" s="11">
        <v>10</v>
      </c>
      <c r="AG573" s="11">
        <v>7</v>
      </c>
      <c r="AH573" s="11">
        <v>0</v>
      </c>
      <c r="AI573" s="11">
        <v>17</v>
      </c>
      <c r="AJ573" s="11">
        <v>0</v>
      </c>
      <c r="AK573" s="12">
        <v>44115.598645833335</v>
      </c>
      <c r="AL573" s="11">
        <v>0.24</v>
      </c>
      <c r="AM573" s="11">
        <v>100</v>
      </c>
      <c r="AN573" s="11">
        <v>0</v>
      </c>
      <c r="AO573" s="11">
        <v>0.17</v>
      </c>
      <c r="AP573" s="11">
        <v>0</v>
      </c>
      <c r="AQ573" s="11">
        <v>0.49</v>
      </c>
      <c r="AR573" s="11">
        <v>0.09</v>
      </c>
      <c r="AS573" s="8" t="s">
        <v>298</v>
      </c>
      <c r="AT573" s="11">
        <v>0</v>
      </c>
      <c r="AU573" s="8" t="s">
        <v>12378</v>
      </c>
      <c r="AV573" s="8" t="s">
        <v>299</v>
      </c>
    </row>
    <row r="574" spans="1:48" x14ac:dyDescent="0.25">
      <c r="A574" s="8" t="str">
        <f t="shared" si="8"/>
        <v>17006000117652200001421</v>
      </c>
      <c r="B574" s="8" t="s">
        <v>10883</v>
      </c>
      <c r="C574" s="8" t="s">
        <v>292</v>
      </c>
      <c r="D574" s="8" t="s">
        <v>293</v>
      </c>
      <c r="E574" s="8" t="s">
        <v>12379</v>
      </c>
      <c r="F574" s="8" t="s">
        <v>12380</v>
      </c>
      <c r="G574" s="8" t="s">
        <v>10890</v>
      </c>
      <c r="H574" s="8" t="s">
        <v>10896</v>
      </c>
      <c r="I574" s="8" t="s">
        <v>294</v>
      </c>
      <c r="J574" s="8" t="s">
        <v>10897</v>
      </c>
      <c r="K574" s="8" t="s">
        <v>295</v>
      </c>
      <c r="L574" s="8" t="s">
        <v>10898</v>
      </c>
      <c r="M574" s="8" t="s">
        <v>10899</v>
      </c>
      <c r="N574" s="8" t="s">
        <v>10893</v>
      </c>
      <c r="O574" s="9">
        <v>59.59</v>
      </c>
      <c r="P574" s="10">
        <v>1</v>
      </c>
      <c r="Q574" s="11">
        <v>9.25</v>
      </c>
      <c r="R574" s="11">
        <v>7</v>
      </c>
      <c r="S574" s="8" t="s">
        <v>296</v>
      </c>
      <c r="T574" s="8" t="s">
        <v>297</v>
      </c>
      <c r="U574" s="9">
        <v>71.152000000000001</v>
      </c>
      <c r="V574" s="10">
        <v>0.25</v>
      </c>
      <c r="W574" s="11">
        <v>3</v>
      </c>
      <c r="X574" s="9">
        <v>23.948</v>
      </c>
      <c r="Y574" s="8" t="s">
        <v>292</v>
      </c>
      <c r="Z574" s="10">
        <v>4</v>
      </c>
      <c r="AA574" s="10">
        <v>1</v>
      </c>
      <c r="AB574" s="9">
        <v>95.792000000000002</v>
      </c>
      <c r="AC574" s="10">
        <v>1</v>
      </c>
      <c r="AD574" s="10">
        <v>1</v>
      </c>
      <c r="AE574" s="9">
        <v>95.792000000000002</v>
      </c>
      <c r="AF574" s="11">
        <v>10</v>
      </c>
      <c r="AG574" s="11">
        <v>7</v>
      </c>
      <c r="AH574" s="11">
        <v>0</v>
      </c>
      <c r="AI574" s="11">
        <v>17</v>
      </c>
      <c r="AJ574" s="11">
        <v>0</v>
      </c>
      <c r="AK574" s="12">
        <v>44115.598969907405</v>
      </c>
      <c r="AL574" s="11">
        <v>1.78</v>
      </c>
      <c r="AM574" s="11">
        <v>100</v>
      </c>
      <c r="AN574" s="11">
        <v>0</v>
      </c>
      <c r="AO574" s="11">
        <v>1.24</v>
      </c>
      <c r="AP574" s="11">
        <v>0</v>
      </c>
      <c r="AQ574" s="11">
        <v>3.68</v>
      </c>
      <c r="AR574" s="11">
        <v>0.7</v>
      </c>
      <c r="AS574" s="8" t="s">
        <v>298</v>
      </c>
      <c r="AT574" s="11">
        <v>0</v>
      </c>
      <c r="AU574" s="8" t="s">
        <v>12381</v>
      </c>
      <c r="AV574" s="8" t="s">
        <v>299</v>
      </c>
    </row>
    <row r="575" spans="1:48" x14ac:dyDescent="0.25">
      <c r="A575" s="8" t="str">
        <f t="shared" si="8"/>
        <v>17006000118382200001421</v>
      </c>
      <c r="B575" s="8" t="s">
        <v>10883</v>
      </c>
      <c r="C575" s="8" t="s">
        <v>292</v>
      </c>
      <c r="D575" s="8" t="s">
        <v>293</v>
      </c>
      <c r="E575" s="8" t="s">
        <v>12382</v>
      </c>
      <c r="F575" s="8" t="s">
        <v>12383</v>
      </c>
      <c r="G575" s="8" t="s">
        <v>10890</v>
      </c>
      <c r="H575" s="8" t="s">
        <v>10896</v>
      </c>
      <c r="I575" s="8" t="s">
        <v>294</v>
      </c>
      <c r="J575" s="8" t="s">
        <v>10897</v>
      </c>
      <c r="K575" s="8" t="s">
        <v>295</v>
      </c>
      <c r="L575" s="8" t="s">
        <v>10898</v>
      </c>
      <c r="M575" s="8" t="s">
        <v>10899</v>
      </c>
      <c r="N575" s="8" t="s">
        <v>10893</v>
      </c>
      <c r="O575" s="9">
        <v>67.569999999999993</v>
      </c>
      <c r="P575" s="10">
        <v>1</v>
      </c>
      <c r="Q575" s="11">
        <v>9.25</v>
      </c>
      <c r="R575" s="11">
        <v>7</v>
      </c>
      <c r="S575" s="8" t="s">
        <v>296</v>
      </c>
      <c r="T575" s="8" t="s">
        <v>297</v>
      </c>
      <c r="U575" s="9">
        <v>80.680999999999997</v>
      </c>
      <c r="V575" s="10">
        <v>0.25</v>
      </c>
      <c r="W575" s="11">
        <v>3</v>
      </c>
      <c r="X575" s="9">
        <v>27.15</v>
      </c>
      <c r="Y575" s="8" t="s">
        <v>292</v>
      </c>
      <c r="Z575" s="10">
        <v>4</v>
      </c>
      <c r="AA575" s="10">
        <v>1</v>
      </c>
      <c r="AB575" s="9">
        <v>108.6</v>
      </c>
      <c r="AC575" s="10">
        <v>1</v>
      </c>
      <c r="AD575" s="10">
        <v>1</v>
      </c>
      <c r="AE575" s="9">
        <v>108.6</v>
      </c>
      <c r="AF575" s="11">
        <v>10</v>
      </c>
      <c r="AG575" s="11">
        <v>7</v>
      </c>
      <c r="AH575" s="11">
        <v>0</v>
      </c>
      <c r="AI575" s="11">
        <v>17</v>
      </c>
      <c r="AJ575" s="11">
        <v>0</v>
      </c>
      <c r="AK575" s="12">
        <v>44115.599456018521</v>
      </c>
      <c r="AL575" s="11">
        <v>2.02</v>
      </c>
      <c r="AM575" s="11">
        <v>100</v>
      </c>
      <c r="AN575" s="11">
        <v>0</v>
      </c>
      <c r="AO575" s="11">
        <v>1.41</v>
      </c>
      <c r="AP575" s="11">
        <v>0</v>
      </c>
      <c r="AQ575" s="11">
        <v>4.17</v>
      </c>
      <c r="AR575" s="11">
        <v>0.79</v>
      </c>
      <c r="AS575" s="8" t="s">
        <v>298</v>
      </c>
      <c r="AT575" s="11">
        <v>0</v>
      </c>
      <c r="AU575" s="8" t="s">
        <v>12384</v>
      </c>
      <c r="AV575" s="8" t="s">
        <v>299</v>
      </c>
    </row>
    <row r="576" spans="1:48" x14ac:dyDescent="0.25">
      <c r="A576" s="8" t="str">
        <f t="shared" si="8"/>
        <v>17006000118482200001421</v>
      </c>
      <c r="B576" s="8" t="s">
        <v>10883</v>
      </c>
      <c r="C576" s="8" t="s">
        <v>292</v>
      </c>
      <c r="D576" s="8" t="s">
        <v>293</v>
      </c>
      <c r="E576" s="8" t="s">
        <v>12385</v>
      </c>
      <c r="F576" s="8" t="s">
        <v>12386</v>
      </c>
      <c r="G576" s="8" t="s">
        <v>10890</v>
      </c>
      <c r="H576" s="8" t="s">
        <v>10896</v>
      </c>
      <c r="I576" s="8" t="s">
        <v>294</v>
      </c>
      <c r="J576" s="8" t="s">
        <v>10897</v>
      </c>
      <c r="K576" s="8" t="s">
        <v>295</v>
      </c>
      <c r="L576" s="8" t="s">
        <v>10898</v>
      </c>
      <c r="M576" s="8" t="s">
        <v>10899</v>
      </c>
      <c r="N576" s="8" t="s">
        <v>10893</v>
      </c>
      <c r="O576" s="9">
        <v>64.56</v>
      </c>
      <c r="P576" s="10">
        <v>1</v>
      </c>
      <c r="Q576" s="11">
        <v>9.25</v>
      </c>
      <c r="R576" s="11">
        <v>7</v>
      </c>
      <c r="S576" s="8" t="s">
        <v>296</v>
      </c>
      <c r="T576" s="8" t="s">
        <v>297</v>
      </c>
      <c r="U576" s="9">
        <v>77.087000000000003</v>
      </c>
      <c r="V576" s="10">
        <v>0.25</v>
      </c>
      <c r="W576" s="11">
        <v>3</v>
      </c>
      <c r="X576" s="9">
        <v>25.942</v>
      </c>
      <c r="Y576" s="8" t="s">
        <v>292</v>
      </c>
      <c r="Z576" s="10">
        <v>4</v>
      </c>
      <c r="AA576" s="10">
        <v>1</v>
      </c>
      <c r="AB576" s="9">
        <v>103.768</v>
      </c>
      <c r="AC576" s="10">
        <v>1</v>
      </c>
      <c r="AD576" s="10">
        <v>1</v>
      </c>
      <c r="AE576" s="9">
        <v>103.768</v>
      </c>
      <c r="AF576" s="11">
        <v>10</v>
      </c>
      <c r="AG576" s="11">
        <v>7</v>
      </c>
      <c r="AH576" s="11">
        <v>0</v>
      </c>
      <c r="AI576" s="11">
        <v>17</v>
      </c>
      <c r="AJ576" s="11">
        <v>0</v>
      </c>
      <c r="AK576" s="12">
        <v>44115.599490740744</v>
      </c>
      <c r="AL576" s="11">
        <v>1.93</v>
      </c>
      <c r="AM576" s="11">
        <v>100</v>
      </c>
      <c r="AN576" s="11">
        <v>0</v>
      </c>
      <c r="AO576" s="11">
        <v>1.35</v>
      </c>
      <c r="AP576" s="11">
        <v>0</v>
      </c>
      <c r="AQ576" s="11">
        <v>3.98</v>
      </c>
      <c r="AR576" s="11">
        <v>0.76</v>
      </c>
      <c r="AS576" s="8" t="s">
        <v>298</v>
      </c>
      <c r="AT576" s="11">
        <v>0</v>
      </c>
      <c r="AU576" s="8" t="s">
        <v>12387</v>
      </c>
      <c r="AV576" s="8" t="s">
        <v>299</v>
      </c>
    </row>
    <row r="577" spans="1:48" x14ac:dyDescent="0.25">
      <c r="A577" s="8" t="str">
        <f t="shared" si="8"/>
        <v>17006000118492200001421</v>
      </c>
      <c r="B577" s="8" t="s">
        <v>10883</v>
      </c>
      <c r="C577" s="8" t="s">
        <v>292</v>
      </c>
      <c r="D577" s="8" t="s">
        <v>293</v>
      </c>
      <c r="E577" s="8" t="s">
        <v>12388</v>
      </c>
      <c r="F577" s="8" t="s">
        <v>12389</v>
      </c>
      <c r="G577" s="8" t="s">
        <v>10890</v>
      </c>
      <c r="H577" s="8" t="s">
        <v>10896</v>
      </c>
      <c r="I577" s="8" t="s">
        <v>294</v>
      </c>
      <c r="J577" s="8" t="s">
        <v>10897</v>
      </c>
      <c r="K577" s="8" t="s">
        <v>295</v>
      </c>
      <c r="L577" s="8" t="s">
        <v>10898</v>
      </c>
      <c r="M577" s="8" t="s">
        <v>10899</v>
      </c>
      <c r="N577" s="8" t="s">
        <v>10893</v>
      </c>
      <c r="O577" s="9">
        <v>65.39</v>
      </c>
      <c r="P577" s="10">
        <v>1</v>
      </c>
      <c r="Q577" s="11">
        <v>9.25</v>
      </c>
      <c r="R577" s="11">
        <v>7</v>
      </c>
      <c r="S577" s="8" t="s">
        <v>296</v>
      </c>
      <c r="T577" s="8" t="s">
        <v>297</v>
      </c>
      <c r="U577" s="9">
        <v>78.078000000000003</v>
      </c>
      <c r="V577" s="10">
        <v>0.25</v>
      </c>
      <c r="W577" s="11">
        <v>3</v>
      </c>
      <c r="X577" s="9">
        <v>26.28</v>
      </c>
      <c r="Y577" s="8" t="s">
        <v>292</v>
      </c>
      <c r="Z577" s="10">
        <v>4</v>
      </c>
      <c r="AA577" s="10">
        <v>1</v>
      </c>
      <c r="AB577" s="9">
        <v>105.12</v>
      </c>
      <c r="AC577" s="10">
        <v>1</v>
      </c>
      <c r="AD577" s="10">
        <v>1</v>
      </c>
      <c r="AE577" s="9">
        <v>105.12</v>
      </c>
      <c r="AF577" s="11">
        <v>10</v>
      </c>
      <c r="AG577" s="11">
        <v>7</v>
      </c>
      <c r="AH577" s="11">
        <v>0</v>
      </c>
      <c r="AI577" s="11">
        <v>17</v>
      </c>
      <c r="AJ577" s="11">
        <v>0</v>
      </c>
      <c r="AK577" s="12">
        <v>44115.59951388889</v>
      </c>
      <c r="AL577" s="11">
        <v>1.95</v>
      </c>
      <c r="AM577" s="11">
        <v>100</v>
      </c>
      <c r="AN577" s="11">
        <v>0</v>
      </c>
      <c r="AO577" s="11">
        <v>1.37</v>
      </c>
      <c r="AP577" s="11">
        <v>0</v>
      </c>
      <c r="AQ577" s="11">
        <v>4.04</v>
      </c>
      <c r="AR577" s="11">
        <v>0.77</v>
      </c>
      <c r="AS577" s="8" t="s">
        <v>298</v>
      </c>
      <c r="AT577" s="11">
        <v>0</v>
      </c>
      <c r="AU577" s="8" t="s">
        <v>12390</v>
      </c>
      <c r="AV577" s="8" t="s">
        <v>299</v>
      </c>
    </row>
    <row r="578" spans="1:48" x14ac:dyDescent="0.25">
      <c r="A578" s="8" t="str">
        <f t="shared" si="8"/>
        <v>17006000118502200001421</v>
      </c>
      <c r="B578" s="8" t="s">
        <v>10883</v>
      </c>
      <c r="C578" s="8" t="s">
        <v>292</v>
      </c>
      <c r="D578" s="8" t="s">
        <v>293</v>
      </c>
      <c r="E578" s="8" t="s">
        <v>12391</v>
      </c>
      <c r="F578" s="8" t="s">
        <v>12392</v>
      </c>
      <c r="G578" s="8" t="s">
        <v>10890</v>
      </c>
      <c r="H578" s="8" t="s">
        <v>10896</v>
      </c>
      <c r="I578" s="8" t="s">
        <v>294</v>
      </c>
      <c r="J578" s="8" t="s">
        <v>10897</v>
      </c>
      <c r="K578" s="8" t="s">
        <v>295</v>
      </c>
      <c r="L578" s="8" t="s">
        <v>10898</v>
      </c>
      <c r="M578" s="8" t="s">
        <v>10899</v>
      </c>
      <c r="N578" s="8" t="s">
        <v>10893</v>
      </c>
      <c r="O578" s="9">
        <v>75.72</v>
      </c>
      <c r="P578" s="10">
        <v>1</v>
      </c>
      <c r="Q578" s="11">
        <v>9.25</v>
      </c>
      <c r="R578" s="11">
        <v>7</v>
      </c>
      <c r="S578" s="8" t="s">
        <v>296</v>
      </c>
      <c r="T578" s="8" t="s">
        <v>297</v>
      </c>
      <c r="U578" s="9">
        <v>90.412000000000006</v>
      </c>
      <c r="V578" s="10">
        <v>0.25</v>
      </c>
      <c r="W578" s="11">
        <v>3</v>
      </c>
      <c r="X578" s="9">
        <v>30.422999999999998</v>
      </c>
      <c r="Y578" s="8" t="s">
        <v>292</v>
      </c>
      <c r="Z578" s="10">
        <v>4</v>
      </c>
      <c r="AA578" s="10">
        <v>1</v>
      </c>
      <c r="AB578" s="9">
        <v>121.69199999999999</v>
      </c>
      <c r="AC578" s="10">
        <v>1</v>
      </c>
      <c r="AD578" s="10">
        <v>1</v>
      </c>
      <c r="AE578" s="9">
        <v>121.69199999999999</v>
      </c>
      <c r="AF578" s="11">
        <v>10</v>
      </c>
      <c r="AG578" s="11">
        <v>7</v>
      </c>
      <c r="AH578" s="11">
        <v>0</v>
      </c>
      <c r="AI578" s="11">
        <v>17</v>
      </c>
      <c r="AJ578" s="11">
        <v>0</v>
      </c>
      <c r="AK578" s="12">
        <v>44115.59951388889</v>
      </c>
      <c r="AL578" s="11">
        <v>2.2599999999999998</v>
      </c>
      <c r="AM578" s="11">
        <v>100</v>
      </c>
      <c r="AN578" s="11">
        <v>0</v>
      </c>
      <c r="AO578" s="11">
        <v>1.58</v>
      </c>
      <c r="AP578" s="11">
        <v>0</v>
      </c>
      <c r="AQ578" s="11">
        <v>4.67</v>
      </c>
      <c r="AR578" s="11">
        <v>0.89</v>
      </c>
      <c r="AS578" s="8" t="s">
        <v>298</v>
      </c>
      <c r="AT578" s="11">
        <v>0</v>
      </c>
      <c r="AU578" s="8" t="s">
        <v>12393</v>
      </c>
      <c r="AV578" s="8" t="s">
        <v>299</v>
      </c>
    </row>
    <row r="579" spans="1:48" x14ac:dyDescent="0.25">
      <c r="A579" s="8" t="str">
        <f t="shared" ref="A579:A642" si="9">_xlfn.CONCAT(B579,E579,G579)</f>
        <v>17006000118622200001421</v>
      </c>
      <c r="B579" s="8" t="s">
        <v>10883</v>
      </c>
      <c r="C579" s="8" t="s">
        <v>292</v>
      </c>
      <c r="D579" s="8" t="s">
        <v>293</v>
      </c>
      <c r="E579" s="8" t="s">
        <v>12394</v>
      </c>
      <c r="F579" s="8" t="s">
        <v>12395</v>
      </c>
      <c r="G579" s="8" t="s">
        <v>10890</v>
      </c>
      <c r="H579" s="8" t="s">
        <v>10896</v>
      </c>
      <c r="I579" s="8" t="s">
        <v>294</v>
      </c>
      <c r="J579" s="8" t="s">
        <v>10897</v>
      </c>
      <c r="K579" s="8" t="s">
        <v>295</v>
      </c>
      <c r="L579" s="8" t="s">
        <v>10886</v>
      </c>
      <c r="M579" s="8" t="s">
        <v>10899</v>
      </c>
      <c r="N579" s="8" t="s">
        <v>10893</v>
      </c>
      <c r="O579" s="9">
        <v>113.26</v>
      </c>
      <c r="P579" s="10">
        <v>1</v>
      </c>
      <c r="Q579" s="11">
        <v>9.25</v>
      </c>
      <c r="R579" s="11">
        <v>7</v>
      </c>
      <c r="S579" s="8" t="s">
        <v>296</v>
      </c>
      <c r="T579" s="8" t="s">
        <v>297</v>
      </c>
      <c r="U579" s="9">
        <v>135.23599999999999</v>
      </c>
      <c r="V579" s="10">
        <v>0.25</v>
      </c>
      <c r="W579" s="11">
        <v>3</v>
      </c>
      <c r="X579" s="9">
        <v>45.509</v>
      </c>
      <c r="Y579" s="8" t="s">
        <v>292</v>
      </c>
      <c r="Z579" s="10">
        <v>4</v>
      </c>
      <c r="AA579" s="10">
        <v>1</v>
      </c>
      <c r="AB579" s="9">
        <v>182.036</v>
      </c>
      <c r="AC579" s="10">
        <v>1</v>
      </c>
      <c r="AD579" s="10">
        <v>1</v>
      </c>
      <c r="AE579" s="9">
        <v>182.036</v>
      </c>
      <c r="AF579" s="11">
        <v>10</v>
      </c>
      <c r="AG579" s="11">
        <v>7</v>
      </c>
      <c r="AH579" s="11">
        <v>0</v>
      </c>
      <c r="AI579" s="11">
        <v>17</v>
      </c>
      <c r="AJ579" s="11">
        <v>0</v>
      </c>
      <c r="AK579" s="12">
        <v>44115.599618055552</v>
      </c>
      <c r="AL579" s="11">
        <v>3.38</v>
      </c>
      <c r="AM579" s="11">
        <v>100</v>
      </c>
      <c r="AN579" s="11">
        <v>0</v>
      </c>
      <c r="AO579" s="11">
        <v>2.37</v>
      </c>
      <c r="AP579" s="11">
        <v>0</v>
      </c>
      <c r="AQ579" s="11">
        <v>6.99</v>
      </c>
      <c r="AR579" s="11">
        <v>1.33</v>
      </c>
      <c r="AS579" s="8" t="s">
        <v>298</v>
      </c>
      <c r="AT579" s="11">
        <v>0</v>
      </c>
      <c r="AU579" s="8" t="s">
        <v>12396</v>
      </c>
      <c r="AV579" s="8" t="s">
        <v>299</v>
      </c>
    </row>
    <row r="580" spans="1:48" x14ac:dyDescent="0.25">
      <c r="A580" s="8" t="str">
        <f t="shared" si="9"/>
        <v>17006000118652200001421</v>
      </c>
      <c r="B580" s="8" t="s">
        <v>10883</v>
      </c>
      <c r="C580" s="8" t="s">
        <v>292</v>
      </c>
      <c r="D580" s="8" t="s">
        <v>293</v>
      </c>
      <c r="E580" s="8" t="s">
        <v>12397</v>
      </c>
      <c r="F580" s="8" t="s">
        <v>12398</v>
      </c>
      <c r="G580" s="8" t="s">
        <v>10890</v>
      </c>
      <c r="H580" s="8" t="s">
        <v>10896</v>
      </c>
      <c r="I580" s="8" t="s">
        <v>294</v>
      </c>
      <c r="J580" s="8" t="s">
        <v>10897</v>
      </c>
      <c r="K580" s="8" t="s">
        <v>301</v>
      </c>
      <c r="L580" s="8" t="s">
        <v>10898</v>
      </c>
      <c r="M580" s="8" t="s">
        <v>10899</v>
      </c>
      <c r="N580" s="8" t="s">
        <v>10893</v>
      </c>
      <c r="O580" s="9">
        <v>10.95</v>
      </c>
      <c r="P580" s="10">
        <v>1</v>
      </c>
      <c r="Q580" s="11">
        <v>9.25</v>
      </c>
      <c r="R580" s="11">
        <v>7</v>
      </c>
      <c r="S580" s="8" t="s">
        <v>296</v>
      </c>
      <c r="T580" s="8" t="s">
        <v>297</v>
      </c>
      <c r="U580" s="9">
        <v>13.074999999999999</v>
      </c>
      <c r="V580" s="10">
        <v>0.25</v>
      </c>
      <c r="W580" s="11">
        <v>3</v>
      </c>
      <c r="X580" s="9">
        <v>4.4089999999999998</v>
      </c>
      <c r="Y580" s="8" t="s">
        <v>292</v>
      </c>
      <c r="Z580" s="10">
        <v>4</v>
      </c>
      <c r="AA580" s="10">
        <v>1</v>
      </c>
      <c r="AB580" s="9">
        <v>17.635999999999999</v>
      </c>
      <c r="AC580" s="10">
        <v>1</v>
      </c>
      <c r="AD580" s="10">
        <v>1</v>
      </c>
      <c r="AE580" s="9">
        <v>17.635999999999999</v>
      </c>
      <c r="AF580" s="11">
        <v>10</v>
      </c>
      <c r="AG580" s="11">
        <v>7</v>
      </c>
      <c r="AH580" s="11">
        <v>0</v>
      </c>
      <c r="AI580" s="11">
        <v>17</v>
      </c>
      <c r="AJ580" s="11">
        <v>0</v>
      </c>
      <c r="AK580" s="12">
        <v>44115.599618055552</v>
      </c>
      <c r="AL580" s="11">
        <v>0.33</v>
      </c>
      <c r="AM580" s="11">
        <v>100</v>
      </c>
      <c r="AN580" s="11">
        <v>0</v>
      </c>
      <c r="AO580" s="11">
        <v>0.23</v>
      </c>
      <c r="AP580" s="11">
        <v>0</v>
      </c>
      <c r="AQ580" s="11">
        <v>0.68</v>
      </c>
      <c r="AR580" s="11">
        <v>0.13</v>
      </c>
      <c r="AS580" s="8" t="s">
        <v>298</v>
      </c>
      <c r="AT580" s="11">
        <v>0</v>
      </c>
      <c r="AU580" s="8" t="s">
        <v>12399</v>
      </c>
      <c r="AV580" s="8" t="s">
        <v>299</v>
      </c>
    </row>
    <row r="581" spans="1:48" x14ac:dyDescent="0.25">
      <c r="A581" s="8" t="str">
        <f t="shared" si="9"/>
        <v>17006000118742200001421</v>
      </c>
      <c r="B581" s="8" t="s">
        <v>10883</v>
      </c>
      <c r="C581" s="8" t="s">
        <v>292</v>
      </c>
      <c r="D581" s="8" t="s">
        <v>293</v>
      </c>
      <c r="E581" s="8" t="s">
        <v>12400</v>
      </c>
      <c r="F581" s="8" t="s">
        <v>12401</v>
      </c>
      <c r="G581" s="8" t="s">
        <v>10890</v>
      </c>
      <c r="H581" s="8" t="s">
        <v>10896</v>
      </c>
      <c r="I581" s="8" t="s">
        <v>294</v>
      </c>
      <c r="J581" s="8" t="s">
        <v>10897</v>
      </c>
      <c r="K581" s="8" t="s">
        <v>301</v>
      </c>
      <c r="L581" s="8" t="s">
        <v>10898</v>
      </c>
      <c r="M581" s="8" t="s">
        <v>10899</v>
      </c>
      <c r="N581" s="8" t="s">
        <v>10893</v>
      </c>
      <c r="O581" s="9">
        <v>12</v>
      </c>
      <c r="P581" s="10">
        <v>1</v>
      </c>
      <c r="Q581" s="11">
        <v>9.25</v>
      </c>
      <c r="R581" s="11">
        <v>7</v>
      </c>
      <c r="S581" s="8" t="s">
        <v>296</v>
      </c>
      <c r="T581" s="8" t="s">
        <v>297</v>
      </c>
      <c r="U581" s="9">
        <v>14.327999999999999</v>
      </c>
      <c r="V581" s="10">
        <v>0.25</v>
      </c>
      <c r="W581" s="11">
        <v>3</v>
      </c>
      <c r="X581" s="9">
        <v>4.8220000000000001</v>
      </c>
      <c r="Y581" s="8" t="s">
        <v>292</v>
      </c>
      <c r="Z581" s="10">
        <v>4</v>
      </c>
      <c r="AA581" s="10">
        <v>1</v>
      </c>
      <c r="AB581" s="9">
        <v>19.288</v>
      </c>
      <c r="AC581" s="10">
        <v>1</v>
      </c>
      <c r="AD581" s="10">
        <v>1</v>
      </c>
      <c r="AE581" s="9">
        <v>19.288</v>
      </c>
      <c r="AF581" s="11">
        <v>10</v>
      </c>
      <c r="AG581" s="11">
        <v>7</v>
      </c>
      <c r="AH581" s="11">
        <v>0</v>
      </c>
      <c r="AI581" s="11">
        <v>17</v>
      </c>
      <c r="AJ581" s="11">
        <v>0</v>
      </c>
      <c r="AK581" s="12">
        <v>44115.599641203706</v>
      </c>
      <c r="AL581" s="11">
        <v>0.36</v>
      </c>
      <c r="AM581" s="11">
        <v>100</v>
      </c>
      <c r="AN581" s="11">
        <v>0</v>
      </c>
      <c r="AO581" s="11">
        <v>0.25</v>
      </c>
      <c r="AP581" s="11">
        <v>0</v>
      </c>
      <c r="AQ581" s="11">
        <v>0.74</v>
      </c>
      <c r="AR581" s="11">
        <v>0.14000000000000001</v>
      </c>
      <c r="AS581" s="8" t="s">
        <v>298</v>
      </c>
      <c r="AT581" s="11">
        <v>0</v>
      </c>
      <c r="AU581" s="8" t="s">
        <v>12402</v>
      </c>
      <c r="AV581" s="8" t="s">
        <v>299</v>
      </c>
    </row>
    <row r="582" spans="1:48" x14ac:dyDescent="0.25">
      <c r="A582" s="8" t="str">
        <f t="shared" si="9"/>
        <v>17006000118752200001421</v>
      </c>
      <c r="B582" s="8" t="s">
        <v>10883</v>
      </c>
      <c r="C582" s="8" t="s">
        <v>292</v>
      </c>
      <c r="D582" s="8" t="s">
        <v>293</v>
      </c>
      <c r="E582" s="8" t="s">
        <v>12403</v>
      </c>
      <c r="F582" s="8" t="s">
        <v>12404</v>
      </c>
      <c r="G582" s="8" t="s">
        <v>10890</v>
      </c>
      <c r="H582" s="8" t="s">
        <v>10896</v>
      </c>
      <c r="I582" s="8" t="s">
        <v>294</v>
      </c>
      <c r="J582" s="8" t="s">
        <v>10897</v>
      </c>
      <c r="K582" s="8" t="s">
        <v>301</v>
      </c>
      <c r="L582" s="8" t="s">
        <v>10898</v>
      </c>
      <c r="M582" s="8" t="s">
        <v>10899</v>
      </c>
      <c r="N582" s="8" t="s">
        <v>10893</v>
      </c>
      <c r="O582" s="9">
        <v>12.46</v>
      </c>
      <c r="P582" s="10">
        <v>1</v>
      </c>
      <c r="Q582" s="11">
        <v>9.25</v>
      </c>
      <c r="R582" s="11">
        <v>7</v>
      </c>
      <c r="S582" s="8" t="s">
        <v>296</v>
      </c>
      <c r="T582" s="8" t="s">
        <v>297</v>
      </c>
      <c r="U582" s="9">
        <v>14.878</v>
      </c>
      <c r="V582" s="10">
        <v>0.25</v>
      </c>
      <c r="W582" s="11">
        <v>3</v>
      </c>
      <c r="X582" s="9">
        <v>5.01</v>
      </c>
      <c r="Y582" s="8" t="s">
        <v>292</v>
      </c>
      <c r="Z582" s="10">
        <v>4</v>
      </c>
      <c r="AA582" s="10">
        <v>1</v>
      </c>
      <c r="AB582" s="9">
        <v>20.04</v>
      </c>
      <c r="AC582" s="10">
        <v>1</v>
      </c>
      <c r="AD582" s="10">
        <v>1</v>
      </c>
      <c r="AE582" s="9">
        <v>20.04</v>
      </c>
      <c r="AF582" s="11">
        <v>10</v>
      </c>
      <c r="AG582" s="11">
        <v>7</v>
      </c>
      <c r="AH582" s="11">
        <v>0</v>
      </c>
      <c r="AI582" s="11">
        <v>17</v>
      </c>
      <c r="AJ582" s="11">
        <v>0</v>
      </c>
      <c r="AK582" s="12">
        <v>44115.599664351852</v>
      </c>
      <c r="AL582" s="11">
        <v>0.37</v>
      </c>
      <c r="AM582" s="11">
        <v>100</v>
      </c>
      <c r="AN582" s="11">
        <v>0</v>
      </c>
      <c r="AO582" s="11">
        <v>0.26</v>
      </c>
      <c r="AP582" s="11">
        <v>0</v>
      </c>
      <c r="AQ582" s="11">
        <v>0.77</v>
      </c>
      <c r="AR582" s="11">
        <v>0.15</v>
      </c>
      <c r="AS582" s="8" t="s">
        <v>298</v>
      </c>
      <c r="AT582" s="11">
        <v>0</v>
      </c>
      <c r="AU582" s="8" t="s">
        <v>12405</v>
      </c>
      <c r="AV582" s="8" t="s">
        <v>299</v>
      </c>
    </row>
    <row r="583" spans="1:48" x14ac:dyDescent="0.25">
      <c r="A583" s="8" t="str">
        <f t="shared" si="9"/>
        <v>17006000118762200001421</v>
      </c>
      <c r="B583" s="8" t="s">
        <v>10883</v>
      </c>
      <c r="C583" s="8" t="s">
        <v>292</v>
      </c>
      <c r="D583" s="8" t="s">
        <v>293</v>
      </c>
      <c r="E583" s="8" t="s">
        <v>12406</v>
      </c>
      <c r="F583" s="8" t="s">
        <v>12407</v>
      </c>
      <c r="G583" s="8" t="s">
        <v>10890</v>
      </c>
      <c r="H583" s="8" t="s">
        <v>10896</v>
      </c>
      <c r="I583" s="8" t="s">
        <v>294</v>
      </c>
      <c r="J583" s="8" t="s">
        <v>10897</v>
      </c>
      <c r="K583" s="8" t="s">
        <v>301</v>
      </c>
      <c r="L583" s="8" t="s">
        <v>10898</v>
      </c>
      <c r="M583" s="8" t="s">
        <v>10899</v>
      </c>
      <c r="N583" s="8" t="s">
        <v>10893</v>
      </c>
      <c r="O583" s="9">
        <v>12.77</v>
      </c>
      <c r="P583" s="10">
        <v>1</v>
      </c>
      <c r="Q583" s="11">
        <v>9.25</v>
      </c>
      <c r="R583" s="11">
        <v>7</v>
      </c>
      <c r="S583" s="8" t="s">
        <v>296</v>
      </c>
      <c r="T583" s="8" t="s">
        <v>297</v>
      </c>
      <c r="U583" s="9">
        <v>15.247999999999999</v>
      </c>
      <c r="V583" s="10">
        <v>0.25</v>
      </c>
      <c r="W583" s="11">
        <v>3</v>
      </c>
      <c r="X583" s="9">
        <v>5.1319999999999997</v>
      </c>
      <c r="Y583" s="8" t="s">
        <v>292</v>
      </c>
      <c r="Z583" s="10">
        <v>4</v>
      </c>
      <c r="AA583" s="10">
        <v>1</v>
      </c>
      <c r="AB583" s="9">
        <v>20.527999999999999</v>
      </c>
      <c r="AC583" s="10">
        <v>1</v>
      </c>
      <c r="AD583" s="10">
        <v>1</v>
      </c>
      <c r="AE583" s="9">
        <v>20.527999999999999</v>
      </c>
      <c r="AF583" s="11">
        <v>10</v>
      </c>
      <c r="AG583" s="11">
        <v>7</v>
      </c>
      <c r="AH583" s="11">
        <v>0</v>
      </c>
      <c r="AI583" s="11">
        <v>17</v>
      </c>
      <c r="AJ583" s="11">
        <v>0</v>
      </c>
      <c r="AK583" s="12">
        <v>44115.599664351852</v>
      </c>
      <c r="AL583" s="11">
        <v>0.38</v>
      </c>
      <c r="AM583" s="11">
        <v>100</v>
      </c>
      <c r="AN583" s="11">
        <v>0</v>
      </c>
      <c r="AO583" s="11">
        <v>0.27</v>
      </c>
      <c r="AP583" s="11">
        <v>0</v>
      </c>
      <c r="AQ583" s="11">
        <v>0.79</v>
      </c>
      <c r="AR583" s="11">
        <v>0.15</v>
      </c>
      <c r="AS583" s="8" t="s">
        <v>298</v>
      </c>
      <c r="AT583" s="11">
        <v>0</v>
      </c>
      <c r="AU583" s="8" t="s">
        <v>12408</v>
      </c>
      <c r="AV583" s="8" t="s">
        <v>299</v>
      </c>
    </row>
    <row r="584" spans="1:48" x14ac:dyDescent="0.25">
      <c r="A584" s="8" t="str">
        <f t="shared" si="9"/>
        <v>17006000118852200001421</v>
      </c>
      <c r="B584" s="8" t="s">
        <v>10883</v>
      </c>
      <c r="C584" s="8" t="s">
        <v>292</v>
      </c>
      <c r="D584" s="8" t="s">
        <v>293</v>
      </c>
      <c r="E584" s="8" t="s">
        <v>12409</v>
      </c>
      <c r="F584" s="8" t="s">
        <v>12410</v>
      </c>
      <c r="G584" s="8" t="s">
        <v>10890</v>
      </c>
      <c r="H584" s="8" t="s">
        <v>10896</v>
      </c>
      <c r="I584" s="8" t="s">
        <v>294</v>
      </c>
      <c r="J584" s="8" t="s">
        <v>10897</v>
      </c>
      <c r="K584" s="8" t="s">
        <v>301</v>
      </c>
      <c r="L584" s="8" t="s">
        <v>10898</v>
      </c>
      <c r="M584" s="8" t="s">
        <v>10899</v>
      </c>
      <c r="N584" s="8" t="s">
        <v>10893</v>
      </c>
      <c r="O584" s="9">
        <v>9.69</v>
      </c>
      <c r="P584" s="10">
        <v>1</v>
      </c>
      <c r="Q584" s="11">
        <v>9.25</v>
      </c>
      <c r="R584" s="11">
        <v>7</v>
      </c>
      <c r="S584" s="8" t="s">
        <v>296</v>
      </c>
      <c r="T584" s="8" t="s">
        <v>297</v>
      </c>
      <c r="U584" s="9">
        <v>11.57</v>
      </c>
      <c r="V584" s="10">
        <v>0.25</v>
      </c>
      <c r="W584" s="11">
        <v>3</v>
      </c>
      <c r="X584" s="9">
        <v>3.8929999999999998</v>
      </c>
      <c r="Y584" s="8" t="s">
        <v>292</v>
      </c>
      <c r="Z584" s="10">
        <v>4</v>
      </c>
      <c r="AA584" s="10">
        <v>1</v>
      </c>
      <c r="AB584" s="9">
        <v>15.571999999999999</v>
      </c>
      <c r="AC584" s="10">
        <v>1</v>
      </c>
      <c r="AD584" s="10">
        <v>1</v>
      </c>
      <c r="AE584" s="9">
        <v>15.571999999999999</v>
      </c>
      <c r="AF584" s="11">
        <v>10</v>
      </c>
      <c r="AG584" s="11">
        <v>7</v>
      </c>
      <c r="AH584" s="11">
        <v>0</v>
      </c>
      <c r="AI584" s="11">
        <v>17</v>
      </c>
      <c r="AJ584" s="11">
        <v>0</v>
      </c>
      <c r="AK584" s="12">
        <v>44115.599756944444</v>
      </c>
      <c r="AL584" s="11">
        <v>0.28999999999999998</v>
      </c>
      <c r="AM584" s="11">
        <v>100</v>
      </c>
      <c r="AN584" s="11">
        <v>0</v>
      </c>
      <c r="AO584" s="11">
        <v>0.2</v>
      </c>
      <c r="AP584" s="11">
        <v>0</v>
      </c>
      <c r="AQ584" s="11">
        <v>0.6</v>
      </c>
      <c r="AR584" s="11">
        <v>0.11</v>
      </c>
      <c r="AS584" s="8" t="s">
        <v>298</v>
      </c>
      <c r="AT584" s="11">
        <v>0</v>
      </c>
      <c r="AU584" s="8" t="s">
        <v>12411</v>
      </c>
      <c r="AV584" s="8" t="s">
        <v>299</v>
      </c>
    </row>
    <row r="585" spans="1:48" x14ac:dyDescent="0.25">
      <c r="A585" s="8" t="str">
        <f t="shared" si="9"/>
        <v>17006000118872200001421</v>
      </c>
      <c r="B585" s="8" t="s">
        <v>10883</v>
      </c>
      <c r="C585" s="8" t="s">
        <v>292</v>
      </c>
      <c r="D585" s="8" t="s">
        <v>293</v>
      </c>
      <c r="E585" s="8" t="s">
        <v>12412</v>
      </c>
      <c r="F585" s="8" t="s">
        <v>12413</v>
      </c>
      <c r="G585" s="8" t="s">
        <v>10890</v>
      </c>
      <c r="H585" s="8" t="s">
        <v>10896</v>
      </c>
      <c r="I585" s="8" t="s">
        <v>294</v>
      </c>
      <c r="J585" s="8" t="s">
        <v>10897</v>
      </c>
      <c r="K585" s="8" t="s">
        <v>295</v>
      </c>
      <c r="L585" s="8" t="s">
        <v>10886</v>
      </c>
      <c r="M585" s="8" t="s">
        <v>10899</v>
      </c>
      <c r="N585" s="8" t="s">
        <v>10893</v>
      </c>
      <c r="O585" s="9">
        <v>15.91</v>
      </c>
      <c r="P585" s="10">
        <v>1</v>
      </c>
      <c r="Q585" s="11">
        <v>9.25</v>
      </c>
      <c r="R585" s="11">
        <v>7</v>
      </c>
      <c r="S585" s="8" t="s">
        <v>296</v>
      </c>
      <c r="T585" s="8" t="s">
        <v>297</v>
      </c>
      <c r="U585" s="9">
        <v>18.997</v>
      </c>
      <c r="V585" s="10">
        <v>0.25</v>
      </c>
      <c r="W585" s="11">
        <v>3</v>
      </c>
      <c r="X585" s="9">
        <v>6.399</v>
      </c>
      <c r="Y585" s="8" t="s">
        <v>292</v>
      </c>
      <c r="Z585" s="10">
        <v>4</v>
      </c>
      <c r="AA585" s="10">
        <v>1</v>
      </c>
      <c r="AB585" s="9">
        <v>25.596</v>
      </c>
      <c r="AC585" s="10">
        <v>1</v>
      </c>
      <c r="AD585" s="10">
        <v>1</v>
      </c>
      <c r="AE585" s="9">
        <v>25.596</v>
      </c>
      <c r="AF585" s="11">
        <v>10</v>
      </c>
      <c r="AG585" s="11">
        <v>7</v>
      </c>
      <c r="AH585" s="11">
        <v>0</v>
      </c>
      <c r="AI585" s="11">
        <v>17</v>
      </c>
      <c r="AJ585" s="11">
        <v>0</v>
      </c>
      <c r="AK585" s="12">
        <v>44115.599791666667</v>
      </c>
      <c r="AL585" s="11">
        <v>0.48</v>
      </c>
      <c r="AM585" s="11">
        <v>100</v>
      </c>
      <c r="AN585" s="11">
        <v>0</v>
      </c>
      <c r="AO585" s="11">
        <v>0.33</v>
      </c>
      <c r="AP585" s="11">
        <v>0</v>
      </c>
      <c r="AQ585" s="11">
        <v>0.98</v>
      </c>
      <c r="AR585" s="11">
        <v>0.19</v>
      </c>
      <c r="AS585" s="8" t="s">
        <v>298</v>
      </c>
      <c r="AT585" s="11">
        <v>0</v>
      </c>
      <c r="AU585" s="8" t="s">
        <v>12414</v>
      </c>
      <c r="AV585" s="8" t="s">
        <v>299</v>
      </c>
    </row>
    <row r="586" spans="1:48" x14ac:dyDescent="0.25">
      <c r="A586" s="8" t="str">
        <f t="shared" si="9"/>
        <v>12106000118972200000102</v>
      </c>
      <c r="B586" s="8" t="s">
        <v>10878</v>
      </c>
      <c r="C586" s="8" t="s">
        <v>292</v>
      </c>
      <c r="D586" s="8" t="s">
        <v>293</v>
      </c>
      <c r="E586" s="8" t="s">
        <v>12415</v>
      </c>
      <c r="F586" s="8" t="s">
        <v>12416</v>
      </c>
      <c r="G586" s="8" t="s">
        <v>10884</v>
      </c>
      <c r="H586" s="8" t="s">
        <v>10885</v>
      </c>
      <c r="I586" s="8" t="s">
        <v>294</v>
      </c>
      <c r="J586" s="8" t="s">
        <v>10897</v>
      </c>
      <c r="K586" s="8" t="s">
        <v>295</v>
      </c>
      <c r="L586" s="8" t="s">
        <v>10898</v>
      </c>
      <c r="M586" s="8" t="s">
        <v>10899</v>
      </c>
      <c r="N586" s="8" t="s">
        <v>10873</v>
      </c>
      <c r="O586" s="9">
        <v>15.451000000000001</v>
      </c>
      <c r="P586" s="10">
        <v>1</v>
      </c>
      <c r="Q586" s="11">
        <v>9.25</v>
      </c>
      <c r="R586" s="11">
        <v>12</v>
      </c>
      <c r="S586" s="8" t="s">
        <v>296</v>
      </c>
      <c r="T586" s="8" t="s">
        <v>297</v>
      </c>
      <c r="U586" s="9">
        <v>19.62</v>
      </c>
      <c r="V586" s="10">
        <v>1</v>
      </c>
      <c r="W586" s="11">
        <v>0</v>
      </c>
      <c r="X586" s="9">
        <v>15.45</v>
      </c>
      <c r="Y586" s="8" t="s">
        <v>292</v>
      </c>
      <c r="Z586" s="10">
        <v>1</v>
      </c>
      <c r="AA586" s="10">
        <v>1</v>
      </c>
      <c r="AB586" s="9">
        <v>15.45</v>
      </c>
      <c r="AC586" s="10">
        <v>1</v>
      </c>
      <c r="AD586" s="10">
        <v>1</v>
      </c>
      <c r="AE586" s="9">
        <v>15.45</v>
      </c>
      <c r="AF586" s="11">
        <v>10</v>
      </c>
      <c r="AG586" s="11">
        <v>12</v>
      </c>
      <c r="AH586" s="11">
        <v>9.25</v>
      </c>
      <c r="AI586" s="11">
        <v>0</v>
      </c>
      <c r="AJ586" s="11">
        <v>0</v>
      </c>
      <c r="AK586" s="12">
        <v>44115.545370370368</v>
      </c>
      <c r="AL586" s="11">
        <v>1.96</v>
      </c>
      <c r="AM586" s="11">
        <v>100</v>
      </c>
      <c r="AN586" s="11">
        <v>0</v>
      </c>
      <c r="AO586" s="11">
        <v>2.36</v>
      </c>
      <c r="AP586" s="11">
        <v>1.81</v>
      </c>
      <c r="AQ586" s="11">
        <v>0</v>
      </c>
      <c r="AR586" s="11">
        <v>0</v>
      </c>
      <c r="AS586" s="8" t="s">
        <v>298</v>
      </c>
      <c r="AT586" s="11">
        <v>0</v>
      </c>
      <c r="AU586" s="8" t="s">
        <v>12417</v>
      </c>
      <c r="AV586" s="8" t="s">
        <v>299</v>
      </c>
    </row>
    <row r="587" spans="1:48" x14ac:dyDescent="0.25">
      <c r="A587" s="8" t="str">
        <f t="shared" si="9"/>
        <v>12106000118972200001371</v>
      </c>
      <c r="B587" s="8" t="s">
        <v>10878</v>
      </c>
      <c r="C587" s="8" t="s">
        <v>294</v>
      </c>
      <c r="D587" s="8" t="s">
        <v>293</v>
      </c>
      <c r="E587" s="8" t="s">
        <v>12415</v>
      </c>
      <c r="F587" s="8" t="s">
        <v>12416</v>
      </c>
      <c r="G587" s="8" t="s">
        <v>10889</v>
      </c>
      <c r="H587" s="8" t="s">
        <v>10877</v>
      </c>
      <c r="I587" s="8" t="s">
        <v>292</v>
      </c>
      <c r="J587" s="8" t="s">
        <v>10897</v>
      </c>
      <c r="K587" s="8" t="s">
        <v>295</v>
      </c>
      <c r="L587" s="8" t="s">
        <v>10898</v>
      </c>
      <c r="M587" s="8" t="s">
        <v>10899</v>
      </c>
      <c r="N587" s="8" t="s">
        <v>11014</v>
      </c>
      <c r="O587" s="9">
        <v>0</v>
      </c>
      <c r="P587" s="10">
        <v>1</v>
      </c>
      <c r="Q587" s="11">
        <v>0</v>
      </c>
      <c r="R587" s="11">
        <v>0</v>
      </c>
      <c r="S587" s="8" t="s">
        <v>296</v>
      </c>
      <c r="T587" s="8" t="s">
        <v>297</v>
      </c>
      <c r="U587" s="9">
        <v>10</v>
      </c>
      <c r="V587" s="10">
        <v>1</v>
      </c>
      <c r="W587" s="11">
        <v>0</v>
      </c>
      <c r="X587" s="9">
        <v>10</v>
      </c>
      <c r="Y587" s="8" t="s">
        <v>292</v>
      </c>
      <c r="Z587" s="10">
        <v>1</v>
      </c>
      <c r="AA587" s="10">
        <v>1</v>
      </c>
      <c r="AB587" s="9">
        <v>10</v>
      </c>
      <c r="AC587" s="10">
        <v>1</v>
      </c>
      <c r="AD587" s="10">
        <v>1</v>
      </c>
      <c r="AE587" s="9">
        <v>10</v>
      </c>
      <c r="AF587" s="11">
        <v>0</v>
      </c>
      <c r="AG587" s="11">
        <v>0</v>
      </c>
      <c r="AH587" s="11">
        <v>0</v>
      </c>
      <c r="AI587" s="11">
        <v>0</v>
      </c>
      <c r="AJ587" s="11">
        <v>0</v>
      </c>
      <c r="AK587" s="12">
        <v>44115.006249999999</v>
      </c>
      <c r="AL587" s="11">
        <v>0</v>
      </c>
      <c r="AM587" s="11">
        <v>100</v>
      </c>
      <c r="AN587" s="11">
        <v>0</v>
      </c>
      <c r="AO587" s="11">
        <v>0</v>
      </c>
      <c r="AP587" s="11">
        <v>0</v>
      </c>
      <c r="AQ587" s="11">
        <v>0</v>
      </c>
      <c r="AR587" s="11">
        <v>0</v>
      </c>
      <c r="AS587" s="8" t="s">
        <v>298</v>
      </c>
      <c r="AT587" s="11">
        <v>0</v>
      </c>
      <c r="AU587" s="8" t="s">
        <v>12417</v>
      </c>
      <c r="AV587" s="8" t="s">
        <v>299</v>
      </c>
    </row>
    <row r="588" spans="1:48" x14ac:dyDescent="0.25">
      <c r="A588" s="8" t="str">
        <f t="shared" si="9"/>
        <v>17006000118972200001421</v>
      </c>
      <c r="B588" s="8" t="s">
        <v>10883</v>
      </c>
      <c r="C588" s="8" t="s">
        <v>292</v>
      </c>
      <c r="D588" s="8" t="s">
        <v>293</v>
      </c>
      <c r="E588" s="8" t="s">
        <v>12415</v>
      </c>
      <c r="F588" s="8" t="s">
        <v>12416</v>
      </c>
      <c r="G588" s="8" t="s">
        <v>10890</v>
      </c>
      <c r="H588" s="8" t="s">
        <v>10896</v>
      </c>
      <c r="I588" s="8" t="s">
        <v>294</v>
      </c>
      <c r="J588" s="8" t="s">
        <v>10897</v>
      </c>
      <c r="K588" s="8" t="s">
        <v>301</v>
      </c>
      <c r="L588" s="8" t="s">
        <v>10898</v>
      </c>
      <c r="M588" s="8" t="s">
        <v>10899</v>
      </c>
      <c r="N588" s="8" t="s">
        <v>10893</v>
      </c>
      <c r="O588" s="9">
        <v>15.4</v>
      </c>
      <c r="P588" s="10">
        <v>1</v>
      </c>
      <c r="Q588" s="11">
        <v>9.25</v>
      </c>
      <c r="R588" s="11">
        <v>7</v>
      </c>
      <c r="S588" s="8" t="s">
        <v>296</v>
      </c>
      <c r="T588" s="8" t="s">
        <v>297</v>
      </c>
      <c r="U588" s="9">
        <v>18.388000000000002</v>
      </c>
      <c r="V588" s="10">
        <v>0.25</v>
      </c>
      <c r="W588" s="11">
        <v>3</v>
      </c>
      <c r="X588" s="9">
        <v>6.1870000000000003</v>
      </c>
      <c r="Y588" s="8" t="s">
        <v>292</v>
      </c>
      <c r="Z588" s="10">
        <v>4</v>
      </c>
      <c r="AA588" s="10">
        <v>1</v>
      </c>
      <c r="AB588" s="9">
        <v>24.748000000000001</v>
      </c>
      <c r="AC588" s="10">
        <v>1</v>
      </c>
      <c r="AD588" s="10">
        <v>1</v>
      </c>
      <c r="AE588" s="9">
        <v>24.748000000000001</v>
      </c>
      <c r="AF588" s="11">
        <v>10</v>
      </c>
      <c r="AG588" s="11">
        <v>7</v>
      </c>
      <c r="AH588" s="11">
        <v>0</v>
      </c>
      <c r="AI588" s="11">
        <v>17</v>
      </c>
      <c r="AJ588" s="11">
        <v>0</v>
      </c>
      <c r="AK588" s="12">
        <v>44115.599826388891</v>
      </c>
      <c r="AL588" s="11">
        <v>0.46</v>
      </c>
      <c r="AM588" s="11">
        <v>100</v>
      </c>
      <c r="AN588" s="11">
        <v>0</v>
      </c>
      <c r="AO588" s="11">
        <v>0.32</v>
      </c>
      <c r="AP588" s="11">
        <v>0</v>
      </c>
      <c r="AQ588" s="11">
        <v>0.95</v>
      </c>
      <c r="AR588" s="11">
        <v>0.18</v>
      </c>
      <c r="AS588" s="8" t="s">
        <v>298</v>
      </c>
      <c r="AT588" s="11">
        <v>0</v>
      </c>
      <c r="AU588" s="8" t="s">
        <v>12417</v>
      </c>
      <c r="AV588" s="8" t="s">
        <v>299</v>
      </c>
    </row>
    <row r="589" spans="1:48" x14ac:dyDescent="0.25">
      <c r="A589" s="8" t="str">
        <f t="shared" si="9"/>
        <v>17006000118982200001421</v>
      </c>
      <c r="B589" s="8" t="s">
        <v>10883</v>
      </c>
      <c r="C589" s="8" t="s">
        <v>292</v>
      </c>
      <c r="D589" s="8" t="s">
        <v>293</v>
      </c>
      <c r="E589" s="8" t="s">
        <v>12418</v>
      </c>
      <c r="F589" s="8" t="s">
        <v>12419</v>
      </c>
      <c r="G589" s="8" t="s">
        <v>10890</v>
      </c>
      <c r="H589" s="8" t="s">
        <v>10896</v>
      </c>
      <c r="I589" s="8" t="s">
        <v>294</v>
      </c>
      <c r="J589" s="8" t="s">
        <v>10897</v>
      </c>
      <c r="K589" s="8" t="s">
        <v>302</v>
      </c>
      <c r="L589" s="8" t="s">
        <v>10898</v>
      </c>
      <c r="M589" s="8" t="s">
        <v>10899</v>
      </c>
      <c r="N589" s="8" t="s">
        <v>10893</v>
      </c>
      <c r="O589" s="9">
        <v>17.77</v>
      </c>
      <c r="P589" s="10">
        <v>1</v>
      </c>
      <c r="Q589" s="11">
        <v>9.25</v>
      </c>
      <c r="R589" s="11">
        <v>7</v>
      </c>
      <c r="S589" s="8" t="s">
        <v>296</v>
      </c>
      <c r="T589" s="8" t="s">
        <v>297</v>
      </c>
      <c r="U589" s="9">
        <v>21.218</v>
      </c>
      <c r="V589" s="10">
        <v>0.25</v>
      </c>
      <c r="W589" s="11">
        <v>3</v>
      </c>
      <c r="X589" s="9">
        <v>7.1449999999999996</v>
      </c>
      <c r="Y589" s="8" t="s">
        <v>292</v>
      </c>
      <c r="Z589" s="10">
        <v>4</v>
      </c>
      <c r="AA589" s="10">
        <v>1</v>
      </c>
      <c r="AB589" s="9">
        <v>28.58</v>
      </c>
      <c r="AC589" s="10">
        <v>1</v>
      </c>
      <c r="AD589" s="10">
        <v>1</v>
      </c>
      <c r="AE589" s="9">
        <v>28.58</v>
      </c>
      <c r="AF589" s="11">
        <v>10</v>
      </c>
      <c r="AG589" s="11">
        <v>7</v>
      </c>
      <c r="AH589" s="11">
        <v>0</v>
      </c>
      <c r="AI589" s="11">
        <v>17</v>
      </c>
      <c r="AJ589" s="11">
        <v>0</v>
      </c>
      <c r="AK589" s="12">
        <v>44115.599826388891</v>
      </c>
      <c r="AL589" s="11">
        <v>0.53</v>
      </c>
      <c r="AM589" s="11">
        <v>100</v>
      </c>
      <c r="AN589" s="11">
        <v>0</v>
      </c>
      <c r="AO589" s="11">
        <v>0.37</v>
      </c>
      <c r="AP589" s="11">
        <v>0</v>
      </c>
      <c r="AQ589" s="11">
        <v>1.1000000000000001</v>
      </c>
      <c r="AR589" s="11">
        <v>0.21</v>
      </c>
      <c r="AS589" s="8" t="s">
        <v>298</v>
      </c>
      <c r="AT589" s="11">
        <v>0</v>
      </c>
      <c r="AU589" s="8" t="s">
        <v>12420</v>
      </c>
      <c r="AV589" s="8" t="s">
        <v>299</v>
      </c>
    </row>
    <row r="590" spans="1:48" x14ac:dyDescent="0.25">
      <c r="A590" s="8" t="str">
        <f t="shared" si="9"/>
        <v>17006000118992200001421</v>
      </c>
      <c r="B590" s="8" t="s">
        <v>10883</v>
      </c>
      <c r="C590" s="8" t="s">
        <v>292</v>
      </c>
      <c r="D590" s="8" t="s">
        <v>293</v>
      </c>
      <c r="E590" s="8" t="s">
        <v>12421</v>
      </c>
      <c r="F590" s="8" t="s">
        <v>12422</v>
      </c>
      <c r="G590" s="8" t="s">
        <v>10890</v>
      </c>
      <c r="H590" s="8" t="s">
        <v>10896</v>
      </c>
      <c r="I590" s="8" t="s">
        <v>294</v>
      </c>
      <c r="J590" s="8" t="s">
        <v>10897</v>
      </c>
      <c r="K590" s="8" t="s">
        <v>302</v>
      </c>
      <c r="L590" s="8" t="s">
        <v>10898</v>
      </c>
      <c r="M590" s="8" t="s">
        <v>10899</v>
      </c>
      <c r="N590" s="8" t="s">
        <v>10893</v>
      </c>
      <c r="O590" s="9">
        <v>18.89</v>
      </c>
      <c r="P590" s="10">
        <v>1</v>
      </c>
      <c r="Q590" s="11">
        <v>9.25</v>
      </c>
      <c r="R590" s="11">
        <v>7</v>
      </c>
      <c r="S590" s="8" t="s">
        <v>296</v>
      </c>
      <c r="T590" s="8" t="s">
        <v>297</v>
      </c>
      <c r="U590" s="9">
        <v>22.555</v>
      </c>
      <c r="V590" s="10">
        <v>0.25</v>
      </c>
      <c r="W590" s="11">
        <v>3</v>
      </c>
      <c r="X590" s="9">
        <v>7.5990000000000002</v>
      </c>
      <c r="Y590" s="8" t="s">
        <v>292</v>
      </c>
      <c r="Z590" s="10">
        <v>4</v>
      </c>
      <c r="AA590" s="10">
        <v>1</v>
      </c>
      <c r="AB590" s="9">
        <v>30.396000000000001</v>
      </c>
      <c r="AC590" s="10">
        <v>1</v>
      </c>
      <c r="AD590" s="10">
        <v>1</v>
      </c>
      <c r="AE590" s="9">
        <v>30.396000000000001</v>
      </c>
      <c r="AF590" s="11">
        <v>10</v>
      </c>
      <c r="AG590" s="11">
        <v>7</v>
      </c>
      <c r="AH590" s="11">
        <v>0</v>
      </c>
      <c r="AI590" s="11">
        <v>17</v>
      </c>
      <c r="AJ590" s="11">
        <v>0</v>
      </c>
      <c r="AK590" s="12">
        <v>44115.599861111114</v>
      </c>
      <c r="AL590" s="11">
        <v>0.56999999999999995</v>
      </c>
      <c r="AM590" s="11">
        <v>100</v>
      </c>
      <c r="AN590" s="11">
        <v>0</v>
      </c>
      <c r="AO590" s="11">
        <v>0.4</v>
      </c>
      <c r="AP590" s="11">
        <v>0</v>
      </c>
      <c r="AQ590" s="11">
        <v>1.17</v>
      </c>
      <c r="AR590" s="11">
        <v>0.22</v>
      </c>
      <c r="AS590" s="8" t="s">
        <v>298</v>
      </c>
      <c r="AT590" s="11">
        <v>0</v>
      </c>
      <c r="AU590" s="8" t="s">
        <v>12423</v>
      </c>
      <c r="AV590" s="8" t="s">
        <v>299</v>
      </c>
    </row>
    <row r="591" spans="1:48" x14ac:dyDescent="0.25">
      <c r="A591" s="8" t="str">
        <f t="shared" si="9"/>
        <v>17006000119012200001421</v>
      </c>
      <c r="B591" s="8" t="s">
        <v>10883</v>
      </c>
      <c r="C591" s="8" t="s">
        <v>292</v>
      </c>
      <c r="D591" s="8" t="s">
        <v>293</v>
      </c>
      <c r="E591" s="8" t="s">
        <v>12424</v>
      </c>
      <c r="F591" s="8" t="s">
        <v>12425</v>
      </c>
      <c r="G591" s="8" t="s">
        <v>10890</v>
      </c>
      <c r="H591" s="8" t="s">
        <v>10896</v>
      </c>
      <c r="I591" s="8" t="s">
        <v>294</v>
      </c>
      <c r="J591" s="8" t="s">
        <v>10897</v>
      </c>
      <c r="K591" s="8" t="s">
        <v>301</v>
      </c>
      <c r="L591" s="8" t="s">
        <v>10898</v>
      </c>
      <c r="M591" s="8" t="s">
        <v>10899</v>
      </c>
      <c r="N591" s="8" t="s">
        <v>10893</v>
      </c>
      <c r="O591" s="9">
        <v>27.18</v>
      </c>
      <c r="P591" s="10">
        <v>1</v>
      </c>
      <c r="Q591" s="11">
        <v>9.25</v>
      </c>
      <c r="R591" s="11">
        <v>7</v>
      </c>
      <c r="S591" s="8" t="s">
        <v>296</v>
      </c>
      <c r="T591" s="8" t="s">
        <v>297</v>
      </c>
      <c r="U591" s="9">
        <v>32.454000000000001</v>
      </c>
      <c r="V591" s="10">
        <v>0.25</v>
      </c>
      <c r="W591" s="11">
        <v>3</v>
      </c>
      <c r="X591" s="9">
        <v>10.923999999999999</v>
      </c>
      <c r="Y591" s="8" t="s">
        <v>292</v>
      </c>
      <c r="Z591" s="10">
        <v>4</v>
      </c>
      <c r="AA591" s="10">
        <v>1</v>
      </c>
      <c r="AB591" s="9">
        <v>43.695999999999998</v>
      </c>
      <c r="AC591" s="10">
        <v>1</v>
      </c>
      <c r="AD591" s="10">
        <v>1</v>
      </c>
      <c r="AE591" s="9">
        <v>43.695999999999998</v>
      </c>
      <c r="AF591" s="11">
        <v>10</v>
      </c>
      <c r="AG591" s="11">
        <v>7</v>
      </c>
      <c r="AH591" s="11">
        <v>0</v>
      </c>
      <c r="AI591" s="11">
        <v>17</v>
      </c>
      <c r="AJ591" s="11">
        <v>0</v>
      </c>
      <c r="AK591" s="12">
        <v>44115.599861111114</v>
      </c>
      <c r="AL591" s="11">
        <v>0.81</v>
      </c>
      <c r="AM591" s="11">
        <v>100</v>
      </c>
      <c r="AN591" s="11">
        <v>0</v>
      </c>
      <c r="AO591" s="11">
        <v>0.56999999999999995</v>
      </c>
      <c r="AP591" s="11">
        <v>0</v>
      </c>
      <c r="AQ591" s="11">
        <v>1.68</v>
      </c>
      <c r="AR591" s="11">
        <v>0.32</v>
      </c>
      <c r="AS591" s="8" t="s">
        <v>298</v>
      </c>
      <c r="AT591" s="11">
        <v>0</v>
      </c>
      <c r="AU591" s="8" t="s">
        <v>12426</v>
      </c>
      <c r="AV591" s="8" t="s">
        <v>299</v>
      </c>
    </row>
    <row r="592" spans="1:48" x14ac:dyDescent="0.25">
      <c r="A592" s="8" t="str">
        <f t="shared" si="9"/>
        <v>17006000119222200001421</v>
      </c>
      <c r="B592" s="8" t="s">
        <v>10883</v>
      </c>
      <c r="C592" s="8" t="s">
        <v>292</v>
      </c>
      <c r="D592" s="8" t="s">
        <v>293</v>
      </c>
      <c r="E592" s="8" t="s">
        <v>12427</v>
      </c>
      <c r="F592" s="8" t="s">
        <v>12428</v>
      </c>
      <c r="G592" s="8" t="s">
        <v>10890</v>
      </c>
      <c r="H592" s="8" t="s">
        <v>10896</v>
      </c>
      <c r="I592" s="8" t="s">
        <v>294</v>
      </c>
      <c r="J592" s="8" t="s">
        <v>10897</v>
      </c>
      <c r="K592" s="8" t="s">
        <v>295</v>
      </c>
      <c r="L592" s="8" t="s">
        <v>10886</v>
      </c>
      <c r="M592" s="8" t="s">
        <v>10899</v>
      </c>
      <c r="N592" s="8" t="s">
        <v>10893</v>
      </c>
      <c r="O592" s="9">
        <v>99.67</v>
      </c>
      <c r="P592" s="10">
        <v>1</v>
      </c>
      <c r="Q592" s="11">
        <v>9.25</v>
      </c>
      <c r="R592" s="11">
        <v>7</v>
      </c>
      <c r="S592" s="8" t="s">
        <v>296</v>
      </c>
      <c r="T592" s="8" t="s">
        <v>297</v>
      </c>
      <c r="U592" s="9">
        <v>119.009</v>
      </c>
      <c r="V592" s="10">
        <v>0.25</v>
      </c>
      <c r="W592" s="11">
        <v>3</v>
      </c>
      <c r="X592" s="9">
        <v>40.052</v>
      </c>
      <c r="Y592" s="8" t="s">
        <v>292</v>
      </c>
      <c r="Z592" s="10">
        <v>4</v>
      </c>
      <c r="AA592" s="10">
        <v>1</v>
      </c>
      <c r="AB592" s="9">
        <v>160.208</v>
      </c>
      <c r="AC592" s="10">
        <v>1</v>
      </c>
      <c r="AD592" s="10">
        <v>1</v>
      </c>
      <c r="AE592" s="9">
        <v>160.208</v>
      </c>
      <c r="AF592" s="11">
        <v>10</v>
      </c>
      <c r="AG592" s="11">
        <v>7</v>
      </c>
      <c r="AH592" s="11">
        <v>0</v>
      </c>
      <c r="AI592" s="11">
        <v>17</v>
      </c>
      <c r="AJ592" s="11">
        <v>0</v>
      </c>
      <c r="AK592" s="12">
        <v>44115.599942129629</v>
      </c>
      <c r="AL592" s="11">
        <v>2.98</v>
      </c>
      <c r="AM592" s="11">
        <v>100</v>
      </c>
      <c r="AN592" s="11">
        <v>0</v>
      </c>
      <c r="AO592" s="11">
        <v>2.08</v>
      </c>
      <c r="AP592" s="11">
        <v>0</v>
      </c>
      <c r="AQ592" s="11">
        <v>6.15</v>
      </c>
      <c r="AR592" s="11">
        <v>1.17</v>
      </c>
      <c r="AS592" s="8" t="s">
        <v>298</v>
      </c>
      <c r="AT592" s="11">
        <v>0</v>
      </c>
      <c r="AU592" s="8" t="s">
        <v>12429</v>
      </c>
      <c r="AV592" s="8" t="s">
        <v>299</v>
      </c>
    </row>
    <row r="593" spans="1:48" x14ac:dyDescent="0.25">
      <c r="A593" s="8" t="str">
        <f t="shared" si="9"/>
        <v>17006000119302200001421</v>
      </c>
      <c r="B593" s="8" t="s">
        <v>10883</v>
      </c>
      <c r="C593" s="8" t="s">
        <v>292</v>
      </c>
      <c r="D593" s="8" t="s">
        <v>293</v>
      </c>
      <c r="E593" s="8" t="s">
        <v>12430</v>
      </c>
      <c r="F593" s="8" t="s">
        <v>12431</v>
      </c>
      <c r="G593" s="8" t="s">
        <v>10890</v>
      </c>
      <c r="H593" s="8" t="s">
        <v>10896</v>
      </c>
      <c r="I593" s="8" t="s">
        <v>294</v>
      </c>
      <c r="J593" s="8" t="s">
        <v>10897</v>
      </c>
      <c r="K593" s="8" t="s">
        <v>295</v>
      </c>
      <c r="L593" s="8" t="s">
        <v>10898</v>
      </c>
      <c r="M593" s="8" t="s">
        <v>10899</v>
      </c>
      <c r="N593" s="8" t="s">
        <v>10893</v>
      </c>
      <c r="O593" s="9">
        <v>105.22</v>
      </c>
      <c r="P593" s="10">
        <v>1</v>
      </c>
      <c r="Q593" s="11">
        <v>9.25</v>
      </c>
      <c r="R593" s="11">
        <v>7</v>
      </c>
      <c r="S593" s="8" t="s">
        <v>296</v>
      </c>
      <c r="T593" s="8" t="s">
        <v>297</v>
      </c>
      <c r="U593" s="9">
        <v>125.636</v>
      </c>
      <c r="V593" s="10">
        <v>0.25</v>
      </c>
      <c r="W593" s="11">
        <v>3</v>
      </c>
      <c r="X593" s="9">
        <v>42.268999999999998</v>
      </c>
      <c r="Y593" s="8" t="s">
        <v>292</v>
      </c>
      <c r="Z593" s="10">
        <v>4</v>
      </c>
      <c r="AA593" s="10">
        <v>1</v>
      </c>
      <c r="AB593" s="9">
        <v>169.07599999999999</v>
      </c>
      <c r="AC593" s="10">
        <v>1</v>
      </c>
      <c r="AD593" s="10">
        <v>1</v>
      </c>
      <c r="AE593" s="9">
        <v>169.07599999999999</v>
      </c>
      <c r="AF593" s="11">
        <v>10</v>
      </c>
      <c r="AG593" s="11">
        <v>7</v>
      </c>
      <c r="AH593" s="11">
        <v>0</v>
      </c>
      <c r="AI593" s="11">
        <v>17</v>
      </c>
      <c r="AJ593" s="11">
        <v>0</v>
      </c>
      <c r="AK593" s="12">
        <v>44115.599965277775</v>
      </c>
      <c r="AL593" s="11">
        <v>3.14</v>
      </c>
      <c r="AM593" s="11">
        <v>100</v>
      </c>
      <c r="AN593" s="11">
        <v>0</v>
      </c>
      <c r="AO593" s="11">
        <v>2.2000000000000002</v>
      </c>
      <c r="AP593" s="11">
        <v>0</v>
      </c>
      <c r="AQ593" s="11">
        <v>6.49</v>
      </c>
      <c r="AR593" s="11">
        <v>1.23</v>
      </c>
      <c r="AS593" s="8" t="s">
        <v>298</v>
      </c>
      <c r="AT593" s="11">
        <v>0</v>
      </c>
      <c r="AU593" s="8" t="s">
        <v>12432</v>
      </c>
      <c r="AV593" s="8" t="s">
        <v>299</v>
      </c>
    </row>
    <row r="594" spans="1:48" x14ac:dyDescent="0.25">
      <c r="A594" s="8" t="str">
        <f t="shared" si="9"/>
        <v>17006000119322200001421</v>
      </c>
      <c r="B594" s="8" t="s">
        <v>10883</v>
      </c>
      <c r="C594" s="8" t="s">
        <v>292</v>
      </c>
      <c r="D594" s="8" t="s">
        <v>293</v>
      </c>
      <c r="E594" s="8" t="s">
        <v>12433</v>
      </c>
      <c r="F594" s="8" t="s">
        <v>12434</v>
      </c>
      <c r="G594" s="8" t="s">
        <v>10890</v>
      </c>
      <c r="H594" s="8" t="s">
        <v>10896</v>
      </c>
      <c r="I594" s="8" t="s">
        <v>294</v>
      </c>
      <c r="J594" s="8" t="s">
        <v>10897</v>
      </c>
      <c r="K594" s="8" t="s">
        <v>295</v>
      </c>
      <c r="L594" s="8" t="s">
        <v>10898</v>
      </c>
      <c r="M594" s="8" t="s">
        <v>10899</v>
      </c>
      <c r="N594" s="8" t="s">
        <v>10893</v>
      </c>
      <c r="O594" s="9">
        <v>8.11</v>
      </c>
      <c r="P594" s="10">
        <v>1</v>
      </c>
      <c r="Q594" s="11">
        <v>9.25</v>
      </c>
      <c r="R594" s="11">
        <v>7</v>
      </c>
      <c r="S594" s="8" t="s">
        <v>296</v>
      </c>
      <c r="T594" s="8" t="s">
        <v>297</v>
      </c>
      <c r="U594" s="9">
        <v>9.6839999999999993</v>
      </c>
      <c r="V594" s="10">
        <v>0.25</v>
      </c>
      <c r="W594" s="11">
        <v>3</v>
      </c>
      <c r="X594" s="9">
        <v>3.2509999999999999</v>
      </c>
      <c r="Y594" s="8" t="s">
        <v>292</v>
      </c>
      <c r="Z594" s="10">
        <v>4</v>
      </c>
      <c r="AA594" s="10">
        <v>1</v>
      </c>
      <c r="AB594" s="9">
        <v>13.004</v>
      </c>
      <c r="AC594" s="10">
        <v>1</v>
      </c>
      <c r="AD594" s="10">
        <v>1</v>
      </c>
      <c r="AE594" s="9">
        <v>13.004</v>
      </c>
      <c r="AF594" s="11">
        <v>10</v>
      </c>
      <c r="AG594" s="11">
        <v>7</v>
      </c>
      <c r="AH594" s="11">
        <v>0</v>
      </c>
      <c r="AI594" s="11">
        <v>17</v>
      </c>
      <c r="AJ594" s="11">
        <v>0</v>
      </c>
      <c r="AK594" s="12">
        <v>44115.599965277775</v>
      </c>
      <c r="AL594" s="11">
        <v>0.24</v>
      </c>
      <c r="AM594" s="11">
        <v>100</v>
      </c>
      <c r="AN594" s="11">
        <v>0</v>
      </c>
      <c r="AO594" s="11">
        <v>0.17</v>
      </c>
      <c r="AP594" s="11">
        <v>0</v>
      </c>
      <c r="AQ594" s="11">
        <v>0.5</v>
      </c>
      <c r="AR594" s="11">
        <v>0.09</v>
      </c>
      <c r="AS594" s="8" t="s">
        <v>298</v>
      </c>
      <c r="AT594" s="11">
        <v>0</v>
      </c>
      <c r="AU594" s="8" t="s">
        <v>12435</v>
      </c>
      <c r="AV594" s="8" t="s">
        <v>299</v>
      </c>
    </row>
    <row r="595" spans="1:48" x14ac:dyDescent="0.25">
      <c r="A595" s="8" t="str">
        <f t="shared" si="9"/>
        <v>17006000119332200001421</v>
      </c>
      <c r="B595" s="8" t="s">
        <v>10883</v>
      </c>
      <c r="C595" s="8" t="s">
        <v>292</v>
      </c>
      <c r="D595" s="8" t="s">
        <v>293</v>
      </c>
      <c r="E595" s="8" t="s">
        <v>12436</v>
      </c>
      <c r="F595" s="8" t="s">
        <v>12437</v>
      </c>
      <c r="G595" s="8" t="s">
        <v>10890</v>
      </c>
      <c r="H595" s="8" t="s">
        <v>10896</v>
      </c>
      <c r="I595" s="8" t="s">
        <v>294</v>
      </c>
      <c r="J595" s="8" t="s">
        <v>10897</v>
      </c>
      <c r="K595" s="8" t="s">
        <v>301</v>
      </c>
      <c r="L595" s="8" t="s">
        <v>10898</v>
      </c>
      <c r="M595" s="8" t="s">
        <v>10899</v>
      </c>
      <c r="N595" s="8" t="s">
        <v>10893</v>
      </c>
      <c r="O595" s="9">
        <v>8.1300000000000008</v>
      </c>
      <c r="P595" s="10">
        <v>1</v>
      </c>
      <c r="Q595" s="11">
        <v>9.25</v>
      </c>
      <c r="R595" s="11">
        <v>7</v>
      </c>
      <c r="S595" s="8" t="s">
        <v>296</v>
      </c>
      <c r="T595" s="8" t="s">
        <v>297</v>
      </c>
      <c r="U595" s="9">
        <v>9.7070000000000007</v>
      </c>
      <c r="V595" s="10">
        <v>0.25</v>
      </c>
      <c r="W595" s="11">
        <v>3</v>
      </c>
      <c r="X595" s="9">
        <v>3.2669999999999999</v>
      </c>
      <c r="Y595" s="8" t="s">
        <v>292</v>
      </c>
      <c r="Z595" s="10">
        <v>4</v>
      </c>
      <c r="AA595" s="10">
        <v>1</v>
      </c>
      <c r="AB595" s="9">
        <v>13.068</v>
      </c>
      <c r="AC595" s="10">
        <v>1</v>
      </c>
      <c r="AD595" s="10">
        <v>1</v>
      </c>
      <c r="AE595" s="9">
        <v>13.068</v>
      </c>
      <c r="AF595" s="11">
        <v>10</v>
      </c>
      <c r="AG595" s="11">
        <v>7</v>
      </c>
      <c r="AH595" s="11">
        <v>0</v>
      </c>
      <c r="AI595" s="11">
        <v>17</v>
      </c>
      <c r="AJ595" s="11">
        <v>0</v>
      </c>
      <c r="AK595" s="12">
        <v>44115.599976851852</v>
      </c>
      <c r="AL595" s="11">
        <v>0.24</v>
      </c>
      <c r="AM595" s="11">
        <v>100</v>
      </c>
      <c r="AN595" s="11">
        <v>0</v>
      </c>
      <c r="AO595" s="11">
        <v>0.17</v>
      </c>
      <c r="AP595" s="11">
        <v>0</v>
      </c>
      <c r="AQ595" s="11">
        <v>0.5</v>
      </c>
      <c r="AR595" s="11">
        <v>0.1</v>
      </c>
      <c r="AS595" s="8" t="s">
        <v>298</v>
      </c>
      <c r="AT595" s="11">
        <v>0</v>
      </c>
      <c r="AU595" s="8" t="s">
        <v>12438</v>
      </c>
      <c r="AV595" s="8" t="s">
        <v>299</v>
      </c>
    </row>
    <row r="596" spans="1:48" x14ac:dyDescent="0.25">
      <c r="A596" s="8" t="str">
        <f t="shared" si="9"/>
        <v>17006000119432200001421</v>
      </c>
      <c r="B596" s="8" t="s">
        <v>10883</v>
      </c>
      <c r="C596" s="8" t="s">
        <v>292</v>
      </c>
      <c r="D596" s="8" t="s">
        <v>293</v>
      </c>
      <c r="E596" s="8" t="s">
        <v>12439</v>
      </c>
      <c r="F596" s="8" t="s">
        <v>12440</v>
      </c>
      <c r="G596" s="8" t="s">
        <v>10890</v>
      </c>
      <c r="H596" s="8" t="s">
        <v>10896</v>
      </c>
      <c r="I596" s="8" t="s">
        <v>294</v>
      </c>
      <c r="J596" s="8" t="s">
        <v>10897</v>
      </c>
      <c r="K596" s="8" t="s">
        <v>301</v>
      </c>
      <c r="L596" s="8" t="s">
        <v>10898</v>
      </c>
      <c r="M596" s="8" t="s">
        <v>10899</v>
      </c>
      <c r="N596" s="8" t="s">
        <v>10893</v>
      </c>
      <c r="O596" s="9">
        <v>8.61</v>
      </c>
      <c r="P596" s="10">
        <v>1</v>
      </c>
      <c r="Q596" s="11">
        <v>9.25</v>
      </c>
      <c r="R596" s="11">
        <v>7</v>
      </c>
      <c r="S596" s="8" t="s">
        <v>296</v>
      </c>
      <c r="T596" s="8" t="s">
        <v>297</v>
      </c>
      <c r="U596" s="9">
        <v>10.281000000000001</v>
      </c>
      <c r="V596" s="10">
        <v>0.25</v>
      </c>
      <c r="W596" s="11">
        <v>3</v>
      </c>
      <c r="X596" s="9">
        <v>3.46</v>
      </c>
      <c r="Y596" s="8" t="s">
        <v>292</v>
      </c>
      <c r="Z596" s="10">
        <v>4</v>
      </c>
      <c r="AA596" s="10">
        <v>1</v>
      </c>
      <c r="AB596" s="9">
        <v>13.84</v>
      </c>
      <c r="AC596" s="10">
        <v>1</v>
      </c>
      <c r="AD596" s="10">
        <v>1</v>
      </c>
      <c r="AE596" s="9">
        <v>13.84</v>
      </c>
      <c r="AF596" s="11">
        <v>10</v>
      </c>
      <c r="AG596" s="11">
        <v>7</v>
      </c>
      <c r="AH596" s="11">
        <v>0</v>
      </c>
      <c r="AI596" s="11">
        <v>17</v>
      </c>
      <c r="AJ596" s="11">
        <v>0</v>
      </c>
      <c r="AK596" s="12">
        <v>44115.599988425929</v>
      </c>
      <c r="AL596" s="11">
        <v>0.26</v>
      </c>
      <c r="AM596" s="11">
        <v>100</v>
      </c>
      <c r="AN596" s="11">
        <v>0</v>
      </c>
      <c r="AO596" s="11">
        <v>0.18</v>
      </c>
      <c r="AP596" s="11">
        <v>0</v>
      </c>
      <c r="AQ596" s="11">
        <v>0.53</v>
      </c>
      <c r="AR596" s="11">
        <v>0.1</v>
      </c>
      <c r="AS596" s="8" t="s">
        <v>298</v>
      </c>
      <c r="AT596" s="11">
        <v>0</v>
      </c>
      <c r="AU596" s="8" t="s">
        <v>12441</v>
      </c>
      <c r="AV596" s="8" t="s">
        <v>299</v>
      </c>
    </row>
    <row r="597" spans="1:48" x14ac:dyDescent="0.25">
      <c r="A597" s="8" t="str">
        <f t="shared" si="9"/>
        <v>10006000120512200001421</v>
      </c>
      <c r="B597" s="8" t="s">
        <v>10870</v>
      </c>
      <c r="C597" s="8" t="s">
        <v>294</v>
      </c>
      <c r="D597" s="8" t="s">
        <v>293</v>
      </c>
      <c r="E597" s="8" t="s">
        <v>12442</v>
      </c>
      <c r="F597" s="8" t="s">
        <v>12443</v>
      </c>
      <c r="G597" s="8" t="s">
        <v>10890</v>
      </c>
      <c r="H597" s="8" t="s">
        <v>10896</v>
      </c>
      <c r="I597" s="8" t="s">
        <v>292</v>
      </c>
      <c r="J597" s="8" t="s">
        <v>10897</v>
      </c>
      <c r="K597" s="8" t="s">
        <v>302</v>
      </c>
      <c r="L597" s="8" t="s">
        <v>10898</v>
      </c>
      <c r="M597" s="8" t="s">
        <v>10899</v>
      </c>
      <c r="N597" s="8" t="s">
        <v>10873</v>
      </c>
      <c r="O597" s="9">
        <v>24.123999999999999</v>
      </c>
      <c r="P597" s="10">
        <v>1</v>
      </c>
      <c r="Q597" s="11">
        <v>9.25</v>
      </c>
      <c r="R597" s="11">
        <v>12</v>
      </c>
      <c r="S597" s="8" t="s">
        <v>296</v>
      </c>
      <c r="T597" s="8" t="s">
        <v>297</v>
      </c>
      <c r="U597" s="9">
        <v>30.634</v>
      </c>
      <c r="V597" s="10">
        <v>1</v>
      </c>
      <c r="W597" s="11">
        <v>4</v>
      </c>
      <c r="X597" s="9">
        <v>25.463999999999999</v>
      </c>
      <c r="Y597" s="8" t="s">
        <v>292</v>
      </c>
      <c r="Z597" s="10">
        <v>1</v>
      </c>
      <c r="AA597" s="10">
        <v>1</v>
      </c>
      <c r="AB597" s="9">
        <v>25.463999999999999</v>
      </c>
      <c r="AC597" s="10">
        <v>1</v>
      </c>
      <c r="AD597" s="10">
        <v>1</v>
      </c>
      <c r="AE597" s="9">
        <v>25.463999999999999</v>
      </c>
      <c r="AF597" s="11">
        <v>10</v>
      </c>
      <c r="AG597" s="11">
        <v>12</v>
      </c>
      <c r="AH597" s="11">
        <v>9.25</v>
      </c>
      <c r="AI597" s="11">
        <v>0</v>
      </c>
      <c r="AJ597" s="11">
        <v>0</v>
      </c>
      <c r="AK597" s="12">
        <v>44115.04409722222</v>
      </c>
      <c r="AL597" s="11">
        <v>3.06</v>
      </c>
      <c r="AM597" s="11">
        <v>100</v>
      </c>
      <c r="AN597" s="11">
        <v>0</v>
      </c>
      <c r="AO597" s="11">
        <v>3.68</v>
      </c>
      <c r="AP597" s="11">
        <v>2.84</v>
      </c>
      <c r="AQ597" s="11">
        <v>0</v>
      </c>
      <c r="AR597" s="11">
        <v>1.35</v>
      </c>
      <c r="AS597" s="8" t="s">
        <v>298</v>
      </c>
      <c r="AT597" s="11">
        <v>0</v>
      </c>
      <c r="AU597" s="8" t="s">
        <v>12444</v>
      </c>
      <c r="AV597" s="8" t="s">
        <v>299</v>
      </c>
    </row>
    <row r="598" spans="1:48" x14ac:dyDescent="0.25">
      <c r="A598" s="8" t="str">
        <f t="shared" si="9"/>
        <v>17006000120512200001421</v>
      </c>
      <c r="B598" s="8" t="s">
        <v>10883</v>
      </c>
      <c r="C598" s="8" t="s">
        <v>292</v>
      </c>
      <c r="D598" s="8" t="s">
        <v>293</v>
      </c>
      <c r="E598" s="8" t="s">
        <v>12442</v>
      </c>
      <c r="F598" s="8" t="s">
        <v>12443</v>
      </c>
      <c r="G598" s="8" t="s">
        <v>10890</v>
      </c>
      <c r="H598" s="8" t="s">
        <v>10896</v>
      </c>
      <c r="I598" s="8" t="s">
        <v>294</v>
      </c>
      <c r="J598" s="8" t="s">
        <v>10897</v>
      </c>
      <c r="K598" s="8" t="s">
        <v>302</v>
      </c>
      <c r="L598" s="8" t="s">
        <v>10898</v>
      </c>
      <c r="M598" s="8" t="s">
        <v>10899</v>
      </c>
      <c r="N598" s="8" t="s">
        <v>10893</v>
      </c>
      <c r="O598" s="9">
        <v>24.12</v>
      </c>
      <c r="P598" s="10">
        <v>1</v>
      </c>
      <c r="Q598" s="11">
        <v>9.25</v>
      </c>
      <c r="R598" s="11">
        <v>7</v>
      </c>
      <c r="S598" s="8" t="s">
        <v>296</v>
      </c>
      <c r="T598" s="8" t="s">
        <v>297</v>
      </c>
      <c r="U598" s="9">
        <v>28.8</v>
      </c>
      <c r="V598" s="10">
        <v>0.25</v>
      </c>
      <c r="W598" s="11">
        <v>3</v>
      </c>
      <c r="X598" s="9">
        <v>9.69</v>
      </c>
      <c r="Y598" s="8" t="s">
        <v>292</v>
      </c>
      <c r="Z598" s="10">
        <v>4</v>
      </c>
      <c r="AA598" s="10">
        <v>1</v>
      </c>
      <c r="AB598" s="9">
        <v>38.76</v>
      </c>
      <c r="AC598" s="10">
        <v>1</v>
      </c>
      <c r="AD598" s="10">
        <v>1</v>
      </c>
      <c r="AE598" s="9">
        <v>38.76</v>
      </c>
      <c r="AF598" s="11">
        <v>10</v>
      </c>
      <c r="AG598" s="11">
        <v>7</v>
      </c>
      <c r="AH598" s="11">
        <v>0</v>
      </c>
      <c r="AI598" s="11">
        <v>17</v>
      </c>
      <c r="AJ598" s="11">
        <v>0</v>
      </c>
      <c r="AK598" s="12">
        <v>44115.600636574076</v>
      </c>
      <c r="AL598" s="11">
        <v>0.72</v>
      </c>
      <c r="AM598" s="11">
        <v>100</v>
      </c>
      <c r="AN598" s="11">
        <v>0</v>
      </c>
      <c r="AO598" s="11">
        <v>0.5</v>
      </c>
      <c r="AP598" s="11">
        <v>0</v>
      </c>
      <c r="AQ598" s="11">
        <v>1.49</v>
      </c>
      <c r="AR598" s="11">
        <v>0.28000000000000003</v>
      </c>
      <c r="AS598" s="8" t="s">
        <v>298</v>
      </c>
      <c r="AT598" s="11">
        <v>0</v>
      </c>
      <c r="AU598" s="8" t="s">
        <v>12444</v>
      </c>
      <c r="AV598" s="8" t="s">
        <v>299</v>
      </c>
    </row>
    <row r="599" spans="1:48" x14ac:dyDescent="0.25">
      <c r="A599" s="8" t="str">
        <f t="shared" si="9"/>
        <v>17006000120622200001421</v>
      </c>
      <c r="B599" s="8" t="s">
        <v>10883</v>
      </c>
      <c r="C599" s="8" t="s">
        <v>292</v>
      </c>
      <c r="D599" s="8" t="s">
        <v>293</v>
      </c>
      <c r="E599" s="8" t="s">
        <v>12445</v>
      </c>
      <c r="F599" s="8" t="s">
        <v>12446</v>
      </c>
      <c r="G599" s="8" t="s">
        <v>10890</v>
      </c>
      <c r="H599" s="8" t="s">
        <v>10896</v>
      </c>
      <c r="I599" s="8" t="s">
        <v>294</v>
      </c>
      <c r="J599" s="8" t="s">
        <v>10897</v>
      </c>
      <c r="K599" s="8" t="s">
        <v>301</v>
      </c>
      <c r="L599" s="8" t="s">
        <v>10898</v>
      </c>
      <c r="M599" s="8" t="s">
        <v>10899</v>
      </c>
      <c r="N599" s="8" t="s">
        <v>10893</v>
      </c>
      <c r="O599" s="9">
        <v>19.29</v>
      </c>
      <c r="P599" s="10">
        <v>1</v>
      </c>
      <c r="Q599" s="11">
        <v>9.25</v>
      </c>
      <c r="R599" s="11">
        <v>7</v>
      </c>
      <c r="S599" s="8" t="s">
        <v>296</v>
      </c>
      <c r="T599" s="8" t="s">
        <v>297</v>
      </c>
      <c r="U599" s="9">
        <v>23.033000000000001</v>
      </c>
      <c r="V599" s="10">
        <v>0.25</v>
      </c>
      <c r="W599" s="11">
        <v>3</v>
      </c>
      <c r="X599" s="9">
        <v>7.758</v>
      </c>
      <c r="Y599" s="8" t="s">
        <v>292</v>
      </c>
      <c r="Z599" s="10">
        <v>4</v>
      </c>
      <c r="AA599" s="10">
        <v>1</v>
      </c>
      <c r="AB599" s="9">
        <v>31.032</v>
      </c>
      <c r="AC599" s="10">
        <v>1</v>
      </c>
      <c r="AD599" s="10">
        <v>1</v>
      </c>
      <c r="AE599" s="9">
        <v>31.032</v>
      </c>
      <c r="AF599" s="11">
        <v>10</v>
      </c>
      <c r="AG599" s="11">
        <v>7</v>
      </c>
      <c r="AH599" s="11">
        <v>0</v>
      </c>
      <c r="AI599" s="11">
        <v>17</v>
      </c>
      <c r="AJ599" s="11">
        <v>0</v>
      </c>
      <c r="AK599" s="12">
        <v>44115.600671296299</v>
      </c>
      <c r="AL599" s="11">
        <v>0.57999999999999996</v>
      </c>
      <c r="AM599" s="11">
        <v>100</v>
      </c>
      <c r="AN599" s="11">
        <v>0</v>
      </c>
      <c r="AO599" s="11">
        <v>0.4</v>
      </c>
      <c r="AP599" s="11">
        <v>0</v>
      </c>
      <c r="AQ599" s="11">
        <v>1.19</v>
      </c>
      <c r="AR599" s="11">
        <v>0.23</v>
      </c>
      <c r="AS599" s="8" t="s">
        <v>298</v>
      </c>
      <c r="AT599" s="11">
        <v>0</v>
      </c>
      <c r="AU599" s="8" t="s">
        <v>12447</v>
      </c>
      <c r="AV599" s="8" t="s">
        <v>299</v>
      </c>
    </row>
    <row r="600" spans="1:48" x14ac:dyDescent="0.25">
      <c r="A600" s="8" t="str">
        <f t="shared" si="9"/>
        <v>17006000120632200001421</v>
      </c>
      <c r="B600" s="8" t="s">
        <v>10883</v>
      </c>
      <c r="C600" s="8" t="s">
        <v>292</v>
      </c>
      <c r="D600" s="8" t="s">
        <v>293</v>
      </c>
      <c r="E600" s="8" t="s">
        <v>12448</v>
      </c>
      <c r="F600" s="8" t="s">
        <v>12449</v>
      </c>
      <c r="G600" s="8" t="s">
        <v>10890</v>
      </c>
      <c r="H600" s="8" t="s">
        <v>10896</v>
      </c>
      <c r="I600" s="8" t="s">
        <v>294</v>
      </c>
      <c r="J600" s="8" t="s">
        <v>10897</v>
      </c>
      <c r="K600" s="8" t="s">
        <v>301</v>
      </c>
      <c r="L600" s="8" t="s">
        <v>10898</v>
      </c>
      <c r="M600" s="8" t="s">
        <v>10899</v>
      </c>
      <c r="N600" s="8" t="s">
        <v>10893</v>
      </c>
      <c r="O600" s="9">
        <v>31.72</v>
      </c>
      <c r="P600" s="10">
        <v>1</v>
      </c>
      <c r="Q600" s="11">
        <v>9.25</v>
      </c>
      <c r="R600" s="11">
        <v>7</v>
      </c>
      <c r="S600" s="8" t="s">
        <v>296</v>
      </c>
      <c r="T600" s="8" t="s">
        <v>297</v>
      </c>
      <c r="U600" s="9">
        <v>37.875</v>
      </c>
      <c r="V600" s="10">
        <v>0.25</v>
      </c>
      <c r="W600" s="11">
        <v>3</v>
      </c>
      <c r="X600" s="9">
        <v>12.749000000000001</v>
      </c>
      <c r="Y600" s="8" t="s">
        <v>292</v>
      </c>
      <c r="Z600" s="10">
        <v>4</v>
      </c>
      <c r="AA600" s="10">
        <v>1</v>
      </c>
      <c r="AB600" s="9">
        <v>50.996000000000002</v>
      </c>
      <c r="AC600" s="10">
        <v>1</v>
      </c>
      <c r="AD600" s="10">
        <v>1</v>
      </c>
      <c r="AE600" s="9">
        <v>50.996000000000002</v>
      </c>
      <c r="AF600" s="11">
        <v>10</v>
      </c>
      <c r="AG600" s="11">
        <v>7</v>
      </c>
      <c r="AH600" s="11">
        <v>0</v>
      </c>
      <c r="AI600" s="11">
        <v>17</v>
      </c>
      <c r="AJ600" s="11">
        <v>0</v>
      </c>
      <c r="AK600" s="12">
        <v>44115.600856481484</v>
      </c>
      <c r="AL600" s="11">
        <v>0.95</v>
      </c>
      <c r="AM600" s="11">
        <v>100</v>
      </c>
      <c r="AN600" s="11">
        <v>0</v>
      </c>
      <c r="AO600" s="11">
        <v>0.66</v>
      </c>
      <c r="AP600" s="11">
        <v>0</v>
      </c>
      <c r="AQ600" s="11">
        <v>1.96</v>
      </c>
      <c r="AR600" s="11">
        <v>0.37</v>
      </c>
      <c r="AS600" s="8" t="s">
        <v>298</v>
      </c>
      <c r="AT600" s="11">
        <v>0</v>
      </c>
      <c r="AU600" s="8" t="s">
        <v>12450</v>
      </c>
      <c r="AV600" s="8" t="s">
        <v>299</v>
      </c>
    </row>
    <row r="601" spans="1:48" x14ac:dyDescent="0.25">
      <c r="A601" s="8" t="str">
        <f t="shared" si="9"/>
        <v>10006000120642200000102</v>
      </c>
      <c r="B601" s="8" t="s">
        <v>10870</v>
      </c>
      <c r="C601" s="8" t="s">
        <v>294</v>
      </c>
      <c r="D601" s="8" t="s">
        <v>293</v>
      </c>
      <c r="E601" s="8" t="s">
        <v>12451</v>
      </c>
      <c r="F601" s="8" t="s">
        <v>12452</v>
      </c>
      <c r="G601" s="8" t="s">
        <v>10884</v>
      </c>
      <c r="H601" s="8" t="s">
        <v>10885</v>
      </c>
      <c r="I601" s="8" t="s">
        <v>292</v>
      </c>
      <c r="J601" s="8" t="s">
        <v>10897</v>
      </c>
      <c r="K601" s="8" t="s">
        <v>301</v>
      </c>
      <c r="L601" s="8" t="s">
        <v>10898</v>
      </c>
      <c r="M601" s="8" t="s">
        <v>10899</v>
      </c>
      <c r="N601" s="8" t="s">
        <v>10873</v>
      </c>
      <c r="O601" s="9">
        <v>27.483000000000001</v>
      </c>
      <c r="P601" s="10">
        <v>1</v>
      </c>
      <c r="Q601" s="11">
        <v>9.25</v>
      </c>
      <c r="R601" s="11">
        <v>12</v>
      </c>
      <c r="S601" s="8" t="s">
        <v>296</v>
      </c>
      <c r="T601" s="8" t="s">
        <v>297</v>
      </c>
      <c r="U601" s="9">
        <v>34.899000000000001</v>
      </c>
      <c r="V601" s="10">
        <v>1</v>
      </c>
      <c r="W601" s="11">
        <v>4.5</v>
      </c>
      <c r="X601" s="9">
        <v>29.209</v>
      </c>
      <c r="Y601" s="8" t="s">
        <v>292</v>
      </c>
      <c r="Z601" s="10">
        <v>1</v>
      </c>
      <c r="AA601" s="10">
        <v>1</v>
      </c>
      <c r="AB601" s="9">
        <v>29.209</v>
      </c>
      <c r="AC601" s="10">
        <v>1</v>
      </c>
      <c r="AD601" s="10">
        <v>1</v>
      </c>
      <c r="AE601" s="9">
        <v>29.209</v>
      </c>
      <c r="AF601" s="11">
        <v>10</v>
      </c>
      <c r="AG601" s="11">
        <v>12</v>
      </c>
      <c r="AH601" s="11">
        <v>9.25</v>
      </c>
      <c r="AI601" s="11">
        <v>0</v>
      </c>
      <c r="AJ601" s="11">
        <v>0</v>
      </c>
      <c r="AK601" s="12">
        <v>44115.04415509259</v>
      </c>
      <c r="AL601" s="11">
        <v>3.49</v>
      </c>
      <c r="AM601" s="11">
        <v>100</v>
      </c>
      <c r="AN601" s="11">
        <v>0</v>
      </c>
      <c r="AO601" s="11">
        <v>4.1900000000000004</v>
      </c>
      <c r="AP601" s="11">
        <v>3.23</v>
      </c>
      <c r="AQ601" s="11">
        <v>0</v>
      </c>
      <c r="AR601" s="11">
        <v>1.73</v>
      </c>
      <c r="AS601" s="8" t="s">
        <v>298</v>
      </c>
      <c r="AT601" s="11">
        <v>0</v>
      </c>
      <c r="AU601" s="8" t="s">
        <v>12453</v>
      </c>
      <c r="AV601" s="8" t="s">
        <v>299</v>
      </c>
    </row>
    <row r="602" spans="1:48" x14ac:dyDescent="0.25">
      <c r="A602" s="8" t="str">
        <f t="shared" si="9"/>
        <v>11006000120642000005105</v>
      </c>
      <c r="B602" s="8" t="s">
        <v>10874</v>
      </c>
      <c r="C602" s="8" t="s">
        <v>294</v>
      </c>
      <c r="D602" s="8" t="s">
        <v>293</v>
      </c>
      <c r="E602" s="8" t="s">
        <v>12451</v>
      </c>
      <c r="F602" s="8" t="s">
        <v>12452</v>
      </c>
      <c r="G602" s="8" t="s">
        <v>11053</v>
      </c>
      <c r="H602" s="8" t="s">
        <v>11054</v>
      </c>
      <c r="I602" s="8" t="s">
        <v>292</v>
      </c>
      <c r="J602" s="8" t="s">
        <v>10897</v>
      </c>
      <c r="K602" s="8" t="s">
        <v>301</v>
      </c>
      <c r="L602" s="8" t="s">
        <v>10898</v>
      </c>
      <c r="M602" s="8" t="s">
        <v>10899</v>
      </c>
      <c r="N602" s="8" t="s">
        <v>10873</v>
      </c>
      <c r="O602" s="9">
        <v>27.352</v>
      </c>
      <c r="P602" s="10">
        <v>1</v>
      </c>
      <c r="Q602" s="11">
        <v>9.25</v>
      </c>
      <c r="R602" s="11">
        <v>7</v>
      </c>
      <c r="S602" s="8" t="s">
        <v>296</v>
      </c>
      <c r="T602" s="8" t="s">
        <v>297</v>
      </c>
      <c r="U602" s="9">
        <v>32.658999999999999</v>
      </c>
      <c r="V602" s="10">
        <v>1</v>
      </c>
      <c r="W602" s="11">
        <v>4</v>
      </c>
      <c r="X602" s="9">
        <v>28.789000000000001</v>
      </c>
      <c r="Y602" s="8" t="s">
        <v>292</v>
      </c>
      <c r="Z602" s="10">
        <v>1</v>
      </c>
      <c r="AA602" s="10">
        <v>1</v>
      </c>
      <c r="AB602" s="9">
        <v>28.789000000000001</v>
      </c>
      <c r="AC602" s="10">
        <v>1</v>
      </c>
      <c r="AD602" s="10">
        <v>1</v>
      </c>
      <c r="AE602" s="9">
        <v>28.789000000000001</v>
      </c>
      <c r="AF602" s="11">
        <v>10</v>
      </c>
      <c r="AG602" s="11">
        <v>7</v>
      </c>
      <c r="AH602" s="11">
        <v>9.25</v>
      </c>
      <c r="AI602" s="11">
        <v>0</v>
      </c>
      <c r="AJ602" s="11">
        <v>0</v>
      </c>
      <c r="AK602" s="12">
        <v>44115.056817129633</v>
      </c>
      <c r="AL602" s="11">
        <v>3.27</v>
      </c>
      <c r="AM602" s="11">
        <v>100</v>
      </c>
      <c r="AN602" s="11">
        <v>0</v>
      </c>
      <c r="AO602" s="11">
        <v>2.29</v>
      </c>
      <c r="AP602" s="11">
        <v>3.02</v>
      </c>
      <c r="AQ602" s="11">
        <v>0</v>
      </c>
      <c r="AR602" s="11">
        <v>1.44</v>
      </c>
      <c r="AS602" s="8" t="s">
        <v>298</v>
      </c>
      <c r="AT602" s="11">
        <v>0</v>
      </c>
      <c r="AU602" s="8" t="s">
        <v>12453</v>
      </c>
      <c r="AV602" s="8" t="s">
        <v>299</v>
      </c>
    </row>
    <row r="603" spans="1:48" x14ac:dyDescent="0.25">
      <c r="A603" s="8" t="str">
        <f t="shared" si="9"/>
        <v>17006000120642200001421</v>
      </c>
      <c r="B603" s="8" t="s">
        <v>10883</v>
      </c>
      <c r="C603" s="8" t="s">
        <v>292</v>
      </c>
      <c r="D603" s="8" t="s">
        <v>293</v>
      </c>
      <c r="E603" s="8" t="s">
        <v>12451</v>
      </c>
      <c r="F603" s="8" t="s">
        <v>12452</v>
      </c>
      <c r="G603" s="8" t="s">
        <v>10890</v>
      </c>
      <c r="H603" s="8" t="s">
        <v>10896</v>
      </c>
      <c r="I603" s="8" t="s">
        <v>294</v>
      </c>
      <c r="J603" s="8" t="s">
        <v>10897</v>
      </c>
      <c r="K603" s="8" t="s">
        <v>301</v>
      </c>
      <c r="L603" s="8" t="s">
        <v>10898</v>
      </c>
      <c r="M603" s="8" t="s">
        <v>10899</v>
      </c>
      <c r="N603" s="8" t="s">
        <v>10893</v>
      </c>
      <c r="O603" s="9">
        <v>27.39</v>
      </c>
      <c r="P603" s="10">
        <v>1</v>
      </c>
      <c r="Q603" s="11">
        <v>9.25</v>
      </c>
      <c r="R603" s="11">
        <v>7</v>
      </c>
      <c r="S603" s="8" t="s">
        <v>296</v>
      </c>
      <c r="T603" s="8" t="s">
        <v>297</v>
      </c>
      <c r="U603" s="9">
        <v>32.704000000000001</v>
      </c>
      <c r="V603" s="10">
        <v>0.25</v>
      </c>
      <c r="W603" s="11">
        <v>3</v>
      </c>
      <c r="X603" s="9">
        <v>11.006</v>
      </c>
      <c r="Y603" s="8" t="s">
        <v>292</v>
      </c>
      <c r="Z603" s="10">
        <v>4</v>
      </c>
      <c r="AA603" s="10">
        <v>1</v>
      </c>
      <c r="AB603" s="9">
        <v>44.024000000000001</v>
      </c>
      <c r="AC603" s="10">
        <v>1</v>
      </c>
      <c r="AD603" s="10">
        <v>1</v>
      </c>
      <c r="AE603" s="9">
        <v>44.024000000000001</v>
      </c>
      <c r="AF603" s="11">
        <v>10</v>
      </c>
      <c r="AG603" s="11">
        <v>7</v>
      </c>
      <c r="AH603" s="11">
        <v>0</v>
      </c>
      <c r="AI603" s="11">
        <v>17</v>
      </c>
      <c r="AJ603" s="11">
        <v>0</v>
      </c>
      <c r="AK603" s="12">
        <v>44115.600856481484</v>
      </c>
      <c r="AL603" s="11">
        <v>0.82</v>
      </c>
      <c r="AM603" s="11">
        <v>100</v>
      </c>
      <c r="AN603" s="11">
        <v>0</v>
      </c>
      <c r="AO603" s="11">
        <v>0.56999999999999995</v>
      </c>
      <c r="AP603" s="11">
        <v>0</v>
      </c>
      <c r="AQ603" s="11">
        <v>1.69</v>
      </c>
      <c r="AR603" s="11">
        <v>0.32</v>
      </c>
      <c r="AS603" s="8" t="s">
        <v>298</v>
      </c>
      <c r="AT603" s="11">
        <v>0</v>
      </c>
      <c r="AU603" s="8" t="s">
        <v>12453</v>
      </c>
      <c r="AV603" s="8" t="s">
        <v>299</v>
      </c>
    </row>
    <row r="604" spans="1:48" x14ac:dyDescent="0.25">
      <c r="A604" s="8" t="str">
        <f t="shared" si="9"/>
        <v>17006000120652200001421</v>
      </c>
      <c r="B604" s="8" t="s">
        <v>10883</v>
      </c>
      <c r="C604" s="8" t="s">
        <v>292</v>
      </c>
      <c r="D604" s="8" t="s">
        <v>293</v>
      </c>
      <c r="E604" s="8" t="s">
        <v>12454</v>
      </c>
      <c r="F604" s="8" t="s">
        <v>12455</v>
      </c>
      <c r="G604" s="8" t="s">
        <v>10890</v>
      </c>
      <c r="H604" s="8" t="s">
        <v>10896</v>
      </c>
      <c r="I604" s="8" t="s">
        <v>294</v>
      </c>
      <c r="J604" s="8" t="s">
        <v>10897</v>
      </c>
      <c r="K604" s="8" t="s">
        <v>301</v>
      </c>
      <c r="L604" s="8" t="s">
        <v>10898</v>
      </c>
      <c r="M604" s="8" t="s">
        <v>10899</v>
      </c>
      <c r="N604" s="8" t="s">
        <v>10893</v>
      </c>
      <c r="O604" s="9">
        <v>29.93</v>
      </c>
      <c r="P604" s="10">
        <v>1</v>
      </c>
      <c r="Q604" s="11">
        <v>9.25</v>
      </c>
      <c r="R604" s="11">
        <v>7</v>
      </c>
      <c r="S604" s="8" t="s">
        <v>296</v>
      </c>
      <c r="T604" s="8" t="s">
        <v>297</v>
      </c>
      <c r="U604" s="9">
        <v>35.737000000000002</v>
      </c>
      <c r="V604" s="10">
        <v>0.25</v>
      </c>
      <c r="W604" s="11">
        <v>3</v>
      </c>
      <c r="X604" s="9">
        <v>12.013999999999999</v>
      </c>
      <c r="Y604" s="8" t="s">
        <v>292</v>
      </c>
      <c r="Z604" s="10">
        <v>4</v>
      </c>
      <c r="AA604" s="10">
        <v>1</v>
      </c>
      <c r="AB604" s="9">
        <v>48.055999999999997</v>
      </c>
      <c r="AC604" s="10">
        <v>1</v>
      </c>
      <c r="AD604" s="10">
        <v>1</v>
      </c>
      <c r="AE604" s="9">
        <v>48.055999999999997</v>
      </c>
      <c r="AF604" s="11">
        <v>10</v>
      </c>
      <c r="AG604" s="11">
        <v>7</v>
      </c>
      <c r="AH604" s="11">
        <v>0</v>
      </c>
      <c r="AI604" s="11">
        <v>17</v>
      </c>
      <c r="AJ604" s="11">
        <v>0</v>
      </c>
      <c r="AK604" s="12">
        <v>44115.600868055553</v>
      </c>
      <c r="AL604" s="11">
        <v>0.89</v>
      </c>
      <c r="AM604" s="11">
        <v>100</v>
      </c>
      <c r="AN604" s="11">
        <v>0</v>
      </c>
      <c r="AO604" s="11">
        <v>0.62</v>
      </c>
      <c r="AP604" s="11">
        <v>0</v>
      </c>
      <c r="AQ604" s="11">
        <v>1.84</v>
      </c>
      <c r="AR604" s="11">
        <v>0.35</v>
      </c>
      <c r="AS604" s="8" t="s">
        <v>298</v>
      </c>
      <c r="AT604" s="11">
        <v>0</v>
      </c>
      <c r="AU604" s="8" t="s">
        <v>12456</v>
      </c>
      <c r="AV604" s="8" t="s">
        <v>299</v>
      </c>
    </row>
    <row r="605" spans="1:48" x14ac:dyDescent="0.25">
      <c r="A605" s="8" t="str">
        <f t="shared" si="9"/>
        <v>17006000120752200001421</v>
      </c>
      <c r="B605" s="8" t="s">
        <v>10883</v>
      </c>
      <c r="C605" s="8" t="s">
        <v>292</v>
      </c>
      <c r="D605" s="8" t="s">
        <v>293</v>
      </c>
      <c r="E605" s="8" t="s">
        <v>12457</v>
      </c>
      <c r="F605" s="8" t="s">
        <v>12458</v>
      </c>
      <c r="G605" s="8" t="s">
        <v>10890</v>
      </c>
      <c r="H605" s="8" t="s">
        <v>10896</v>
      </c>
      <c r="I605" s="8" t="s">
        <v>294</v>
      </c>
      <c r="J605" s="8" t="s">
        <v>10897</v>
      </c>
      <c r="K605" s="8" t="s">
        <v>301</v>
      </c>
      <c r="L605" s="8" t="s">
        <v>10898</v>
      </c>
      <c r="M605" s="8" t="s">
        <v>10899</v>
      </c>
      <c r="N605" s="8" t="s">
        <v>10893</v>
      </c>
      <c r="O605" s="9">
        <v>32.130000000000003</v>
      </c>
      <c r="P605" s="10">
        <v>1</v>
      </c>
      <c r="Q605" s="11">
        <v>9.25</v>
      </c>
      <c r="R605" s="11">
        <v>7</v>
      </c>
      <c r="S605" s="8" t="s">
        <v>296</v>
      </c>
      <c r="T605" s="8" t="s">
        <v>297</v>
      </c>
      <c r="U605" s="9">
        <v>38.363999999999997</v>
      </c>
      <c r="V605" s="10">
        <v>0.25</v>
      </c>
      <c r="W605" s="11">
        <v>3</v>
      </c>
      <c r="X605" s="9">
        <v>12.911</v>
      </c>
      <c r="Y605" s="8" t="s">
        <v>292</v>
      </c>
      <c r="Z605" s="10">
        <v>4</v>
      </c>
      <c r="AA605" s="10">
        <v>1</v>
      </c>
      <c r="AB605" s="9">
        <v>51.643999999999998</v>
      </c>
      <c r="AC605" s="10">
        <v>1</v>
      </c>
      <c r="AD605" s="10">
        <v>1</v>
      </c>
      <c r="AE605" s="9">
        <v>51.643999999999998</v>
      </c>
      <c r="AF605" s="11">
        <v>10</v>
      </c>
      <c r="AG605" s="11">
        <v>7</v>
      </c>
      <c r="AH605" s="11">
        <v>0</v>
      </c>
      <c r="AI605" s="11">
        <v>17</v>
      </c>
      <c r="AJ605" s="11">
        <v>0</v>
      </c>
      <c r="AK605" s="12">
        <v>44115.600891203707</v>
      </c>
      <c r="AL605" s="11">
        <v>0.96</v>
      </c>
      <c r="AM605" s="11">
        <v>100</v>
      </c>
      <c r="AN605" s="11">
        <v>0</v>
      </c>
      <c r="AO605" s="11">
        <v>0.67</v>
      </c>
      <c r="AP605" s="11">
        <v>0</v>
      </c>
      <c r="AQ605" s="11">
        <v>1.98</v>
      </c>
      <c r="AR605" s="11">
        <v>0.38</v>
      </c>
      <c r="AS605" s="8" t="s">
        <v>298</v>
      </c>
      <c r="AT605" s="11">
        <v>0</v>
      </c>
      <c r="AU605" s="8" t="s">
        <v>12459</v>
      </c>
      <c r="AV605" s="8" t="s">
        <v>299</v>
      </c>
    </row>
    <row r="606" spans="1:48" x14ac:dyDescent="0.25">
      <c r="A606" s="8" t="str">
        <f t="shared" si="9"/>
        <v>17006000120762200001421</v>
      </c>
      <c r="B606" s="8" t="s">
        <v>10883</v>
      </c>
      <c r="C606" s="8" t="s">
        <v>292</v>
      </c>
      <c r="D606" s="8" t="s">
        <v>293</v>
      </c>
      <c r="E606" s="8" t="s">
        <v>12460</v>
      </c>
      <c r="F606" s="8" t="s">
        <v>12461</v>
      </c>
      <c r="G606" s="8" t="s">
        <v>10890</v>
      </c>
      <c r="H606" s="8" t="s">
        <v>10896</v>
      </c>
      <c r="I606" s="8" t="s">
        <v>294</v>
      </c>
      <c r="J606" s="8" t="s">
        <v>10897</v>
      </c>
      <c r="K606" s="8" t="s">
        <v>301</v>
      </c>
      <c r="L606" s="8" t="s">
        <v>10898</v>
      </c>
      <c r="M606" s="8" t="s">
        <v>10899</v>
      </c>
      <c r="N606" s="8" t="s">
        <v>10893</v>
      </c>
      <c r="O606" s="9">
        <v>33.92</v>
      </c>
      <c r="P606" s="10">
        <v>1</v>
      </c>
      <c r="Q606" s="11">
        <v>9.25</v>
      </c>
      <c r="R606" s="11">
        <v>7</v>
      </c>
      <c r="S606" s="8" t="s">
        <v>296</v>
      </c>
      <c r="T606" s="8" t="s">
        <v>297</v>
      </c>
      <c r="U606" s="9">
        <v>40.500999999999998</v>
      </c>
      <c r="V606" s="10">
        <v>0.25</v>
      </c>
      <c r="W606" s="11">
        <v>3</v>
      </c>
      <c r="X606" s="9">
        <v>13.625</v>
      </c>
      <c r="Y606" s="8" t="s">
        <v>292</v>
      </c>
      <c r="Z606" s="10">
        <v>4</v>
      </c>
      <c r="AA606" s="10">
        <v>1</v>
      </c>
      <c r="AB606" s="9">
        <v>54.5</v>
      </c>
      <c r="AC606" s="10">
        <v>1</v>
      </c>
      <c r="AD606" s="10">
        <v>1</v>
      </c>
      <c r="AE606" s="9">
        <v>54.5</v>
      </c>
      <c r="AF606" s="11">
        <v>10</v>
      </c>
      <c r="AG606" s="11">
        <v>7</v>
      </c>
      <c r="AH606" s="11">
        <v>0</v>
      </c>
      <c r="AI606" s="11">
        <v>17</v>
      </c>
      <c r="AJ606" s="11">
        <v>0</v>
      </c>
      <c r="AK606" s="12">
        <v>44115.600902777776</v>
      </c>
      <c r="AL606" s="11">
        <v>1.01</v>
      </c>
      <c r="AM606" s="11">
        <v>100</v>
      </c>
      <c r="AN606" s="11">
        <v>0</v>
      </c>
      <c r="AO606" s="11">
        <v>0.71</v>
      </c>
      <c r="AP606" s="11">
        <v>0</v>
      </c>
      <c r="AQ606" s="11">
        <v>2.09</v>
      </c>
      <c r="AR606" s="11">
        <v>0.4</v>
      </c>
      <c r="AS606" s="8" t="s">
        <v>298</v>
      </c>
      <c r="AT606" s="11">
        <v>0</v>
      </c>
      <c r="AU606" s="8" t="s">
        <v>12462</v>
      </c>
      <c r="AV606" s="8" t="s">
        <v>299</v>
      </c>
    </row>
    <row r="607" spans="1:48" x14ac:dyDescent="0.25">
      <c r="A607" s="8" t="str">
        <f t="shared" si="9"/>
        <v>17006000120772200001421</v>
      </c>
      <c r="B607" s="8" t="s">
        <v>10883</v>
      </c>
      <c r="C607" s="8" t="s">
        <v>292</v>
      </c>
      <c r="D607" s="8" t="s">
        <v>293</v>
      </c>
      <c r="E607" s="8" t="s">
        <v>12463</v>
      </c>
      <c r="F607" s="8" t="s">
        <v>12464</v>
      </c>
      <c r="G607" s="8" t="s">
        <v>10890</v>
      </c>
      <c r="H607" s="8" t="s">
        <v>10896</v>
      </c>
      <c r="I607" s="8" t="s">
        <v>294</v>
      </c>
      <c r="J607" s="8" t="s">
        <v>10897</v>
      </c>
      <c r="K607" s="8" t="s">
        <v>301</v>
      </c>
      <c r="L607" s="8" t="s">
        <v>10898</v>
      </c>
      <c r="M607" s="8" t="s">
        <v>10899</v>
      </c>
      <c r="N607" s="8" t="s">
        <v>10893</v>
      </c>
      <c r="O607" s="9">
        <v>29.7</v>
      </c>
      <c r="P607" s="10">
        <v>1</v>
      </c>
      <c r="Q607" s="11">
        <v>9.25</v>
      </c>
      <c r="R607" s="11">
        <v>7</v>
      </c>
      <c r="S607" s="8" t="s">
        <v>296</v>
      </c>
      <c r="T607" s="8" t="s">
        <v>297</v>
      </c>
      <c r="U607" s="9">
        <v>35.463000000000001</v>
      </c>
      <c r="V607" s="10">
        <v>0.25</v>
      </c>
      <c r="W607" s="11">
        <v>3</v>
      </c>
      <c r="X607" s="9">
        <v>11.936</v>
      </c>
      <c r="Y607" s="8" t="s">
        <v>292</v>
      </c>
      <c r="Z607" s="10">
        <v>4</v>
      </c>
      <c r="AA607" s="10">
        <v>1</v>
      </c>
      <c r="AB607" s="9">
        <v>47.744</v>
      </c>
      <c r="AC607" s="10">
        <v>1</v>
      </c>
      <c r="AD607" s="10">
        <v>1</v>
      </c>
      <c r="AE607" s="9">
        <v>47.744</v>
      </c>
      <c r="AF607" s="11">
        <v>10</v>
      </c>
      <c r="AG607" s="11">
        <v>7</v>
      </c>
      <c r="AH607" s="11">
        <v>0</v>
      </c>
      <c r="AI607" s="11">
        <v>17</v>
      </c>
      <c r="AJ607" s="11">
        <v>0</v>
      </c>
      <c r="AK607" s="12">
        <v>44115.600914351853</v>
      </c>
      <c r="AL607" s="11">
        <v>0.89</v>
      </c>
      <c r="AM607" s="11">
        <v>100</v>
      </c>
      <c r="AN607" s="11">
        <v>0</v>
      </c>
      <c r="AO607" s="11">
        <v>0.62</v>
      </c>
      <c r="AP607" s="11">
        <v>0</v>
      </c>
      <c r="AQ607" s="11">
        <v>1.83</v>
      </c>
      <c r="AR607" s="11">
        <v>0.35</v>
      </c>
      <c r="AS607" s="8" t="s">
        <v>298</v>
      </c>
      <c r="AT607" s="11">
        <v>0</v>
      </c>
      <c r="AU607" s="8" t="s">
        <v>12465</v>
      </c>
      <c r="AV607" s="8" t="s">
        <v>299</v>
      </c>
    </row>
    <row r="608" spans="1:48" x14ac:dyDescent="0.25">
      <c r="A608" s="8" t="str">
        <f t="shared" si="9"/>
        <v>17006000120782200001421</v>
      </c>
      <c r="B608" s="8" t="s">
        <v>10883</v>
      </c>
      <c r="C608" s="8" t="s">
        <v>292</v>
      </c>
      <c r="D608" s="8" t="s">
        <v>293</v>
      </c>
      <c r="E608" s="8" t="s">
        <v>12466</v>
      </c>
      <c r="F608" s="8" t="s">
        <v>12467</v>
      </c>
      <c r="G608" s="8" t="s">
        <v>10890</v>
      </c>
      <c r="H608" s="8" t="s">
        <v>10896</v>
      </c>
      <c r="I608" s="8" t="s">
        <v>294</v>
      </c>
      <c r="J608" s="8" t="s">
        <v>10897</v>
      </c>
      <c r="K608" s="8" t="s">
        <v>302</v>
      </c>
      <c r="L608" s="8" t="s">
        <v>10886</v>
      </c>
      <c r="M608" s="8" t="s">
        <v>10899</v>
      </c>
      <c r="N608" s="8" t="s">
        <v>10893</v>
      </c>
      <c r="O608" s="9">
        <v>31.78</v>
      </c>
      <c r="P608" s="10">
        <v>1</v>
      </c>
      <c r="Q608" s="11">
        <v>9.25</v>
      </c>
      <c r="R608" s="11">
        <v>7</v>
      </c>
      <c r="S608" s="8" t="s">
        <v>296</v>
      </c>
      <c r="T608" s="8" t="s">
        <v>297</v>
      </c>
      <c r="U608" s="9">
        <v>37.945999999999998</v>
      </c>
      <c r="V608" s="10">
        <v>0.25</v>
      </c>
      <c r="W608" s="11">
        <v>3</v>
      </c>
      <c r="X608" s="9">
        <v>12.766999999999999</v>
      </c>
      <c r="Y608" s="8" t="s">
        <v>292</v>
      </c>
      <c r="Z608" s="10">
        <v>4</v>
      </c>
      <c r="AA608" s="10">
        <v>1</v>
      </c>
      <c r="AB608" s="9">
        <v>51.067999999999998</v>
      </c>
      <c r="AC608" s="10">
        <v>1</v>
      </c>
      <c r="AD608" s="10">
        <v>1</v>
      </c>
      <c r="AE608" s="9">
        <v>51.067999999999998</v>
      </c>
      <c r="AF608" s="11">
        <v>10</v>
      </c>
      <c r="AG608" s="11">
        <v>7</v>
      </c>
      <c r="AH608" s="11">
        <v>0</v>
      </c>
      <c r="AI608" s="11">
        <v>17</v>
      </c>
      <c r="AJ608" s="11">
        <v>0</v>
      </c>
      <c r="AK608" s="12">
        <v>44115.600925925923</v>
      </c>
      <c r="AL608" s="11">
        <v>0.95</v>
      </c>
      <c r="AM608" s="11">
        <v>100</v>
      </c>
      <c r="AN608" s="11">
        <v>0</v>
      </c>
      <c r="AO608" s="11">
        <v>0.66</v>
      </c>
      <c r="AP608" s="11">
        <v>0</v>
      </c>
      <c r="AQ608" s="11">
        <v>1.96</v>
      </c>
      <c r="AR608" s="11">
        <v>0.37</v>
      </c>
      <c r="AS608" s="8" t="s">
        <v>298</v>
      </c>
      <c r="AT608" s="11">
        <v>0</v>
      </c>
      <c r="AU608" s="8" t="s">
        <v>12468</v>
      </c>
      <c r="AV608" s="8" t="s">
        <v>299</v>
      </c>
    </row>
    <row r="609" spans="1:48" x14ac:dyDescent="0.25">
      <c r="A609" s="8" t="str">
        <f t="shared" si="9"/>
        <v>17006000121172200001421</v>
      </c>
      <c r="B609" s="8" t="s">
        <v>10883</v>
      </c>
      <c r="C609" s="8" t="s">
        <v>292</v>
      </c>
      <c r="D609" s="8" t="s">
        <v>293</v>
      </c>
      <c r="E609" s="8" t="s">
        <v>12469</v>
      </c>
      <c r="F609" s="8" t="s">
        <v>12470</v>
      </c>
      <c r="G609" s="8" t="s">
        <v>10890</v>
      </c>
      <c r="H609" s="8" t="s">
        <v>10896</v>
      </c>
      <c r="I609" s="8" t="s">
        <v>294</v>
      </c>
      <c r="J609" s="8" t="s">
        <v>10897</v>
      </c>
      <c r="K609" s="8" t="s">
        <v>295</v>
      </c>
      <c r="L609" s="8" t="s">
        <v>10898</v>
      </c>
      <c r="M609" s="8" t="s">
        <v>10899</v>
      </c>
      <c r="N609" s="8" t="s">
        <v>10893</v>
      </c>
      <c r="O609" s="9">
        <v>29.73</v>
      </c>
      <c r="P609" s="10">
        <v>1</v>
      </c>
      <c r="Q609" s="11">
        <v>9.25</v>
      </c>
      <c r="R609" s="11">
        <v>7</v>
      </c>
      <c r="S609" s="8" t="s">
        <v>296</v>
      </c>
      <c r="T609" s="8" t="s">
        <v>297</v>
      </c>
      <c r="U609" s="9">
        <v>35.499000000000002</v>
      </c>
      <c r="V609" s="10">
        <v>0.25</v>
      </c>
      <c r="W609" s="11">
        <v>3</v>
      </c>
      <c r="X609" s="9">
        <v>11.955</v>
      </c>
      <c r="Y609" s="8" t="s">
        <v>292</v>
      </c>
      <c r="Z609" s="10">
        <v>4</v>
      </c>
      <c r="AA609" s="10">
        <v>1</v>
      </c>
      <c r="AB609" s="9">
        <v>47.82</v>
      </c>
      <c r="AC609" s="10">
        <v>1</v>
      </c>
      <c r="AD609" s="10">
        <v>1</v>
      </c>
      <c r="AE609" s="9">
        <v>47.82</v>
      </c>
      <c r="AF609" s="11">
        <v>10</v>
      </c>
      <c r="AG609" s="11">
        <v>7</v>
      </c>
      <c r="AH609" s="11">
        <v>0</v>
      </c>
      <c r="AI609" s="11">
        <v>17</v>
      </c>
      <c r="AJ609" s="11">
        <v>0</v>
      </c>
      <c r="AK609" s="12">
        <v>44115.601064814815</v>
      </c>
      <c r="AL609" s="11">
        <v>0.89</v>
      </c>
      <c r="AM609" s="11">
        <v>100</v>
      </c>
      <c r="AN609" s="11">
        <v>0</v>
      </c>
      <c r="AO609" s="11">
        <v>0.62</v>
      </c>
      <c r="AP609" s="11">
        <v>0</v>
      </c>
      <c r="AQ609" s="11">
        <v>1.84</v>
      </c>
      <c r="AR609" s="11">
        <v>0.35</v>
      </c>
      <c r="AS609" s="8" t="s">
        <v>298</v>
      </c>
      <c r="AT609" s="11">
        <v>0</v>
      </c>
      <c r="AU609" s="8" t="s">
        <v>12471</v>
      </c>
      <c r="AV609" s="8" t="s">
        <v>299</v>
      </c>
    </row>
    <row r="610" spans="1:48" x14ac:dyDescent="0.25">
      <c r="A610" s="8" t="str">
        <f t="shared" si="9"/>
        <v>17006000121182200001421</v>
      </c>
      <c r="B610" s="8" t="s">
        <v>10883</v>
      </c>
      <c r="C610" s="8" t="s">
        <v>292</v>
      </c>
      <c r="D610" s="8" t="s">
        <v>293</v>
      </c>
      <c r="E610" s="8" t="s">
        <v>12472</v>
      </c>
      <c r="F610" s="8" t="s">
        <v>12473</v>
      </c>
      <c r="G610" s="8" t="s">
        <v>10890</v>
      </c>
      <c r="H610" s="8" t="s">
        <v>10896</v>
      </c>
      <c r="I610" s="8" t="s">
        <v>294</v>
      </c>
      <c r="J610" s="8" t="s">
        <v>10897</v>
      </c>
      <c r="K610" s="8" t="s">
        <v>301</v>
      </c>
      <c r="L610" s="8" t="s">
        <v>10898</v>
      </c>
      <c r="M610" s="8" t="s">
        <v>10899</v>
      </c>
      <c r="N610" s="8" t="s">
        <v>10893</v>
      </c>
      <c r="O610" s="9">
        <v>9.8800000000000008</v>
      </c>
      <c r="P610" s="10">
        <v>1</v>
      </c>
      <c r="Q610" s="11">
        <v>9.25</v>
      </c>
      <c r="R610" s="11">
        <v>7</v>
      </c>
      <c r="S610" s="8" t="s">
        <v>296</v>
      </c>
      <c r="T610" s="8" t="s">
        <v>297</v>
      </c>
      <c r="U610" s="9">
        <v>11.797000000000001</v>
      </c>
      <c r="V610" s="10">
        <v>0.25</v>
      </c>
      <c r="W610" s="11">
        <v>3</v>
      </c>
      <c r="X610" s="9">
        <v>3.9790000000000001</v>
      </c>
      <c r="Y610" s="8" t="s">
        <v>292</v>
      </c>
      <c r="Z610" s="10">
        <v>4</v>
      </c>
      <c r="AA610" s="10">
        <v>1</v>
      </c>
      <c r="AB610" s="9">
        <v>15.916</v>
      </c>
      <c r="AC610" s="10">
        <v>1</v>
      </c>
      <c r="AD610" s="10">
        <v>1</v>
      </c>
      <c r="AE610" s="9">
        <v>15.916</v>
      </c>
      <c r="AF610" s="11">
        <v>10</v>
      </c>
      <c r="AG610" s="11">
        <v>7</v>
      </c>
      <c r="AH610" s="11">
        <v>0</v>
      </c>
      <c r="AI610" s="11">
        <v>17</v>
      </c>
      <c r="AJ610" s="11">
        <v>0</v>
      </c>
      <c r="AK610" s="12">
        <v>44115.601087962961</v>
      </c>
      <c r="AL610" s="11">
        <v>0.3</v>
      </c>
      <c r="AM610" s="11">
        <v>100</v>
      </c>
      <c r="AN610" s="11">
        <v>0</v>
      </c>
      <c r="AO610" s="11">
        <v>0.21</v>
      </c>
      <c r="AP610" s="11">
        <v>0</v>
      </c>
      <c r="AQ610" s="11">
        <v>0.61</v>
      </c>
      <c r="AR610" s="11">
        <v>0.12</v>
      </c>
      <c r="AS610" s="8" t="s">
        <v>298</v>
      </c>
      <c r="AT610" s="11">
        <v>0</v>
      </c>
      <c r="AU610" s="8" t="s">
        <v>12474</v>
      </c>
      <c r="AV610" s="8" t="s">
        <v>299</v>
      </c>
    </row>
    <row r="611" spans="1:48" x14ac:dyDescent="0.25">
      <c r="A611" s="8" t="str">
        <f t="shared" si="9"/>
        <v>10006000121242200001421</v>
      </c>
      <c r="B611" s="8" t="s">
        <v>10870</v>
      </c>
      <c r="C611" s="8" t="s">
        <v>294</v>
      </c>
      <c r="D611" s="8" t="s">
        <v>293</v>
      </c>
      <c r="E611" s="8" t="s">
        <v>12475</v>
      </c>
      <c r="F611" s="8" t="s">
        <v>12476</v>
      </c>
      <c r="G611" s="8" t="s">
        <v>10890</v>
      </c>
      <c r="H611" s="8" t="s">
        <v>10896</v>
      </c>
      <c r="I611" s="8" t="s">
        <v>292</v>
      </c>
      <c r="J611" s="8" t="s">
        <v>10897</v>
      </c>
      <c r="K611" s="8" t="s">
        <v>302</v>
      </c>
      <c r="L611" s="8" t="s">
        <v>10898</v>
      </c>
      <c r="M611" s="8" t="s">
        <v>10899</v>
      </c>
      <c r="N611" s="8" t="s">
        <v>10873</v>
      </c>
      <c r="O611" s="9">
        <v>40.189</v>
      </c>
      <c r="P611" s="10">
        <v>1</v>
      </c>
      <c r="Q611" s="11">
        <v>9.25</v>
      </c>
      <c r="R611" s="11">
        <v>12</v>
      </c>
      <c r="S611" s="8" t="s">
        <v>296</v>
      </c>
      <c r="T611" s="8" t="s">
        <v>297</v>
      </c>
      <c r="U611" s="9">
        <v>51.033999999999999</v>
      </c>
      <c r="V611" s="10">
        <v>1</v>
      </c>
      <c r="W611" s="11">
        <v>4</v>
      </c>
      <c r="X611" s="9">
        <v>42.444000000000003</v>
      </c>
      <c r="Y611" s="8" t="s">
        <v>292</v>
      </c>
      <c r="Z611" s="10">
        <v>1</v>
      </c>
      <c r="AA611" s="10">
        <v>1</v>
      </c>
      <c r="AB611" s="9">
        <v>42.444000000000003</v>
      </c>
      <c r="AC611" s="10">
        <v>1</v>
      </c>
      <c r="AD611" s="10">
        <v>1</v>
      </c>
      <c r="AE611" s="9">
        <v>42.444000000000003</v>
      </c>
      <c r="AF611" s="11">
        <v>10</v>
      </c>
      <c r="AG611" s="11">
        <v>12</v>
      </c>
      <c r="AH611" s="11">
        <v>9.25</v>
      </c>
      <c r="AI611" s="11">
        <v>0</v>
      </c>
      <c r="AJ611" s="11">
        <v>0</v>
      </c>
      <c r="AK611" s="12">
        <v>44115.044386574074</v>
      </c>
      <c r="AL611" s="11">
        <v>5.0999999999999996</v>
      </c>
      <c r="AM611" s="11">
        <v>100</v>
      </c>
      <c r="AN611" s="11">
        <v>0</v>
      </c>
      <c r="AO611" s="11">
        <v>6.12</v>
      </c>
      <c r="AP611" s="11">
        <v>4.72</v>
      </c>
      <c r="AQ611" s="11">
        <v>0</v>
      </c>
      <c r="AR611" s="11">
        <v>2.25</v>
      </c>
      <c r="AS611" s="8" t="s">
        <v>298</v>
      </c>
      <c r="AT611" s="11">
        <v>0</v>
      </c>
      <c r="AU611" s="8" t="s">
        <v>12477</v>
      </c>
      <c r="AV611" s="8" t="s">
        <v>299</v>
      </c>
    </row>
    <row r="612" spans="1:48" x14ac:dyDescent="0.25">
      <c r="A612" s="8" t="str">
        <f t="shared" si="9"/>
        <v>11006000121242200001421</v>
      </c>
      <c r="B612" s="8" t="s">
        <v>10874</v>
      </c>
      <c r="C612" s="8" t="s">
        <v>294</v>
      </c>
      <c r="D612" s="8" t="s">
        <v>293</v>
      </c>
      <c r="E612" s="8" t="s">
        <v>12475</v>
      </c>
      <c r="F612" s="8" t="s">
        <v>12476</v>
      </c>
      <c r="G612" s="8" t="s">
        <v>10890</v>
      </c>
      <c r="H612" s="8" t="s">
        <v>10896</v>
      </c>
      <c r="I612" s="8" t="s">
        <v>292</v>
      </c>
      <c r="J612" s="8" t="s">
        <v>10897</v>
      </c>
      <c r="K612" s="8" t="s">
        <v>302</v>
      </c>
      <c r="L612" s="8" t="s">
        <v>10898</v>
      </c>
      <c r="M612" s="8" t="s">
        <v>10899</v>
      </c>
      <c r="N612" s="8" t="s">
        <v>10873</v>
      </c>
      <c r="O612" s="9">
        <v>40.189</v>
      </c>
      <c r="P612" s="10">
        <v>1</v>
      </c>
      <c r="Q612" s="11">
        <v>9.25</v>
      </c>
      <c r="R612" s="11">
        <v>7</v>
      </c>
      <c r="S612" s="8" t="s">
        <v>296</v>
      </c>
      <c r="T612" s="8" t="s">
        <v>297</v>
      </c>
      <c r="U612" s="9">
        <v>47.987000000000002</v>
      </c>
      <c r="V612" s="10">
        <v>1</v>
      </c>
      <c r="W612" s="11">
        <v>3</v>
      </c>
      <c r="X612" s="9">
        <v>41.767000000000003</v>
      </c>
      <c r="Y612" s="8" t="s">
        <v>292</v>
      </c>
      <c r="Z612" s="10">
        <v>1</v>
      </c>
      <c r="AA612" s="10">
        <v>1</v>
      </c>
      <c r="AB612" s="9">
        <v>41.767000000000003</v>
      </c>
      <c r="AC612" s="10">
        <v>1</v>
      </c>
      <c r="AD612" s="10">
        <v>1</v>
      </c>
      <c r="AE612" s="9">
        <v>41.767000000000003</v>
      </c>
      <c r="AF612" s="11">
        <v>10</v>
      </c>
      <c r="AG612" s="11">
        <v>7</v>
      </c>
      <c r="AH612" s="11">
        <v>9.25</v>
      </c>
      <c r="AI612" s="11">
        <v>0</v>
      </c>
      <c r="AJ612" s="11">
        <v>0</v>
      </c>
      <c r="AK612" s="12">
        <v>44115.057141203702</v>
      </c>
      <c r="AL612" s="11">
        <v>4.8</v>
      </c>
      <c r="AM612" s="11">
        <v>100</v>
      </c>
      <c r="AN612" s="11">
        <v>0</v>
      </c>
      <c r="AO612" s="11">
        <v>3.36</v>
      </c>
      <c r="AP612" s="11">
        <v>4.4400000000000004</v>
      </c>
      <c r="AQ612" s="11">
        <v>0</v>
      </c>
      <c r="AR612" s="11">
        <v>1.58</v>
      </c>
      <c r="AS612" s="8" t="s">
        <v>298</v>
      </c>
      <c r="AT612" s="11">
        <v>0</v>
      </c>
      <c r="AU612" s="8" t="s">
        <v>12477</v>
      </c>
      <c r="AV612" s="8" t="s">
        <v>299</v>
      </c>
    </row>
    <row r="613" spans="1:48" x14ac:dyDescent="0.25">
      <c r="A613" s="8" t="str">
        <f t="shared" si="9"/>
        <v>17006000121242200001421</v>
      </c>
      <c r="B613" s="8" t="s">
        <v>10883</v>
      </c>
      <c r="C613" s="8" t="s">
        <v>292</v>
      </c>
      <c r="D613" s="8" t="s">
        <v>293</v>
      </c>
      <c r="E613" s="8" t="s">
        <v>12475</v>
      </c>
      <c r="F613" s="8" t="s">
        <v>12476</v>
      </c>
      <c r="G613" s="8" t="s">
        <v>10890</v>
      </c>
      <c r="H613" s="8" t="s">
        <v>10896</v>
      </c>
      <c r="I613" s="8" t="s">
        <v>294</v>
      </c>
      <c r="J613" s="8" t="s">
        <v>10897</v>
      </c>
      <c r="K613" s="8" t="s">
        <v>302</v>
      </c>
      <c r="L613" s="8" t="s">
        <v>10898</v>
      </c>
      <c r="M613" s="8" t="s">
        <v>10899</v>
      </c>
      <c r="N613" s="8" t="s">
        <v>10893</v>
      </c>
      <c r="O613" s="9">
        <v>40.19</v>
      </c>
      <c r="P613" s="10">
        <v>1</v>
      </c>
      <c r="Q613" s="11">
        <v>9.25</v>
      </c>
      <c r="R613" s="11">
        <v>7</v>
      </c>
      <c r="S613" s="8" t="s">
        <v>296</v>
      </c>
      <c r="T613" s="8" t="s">
        <v>297</v>
      </c>
      <c r="U613" s="9">
        <v>47.988</v>
      </c>
      <c r="V613" s="10">
        <v>0.25</v>
      </c>
      <c r="W613" s="11">
        <v>3</v>
      </c>
      <c r="X613" s="9">
        <v>16.146999999999998</v>
      </c>
      <c r="Y613" s="8" t="s">
        <v>292</v>
      </c>
      <c r="Z613" s="10">
        <v>4</v>
      </c>
      <c r="AA613" s="10">
        <v>1</v>
      </c>
      <c r="AB613" s="9">
        <v>64.587999999999994</v>
      </c>
      <c r="AC613" s="10">
        <v>1</v>
      </c>
      <c r="AD613" s="10">
        <v>1</v>
      </c>
      <c r="AE613" s="9">
        <v>64.587999999999994</v>
      </c>
      <c r="AF613" s="11">
        <v>10</v>
      </c>
      <c r="AG613" s="11">
        <v>7</v>
      </c>
      <c r="AH613" s="11">
        <v>0</v>
      </c>
      <c r="AI613" s="11">
        <v>17</v>
      </c>
      <c r="AJ613" s="11">
        <v>0</v>
      </c>
      <c r="AK613" s="12">
        <v>44115.601099537038</v>
      </c>
      <c r="AL613" s="11">
        <v>1.2</v>
      </c>
      <c r="AM613" s="11">
        <v>100</v>
      </c>
      <c r="AN613" s="11">
        <v>0</v>
      </c>
      <c r="AO613" s="11">
        <v>0.84</v>
      </c>
      <c r="AP613" s="11">
        <v>0</v>
      </c>
      <c r="AQ613" s="11">
        <v>2.48</v>
      </c>
      <c r="AR613" s="11">
        <v>0.47</v>
      </c>
      <c r="AS613" s="8" t="s">
        <v>298</v>
      </c>
      <c r="AT613" s="11">
        <v>0</v>
      </c>
      <c r="AU613" s="8" t="s">
        <v>12477</v>
      </c>
      <c r="AV613" s="8" t="s">
        <v>299</v>
      </c>
    </row>
    <row r="614" spans="1:48" x14ac:dyDescent="0.25">
      <c r="A614" s="8" t="str">
        <f t="shared" si="9"/>
        <v>17006000121252200001421</v>
      </c>
      <c r="B614" s="8" t="s">
        <v>10883</v>
      </c>
      <c r="C614" s="8" t="s">
        <v>292</v>
      </c>
      <c r="D614" s="8" t="s">
        <v>293</v>
      </c>
      <c r="E614" s="8" t="s">
        <v>12478</v>
      </c>
      <c r="F614" s="8" t="s">
        <v>12479</v>
      </c>
      <c r="G614" s="8" t="s">
        <v>10890</v>
      </c>
      <c r="H614" s="8" t="s">
        <v>10896</v>
      </c>
      <c r="I614" s="8" t="s">
        <v>294</v>
      </c>
      <c r="J614" s="8" t="s">
        <v>10897</v>
      </c>
      <c r="K614" s="8" t="s">
        <v>302</v>
      </c>
      <c r="L614" s="8" t="s">
        <v>10898</v>
      </c>
      <c r="M614" s="8" t="s">
        <v>10899</v>
      </c>
      <c r="N614" s="8" t="s">
        <v>10893</v>
      </c>
      <c r="O614" s="9">
        <v>28.73</v>
      </c>
      <c r="P614" s="10">
        <v>1</v>
      </c>
      <c r="Q614" s="11">
        <v>9.25</v>
      </c>
      <c r="R614" s="11">
        <v>7</v>
      </c>
      <c r="S614" s="8" t="s">
        <v>296</v>
      </c>
      <c r="T614" s="8" t="s">
        <v>297</v>
      </c>
      <c r="U614" s="9">
        <v>34.304000000000002</v>
      </c>
      <c r="V614" s="10">
        <v>0.25</v>
      </c>
      <c r="W614" s="11">
        <v>3</v>
      </c>
      <c r="X614" s="9">
        <v>11.545999999999999</v>
      </c>
      <c r="Y614" s="8" t="s">
        <v>292</v>
      </c>
      <c r="Z614" s="10">
        <v>4</v>
      </c>
      <c r="AA614" s="10">
        <v>1</v>
      </c>
      <c r="AB614" s="9">
        <v>46.183999999999997</v>
      </c>
      <c r="AC614" s="10">
        <v>1</v>
      </c>
      <c r="AD614" s="10">
        <v>1</v>
      </c>
      <c r="AE614" s="9">
        <v>46.183999999999997</v>
      </c>
      <c r="AF614" s="11">
        <v>10</v>
      </c>
      <c r="AG614" s="11">
        <v>7</v>
      </c>
      <c r="AH614" s="11">
        <v>0</v>
      </c>
      <c r="AI614" s="11">
        <v>17</v>
      </c>
      <c r="AJ614" s="11">
        <v>0</v>
      </c>
      <c r="AK614" s="12">
        <v>44115.601111111115</v>
      </c>
      <c r="AL614" s="11">
        <v>0.86</v>
      </c>
      <c r="AM614" s="11">
        <v>100</v>
      </c>
      <c r="AN614" s="11">
        <v>0</v>
      </c>
      <c r="AO614" s="11">
        <v>0.6</v>
      </c>
      <c r="AP614" s="11">
        <v>0</v>
      </c>
      <c r="AQ614" s="11">
        <v>1.77</v>
      </c>
      <c r="AR614" s="11">
        <v>0.34</v>
      </c>
      <c r="AS614" s="8" t="s">
        <v>298</v>
      </c>
      <c r="AT614" s="11">
        <v>0</v>
      </c>
      <c r="AU614" s="8" t="s">
        <v>12480</v>
      </c>
      <c r="AV614" s="8" t="s">
        <v>299</v>
      </c>
    </row>
    <row r="615" spans="1:48" x14ac:dyDescent="0.25">
      <c r="A615" s="8" t="str">
        <f t="shared" si="9"/>
        <v>17006000121262200001421</v>
      </c>
      <c r="B615" s="8" t="s">
        <v>10883</v>
      </c>
      <c r="C615" s="8" t="s">
        <v>292</v>
      </c>
      <c r="D615" s="8" t="s">
        <v>293</v>
      </c>
      <c r="E615" s="8" t="s">
        <v>12481</v>
      </c>
      <c r="F615" s="8" t="s">
        <v>12482</v>
      </c>
      <c r="G615" s="8" t="s">
        <v>10890</v>
      </c>
      <c r="H615" s="8" t="s">
        <v>10896</v>
      </c>
      <c r="I615" s="8" t="s">
        <v>294</v>
      </c>
      <c r="J615" s="8" t="s">
        <v>10897</v>
      </c>
      <c r="K615" s="8" t="s">
        <v>301</v>
      </c>
      <c r="L615" s="8" t="s">
        <v>10898</v>
      </c>
      <c r="M615" s="8" t="s">
        <v>10899</v>
      </c>
      <c r="N615" s="8" t="s">
        <v>10893</v>
      </c>
      <c r="O615" s="9">
        <v>16.21</v>
      </c>
      <c r="P615" s="10">
        <v>1</v>
      </c>
      <c r="Q615" s="11">
        <v>9.25</v>
      </c>
      <c r="R615" s="11">
        <v>7</v>
      </c>
      <c r="S615" s="8" t="s">
        <v>296</v>
      </c>
      <c r="T615" s="8" t="s">
        <v>297</v>
      </c>
      <c r="U615" s="9">
        <v>19.355</v>
      </c>
      <c r="V615" s="10">
        <v>0.25</v>
      </c>
      <c r="W615" s="11">
        <v>3</v>
      </c>
      <c r="X615" s="9">
        <v>6.5090000000000003</v>
      </c>
      <c r="Y615" s="8" t="s">
        <v>292</v>
      </c>
      <c r="Z615" s="10">
        <v>4</v>
      </c>
      <c r="AA615" s="10">
        <v>1</v>
      </c>
      <c r="AB615" s="9">
        <v>26.036000000000001</v>
      </c>
      <c r="AC615" s="10">
        <v>1</v>
      </c>
      <c r="AD615" s="10">
        <v>1</v>
      </c>
      <c r="AE615" s="9">
        <v>26.036000000000001</v>
      </c>
      <c r="AF615" s="11">
        <v>10</v>
      </c>
      <c r="AG615" s="11">
        <v>7</v>
      </c>
      <c r="AH615" s="11">
        <v>0</v>
      </c>
      <c r="AI615" s="11">
        <v>17</v>
      </c>
      <c r="AJ615" s="11">
        <v>0</v>
      </c>
      <c r="AK615" s="12">
        <v>44115.601111111115</v>
      </c>
      <c r="AL615" s="11">
        <v>0.48</v>
      </c>
      <c r="AM615" s="11">
        <v>100</v>
      </c>
      <c r="AN615" s="11">
        <v>0</v>
      </c>
      <c r="AO615" s="11">
        <v>0.34</v>
      </c>
      <c r="AP615" s="11">
        <v>0</v>
      </c>
      <c r="AQ615" s="11">
        <v>1</v>
      </c>
      <c r="AR615" s="11">
        <v>0.19</v>
      </c>
      <c r="AS615" s="8" t="s">
        <v>298</v>
      </c>
      <c r="AT615" s="11">
        <v>0</v>
      </c>
      <c r="AU615" s="8" t="s">
        <v>12483</v>
      </c>
      <c r="AV615" s="8" t="s">
        <v>299</v>
      </c>
    </row>
    <row r="616" spans="1:48" x14ac:dyDescent="0.25">
      <c r="A616" s="8" t="str">
        <f t="shared" si="9"/>
        <v>12106000121272200000102</v>
      </c>
      <c r="B616" s="8" t="s">
        <v>10878</v>
      </c>
      <c r="C616" s="8" t="s">
        <v>292</v>
      </c>
      <c r="D616" s="8" t="s">
        <v>293</v>
      </c>
      <c r="E616" s="8" t="s">
        <v>12484</v>
      </c>
      <c r="F616" s="8" t="s">
        <v>12485</v>
      </c>
      <c r="G616" s="8" t="s">
        <v>10884</v>
      </c>
      <c r="H616" s="8" t="s">
        <v>10885</v>
      </c>
      <c r="I616" s="8" t="s">
        <v>294</v>
      </c>
      <c r="J616" s="8" t="s">
        <v>10897</v>
      </c>
      <c r="K616" s="8" t="s">
        <v>295</v>
      </c>
      <c r="L616" s="8" t="s">
        <v>10898</v>
      </c>
      <c r="M616" s="8" t="s">
        <v>10899</v>
      </c>
      <c r="N616" s="8" t="s">
        <v>10873</v>
      </c>
      <c r="O616" s="9">
        <v>16.834</v>
      </c>
      <c r="P616" s="10">
        <v>1</v>
      </c>
      <c r="Q616" s="11">
        <v>9.25</v>
      </c>
      <c r="R616" s="11">
        <v>12</v>
      </c>
      <c r="S616" s="8" t="s">
        <v>296</v>
      </c>
      <c r="T616" s="8" t="s">
        <v>297</v>
      </c>
      <c r="U616" s="9">
        <v>21.376999999999999</v>
      </c>
      <c r="V616" s="10">
        <v>1</v>
      </c>
      <c r="W616" s="11">
        <v>0</v>
      </c>
      <c r="X616" s="9">
        <v>16.837</v>
      </c>
      <c r="Y616" s="8" t="s">
        <v>292</v>
      </c>
      <c r="Z616" s="10">
        <v>1</v>
      </c>
      <c r="AA616" s="10">
        <v>1</v>
      </c>
      <c r="AB616" s="9">
        <v>16.837</v>
      </c>
      <c r="AC616" s="10">
        <v>1</v>
      </c>
      <c r="AD616" s="10">
        <v>1</v>
      </c>
      <c r="AE616" s="9">
        <v>16.837</v>
      </c>
      <c r="AF616" s="11">
        <v>10</v>
      </c>
      <c r="AG616" s="11">
        <v>12</v>
      </c>
      <c r="AH616" s="11">
        <v>9.25</v>
      </c>
      <c r="AI616" s="11">
        <v>0</v>
      </c>
      <c r="AJ616" s="11">
        <v>0</v>
      </c>
      <c r="AK616" s="12">
        <v>44115.545960648145</v>
      </c>
      <c r="AL616" s="11">
        <v>2.14</v>
      </c>
      <c r="AM616" s="11">
        <v>100</v>
      </c>
      <c r="AN616" s="11">
        <v>0</v>
      </c>
      <c r="AO616" s="11">
        <v>2.57</v>
      </c>
      <c r="AP616" s="11">
        <v>1.97</v>
      </c>
      <c r="AQ616" s="11">
        <v>0</v>
      </c>
      <c r="AR616" s="11">
        <v>0</v>
      </c>
      <c r="AS616" s="8" t="s">
        <v>298</v>
      </c>
      <c r="AT616" s="11">
        <v>0</v>
      </c>
      <c r="AU616" s="8" t="s">
        <v>12486</v>
      </c>
      <c r="AV616" s="8" t="s">
        <v>299</v>
      </c>
    </row>
    <row r="617" spans="1:48" x14ac:dyDescent="0.25">
      <c r="A617" s="8" t="str">
        <f t="shared" si="9"/>
        <v>12106000121272200001371</v>
      </c>
      <c r="B617" s="8" t="s">
        <v>10878</v>
      </c>
      <c r="C617" s="8" t="s">
        <v>294</v>
      </c>
      <c r="D617" s="8" t="s">
        <v>293</v>
      </c>
      <c r="E617" s="8" t="s">
        <v>12484</v>
      </c>
      <c r="F617" s="8" t="s">
        <v>12485</v>
      </c>
      <c r="G617" s="8" t="s">
        <v>10889</v>
      </c>
      <c r="H617" s="8" t="s">
        <v>10877</v>
      </c>
      <c r="I617" s="8" t="s">
        <v>292</v>
      </c>
      <c r="J617" s="8" t="s">
        <v>10897</v>
      </c>
      <c r="K617" s="8" t="s">
        <v>295</v>
      </c>
      <c r="L617" s="8" t="s">
        <v>10898</v>
      </c>
      <c r="M617" s="8" t="s">
        <v>10899</v>
      </c>
      <c r="N617" s="8" t="s">
        <v>11014</v>
      </c>
      <c r="O617" s="9">
        <v>0</v>
      </c>
      <c r="P617" s="10">
        <v>1</v>
      </c>
      <c r="Q617" s="11">
        <v>0</v>
      </c>
      <c r="R617" s="11">
        <v>0</v>
      </c>
      <c r="S617" s="8" t="s">
        <v>296</v>
      </c>
      <c r="T617" s="8" t="s">
        <v>297</v>
      </c>
      <c r="U617" s="9">
        <v>4.28</v>
      </c>
      <c r="V617" s="10">
        <v>1</v>
      </c>
      <c r="W617" s="11">
        <v>0</v>
      </c>
      <c r="X617" s="9">
        <v>4.28</v>
      </c>
      <c r="Y617" s="8" t="s">
        <v>292</v>
      </c>
      <c r="Z617" s="10">
        <v>1</v>
      </c>
      <c r="AA617" s="10">
        <v>1</v>
      </c>
      <c r="AB617" s="9">
        <v>4.28</v>
      </c>
      <c r="AC617" s="10">
        <v>1</v>
      </c>
      <c r="AD617" s="10">
        <v>1</v>
      </c>
      <c r="AE617" s="9">
        <v>4.28</v>
      </c>
      <c r="AF617" s="11">
        <v>0</v>
      </c>
      <c r="AG617" s="11">
        <v>0</v>
      </c>
      <c r="AH617" s="11">
        <v>0</v>
      </c>
      <c r="AI617" s="11">
        <v>0</v>
      </c>
      <c r="AJ617" s="11">
        <v>0</v>
      </c>
      <c r="AK617" s="12">
        <v>44115.006342592591</v>
      </c>
      <c r="AL617" s="11">
        <v>0</v>
      </c>
      <c r="AM617" s="11">
        <v>100</v>
      </c>
      <c r="AN617" s="11">
        <v>0</v>
      </c>
      <c r="AO617" s="11">
        <v>0</v>
      </c>
      <c r="AP617" s="11">
        <v>0</v>
      </c>
      <c r="AQ617" s="11">
        <v>0</v>
      </c>
      <c r="AR617" s="11">
        <v>0</v>
      </c>
      <c r="AS617" s="8" t="s">
        <v>298</v>
      </c>
      <c r="AT617" s="11">
        <v>0</v>
      </c>
      <c r="AU617" s="8" t="s">
        <v>12486</v>
      </c>
      <c r="AV617" s="8" t="s">
        <v>299</v>
      </c>
    </row>
    <row r="618" spans="1:48" x14ac:dyDescent="0.25">
      <c r="A618" s="8" t="str">
        <f t="shared" si="9"/>
        <v>13006000121272000005105</v>
      </c>
      <c r="B618" s="8" t="s">
        <v>10880</v>
      </c>
      <c r="C618" s="8" t="s">
        <v>294</v>
      </c>
      <c r="D618" s="8" t="s">
        <v>293</v>
      </c>
      <c r="E618" s="8" t="s">
        <v>12484</v>
      </c>
      <c r="F618" s="8" t="s">
        <v>12485</v>
      </c>
      <c r="G618" s="8" t="s">
        <v>11053</v>
      </c>
      <c r="H618" s="8" t="s">
        <v>11054</v>
      </c>
      <c r="I618" s="8" t="s">
        <v>292</v>
      </c>
      <c r="J618" s="8" t="s">
        <v>10897</v>
      </c>
      <c r="K618" s="8" t="s">
        <v>301</v>
      </c>
      <c r="L618" s="8" t="s">
        <v>10898</v>
      </c>
      <c r="M618" s="8" t="s">
        <v>10899</v>
      </c>
      <c r="N618" s="8" t="s">
        <v>10881</v>
      </c>
      <c r="O618" s="9">
        <v>16.745000000000001</v>
      </c>
      <c r="P618" s="10">
        <v>1</v>
      </c>
      <c r="Q618" s="11">
        <v>9.25</v>
      </c>
      <c r="R618" s="11">
        <v>7</v>
      </c>
      <c r="S618" s="8" t="s">
        <v>296</v>
      </c>
      <c r="T618" s="8" t="s">
        <v>297</v>
      </c>
      <c r="U618" s="9">
        <v>19.994</v>
      </c>
      <c r="V618" s="10">
        <v>1</v>
      </c>
      <c r="W618" s="11">
        <v>6</v>
      </c>
      <c r="X618" s="9">
        <v>21.283999999999999</v>
      </c>
      <c r="Y618" s="8" t="s">
        <v>292</v>
      </c>
      <c r="Z618" s="10">
        <v>1</v>
      </c>
      <c r="AA618" s="10">
        <v>1</v>
      </c>
      <c r="AB618" s="9">
        <v>21.283999999999999</v>
      </c>
      <c r="AC618" s="10">
        <v>1</v>
      </c>
      <c r="AD618" s="10">
        <v>1</v>
      </c>
      <c r="AE618" s="9">
        <v>21.283999999999999</v>
      </c>
      <c r="AF618" s="11">
        <v>10</v>
      </c>
      <c r="AG618" s="11">
        <v>0</v>
      </c>
      <c r="AH618" s="11">
        <v>9.25</v>
      </c>
      <c r="AI618" s="11">
        <v>0</v>
      </c>
      <c r="AJ618" s="11">
        <v>0</v>
      </c>
      <c r="AK618" s="12">
        <v>44115.026250000003</v>
      </c>
      <c r="AL618" s="11">
        <v>2</v>
      </c>
      <c r="AM618" s="11">
        <v>100</v>
      </c>
      <c r="AN618" s="11">
        <v>0</v>
      </c>
      <c r="AO618" s="11">
        <v>0</v>
      </c>
      <c r="AP618" s="11">
        <v>2.0299999999999998</v>
      </c>
      <c r="AQ618" s="11">
        <v>0</v>
      </c>
      <c r="AR618" s="11">
        <v>1.32</v>
      </c>
      <c r="AS618" s="8" t="s">
        <v>298</v>
      </c>
      <c r="AT618" s="11">
        <v>0</v>
      </c>
      <c r="AU618" s="8" t="s">
        <v>12486</v>
      </c>
      <c r="AV618" s="8" t="s">
        <v>299</v>
      </c>
    </row>
    <row r="619" spans="1:48" x14ac:dyDescent="0.25">
      <c r="A619" s="8" t="str">
        <f t="shared" si="9"/>
        <v>17006000121272200001421</v>
      </c>
      <c r="B619" s="8" t="s">
        <v>10883</v>
      </c>
      <c r="C619" s="8" t="s">
        <v>292</v>
      </c>
      <c r="D619" s="8" t="s">
        <v>293</v>
      </c>
      <c r="E619" s="8" t="s">
        <v>12484</v>
      </c>
      <c r="F619" s="8" t="s">
        <v>12485</v>
      </c>
      <c r="G619" s="8" t="s">
        <v>10890</v>
      </c>
      <c r="H619" s="8" t="s">
        <v>10896</v>
      </c>
      <c r="I619" s="8" t="s">
        <v>294</v>
      </c>
      <c r="J619" s="8" t="s">
        <v>10897</v>
      </c>
      <c r="K619" s="8" t="s">
        <v>301</v>
      </c>
      <c r="L619" s="8" t="s">
        <v>10898</v>
      </c>
      <c r="M619" s="8" t="s">
        <v>10899</v>
      </c>
      <c r="N619" s="8" t="s">
        <v>10893</v>
      </c>
      <c r="O619" s="9">
        <v>16.78</v>
      </c>
      <c r="P619" s="10">
        <v>1</v>
      </c>
      <c r="Q619" s="11">
        <v>9.25</v>
      </c>
      <c r="R619" s="11">
        <v>7</v>
      </c>
      <c r="S619" s="8" t="s">
        <v>296</v>
      </c>
      <c r="T619" s="8" t="s">
        <v>297</v>
      </c>
      <c r="U619" s="9">
        <v>20.036000000000001</v>
      </c>
      <c r="V619" s="10">
        <v>0.25</v>
      </c>
      <c r="W619" s="11">
        <v>3</v>
      </c>
      <c r="X619" s="9">
        <v>6.7489999999999997</v>
      </c>
      <c r="Y619" s="8" t="s">
        <v>292</v>
      </c>
      <c r="Z619" s="10">
        <v>4</v>
      </c>
      <c r="AA619" s="10">
        <v>1</v>
      </c>
      <c r="AB619" s="9">
        <v>26.995999999999999</v>
      </c>
      <c r="AC619" s="10">
        <v>1</v>
      </c>
      <c r="AD619" s="10">
        <v>1</v>
      </c>
      <c r="AE619" s="9">
        <v>26.995999999999999</v>
      </c>
      <c r="AF619" s="11">
        <v>10</v>
      </c>
      <c r="AG619" s="11">
        <v>7</v>
      </c>
      <c r="AH619" s="11">
        <v>0</v>
      </c>
      <c r="AI619" s="11">
        <v>17</v>
      </c>
      <c r="AJ619" s="11">
        <v>0</v>
      </c>
      <c r="AK619" s="12">
        <v>44115.601122685184</v>
      </c>
      <c r="AL619" s="11">
        <v>0.5</v>
      </c>
      <c r="AM619" s="11">
        <v>100</v>
      </c>
      <c r="AN619" s="11">
        <v>0</v>
      </c>
      <c r="AO619" s="11">
        <v>0.35</v>
      </c>
      <c r="AP619" s="11">
        <v>0</v>
      </c>
      <c r="AQ619" s="11">
        <v>1.04</v>
      </c>
      <c r="AR619" s="11">
        <v>0.2</v>
      </c>
      <c r="AS619" s="8" t="s">
        <v>298</v>
      </c>
      <c r="AT619" s="11">
        <v>0</v>
      </c>
      <c r="AU619" s="8" t="s">
        <v>12486</v>
      </c>
      <c r="AV619" s="8" t="s">
        <v>299</v>
      </c>
    </row>
    <row r="620" spans="1:48" x14ac:dyDescent="0.25">
      <c r="A620" s="8" t="str">
        <f t="shared" si="9"/>
        <v>17006000121282200001421</v>
      </c>
      <c r="B620" s="8" t="s">
        <v>10883</v>
      </c>
      <c r="C620" s="8" t="s">
        <v>292</v>
      </c>
      <c r="D620" s="8" t="s">
        <v>293</v>
      </c>
      <c r="E620" s="8" t="s">
        <v>12487</v>
      </c>
      <c r="F620" s="8" t="s">
        <v>12488</v>
      </c>
      <c r="G620" s="8" t="s">
        <v>10890</v>
      </c>
      <c r="H620" s="8" t="s">
        <v>10896</v>
      </c>
      <c r="I620" s="8" t="s">
        <v>294</v>
      </c>
      <c r="J620" s="8" t="s">
        <v>10897</v>
      </c>
      <c r="K620" s="8" t="s">
        <v>301</v>
      </c>
      <c r="L620" s="8" t="s">
        <v>10898</v>
      </c>
      <c r="M620" s="8" t="s">
        <v>10899</v>
      </c>
      <c r="N620" s="8" t="s">
        <v>10893</v>
      </c>
      <c r="O620" s="9">
        <v>16.93</v>
      </c>
      <c r="P620" s="10">
        <v>1</v>
      </c>
      <c r="Q620" s="11">
        <v>9.25</v>
      </c>
      <c r="R620" s="11">
        <v>7</v>
      </c>
      <c r="S620" s="8" t="s">
        <v>296</v>
      </c>
      <c r="T620" s="8" t="s">
        <v>297</v>
      </c>
      <c r="U620" s="9">
        <v>20.215</v>
      </c>
      <c r="V620" s="10">
        <v>0.25</v>
      </c>
      <c r="W620" s="11">
        <v>3</v>
      </c>
      <c r="X620" s="9">
        <v>6.8040000000000003</v>
      </c>
      <c r="Y620" s="8" t="s">
        <v>292</v>
      </c>
      <c r="Z620" s="10">
        <v>4</v>
      </c>
      <c r="AA620" s="10">
        <v>1</v>
      </c>
      <c r="AB620" s="9">
        <v>27.216000000000001</v>
      </c>
      <c r="AC620" s="10">
        <v>1</v>
      </c>
      <c r="AD620" s="10">
        <v>1</v>
      </c>
      <c r="AE620" s="9">
        <v>27.216000000000001</v>
      </c>
      <c r="AF620" s="11">
        <v>10</v>
      </c>
      <c r="AG620" s="11">
        <v>7</v>
      </c>
      <c r="AH620" s="11">
        <v>0</v>
      </c>
      <c r="AI620" s="11">
        <v>17</v>
      </c>
      <c r="AJ620" s="11">
        <v>0</v>
      </c>
      <c r="AK620" s="12">
        <v>44115.601354166669</v>
      </c>
      <c r="AL620" s="11">
        <v>0.51</v>
      </c>
      <c r="AM620" s="11">
        <v>100</v>
      </c>
      <c r="AN620" s="11">
        <v>0</v>
      </c>
      <c r="AO620" s="11">
        <v>0.35</v>
      </c>
      <c r="AP620" s="11">
        <v>0</v>
      </c>
      <c r="AQ620" s="11">
        <v>1.04</v>
      </c>
      <c r="AR620" s="11">
        <v>0.2</v>
      </c>
      <c r="AS620" s="8" t="s">
        <v>298</v>
      </c>
      <c r="AT620" s="11">
        <v>0</v>
      </c>
      <c r="AU620" s="8" t="s">
        <v>12489</v>
      </c>
      <c r="AV620" s="8" t="s">
        <v>299</v>
      </c>
    </row>
    <row r="621" spans="1:48" x14ac:dyDescent="0.25">
      <c r="A621" s="8" t="str">
        <f t="shared" si="9"/>
        <v>17006000121292200001421</v>
      </c>
      <c r="B621" s="8" t="s">
        <v>10883</v>
      </c>
      <c r="C621" s="8" t="s">
        <v>292</v>
      </c>
      <c r="D621" s="8" t="s">
        <v>293</v>
      </c>
      <c r="E621" s="8" t="s">
        <v>12490</v>
      </c>
      <c r="F621" s="8" t="s">
        <v>12491</v>
      </c>
      <c r="G621" s="8" t="s">
        <v>10890</v>
      </c>
      <c r="H621" s="8" t="s">
        <v>10896</v>
      </c>
      <c r="I621" s="8" t="s">
        <v>294</v>
      </c>
      <c r="J621" s="8" t="s">
        <v>10897</v>
      </c>
      <c r="K621" s="8" t="s">
        <v>301</v>
      </c>
      <c r="L621" s="8" t="s">
        <v>10898</v>
      </c>
      <c r="M621" s="8" t="s">
        <v>10899</v>
      </c>
      <c r="N621" s="8" t="s">
        <v>10893</v>
      </c>
      <c r="O621" s="9">
        <v>17.59</v>
      </c>
      <c r="P621" s="10">
        <v>1</v>
      </c>
      <c r="Q621" s="11">
        <v>9.25</v>
      </c>
      <c r="R621" s="11">
        <v>7</v>
      </c>
      <c r="S621" s="8" t="s">
        <v>296</v>
      </c>
      <c r="T621" s="8" t="s">
        <v>297</v>
      </c>
      <c r="U621" s="9">
        <v>21.003</v>
      </c>
      <c r="V621" s="10">
        <v>0.25</v>
      </c>
      <c r="W621" s="11">
        <v>3</v>
      </c>
      <c r="X621" s="9">
        <v>7.0810000000000004</v>
      </c>
      <c r="Y621" s="8" t="s">
        <v>292</v>
      </c>
      <c r="Z621" s="10">
        <v>4</v>
      </c>
      <c r="AA621" s="10">
        <v>1</v>
      </c>
      <c r="AB621" s="9">
        <v>28.324000000000002</v>
      </c>
      <c r="AC621" s="10">
        <v>1</v>
      </c>
      <c r="AD621" s="10">
        <v>1</v>
      </c>
      <c r="AE621" s="9">
        <v>28.324000000000002</v>
      </c>
      <c r="AF621" s="11">
        <v>10</v>
      </c>
      <c r="AG621" s="11">
        <v>7</v>
      </c>
      <c r="AH621" s="11">
        <v>0</v>
      </c>
      <c r="AI621" s="11">
        <v>17</v>
      </c>
      <c r="AJ621" s="11">
        <v>0</v>
      </c>
      <c r="AK621" s="12">
        <v>44115.601354166669</v>
      </c>
      <c r="AL621" s="11">
        <v>0.53</v>
      </c>
      <c r="AM621" s="11">
        <v>100</v>
      </c>
      <c r="AN621" s="11">
        <v>0</v>
      </c>
      <c r="AO621" s="11">
        <v>0.37</v>
      </c>
      <c r="AP621" s="11">
        <v>0</v>
      </c>
      <c r="AQ621" s="11">
        <v>1.0900000000000001</v>
      </c>
      <c r="AR621" s="11">
        <v>0.21</v>
      </c>
      <c r="AS621" s="8" t="s">
        <v>298</v>
      </c>
      <c r="AT621" s="11">
        <v>0</v>
      </c>
      <c r="AU621" s="8" t="s">
        <v>12492</v>
      </c>
      <c r="AV621" s="8" t="s">
        <v>299</v>
      </c>
    </row>
    <row r="622" spans="1:48" x14ac:dyDescent="0.25">
      <c r="A622" s="8" t="str">
        <f t="shared" si="9"/>
        <v>11106000121362200001327</v>
      </c>
      <c r="B622" s="8" t="s">
        <v>10876</v>
      </c>
      <c r="C622" s="8" t="s">
        <v>294</v>
      </c>
      <c r="D622" s="8" t="s">
        <v>293</v>
      </c>
      <c r="E622" s="8" t="s">
        <v>12493</v>
      </c>
      <c r="F622" s="8" t="s">
        <v>12494</v>
      </c>
      <c r="G622" s="8" t="s">
        <v>11016</v>
      </c>
      <c r="H622" s="8" t="s">
        <v>10885</v>
      </c>
      <c r="I622" s="8" t="s">
        <v>292</v>
      </c>
      <c r="J622" s="8" t="s">
        <v>10897</v>
      </c>
      <c r="K622" s="8" t="s">
        <v>302</v>
      </c>
      <c r="L622" s="8" t="s">
        <v>10886</v>
      </c>
      <c r="M622" s="8" t="s">
        <v>10899</v>
      </c>
      <c r="N622" s="8" t="s">
        <v>11014</v>
      </c>
      <c r="O622" s="9">
        <v>0</v>
      </c>
      <c r="P622" s="10">
        <v>1</v>
      </c>
      <c r="Q622" s="11">
        <v>0</v>
      </c>
      <c r="R622" s="11">
        <v>0</v>
      </c>
      <c r="S622" s="8" t="s">
        <v>296</v>
      </c>
      <c r="T622" s="8" t="s">
        <v>297</v>
      </c>
      <c r="U622" s="9">
        <v>287.96699999999998</v>
      </c>
      <c r="V622" s="10">
        <v>1</v>
      </c>
      <c r="W622" s="11">
        <v>0</v>
      </c>
      <c r="X622" s="9">
        <v>287.96699999999998</v>
      </c>
      <c r="Y622" s="8" t="s">
        <v>292</v>
      </c>
      <c r="Z622" s="10">
        <v>1</v>
      </c>
      <c r="AA622" s="10">
        <v>1</v>
      </c>
      <c r="AB622" s="9">
        <v>287.96699999999998</v>
      </c>
      <c r="AC622" s="10">
        <v>1</v>
      </c>
      <c r="AD622" s="10">
        <v>1</v>
      </c>
      <c r="AE622" s="9">
        <v>287.96699999999998</v>
      </c>
      <c r="AF622" s="11">
        <v>0</v>
      </c>
      <c r="AG622" s="11">
        <v>0</v>
      </c>
      <c r="AH622" s="11">
        <v>0</v>
      </c>
      <c r="AI622" s="11">
        <v>0</v>
      </c>
      <c r="AJ622" s="11">
        <v>0</v>
      </c>
      <c r="AK622" s="12">
        <v>44115.057210648149</v>
      </c>
      <c r="AL622" s="11">
        <v>0</v>
      </c>
      <c r="AM622" s="11">
        <v>100</v>
      </c>
      <c r="AN622" s="11">
        <v>0</v>
      </c>
      <c r="AO622" s="11">
        <v>0</v>
      </c>
      <c r="AP622" s="11">
        <v>0</v>
      </c>
      <c r="AQ622" s="11">
        <v>0</v>
      </c>
      <c r="AR622" s="11">
        <v>0</v>
      </c>
      <c r="AS622" s="8" t="s">
        <v>298</v>
      </c>
      <c r="AT622" s="11">
        <v>0</v>
      </c>
      <c r="AU622" s="8" t="s">
        <v>12495</v>
      </c>
      <c r="AV622" s="8" t="s">
        <v>299</v>
      </c>
    </row>
    <row r="623" spans="1:48" x14ac:dyDescent="0.25">
      <c r="A623" s="8" t="str">
        <f t="shared" si="9"/>
        <v>13006000121362200001286</v>
      </c>
      <c r="B623" s="8" t="s">
        <v>10880</v>
      </c>
      <c r="C623" s="8" t="s">
        <v>294</v>
      </c>
      <c r="D623" s="8" t="s">
        <v>293</v>
      </c>
      <c r="E623" s="8" t="s">
        <v>12493</v>
      </c>
      <c r="F623" s="8" t="s">
        <v>12494</v>
      </c>
      <c r="G623" s="8" t="s">
        <v>11017</v>
      </c>
      <c r="H623" s="8" t="s">
        <v>11018</v>
      </c>
      <c r="I623" s="8" t="s">
        <v>294</v>
      </c>
      <c r="J623" s="8" t="s">
        <v>10897</v>
      </c>
      <c r="K623" s="8" t="s">
        <v>295</v>
      </c>
      <c r="L623" s="8" t="s">
        <v>10886</v>
      </c>
      <c r="M623" s="8" t="s">
        <v>10899</v>
      </c>
      <c r="N623" s="8" t="s">
        <v>11014</v>
      </c>
      <c r="O623" s="9">
        <v>0</v>
      </c>
      <c r="P623" s="10">
        <v>1</v>
      </c>
      <c r="Q623" s="11">
        <v>0</v>
      </c>
      <c r="R623" s="11">
        <v>0</v>
      </c>
      <c r="S623" s="8" t="s">
        <v>296</v>
      </c>
      <c r="T623" s="8" t="s">
        <v>297</v>
      </c>
      <c r="U623" s="9">
        <v>1</v>
      </c>
      <c r="V623" s="10">
        <v>1</v>
      </c>
      <c r="W623" s="11">
        <v>0</v>
      </c>
      <c r="X623" s="9">
        <v>1</v>
      </c>
      <c r="Y623" s="8" t="s">
        <v>292</v>
      </c>
      <c r="Z623" s="10">
        <v>1</v>
      </c>
      <c r="AA623" s="10">
        <v>1</v>
      </c>
      <c r="AB623" s="9">
        <v>1</v>
      </c>
      <c r="AC623" s="10">
        <v>1</v>
      </c>
      <c r="AD623" s="10">
        <v>1</v>
      </c>
      <c r="AE623" s="9">
        <v>1</v>
      </c>
      <c r="AF623" s="11">
        <v>0</v>
      </c>
      <c r="AG623" s="11">
        <v>0</v>
      </c>
      <c r="AH623" s="11">
        <v>0</v>
      </c>
      <c r="AI623" s="11">
        <v>0</v>
      </c>
      <c r="AJ623" s="11">
        <v>0</v>
      </c>
      <c r="AK623" s="12">
        <v>44115.026296296295</v>
      </c>
      <c r="AL623" s="11">
        <v>0</v>
      </c>
      <c r="AM623" s="11">
        <v>100</v>
      </c>
      <c r="AN623" s="11">
        <v>0</v>
      </c>
      <c r="AO623" s="11">
        <v>0</v>
      </c>
      <c r="AP623" s="11">
        <v>0</v>
      </c>
      <c r="AQ623" s="11">
        <v>0</v>
      </c>
      <c r="AR623" s="11">
        <v>0</v>
      </c>
      <c r="AS623" s="8" t="s">
        <v>298</v>
      </c>
      <c r="AT623" s="11">
        <v>0</v>
      </c>
      <c r="AU623" s="8" t="s">
        <v>12495</v>
      </c>
      <c r="AV623" s="8" t="s">
        <v>299</v>
      </c>
    </row>
    <row r="624" spans="1:48" x14ac:dyDescent="0.25">
      <c r="A624" s="8" t="str">
        <f t="shared" si="9"/>
        <v>11106000121372200001327</v>
      </c>
      <c r="B624" s="8" t="s">
        <v>10876</v>
      </c>
      <c r="C624" s="8" t="s">
        <v>294</v>
      </c>
      <c r="D624" s="8" t="s">
        <v>293</v>
      </c>
      <c r="E624" s="8" t="s">
        <v>12496</v>
      </c>
      <c r="F624" s="8" t="s">
        <v>12497</v>
      </c>
      <c r="G624" s="8" t="s">
        <v>11016</v>
      </c>
      <c r="H624" s="8" t="s">
        <v>10885</v>
      </c>
      <c r="I624" s="8" t="s">
        <v>294</v>
      </c>
      <c r="J624" s="8" t="s">
        <v>10897</v>
      </c>
      <c r="K624" s="8" t="s">
        <v>302</v>
      </c>
      <c r="L624" s="8" t="s">
        <v>10898</v>
      </c>
      <c r="M624" s="8" t="s">
        <v>10899</v>
      </c>
      <c r="N624" s="8" t="s">
        <v>11014</v>
      </c>
      <c r="O624" s="9">
        <v>0</v>
      </c>
      <c r="P624" s="10">
        <v>1</v>
      </c>
      <c r="Q624" s="11">
        <v>0</v>
      </c>
      <c r="R624" s="11">
        <v>0</v>
      </c>
      <c r="S624" s="8" t="s">
        <v>296</v>
      </c>
      <c r="T624" s="8" t="s">
        <v>297</v>
      </c>
      <c r="U624" s="9">
        <v>295.76600000000002</v>
      </c>
      <c r="V624" s="10">
        <v>1</v>
      </c>
      <c r="W624" s="11">
        <v>0</v>
      </c>
      <c r="X624" s="9">
        <v>295.76600000000002</v>
      </c>
      <c r="Y624" s="8" t="s">
        <v>292</v>
      </c>
      <c r="Z624" s="10">
        <v>1</v>
      </c>
      <c r="AA624" s="10">
        <v>1</v>
      </c>
      <c r="AB624" s="9">
        <v>295.76600000000002</v>
      </c>
      <c r="AC624" s="10">
        <v>1</v>
      </c>
      <c r="AD624" s="10">
        <v>1</v>
      </c>
      <c r="AE624" s="9">
        <v>295.76600000000002</v>
      </c>
      <c r="AF624" s="11">
        <v>0</v>
      </c>
      <c r="AG624" s="11">
        <v>0</v>
      </c>
      <c r="AH624" s="11">
        <v>0</v>
      </c>
      <c r="AI624" s="11">
        <v>0</v>
      </c>
      <c r="AJ624" s="11">
        <v>0</v>
      </c>
      <c r="AK624" s="12">
        <v>44115.057210648149</v>
      </c>
      <c r="AL624" s="11">
        <v>0</v>
      </c>
      <c r="AM624" s="11">
        <v>100</v>
      </c>
      <c r="AN624" s="11">
        <v>0</v>
      </c>
      <c r="AO624" s="11">
        <v>0</v>
      </c>
      <c r="AP624" s="11">
        <v>0</v>
      </c>
      <c r="AQ624" s="11">
        <v>0</v>
      </c>
      <c r="AR624" s="11">
        <v>0</v>
      </c>
      <c r="AS624" s="8" t="s">
        <v>298</v>
      </c>
      <c r="AT624" s="11">
        <v>0</v>
      </c>
      <c r="AU624" s="8" t="s">
        <v>12498</v>
      </c>
      <c r="AV624" s="8" t="s">
        <v>299</v>
      </c>
    </row>
    <row r="625" spans="1:48" x14ac:dyDescent="0.25">
      <c r="A625" s="8" t="str">
        <f t="shared" si="9"/>
        <v>13006000121372200001286</v>
      </c>
      <c r="B625" s="8" t="s">
        <v>10880</v>
      </c>
      <c r="C625" s="8" t="s">
        <v>294</v>
      </c>
      <c r="D625" s="8" t="s">
        <v>293</v>
      </c>
      <c r="E625" s="8" t="s">
        <v>12496</v>
      </c>
      <c r="F625" s="8" t="s">
        <v>12497</v>
      </c>
      <c r="G625" s="8" t="s">
        <v>11017</v>
      </c>
      <c r="H625" s="8" t="s">
        <v>11018</v>
      </c>
      <c r="I625" s="8" t="s">
        <v>294</v>
      </c>
      <c r="J625" s="8" t="s">
        <v>10897</v>
      </c>
      <c r="K625" s="8" t="s">
        <v>302</v>
      </c>
      <c r="L625" s="8" t="s">
        <v>10898</v>
      </c>
      <c r="M625" s="8" t="s">
        <v>10899</v>
      </c>
      <c r="N625" s="8" t="s">
        <v>11014</v>
      </c>
      <c r="O625" s="9">
        <v>0</v>
      </c>
      <c r="P625" s="10">
        <v>1</v>
      </c>
      <c r="Q625" s="11">
        <v>0</v>
      </c>
      <c r="R625" s="11">
        <v>0</v>
      </c>
      <c r="S625" s="8" t="s">
        <v>296</v>
      </c>
      <c r="T625" s="8" t="s">
        <v>297</v>
      </c>
      <c r="U625" s="9">
        <v>1</v>
      </c>
      <c r="V625" s="10">
        <v>1</v>
      </c>
      <c r="W625" s="11">
        <v>0</v>
      </c>
      <c r="X625" s="9">
        <v>1</v>
      </c>
      <c r="Y625" s="8" t="s">
        <v>292</v>
      </c>
      <c r="Z625" s="10">
        <v>1</v>
      </c>
      <c r="AA625" s="10">
        <v>1</v>
      </c>
      <c r="AB625" s="9">
        <v>1</v>
      </c>
      <c r="AC625" s="10">
        <v>1</v>
      </c>
      <c r="AD625" s="10">
        <v>1</v>
      </c>
      <c r="AE625" s="9">
        <v>1</v>
      </c>
      <c r="AF625" s="11">
        <v>0</v>
      </c>
      <c r="AG625" s="11">
        <v>0</v>
      </c>
      <c r="AH625" s="11">
        <v>0</v>
      </c>
      <c r="AI625" s="11">
        <v>0</v>
      </c>
      <c r="AJ625" s="11">
        <v>0</v>
      </c>
      <c r="AK625" s="12">
        <v>44115.026296296295</v>
      </c>
      <c r="AL625" s="11">
        <v>0</v>
      </c>
      <c r="AM625" s="11">
        <v>100</v>
      </c>
      <c r="AN625" s="11">
        <v>0</v>
      </c>
      <c r="AO625" s="11">
        <v>0</v>
      </c>
      <c r="AP625" s="11">
        <v>0</v>
      </c>
      <c r="AQ625" s="11">
        <v>0</v>
      </c>
      <c r="AR625" s="11">
        <v>0</v>
      </c>
      <c r="AS625" s="8" t="s">
        <v>298</v>
      </c>
      <c r="AT625" s="11">
        <v>0</v>
      </c>
      <c r="AU625" s="8" t="s">
        <v>12498</v>
      </c>
      <c r="AV625" s="8" t="s">
        <v>299</v>
      </c>
    </row>
    <row r="626" spans="1:48" x14ac:dyDescent="0.25">
      <c r="A626" s="8" t="str">
        <f t="shared" si="9"/>
        <v>10006000121382000005105</v>
      </c>
      <c r="B626" s="8" t="s">
        <v>10870</v>
      </c>
      <c r="C626" s="8" t="s">
        <v>292</v>
      </c>
      <c r="D626" s="8" t="s">
        <v>293</v>
      </c>
      <c r="E626" s="8" t="s">
        <v>12499</v>
      </c>
      <c r="F626" s="8" t="s">
        <v>12500</v>
      </c>
      <c r="G626" s="8" t="s">
        <v>11053</v>
      </c>
      <c r="H626" s="8" t="s">
        <v>11054</v>
      </c>
      <c r="I626" s="8" t="s">
        <v>294</v>
      </c>
      <c r="J626" s="8" t="s">
        <v>10897</v>
      </c>
      <c r="K626" s="8" t="s">
        <v>295</v>
      </c>
      <c r="L626" s="8" t="s">
        <v>10886</v>
      </c>
      <c r="M626" s="8" t="s">
        <v>10899</v>
      </c>
      <c r="N626" s="8" t="s">
        <v>11014</v>
      </c>
      <c r="O626" s="9">
        <v>0</v>
      </c>
      <c r="P626" s="10">
        <v>1</v>
      </c>
      <c r="Q626" s="11">
        <v>0</v>
      </c>
      <c r="R626" s="11">
        <v>0</v>
      </c>
      <c r="S626" s="8" t="s">
        <v>296</v>
      </c>
      <c r="T626" s="8" t="s">
        <v>297</v>
      </c>
      <c r="U626" s="9">
        <v>13.925000000000001</v>
      </c>
      <c r="V626" s="10">
        <v>1</v>
      </c>
      <c r="W626" s="11">
        <v>0</v>
      </c>
      <c r="X626" s="9">
        <v>13.925000000000001</v>
      </c>
      <c r="Y626" s="8" t="s">
        <v>292</v>
      </c>
      <c r="Z626" s="10">
        <v>1</v>
      </c>
      <c r="AA626" s="10">
        <v>1</v>
      </c>
      <c r="AB626" s="9">
        <v>13.925000000000001</v>
      </c>
      <c r="AC626" s="10">
        <v>1</v>
      </c>
      <c r="AD626" s="10">
        <v>1</v>
      </c>
      <c r="AE626" s="9">
        <v>13.925000000000001</v>
      </c>
      <c r="AF626" s="11">
        <v>0</v>
      </c>
      <c r="AG626" s="11">
        <v>0</v>
      </c>
      <c r="AH626" s="11">
        <v>0</v>
      </c>
      <c r="AI626" s="11">
        <v>0</v>
      </c>
      <c r="AJ626" s="11">
        <v>0</v>
      </c>
      <c r="AK626" s="12">
        <v>44115.576747685183</v>
      </c>
      <c r="AL626" s="11">
        <v>0</v>
      </c>
      <c r="AM626" s="11">
        <v>100</v>
      </c>
      <c r="AN626" s="11">
        <v>0</v>
      </c>
      <c r="AO626" s="11">
        <v>0</v>
      </c>
      <c r="AP626" s="11">
        <v>0</v>
      </c>
      <c r="AQ626" s="11">
        <v>0</v>
      </c>
      <c r="AR626" s="11">
        <v>0</v>
      </c>
      <c r="AS626" s="8" t="s">
        <v>298</v>
      </c>
      <c r="AT626" s="11">
        <v>0</v>
      </c>
      <c r="AU626" s="8" t="s">
        <v>12501</v>
      </c>
      <c r="AV626" s="8" t="s">
        <v>299</v>
      </c>
    </row>
    <row r="627" spans="1:48" x14ac:dyDescent="0.25">
      <c r="A627" s="8" t="str">
        <f t="shared" si="9"/>
        <v>11006000121382200000102</v>
      </c>
      <c r="B627" s="8" t="s">
        <v>10874</v>
      </c>
      <c r="C627" s="8" t="s">
        <v>294</v>
      </c>
      <c r="D627" s="8" t="s">
        <v>293</v>
      </c>
      <c r="E627" s="8" t="s">
        <v>12499</v>
      </c>
      <c r="F627" s="8" t="s">
        <v>12500</v>
      </c>
      <c r="G627" s="8" t="s">
        <v>10884</v>
      </c>
      <c r="H627" s="8" t="s">
        <v>10885</v>
      </c>
      <c r="I627" s="8" t="s">
        <v>294</v>
      </c>
      <c r="J627" s="8" t="s">
        <v>10897</v>
      </c>
      <c r="K627" s="8" t="s">
        <v>295</v>
      </c>
      <c r="L627" s="8" t="s">
        <v>10886</v>
      </c>
      <c r="M627" s="8" t="s">
        <v>10899</v>
      </c>
      <c r="N627" s="8" t="s">
        <v>11014</v>
      </c>
      <c r="O627" s="9">
        <v>0</v>
      </c>
      <c r="P627" s="10">
        <v>1</v>
      </c>
      <c r="Q627" s="11">
        <v>0</v>
      </c>
      <c r="R627" s="11">
        <v>0</v>
      </c>
      <c r="S627" s="8" t="s">
        <v>296</v>
      </c>
      <c r="T627" s="8" t="s">
        <v>297</v>
      </c>
      <c r="U627" s="9">
        <v>1</v>
      </c>
      <c r="V627" s="10">
        <v>1</v>
      </c>
      <c r="W627" s="11">
        <v>0</v>
      </c>
      <c r="X627" s="9">
        <v>1</v>
      </c>
      <c r="Y627" s="8" t="s">
        <v>292</v>
      </c>
      <c r="Z627" s="10">
        <v>1</v>
      </c>
      <c r="AA627" s="10">
        <v>1</v>
      </c>
      <c r="AB627" s="9">
        <v>1</v>
      </c>
      <c r="AC627" s="10">
        <v>1</v>
      </c>
      <c r="AD627" s="10">
        <v>1</v>
      </c>
      <c r="AE627" s="9">
        <v>1</v>
      </c>
      <c r="AF627" s="11">
        <v>0</v>
      </c>
      <c r="AG627" s="11">
        <v>0</v>
      </c>
      <c r="AH627" s="11">
        <v>0</v>
      </c>
      <c r="AI627" s="11">
        <v>0</v>
      </c>
      <c r="AJ627" s="11">
        <v>0</v>
      </c>
      <c r="AK627" s="12">
        <v>44115.057210648149</v>
      </c>
      <c r="AL627" s="11">
        <v>0</v>
      </c>
      <c r="AM627" s="11">
        <v>100</v>
      </c>
      <c r="AN627" s="11">
        <v>0</v>
      </c>
      <c r="AO627" s="11">
        <v>0</v>
      </c>
      <c r="AP627" s="11">
        <v>0</v>
      </c>
      <c r="AQ627" s="11">
        <v>0</v>
      </c>
      <c r="AR627" s="11">
        <v>0</v>
      </c>
      <c r="AS627" s="8" t="s">
        <v>298</v>
      </c>
      <c r="AT627" s="11">
        <v>0</v>
      </c>
      <c r="AU627" s="8" t="s">
        <v>12501</v>
      </c>
      <c r="AV627" s="8" t="s">
        <v>299</v>
      </c>
    </row>
    <row r="628" spans="1:48" x14ac:dyDescent="0.25">
      <c r="A628" s="8" t="str">
        <f t="shared" si="9"/>
        <v>11106000121382200001327</v>
      </c>
      <c r="B628" s="8" t="s">
        <v>10876</v>
      </c>
      <c r="C628" s="8" t="s">
        <v>294</v>
      </c>
      <c r="D628" s="8" t="s">
        <v>293</v>
      </c>
      <c r="E628" s="8" t="s">
        <v>12499</v>
      </c>
      <c r="F628" s="8" t="s">
        <v>12500</v>
      </c>
      <c r="G628" s="8" t="s">
        <v>11016</v>
      </c>
      <c r="H628" s="8" t="s">
        <v>10885</v>
      </c>
      <c r="I628" s="8" t="s">
        <v>294</v>
      </c>
      <c r="J628" s="8" t="s">
        <v>10897</v>
      </c>
      <c r="K628" s="8" t="s">
        <v>295</v>
      </c>
      <c r="L628" s="8" t="s">
        <v>10886</v>
      </c>
      <c r="M628" s="8" t="s">
        <v>10899</v>
      </c>
      <c r="N628" s="8" t="s">
        <v>11014</v>
      </c>
      <c r="O628" s="9">
        <v>0</v>
      </c>
      <c r="P628" s="10">
        <v>1</v>
      </c>
      <c r="Q628" s="11">
        <v>0</v>
      </c>
      <c r="R628" s="11">
        <v>0</v>
      </c>
      <c r="S628" s="8" t="s">
        <v>296</v>
      </c>
      <c r="T628" s="8" t="s">
        <v>297</v>
      </c>
      <c r="U628" s="9">
        <v>1</v>
      </c>
      <c r="V628" s="10">
        <v>1</v>
      </c>
      <c r="W628" s="11">
        <v>0</v>
      </c>
      <c r="X628" s="9">
        <v>1</v>
      </c>
      <c r="Y628" s="8" t="s">
        <v>292</v>
      </c>
      <c r="Z628" s="10">
        <v>1</v>
      </c>
      <c r="AA628" s="10">
        <v>1</v>
      </c>
      <c r="AB628" s="9">
        <v>1</v>
      </c>
      <c r="AC628" s="10">
        <v>1</v>
      </c>
      <c r="AD628" s="10">
        <v>1</v>
      </c>
      <c r="AE628" s="9">
        <v>1</v>
      </c>
      <c r="AF628" s="11">
        <v>0</v>
      </c>
      <c r="AG628" s="11">
        <v>0</v>
      </c>
      <c r="AH628" s="11">
        <v>0</v>
      </c>
      <c r="AI628" s="11">
        <v>0</v>
      </c>
      <c r="AJ628" s="11">
        <v>0</v>
      </c>
      <c r="AK628" s="12">
        <v>44115.057222222225</v>
      </c>
      <c r="AL628" s="11">
        <v>0</v>
      </c>
      <c r="AM628" s="11">
        <v>100</v>
      </c>
      <c r="AN628" s="11">
        <v>0</v>
      </c>
      <c r="AO628" s="11">
        <v>0</v>
      </c>
      <c r="AP628" s="11">
        <v>0</v>
      </c>
      <c r="AQ628" s="11">
        <v>0</v>
      </c>
      <c r="AR628" s="11">
        <v>0</v>
      </c>
      <c r="AS628" s="8" t="s">
        <v>298</v>
      </c>
      <c r="AT628" s="11">
        <v>0</v>
      </c>
      <c r="AU628" s="8" t="s">
        <v>12501</v>
      </c>
      <c r="AV628" s="8" t="s">
        <v>299</v>
      </c>
    </row>
    <row r="629" spans="1:48" x14ac:dyDescent="0.25">
      <c r="A629" s="8" t="str">
        <f t="shared" si="9"/>
        <v>13006000121382200001286</v>
      </c>
      <c r="B629" s="8" t="s">
        <v>10880</v>
      </c>
      <c r="C629" s="8" t="s">
        <v>294</v>
      </c>
      <c r="D629" s="8" t="s">
        <v>293</v>
      </c>
      <c r="E629" s="8" t="s">
        <v>12499</v>
      </c>
      <c r="F629" s="8" t="s">
        <v>12500</v>
      </c>
      <c r="G629" s="8" t="s">
        <v>11017</v>
      </c>
      <c r="H629" s="8" t="s">
        <v>11018</v>
      </c>
      <c r="I629" s="8" t="s">
        <v>294</v>
      </c>
      <c r="J629" s="8" t="s">
        <v>10897</v>
      </c>
      <c r="K629" s="8" t="s">
        <v>295</v>
      </c>
      <c r="L629" s="8" t="s">
        <v>10886</v>
      </c>
      <c r="M629" s="8" t="s">
        <v>10899</v>
      </c>
      <c r="N629" s="8" t="s">
        <v>11014</v>
      </c>
      <c r="O629" s="9">
        <v>0</v>
      </c>
      <c r="P629" s="10">
        <v>1</v>
      </c>
      <c r="Q629" s="11">
        <v>0</v>
      </c>
      <c r="R629" s="11">
        <v>0</v>
      </c>
      <c r="S629" s="8" t="s">
        <v>296</v>
      </c>
      <c r="T629" s="8" t="s">
        <v>297</v>
      </c>
      <c r="U629" s="9">
        <v>1</v>
      </c>
      <c r="V629" s="10">
        <v>1</v>
      </c>
      <c r="W629" s="11">
        <v>0</v>
      </c>
      <c r="X629" s="9">
        <v>1</v>
      </c>
      <c r="Y629" s="8" t="s">
        <v>292</v>
      </c>
      <c r="Z629" s="10">
        <v>1</v>
      </c>
      <c r="AA629" s="10">
        <v>1</v>
      </c>
      <c r="AB629" s="9">
        <v>1</v>
      </c>
      <c r="AC629" s="10">
        <v>1</v>
      </c>
      <c r="AD629" s="10">
        <v>1</v>
      </c>
      <c r="AE629" s="9">
        <v>1</v>
      </c>
      <c r="AF629" s="11">
        <v>0</v>
      </c>
      <c r="AG629" s="11">
        <v>0</v>
      </c>
      <c r="AH629" s="11">
        <v>0</v>
      </c>
      <c r="AI629" s="11">
        <v>0</v>
      </c>
      <c r="AJ629" s="11">
        <v>0</v>
      </c>
      <c r="AK629" s="12">
        <v>44115.026307870372</v>
      </c>
      <c r="AL629" s="11">
        <v>0</v>
      </c>
      <c r="AM629" s="11">
        <v>100</v>
      </c>
      <c r="AN629" s="11">
        <v>0</v>
      </c>
      <c r="AO629" s="11">
        <v>0</v>
      </c>
      <c r="AP629" s="11">
        <v>0</v>
      </c>
      <c r="AQ629" s="11">
        <v>0</v>
      </c>
      <c r="AR629" s="11">
        <v>0</v>
      </c>
      <c r="AS629" s="8" t="s">
        <v>298</v>
      </c>
      <c r="AT629" s="11">
        <v>0</v>
      </c>
      <c r="AU629" s="8" t="s">
        <v>12501</v>
      </c>
      <c r="AV629" s="8" t="s">
        <v>299</v>
      </c>
    </row>
    <row r="630" spans="1:48" x14ac:dyDescent="0.25">
      <c r="A630" s="8" t="str">
        <f t="shared" si="9"/>
        <v>17006000121402200001421</v>
      </c>
      <c r="B630" s="8" t="s">
        <v>10883</v>
      </c>
      <c r="C630" s="8" t="s">
        <v>292</v>
      </c>
      <c r="D630" s="8" t="s">
        <v>293</v>
      </c>
      <c r="E630" s="8" t="s">
        <v>12502</v>
      </c>
      <c r="F630" s="8" t="s">
        <v>12503</v>
      </c>
      <c r="G630" s="8" t="s">
        <v>10890</v>
      </c>
      <c r="H630" s="8" t="s">
        <v>10896</v>
      </c>
      <c r="I630" s="8" t="s">
        <v>294</v>
      </c>
      <c r="J630" s="8" t="s">
        <v>10897</v>
      </c>
      <c r="K630" s="8" t="s">
        <v>301</v>
      </c>
      <c r="L630" s="8" t="s">
        <v>10898</v>
      </c>
      <c r="M630" s="8" t="s">
        <v>10899</v>
      </c>
      <c r="N630" s="8" t="s">
        <v>10893</v>
      </c>
      <c r="O630" s="9">
        <v>17.87</v>
      </c>
      <c r="P630" s="10">
        <v>1</v>
      </c>
      <c r="Q630" s="11">
        <v>9.25</v>
      </c>
      <c r="R630" s="11">
        <v>7</v>
      </c>
      <c r="S630" s="8" t="s">
        <v>296</v>
      </c>
      <c r="T630" s="8" t="s">
        <v>297</v>
      </c>
      <c r="U630" s="9">
        <v>21.337</v>
      </c>
      <c r="V630" s="10">
        <v>0.25</v>
      </c>
      <c r="W630" s="11">
        <v>3</v>
      </c>
      <c r="X630" s="9">
        <v>7.1740000000000004</v>
      </c>
      <c r="Y630" s="8" t="s">
        <v>292</v>
      </c>
      <c r="Z630" s="10">
        <v>4</v>
      </c>
      <c r="AA630" s="10">
        <v>1</v>
      </c>
      <c r="AB630" s="9">
        <v>28.696000000000002</v>
      </c>
      <c r="AC630" s="10">
        <v>1</v>
      </c>
      <c r="AD630" s="10">
        <v>1</v>
      </c>
      <c r="AE630" s="9">
        <v>28.696000000000002</v>
      </c>
      <c r="AF630" s="11">
        <v>10</v>
      </c>
      <c r="AG630" s="11">
        <v>7</v>
      </c>
      <c r="AH630" s="11">
        <v>0</v>
      </c>
      <c r="AI630" s="11">
        <v>17</v>
      </c>
      <c r="AJ630" s="11">
        <v>0</v>
      </c>
      <c r="AK630" s="12">
        <v>44115.601400462961</v>
      </c>
      <c r="AL630" s="11">
        <v>0.53</v>
      </c>
      <c r="AM630" s="11">
        <v>100</v>
      </c>
      <c r="AN630" s="11">
        <v>0</v>
      </c>
      <c r="AO630" s="11">
        <v>0.37</v>
      </c>
      <c r="AP630" s="11">
        <v>0</v>
      </c>
      <c r="AQ630" s="11">
        <v>1.1000000000000001</v>
      </c>
      <c r="AR630" s="11">
        <v>0.21</v>
      </c>
      <c r="AS630" s="8" t="s">
        <v>298</v>
      </c>
      <c r="AT630" s="11">
        <v>0</v>
      </c>
      <c r="AU630" s="8" t="s">
        <v>12504</v>
      </c>
      <c r="AV630" s="8" t="s">
        <v>299</v>
      </c>
    </row>
    <row r="631" spans="1:48" x14ac:dyDescent="0.25">
      <c r="A631" s="8" t="str">
        <f t="shared" si="9"/>
        <v>17006000121422200001421</v>
      </c>
      <c r="B631" s="8" t="s">
        <v>10883</v>
      </c>
      <c r="C631" s="8" t="s">
        <v>292</v>
      </c>
      <c r="D631" s="8" t="s">
        <v>293</v>
      </c>
      <c r="E631" s="8" t="s">
        <v>12505</v>
      </c>
      <c r="F631" s="8" t="s">
        <v>12506</v>
      </c>
      <c r="G631" s="8" t="s">
        <v>10890</v>
      </c>
      <c r="H631" s="8" t="s">
        <v>10896</v>
      </c>
      <c r="I631" s="8" t="s">
        <v>294</v>
      </c>
      <c r="J631" s="8" t="s">
        <v>10897</v>
      </c>
      <c r="K631" s="8" t="s">
        <v>301</v>
      </c>
      <c r="L631" s="8" t="s">
        <v>10898</v>
      </c>
      <c r="M631" s="8" t="s">
        <v>10899</v>
      </c>
      <c r="N631" s="8" t="s">
        <v>10893</v>
      </c>
      <c r="O631" s="9">
        <v>19.25</v>
      </c>
      <c r="P631" s="10">
        <v>1</v>
      </c>
      <c r="Q631" s="11">
        <v>9.25</v>
      </c>
      <c r="R631" s="11">
        <v>7</v>
      </c>
      <c r="S631" s="8" t="s">
        <v>296</v>
      </c>
      <c r="T631" s="8" t="s">
        <v>297</v>
      </c>
      <c r="U631" s="9">
        <v>22.984999999999999</v>
      </c>
      <c r="V631" s="10">
        <v>0.25</v>
      </c>
      <c r="W631" s="11">
        <v>3</v>
      </c>
      <c r="X631" s="9">
        <v>7.7460000000000004</v>
      </c>
      <c r="Y631" s="8" t="s">
        <v>292</v>
      </c>
      <c r="Z631" s="10">
        <v>4</v>
      </c>
      <c r="AA631" s="10">
        <v>1</v>
      </c>
      <c r="AB631" s="9">
        <v>30.984000000000002</v>
      </c>
      <c r="AC631" s="10">
        <v>1</v>
      </c>
      <c r="AD631" s="10">
        <v>1</v>
      </c>
      <c r="AE631" s="9">
        <v>30.984000000000002</v>
      </c>
      <c r="AF631" s="11">
        <v>10</v>
      </c>
      <c r="AG631" s="11">
        <v>7</v>
      </c>
      <c r="AH631" s="11">
        <v>0</v>
      </c>
      <c r="AI631" s="11">
        <v>17</v>
      </c>
      <c r="AJ631" s="11">
        <v>0</v>
      </c>
      <c r="AK631" s="12">
        <v>44115.601400462961</v>
      </c>
      <c r="AL631" s="11">
        <v>0.57999999999999996</v>
      </c>
      <c r="AM631" s="11">
        <v>100</v>
      </c>
      <c r="AN631" s="11">
        <v>0</v>
      </c>
      <c r="AO631" s="11">
        <v>0.4</v>
      </c>
      <c r="AP631" s="11">
        <v>0</v>
      </c>
      <c r="AQ631" s="11">
        <v>1.19</v>
      </c>
      <c r="AR631" s="11">
        <v>0.23</v>
      </c>
      <c r="AS631" s="8" t="s">
        <v>298</v>
      </c>
      <c r="AT631" s="11">
        <v>0</v>
      </c>
      <c r="AU631" s="8" t="s">
        <v>12507</v>
      </c>
      <c r="AV631" s="8" t="s">
        <v>299</v>
      </c>
    </row>
    <row r="632" spans="1:48" x14ac:dyDescent="0.25">
      <c r="A632" s="8" t="str">
        <f t="shared" si="9"/>
        <v>17006000125322200001421</v>
      </c>
      <c r="B632" s="8" t="s">
        <v>10883</v>
      </c>
      <c r="C632" s="8" t="s">
        <v>292</v>
      </c>
      <c r="D632" s="8" t="s">
        <v>293</v>
      </c>
      <c r="E632" s="8" t="s">
        <v>12508</v>
      </c>
      <c r="F632" s="8" t="s">
        <v>12509</v>
      </c>
      <c r="G632" s="8" t="s">
        <v>10890</v>
      </c>
      <c r="H632" s="8" t="s">
        <v>10896</v>
      </c>
      <c r="I632" s="8" t="s">
        <v>294</v>
      </c>
      <c r="J632" s="8" t="s">
        <v>10897</v>
      </c>
      <c r="K632" s="8" t="s">
        <v>295</v>
      </c>
      <c r="L632" s="8" t="s">
        <v>10898</v>
      </c>
      <c r="M632" s="8" t="s">
        <v>10899</v>
      </c>
      <c r="N632" s="8" t="s">
        <v>10893</v>
      </c>
      <c r="O632" s="9">
        <v>40.29</v>
      </c>
      <c r="P632" s="10">
        <v>1</v>
      </c>
      <c r="Q632" s="11">
        <v>9.25</v>
      </c>
      <c r="R632" s="11">
        <v>7</v>
      </c>
      <c r="S632" s="8" t="s">
        <v>296</v>
      </c>
      <c r="T632" s="8" t="s">
        <v>297</v>
      </c>
      <c r="U632" s="9">
        <v>48.106999999999999</v>
      </c>
      <c r="V632" s="10">
        <v>0.25</v>
      </c>
      <c r="W632" s="11">
        <v>3</v>
      </c>
      <c r="X632" s="9">
        <v>16.187000000000001</v>
      </c>
      <c r="Y632" s="8" t="s">
        <v>292</v>
      </c>
      <c r="Z632" s="10">
        <v>4</v>
      </c>
      <c r="AA632" s="10">
        <v>1</v>
      </c>
      <c r="AB632" s="9">
        <v>64.748000000000005</v>
      </c>
      <c r="AC632" s="10">
        <v>1</v>
      </c>
      <c r="AD632" s="10">
        <v>1</v>
      </c>
      <c r="AE632" s="9">
        <v>64.748000000000005</v>
      </c>
      <c r="AF632" s="11">
        <v>10</v>
      </c>
      <c r="AG632" s="11">
        <v>7</v>
      </c>
      <c r="AH632" s="11">
        <v>0</v>
      </c>
      <c r="AI632" s="11">
        <v>17</v>
      </c>
      <c r="AJ632" s="11">
        <v>0</v>
      </c>
      <c r="AK632" s="12">
        <v>44115.603761574072</v>
      </c>
      <c r="AL632" s="11">
        <v>1.2</v>
      </c>
      <c r="AM632" s="11">
        <v>100</v>
      </c>
      <c r="AN632" s="11">
        <v>0</v>
      </c>
      <c r="AO632" s="11">
        <v>0.84</v>
      </c>
      <c r="AP632" s="11">
        <v>0</v>
      </c>
      <c r="AQ632" s="11">
        <v>2.4900000000000002</v>
      </c>
      <c r="AR632" s="11">
        <v>0.47</v>
      </c>
      <c r="AS632" s="8" t="s">
        <v>298</v>
      </c>
      <c r="AT632" s="11">
        <v>0</v>
      </c>
      <c r="AU632" s="8" t="s">
        <v>12510</v>
      </c>
      <c r="AV632" s="8" t="s">
        <v>299</v>
      </c>
    </row>
    <row r="633" spans="1:48" x14ac:dyDescent="0.25">
      <c r="A633" s="8" t="str">
        <f t="shared" si="9"/>
        <v>17006000125332200001421</v>
      </c>
      <c r="B633" s="8" t="s">
        <v>10883</v>
      </c>
      <c r="C633" s="8" t="s">
        <v>292</v>
      </c>
      <c r="D633" s="8" t="s">
        <v>293</v>
      </c>
      <c r="E633" s="8" t="s">
        <v>12511</v>
      </c>
      <c r="F633" s="8" t="s">
        <v>12512</v>
      </c>
      <c r="G633" s="8" t="s">
        <v>10890</v>
      </c>
      <c r="H633" s="8" t="s">
        <v>10896</v>
      </c>
      <c r="I633" s="8" t="s">
        <v>294</v>
      </c>
      <c r="J633" s="8" t="s">
        <v>10897</v>
      </c>
      <c r="K633" s="8" t="s">
        <v>295</v>
      </c>
      <c r="L633" s="8" t="s">
        <v>10886</v>
      </c>
      <c r="M633" s="8" t="s">
        <v>10899</v>
      </c>
      <c r="N633" s="8" t="s">
        <v>10893</v>
      </c>
      <c r="O633" s="9">
        <v>19.55</v>
      </c>
      <c r="P633" s="10">
        <v>1</v>
      </c>
      <c r="Q633" s="11">
        <v>9.25</v>
      </c>
      <c r="R633" s="11">
        <v>7</v>
      </c>
      <c r="S633" s="8" t="s">
        <v>296</v>
      </c>
      <c r="T633" s="8" t="s">
        <v>297</v>
      </c>
      <c r="U633" s="9">
        <v>23.343</v>
      </c>
      <c r="V633" s="10">
        <v>0.25</v>
      </c>
      <c r="W633" s="11">
        <v>3</v>
      </c>
      <c r="X633" s="9">
        <v>7.8559999999999999</v>
      </c>
      <c r="Y633" s="8" t="s">
        <v>292</v>
      </c>
      <c r="Z633" s="10">
        <v>4</v>
      </c>
      <c r="AA633" s="10">
        <v>1</v>
      </c>
      <c r="AB633" s="9">
        <v>31.423999999999999</v>
      </c>
      <c r="AC633" s="10">
        <v>1</v>
      </c>
      <c r="AD633" s="10">
        <v>1</v>
      </c>
      <c r="AE633" s="9">
        <v>31.423999999999999</v>
      </c>
      <c r="AF633" s="11">
        <v>10</v>
      </c>
      <c r="AG633" s="11">
        <v>7</v>
      </c>
      <c r="AH633" s="11">
        <v>0</v>
      </c>
      <c r="AI633" s="11">
        <v>17</v>
      </c>
      <c r="AJ633" s="11">
        <v>0</v>
      </c>
      <c r="AK633" s="12">
        <v>44115.603761574072</v>
      </c>
      <c r="AL633" s="11">
        <v>0.57999999999999996</v>
      </c>
      <c r="AM633" s="11">
        <v>100</v>
      </c>
      <c r="AN633" s="11">
        <v>0</v>
      </c>
      <c r="AO633" s="11">
        <v>0.41</v>
      </c>
      <c r="AP633" s="11">
        <v>0</v>
      </c>
      <c r="AQ633" s="11">
        <v>1.21</v>
      </c>
      <c r="AR633" s="11">
        <v>0.23</v>
      </c>
      <c r="AS633" s="8" t="s">
        <v>298</v>
      </c>
      <c r="AT633" s="11">
        <v>0</v>
      </c>
      <c r="AU633" s="8" t="s">
        <v>12513</v>
      </c>
      <c r="AV633" s="8" t="s">
        <v>299</v>
      </c>
    </row>
    <row r="634" spans="1:48" x14ac:dyDescent="0.25">
      <c r="A634" s="8" t="str">
        <f t="shared" si="9"/>
        <v>10006000125912200001421</v>
      </c>
      <c r="B634" s="8" t="s">
        <v>10870</v>
      </c>
      <c r="C634" s="8" t="s">
        <v>294</v>
      </c>
      <c r="D634" s="8" t="s">
        <v>293</v>
      </c>
      <c r="E634" s="8" t="s">
        <v>12514</v>
      </c>
      <c r="F634" s="8" t="s">
        <v>12515</v>
      </c>
      <c r="G634" s="8" t="s">
        <v>10890</v>
      </c>
      <c r="H634" s="8" t="s">
        <v>10896</v>
      </c>
      <c r="I634" s="8" t="s">
        <v>292</v>
      </c>
      <c r="J634" s="8" t="s">
        <v>10897</v>
      </c>
      <c r="K634" s="8" t="s">
        <v>295</v>
      </c>
      <c r="L634" s="8" t="s">
        <v>10898</v>
      </c>
      <c r="M634" s="8" t="s">
        <v>10899</v>
      </c>
      <c r="N634" s="8" t="s">
        <v>10873</v>
      </c>
      <c r="O634" s="9">
        <v>25.189</v>
      </c>
      <c r="P634" s="10">
        <v>1</v>
      </c>
      <c r="Q634" s="11">
        <v>9.25</v>
      </c>
      <c r="R634" s="11">
        <v>12</v>
      </c>
      <c r="S634" s="8" t="s">
        <v>296</v>
      </c>
      <c r="T634" s="8" t="s">
        <v>297</v>
      </c>
      <c r="U634" s="9">
        <v>31.986000000000001</v>
      </c>
      <c r="V634" s="10">
        <v>1</v>
      </c>
      <c r="W634" s="11">
        <v>4</v>
      </c>
      <c r="X634" s="9">
        <v>26.596</v>
      </c>
      <c r="Y634" s="8" t="s">
        <v>292</v>
      </c>
      <c r="Z634" s="10">
        <v>1</v>
      </c>
      <c r="AA634" s="10">
        <v>1</v>
      </c>
      <c r="AB634" s="9">
        <v>26.596</v>
      </c>
      <c r="AC634" s="10">
        <v>1</v>
      </c>
      <c r="AD634" s="10">
        <v>1</v>
      </c>
      <c r="AE634" s="9">
        <v>26.596</v>
      </c>
      <c r="AF634" s="11">
        <v>10</v>
      </c>
      <c r="AG634" s="11">
        <v>12</v>
      </c>
      <c r="AH634" s="11">
        <v>9.25</v>
      </c>
      <c r="AI634" s="11">
        <v>0</v>
      </c>
      <c r="AJ634" s="11">
        <v>0</v>
      </c>
      <c r="AK634" s="12">
        <v>44115.046597222223</v>
      </c>
      <c r="AL634" s="11">
        <v>3.2</v>
      </c>
      <c r="AM634" s="11">
        <v>100</v>
      </c>
      <c r="AN634" s="11">
        <v>0</v>
      </c>
      <c r="AO634" s="11">
        <v>3.84</v>
      </c>
      <c r="AP634" s="11">
        <v>2.96</v>
      </c>
      <c r="AQ634" s="11">
        <v>0</v>
      </c>
      <c r="AR634" s="11">
        <v>1.41</v>
      </c>
      <c r="AS634" s="8" t="s">
        <v>298</v>
      </c>
      <c r="AT634" s="11">
        <v>0</v>
      </c>
      <c r="AU634" s="8" t="s">
        <v>12516</v>
      </c>
      <c r="AV634" s="8" t="s">
        <v>299</v>
      </c>
    </row>
    <row r="635" spans="1:48" x14ac:dyDescent="0.25">
      <c r="A635" s="8" t="str">
        <f t="shared" si="9"/>
        <v>17006000125912200001421</v>
      </c>
      <c r="B635" s="8" t="s">
        <v>10883</v>
      </c>
      <c r="C635" s="8" t="s">
        <v>292</v>
      </c>
      <c r="D635" s="8" t="s">
        <v>293</v>
      </c>
      <c r="E635" s="8" t="s">
        <v>12514</v>
      </c>
      <c r="F635" s="8" t="s">
        <v>12515</v>
      </c>
      <c r="G635" s="8" t="s">
        <v>10890</v>
      </c>
      <c r="H635" s="8" t="s">
        <v>10896</v>
      </c>
      <c r="I635" s="8" t="s">
        <v>294</v>
      </c>
      <c r="J635" s="8" t="s">
        <v>10897</v>
      </c>
      <c r="K635" s="8" t="s">
        <v>295</v>
      </c>
      <c r="L635" s="8" t="s">
        <v>10898</v>
      </c>
      <c r="M635" s="8" t="s">
        <v>10899</v>
      </c>
      <c r="N635" s="8" t="s">
        <v>10893</v>
      </c>
      <c r="O635" s="9">
        <v>25.19</v>
      </c>
      <c r="P635" s="10">
        <v>1</v>
      </c>
      <c r="Q635" s="11">
        <v>9.25</v>
      </c>
      <c r="R635" s="11">
        <v>7</v>
      </c>
      <c r="S635" s="8" t="s">
        <v>296</v>
      </c>
      <c r="T635" s="8" t="s">
        <v>297</v>
      </c>
      <c r="U635" s="9">
        <v>30.077999999999999</v>
      </c>
      <c r="V635" s="10">
        <v>0.25</v>
      </c>
      <c r="W635" s="11">
        <v>3</v>
      </c>
      <c r="X635" s="9">
        <v>10.11</v>
      </c>
      <c r="Y635" s="8" t="s">
        <v>292</v>
      </c>
      <c r="Z635" s="10">
        <v>4</v>
      </c>
      <c r="AA635" s="10">
        <v>1</v>
      </c>
      <c r="AB635" s="9">
        <v>40.44</v>
      </c>
      <c r="AC635" s="10">
        <v>1</v>
      </c>
      <c r="AD635" s="10">
        <v>1</v>
      </c>
      <c r="AE635" s="9">
        <v>40.44</v>
      </c>
      <c r="AF635" s="11">
        <v>10</v>
      </c>
      <c r="AG635" s="11">
        <v>7</v>
      </c>
      <c r="AH635" s="11">
        <v>0</v>
      </c>
      <c r="AI635" s="11">
        <v>17</v>
      </c>
      <c r="AJ635" s="11">
        <v>0</v>
      </c>
      <c r="AK635" s="12">
        <v>44115.604143518518</v>
      </c>
      <c r="AL635" s="11">
        <v>0.75</v>
      </c>
      <c r="AM635" s="11">
        <v>100</v>
      </c>
      <c r="AN635" s="11">
        <v>0</v>
      </c>
      <c r="AO635" s="11">
        <v>0.53</v>
      </c>
      <c r="AP635" s="11">
        <v>0</v>
      </c>
      <c r="AQ635" s="11">
        <v>1.55</v>
      </c>
      <c r="AR635" s="11">
        <v>0.28999999999999998</v>
      </c>
      <c r="AS635" s="8" t="s">
        <v>298</v>
      </c>
      <c r="AT635" s="11">
        <v>0</v>
      </c>
      <c r="AU635" s="8" t="s">
        <v>12516</v>
      </c>
      <c r="AV635" s="8" t="s">
        <v>299</v>
      </c>
    </row>
    <row r="636" spans="1:48" x14ac:dyDescent="0.25">
      <c r="A636" s="8" t="str">
        <f t="shared" si="9"/>
        <v>17006000125932200001421</v>
      </c>
      <c r="B636" s="8" t="s">
        <v>10883</v>
      </c>
      <c r="C636" s="8" t="s">
        <v>292</v>
      </c>
      <c r="D636" s="8" t="s">
        <v>293</v>
      </c>
      <c r="E636" s="8" t="s">
        <v>12517</v>
      </c>
      <c r="F636" s="8" t="s">
        <v>12518</v>
      </c>
      <c r="G636" s="8" t="s">
        <v>10890</v>
      </c>
      <c r="H636" s="8" t="s">
        <v>10896</v>
      </c>
      <c r="I636" s="8" t="s">
        <v>294</v>
      </c>
      <c r="J636" s="8" t="s">
        <v>10897</v>
      </c>
      <c r="K636" s="8" t="s">
        <v>295</v>
      </c>
      <c r="L636" s="8" t="s">
        <v>10898</v>
      </c>
      <c r="M636" s="8" t="s">
        <v>10899</v>
      </c>
      <c r="N636" s="8" t="s">
        <v>10893</v>
      </c>
      <c r="O636" s="9">
        <v>52.91</v>
      </c>
      <c r="P636" s="10">
        <v>1</v>
      </c>
      <c r="Q636" s="11">
        <v>9.25</v>
      </c>
      <c r="R636" s="11">
        <v>7</v>
      </c>
      <c r="S636" s="8" t="s">
        <v>296</v>
      </c>
      <c r="T636" s="8" t="s">
        <v>297</v>
      </c>
      <c r="U636" s="9">
        <v>63.176000000000002</v>
      </c>
      <c r="V636" s="10">
        <v>0.25</v>
      </c>
      <c r="W636" s="11">
        <v>3</v>
      </c>
      <c r="X636" s="9">
        <v>21.254000000000001</v>
      </c>
      <c r="Y636" s="8" t="s">
        <v>292</v>
      </c>
      <c r="Z636" s="10">
        <v>4</v>
      </c>
      <c r="AA636" s="10">
        <v>1</v>
      </c>
      <c r="AB636" s="9">
        <v>85.016000000000005</v>
      </c>
      <c r="AC636" s="10">
        <v>1</v>
      </c>
      <c r="AD636" s="10">
        <v>1</v>
      </c>
      <c r="AE636" s="9">
        <v>85.016000000000005</v>
      </c>
      <c r="AF636" s="11">
        <v>10</v>
      </c>
      <c r="AG636" s="11">
        <v>7</v>
      </c>
      <c r="AH636" s="11">
        <v>0</v>
      </c>
      <c r="AI636" s="11">
        <v>17</v>
      </c>
      <c r="AJ636" s="11">
        <v>0</v>
      </c>
      <c r="AK636" s="12">
        <v>44115.604166666664</v>
      </c>
      <c r="AL636" s="11">
        <v>1.58</v>
      </c>
      <c r="AM636" s="11">
        <v>100</v>
      </c>
      <c r="AN636" s="11">
        <v>0</v>
      </c>
      <c r="AO636" s="11">
        <v>1.1000000000000001</v>
      </c>
      <c r="AP636" s="11">
        <v>0</v>
      </c>
      <c r="AQ636" s="11">
        <v>3.26</v>
      </c>
      <c r="AR636" s="11">
        <v>0.62</v>
      </c>
      <c r="AS636" s="8" t="s">
        <v>298</v>
      </c>
      <c r="AT636" s="11">
        <v>0</v>
      </c>
      <c r="AU636" s="8" t="s">
        <v>12519</v>
      </c>
      <c r="AV636" s="8" t="s">
        <v>299</v>
      </c>
    </row>
    <row r="637" spans="1:48" x14ac:dyDescent="0.25">
      <c r="A637" s="8" t="str">
        <f t="shared" si="9"/>
        <v>17006000126042200001421</v>
      </c>
      <c r="B637" s="8" t="s">
        <v>10883</v>
      </c>
      <c r="C637" s="8" t="s">
        <v>292</v>
      </c>
      <c r="D637" s="8" t="s">
        <v>293</v>
      </c>
      <c r="E637" s="8" t="s">
        <v>12520</v>
      </c>
      <c r="F637" s="8" t="s">
        <v>12521</v>
      </c>
      <c r="G637" s="8" t="s">
        <v>10890</v>
      </c>
      <c r="H637" s="8" t="s">
        <v>10896</v>
      </c>
      <c r="I637" s="8" t="s">
        <v>294</v>
      </c>
      <c r="J637" s="8" t="s">
        <v>10897</v>
      </c>
      <c r="K637" s="8" t="s">
        <v>295</v>
      </c>
      <c r="L637" s="8" t="s">
        <v>10898</v>
      </c>
      <c r="M637" s="8" t="s">
        <v>10899</v>
      </c>
      <c r="N637" s="8" t="s">
        <v>10893</v>
      </c>
      <c r="O637" s="9">
        <v>57.72</v>
      </c>
      <c r="P637" s="10">
        <v>1</v>
      </c>
      <c r="Q637" s="11">
        <v>9.25</v>
      </c>
      <c r="R637" s="11">
        <v>7</v>
      </c>
      <c r="S637" s="8" t="s">
        <v>296</v>
      </c>
      <c r="T637" s="8" t="s">
        <v>297</v>
      </c>
      <c r="U637" s="9">
        <v>68.918999999999997</v>
      </c>
      <c r="V637" s="10">
        <v>0.25</v>
      </c>
      <c r="W637" s="11">
        <v>3</v>
      </c>
      <c r="X637" s="9">
        <v>23.19</v>
      </c>
      <c r="Y637" s="8" t="s">
        <v>292</v>
      </c>
      <c r="Z637" s="10">
        <v>4</v>
      </c>
      <c r="AA637" s="10">
        <v>1</v>
      </c>
      <c r="AB637" s="9">
        <v>92.76</v>
      </c>
      <c r="AC637" s="10">
        <v>1</v>
      </c>
      <c r="AD637" s="10">
        <v>1</v>
      </c>
      <c r="AE637" s="9">
        <v>92.76</v>
      </c>
      <c r="AF637" s="11">
        <v>10</v>
      </c>
      <c r="AG637" s="11">
        <v>7</v>
      </c>
      <c r="AH637" s="11">
        <v>0</v>
      </c>
      <c r="AI637" s="11">
        <v>17</v>
      </c>
      <c r="AJ637" s="11">
        <v>0</v>
      </c>
      <c r="AK637" s="12">
        <v>44115.604224537034</v>
      </c>
      <c r="AL637" s="11">
        <v>1.72</v>
      </c>
      <c r="AM637" s="11">
        <v>100</v>
      </c>
      <c r="AN637" s="11">
        <v>0</v>
      </c>
      <c r="AO637" s="11">
        <v>1.21</v>
      </c>
      <c r="AP637" s="11">
        <v>0</v>
      </c>
      <c r="AQ637" s="11">
        <v>3.56</v>
      </c>
      <c r="AR637" s="11">
        <v>0.68</v>
      </c>
      <c r="AS637" s="8" t="s">
        <v>298</v>
      </c>
      <c r="AT637" s="11">
        <v>0</v>
      </c>
      <c r="AU637" s="8" t="s">
        <v>12522</v>
      </c>
      <c r="AV637" s="8" t="s">
        <v>299</v>
      </c>
    </row>
    <row r="638" spans="1:48" x14ac:dyDescent="0.25">
      <c r="A638" s="8" t="str">
        <f t="shared" si="9"/>
        <v>17006000126062200001421</v>
      </c>
      <c r="B638" s="8" t="s">
        <v>10883</v>
      </c>
      <c r="C638" s="8" t="s">
        <v>292</v>
      </c>
      <c r="D638" s="8" t="s">
        <v>293</v>
      </c>
      <c r="E638" s="8" t="s">
        <v>12523</v>
      </c>
      <c r="F638" s="8" t="s">
        <v>12524</v>
      </c>
      <c r="G638" s="8" t="s">
        <v>10890</v>
      </c>
      <c r="H638" s="8" t="s">
        <v>10896</v>
      </c>
      <c r="I638" s="8" t="s">
        <v>294</v>
      </c>
      <c r="J638" s="8" t="s">
        <v>10897</v>
      </c>
      <c r="K638" s="8" t="s">
        <v>295</v>
      </c>
      <c r="L638" s="8" t="s">
        <v>10898</v>
      </c>
      <c r="M638" s="8" t="s">
        <v>10899</v>
      </c>
      <c r="N638" s="8" t="s">
        <v>10893</v>
      </c>
      <c r="O638" s="9">
        <v>73.819999999999993</v>
      </c>
      <c r="P638" s="10">
        <v>1</v>
      </c>
      <c r="Q638" s="11">
        <v>9.25</v>
      </c>
      <c r="R638" s="11">
        <v>7</v>
      </c>
      <c r="S638" s="8" t="s">
        <v>296</v>
      </c>
      <c r="T638" s="8" t="s">
        <v>297</v>
      </c>
      <c r="U638" s="9">
        <v>88.143000000000001</v>
      </c>
      <c r="V638" s="10">
        <v>0.25</v>
      </c>
      <c r="W638" s="11">
        <v>3</v>
      </c>
      <c r="X638" s="9">
        <v>29.655999999999999</v>
      </c>
      <c r="Y638" s="8" t="s">
        <v>292</v>
      </c>
      <c r="Z638" s="10">
        <v>4</v>
      </c>
      <c r="AA638" s="10">
        <v>1</v>
      </c>
      <c r="AB638" s="9">
        <v>118.624</v>
      </c>
      <c r="AC638" s="10">
        <v>1</v>
      </c>
      <c r="AD638" s="10">
        <v>1</v>
      </c>
      <c r="AE638" s="9">
        <v>118.624</v>
      </c>
      <c r="AF638" s="11">
        <v>10</v>
      </c>
      <c r="AG638" s="11">
        <v>7</v>
      </c>
      <c r="AH638" s="11">
        <v>0</v>
      </c>
      <c r="AI638" s="11">
        <v>17</v>
      </c>
      <c r="AJ638" s="11">
        <v>0</v>
      </c>
      <c r="AK638" s="12">
        <v>44115.60423611111</v>
      </c>
      <c r="AL638" s="11">
        <v>2.2000000000000002</v>
      </c>
      <c r="AM638" s="11">
        <v>100</v>
      </c>
      <c r="AN638" s="11">
        <v>0</v>
      </c>
      <c r="AO638" s="11">
        <v>1.54</v>
      </c>
      <c r="AP638" s="11">
        <v>0</v>
      </c>
      <c r="AQ638" s="11">
        <v>4.5599999999999996</v>
      </c>
      <c r="AR638" s="11">
        <v>0.86</v>
      </c>
      <c r="AS638" s="8" t="s">
        <v>298</v>
      </c>
      <c r="AT638" s="11">
        <v>0</v>
      </c>
      <c r="AU638" s="8" t="s">
        <v>12525</v>
      </c>
      <c r="AV638" s="8" t="s">
        <v>299</v>
      </c>
    </row>
    <row r="639" spans="1:48" x14ac:dyDescent="0.25">
      <c r="A639" s="8" t="str">
        <f t="shared" si="9"/>
        <v>14006000126072200001286</v>
      </c>
      <c r="B639" s="8" t="s">
        <v>10892</v>
      </c>
      <c r="C639" s="8" t="s">
        <v>292</v>
      </c>
      <c r="D639" s="8" t="s">
        <v>293</v>
      </c>
      <c r="E639" s="8" t="s">
        <v>12526</v>
      </c>
      <c r="F639" s="8" t="s">
        <v>12527</v>
      </c>
      <c r="G639" s="8" t="s">
        <v>11017</v>
      </c>
      <c r="H639" s="8" t="s">
        <v>11018</v>
      </c>
      <c r="I639" s="8" t="s">
        <v>292</v>
      </c>
      <c r="J639" s="8" t="s">
        <v>10897</v>
      </c>
      <c r="K639" s="8" t="s">
        <v>295</v>
      </c>
      <c r="L639" s="8" t="s">
        <v>10898</v>
      </c>
      <c r="M639" s="8" t="s">
        <v>10899</v>
      </c>
      <c r="N639" s="8" t="s">
        <v>10875</v>
      </c>
      <c r="O639" s="9">
        <v>96.19</v>
      </c>
      <c r="P639" s="10">
        <v>1</v>
      </c>
      <c r="Q639" s="11">
        <v>9.25</v>
      </c>
      <c r="R639" s="11">
        <v>1</v>
      </c>
      <c r="S639" s="8" t="s">
        <v>296</v>
      </c>
      <c r="T639" s="8" t="s">
        <v>297</v>
      </c>
      <c r="U639" s="9">
        <v>107.175</v>
      </c>
      <c r="V639" s="10">
        <v>1</v>
      </c>
      <c r="W639" s="11">
        <v>3</v>
      </c>
      <c r="X639" s="9">
        <v>87.614999999999995</v>
      </c>
      <c r="Y639" s="8" t="s">
        <v>292</v>
      </c>
      <c r="Z639" s="10">
        <v>1</v>
      </c>
      <c r="AA639" s="10">
        <v>1</v>
      </c>
      <c r="AB639" s="9">
        <v>87.614999999999995</v>
      </c>
      <c r="AC639" s="10">
        <v>1</v>
      </c>
      <c r="AD639" s="10">
        <v>1</v>
      </c>
      <c r="AE639" s="9">
        <v>87.614999999999995</v>
      </c>
      <c r="AF639" s="11">
        <v>0</v>
      </c>
      <c r="AG639" s="11">
        <v>12</v>
      </c>
      <c r="AH639" s="11">
        <v>9.25</v>
      </c>
      <c r="AI639" s="11">
        <v>0</v>
      </c>
      <c r="AJ639" s="11">
        <v>0</v>
      </c>
      <c r="AK639" s="12">
        <v>44115.561168981483</v>
      </c>
      <c r="AL639" s="11">
        <v>0</v>
      </c>
      <c r="AM639" s="11">
        <v>100</v>
      </c>
      <c r="AN639" s="11">
        <v>0</v>
      </c>
      <c r="AO639" s="11">
        <v>12.86</v>
      </c>
      <c r="AP639" s="11">
        <v>9.92</v>
      </c>
      <c r="AQ639" s="11">
        <v>0</v>
      </c>
      <c r="AR639" s="11">
        <v>3.22</v>
      </c>
      <c r="AS639" s="8" t="s">
        <v>298</v>
      </c>
      <c r="AT639" s="11">
        <v>0</v>
      </c>
      <c r="AU639" s="8" t="s">
        <v>12528</v>
      </c>
      <c r="AV639" s="8" t="s">
        <v>299</v>
      </c>
    </row>
    <row r="640" spans="1:48" x14ac:dyDescent="0.25">
      <c r="A640" s="8" t="str">
        <f t="shared" si="9"/>
        <v>17006000126072200001421</v>
      </c>
      <c r="B640" s="8" t="s">
        <v>10883</v>
      </c>
      <c r="C640" s="8" t="s">
        <v>292</v>
      </c>
      <c r="D640" s="8" t="s">
        <v>293</v>
      </c>
      <c r="E640" s="8" t="s">
        <v>12526</v>
      </c>
      <c r="F640" s="8" t="s">
        <v>12527</v>
      </c>
      <c r="G640" s="8" t="s">
        <v>10890</v>
      </c>
      <c r="H640" s="8" t="s">
        <v>10896</v>
      </c>
      <c r="I640" s="8" t="s">
        <v>294</v>
      </c>
      <c r="J640" s="8" t="s">
        <v>10897</v>
      </c>
      <c r="K640" s="8" t="s">
        <v>295</v>
      </c>
      <c r="L640" s="8" t="s">
        <v>10898</v>
      </c>
      <c r="M640" s="8" t="s">
        <v>10899</v>
      </c>
      <c r="N640" s="8" t="s">
        <v>10893</v>
      </c>
      <c r="O640" s="9">
        <v>80.75</v>
      </c>
      <c r="P640" s="10">
        <v>1</v>
      </c>
      <c r="Q640" s="11">
        <v>9.25</v>
      </c>
      <c r="R640" s="11">
        <v>7</v>
      </c>
      <c r="S640" s="8" t="s">
        <v>296</v>
      </c>
      <c r="T640" s="8" t="s">
        <v>297</v>
      </c>
      <c r="U640" s="9">
        <v>96.418000000000006</v>
      </c>
      <c r="V640" s="10">
        <v>0.25</v>
      </c>
      <c r="W640" s="11">
        <v>3</v>
      </c>
      <c r="X640" s="9">
        <v>32.435000000000002</v>
      </c>
      <c r="Y640" s="8" t="s">
        <v>292</v>
      </c>
      <c r="Z640" s="10">
        <v>4</v>
      </c>
      <c r="AA640" s="10">
        <v>1</v>
      </c>
      <c r="AB640" s="9">
        <v>129.74</v>
      </c>
      <c r="AC640" s="10">
        <v>1</v>
      </c>
      <c r="AD640" s="10">
        <v>1</v>
      </c>
      <c r="AE640" s="9">
        <v>129.74</v>
      </c>
      <c r="AF640" s="11">
        <v>10</v>
      </c>
      <c r="AG640" s="11">
        <v>7</v>
      </c>
      <c r="AH640" s="11">
        <v>0</v>
      </c>
      <c r="AI640" s="11">
        <v>17</v>
      </c>
      <c r="AJ640" s="11">
        <v>0</v>
      </c>
      <c r="AK640" s="12">
        <v>44115.60423611111</v>
      </c>
      <c r="AL640" s="11">
        <v>2.41</v>
      </c>
      <c r="AM640" s="11">
        <v>100</v>
      </c>
      <c r="AN640" s="11">
        <v>0</v>
      </c>
      <c r="AO640" s="11">
        <v>1.69</v>
      </c>
      <c r="AP640" s="11">
        <v>0</v>
      </c>
      <c r="AQ640" s="11">
        <v>4.9800000000000004</v>
      </c>
      <c r="AR640" s="11">
        <v>0.94</v>
      </c>
      <c r="AS640" s="8" t="s">
        <v>298</v>
      </c>
      <c r="AT640" s="11">
        <v>0</v>
      </c>
      <c r="AU640" s="8" t="s">
        <v>12528</v>
      </c>
      <c r="AV640" s="8" t="s">
        <v>299</v>
      </c>
    </row>
    <row r="641" spans="1:48" x14ac:dyDescent="0.25">
      <c r="A641" s="8" t="str">
        <f t="shared" si="9"/>
        <v>17006000126192200001421</v>
      </c>
      <c r="B641" s="8" t="s">
        <v>10883</v>
      </c>
      <c r="C641" s="8" t="s">
        <v>292</v>
      </c>
      <c r="D641" s="8" t="s">
        <v>293</v>
      </c>
      <c r="E641" s="8" t="s">
        <v>12529</v>
      </c>
      <c r="F641" s="8" t="s">
        <v>12530</v>
      </c>
      <c r="G641" s="8" t="s">
        <v>10890</v>
      </c>
      <c r="H641" s="8" t="s">
        <v>10896</v>
      </c>
      <c r="I641" s="8" t="s">
        <v>294</v>
      </c>
      <c r="J641" s="8" t="s">
        <v>10897</v>
      </c>
      <c r="K641" s="8" t="s">
        <v>295</v>
      </c>
      <c r="L641" s="8" t="s">
        <v>10898</v>
      </c>
      <c r="M641" s="8" t="s">
        <v>10899</v>
      </c>
      <c r="N641" s="8" t="s">
        <v>10893</v>
      </c>
      <c r="O641" s="9">
        <v>77.489999999999995</v>
      </c>
      <c r="P641" s="10">
        <v>1</v>
      </c>
      <c r="Q641" s="11">
        <v>9.25</v>
      </c>
      <c r="R641" s="11">
        <v>7</v>
      </c>
      <c r="S641" s="8" t="s">
        <v>296</v>
      </c>
      <c r="T641" s="8" t="s">
        <v>297</v>
      </c>
      <c r="U641" s="9">
        <v>92.525000000000006</v>
      </c>
      <c r="V641" s="10">
        <v>0.25</v>
      </c>
      <c r="W641" s="11">
        <v>3</v>
      </c>
      <c r="X641" s="9">
        <v>31.131</v>
      </c>
      <c r="Y641" s="8" t="s">
        <v>292</v>
      </c>
      <c r="Z641" s="10">
        <v>4</v>
      </c>
      <c r="AA641" s="10">
        <v>1</v>
      </c>
      <c r="AB641" s="9">
        <v>124.524</v>
      </c>
      <c r="AC641" s="10">
        <v>1</v>
      </c>
      <c r="AD641" s="10">
        <v>1</v>
      </c>
      <c r="AE641" s="9">
        <v>124.524</v>
      </c>
      <c r="AF641" s="11">
        <v>10</v>
      </c>
      <c r="AG641" s="11">
        <v>7</v>
      </c>
      <c r="AH641" s="11">
        <v>0</v>
      </c>
      <c r="AI641" s="11">
        <v>17</v>
      </c>
      <c r="AJ641" s="11">
        <v>0</v>
      </c>
      <c r="AK641" s="12">
        <v>44115.60428240741</v>
      </c>
      <c r="AL641" s="11">
        <v>2.31</v>
      </c>
      <c r="AM641" s="11">
        <v>100</v>
      </c>
      <c r="AN641" s="11">
        <v>0</v>
      </c>
      <c r="AO641" s="11">
        <v>1.62</v>
      </c>
      <c r="AP641" s="11">
        <v>0</v>
      </c>
      <c r="AQ641" s="11">
        <v>4.78</v>
      </c>
      <c r="AR641" s="11">
        <v>0.91</v>
      </c>
      <c r="AS641" s="8" t="s">
        <v>298</v>
      </c>
      <c r="AT641" s="11">
        <v>0</v>
      </c>
      <c r="AU641" s="8" t="s">
        <v>12531</v>
      </c>
      <c r="AV641" s="8" t="s">
        <v>299</v>
      </c>
    </row>
    <row r="642" spans="1:48" x14ac:dyDescent="0.25">
      <c r="A642" s="8" t="str">
        <f t="shared" si="9"/>
        <v>17006000126502200001421</v>
      </c>
      <c r="B642" s="8" t="s">
        <v>10883</v>
      </c>
      <c r="C642" s="8" t="s">
        <v>292</v>
      </c>
      <c r="D642" s="8" t="s">
        <v>293</v>
      </c>
      <c r="E642" s="8" t="s">
        <v>12532</v>
      </c>
      <c r="F642" s="8" t="s">
        <v>12533</v>
      </c>
      <c r="G642" s="8" t="s">
        <v>10890</v>
      </c>
      <c r="H642" s="8" t="s">
        <v>10896</v>
      </c>
      <c r="I642" s="8" t="s">
        <v>294</v>
      </c>
      <c r="J642" s="8" t="s">
        <v>10897</v>
      </c>
      <c r="K642" s="8" t="s">
        <v>300</v>
      </c>
      <c r="L642" s="8" t="s">
        <v>10886</v>
      </c>
      <c r="M642" s="8" t="s">
        <v>10899</v>
      </c>
      <c r="N642" s="8" t="s">
        <v>10893</v>
      </c>
      <c r="O642" s="9">
        <v>5.64</v>
      </c>
      <c r="P642" s="10">
        <v>1</v>
      </c>
      <c r="Q642" s="11">
        <v>9.25</v>
      </c>
      <c r="R642" s="11">
        <v>7</v>
      </c>
      <c r="S642" s="8" t="s">
        <v>296</v>
      </c>
      <c r="T642" s="8" t="s">
        <v>297</v>
      </c>
      <c r="U642" s="9">
        <v>6.734</v>
      </c>
      <c r="V642" s="10">
        <v>0.25</v>
      </c>
      <c r="W642" s="11">
        <v>3</v>
      </c>
      <c r="X642" s="9">
        <v>2.274</v>
      </c>
      <c r="Y642" s="8" t="s">
        <v>292</v>
      </c>
      <c r="Z642" s="10">
        <v>4</v>
      </c>
      <c r="AA642" s="10">
        <v>1</v>
      </c>
      <c r="AB642" s="9">
        <v>9.0960000000000001</v>
      </c>
      <c r="AC642" s="10">
        <v>1</v>
      </c>
      <c r="AD642" s="10">
        <v>1</v>
      </c>
      <c r="AE642" s="9">
        <v>9.0960000000000001</v>
      </c>
      <c r="AF642" s="11">
        <v>10</v>
      </c>
      <c r="AG642" s="11">
        <v>7</v>
      </c>
      <c r="AH642" s="11">
        <v>0</v>
      </c>
      <c r="AI642" s="11">
        <v>17</v>
      </c>
      <c r="AJ642" s="11">
        <v>0</v>
      </c>
      <c r="AK642" s="12">
        <v>44115.604537037034</v>
      </c>
      <c r="AL642" s="11">
        <v>0.17</v>
      </c>
      <c r="AM642" s="11">
        <v>100</v>
      </c>
      <c r="AN642" s="11">
        <v>0</v>
      </c>
      <c r="AO642" s="11">
        <v>0.12</v>
      </c>
      <c r="AP642" s="11">
        <v>0</v>
      </c>
      <c r="AQ642" s="11">
        <v>0.35</v>
      </c>
      <c r="AR642" s="11">
        <v>7.0000000000000007E-2</v>
      </c>
      <c r="AS642" s="8" t="s">
        <v>298</v>
      </c>
      <c r="AT642" s="11">
        <v>0</v>
      </c>
      <c r="AU642" s="8" t="s">
        <v>12534</v>
      </c>
      <c r="AV642" s="8" t="s">
        <v>299</v>
      </c>
    </row>
    <row r="643" spans="1:48" x14ac:dyDescent="0.25">
      <c r="A643" s="8" t="str">
        <f t="shared" ref="A643:A706" si="10">_xlfn.CONCAT(B643,E643,G643)</f>
        <v>17006000126632200001421</v>
      </c>
      <c r="B643" s="8" t="s">
        <v>10883</v>
      </c>
      <c r="C643" s="8" t="s">
        <v>292</v>
      </c>
      <c r="D643" s="8" t="s">
        <v>293</v>
      </c>
      <c r="E643" s="8" t="s">
        <v>12535</v>
      </c>
      <c r="F643" s="8" t="s">
        <v>12536</v>
      </c>
      <c r="G643" s="8" t="s">
        <v>10890</v>
      </c>
      <c r="H643" s="8" t="s">
        <v>10896</v>
      </c>
      <c r="I643" s="8" t="s">
        <v>294</v>
      </c>
      <c r="J643" s="8" t="s">
        <v>10897</v>
      </c>
      <c r="K643" s="8" t="s">
        <v>300</v>
      </c>
      <c r="L643" s="8" t="s">
        <v>10886</v>
      </c>
      <c r="M643" s="8" t="s">
        <v>10899</v>
      </c>
      <c r="N643" s="8" t="s">
        <v>10893</v>
      </c>
      <c r="O643" s="9">
        <v>5.63</v>
      </c>
      <c r="P643" s="10">
        <v>1</v>
      </c>
      <c r="Q643" s="11">
        <v>9.25</v>
      </c>
      <c r="R643" s="11">
        <v>7</v>
      </c>
      <c r="S643" s="8" t="s">
        <v>296</v>
      </c>
      <c r="T643" s="8" t="s">
        <v>297</v>
      </c>
      <c r="U643" s="9">
        <v>6.7220000000000004</v>
      </c>
      <c r="V643" s="10">
        <v>0.25</v>
      </c>
      <c r="W643" s="11">
        <v>3</v>
      </c>
      <c r="X643" s="9">
        <v>2.2709999999999999</v>
      </c>
      <c r="Y643" s="8" t="s">
        <v>292</v>
      </c>
      <c r="Z643" s="10">
        <v>4</v>
      </c>
      <c r="AA643" s="10">
        <v>1</v>
      </c>
      <c r="AB643" s="9">
        <v>9.0839999999999996</v>
      </c>
      <c r="AC643" s="10">
        <v>1</v>
      </c>
      <c r="AD643" s="10">
        <v>1</v>
      </c>
      <c r="AE643" s="9">
        <v>9.0839999999999996</v>
      </c>
      <c r="AF643" s="11">
        <v>10</v>
      </c>
      <c r="AG643" s="11">
        <v>7</v>
      </c>
      <c r="AH643" s="11">
        <v>0</v>
      </c>
      <c r="AI643" s="11">
        <v>17</v>
      </c>
      <c r="AJ643" s="11">
        <v>0</v>
      </c>
      <c r="AK643" s="12">
        <v>44115.604687500003</v>
      </c>
      <c r="AL643" s="11">
        <v>0.17</v>
      </c>
      <c r="AM643" s="11">
        <v>100</v>
      </c>
      <c r="AN643" s="11">
        <v>0</v>
      </c>
      <c r="AO643" s="11">
        <v>0.12</v>
      </c>
      <c r="AP643" s="11">
        <v>0</v>
      </c>
      <c r="AQ643" s="11">
        <v>0.35</v>
      </c>
      <c r="AR643" s="11">
        <v>7.0000000000000007E-2</v>
      </c>
      <c r="AS643" s="8" t="s">
        <v>298</v>
      </c>
      <c r="AT643" s="11">
        <v>0</v>
      </c>
      <c r="AU643" s="8" t="s">
        <v>12537</v>
      </c>
      <c r="AV643" s="8" t="s">
        <v>299</v>
      </c>
    </row>
    <row r="644" spans="1:48" x14ac:dyDescent="0.25">
      <c r="A644" s="8" t="str">
        <f t="shared" si="10"/>
        <v>17006000126772200001421</v>
      </c>
      <c r="B644" s="8" t="s">
        <v>10883</v>
      </c>
      <c r="C644" s="8" t="s">
        <v>292</v>
      </c>
      <c r="D644" s="8" t="s">
        <v>293</v>
      </c>
      <c r="E644" s="8" t="s">
        <v>12538</v>
      </c>
      <c r="F644" s="8" t="s">
        <v>12539</v>
      </c>
      <c r="G644" s="8" t="s">
        <v>10890</v>
      </c>
      <c r="H644" s="8" t="s">
        <v>10896</v>
      </c>
      <c r="I644" s="8" t="s">
        <v>294</v>
      </c>
      <c r="J644" s="8" t="s">
        <v>10897</v>
      </c>
      <c r="K644" s="8" t="s">
        <v>295</v>
      </c>
      <c r="L644" s="8" t="s">
        <v>10898</v>
      </c>
      <c r="M644" s="8" t="s">
        <v>10899</v>
      </c>
      <c r="N644" s="8" t="s">
        <v>10893</v>
      </c>
      <c r="O644" s="9">
        <v>185.12</v>
      </c>
      <c r="P644" s="10">
        <v>1</v>
      </c>
      <c r="Q644" s="11">
        <v>9.25</v>
      </c>
      <c r="R644" s="11">
        <v>7</v>
      </c>
      <c r="S644" s="8" t="s">
        <v>296</v>
      </c>
      <c r="T644" s="8" t="s">
        <v>297</v>
      </c>
      <c r="U644" s="9">
        <v>221.03899999999999</v>
      </c>
      <c r="V644" s="10">
        <v>0.25</v>
      </c>
      <c r="W644" s="11">
        <v>3</v>
      </c>
      <c r="X644" s="9">
        <v>74.39</v>
      </c>
      <c r="Y644" s="8" t="s">
        <v>292</v>
      </c>
      <c r="Z644" s="10">
        <v>4</v>
      </c>
      <c r="AA644" s="10">
        <v>1</v>
      </c>
      <c r="AB644" s="9">
        <v>297.56</v>
      </c>
      <c r="AC644" s="10">
        <v>1</v>
      </c>
      <c r="AD644" s="10">
        <v>1</v>
      </c>
      <c r="AE644" s="9">
        <v>297.56</v>
      </c>
      <c r="AF644" s="11">
        <v>10</v>
      </c>
      <c r="AG644" s="11">
        <v>7</v>
      </c>
      <c r="AH644" s="11">
        <v>0</v>
      </c>
      <c r="AI644" s="11">
        <v>17</v>
      </c>
      <c r="AJ644" s="11">
        <v>0</v>
      </c>
      <c r="AK644" s="12">
        <v>44115.604733796295</v>
      </c>
      <c r="AL644" s="11">
        <v>5.53</v>
      </c>
      <c r="AM644" s="11">
        <v>100</v>
      </c>
      <c r="AN644" s="11">
        <v>0</v>
      </c>
      <c r="AO644" s="11">
        <v>3.87</v>
      </c>
      <c r="AP644" s="11">
        <v>0</v>
      </c>
      <c r="AQ644" s="11">
        <v>11.43</v>
      </c>
      <c r="AR644" s="11">
        <v>2.17</v>
      </c>
      <c r="AS644" s="8" t="s">
        <v>298</v>
      </c>
      <c r="AT644" s="11">
        <v>0</v>
      </c>
      <c r="AU644" s="8" t="s">
        <v>12540</v>
      </c>
      <c r="AV644" s="8" t="s">
        <v>299</v>
      </c>
    </row>
    <row r="645" spans="1:48" x14ac:dyDescent="0.25">
      <c r="A645" s="8" t="str">
        <f t="shared" si="10"/>
        <v>17006000126872200001421</v>
      </c>
      <c r="B645" s="8" t="s">
        <v>10883</v>
      </c>
      <c r="C645" s="8" t="s">
        <v>292</v>
      </c>
      <c r="D645" s="8" t="s">
        <v>293</v>
      </c>
      <c r="E645" s="8" t="s">
        <v>12541</v>
      </c>
      <c r="F645" s="8" t="s">
        <v>12542</v>
      </c>
      <c r="G645" s="8" t="s">
        <v>10890</v>
      </c>
      <c r="H645" s="8" t="s">
        <v>10896</v>
      </c>
      <c r="I645" s="8" t="s">
        <v>294</v>
      </c>
      <c r="J645" s="8" t="s">
        <v>10897</v>
      </c>
      <c r="K645" s="8" t="s">
        <v>295</v>
      </c>
      <c r="L645" s="8" t="s">
        <v>10898</v>
      </c>
      <c r="M645" s="8" t="s">
        <v>10899</v>
      </c>
      <c r="N645" s="8" t="s">
        <v>10893</v>
      </c>
      <c r="O645" s="9">
        <v>194.87</v>
      </c>
      <c r="P645" s="10">
        <v>1</v>
      </c>
      <c r="Q645" s="11">
        <v>9.25</v>
      </c>
      <c r="R645" s="11">
        <v>7</v>
      </c>
      <c r="S645" s="8" t="s">
        <v>296</v>
      </c>
      <c r="T645" s="8" t="s">
        <v>297</v>
      </c>
      <c r="U645" s="9">
        <v>232.68100000000001</v>
      </c>
      <c r="V645" s="10">
        <v>0.25</v>
      </c>
      <c r="W645" s="11">
        <v>3</v>
      </c>
      <c r="X645" s="9">
        <v>78.3</v>
      </c>
      <c r="Y645" s="8" t="s">
        <v>292</v>
      </c>
      <c r="Z645" s="10">
        <v>4</v>
      </c>
      <c r="AA645" s="10">
        <v>1</v>
      </c>
      <c r="AB645" s="9">
        <v>313.2</v>
      </c>
      <c r="AC645" s="10">
        <v>1</v>
      </c>
      <c r="AD645" s="10">
        <v>1</v>
      </c>
      <c r="AE645" s="9">
        <v>313.2</v>
      </c>
      <c r="AF645" s="11">
        <v>10</v>
      </c>
      <c r="AG645" s="11">
        <v>7</v>
      </c>
      <c r="AH645" s="11">
        <v>0</v>
      </c>
      <c r="AI645" s="11">
        <v>17</v>
      </c>
      <c r="AJ645" s="11">
        <v>0</v>
      </c>
      <c r="AK645" s="12">
        <v>44115.604814814818</v>
      </c>
      <c r="AL645" s="11">
        <v>5.82</v>
      </c>
      <c r="AM645" s="11">
        <v>100</v>
      </c>
      <c r="AN645" s="11">
        <v>0</v>
      </c>
      <c r="AO645" s="11">
        <v>4.07</v>
      </c>
      <c r="AP645" s="11">
        <v>0</v>
      </c>
      <c r="AQ645" s="11">
        <v>12.03</v>
      </c>
      <c r="AR645" s="11">
        <v>2.2799999999999998</v>
      </c>
      <c r="AS645" s="8" t="s">
        <v>298</v>
      </c>
      <c r="AT645" s="11">
        <v>0</v>
      </c>
      <c r="AU645" s="8" t="s">
        <v>12543</v>
      </c>
      <c r="AV645" s="8" t="s">
        <v>299</v>
      </c>
    </row>
    <row r="646" spans="1:48" x14ac:dyDescent="0.25">
      <c r="A646" s="8" t="str">
        <f t="shared" si="10"/>
        <v>17006000132682200001421</v>
      </c>
      <c r="B646" s="8" t="s">
        <v>10883</v>
      </c>
      <c r="C646" s="8" t="s">
        <v>292</v>
      </c>
      <c r="D646" s="8" t="s">
        <v>293</v>
      </c>
      <c r="E646" s="8" t="s">
        <v>12544</v>
      </c>
      <c r="F646" s="8" t="s">
        <v>12545</v>
      </c>
      <c r="G646" s="8" t="s">
        <v>10890</v>
      </c>
      <c r="H646" s="8" t="s">
        <v>10896</v>
      </c>
      <c r="I646" s="8" t="s">
        <v>294</v>
      </c>
      <c r="J646" s="8" t="s">
        <v>10897</v>
      </c>
      <c r="K646" s="8" t="s">
        <v>302</v>
      </c>
      <c r="L646" s="8" t="s">
        <v>10898</v>
      </c>
      <c r="M646" s="8" t="s">
        <v>10899</v>
      </c>
      <c r="N646" s="8" t="s">
        <v>10893</v>
      </c>
      <c r="O646" s="9">
        <v>16.850000000000001</v>
      </c>
      <c r="P646" s="10">
        <v>1</v>
      </c>
      <c r="Q646" s="11">
        <v>9.25</v>
      </c>
      <c r="R646" s="11">
        <v>7</v>
      </c>
      <c r="S646" s="8" t="s">
        <v>296</v>
      </c>
      <c r="T646" s="8" t="s">
        <v>297</v>
      </c>
      <c r="U646" s="9">
        <v>20.119</v>
      </c>
      <c r="V646" s="10">
        <v>0.25</v>
      </c>
      <c r="W646" s="11">
        <v>3</v>
      </c>
      <c r="X646" s="9">
        <v>6.77</v>
      </c>
      <c r="Y646" s="8" t="s">
        <v>292</v>
      </c>
      <c r="Z646" s="10">
        <v>4</v>
      </c>
      <c r="AA646" s="10">
        <v>1</v>
      </c>
      <c r="AB646" s="9">
        <v>27.08</v>
      </c>
      <c r="AC646" s="10">
        <v>1</v>
      </c>
      <c r="AD646" s="10">
        <v>1</v>
      </c>
      <c r="AE646" s="9">
        <v>27.08</v>
      </c>
      <c r="AF646" s="11">
        <v>10</v>
      </c>
      <c r="AG646" s="11">
        <v>7</v>
      </c>
      <c r="AH646" s="11">
        <v>0</v>
      </c>
      <c r="AI646" s="11">
        <v>17</v>
      </c>
      <c r="AJ646" s="11">
        <v>0</v>
      </c>
      <c r="AK646" s="12">
        <v>44115.608194444445</v>
      </c>
      <c r="AL646" s="11">
        <v>0.5</v>
      </c>
      <c r="AM646" s="11">
        <v>100</v>
      </c>
      <c r="AN646" s="11">
        <v>0</v>
      </c>
      <c r="AO646" s="11">
        <v>0.35</v>
      </c>
      <c r="AP646" s="11">
        <v>0</v>
      </c>
      <c r="AQ646" s="11">
        <v>1.04</v>
      </c>
      <c r="AR646" s="11">
        <v>0.2</v>
      </c>
      <c r="AS646" s="8" t="s">
        <v>298</v>
      </c>
      <c r="AT646" s="11">
        <v>0</v>
      </c>
      <c r="AU646" s="8" t="s">
        <v>12546</v>
      </c>
      <c r="AV646" s="8" t="s">
        <v>299</v>
      </c>
    </row>
    <row r="647" spans="1:48" x14ac:dyDescent="0.25">
      <c r="A647" s="8" t="str">
        <f t="shared" si="10"/>
        <v>10006000132692200000102</v>
      </c>
      <c r="B647" s="8" t="s">
        <v>10870</v>
      </c>
      <c r="C647" s="8" t="s">
        <v>294</v>
      </c>
      <c r="D647" s="8" t="s">
        <v>293</v>
      </c>
      <c r="E647" s="8" t="s">
        <v>12547</v>
      </c>
      <c r="F647" s="8" t="s">
        <v>12548</v>
      </c>
      <c r="G647" s="8" t="s">
        <v>10884</v>
      </c>
      <c r="H647" s="8" t="s">
        <v>10885</v>
      </c>
      <c r="I647" s="8" t="s">
        <v>292</v>
      </c>
      <c r="J647" s="8" t="s">
        <v>10897</v>
      </c>
      <c r="K647" s="8" t="s">
        <v>302</v>
      </c>
      <c r="L647" s="8" t="s">
        <v>10898</v>
      </c>
      <c r="M647" s="8" t="s">
        <v>10899</v>
      </c>
      <c r="N647" s="8" t="s">
        <v>10873</v>
      </c>
      <c r="O647" s="9">
        <v>17.753</v>
      </c>
      <c r="P647" s="10">
        <v>1</v>
      </c>
      <c r="Q647" s="11">
        <v>9.25</v>
      </c>
      <c r="R647" s="11">
        <v>12</v>
      </c>
      <c r="S647" s="8" t="s">
        <v>296</v>
      </c>
      <c r="T647" s="8" t="s">
        <v>297</v>
      </c>
      <c r="U647" s="9">
        <v>22.542999999999999</v>
      </c>
      <c r="V647" s="10">
        <v>1</v>
      </c>
      <c r="W647" s="11">
        <v>4.5</v>
      </c>
      <c r="X647" s="9">
        <v>18.882999999999999</v>
      </c>
      <c r="Y647" s="8" t="s">
        <v>292</v>
      </c>
      <c r="Z647" s="10">
        <v>1</v>
      </c>
      <c r="AA647" s="10">
        <v>1</v>
      </c>
      <c r="AB647" s="9">
        <v>18.882999999999999</v>
      </c>
      <c r="AC647" s="10">
        <v>1</v>
      </c>
      <c r="AD647" s="10">
        <v>1</v>
      </c>
      <c r="AE647" s="9">
        <v>18.882999999999999</v>
      </c>
      <c r="AF647" s="11">
        <v>10</v>
      </c>
      <c r="AG647" s="11">
        <v>12</v>
      </c>
      <c r="AH647" s="11">
        <v>9.25</v>
      </c>
      <c r="AI647" s="11">
        <v>0</v>
      </c>
      <c r="AJ647" s="11">
        <v>0</v>
      </c>
      <c r="AK647" s="12">
        <v>44115.048877314817</v>
      </c>
      <c r="AL647" s="11">
        <v>2.25</v>
      </c>
      <c r="AM647" s="11">
        <v>100</v>
      </c>
      <c r="AN647" s="11">
        <v>0</v>
      </c>
      <c r="AO647" s="11">
        <v>2.7</v>
      </c>
      <c r="AP647" s="11">
        <v>2.08</v>
      </c>
      <c r="AQ647" s="11">
        <v>0</v>
      </c>
      <c r="AR647" s="11">
        <v>1.1200000000000001</v>
      </c>
      <c r="AS647" s="8" t="s">
        <v>298</v>
      </c>
      <c r="AT647" s="11">
        <v>0</v>
      </c>
      <c r="AU647" s="8" t="s">
        <v>12549</v>
      </c>
      <c r="AV647" s="8" t="s">
        <v>299</v>
      </c>
    </row>
    <row r="648" spans="1:48" x14ac:dyDescent="0.25">
      <c r="A648" s="8" t="str">
        <f t="shared" si="10"/>
        <v>17006000132692200001421</v>
      </c>
      <c r="B648" s="8" t="s">
        <v>10883</v>
      </c>
      <c r="C648" s="8" t="s">
        <v>292</v>
      </c>
      <c r="D648" s="8" t="s">
        <v>293</v>
      </c>
      <c r="E648" s="8" t="s">
        <v>12547</v>
      </c>
      <c r="F648" s="8" t="s">
        <v>12548</v>
      </c>
      <c r="G648" s="8" t="s">
        <v>10890</v>
      </c>
      <c r="H648" s="8" t="s">
        <v>10896</v>
      </c>
      <c r="I648" s="8" t="s">
        <v>294</v>
      </c>
      <c r="J648" s="8" t="s">
        <v>10897</v>
      </c>
      <c r="K648" s="8" t="s">
        <v>302</v>
      </c>
      <c r="L648" s="8" t="s">
        <v>10898</v>
      </c>
      <c r="M648" s="8" t="s">
        <v>10899</v>
      </c>
      <c r="N648" s="8" t="s">
        <v>10893</v>
      </c>
      <c r="O648" s="9">
        <v>17.7</v>
      </c>
      <c r="P648" s="10">
        <v>1</v>
      </c>
      <c r="Q648" s="11">
        <v>9.25</v>
      </c>
      <c r="R648" s="11">
        <v>7</v>
      </c>
      <c r="S648" s="8" t="s">
        <v>296</v>
      </c>
      <c r="T648" s="8" t="s">
        <v>297</v>
      </c>
      <c r="U648" s="9">
        <v>21.134</v>
      </c>
      <c r="V648" s="10">
        <v>0.25</v>
      </c>
      <c r="W648" s="11">
        <v>3</v>
      </c>
      <c r="X648" s="9">
        <v>7.1139999999999999</v>
      </c>
      <c r="Y648" s="8" t="s">
        <v>292</v>
      </c>
      <c r="Z648" s="10">
        <v>4</v>
      </c>
      <c r="AA648" s="10">
        <v>1</v>
      </c>
      <c r="AB648" s="9">
        <v>28.456</v>
      </c>
      <c r="AC648" s="10">
        <v>1</v>
      </c>
      <c r="AD648" s="10">
        <v>1</v>
      </c>
      <c r="AE648" s="9">
        <v>28.456</v>
      </c>
      <c r="AF648" s="11">
        <v>10</v>
      </c>
      <c r="AG648" s="11">
        <v>7</v>
      </c>
      <c r="AH648" s="11">
        <v>0</v>
      </c>
      <c r="AI648" s="11">
        <v>17</v>
      </c>
      <c r="AJ648" s="11">
        <v>0</v>
      </c>
      <c r="AK648" s="12">
        <v>44115.608206018522</v>
      </c>
      <c r="AL648" s="11">
        <v>0.53</v>
      </c>
      <c r="AM648" s="11">
        <v>100</v>
      </c>
      <c r="AN648" s="11">
        <v>0</v>
      </c>
      <c r="AO648" s="11">
        <v>0.37</v>
      </c>
      <c r="AP648" s="11">
        <v>0</v>
      </c>
      <c r="AQ648" s="11">
        <v>1.0900000000000001</v>
      </c>
      <c r="AR648" s="11">
        <v>0.21</v>
      </c>
      <c r="AS648" s="8" t="s">
        <v>298</v>
      </c>
      <c r="AT648" s="11">
        <v>0</v>
      </c>
      <c r="AU648" s="8" t="s">
        <v>12549</v>
      </c>
      <c r="AV648" s="8" t="s">
        <v>299</v>
      </c>
    </row>
    <row r="649" spans="1:48" x14ac:dyDescent="0.25">
      <c r="A649" s="8" t="str">
        <f t="shared" si="10"/>
        <v>17006000134412200001421</v>
      </c>
      <c r="B649" s="8" t="s">
        <v>10883</v>
      </c>
      <c r="C649" s="8" t="s">
        <v>292</v>
      </c>
      <c r="D649" s="8" t="s">
        <v>293</v>
      </c>
      <c r="E649" s="8" t="s">
        <v>12550</v>
      </c>
      <c r="F649" s="8" t="s">
        <v>12551</v>
      </c>
      <c r="G649" s="8" t="s">
        <v>10890</v>
      </c>
      <c r="H649" s="8" t="s">
        <v>10896</v>
      </c>
      <c r="I649" s="8" t="s">
        <v>294</v>
      </c>
      <c r="J649" s="8" t="s">
        <v>10897</v>
      </c>
      <c r="K649" s="8" t="s">
        <v>295</v>
      </c>
      <c r="L649" s="8" t="s">
        <v>10898</v>
      </c>
      <c r="M649" s="8" t="s">
        <v>10899</v>
      </c>
      <c r="N649" s="8" t="s">
        <v>10893</v>
      </c>
      <c r="O649" s="9">
        <v>28.9</v>
      </c>
      <c r="P649" s="10">
        <v>1</v>
      </c>
      <c r="Q649" s="11">
        <v>9.25</v>
      </c>
      <c r="R649" s="11">
        <v>7</v>
      </c>
      <c r="S649" s="8" t="s">
        <v>296</v>
      </c>
      <c r="T649" s="8" t="s">
        <v>297</v>
      </c>
      <c r="U649" s="9">
        <v>34.506999999999998</v>
      </c>
      <c r="V649" s="10">
        <v>0.25</v>
      </c>
      <c r="W649" s="11">
        <v>3</v>
      </c>
      <c r="X649" s="9">
        <v>11.606999999999999</v>
      </c>
      <c r="Y649" s="8" t="s">
        <v>292</v>
      </c>
      <c r="Z649" s="10">
        <v>4</v>
      </c>
      <c r="AA649" s="10">
        <v>1</v>
      </c>
      <c r="AB649" s="9">
        <v>46.427999999999997</v>
      </c>
      <c r="AC649" s="10">
        <v>1</v>
      </c>
      <c r="AD649" s="10">
        <v>1</v>
      </c>
      <c r="AE649" s="9">
        <v>46.427999999999997</v>
      </c>
      <c r="AF649" s="11">
        <v>10</v>
      </c>
      <c r="AG649" s="11">
        <v>7</v>
      </c>
      <c r="AH649" s="11">
        <v>0</v>
      </c>
      <c r="AI649" s="11">
        <v>17</v>
      </c>
      <c r="AJ649" s="11">
        <v>0</v>
      </c>
      <c r="AK649" s="12">
        <v>44115.609409722223</v>
      </c>
      <c r="AL649" s="11">
        <v>0.86</v>
      </c>
      <c r="AM649" s="11">
        <v>100</v>
      </c>
      <c r="AN649" s="11">
        <v>0</v>
      </c>
      <c r="AO649" s="11">
        <v>0.6</v>
      </c>
      <c r="AP649" s="11">
        <v>0</v>
      </c>
      <c r="AQ649" s="11">
        <v>1.78</v>
      </c>
      <c r="AR649" s="11">
        <v>0.34</v>
      </c>
      <c r="AS649" s="8" t="s">
        <v>298</v>
      </c>
      <c r="AT649" s="11">
        <v>0</v>
      </c>
      <c r="AU649" s="8" t="s">
        <v>12552</v>
      </c>
      <c r="AV649" s="8" t="s">
        <v>299</v>
      </c>
    </row>
    <row r="650" spans="1:48" x14ac:dyDescent="0.25">
      <c r="A650" s="8" t="str">
        <f t="shared" si="10"/>
        <v>17006000134422200001421</v>
      </c>
      <c r="B650" s="8" t="s">
        <v>10883</v>
      </c>
      <c r="C650" s="8" t="s">
        <v>292</v>
      </c>
      <c r="D650" s="8" t="s">
        <v>293</v>
      </c>
      <c r="E650" s="8" t="s">
        <v>12553</v>
      </c>
      <c r="F650" s="8" t="s">
        <v>12554</v>
      </c>
      <c r="G650" s="8" t="s">
        <v>10890</v>
      </c>
      <c r="H650" s="8" t="s">
        <v>10896</v>
      </c>
      <c r="I650" s="8" t="s">
        <v>294</v>
      </c>
      <c r="J650" s="8" t="s">
        <v>10897</v>
      </c>
      <c r="K650" s="8" t="s">
        <v>295</v>
      </c>
      <c r="L650" s="8" t="s">
        <v>10898</v>
      </c>
      <c r="M650" s="8" t="s">
        <v>10899</v>
      </c>
      <c r="N650" s="8" t="s">
        <v>10893</v>
      </c>
      <c r="O650" s="9">
        <v>29.25</v>
      </c>
      <c r="P650" s="10">
        <v>1</v>
      </c>
      <c r="Q650" s="11">
        <v>9.25</v>
      </c>
      <c r="R650" s="11">
        <v>7</v>
      </c>
      <c r="S650" s="8" t="s">
        <v>296</v>
      </c>
      <c r="T650" s="8" t="s">
        <v>297</v>
      </c>
      <c r="U650" s="9">
        <v>34.924999999999997</v>
      </c>
      <c r="V650" s="10">
        <v>0.25</v>
      </c>
      <c r="W650" s="11">
        <v>3</v>
      </c>
      <c r="X650" s="9">
        <v>11.750999999999999</v>
      </c>
      <c r="Y650" s="8" t="s">
        <v>292</v>
      </c>
      <c r="Z650" s="10">
        <v>4</v>
      </c>
      <c r="AA650" s="10">
        <v>1</v>
      </c>
      <c r="AB650" s="9">
        <v>47.003999999999998</v>
      </c>
      <c r="AC650" s="10">
        <v>1</v>
      </c>
      <c r="AD650" s="10">
        <v>1</v>
      </c>
      <c r="AE650" s="9">
        <v>47.003999999999998</v>
      </c>
      <c r="AF650" s="11">
        <v>10</v>
      </c>
      <c r="AG650" s="11">
        <v>7</v>
      </c>
      <c r="AH650" s="11">
        <v>0</v>
      </c>
      <c r="AI650" s="11">
        <v>17</v>
      </c>
      <c r="AJ650" s="11">
        <v>0</v>
      </c>
      <c r="AK650" s="12">
        <v>44115.609409722223</v>
      </c>
      <c r="AL650" s="11">
        <v>0.87</v>
      </c>
      <c r="AM650" s="11">
        <v>100</v>
      </c>
      <c r="AN650" s="11">
        <v>0</v>
      </c>
      <c r="AO650" s="11">
        <v>0.61</v>
      </c>
      <c r="AP650" s="11">
        <v>0</v>
      </c>
      <c r="AQ650" s="11">
        <v>1.81</v>
      </c>
      <c r="AR650" s="11">
        <v>0.34</v>
      </c>
      <c r="AS650" s="8" t="s">
        <v>298</v>
      </c>
      <c r="AT650" s="11">
        <v>0</v>
      </c>
      <c r="AU650" s="8" t="s">
        <v>12555</v>
      </c>
      <c r="AV650" s="8" t="s">
        <v>299</v>
      </c>
    </row>
    <row r="651" spans="1:48" x14ac:dyDescent="0.25">
      <c r="A651" s="8" t="str">
        <f t="shared" si="10"/>
        <v>17006000134432200001421</v>
      </c>
      <c r="B651" s="8" t="s">
        <v>10883</v>
      </c>
      <c r="C651" s="8" t="s">
        <v>292</v>
      </c>
      <c r="D651" s="8" t="s">
        <v>293</v>
      </c>
      <c r="E651" s="8" t="s">
        <v>12556</v>
      </c>
      <c r="F651" s="8" t="s">
        <v>12557</v>
      </c>
      <c r="G651" s="8" t="s">
        <v>10890</v>
      </c>
      <c r="H651" s="8" t="s">
        <v>10896</v>
      </c>
      <c r="I651" s="8" t="s">
        <v>294</v>
      </c>
      <c r="J651" s="8" t="s">
        <v>10897</v>
      </c>
      <c r="K651" s="8" t="s">
        <v>295</v>
      </c>
      <c r="L651" s="8" t="s">
        <v>10898</v>
      </c>
      <c r="M651" s="8" t="s">
        <v>10899</v>
      </c>
      <c r="N651" s="8" t="s">
        <v>10893</v>
      </c>
      <c r="O651" s="9">
        <v>46.79</v>
      </c>
      <c r="P651" s="10">
        <v>1</v>
      </c>
      <c r="Q651" s="11">
        <v>9.25</v>
      </c>
      <c r="R651" s="11">
        <v>7</v>
      </c>
      <c r="S651" s="8" t="s">
        <v>296</v>
      </c>
      <c r="T651" s="8" t="s">
        <v>297</v>
      </c>
      <c r="U651" s="9">
        <v>55.869</v>
      </c>
      <c r="V651" s="10">
        <v>0.25</v>
      </c>
      <c r="W651" s="11">
        <v>3</v>
      </c>
      <c r="X651" s="9">
        <v>18.806999999999999</v>
      </c>
      <c r="Y651" s="8" t="s">
        <v>292</v>
      </c>
      <c r="Z651" s="10">
        <v>4</v>
      </c>
      <c r="AA651" s="10">
        <v>1</v>
      </c>
      <c r="AB651" s="9">
        <v>75.227999999999994</v>
      </c>
      <c r="AC651" s="10">
        <v>1</v>
      </c>
      <c r="AD651" s="10">
        <v>1</v>
      </c>
      <c r="AE651" s="9">
        <v>75.227999999999994</v>
      </c>
      <c r="AF651" s="11">
        <v>10</v>
      </c>
      <c r="AG651" s="11">
        <v>7</v>
      </c>
      <c r="AH651" s="11">
        <v>0</v>
      </c>
      <c r="AI651" s="11">
        <v>17</v>
      </c>
      <c r="AJ651" s="11">
        <v>0</v>
      </c>
      <c r="AK651" s="12">
        <v>44115.609409722223</v>
      </c>
      <c r="AL651" s="11">
        <v>1.4</v>
      </c>
      <c r="AM651" s="11">
        <v>100</v>
      </c>
      <c r="AN651" s="11">
        <v>0</v>
      </c>
      <c r="AO651" s="11">
        <v>0.98</v>
      </c>
      <c r="AP651" s="11">
        <v>0</v>
      </c>
      <c r="AQ651" s="11">
        <v>2.89</v>
      </c>
      <c r="AR651" s="11">
        <v>0.55000000000000004</v>
      </c>
      <c r="AS651" s="8" t="s">
        <v>298</v>
      </c>
      <c r="AT651" s="11">
        <v>0</v>
      </c>
      <c r="AU651" s="8" t="s">
        <v>12558</v>
      </c>
      <c r="AV651" s="8" t="s">
        <v>299</v>
      </c>
    </row>
    <row r="652" spans="1:48" x14ac:dyDescent="0.25">
      <c r="A652" s="8" t="str">
        <f t="shared" si="10"/>
        <v>17006000134542200001421</v>
      </c>
      <c r="B652" s="8" t="s">
        <v>10883</v>
      </c>
      <c r="C652" s="8" t="s">
        <v>292</v>
      </c>
      <c r="D652" s="8" t="s">
        <v>293</v>
      </c>
      <c r="E652" s="8" t="s">
        <v>12559</v>
      </c>
      <c r="F652" s="8" t="s">
        <v>12560</v>
      </c>
      <c r="G652" s="8" t="s">
        <v>10890</v>
      </c>
      <c r="H652" s="8" t="s">
        <v>10896</v>
      </c>
      <c r="I652" s="8" t="s">
        <v>294</v>
      </c>
      <c r="J652" s="8" t="s">
        <v>10897</v>
      </c>
      <c r="K652" s="8" t="s">
        <v>295</v>
      </c>
      <c r="L652" s="8" t="s">
        <v>10898</v>
      </c>
      <c r="M652" s="8" t="s">
        <v>10899</v>
      </c>
      <c r="N652" s="8" t="s">
        <v>10893</v>
      </c>
      <c r="O652" s="9">
        <v>51.57</v>
      </c>
      <c r="P652" s="10">
        <v>1</v>
      </c>
      <c r="Q652" s="11">
        <v>9.25</v>
      </c>
      <c r="R652" s="11">
        <v>7</v>
      </c>
      <c r="S652" s="8" t="s">
        <v>296</v>
      </c>
      <c r="T652" s="8" t="s">
        <v>297</v>
      </c>
      <c r="U652" s="9">
        <v>61.576000000000001</v>
      </c>
      <c r="V652" s="10">
        <v>0.25</v>
      </c>
      <c r="W652" s="11">
        <v>3</v>
      </c>
      <c r="X652" s="9">
        <v>20.713999999999999</v>
      </c>
      <c r="Y652" s="8" t="s">
        <v>292</v>
      </c>
      <c r="Z652" s="10">
        <v>4</v>
      </c>
      <c r="AA652" s="10">
        <v>1</v>
      </c>
      <c r="AB652" s="9">
        <v>82.855999999999995</v>
      </c>
      <c r="AC652" s="10">
        <v>1</v>
      </c>
      <c r="AD652" s="10">
        <v>1</v>
      </c>
      <c r="AE652" s="9">
        <v>82.855999999999995</v>
      </c>
      <c r="AF652" s="11">
        <v>10</v>
      </c>
      <c r="AG652" s="11">
        <v>7</v>
      </c>
      <c r="AH652" s="11">
        <v>0</v>
      </c>
      <c r="AI652" s="11">
        <v>17</v>
      </c>
      <c r="AJ652" s="11">
        <v>0</v>
      </c>
      <c r="AK652" s="12">
        <v>44115.609456018516</v>
      </c>
      <c r="AL652" s="11">
        <v>1.54</v>
      </c>
      <c r="AM652" s="11">
        <v>100</v>
      </c>
      <c r="AN652" s="11">
        <v>0</v>
      </c>
      <c r="AO652" s="11">
        <v>1.08</v>
      </c>
      <c r="AP652" s="11">
        <v>0</v>
      </c>
      <c r="AQ652" s="11">
        <v>3.18</v>
      </c>
      <c r="AR652" s="11">
        <v>0.6</v>
      </c>
      <c r="AS652" s="8" t="s">
        <v>298</v>
      </c>
      <c r="AT652" s="11">
        <v>0</v>
      </c>
      <c r="AU652" s="8" t="s">
        <v>12561</v>
      </c>
      <c r="AV652" s="8" t="s">
        <v>299</v>
      </c>
    </row>
    <row r="653" spans="1:48" x14ac:dyDescent="0.25">
      <c r="A653" s="8" t="str">
        <f t="shared" si="10"/>
        <v>14006000135292000005105</v>
      </c>
      <c r="B653" s="8" t="s">
        <v>10892</v>
      </c>
      <c r="C653" s="8" t="s">
        <v>292</v>
      </c>
      <c r="D653" s="8" t="s">
        <v>293</v>
      </c>
      <c r="E653" s="8" t="s">
        <v>12562</v>
      </c>
      <c r="F653" s="8" t="s">
        <v>12563</v>
      </c>
      <c r="G653" s="8" t="s">
        <v>11053</v>
      </c>
      <c r="H653" s="8" t="s">
        <v>11054</v>
      </c>
      <c r="I653" s="8" t="s">
        <v>294</v>
      </c>
      <c r="J653" s="8" t="s">
        <v>10897</v>
      </c>
      <c r="K653" s="8" t="s">
        <v>301</v>
      </c>
      <c r="L653" s="8" t="s">
        <v>11027</v>
      </c>
      <c r="M653" s="8" t="s">
        <v>10899</v>
      </c>
      <c r="N653" s="8" t="s">
        <v>10873</v>
      </c>
      <c r="O653" s="9">
        <v>16.39</v>
      </c>
      <c r="P653" s="10">
        <v>1</v>
      </c>
      <c r="Q653" s="11">
        <v>9.25</v>
      </c>
      <c r="R653" s="11">
        <v>4</v>
      </c>
      <c r="S653" s="8" t="s">
        <v>296</v>
      </c>
      <c r="T653" s="8" t="s">
        <v>297</v>
      </c>
      <c r="U653" s="9">
        <v>18.893000000000001</v>
      </c>
      <c r="V653" s="10">
        <v>1</v>
      </c>
      <c r="W653" s="11">
        <v>2</v>
      </c>
      <c r="X653" s="9">
        <v>16.803000000000001</v>
      </c>
      <c r="Y653" s="8" t="s">
        <v>292</v>
      </c>
      <c r="Z653" s="10">
        <v>1</v>
      </c>
      <c r="AA653" s="10">
        <v>1</v>
      </c>
      <c r="AB653" s="9">
        <v>16.803000000000001</v>
      </c>
      <c r="AC653" s="10">
        <v>1</v>
      </c>
      <c r="AD653" s="10">
        <v>1</v>
      </c>
      <c r="AE653" s="9">
        <v>16.803000000000001</v>
      </c>
      <c r="AF653" s="11">
        <v>10</v>
      </c>
      <c r="AG653" s="11">
        <v>4</v>
      </c>
      <c r="AH653" s="11">
        <v>9.25</v>
      </c>
      <c r="AI653" s="11">
        <v>0</v>
      </c>
      <c r="AJ653" s="11">
        <v>0</v>
      </c>
      <c r="AK653" s="12">
        <v>44115.56521990741</v>
      </c>
      <c r="AL653" s="11">
        <v>1.89</v>
      </c>
      <c r="AM653" s="11">
        <v>100</v>
      </c>
      <c r="AN653" s="11">
        <v>0</v>
      </c>
      <c r="AO653" s="11">
        <v>0.76</v>
      </c>
      <c r="AP653" s="11">
        <v>1.75</v>
      </c>
      <c r="AQ653" s="11">
        <v>0</v>
      </c>
      <c r="AR653" s="11">
        <v>0.42</v>
      </c>
      <c r="AS653" s="8" t="s">
        <v>298</v>
      </c>
      <c r="AT653" s="11">
        <v>0</v>
      </c>
      <c r="AU653" s="8" t="s">
        <v>12564</v>
      </c>
      <c r="AV653" s="8" t="s">
        <v>299</v>
      </c>
    </row>
    <row r="654" spans="1:48" x14ac:dyDescent="0.25">
      <c r="A654" s="8" t="str">
        <f t="shared" si="10"/>
        <v>17006000135442200001421</v>
      </c>
      <c r="B654" s="8" t="s">
        <v>10883</v>
      </c>
      <c r="C654" s="8" t="s">
        <v>292</v>
      </c>
      <c r="D654" s="8" t="s">
        <v>293</v>
      </c>
      <c r="E654" s="8" t="s">
        <v>12565</v>
      </c>
      <c r="F654" s="8" t="s">
        <v>12566</v>
      </c>
      <c r="G654" s="8" t="s">
        <v>10890</v>
      </c>
      <c r="H654" s="8" t="s">
        <v>10896</v>
      </c>
      <c r="I654" s="8" t="s">
        <v>294</v>
      </c>
      <c r="J654" s="8" t="s">
        <v>10897</v>
      </c>
      <c r="K654" s="8" t="s">
        <v>302</v>
      </c>
      <c r="L654" s="8" t="s">
        <v>10898</v>
      </c>
      <c r="M654" s="8" t="s">
        <v>10899</v>
      </c>
      <c r="N654" s="8" t="s">
        <v>10893</v>
      </c>
      <c r="O654" s="9">
        <v>30.79</v>
      </c>
      <c r="P654" s="10">
        <v>1</v>
      </c>
      <c r="Q654" s="11">
        <v>9.25</v>
      </c>
      <c r="R654" s="11">
        <v>7</v>
      </c>
      <c r="S654" s="8" t="s">
        <v>296</v>
      </c>
      <c r="T654" s="8" t="s">
        <v>297</v>
      </c>
      <c r="U654" s="9">
        <v>36.764000000000003</v>
      </c>
      <c r="V654" s="10">
        <v>0.25</v>
      </c>
      <c r="W654" s="11">
        <v>3</v>
      </c>
      <c r="X654" s="9">
        <v>12.371</v>
      </c>
      <c r="Y654" s="8" t="s">
        <v>292</v>
      </c>
      <c r="Z654" s="10">
        <v>4</v>
      </c>
      <c r="AA654" s="10">
        <v>1</v>
      </c>
      <c r="AB654" s="9">
        <v>49.484000000000002</v>
      </c>
      <c r="AC654" s="10">
        <v>1</v>
      </c>
      <c r="AD654" s="10">
        <v>1</v>
      </c>
      <c r="AE654" s="9">
        <v>49.484000000000002</v>
      </c>
      <c r="AF654" s="11">
        <v>10</v>
      </c>
      <c r="AG654" s="11">
        <v>7</v>
      </c>
      <c r="AH654" s="11">
        <v>0</v>
      </c>
      <c r="AI654" s="11">
        <v>17</v>
      </c>
      <c r="AJ654" s="11">
        <v>0</v>
      </c>
      <c r="AK654" s="12">
        <v>44115.610034722224</v>
      </c>
      <c r="AL654" s="11">
        <v>0.92</v>
      </c>
      <c r="AM654" s="11">
        <v>100</v>
      </c>
      <c r="AN654" s="11">
        <v>0</v>
      </c>
      <c r="AO654" s="11">
        <v>0.64</v>
      </c>
      <c r="AP654" s="11">
        <v>0</v>
      </c>
      <c r="AQ654" s="11">
        <v>1.9</v>
      </c>
      <c r="AR654" s="11">
        <v>0.36</v>
      </c>
      <c r="AS654" s="8" t="s">
        <v>298</v>
      </c>
      <c r="AT654" s="11">
        <v>0</v>
      </c>
      <c r="AU654" s="8" t="s">
        <v>12567</v>
      </c>
      <c r="AV654" s="8" t="s">
        <v>299</v>
      </c>
    </row>
    <row r="655" spans="1:48" x14ac:dyDescent="0.25">
      <c r="A655" s="8" t="str">
        <f t="shared" si="10"/>
        <v>17006000135572200001421</v>
      </c>
      <c r="B655" s="8" t="s">
        <v>10883</v>
      </c>
      <c r="C655" s="8" t="s">
        <v>292</v>
      </c>
      <c r="D655" s="8" t="s">
        <v>293</v>
      </c>
      <c r="E655" s="8" t="s">
        <v>12568</v>
      </c>
      <c r="F655" s="8" t="s">
        <v>12569</v>
      </c>
      <c r="G655" s="8" t="s">
        <v>10890</v>
      </c>
      <c r="H655" s="8" t="s">
        <v>10896</v>
      </c>
      <c r="I655" s="8" t="s">
        <v>294</v>
      </c>
      <c r="J655" s="8" t="s">
        <v>10897</v>
      </c>
      <c r="K655" s="8" t="s">
        <v>301</v>
      </c>
      <c r="L655" s="8" t="s">
        <v>10898</v>
      </c>
      <c r="M655" s="8" t="s">
        <v>10899</v>
      </c>
      <c r="N655" s="8" t="s">
        <v>10893</v>
      </c>
      <c r="O655" s="9">
        <v>17.63</v>
      </c>
      <c r="P655" s="10">
        <v>1</v>
      </c>
      <c r="Q655" s="11">
        <v>9.25</v>
      </c>
      <c r="R655" s="11">
        <v>7</v>
      </c>
      <c r="S655" s="8" t="s">
        <v>296</v>
      </c>
      <c r="T655" s="8" t="s">
        <v>297</v>
      </c>
      <c r="U655" s="9">
        <v>21.050999999999998</v>
      </c>
      <c r="V655" s="10">
        <v>0.25</v>
      </c>
      <c r="W655" s="11">
        <v>3</v>
      </c>
      <c r="X655" s="9">
        <v>7.093</v>
      </c>
      <c r="Y655" s="8" t="s">
        <v>292</v>
      </c>
      <c r="Z655" s="10">
        <v>4</v>
      </c>
      <c r="AA655" s="10">
        <v>1</v>
      </c>
      <c r="AB655" s="9">
        <v>28.372</v>
      </c>
      <c r="AC655" s="10">
        <v>1</v>
      </c>
      <c r="AD655" s="10">
        <v>1</v>
      </c>
      <c r="AE655" s="9">
        <v>28.372</v>
      </c>
      <c r="AF655" s="11">
        <v>10</v>
      </c>
      <c r="AG655" s="11">
        <v>7</v>
      </c>
      <c r="AH655" s="11">
        <v>0</v>
      </c>
      <c r="AI655" s="11">
        <v>17</v>
      </c>
      <c r="AJ655" s="11">
        <v>0</v>
      </c>
      <c r="AK655" s="12">
        <v>44115.610069444447</v>
      </c>
      <c r="AL655" s="11">
        <v>0.53</v>
      </c>
      <c r="AM655" s="11">
        <v>100</v>
      </c>
      <c r="AN655" s="11">
        <v>0</v>
      </c>
      <c r="AO655" s="11">
        <v>0.37</v>
      </c>
      <c r="AP655" s="11">
        <v>0</v>
      </c>
      <c r="AQ655" s="11">
        <v>1.0900000000000001</v>
      </c>
      <c r="AR655" s="11">
        <v>0.21</v>
      </c>
      <c r="AS655" s="8" t="s">
        <v>298</v>
      </c>
      <c r="AT655" s="11">
        <v>0</v>
      </c>
      <c r="AU655" s="8" t="s">
        <v>12570</v>
      </c>
      <c r="AV655" s="8" t="s">
        <v>299</v>
      </c>
    </row>
    <row r="656" spans="1:48" x14ac:dyDescent="0.25">
      <c r="A656" s="8" t="str">
        <f t="shared" si="10"/>
        <v>17006000135582200001421</v>
      </c>
      <c r="B656" s="8" t="s">
        <v>10883</v>
      </c>
      <c r="C656" s="8" t="s">
        <v>292</v>
      </c>
      <c r="D656" s="8" t="s">
        <v>293</v>
      </c>
      <c r="E656" s="8" t="s">
        <v>12571</v>
      </c>
      <c r="F656" s="8" t="s">
        <v>12572</v>
      </c>
      <c r="G656" s="8" t="s">
        <v>10890</v>
      </c>
      <c r="H656" s="8" t="s">
        <v>10896</v>
      </c>
      <c r="I656" s="8" t="s">
        <v>294</v>
      </c>
      <c r="J656" s="8" t="s">
        <v>10897</v>
      </c>
      <c r="K656" s="8" t="s">
        <v>301</v>
      </c>
      <c r="L656" s="8" t="s">
        <v>10898</v>
      </c>
      <c r="M656" s="8" t="s">
        <v>10899</v>
      </c>
      <c r="N656" s="8" t="s">
        <v>10893</v>
      </c>
      <c r="O656" s="9">
        <v>7.46</v>
      </c>
      <c r="P656" s="10">
        <v>1</v>
      </c>
      <c r="Q656" s="11">
        <v>9.25</v>
      </c>
      <c r="R656" s="11">
        <v>7</v>
      </c>
      <c r="S656" s="8" t="s">
        <v>296</v>
      </c>
      <c r="T656" s="8" t="s">
        <v>297</v>
      </c>
      <c r="U656" s="9">
        <v>8.907</v>
      </c>
      <c r="V656" s="10">
        <v>0.25</v>
      </c>
      <c r="W656" s="11">
        <v>3</v>
      </c>
      <c r="X656" s="9">
        <v>2.9969999999999999</v>
      </c>
      <c r="Y656" s="8" t="s">
        <v>292</v>
      </c>
      <c r="Z656" s="10">
        <v>4</v>
      </c>
      <c r="AA656" s="10">
        <v>1</v>
      </c>
      <c r="AB656" s="9">
        <v>11.988</v>
      </c>
      <c r="AC656" s="10">
        <v>1</v>
      </c>
      <c r="AD656" s="10">
        <v>1</v>
      </c>
      <c r="AE656" s="9">
        <v>11.988</v>
      </c>
      <c r="AF656" s="11">
        <v>10</v>
      </c>
      <c r="AG656" s="11">
        <v>7</v>
      </c>
      <c r="AH656" s="11">
        <v>0</v>
      </c>
      <c r="AI656" s="11">
        <v>17</v>
      </c>
      <c r="AJ656" s="11">
        <v>0</v>
      </c>
      <c r="AK656" s="12">
        <v>44115.610127314816</v>
      </c>
      <c r="AL656" s="11">
        <v>0.22</v>
      </c>
      <c r="AM656" s="11">
        <v>100</v>
      </c>
      <c r="AN656" s="11">
        <v>0</v>
      </c>
      <c r="AO656" s="11">
        <v>0.16</v>
      </c>
      <c r="AP656" s="11">
        <v>0</v>
      </c>
      <c r="AQ656" s="11">
        <v>0.46</v>
      </c>
      <c r="AR656" s="11">
        <v>0.09</v>
      </c>
      <c r="AS656" s="8" t="s">
        <v>298</v>
      </c>
      <c r="AT656" s="11">
        <v>0</v>
      </c>
      <c r="AU656" s="8" t="s">
        <v>12573</v>
      </c>
      <c r="AV656" s="8" t="s">
        <v>299</v>
      </c>
    </row>
    <row r="657" spans="1:48" x14ac:dyDescent="0.25">
      <c r="A657" s="8" t="str">
        <f t="shared" si="10"/>
        <v>17006000135592200001421</v>
      </c>
      <c r="B657" s="8" t="s">
        <v>10883</v>
      </c>
      <c r="C657" s="8" t="s">
        <v>292</v>
      </c>
      <c r="D657" s="8" t="s">
        <v>293</v>
      </c>
      <c r="E657" s="8" t="s">
        <v>12574</v>
      </c>
      <c r="F657" s="8" t="s">
        <v>12575</v>
      </c>
      <c r="G657" s="8" t="s">
        <v>10890</v>
      </c>
      <c r="H657" s="8" t="s">
        <v>10896</v>
      </c>
      <c r="I657" s="8" t="s">
        <v>294</v>
      </c>
      <c r="J657" s="8" t="s">
        <v>10897</v>
      </c>
      <c r="K657" s="8" t="s">
        <v>301</v>
      </c>
      <c r="L657" s="8" t="s">
        <v>10898</v>
      </c>
      <c r="M657" s="8" t="s">
        <v>10899</v>
      </c>
      <c r="N657" s="8" t="s">
        <v>10893</v>
      </c>
      <c r="O657" s="9">
        <v>8.81</v>
      </c>
      <c r="P657" s="10">
        <v>1</v>
      </c>
      <c r="Q657" s="11">
        <v>9.25</v>
      </c>
      <c r="R657" s="11">
        <v>7</v>
      </c>
      <c r="S657" s="8" t="s">
        <v>296</v>
      </c>
      <c r="T657" s="8" t="s">
        <v>297</v>
      </c>
      <c r="U657" s="9">
        <v>10.519</v>
      </c>
      <c r="V657" s="10">
        <v>0.25</v>
      </c>
      <c r="W657" s="11">
        <v>3</v>
      </c>
      <c r="X657" s="9">
        <v>3.53</v>
      </c>
      <c r="Y657" s="8" t="s">
        <v>292</v>
      </c>
      <c r="Z657" s="10">
        <v>4</v>
      </c>
      <c r="AA657" s="10">
        <v>1</v>
      </c>
      <c r="AB657" s="9">
        <v>14.12</v>
      </c>
      <c r="AC657" s="10">
        <v>1</v>
      </c>
      <c r="AD657" s="10">
        <v>1</v>
      </c>
      <c r="AE657" s="9">
        <v>14.12</v>
      </c>
      <c r="AF657" s="11">
        <v>10</v>
      </c>
      <c r="AG657" s="11">
        <v>7</v>
      </c>
      <c r="AH657" s="11">
        <v>0</v>
      </c>
      <c r="AI657" s="11">
        <v>17</v>
      </c>
      <c r="AJ657" s="11">
        <v>0</v>
      </c>
      <c r="AK657" s="12">
        <v>44115.610127314816</v>
      </c>
      <c r="AL657" s="11">
        <v>0.26</v>
      </c>
      <c r="AM657" s="11">
        <v>100</v>
      </c>
      <c r="AN657" s="11">
        <v>0</v>
      </c>
      <c r="AO657" s="11">
        <v>0.18</v>
      </c>
      <c r="AP657" s="11">
        <v>0</v>
      </c>
      <c r="AQ657" s="11">
        <v>0.54</v>
      </c>
      <c r="AR657" s="11">
        <v>0.1</v>
      </c>
      <c r="AS657" s="8" t="s">
        <v>298</v>
      </c>
      <c r="AT657" s="11">
        <v>0</v>
      </c>
      <c r="AU657" s="8" t="s">
        <v>12576</v>
      </c>
      <c r="AV657" s="8" t="s">
        <v>299</v>
      </c>
    </row>
    <row r="658" spans="1:48" x14ac:dyDescent="0.25">
      <c r="A658" s="8" t="str">
        <f t="shared" si="10"/>
        <v>17006000135632200001421</v>
      </c>
      <c r="B658" s="8" t="s">
        <v>10883</v>
      </c>
      <c r="C658" s="8" t="s">
        <v>292</v>
      </c>
      <c r="D658" s="8" t="s">
        <v>293</v>
      </c>
      <c r="E658" s="8" t="s">
        <v>12577</v>
      </c>
      <c r="F658" s="8" t="s">
        <v>12578</v>
      </c>
      <c r="G658" s="8" t="s">
        <v>10890</v>
      </c>
      <c r="H658" s="8" t="s">
        <v>10896</v>
      </c>
      <c r="I658" s="8" t="s">
        <v>294</v>
      </c>
      <c r="J658" s="8" t="s">
        <v>10897</v>
      </c>
      <c r="K658" s="8" t="s">
        <v>295</v>
      </c>
      <c r="L658" s="8" t="s">
        <v>10898</v>
      </c>
      <c r="M658" s="8" t="s">
        <v>10899</v>
      </c>
      <c r="N658" s="8" t="s">
        <v>10893</v>
      </c>
      <c r="O658" s="9">
        <v>28.74</v>
      </c>
      <c r="P658" s="10">
        <v>1</v>
      </c>
      <c r="Q658" s="11">
        <v>9.25</v>
      </c>
      <c r="R658" s="11">
        <v>7</v>
      </c>
      <c r="S658" s="8" t="s">
        <v>296</v>
      </c>
      <c r="T658" s="8" t="s">
        <v>297</v>
      </c>
      <c r="U658" s="9">
        <v>34.316000000000003</v>
      </c>
      <c r="V658" s="10">
        <v>0.25</v>
      </c>
      <c r="W658" s="11">
        <v>3</v>
      </c>
      <c r="X658" s="9">
        <v>11.548999999999999</v>
      </c>
      <c r="Y658" s="8" t="s">
        <v>292</v>
      </c>
      <c r="Z658" s="10">
        <v>4</v>
      </c>
      <c r="AA658" s="10">
        <v>1</v>
      </c>
      <c r="AB658" s="9">
        <v>46.195999999999998</v>
      </c>
      <c r="AC658" s="10">
        <v>1</v>
      </c>
      <c r="AD658" s="10">
        <v>1</v>
      </c>
      <c r="AE658" s="9">
        <v>46.195999999999998</v>
      </c>
      <c r="AF658" s="11">
        <v>10</v>
      </c>
      <c r="AG658" s="11">
        <v>7</v>
      </c>
      <c r="AH658" s="11">
        <v>0</v>
      </c>
      <c r="AI658" s="11">
        <v>17</v>
      </c>
      <c r="AJ658" s="11">
        <v>0</v>
      </c>
      <c r="AK658" s="12">
        <v>44115.610127314816</v>
      </c>
      <c r="AL658" s="11">
        <v>0.86</v>
      </c>
      <c r="AM658" s="11">
        <v>100</v>
      </c>
      <c r="AN658" s="11">
        <v>0</v>
      </c>
      <c r="AO658" s="11">
        <v>0.6</v>
      </c>
      <c r="AP658" s="11">
        <v>0</v>
      </c>
      <c r="AQ658" s="11">
        <v>1.77</v>
      </c>
      <c r="AR658" s="11">
        <v>0.34</v>
      </c>
      <c r="AS658" s="8" t="s">
        <v>298</v>
      </c>
      <c r="AT658" s="11">
        <v>0</v>
      </c>
      <c r="AU658" s="8" t="s">
        <v>12579</v>
      </c>
      <c r="AV658" s="8" t="s">
        <v>299</v>
      </c>
    </row>
    <row r="659" spans="1:48" x14ac:dyDescent="0.25">
      <c r="A659" s="8" t="str">
        <f t="shared" si="10"/>
        <v>17006000135732200001421</v>
      </c>
      <c r="B659" s="8" t="s">
        <v>10883</v>
      </c>
      <c r="C659" s="8" t="s">
        <v>292</v>
      </c>
      <c r="D659" s="8" t="s">
        <v>293</v>
      </c>
      <c r="E659" s="8" t="s">
        <v>12580</v>
      </c>
      <c r="F659" s="8" t="s">
        <v>12581</v>
      </c>
      <c r="G659" s="8" t="s">
        <v>10890</v>
      </c>
      <c r="H659" s="8" t="s">
        <v>10896</v>
      </c>
      <c r="I659" s="8" t="s">
        <v>294</v>
      </c>
      <c r="J659" s="8" t="s">
        <v>10897</v>
      </c>
      <c r="K659" s="8" t="s">
        <v>301</v>
      </c>
      <c r="L659" s="8" t="s">
        <v>10898</v>
      </c>
      <c r="M659" s="8" t="s">
        <v>10899</v>
      </c>
      <c r="N659" s="8" t="s">
        <v>10893</v>
      </c>
      <c r="O659" s="9">
        <v>9.48</v>
      </c>
      <c r="P659" s="10">
        <v>1</v>
      </c>
      <c r="Q659" s="11">
        <v>9.25</v>
      </c>
      <c r="R659" s="11">
        <v>7</v>
      </c>
      <c r="S659" s="8" t="s">
        <v>296</v>
      </c>
      <c r="T659" s="8" t="s">
        <v>297</v>
      </c>
      <c r="U659" s="9">
        <v>11.319000000000001</v>
      </c>
      <c r="V659" s="10">
        <v>0.25</v>
      </c>
      <c r="W659" s="11">
        <v>3</v>
      </c>
      <c r="X659" s="9">
        <v>3.81</v>
      </c>
      <c r="Y659" s="8" t="s">
        <v>292</v>
      </c>
      <c r="Z659" s="10">
        <v>4</v>
      </c>
      <c r="AA659" s="10">
        <v>1</v>
      </c>
      <c r="AB659" s="9">
        <v>15.24</v>
      </c>
      <c r="AC659" s="10">
        <v>1</v>
      </c>
      <c r="AD659" s="10">
        <v>1</v>
      </c>
      <c r="AE659" s="9">
        <v>15.24</v>
      </c>
      <c r="AF659" s="11">
        <v>10</v>
      </c>
      <c r="AG659" s="11">
        <v>7</v>
      </c>
      <c r="AH659" s="11">
        <v>0</v>
      </c>
      <c r="AI659" s="11">
        <v>17</v>
      </c>
      <c r="AJ659" s="11">
        <v>0</v>
      </c>
      <c r="AK659" s="12">
        <v>44115.610196759262</v>
      </c>
      <c r="AL659" s="11">
        <v>0.28000000000000003</v>
      </c>
      <c r="AM659" s="11">
        <v>100</v>
      </c>
      <c r="AN659" s="11">
        <v>0</v>
      </c>
      <c r="AO659" s="11">
        <v>0.2</v>
      </c>
      <c r="AP659" s="11">
        <v>0</v>
      </c>
      <c r="AQ659" s="11">
        <v>0.59</v>
      </c>
      <c r="AR659" s="11">
        <v>0.11</v>
      </c>
      <c r="AS659" s="8" t="s">
        <v>298</v>
      </c>
      <c r="AT659" s="11">
        <v>0</v>
      </c>
      <c r="AU659" s="8" t="s">
        <v>12582</v>
      </c>
      <c r="AV659" s="8" t="s">
        <v>299</v>
      </c>
    </row>
    <row r="660" spans="1:48" x14ac:dyDescent="0.25">
      <c r="A660" s="8" t="str">
        <f t="shared" si="10"/>
        <v>17006000135742200001421</v>
      </c>
      <c r="B660" s="8" t="s">
        <v>10883</v>
      </c>
      <c r="C660" s="8" t="s">
        <v>292</v>
      </c>
      <c r="D660" s="8" t="s">
        <v>293</v>
      </c>
      <c r="E660" s="8" t="s">
        <v>12583</v>
      </c>
      <c r="F660" s="8" t="s">
        <v>12584</v>
      </c>
      <c r="G660" s="8" t="s">
        <v>10890</v>
      </c>
      <c r="H660" s="8" t="s">
        <v>10896</v>
      </c>
      <c r="I660" s="8" t="s">
        <v>294</v>
      </c>
      <c r="J660" s="8" t="s">
        <v>10897</v>
      </c>
      <c r="K660" s="8" t="s">
        <v>301</v>
      </c>
      <c r="L660" s="8" t="s">
        <v>10898</v>
      </c>
      <c r="M660" s="8" t="s">
        <v>10899</v>
      </c>
      <c r="N660" s="8" t="s">
        <v>10893</v>
      </c>
      <c r="O660" s="9">
        <v>9.1199999999999992</v>
      </c>
      <c r="P660" s="10">
        <v>1</v>
      </c>
      <c r="Q660" s="11">
        <v>9.25</v>
      </c>
      <c r="R660" s="11">
        <v>7</v>
      </c>
      <c r="S660" s="8" t="s">
        <v>296</v>
      </c>
      <c r="T660" s="8" t="s">
        <v>297</v>
      </c>
      <c r="U660" s="9">
        <v>10.89</v>
      </c>
      <c r="V660" s="10">
        <v>0.25</v>
      </c>
      <c r="W660" s="11">
        <v>3</v>
      </c>
      <c r="X660" s="9">
        <v>3.6629999999999998</v>
      </c>
      <c r="Y660" s="8" t="s">
        <v>292</v>
      </c>
      <c r="Z660" s="10">
        <v>4</v>
      </c>
      <c r="AA660" s="10">
        <v>1</v>
      </c>
      <c r="AB660" s="9">
        <v>14.651999999999999</v>
      </c>
      <c r="AC660" s="10">
        <v>1</v>
      </c>
      <c r="AD660" s="10">
        <v>1</v>
      </c>
      <c r="AE660" s="9">
        <v>14.651999999999999</v>
      </c>
      <c r="AF660" s="11">
        <v>10</v>
      </c>
      <c r="AG660" s="11">
        <v>7</v>
      </c>
      <c r="AH660" s="11">
        <v>0</v>
      </c>
      <c r="AI660" s="11">
        <v>17</v>
      </c>
      <c r="AJ660" s="11">
        <v>0</v>
      </c>
      <c r="AK660" s="12">
        <v>44115.610243055555</v>
      </c>
      <c r="AL660" s="11">
        <v>0.27</v>
      </c>
      <c r="AM660" s="11">
        <v>100</v>
      </c>
      <c r="AN660" s="11">
        <v>0</v>
      </c>
      <c r="AO660" s="11">
        <v>0.19</v>
      </c>
      <c r="AP660" s="11">
        <v>0</v>
      </c>
      <c r="AQ660" s="11">
        <v>0.56000000000000005</v>
      </c>
      <c r="AR660" s="11">
        <v>0.11</v>
      </c>
      <c r="AS660" s="8" t="s">
        <v>298</v>
      </c>
      <c r="AT660" s="11">
        <v>0</v>
      </c>
      <c r="AU660" s="8" t="s">
        <v>12585</v>
      </c>
      <c r="AV660" s="8" t="s">
        <v>299</v>
      </c>
    </row>
    <row r="661" spans="1:48" x14ac:dyDescent="0.25">
      <c r="A661" s="8" t="str">
        <f t="shared" si="10"/>
        <v>17006000135762200001421</v>
      </c>
      <c r="B661" s="8" t="s">
        <v>10883</v>
      </c>
      <c r="C661" s="8" t="s">
        <v>292</v>
      </c>
      <c r="D661" s="8" t="s">
        <v>293</v>
      </c>
      <c r="E661" s="8" t="s">
        <v>12586</v>
      </c>
      <c r="F661" s="8" t="s">
        <v>12587</v>
      </c>
      <c r="G661" s="8" t="s">
        <v>10890</v>
      </c>
      <c r="H661" s="8" t="s">
        <v>10896</v>
      </c>
      <c r="I661" s="8" t="s">
        <v>294</v>
      </c>
      <c r="J661" s="8" t="s">
        <v>10897</v>
      </c>
      <c r="K661" s="8" t="s">
        <v>295</v>
      </c>
      <c r="L661" s="8" t="s">
        <v>10898</v>
      </c>
      <c r="M661" s="8" t="s">
        <v>10899</v>
      </c>
      <c r="N661" s="8" t="s">
        <v>10893</v>
      </c>
      <c r="O661" s="9">
        <v>35.83</v>
      </c>
      <c r="P661" s="10">
        <v>1</v>
      </c>
      <c r="Q661" s="11">
        <v>9.25</v>
      </c>
      <c r="R661" s="11">
        <v>7</v>
      </c>
      <c r="S661" s="8" t="s">
        <v>296</v>
      </c>
      <c r="T661" s="8" t="s">
        <v>297</v>
      </c>
      <c r="U661" s="9">
        <v>42.781999999999996</v>
      </c>
      <c r="V661" s="10">
        <v>0.25</v>
      </c>
      <c r="W661" s="11">
        <v>3</v>
      </c>
      <c r="X661" s="9">
        <v>14.396000000000001</v>
      </c>
      <c r="Y661" s="8" t="s">
        <v>292</v>
      </c>
      <c r="Z661" s="10">
        <v>4</v>
      </c>
      <c r="AA661" s="10">
        <v>1</v>
      </c>
      <c r="AB661" s="9">
        <v>57.584000000000003</v>
      </c>
      <c r="AC661" s="10">
        <v>1</v>
      </c>
      <c r="AD661" s="10">
        <v>1</v>
      </c>
      <c r="AE661" s="9">
        <v>57.584000000000003</v>
      </c>
      <c r="AF661" s="11">
        <v>10</v>
      </c>
      <c r="AG661" s="11">
        <v>7</v>
      </c>
      <c r="AH661" s="11">
        <v>0</v>
      </c>
      <c r="AI661" s="11">
        <v>17</v>
      </c>
      <c r="AJ661" s="11">
        <v>0</v>
      </c>
      <c r="AK661" s="12">
        <v>44115.610243055555</v>
      </c>
      <c r="AL661" s="11">
        <v>1.07</v>
      </c>
      <c r="AM661" s="11">
        <v>100</v>
      </c>
      <c r="AN661" s="11">
        <v>0</v>
      </c>
      <c r="AO661" s="11">
        <v>0.75</v>
      </c>
      <c r="AP661" s="11">
        <v>0</v>
      </c>
      <c r="AQ661" s="11">
        <v>2.21</v>
      </c>
      <c r="AR661" s="11">
        <v>0.42</v>
      </c>
      <c r="AS661" s="8" t="s">
        <v>298</v>
      </c>
      <c r="AT661" s="11">
        <v>0</v>
      </c>
      <c r="AU661" s="8" t="s">
        <v>12588</v>
      </c>
      <c r="AV661" s="8" t="s">
        <v>299</v>
      </c>
    </row>
    <row r="662" spans="1:48" x14ac:dyDescent="0.25">
      <c r="A662" s="8" t="str">
        <f t="shared" si="10"/>
        <v>17006000136582200001421</v>
      </c>
      <c r="B662" s="8" t="s">
        <v>10883</v>
      </c>
      <c r="C662" s="8" t="s">
        <v>292</v>
      </c>
      <c r="D662" s="8" t="s">
        <v>293</v>
      </c>
      <c r="E662" s="8" t="s">
        <v>12589</v>
      </c>
      <c r="F662" s="8" t="s">
        <v>12590</v>
      </c>
      <c r="G662" s="8" t="s">
        <v>10890</v>
      </c>
      <c r="H662" s="8" t="s">
        <v>10896</v>
      </c>
      <c r="I662" s="8" t="s">
        <v>294</v>
      </c>
      <c r="J662" s="8" t="s">
        <v>10897</v>
      </c>
      <c r="K662" s="8" t="s">
        <v>295</v>
      </c>
      <c r="L662" s="8" t="s">
        <v>10898</v>
      </c>
      <c r="M662" s="8" t="s">
        <v>10899</v>
      </c>
      <c r="N662" s="8" t="s">
        <v>10893</v>
      </c>
      <c r="O662" s="9">
        <v>57.07</v>
      </c>
      <c r="P662" s="10">
        <v>1</v>
      </c>
      <c r="Q662" s="11">
        <v>9.25</v>
      </c>
      <c r="R662" s="11">
        <v>7</v>
      </c>
      <c r="S662" s="8" t="s">
        <v>296</v>
      </c>
      <c r="T662" s="8" t="s">
        <v>297</v>
      </c>
      <c r="U662" s="9">
        <v>68.143000000000001</v>
      </c>
      <c r="V662" s="10">
        <v>0.25</v>
      </c>
      <c r="W662" s="11">
        <v>3</v>
      </c>
      <c r="X662" s="9">
        <v>22.925999999999998</v>
      </c>
      <c r="Y662" s="8" t="s">
        <v>292</v>
      </c>
      <c r="Z662" s="10">
        <v>4</v>
      </c>
      <c r="AA662" s="10">
        <v>1</v>
      </c>
      <c r="AB662" s="9">
        <v>91.703999999999994</v>
      </c>
      <c r="AC662" s="10">
        <v>1</v>
      </c>
      <c r="AD662" s="10">
        <v>1</v>
      </c>
      <c r="AE662" s="9">
        <v>91.703999999999994</v>
      </c>
      <c r="AF662" s="11">
        <v>10</v>
      </c>
      <c r="AG662" s="11">
        <v>7</v>
      </c>
      <c r="AH662" s="11">
        <v>0</v>
      </c>
      <c r="AI662" s="11">
        <v>17</v>
      </c>
      <c r="AJ662" s="11">
        <v>0</v>
      </c>
      <c r="AK662" s="12">
        <v>44115.61078703704</v>
      </c>
      <c r="AL662" s="11">
        <v>1.7</v>
      </c>
      <c r="AM662" s="11">
        <v>100</v>
      </c>
      <c r="AN662" s="11">
        <v>0</v>
      </c>
      <c r="AO662" s="11">
        <v>1.19</v>
      </c>
      <c r="AP662" s="11">
        <v>0</v>
      </c>
      <c r="AQ662" s="11">
        <v>3.52</v>
      </c>
      <c r="AR662" s="11">
        <v>0.67</v>
      </c>
      <c r="AS662" s="8" t="s">
        <v>298</v>
      </c>
      <c r="AT662" s="11">
        <v>0</v>
      </c>
      <c r="AU662" s="8" t="s">
        <v>12591</v>
      </c>
      <c r="AV662" s="8" t="s">
        <v>299</v>
      </c>
    </row>
    <row r="663" spans="1:48" x14ac:dyDescent="0.25">
      <c r="A663" s="8" t="str">
        <f t="shared" si="10"/>
        <v>17006000136782200001421</v>
      </c>
      <c r="B663" s="8" t="s">
        <v>10883</v>
      </c>
      <c r="C663" s="8" t="s">
        <v>292</v>
      </c>
      <c r="D663" s="8" t="s">
        <v>293</v>
      </c>
      <c r="E663" s="8" t="s">
        <v>12592</v>
      </c>
      <c r="F663" s="8" t="s">
        <v>12593</v>
      </c>
      <c r="G663" s="8" t="s">
        <v>10890</v>
      </c>
      <c r="H663" s="8" t="s">
        <v>10896</v>
      </c>
      <c r="I663" s="8" t="s">
        <v>294</v>
      </c>
      <c r="J663" s="8" t="s">
        <v>10897</v>
      </c>
      <c r="K663" s="8" t="s">
        <v>295</v>
      </c>
      <c r="L663" s="8" t="s">
        <v>10898</v>
      </c>
      <c r="M663" s="8" t="s">
        <v>10899</v>
      </c>
      <c r="N663" s="8" t="s">
        <v>10893</v>
      </c>
      <c r="O663" s="9">
        <v>64.27</v>
      </c>
      <c r="P663" s="10">
        <v>1</v>
      </c>
      <c r="Q663" s="11">
        <v>9.25</v>
      </c>
      <c r="R663" s="11">
        <v>7</v>
      </c>
      <c r="S663" s="8" t="s">
        <v>296</v>
      </c>
      <c r="T663" s="8" t="s">
        <v>297</v>
      </c>
      <c r="U663" s="9">
        <v>76.739999999999995</v>
      </c>
      <c r="V663" s="10">
        <v>0.25</v>
      </c>
      <c r="W663" s="11">
        <v>3</v>
      </c>
      <c r="X663" s="9">
        <v>25.824999999999999</v>
      </c>
      <c r="Y663" s="8" t="s">
        <v>292</v>
      </c>
      <c r="Z663" s="10">
        <v>4</v>
      </c>
      <c r="AA663" s="10">
        <v>1</v>
      </c>
      <c r="AB663" s="9">
        <v>103.3</v>
      </c>
      <c r="AC663" s="10">
        <v>1</v>
      </c>
      <c r="AD663" s="10">
        <v>1</v>
      </c>
      <c r="AE663" s="9">
        <v>103.3</v>
      </c>
      <c r="AF663" s="11">
        <v>10</v>
      </c>
      <c r="AG663" s="11">
        <v>7</v>
      </c>
      <c r="AH663" s="11">
        <v>0</v>
      </c>
      <c r="AI663" s="11">
        <v>17</v>
      </c>
      <c r="AJ663" s="11">
        <v>0</v>
      </c>
      <c r="AK663" s="12">
        <v>44115.610891203702</v>
      </c>
      <c r="AL663" s="11">
        <v>1.92</v>
      </c>
      <c r="AM663" s="11">
        <v>100</v>
      </c>
      <c r="AN663" s="11">
        <v>0</v>
      </c>
      <c r="AO663" s="11">
        <v>1.34</v>
      </c>
      <c r="AP663" s="11">
        <v>0</v>
      </c>
      <c r="AQ663" s="11">
        <v>3.97</v>
      </c>
      <c r="AR663" s="11">
        <v>0.75</v>
      </c>
      <c r="AS663" s="8" t="s">
        <v>298</v>
      </c>
      <c r="AT663" s="11">
        <v>0</v>
      </c>
      <c r="AU663" s="8" t="s">
        <v>12594</v>
      </c>
      <c r="AV663" s="8" t="s">
        <v>299</v>
      </c>
    </row>
    <row r="664" spans="1:48" x14ac:dyDescent="0.25">
      <c r="A664" s="8" t="str">
        <f t="shared" si="10"/>
        <v>17006000136792200001421</v>
      </c>
      <c r="B664" s="8" t="s">
        <v>10883</v>
      </c>
      <c r="C664" s="8" t="s">
        <v>292</v>
      </c>
      <c r="D664" s="8" t="s">
        <v>293</v>
      </c>
      <c r="E664" s="8" t="s">
        <v>12595</v>
      </c>
      <c r="F664" s="8" t="s">
        <v>12596</v>
      </c>
      <c r="G664" s="8" t="s">
        <v>10890</v>
      </c>
      <c r="H664" s="8" t="s">
        <v>10896</v>
      </c>
      <c r="I664" s="8" t="s">
        <v>294</v>
      </c>
      <c r="J664" s="8" t="s">
        <v>10897</v>
      </c>
      <c r="K664" s="8" t="s">
        <v>295</v>
      </c>
      <c r="L664" s="8" t="s">
        <v>10898</v>
      </c>
      <c r="M664" s="8" t="s">
        <v>10899</v>
      </c>
      <c r="N664" s="8" t="s">
        <v>10893</v>
      </c>
      <c r="O664" s="9">
        <v>65.62</v>
      </c>
      <c r="P664" s="10">
        <v>1</v>
      </c>
      <c r="Q664" s="11">
        <v>9.25</v>
      </c>
      <c r="R664" s="11">
        <v>7</v>
      </c>
      <c r="S664" s="8" t="s">
        <v>296</v>
      </c>
      <c r="T664" s="8" t="s">
        <v>297</v>
      </c>
      <c r="U664" s="9">
        <v>78.352000000000004</v>
      </c>
      <c r="V664" s="10">
        <v>0.25</v>
      </c>
      <c r="W664" s="11">
        <v>3</v>
      </c>
      <c r="X664" s="9">
        <v>26.367999999999999</v>
      </c>
      <c r="Y664" s="8" t="s">
        <v>292</v>
      </c>
      <c r="Z664" s="10">
        <v>4</v>
      </c>
      <c r="AA664" s="10">
        <v>1</v>
      </c>
      <c r="AB664" s="9">
        <v>105.47199999999999</v>
      </c>
      <c r="AC664" s="10">
        <v>1</v>
      </c>
      <c r="AD664" s="10">
        <v>1</v>
      </c>
      <c r="AE664" s="9">
        <v>105.47199999999999</v>
      </c>
      <c r="AF664" s="11">
        <v>10</v>
      </c>
      <c r="AG664" s="11">
        <v>7</v>
      </c>
      <c r="AH664" s="11">
        <v>0</v>
      </c>
      <c r="AI664" s="11">
        <v>17</v>
      </c>
      <c r="AJ664" s="11">
        <v>0</v>
      </c>
      <c r="AK664" s="12">
        <v>44115.610902777778</v>
      </c>
      <c r="AL664" s="11">
        <v>1.96</v>
      </c>
      <c r="AM664" s="11">
        <v>100</v>
      </c>
      <c r="AN664" s="11">
        <v>0</v>
      </c>
      <c r="AO664" s="11">
        <v>1.37</v>
      </c>
      <c r="AP664" s="11">
        <v>0</v>
      </c>
      <c r="AQ664" s="11">
        <v>4.05</v>
      </c>
      <c r="AR664" s="11">
        <v>0.77</v>
      </c>
      <c r="AS664" s="8" t="s">
        <v>298</v>
      </c>
      <c r="AT664" s="11">
        <v>0</v>
      </c>
      <c r="AU664" s="8" t="s">
        <v>12597</v>
      </c>
      <c r="AV664" s="8" t="s">
        <v>299</v>
      </c>
    </row>
    <row r="665" spans="1:48" x14ac:dyDescent="0.25">
      <c r="A665" s="8" t="str">
        <f t="shared" si="10"/>
        <v>17006000136852200001421</v>
      </c>
      <c r="B665" s="8" t="s">
        <v>10883</v>
      </c>
      <c r="C665" s="8" t="s">
        <v>292</v>
      </c>
      <c r="D665" s="8" t="s">
        <v>293</v>
      </c>
      <c r="E665" s="8" t="s">
        <v>12598</v>
      </c>
      <c r="F665" s="8" t="s">
        <v>12599</v>
      </c>
      <c r="G665" s="8" t="s">
        <v>10890</v>
      </c>
      <c r="H665" s="8" t="s">
        <v>10896</v>
      </c>
      <c r="I665" s="8" t="s">
        <v>294</v>
      </c>
      <c r="J665" s="8" t="s">
        <v>10897</v>
      </c>
      <c r="K665" s="8" t="s">
        <v>295</v>
      </c>
      <c r="L665" s="8" t="s">
        <v>10898</v>
      </c>
      <c r="M665" s="8" t="s">
        <v>10899</v>
      </c>
      <c r="N665" s="8" t="s">
        <v>10893</v>
      </c>
      <c r="O665" s="9">
        <v>65.66</v>
      </c>
      <c r="P665" s="10">
        <v>1</v>
      </c>
      <c r="Q665" s="11">
        <v>9.25</v>
      </c>
      <c r="R665" s="11">
        <v>7</v>
      </c>
      <c r="S665" s="8" t="s">
        <v>296</v>
      </c>
      <c r="T665" s="8" t="s">
        <v>297</v>
      </c>
      <c r="U665" s="9">
        <v>78.400000000000006</v>
      </c>
      <c r="V665" s="10">
        <v>0.25</v>
      </c>
      <c r="W665" s="11">
        <v>3</v>
      </c>
      <c r="X665" s="9">
        <v>26.38</v>
      </c>
      <c r="Y665" s="8" t="s">
        <v>292</v>
      </c>
      <c r="Z665" s="10">
        <v>4</v>
      </c>
      <c r="AA665" s="10">
        <v>1</v>
      </c>
      <c r="AB665" s="9">
        <v>105.52</v>
      </c>
      <c r="AC665" s="10">
        <v>1</v>
      </c>
      <c r="AD665" s="10">
        <v>1</v>
      </c>
      <c r="AE665" s="9">
        <v>105.52</v>
      </c>
      <c r="AF665" s="11">
        <v>10</v>
      </c>
      <c r="AG665" s="11">
        <v>7</v>
      </c>
      <c r="AH665" s="11">
        <v>0</v>
      </c>
      <c r="AI665" s="11">
        <v>17</v>
      </c>
      <c r="AJ665" s="11">
        <v>0</v>
      </c>
      <c r="AK665" s="12">
        <v>44115.610937500001</v>
      </c>
      <c r="AL665" s="11">
        <v>1.96</v>
      </c>
      <c r="AM665" s="11">
        <v>100</v>
      </c>
      <c r="AN665" s="11">
        <v>0</v>
      </c>
      <c r="AO665" s="11">
        <v>1.37</v>
      </c>
      <c r="AP665" s="11">
        <v>0</v>
      </c>
      <c r="AQ665" s="11">
        <v>4.05</v>
      </c>
      <c r="AR665" s="11">
        <v>0.77</v>
      </c>
      <c r="AS665" s="8" t="s">
        <v>298</v>
      </c>
      <c r="AT665" s="11">
        <v>0</v>
      </c>
      <c r="AU665" s="8" t="s">
        <v>12600</v>
      </c>
      <c r="AV665" s="8" t="s">
        <v>299</v>
      </c>
    </row>
    <row r="666" spans="1:48" x14ac:dyDescent="0.25">
      <c r="A666" s="8" t="str">
        <f t="shared" si="10"/>
        <v>17006000136862200001421</v>
      </c>
      <c r="B666" s="8" t="s">
        <v>10883</v>
      </c>
      <c r="C666" s="8" t="s">
        <v>292</v>
      </c>
      <c r="D666" s="8" t="s">
        <v>293</v>
      </c>
      <c r="E666" s="8" t="s">
        <v>12601</v>
      </c>
      <c r="F666" s="8" t="s">
        <v>12602</v>
      </c>
      <c r="G666" s="8" t="s">
        <v>10890</v>
      </c>
      <c r="H666" s="8" t="s">
        <v>10896</v>
      </c>
      <c r="I666" s="8" t="s">
        <v>294</v>
      </c>
      <c r="J666" s="8" t="s">
        <v>10897</v>
      </c>
      <c r="K666" s="8" t="s">
        <v>295</v>
      </c>
      <c r="L666" s="8" t="s">
        <v>10898</v>
      </c>
      <c r="M666" s="8" t="s">
        <v>10899</v>
      </c>
      <c r="N666" s="8" t="s">
        <v>10893</v>
      </c>
      <c r="O666" s="9">
        <v>70.959999999999994</v>
      </c>
      <c r="P666" s="10">
        <v>1</v>
      </c>
      <c r="Q666" s="11">
        <v>9.25</v>
      </c>
      <c r="R666" s="11">
        <v>7</v>
      </c>
      <c r="S666" s="8" t="s">
        <v>296</v>
      </c>
      <c r="T666" s="8" t="s">
        <v>297</v>
      </c>
      <c r="U666" s="9">
        <v>84.727999999999994</v>
      </c>
      <c r="V666" s="10">
        <v>0.25</v>
      </c>
      <c r="W666" s="11">
        <v>3</v>
      </c>
      <c r="X666" s="9">
        <v>28.512</v>
      </c>
      <c r="Y666" s="8" t="s">
        <v>292</v>
      </c>
      <c r="Z666" s="10">
        <v>4</v>
      </c>
      <c r="AA666" s="10">
        <v>1</v>
      </c>
      <c r="AB666" s="9">
        <v>114.048</v>
      </c>
      <c r="AC666" s="10">
        <v>1</v>
      </c>
      <c r="AD666" s="10">
        <v>1</v>
      </c>
      <c r="AE666" s="9">
        <v>114.048</v>
      </c>
      <c r="AF666" s="11">
        <v>10</v>
      </c>
      <c r="AG666" s="11">
        <v>7</v>
      </c>
      <c r="AH666" s="11">
        <v>0</v>
      </c>
      <c r="AI666" s="11">
        <v>17</v>
      </c>
      <c r="AJ666" s="11">
        <v>0</v>
      </c>
      <c r="AK666" s="12">
        <v>44115.610949074071</v>
      </c>
      <c r="AL666" s="11">
        <v>2.12</v>
      </c>
      <c r="AM666" s="11">
        <v>100</v>
      </c>
      <c r="AN666" s="11">
        <v>0</v>
      </c>
      <c r="AO666" s="11">
        <v>1.48</v>
      </c>
      <c r="AP666" s="11">
        <v>0</v>
      </c>
      <c r="AQ666" s="11">
        <v>4.38</v>
      </c>
      <c r="AR666" s="11">
        <v>0.83</v>
      </c>
      <c r="AS666" s="8" t="s">
        <v>298</v>
      </c>
      <c r="AT666" s="11">
        <v>0</v>
      </c>
      <c r="AU666" s="8" t="s">
        <v>12603</v>
      </c>
      <c r="AV666" s="8" t="s">
        <v>299</v>
      </c>
    </row>
    <row r="667" spans="1:48" x14ac:dyDescent="0.25">
      <c r="A667" s="8" t="str">
        <f t="shared" si="10"/>
        <v>17006000136872200001421</v>
      </c>
      <c r="B667" s="8" t="s">
        <v>10883</v>
      </c>
      <c r="C667" s="8" t="s">
        <v>292</v>
      </c>
      <c r="D667" s="8" t="s">
        <v>293</v>
      </c>
      <c r="E667" s="8" t="s">
        <v>12604</v>
      </c>
      <c r="F667" s="8" t="s">
        <v>12605</v>
      </c>
      <c r="G667" s="8" t="s">
        <v>10890</v>
      </c>
      <c r="H667" s="8" t="s">
        <v>10896</v>
      </c>
      <c r="I667" s="8" t="s">
        <v>294</v>
      </c>
      <c r="J667" s="8" t="s">
        <v>10897</v>
      </c>
      <c r="K667" s="8" t="s">
        <v>295</v>
      </c>
      <c r="L667" s="8" t="s">
        <v>10898</v>
      </c>
      <c r="M667" s="8" t="s">
        <v>10899</v>
      </c>
      <c r="N667" s="8" t="s">
        <v>10893</v>
      </c>
      <c r="O667" s="9">
        <v>89.78</v>
      </c>
      <c r="P667" s="10">
        <v>1</v>
      </c>
      <c r="Q667" s="11">
        <v>9.25</v>
      </c>
      <c r="R667" s="11">
        <v>7</v>
      </c>
      <c r="S667" s="8" t="s">
        <v>296</v>
      </c>
      <c r="T667" s="8" t="s">
        <v>297</v>
      </c>
      <c r="U667" s="9">
        <v>107.2</v>
      </c>
      <c r="V667" s="10">
        <v>0.25</v>
      </c>
      <c r="W667" s="11">
        <v>3</v>
      </c>
      <c r="X667" s="9">
        <v>36.07</v>
      </c>
      <c r="Y667" s="8" t="s">
        <v>292</v>
      </c>
      <c r="Z667" s="10">
        <v>4</v>
      </c>
      <c r="AA667" s="10">
        <v>1</v>
      </c>
      <c r="AB667" s="9">
        <v>144.28</v>
      </c>
      <c r="AC667" s="10">
        <v>1</v>
      </c>
      <c r="AD667" s="10">
        <v>1</v>
      </c>
      <c r="AE667" s="9">
        <v>144.28</v>
      </c>
      <c r="AF667" s="11">
        <v>10</v>
      </c>
      <c r="AG667" s="11">
        <v>7</v>
      </c>
      <c r="AH667" s="11">
        <v>0</v>
      </c>
      <c r="AI667" s="11">
        <v>17</v>
      </c>
      <c r="AJ667" s="11">
        <v>0</v>
      </c>
      <c r="AK667" s="12">
        <v>44115.611006944448</v>
      </c>
      <c r="AL667" s="11">
        <v>2.68</v>
      </c>
      <c r="AM667" s="11">
        <v>100</v>
      </c>
      <c r="AN667" s="11">
        <v>0</v>
      </c>
      <c r="AO667" s="11">
        <v>1.88</v>
      </c>
      <c r="AP667" s="11">
        <v>0</v>
      </c>
      <c r="AQ667" s="11">
        <v>5.54</v>
      </c>
      <c r="AR667" s="11">
        <v>1.05</v>
      </c>
      <c r="AS667" s="8" t="s">
        <v>298</v>
      </c>
      <c r="AT667" s="11">
        <v>0</v>
      </c>
      <c r="AU667" s="8" t="s">
        <v>12606</v>
      </c>
      <c r="AV667" s="8" t="s">
        <v>299</v>
      </c>
    </row>
    <row r="668" spans="1:48" x14ac:dyDescent="0.25">
      <c r="A668" s="8" t="str">
        <f t="shared" si="10"/>
        <v>17006000136962200001421</v>
      </c>
      <c r="B668" s="8" t="s">
        <v>10883</v>
      </c>
      <c r="C668" s="8" t="s">
        <v>292</v>
      </c>
      <c r="D668" s="8" t="s">
        <v>293</v>
      </c>
      <c r="E668" s="8" t="s">
        <v>12607</v>
      </c>
      <c r="F668" s="8" t="s">
        <v>12608</v>
      </c>
      <c r="G668" s="8" t="s">
        <v>10890</v>
      </c>
      <c r="H668" s="8" t="s">
        <v>10896</v>
      </c>
      <c r="I668" s="8" t="s">
        <v>294</v>
      </c>
      <c r="J668" s="8" t="s">
        <v>10897</v>
      </c>
      <c r="K668" s="8" t="s">
        <v>301</v>
      </c>
      <c r="L668" s="8" t="s">
        <v>10898</v>
      </c>
      <c r="M668" s="8" t="s">
        <v>10899</v>
      </c>
      <c r="N668" s="8" t="s">
        <v>10893</v>
      </c>
      <c r="O668" s="9">
        <v>23.14</v>
      </c>
      <c r="P668" s="10">
        <v>1</v>
      </c>
      <c r="Q668" s="11">
        <v>9.25</v>
      </c>
      <c r="R668" s="11">
        <v>7</v>
      </c>
      <c r="S668" s="8" t="s">
        <v>296</v>
      </c>
      <c r="T668" s="8" t="s">
        <v>297</v>
      </c>
      <c r="U668" s="9">
        <v>27.63</v>
      </c>
      <c r="V668" s="10">
        <v>0.25</v>
      </c>
      <c r="W668" s="11">
        <v>3</v>
      </c>
      <c r="X668" s="9">
        <v>9.298</v>
      </c>
      <c r="Y668" s="8" t="s">
        <v>292</v>
      </c>
      <c r="Z668" s="10">
        <v>4</v>
      </c>
      <c r="AA668" s="10">
        <v>1</v>
      </c>
      <c r="AB668" s="9">
        <v>37.192</v>
      </c>
      <c r="AC668" s="10">
        <v>1</v>
      </c>
      <c r="AD668" s="10">
        <v>1</v>
      </c>
      <c r="AE668" s="9">
        <v>37.192</v>
      </c>
      <c r="AF668" s="11">
        <v>10</v>
      </c>
      <c r="AG668" s="11">
        <v>7</v>
      </c>
      <c r="AH668" s="11">
        <v>0</v>
      </c>
      <c r="AI668" s="11">
        <v>17</v>
      </c>
      <c r="AJ668" s="11">
        <v>0</v>
      </c>
      <c r="AK668" s="12">
        <v>44115.611030092594</v>
      </c>
      <c r="AL668" s="11">
        <v>0.69</v>
      </c>
      <c r="AM668" s="11">
        <v>100</v>
      </c>
      <c r="AN668" s="11">
        <v>0</v>
      </c>
      <c r="AO668" s="11">
        <v>0.48</v>
      </c>
      <c r="AP668" s="11">
        <v>0</v>
      </c>
      <c r="AQ668" s="11">
        <v>1.43</v>
      </c>
      <c r="AR668" s="11">
        <v>0.27</v>
      </c>
      <c r="AS668" s="8" t="s">
        <v>298</v>
      </c>
      <c r="AT668" s="11">
        <v>0</v>
      </c>
      <c r="AU668" s="8" t="s">
        <v>12609</v>
      </c>
      <c r="AV668" s="8" t="s">
        <v>299</v>
      </c>
    </row>
    <row r="669" spans="1:48" x14ac:dyDescent="0.25">
      <c r="A669" s="8" t="str">
        <f t="shared" si="10"/>
        <v>17006000137032200001421</v>
      </c>
      <c r="B669" s="8" t="s">
        <v>10883</v>
      </c>
      <c r="C669" s="8" t="s">
        <v>292</v>
      </c>
      <c r="D669" s="8" t="s">
        <v>293</v>
      </c>
      <c r="E669" s="8" t="s">
        <v>12610</v>
      </c>
      <c r="F669" s="8" t="s">
        <v>12611</v>
      </c>
      <c r="G669" s="8" t="s">
        <v>10890</v>
      </c>
      <c r="H669" s="8" t="s">
        <v>10896</v>
      </c>
      <c r="I669" s="8" t="s">
        <v>294</v>
      </c>
      <c r="J669" s="8" t="s">
        <v>10897</v>
      </c>
      <c r="K669" s="8" t="s">
        <v>301</v>
      </c>
      <c r="L669" s="8" t="s">
        <v>10898</v>
      </c>
      <c r="M669" s="8" t="s">
        <v>10899</v>
      </c>
      <c r="N669" s="8" t="s">
        <v>10893</v>
      </c>
      <c r="O669" s="9">
        <v>28.9</v>
      </c>
      <c r="P669" s="10">
        <v>1</v>
      </c>
      <c r="Q669" s="11">
        <v>9.25</v>
      </c>
      <c r="R669" s="11">
        <v>7</v>
      </c>
      <c r="S669" s="8" t="s">
        <v>296</v>
      </c>
      <c r="T669" s="8" t="s">
        <v>297</v>
      </c>
      <c r="U669" s="9">
        <v>34.506999999999998</v>
      </c>
      <c r="V669" s="10">
        <v>0.25</v>
      </c>
      <c r="W669" s="11">
        <v>3</v>
      </c>
      <c r="X669" s="9">
        <v>11.606999999999999</v>
      </c>
      <c r="Y669" s="8" t="s">
        <v>292</v>
      </c>
      <c r="Z669" s="10">
        <v>4</v>
      </c>
      <c r="AA669" s="10">
        <v>1</v>
      </c>
      <c r="AB669" s="9">
        <v>46.427999999999997</v>
      </c>
      <c r="AC669" s="10">
        <v>1</v>
      </c>
      <c r="AD669" s="10">
        <v>1</v>
      </c>
      <c r="AE669" s="9">
        <v>46.427999999999997</v>
      </c>
      <c r="AF669" s="11">
        <v>10</v>
      </c>
      <c r="AG669" s="11">
        <v>7</v>
      </c>
      <c r="AH669" s="11">
        <v>0</v>
      </c>
      <c r="AI669" s="11">
        <v>17</v>
      </c>
      <c r="AJ669" s="11">
        <v>0</v>
      </c>
      <c r="AK669" s="12">
        <v>44115.61105324074</v>
      </c>
      <c r="AL669" s="11">
        <v>0.86</v>
      </c>
      <c r="AM669" s="11">
        <v>100</v>
      </c>
      <c r="AN669" s="11">
        <v>0</v>
      </c>
      <c r="AO669" s="11">
        <v>0.6</v>
      </c>
      <c r="AP669" s="11">
        <v>0</v>
      </c>
      <c r="AQ669" s="11">
        <v>1.78</v>
      </c>
      <c r="AR669" s="11">
        <v>0.34</v>
      </c>
      <c r="AS669" s="8" t="s">
        <v>298</v>
      </c>
      <c r="AT669" s="11">
        <v>0</v>
      </c>
      <c r="AU669" s="8" t="s">
        <v>12612</v>
      </c>
      <c r="AV669" s="8" t="s">
        <v>299</v>
      </c>
    </row>
    <row r="670" spans="1:48" x14ac:dyDescent="0.25">
      <c r="A670" s="8" t="str">
        <f t="shared" si="10"/>
        <v>10006000137172200001421</v>
      </c>
      <c r="B670" s="8" t="s">
        <v>10870</v>
      </c>
      <c r="C670" s="8" t="s">
        <v>292</v>
      </c>
      <c r="D670" s="8" t="s">
        <v>293</v>
      </c>
      <c r="E670" s="8" t="s">
        <v>12613</v>
      </c>
      <c r="F670" s="8" t="s">
        <v>12614</v>
      </c>
      <c r="G670" s="8" t="s">
        <v>10890</v>
      </c>
      <c r="H670" s="8" t="s">
        <v>10896</v>
      </c>
      <c r="I670" s="8" t="s">
        <v>294</v>
      </c>
      <c r="J670" s="8" t="s">
        <v>10897</v>
      </c>
      <c r="K670" s="8" t="s">
        <v>302</v>
      </c>
      <c r="L670" s="8" t="s">
        <v>10898</v>
      </c>
      <c r="M670" s="8" t="s">
        <v>10899</v>
      </c>
      <c r="N670" s="8" t="s">
        <v>10873</v>
      </c>
      <c r="O670" s="9">
        <v>21.957000000000001</v>
      </c>
      <c r="P670" s="10">
        <v>1</v>
      </c>
      <c r="Q670" s="11">
        <v>9.25</v>
      </c>
      <c r="R670" s="11">
        <v>12</v>
      </c>
      <c r="S670" s="8" t="s">
        <v>296</v>
      </c>
      <c r="T670" s="8" t="s">
        <v>297</v>
      </c>
      <c r="U670" s="9">
        <v>27.882000000000001</v>
      </c>
      <c r="V670" s="10">
        <v>1</v>
      </c>
      <c r="W670" s="11">
        <v>4</v>
      </c>
      <c r="X670" s="9">
        <v>23.181999999999999</v>
      </c>
      <c r="Y670" s="8" t="s">
        <v>292</v>
      </c>
      <c r="Z670" s="10">
        <v>1</v>
      </c>
      <c r="AA670" s="10">
        <v>1</v>
      </c>
      <c r="AB670" s="9">
        <v>23.181999999999999</v>
      </c>
      <c r="AC670" s="10">
        <v>1</v>
      </c>
      <c r="AD670" s="10">
        <v>1</v>
      </c>
      <c r="AE670" s="9">
        <v>23.181999999999999</v>
      </c>
      <c r="AF670" s="11">
        <v>10</v>
      </c>
      <c r="AG670" s="11">
        <v>12</v>
      </c>
      <c r="AH670" s="11">
        <v>9.25</v>
      </c>
      <c r="AI670" s="11">
        <v>0</v>
      </c>
      <c r="AJ670" s="11">
        <v>0</v>
      </c>
      <c r="AK670" s="12">
        <v>44115.586041666669</v>
      </c>
      <c r="AL670" s="11">
        <v>2.79</v>
      </c>
      <c r="AM670" s="11">
        <v>100</v>
      </c>
      <c r="AN670" s="11">
        <v>0</v>
      </c>
      <c r="AO670" s="11">
        <v>3.35</v>
      </c>
      <c r="AP670" s="11">
        <v>2.58</v>
      </c>
      <c r="AQ670" s="11">
        <v>0</v>
      </c>
      <c r="AR670" s="11">
        <v>1.23</v>
      </c>
      <c r="AS670" s="8" t="s">
        <v>298</v>
      </c>
      <c r="AT670" s="11">
        <v>0</v>
      </c>
      <c r="AU670" s="8" t="s">
        <v>12615</v>
      </c>
      <c r="AV670" s="8" t="s">
        <v>299</v>
      </c>
    </row>
    <row r="671" spans="1:48" x14ac:dyDescent="0.25">
      <c r="A671" s="8" t="str">
        <f t="shared" si="10"/>
        <v>11106000137172200000102</v>
      </c>
      <c r="B671" s="8" t="s">
        <v>10876</v>
      </c>
      <c r="C671" s="8" t="s">
        <v>294</v>
      </c>
      <c r="D671" s="8" t="s">
        <v>293</v>
      </c>
      <c r="E671" s="8" t="s">
        <v>12613</v>
      </c>
      <c r="F671" s="8" t="s">
        <v>12614</v>
      </c>
      <c r="G671" s="8" t="s">
        <v>10884</v>
      </c>
      <c r="H671" s="8" t="s">
        <v>10885</v>
      </c>
      <c r="I671" s="8" t="s">
        <v>292</v>
      </c>
      <c r="J671" s="8" t="s">
        <v>10897</v>
      </c>
      <c r="K671" s="8" t="s">
        <v>302</v>
      </c>
      <c r="L671" s="8" t="s">
        <v>10898</v>
      </c>
      <c r="M671" s="8" t="s">
        <v>10899</v>
      </c>
      <c r="N671" s="8" t="s">
        <v>10887</v>
      </c>
      <c r="O671" s="9">
        <v>22.030999999999999</v>
      </c>
      <c r="P671" s="10">
        <v>1</v>
      </c>
      <c r="Q671" s="11">
        <v>0</v>
      </c>
      <c r="R671" s="11">
        <v>12</v>
      </c>
      <c r="S671" s="8" t="s">
        <v>296</v>
      </c>
      <c r="T671" s="8" t="s">
        <v>297</v>
      </c>
      <c r="U671" s="9">
        <v>25.035</v>
      </c>
      <c r="V671" s="10">
        <v>1</v>
      </c>
      <c r="W671" s="11">
        <v>4</v>
      </c>
      <c r="X671" s="9">
        <v>30.335000000000001</v>
      </c>
      <c r="Y671" s="8" t="s">
        <v>292</v>
      </c>
      <c r="Z671" s="10">
        <v>1</v>
      </c>
      <c r="AA671" s="10">
        <v>0.76232100000000003</v>
      </c>
      <c r="AB671" s="9">
        <v>30.335000000000001</v>
      </c>
      <c r="AC671" s="10">
        <v>1</v>
      </c>
      <c r="AD671" s="10">
        <v>0.76232100000000003</v>
      </c>
      <c r="AE671" s="9">
        <v>30.335000000000001</v>
      </c>
      <c r="AF671" s="11">
        <v>10</v>
      </c>
      <c r="AG671" s="11">
        <v>12</v>
      </c>
      <c r="AH671" s="11">
        <v>0</v>
      </c>
      <c r="AI671" s="11">
        <v>17</v>
      </c>
      <c r="AJ671" s="11">
        <v>0</v>
      </c>
      <c r="AK671" s="12">
        <v>44115.064791666664</v>
      </c>
      <c r="AL671" s="11">
        <v>2.5099999999999998</v>
      </c>
      <c r="AM671" s="11">
        <v>100</v>
      </c>
      <c r="AN671" s="11">
        <v>0</v>
      </c>
      <c r="AO671" s="11">
        <v>3.01</v>
      </c>
      <c r="AP671" s="11">
        <v>0</v>
      </c>
      <c r="AQ671" s="11">
        <v>4.04</v>
      </c>
      <c r="AR671" s="11">
        <v>1.26</v>
      </c>
      <c r="AS671" s="8" t="s">
        <v>298</v>
      </c>
      <c r="AT671" s="11">
        <v>0</v>
      </c>
      <c r="AU671" s="8" t="s">
        <v>12615</v>
      </c>
      <c r="AV671" s="8" t="s">
        <v>299</v>
      </c>
    </row>
    <row r="672" spans="1:48" x14ac:dyDescent="0.25">
      <c r="A672" s="8" t="str">
        <f t="shared" si="10"/>
        <v>17006000137182200001421</v>
      </c>
      <c r="B672" s="8" t="s">
        <v>10883</v>
      </c>
      <c r="C672" s="8" t="s">
        <v>292</v>
      </c>
      <c r="D672" s="8" t="s">
        <v>293</v>
      </c>
      <c r="E672" s="8" t="s">
        <v>12616</v>
      </c>
      <c r="F672" s="8" t="s">
        <v>12617</v>
      </c>
      <c r="G672" s="8" t="s">
        <v>10890</v>
      </c>
      <c r="H672" s="8" t="s">
        <v>10896</v>
      </c>
      <c r="I672" s="8" t="s">
        <v>294</v>
      </c>
      <c r="J672" s="8" t="s">
        <v>10897</v>
      </c>
      <c r="K672" s="8" t="s">
        <v>295</v>
      </c>
      <c r="L672" s="8" t="s">
        <v>10886</v>
      </c>
      <c r="M672" s="8" t="s">
        <v>10899</v>
      </c>
      <c r="N672" s="8" t="s">
        <v>10893</v>
      </c>
      <c r="O672" s="9">
        <v>46.96</v>
      </c>
      <c r="P672" s="10">
        <v>1</v>
      </c>
      <c r="Q672" s="11">
        <v>9.25</v>
      </c>
      <c r="R672" s="11">
        <v>7</v>
      </c>
      <c r="S672" s="8" t="s">
        <v>296</v>
      </c>
      <c r="T672" s="8" t="s">
        <v>297</v>
      </c>
      <c r="U672" s="9">
        <v>56.072000000000003</v>
      </c>
      <c r="V672" s="10">
        <v>0.25</v>
      </c>
      <c r="W672" s="11">
        <v>3</v>
      </c>
      <c r="X672" s="9">
        <v>18.867999999999999</v>
      </c>
      <c r="Y672" s="8" t="s">
        <v>292</v>
      </c>
      <c r="Z672" s="10">
        <v>4</v>
      </c>
      <c r="AA672" s="10">
        <v>1</v>
      </c>
      <c r="AB672" s="9">
        <v>75.471999999999994</v>
      </c>
      <c r="AC672" s="10">
        <v>1</v>
      </c>
      <c r="AD672" s="10">
        <v>1</v>
      </c>
      <c r="AE672" s="9">
        <v>75.471999999999994</v>
      </c>
      <c r="AF672" s="11">
        <v>10</v>
      </c>
      <c r="AG672" s="11">
        <v>7</v>
      </c>
      <c r="AH672" s="11">
        <v>0</v>
      </c>
      <c r="AI672" s="11">
        <v>17</v>
      </c>
      <c r="AJ672" s="11">
        <v>0</v>
      </c>
      <c r="AK672" s="12">
        <v>44115.611203703702</v>
      </c>
      <c r="AL672" s="11">
        <v>1.4</v>
      </c>
      <c r="AM672" s="11">
        <v>100</v>
      </c>
      <c r="AN672" s="11">
        <v>0</v>
      </c>
      <c r="AO672" s="11">
        <v>0.98</v>
      </c>
      <c r="AP672" s="11">
        <v>0</v>
      </c>
      <c r="AQ672" s="11">
        <v>2.9</v>
      </c>
      <c r="AR672" s="11">
        <v>0.55000000000000004</v>
      </c>
      <c r="AS672" s="8" t="s">
        <v>298</v>
      </c>
      <c r="AT672" s="11">
        <v>0</v>
      </c>
      <c r="AU672" s="8" t="s">
        <v>12618</v>
      </c>
      <c r="AV672" s="8" t="s">
        <v>299</v>
      </c>
    </row>
    <row r="673" spans="1:48" x14ac:dyDescent="0.25">
      <c r="A673" s="8" t="str">
        <f t="shared" si="10"/>
        <v>17006000137192200001421</v>
      </c>
      <c r="B673" s="8" t="s">
        <v>10883</v>
      </c>
      <c r="C673" s="8" t="s">
        <v>292</v>
      </c>
      <c r="D673" s="8" t="s">
        <v>293</v>
      </c>
      <c r="E673" s="8" t="s">
        <v>12619</v>
      </c>
      <c r="F673" s="8" t="s">
        <v>12620</v>
      </c>
      <c r="G673" s="8" t="s">
        <v>10890</v>
      </c>
      <c r="H673" s="8" t="s">
        <v>10896</v>
      </c>
      <c r="I673" s="8" t="s">
        <v>294</v>
      </c>
      <c r="J673" s="8" t="s">
        <v>10897</v>
      </c>
      <c r="K673" s="8" t="s">
        <v>295</v>
      </c>
      <c r="L673" s="8" t="s">
        <v>10898</v>
      </c>
      <c r="M673" s="8" t="s">
        <v>10899</v>
      </c>
      <c r="N673" s="8" t="s">
        <v>10893</v>
      </c>
      <c r="O673" s="9">
        <v>50.39</v>
      </c>
      <c r="P673" s="10">
        <v>1</v>
      </c>
      <c r="Q673" s="11">
        <v>9.25</v>
      </c>
      <c r="R673" s="11">
        <v>7</v>
      </c>
      <c r="S673" s="8" t="s">
        <v>296</v>
      </c>
      <c r="T673" s="8" t="s">
        <v>297</v>
      </c>
      <c r="U673" s="9">
        <v>60.167000000000002</v>
      </c>
      <c r="V673" s="10">
        <v>0.25</v>
      </c>
      <c r="W673" s="11">
        <v>3</v>
      </c>
      <c r="X673" s="9">
        <v>20.242000000000001</v>
      </c>
      <c r="Y673" s="8" t="s">
        <v>292</v>
      </c>
      <c r="Z673" s="10">
        <v>4</v>
      </c>
      <c r="AA673" s="10">
        <v>1</v>
      </c>
      <c r="AB673" s="9">
        <v>80.968000000000004</v>
      </c>
      <c r="AC673" s="10">
        <v>1</v>
      </c>
      <c r="AD673" s="10">
        <v>1</v>
      </c>
      <c r="AE673" s="9">
        <v>80.968000000000004</v>
      </c>
      <c r="AF673" s="11">
        <v>10</v>
      </c>
      <c r="AG673" s="11">
        <v>7</v>
      </c>
      <c r="AH673" s="11">
        <v>0</v>
      </c>
      <c r="AI673" s="11">
        <v>17</v>
      </c>
      <c r="AJ673" s="11">
        <v>0</v>
      </c>
      <c r="AK673" s="12">
        <v>44115.611215277779</v>
      </c>
      <c r="AL673" s="11">
        <v>1.5</v>
      </c>
      <c r="AM673" s="11">
        <v>100</v>
      </c>
      <c r="AN673" s="11">
        <v>0</v>
      </c>
      <c r="AO673" s="11">
        <v>1.05</v>
      </c>
      <c r="AP673" s="11">
        <v>0</v>
      </c>
      <c r="AQ673" s="11">
        <v>3.11</v>
      </c>
      <c r="AR673" s="11">
        <v>0.59</v>
      </c>
      <c r="AS673" s="8" t="s">
        <v>298</v>
      </c>
      <c r="AT673" s="11">
        <v>0</v>
      </c>
      <c r="AU673" s="8" t="s">
        <v>12621</v>
      </c>
      <c r="AV673" s="8" t="s">
        <v>299</v>
      </c>
    </row>
    <row r="674" spans="1:48" x14ac:dyDescent="0.25">
      <c r="A674" s="8" t="str">
        <f t="shared" si="10"/>
        <v>17006000137292200001421</v>
      </c>
      <c r="B674" s="8" t="s">
        <v>10883</v>
      </c>
      <c r="C674" s="8" t="s">
        <v>292</v>
      </c>
      <c r="D674" s="8" t="s">
        <v>293</v>
      </c>
      <c r="E674" s="8" t="s">
        <v>12622</v>
      </c>
      <c r="F674" s="8" t="s">
        <v>12623</v>
      </c>
      <c r="G674" s="8" t="s">
        <v>10890</v>
      </c>
      <c r="H674" s="8" t="s">
        <v>10896</v>
      </c>
      <c r="I674" s="8" t="s">
        <v>294</v>
      </c>
      <c r="J674" s="8" t="s">
        <v>10897</v>
      </c>
      <c r="K674" s="8" t="s">
        <v>301</v>
      </c>
      <c r="L674" s="8" t="s">
        <v>10898</v>
      </c>
      <c r="M674" s="8" t="s">
        <v>10899</v>
      </c>
      <c r="N674" s="8" t="s">
        <v>10893</v>
      </c>
      <c r="O674" s="9">
        <v>31.99</v>
      </c>
      <c r="P674" s="10">
        <v>1</v>
      </c>
      <c r="Q674" s="11">
        <v>9.25</v>
      </c>
      <c r="R674" s="11">
        <v>7</v>
      </c>
      <c r="S674" s="8" t="s">
        <v>296</v>
      </c>
      <c r="T674" s="8" t="s">
        <v>297</v>
      </c>
      <c r="U674" s="9">
        <v>38.197000000000003</v>
      </c>
      <c r="V674" s="10">
        <v>0.25</v>
      </c>
      <c r="W674" s="11">
        <v>3</v>
      </c>
      <c r="X674" s="9">
        <v>12.849</v>
      </c>
      <c r="Y674" s="8" t="s">
        <v>292</v>
      </c>
      <c r="Z674" s="10">
        <v>4</v>
      </c>
      <c r="AA674" s="10">
        <v>1</v>
      </c>
      <c r="AB674" s="9">
        <v>51.396000000000001</v>
      </c>
      <c r="AC674" s="10">
        <v>1</v>
      </c>
      <c r="AD674" s="10">
        <v>1</v>
      </c>
      <c r="AE674" s="9">
        <v>51.396000000000001</v>
      </c>
      <c r="AF674" s="11">
        <v>10</v>
      </c>
      <c r="AG674" s="11">
        <v>7</v>
      </c>
      <c r="AH674" s="11">
        <v>0</v>
      </c>
      <c r="AI674" s="11">
        <v>17</v>
      </c>
      <c r="AJ674" s="11">
        <v>0</v>
      </c>
      <c r="AK674" s="12">
        <v>44115.611273148148</v>
      </c>
      <c r="AL674" s="11">
        <v>0.96</v>
      </c>
      <c r="AM674" s="11">
        <v>100</v>
      </c>
      <c r="AN674" s="11">
        <v>0</v>
      </c>
      <c r="AO674" s="11">
        <v>0.67</v>
      </c>
      <c r="AP674" s="11">
        <v>0</v>
      </c>
      <c r="AQ674" s="11">
        <v>1.97</v>
      </c>
      <c r="AR674" s="11">
        <v>0.37</v>
      </c>
      <c r="AS674" s="8" t="s">
        <v>298</v>
      </c>
      <c r="AT674" s="11">
        <v>0</v>
      </c>
      <c r="AU674" s="8" t="s">
        <v>12624</v>
      </c>
      <c r="AV674" s="8" t="s">
        <v>299</v>
      </c>
    </row>
    <row r="675" spans="1:48" x14ac:dyDescent="0.25">
      <c r="A675" s="8" t="str">
        <f t="shared" si="10"/>
        <v>17006000137302200001421</v>
      </c>
      <c r="B675" s="8" t="s">
        <v>10883</v>
      </c>
      <c r="C675" s="8" t="s">
        <v>292</v>
      </c>
      <c r="D675" s="8" t="s">
        <v>293</v>
      </c>
      <c r="E675" s="8" t="s">
        <v>12625</v>
      </c>
      <c r="F675" s="8" t="s">
        <v>12626</v>
      </c>
      <c r="G675" s="8" t="s">
        <v>10890</v>
      </c>
      <c r="H675" s="8" t="s">
        <v>10896</v>
      </c>
      <c r="I675" s="8" t="s">
        <v>294</v>
      </c>
      <c r="J675" s="8" t="s">
        <v>10897</v>
      </c>
      <c r="K675" s="8" t="s">
        <v>301</v>
      </c>
      <c r="L675" s="8" t="s">
        <v>10898</v>
      </c>
      <c r="M675" s="8" t="s">
        <v>10899</v>
      </c>
      <c r="N675" s="8" t="s">
        <v>10893</v>
      </c>
      <c r="O675" s="9">
        <v>32.29</v>
      </c>
      <c r="P675" s="10">
        <v>1</v>
      </c>
      <c r="Q675" s="11">
        <v>9.25</v>
      </c>
      <c r="R675" s="11">
        <v>7</v>
      </c>
      <c r="S675" s="8" t="s">
        <v>296</v>
      </c>
      <c r="T675" s="8" t="s">
        <v>297</v>
      </c>
      <c r="U675" s="9">
        <v>38.555</v>
      </c>
      <c r="V675" s="10">
        <v>0.25</v>
      </c>
      <c r="W675" s="11">
        <v>3</v>
      </c>
      <c r="X675" s="9">
        <v>12.989000000000001</v>
      </c>
      <c r="Y675" s="8" t="s">
        <v>292</v>
      </c>
      <c r="Z675" s="10">
        <v>4</v>
      </c>
      <c r="AA675" s="10">
        <v>1</v>
      </c>
      <c r="AB675" s="9">
        <v>51.956000000000003</v>
      </c>
      <c r="AC675" s="10">
        <v>1</v>
      </c>
      <c r="AD675" s="10">
        <v>1</v>
      </c>
      <c r="AE675" s="9">
        <v>51.956000000000003</v>
      </c>
      <c r="AF675" s="11">
        <v>10</v>
      </c>
      <c r="AG675" s="11">
        <v>7</v>
      </c>
      <c r="AH675" s="11">
        <v>0</v>
      </c>
      <c r="AI675" s="11">
        <v>17</v>
      </c>
      <c r="AJ675" s="11">
        <v>0</v>
      </c>
      <c r="AK675" s="12">
        <v>44115.611273148148</v>
      </c>
      <c r="AL675" s="11">
        <v>0.97</v>
      </c>
      <c r="AM675" s="11">
        <v>100</v>
      </c>
      <c r="AN675" s="11">
        <v>0</v>
      </c>
      <c r="AO675" s="11">
        <v>0.68</v>
      </c>
      <c r="AP675" s="11">
        <v>0</v>
      </c>
      <c r="AQ675" s="11">
        <v>2</v>
      </c>
      <c r="AR675" s="11">
        <v>0.38</v>
      </c>
      <c r="AS675" s="8" t="s">
        <v>298</v>
      </c>
      <c r="AT675" s="11">
        <v>0</v>
      </c>
      <c r="AU675" s="8" t="s">
        <v>12627</v>
      </c>
      <c r="AV675" s="8" t="s">
        <v>299</v>
      </c>
    </row>
    <row r="676" spans="1:48" x14ac:dyDescent="0.25">
      <c r="A676" s="8" t="str">
        <f t="shared" si="10"/>
        <v>17006000137312200001421</v>
      </c>
      <c r="B676" s="8" t="s">
        <v>10883</v>
      </c>
      <c r="C676" s="8" t="s">
        <v>292</v>
      </c>
      <c r="D676" s="8" t="s">
        <v>293</v>
      </c>
      <c r="E676" s="8" t="s">
        <v>12628</v>
      </c>
      <c r="F676" s="8" t="s">
        <v>12629</v>
      </c>
      <c r="G676" s="8" t="s">
        <v>10890</v>
      </c>
      <c r="H676" s="8" t="s">
        <v>10896</v>
      </c>
      <c r="I676" s="8" t="s">
        <v>294</v>
      </c>
      <c r="J676" s="8" t="s">
        <v>10897</v>
      </c>
      <c r="K676" s="8" t="s">
        <v>302</v>
      </c>
      <c r="L676" s="8" t="s">
        <v>10898</v>
      </c>
      <c r="M676" s="8" t="s">
        <v>10899</v>
      </c>
      <c r="N676" s="8" t="s">
        <v>10893</v>
      </c>
      <c r="O676" s="9">
        <v>31.48</v>
      </c>
      <c r="P676" s="10">
        <v>1</v>
      </c>
      <c r="Q676" s="11">
        <v>9.25</v>
      </c>
      <c r="R676" s="11">
        <v>7</v>
      </c>
      <c r="S676" s="8" t="s">
        <v>296</v>
      </c>
      <c r="T676" s="8" t="s">
        <v>297</v>
      </c>
      <c r="U676" s="9">
        <v>37.588000000000001</v>
      </c>
      <c r="V676" s="10">
        <v>0.25</v>
      </c>
      <c r="W676" s="11">
        <v>3</v>
      </c>
      <c r="X676" s="9">
        <v>12.647</v>
      </c>
      <c r="Y676" s="8" t="s">
        <v>292</v>
      </c>
      <c r="Z676" s="10">
        <v>4</v>
      </c>
      <c r="AA676" s="10">
        <v>1</v>
      </c>
      <c r="AB676" s="9">
        <v>50.588000000000001</v>
      </c>
      <c r="AC676" s="10">
        <v>1</v>
      </c>
      <c r="AD676" s="10">
        <v>1</v>
      </c>
      <c r="AE676" s="9">
        <v>50.588000000000001</v>
      </c>
      <c r="AF676" s="11">
        <v>10</v>
      </c>
      <c r="AG676" s="11">
        <v>7</v>
      </c>
      <c r="AH676" s="11">
        <v>0</v>
      </c>
      <c r="AI676" s="11">
        <v>17</v>
      </c>
      <c r="AJ676" s="11">
        <v>0</v>
      </c>
      <c r="AK676" s="12">
        <v>44115.611284722225</v>
      </c>
      <c r="AL676" s="11">
        <v>0.94</v>
      </c>
      <c r="AM676" s="11">
        <v>100</v>
      </c>
      <c r="AN676" s="11">
        <v>0</v>
      </c>
      <c r="AO676" s="11">
        <v>0.66</v>
      </c>
      <c r="AP676" s="11">
        <v>0</v>
      </c>
      <c r="AQ676" s="11">
        <v>1.94</v>
      </c>
      <c r="AR676" s="11">
        <v>0.37</v>
      </c>
      <c r="AS676" s="8" t="s">
        <v>298</v>
      </c>
      <c r="AT676" s="11">
        <v>0</v>
      </c>
      <c r="AU676" s="8" t="s">
        <v>12630</v>
      </c>
      <c r="AV676" s="8" t="s">
        <v>299</v>
      </c>
    </row>
    <row r="677" spans="1:48" x14ac:dyDescent="0.25">
      <c r="A677" s="8" t="str">
        <f t="shared" si="10"/>
        <v>17006000137322200001421</v>
      </c>
      <c r="B677" s="8" t="s">
        <v>10883</v>
      </c>
      <c r="C677" s="8" t="s">
        <v>292</v>
      </c>
      <c r="D677" s="8" t="s">
        <v>293</v>
      </c>
      <c r="E677" s="8" t="s">
        <v>12631</v>
      </c>
      <c r="F677" s="8" t="s">
        <v>12632</v>
      </c>
      <c r="G677" s="8" t="s">
        <v>10890</v>
      </c>
      <c r="H677" s="8" t="s">
        <v>10896</v>
      </c>
      <c r="I677" s="8" t="s">
        <v>294</v>
      </c>
      <c r="J677" s="8" t="s">
        <v>10897</v>
      </c>
      <c r="K677" s="8" t="s">
        <v>302</v>
      </c>
      <c r="L677" s="8" t="s">
        <v>10898</v>
      </c>
      <c r="M677" s="8" t="s">
        <v>10899</v>
      </c>
      <c r="N677" s="8" t="s">
        <v>10893</v>
      </c>
      <c r="O677" s="9">
        <v>30.27</v>
      </c>
      <c r="P677" s="10">
        <v>1</v>
      </c>
      <c r="Q677" s="11">
        <v>9.25</v>
      </c>
      <c r="R677" s="11">
        <v>7</v>
      </c>
      <c r="S677" s="8" t="s">
        <v>296</v>
      </c>
      <c r="T677" s="8" t="s">
        <v>297</v>
      </c>
      <c r="U677" s="9">
        <v>36.143000000000001</v>
      </c>
      <c r="V677" s="10">
        <v>0.25</v>
      </c>
      <c r="W677" s="11">
        <v>3</v>
      </c>
      <c r="X677" s="9">
        <v>12.156000000000001</v>
      </c>
      <c r="Y677" s="8" t="s">
        <v>292</v>
      </c>
      <c r="Z677" s="10">
        <v>4</v>
      </c>
      <c r="AA677" s="10">
        <v>1</v>
      </c>
      <c r="AB677" s="9">
        <v>48.624000000000002</v>
      </c>
      <c r="AC677" s="10">
        <v>1</v>
      </c>
      <c r="AD677" s="10">
        <v>1</v>
      </c>
      <c r="AE677" s="9">
        <v>48.624000000000002</v>
      </c>
      <c r="AF677" s="11">
        <v>10</v>
      </c>
      <c r="AG677" s="11">
        <v>7</v>
      </c>
      <c r="AH677" s="11">
        <v>0</v>
      </c>
      <c r="AI677" s="11">
        <v>17</v>
      </c>
      <c r="AJ677" s="11">
        <v>0</v>
      </c>
      <c r="AK677" s="12">
        <v>44115.611296296294</v>
      </c>
      <c r="AL677" s="11">
        <v>0.9</v>
      </c>
      <c r="AM677" s="11">
        <v>100</v>
      </c>
      <c r="AN677" s="11">
        <v>0</v>
      </c>
      <c r="AO677" s="11">
        <v>0.63</v>
      </c>
      <c r="AP677" s="11">
        <v>0</v>
      </c>
      <c r="AQ677" s="11">
        <v>1.87</v>
      </c>
      <c r="AR677" s="11">
        <v>0.35</v>
      </c>
      <c r="AS677" s="8" t="s">
        <v>298</v>
      </c>
      <c r="AT677" s="11">
        <v>0</v>
      </c>
      <c r="AU677" s="8" t="s">
        <v>12633</v>
      </c>
      <c r="AV677" s="8" t="s">
        <v>299</v>
      </c>
    </row>
    <row r="678" spans="1:48" x14ac:dyDescent="0.25">
      <c r="A678" s="8" t="str">
        <f t="shared" si="10"/>
        <v>17006000137342200001421</v>
      </c>
      <c r="B678" s="8" t="s">
        <v>10883</v>
      </c>
      <c r="C678" s="8" t="s">
        <v>292</v>
      </c>
      <c r="D678" s="8" t="s">
        <v>293</v>
      </c>
      <c r="E678" s="8" t="s">
        <v>12634</v>
      </c>
      <c r="F678" s="8" t="s">
        <v>12635</v>
      </c>
      <c r="G678" s="8" t="s">
        <v>10890</v>
      </c>
      <c r="H678" s="8" t="s">
        <v>10896</v>
      </c>
      <c r="I678" s="8" t="s">
        <v>294</v>
      </c>
      <c r="J678" s="8" t="s">
        <v>10897</v>
      </c>
      <c r="K678" s="8" t="s">
        <v>295</v>
      </c>
      <c r="L678" s="8" t="s">
        <v>10898</v>
      </c>
      <c r="M678" s="8" t="s">
        <v>10899</v>
      </c>
      <c r="N678" s="8" t="s">
        <v>10893</v>
      </c>
      <c r="O678" s="9">
        <v>47.1</v>
      </c>
      <c r="P678" s="10">
        <v>1</v>
      </c>
      <c r="Q678" s="11">
        <v>9.25</v>
      </c>
      <c r="R678" s="11">
        <v>7</v>
      </c>
      <c r="S678" s="8" t="s">
        <v>296</v>
      </c>
      <c r="T678" s="8" t="s">
        <v>297</v>
      </c>
      <c r="U678" s="9">
        <v>56.238999999999997</v>
      </c>
      <c r="V678" s="10">
        <v>0.25</v>
      </c>
      <c r="W678" s="11">
        <v>3</v>
      </c>
      <c r="X678" s="9">
        <v>18.93</v>
      </c>
      <c r="Y678" s="8" t="s">
        <v>292</v>
      </c>
      <c r="Z678" s="10">
        <v>4</v>
      </c>
      <c r="AA678" s="10">
        <v>1</v>
      </c>
      <c r="AB678" s="9">
        <v>75.72</v>
      </c>
      <c r="AC678" s="10">
        <v>1</v>
      </c>
      <c r="AD678" s="10">
        <v>1</v>
      </c>
      <c r="AE678" s="9">
        <v>75.72</v>
      </c>
      <c r="AF678" s="11">
        <v>10</v>
      </c>
      <c r="AG678" s="11">
        <v>7</v>
      </c>
      <c r="AH678" s="11">
        <v>0</v>
      </c>
      <c r="AI678" s="11">
        <v>17</v>
      </c>
      <c r="AJ678" s="11">
        <v>0</v>
      </c>
      <c r="AK678" s="12">
        <v>44115.611296296294</v>
      </c>
      <c r="AL678" s="11">
        <v>1.41</v>
      </c>
      <c r="AM678" s="11">
        <v>100</v>
      </c>
      <c r="AN678" s="11">
        <v>0</v>
      </c>
      <c r="AO678" s="11">
        <v>0.98</v>
      </c>
      <c r="AP678" s="11">
        <v>0</v>
      </c>
      <c r="AQ678" s="11">
        <v>2.91</v>
      </c>
      <c r="AR678" s="11">
        <v>0.55000000000000004</v>
      </c>
      <c r="AS678" s="8" t="s">
        <v>298</v>
      </c>
      <c r="AT678" s="11">
        <v>0</v>
      </c>
      <c r="AU678" s="8" t="s">
        <v>12636</v>
      </c>
      <c r="AV678" s="8" t="s">
        <v>299</v>
      </c>
    </row>
    <row r="679" spans="1:48" x14ac:dyDescent="0.25">
      <c r="A679" s="8" t="str">
        <f t="shared" si="10"/>
        <v>17006000137352200001421</v>
      </c>
      <c r="B679" s="8" t="s">
        <v>10883</v>
      </c>
      <c r="C679" s="8" t="s">
        <v>292</v>
      </c>
      <c r="D679" s="8" t="s">
        <v>293</v>
      </c>
      <c r="E679" s="8" t="s">
        <v>12637</v>
      </c>
      <c r="F679" s="8" t="s">
        <v>12638</v>
      </c>
      <c r="G679" s="8" t="s">
        <v>10890</v>
      </c>
      <c r="H679" s="8" t="s">
        <v>10896</v>
      </c>
      <c r="I679" s="8" t="s">
        <v>294</v>
      </c>
      <c r="J679" s="8" t="s">
        <v>10897</v>
      </c>
      <c r="K679" s="8" t="s">
        <v>295</v>
      </c>
      <c r="L679" s="8" t="s">
        <v>10898</v>
      </c>
      <c r="M679" s="8" t="s">
        <v>10899</v>
      </c>
      <c r="N679" s="8" t="s">
        <v>10893</v>
      </c>
      <c r="O679" s="9">
        <v>109.21</v>
      </c>
      <c r="P679" s="10">
        <v>1</v>
      </c>
      <c r="Q679" s="11">
        <v>9.25</v>
      </c>
      <c r="R679" s="11">
        <v>7</v>
      </c>
      <c r="S679" s="8" t="s">
        <v>296</v>
      </c>
      <c r="T679" s="8" t="s">
        <v>297</v>
      </c>
      <c r="U679" s="9">
        <v>130.4</v>
      </c>
      <c r="V679" s="10">
        <v>0.25</v>
      </c>
      <c r="W679" s="11">
        <v>3</v>
      </c>
      <c r="X679" s="9">
        <v>43.88</v>
      </c>
      <c r="Y679" s="8" t="s">
        <v>292</v>
      </c>
      <c r="Z679" s="10">
        <v>4</v>
      </c>
      <c r="AA679" s="10">
        <v>1</v>
      </c>
      <c r="AB679" s="9">
        <v>175.52</v>
      </c>
      <c r="AC679" s="10">
        <v>1</v>
      </c>
      <c r="AD679" s="10">
        <v>1</v>
      </c>
      <c r="AE679" s="9">
        <v>175.52</v>
      </c>
      <c r="AF679" s="11">
        <v>10</v>
      </c>
      <c r="AG679" s="11">
        <v>7</v>
      </c>
      <c r="AH679" s="11">
        <v>0</v>
      </c>
      <c r="AI679" s="11">
        <v>17</v>
      </c>
      <c r="AJ679" s="11">
        <v>0</v>
      </c>
      <c r="AK679" s="12">
        <v>44115.611319444448</v>
      </c>
      <c r="AL679" s="11">
        <v>3.26</v>
      </c>
      <c r="AM679" s="11">
        <v>100</v>
      </c>
      <c r="AN679" s="11">
        <v>0</v>
      </c>
      <c r="AO679" s="11">
        <v>2.2799999999999998</v>
      </c>
      <c r="AP679" s="11">
        <v>0</v>
      </c>
      <c r="AQ679" s="11">
        <v>6.74</v>
      </c>
      <c r="AR679" s="11">
        <v>1.28</v>
      </c>
      <c r="AS679" s="8" t="s">
        <v>298</v>
      </c>
      <c r="AT679" s="11">
        <v>0</v>
      </c>
      <c r="AU679" s="8" t="s">
        <v>12639</v>
      </c>
      <c r="AV679" s="8" t="s">
        <v>299</v>
      </c>
    </row>
    <row r="680" spans="1:48" x14ac:dyDescent="0.25">
      <c r="A680" s="8" t="str">
        <f t="shared" si="10"/>
        <v>17006000137362200001421</v>
      </c>
      <c r="B680" s="8" t="s">
        <v>10883</v>
      </c>
      <c r="C680" s="8" t="s">
        <v>292</v>
      </c>
      <c r="D680" s="8" t="s">
        <v>293</v>
      </c>
      <c r="E680" s="8" t="s">
        <v>12640</v>
      </c>
      <c r="F680" s="8" t="s">
        <v>12641</v>
      </c>
      <c r="G680" s="8" t="s">
        <v>10890</v>
      </c>
      <c r="H680" s="8" t="s">
        <v>10896</v>
      </c>
      <c r="I680" s="8" t="s">
        <v>294</v>
      </c>
      <c r="J680" s="8" t="s">
        <v>10897</v>
      </c>
      <c r="K680" s="8" t="s">
        <v>295</v>
      </c>
      <c r="L680" s="8" t="s">
        <v>10898</v>
      </c>
      <c r="M680" s="8" t="s">
        <v>10899</v>
      </c>
      <c r="N680" s="8" t="s">
        <v>10893</v>
      </c>
      <c r="O680" s="9">
        <v>119.55</v>
      </c>
      <c r="P680" s="10">
        <v>1</v>
      </c>
      <c r="Q680" s="11">
        <v>9.25</v>
      </c>
      <c r="R680" s="11">
        <v>7</v>
      </c>
      <c r="S680" s="8" t="s">
        <v>296</v>
      </c>
      <c r="T680" s="8" t="s">
        <v>297</v>
      </c>
      <c r="U680" s="9">
        <v>142.74600000000001</v>
      </c>
      <c r="V680" s="10">
        <v>0.25</v>
      </c>
      <c r="W680" s="11">
        <v>3</v>
      </c>
      <c r="X680" s="9">
        <v>48.036999999999999</v>
      </c>
      <c r="Y680" s="8" t="s">
        <v>292</v>
      </c>
      <c r="Z680" s="10">
        <v>4</v>
      </c>
      <c r="AA680" s="10">
        <v>1</v>
      </c>
      <c r="AB680" s="9">
        <v>192.148</v>
      </c>
      <c r="AC680" s="10">
        <v>1</v>
      </c>
      <c r="AD680" s="10">
        <v>1</v>
      </c>
      <c r="AE680" s="9">
        <v>192.148</v>
      </c>
      <c r="AF680" s="11">
        <v>10</v>
      </c>
      <c r="AG680" s="11">
        <v>7</v>
      </c>
      <c r="AH680" s="11">
        <v>0</v>
      </c>
      <c r="AI680" s="11">
        <v>17</v>
      </c>
      <c r="AJ680" s="11">
        <v>0</v>
      </c>
      <c r="AK680" s="12">
        <v>44115.611319444448</v>
      </c>
      <c r="AL680" s="11">
        <v>3.57</v>
      </c>
      <c r="AM680" s="11">
        <v>100</v>
      </c>
      <c r="AN680" s="11">
        <v>0</v>
      </c>
      <c r="AO680" s="11">
        <v>2.5</v>
      </c>
      <c r="AP680" s="11">
        <v>0</v>
      </c>
      <c r="AQ680" s="11">
        <v>7.38</v>
      </c>
      <c r="AR680" s="11">
        <v>1.4</v>
      </c>
      <c r="AS680" s="8" t="s">
        <v>298</v>
      </c>
      <c r="AT680" s="11">
        <v>0</v>
      </c>
      <c r="AU680" s="8" t="s">
        <v>12642</v>
      </c>
      <c r="AV680" s="8" t="s">
        <v>299</v>
      </c>
    </row>
    <row r="681" spans="1:48" x14ac:dyDescent="0.25">
      <c r="A681" s="8" t="str">
        <f t="shared" si="10"/>
        <v>17006000137452200001421</v>
      </c>
      <c r="B681" s="8" t="s">
        <v>10883</v>
      </c>
      <c r="C681" s="8" t="s">
        <v>292</v>
      </c>
      <c r="D681" s="8" t="s">
        <v>293</v>
      </c>
      <c r="E681" s="8" t="s">
        <v>12643</v>
      </c>
      <c r="F681" s="8" t="s">
        <v>12644</v>
      </c>
      <c r="G681" s="8" t="s">
        <v>10890</v>
      </c>
      <c r="H681" s="8" t="s">
        <v>10896</v>
      </c>
      <c r="I681" s="8" t="s">
        <v>294</v>
      </c>
      <c r="J681" s="8" t="s">
        <v>10897</v>
      </c>
      <c r="K681" s="8" t="s">
        <v>295</v>
      </c>
      <c r="L681" s="8" t="s">
        <v>12645</v>
      </c>
      <c r="M681" s="8" t="s">
        <v>10899</v>
      </c>
      <c r="N681" s="8" t="s">
        <v>10893</v>
      </c>
      <c r="O681" s="9">
        <v>146.22999999999999</v>
      </c>
      <c r="P681" s="10">
        <v>1</v>
      </c>
      <c r="Q681" s="11">
        <v>9.25</v>
      </c>
      <c r="R681" s="11">
        <v>7</v>
      </c>
      <c r="S681" s="8" t="s">
        <v>296</v>
      </c>
      <c r="T681" s="8" t="s">
        <v>297</v>
      </c>
      <c r="U681" s="9">
        <v>174.60300000000001</v>
      </c>
      <c r="V681" s="10">
        <v>0.25</v>
      </c>
      <c r="W681" s="11">
        <v>3</v>
      </c>
      <c r="X681" s="9">
        <v>60.500999999999998</v>
      </c>
      <c r="Y681" s="8" t="s">
        <v>292</v>
      </c>
      <c r="Z681" s="10">
        <v>4</v>
      </c>
      <c r="AA681" s="10">
        <v>1</v>
      </c>
      <c r="AB681" s="9">
        <v>242.00399999999999</v>
      </c>
      <c r="AC681" s="10">
        <v>1</v>
      </c>
      <c r="AD681" s="10">
        <v>1</v>
      </c>
      <c r="AE681" s="9">
        <v>242.00399999999999</v>
      </c>
      <c r="AF681" s="11">
        <v>10</v>
      </c>
      <c r="AG681" s="11">
        <v>4</v>
      </c>
      <c r="AH681" s="11">
        <v>0</v>
      </c>
      <c r="AI681" s="11">
        <v>17</v>
      </c>
      <c r="AJ681" s="11">
        <v>0</v>
      </c>
      <c r="AK681" s="12">
        <v>44115.61136574074</v>
      </c>
      <c r="AL681" s="11">
        <v>4.37</v>
      </c>
      <c r="AM681" s="11">
        <v>100</v>
      </c>
      <c r="AN681" s="11">
        <v>0</v>
      </c>
      <c r="AO681" s="11">
        <v>1.75</v>
      </c>
      <c r="AP681" s="11">
        <v>0</v>
      </c>
      <c r="AQ681" s="11">
        <v>10.72</v>
      </c>
      <c r="AR681" s="11">
        <v>1.76</v>
      </c>
      <c r="AS681" s="8" t="s">
        <v>298</v>
      </c>
      <c r="AT681" s="11">
        <v>0</v>
      </c>
      <c r="AU681" s="8" t="s">
        <v>12646</v>
      </c>
      <c r="AV681" s="8" t="s">
        <v>299</v>
      </c>
    </row>
    <row r="682" spans="1:48" x14ac:dyDescent="0.25">
      <c r="A682" s="8" t="str">
        <f t="shared" si="10"/>
        <v>17006000137472200001421</v>
      </c>
      <c r="B682" s="8" t="s">
        <v>10883</v>
      </c>
      <c r="C682" s="8" t="s">
        <v>292</v>
      </c>
      <c r="D682" s="8" t="s">
        <v>293</v>
      </c>
      <c r="E682" s="8" t="s">
        <v>12647</v>
      </c>
      <c r="F682" s="8" t="s">
        <v>12648</v>
      </c>
      <c r="G682" s="8" t="s">
        <v>10890</v>
      </c>
      <c r="H682" s="8" t="s">
        <v>10896</v>
      </c>
      <c r="I682" s="8" t="s">
        <v>294</v>
      </c>
      <c r="J682" s="8" t="s">
        <v>10897</v>
      </c>
      <c r="K682" s="8" t="s">
        <v>301</v>
      </c>
      <c r="L682" s="8" t="s">
        <v>10898</v>
      </c>
      <c r="M682" s="8" t="s">
        <v>10899</v>
      </c>
      <c r="N682" s="8" t="s">
        <v>10893</v>
      </c>
      <c r="O682" s="9">
        <v>8.32</v>
      </c>
      <c r="P682" s="10">
        <v>1</v>
      </c>
      <c r="Q682" s="11">
        <v>9.25</v>
      </c>
      <c r="R682" s="11">
        <v>7</v>
      </c>
      <c r="S682" s="8" t="s">
        <v>296</v>
      </c>
      <c r="T682" s="8" t="s">
        <v>297</v>
      </c>
      <c r="U682" s="9">
        <v>9.9339999999999993</v>
      </c>
      <c r="V682" s="10">
        <v>0.25</v>
      </c>
      <c r="W682" s="11">
        <v>3</v>
      </c>
      <c r="X682" s="9">
        <v>3.3439999999999999</v>
      </c>
      <c r="Y682" s="8" t="s">
        <v>292</v>
      </c>
      <c r="Z682" s="10">
        <v>4</v>
      </c>
      <c r="AA682" s="10">
        <v>1</v>
      </c>
      <c r="AB682" s="9">
        <v>13.375999999999999</v>
      </c>
      <c r="AC682" s="10">
        <v>1</v>
      </c>
      <c r="AD682" s="10">
        <v>1</v>
      </c>
      <c r="AE682" s="9">
        <v>13.375999999999999</v>
      </c>
      <c r="AF682" s="11">
        <v>10</v>
      </c>
      <c r="AG682" s="11">
        <v>7</v>
      </c>
      <c r="AH682" s="11">
        <v>0</v>
      </c>
      <c r="AI682" s="11">
        <v>17</v>
      </c>
      <c r="AJ682" s="11">
        <v>0</v>
      </c>
      <c r="AK682" s="12">
        <v>44115.61136574074</v>
      </c>
      <c r="AL682" s="11">
        <v>0.25</v>
      </c>
      <c r="AM682" s="11">
        <v>100</v>
      </c>
      <c r="AN682" s="11">
        <v>0</v>
      </c>
      <c r="AO682" s="11">
        <v>0.17</v>
      </c>
      <c r="AP682" s="11">
        <v>0</v>
      </c>
      <c r="AQ682" s="11">
        <v>0.51</v>
      </c>
      <c r="AR682" s="11">
        <v>0.1</v>
      </c>
      <c r="AS682" s="8" t="s">
        <v>298</v>
      </c>
      <c r="AT682" s="11">
        <v>0</v>
      </c>
      <c r="AU682" s="8" t="s">
        <v>12649</v>
      </c>
      <c r="AV682" s="8" t="s">
        <v>299</v>
      </c>
    </row>
    <row r="683" spans="1:48" x14ac:dyDescent="0.25">
      <c r="A683" s="8" t="str">
        <f t="shared" si="10"/>
        <v>17006000137482200001421</v>
      </c>
      <c r="B683" s="8" t="s">
        <v>10883</v>
      </c>
      <c r="C683" s="8" t="s">
        <v>292</v>
      </c>
      <c r="D683" s="8" t="s">
        <v>293</v>
      </c>
      <c r="E683" s="8" t="s">
        <v>12650</v>
      </c>
      <c r="F683" s="8" t="s">
        <v>12651</v>
      </c>
      <c r="G683" s="8" t="s">
        <v>10890</v>
      </c>
      <c r="H683" s="8" t="s">
        <v>10896</v>
      </c>
      <c r="I683" s="8" t="s">
        <v>294</v>
      </c>
      <c r="J683" s="8" t="s">
        <v>10897</v>
      </c>
      <c r="K683" s="8" t="s">
        <v>301</v>
      </c>
      <c r="L683" s="8" t="s">
        <v>10898</v>
      </c>
      <c r="M683" s="8" t="s">
        <v>10899</v>
      </c>
      <c r="N683" s="8" t="s">
        <v>10893</v>
      </c>
      <c r="O683" s="9">
        <v>9.52</v>
      </c>
      <c r="P683" s="10">
        <v>1</v>
      </c>
      <c r="Q683" s="11">
        <v>9.25</v>
      </c>
      <c r="R683" s="11">
        <v>7</v>
      </c>
      <c r="S683" s="8" t="s">
        <v>296</v>
      </c>
      <c r="T683" s="8" t="s">
        <v>297</v>
      </c>
      <c r="U683" s="9">
        <v>11.367000000000001</v>
      </c>
      <c r="V683" s="10">
        <v>0.25</v>
      </c>
      <c r="W683" s="11">
        <v>3</v>
      </c>
      <c r="X683" s="9">
        <v>3.8220000000000001</v>
      </c>
      <c r="Y683" s="8" t="s">
        <v>292</v>
      </c>
      <c r="Z683" s="10">
        <v>4</v>
      </c>
      <c r="AA683" s="10">
        <v>1</v>
      </c>
      <c r="AB683" s="9">
        <v>15.288</v>
      </c>
      <c r="AC683" s="10">
        <v>1</v>
      </c>
      <c r="AD683" s="10">
        <v>1</v>
      </c>
      <c r="AE683" s="9">
        <v>15.288</v>
      </c>
      <c r="AF683" s="11">
        <v>10</v>
      </c>
      <c r="AG683" s="11">
        <v>7</v>
      </c>
      <c r="AH683" s="11">
        <v>0</v>
      </c>
      <c r="AI683" s="11">
        <v>17</v>
      </c>
      <c r="AJ683" s="11">
        <v>0</v>
      </c>
      <c r="AK683" s="12">
        <v>44115.611388888887</v>
      </c>
      <c r="AL683" s="11">
        <v>0.28000000000000003</v>
      </c>
      <c r="AM683" s="11">
        <v>100</v>
      </c>
      <c r="AN683" s="11">
        <v>0</v>
      </c>
      <c r="AO683" s="11">
        <v>0.2</v>
      </c>
      <c r="AP683" s="11">
        <v>0</v>
      </c>
      <c r="AQ683" s="11">
        <v>0.59</v>
      </c>
      <c r="AR683" s="11">
        <v>0.11</v>
      </c>
      <c r="AS683" s="8" t="s">
        <v>298</v>
      </c>
      <c r="AT683" s="11">
        <v>0</v>
      </c>
      <c r="AU683" s="8" t="s">
        <v>12652</v>
      </c>
      <c r="AV683" s="8" t="s">
        <v>299</v>
      </c>
    </row>
    <row r="684" spans="1:48" x14ac:dyDescent="0.25">
      <c r="A684" s="8" t="str">
        <f t="shared" si="10"/>
        <v>17006000137842200001421</v>
      </c>
      <c r="B684" s="8" t="s">
        <v>10883</v>
      </c>
      <c r="C684" s="8" t="s">
        <v>292</v>
      </c>
      <c r="D684" s="8" t="s">
        <v>293</v>
      </c>
      <c r="E684" s="8" t="s">
        <v>12653</v>
      </c>
      <c r="F684" s="8" t="s">
        <v>12654</v>
      </c>
      <c r="G684" s="8" t="s">
        <v>10890</v>
      </c>
      <c r="H684" s="8" t="s">
        <v>10896</v>
      </c>
      <c r="I684" s="8" t="s">
        <v>294</v>
      </c>
      <c r="J684" s="8" t="s">
        <v>10897</v>
      </c>
      <c r="K684" s="8" t="s">
        <v>301</v>
      </c>
      <c r="L684" s="8" t="s">
        <v>10898</v>
      </c>
      <c r="M684" s="8" t="s">
        <v>10899</v>
      </c>
      <c r="N684" s="8" t="s">
        <v>10893</v>
      </c>
      <c r="O684" s="9">
        <v>9.33</v>
      </c>
      <c r="P684" s="10">
        <v>1</v>
      </c>
      <c r="Q684" s="11">
        <v>9.25</v>
      </c>
      <c r="R684" s="11">
        <v>7</v>
      </c>
      <c r="S684" s="8" t="s">
        <v>296</v>
      </c>
      <c r="T684" s="8" t="s">
        <v>297</v>
      </c>
      <c r="U684" s="9">
        <v>11.14</v>
      </c>
      <c r="V684" s="10">
        <v>0.25</v>
      </c>
      <c r="W684" s="11">
        <v>3</v>
      </c>
      <c r="X684" s="9">
        <v>3.7549999999999999</v>
      </c>
      <c r="Y684" s="8" t="s">
        <v>292</v>
      </c>
      <c r="Z684" s="10">
        <v>4</v>
      </c>
      <c r="AA684" s="10">
        <v>1</v>
      </c>
      <c r="AB684" s="9">
        <v>15.02</v>
      </c>
      <c r="AC684" s="10">
        <v>1</v>
      </c>
      <c r="AD684" s="10">
        <v>1</v>
      </c>
      <c r="AE684" s="9">
        <v>15.02</v>
      </c>
      <c r="AF684" s="11">
        <v>10</v>
      </c>
      <c r="AG684" s="11">
        <v>7</v>
      </c>
      <c r="AH684" s="11">
        <v>0</v>
      </c>
      <c r="AI684" s="11">
        <v>17</v>
      </c>
      <c r="AJ684" s="11">
        <v>0</v>
      </c>
      <c r="AK684" s="12">
        <v>44115.611793981479</v>
      </c>
      <c r="AL684" s="11">
        <v>0.28000000000000003</v>
      </c>
      <c r="AM684" s="11">
        <v>100</v>
      </c>
      <c r="AN684" s="11">
        <v>0</v>
      </c>
      <c r="AO684" s="11">
        <v>0.2</v>
      </c>
      <c r="AP684" s="11">
        <v>0</v>
      </c>
      <c r="AQ684" s="11">
        <v>0.57999999999999996</v>
      </c>
      <c r="AR684" s="11">
        <v>0.11</v>
      </c>
      <c r="AS684" s="8" t="s">
        <v>298</v>
      </c>
      <c r="AT684" s="11">
        <v>0</v>
      </c>
      <c r="AU684" s="8" t="s">
        <v>12655</v>
      </c>
      <c r="AV684" s="8" t="s">
        <v>299</v>
      </c>
    </row>
    <row r="685" spans="1:48" x14ac:dyDescent="0.25">
      <c r="A685" s="8" t="str">
        <f t="shared" si="10"/>
        <v>13006000137852200000102</v>
      </c>
      <c r="B685" s="8" t="s">
        <v>10880</v>
      </c>
      <c r="C685" s="8" t="s">
        <v>294</v>
      </c>
      <c r="D685" s="8" t="s">
        <v>293</v>
      </c>
      <c r="E685" s="8" t="s">
        <v>12656</v>
      </c>
      <c r="F685" s="8" t="s">
        <v>12657</v>
      </c>
      <c r="G685" s="8" t="s">
        <v>10884</v>
      </c>
      <c r="H685" s="8" t="s">
        <v>10885</v>
      </c>
      <c r="I685" s="8" t="s">
        <v>292</v>
      </c>
      <c r="J685" s="8" t="s">
        <v>10897</v>
      </c>
      <c r="K685" s="8" t="s">
        <v>301</v>
      </c>
      <c r="L685" s="8" t="s">
        <v>10898</v>
      </c>
      <c r="M685" s="8" t="s">
        <v>10899</v>
      </c>
      <c r="N685" s="8" t="s">
        <v>10881</v>
      </c>
      <c r="O685" s="9">
        <v>10.651999999999999</v>
      </c>
      <c r="P685" s="10">
        <v>1</v>
      </c>
      <c r="Q685" s="11">
        <v>9.25</v>
      </c>
      <c r="R685" s="11">
        <v>7</v>
      </c>
      <c r="S685" s="8" t="s">
        <v>296</v>
      </c>
      <c r="T685" s="8" t="s">
        <v>297</v>
      </c>
      <c r="U685" s="9">
        <v>12.718999999999999</v>
      </c>
      <c r="V685" s="10">
        <v>1</v>
      </c>
      <c r="W685" s="11">
        <v>3.5</v>
      </c>
      <c r="X685" s="9">
        <v>13.189</v>
      </c>
      <c r="Y685" s="8" t="s">
        <v>292</v>
      </c>
      <c r="Z685" s="10">
        <v>1</v>
      </c>
      <c r="AA685" s="10">
        <v>1</v>
      </c>
      <c r="AB685" s="9">
        <v>13.189</v>
      </c>
      <c r="AC685" s="10">
        <v>1</v>
      </c>
      <c r="AD685" s="10">
        <v>1</v>
      </c>
      <c r="AE685" s="9">
        <v>13.189</v>
      </c>
      <c r="AF685" s="11">
        <v>10</v>
      </c>
      <c r="AG685" s="11">
        <v>0</v>
      </c>
      <c r="AH685" s="11">
        <v>9.25</v>
      </c>
      <c r="AI685" s="11">
        <v>0</v>
      </c>
      <c r="AJ685" s="11">
        <v>0</v>
      </c>
      <c r="AK685" s="12">
        <v>44115.029537037037</v>
      </c>
      <c r="AL685" s="11">
        <v>1.27</v>
      </c>
      <c r="AM685" s="11">
        <v>100</v>
      </c>
      <c r="AN685" s="11">
        <v>0</v>
      </c>
      <c r="AO685" s="11">
        <v>0</v>
      </c>
      <c r="AP685" s="11">
        <v>1.29</v>
      </c>
      <c r="AQ685" s="11">
        <v>0</v>
      </c>
      <c r="AR685" s="11">
        <v>0.49</v>
      </c>
      <c r="AS685" s="8" t="s">
        <v>298</v>
      </c>
      <c r="AT685" s="11">
        <v>0</v>
      </c>
      <c r="AU685" s="8" t="s">
        <v>12658</v>
      </c>
      <c r="AV685" s="8" t="s">
        <v>299</v>
      </c>
    </row>
    <row r="686" spans="1:48" x14ac:dyDescent="0.25">
      <c r="A686" s="8" t="str">
        <f t="shared" si="10"/>
        <v>17006000137852200001421</v>
      </c>
      <c r="B686" s="8" t="s">
        <v>10883</v>
      </c>
      <c r="C686" s="8" t="s">
        <v>292</v>
      </c>
      <c r="D686" s="8" t="s">
        <v>293</v>
      </c>
      <c r="E686" s="8" t="s">
        <v>12656</v>
      </c>
      <c r="F686" s="8" t="s">
        <v>12657</v>
      </c>
      <c r="G686" s="8" t="s">
        <v>10890</v>
      </c>
      <c r="H686" s="8" t="s">
        <v>10896</v>
      </c>
      <c r="I686" s="8" t="s">
        <v>294</v>
      </c>
      <c r="J686" s="8" t="s">
        <v>10897</v>
      </c>
      <c r="K686" s="8" t="s">
        <v>301</v>
      </c>
      <c r="L686" s="8" t="s">
        <v>10898</v>
      </c>
      <c r="M686" s="8" t="s">
        <v>10899</v>
      </c>
      <c r="N686" s="8" t="s">
        <v>10893</v>
      </c>
      <c r="O686" s="9">
        <v>10.62</v>
      </c>
      <c r="P686" s="10">
        <v>1</v>
      </c>
      <c r="Q686" s="11">
        <v>9.25</v>
      </c>
      <c r="R686" s="11">
        <v>7</v>
      </c>
      <c r="S686" s="8" t="s">
        <v>296</v>
      </c>
      <c r="T686" s="8" t="s">
        <v>297</v>
      </c>
      <c r="U686" s="9">
        <v>12.680999999999999</v>
      </c>
      <c r="V686" s="10">
        <v>0.25</v>
      </c>
      <c r="W686" s="11">
        <v>3</v>
      </c>
      <c r="X686" s="9">
        <v>4.2699999999999996</v>
      </c>
      <c r="Y686" s="8" t="s">
        <v>292</v>
      </c>
      <c r="Z686" s="10">
        <v>4</v>
      </c>
      <c r="AA686" s="10">
        <v>1</v>
      </c>
      <c r="AB686" s="9">
        <v>17.079999999999998</v>
      </c>
      <c r="AC686" s="10">
        <v>1</v>
      </c>
      <c r="AD686" s="10">
        <v>1</v>
      </c>
      <c r="AE686" s="9">
        <v>17.079999999999998</v>
      </c>
      <c r="AF686" s="11">
        <v>10</v>
      </c>
      <c r="AG686" s="11">
        <v>7</v>
      </c>
      <c r="AH686" s="11">
        <v>0</v>
      </c>
      <c r="AI686" s="11">
        <v>17</v>
      </c>
      <c r="AJ686" s="11">
        <v>0</v>
      </c>
      <c r="AK686" s="12">
        <v>44115.611793981479</v>
      </c>
      <c r="AL686" s="11">
        <v>0.32</v>
      </c>
      <c r="AM686" s="11">
        <v>100</v>
      </c>
      <c r="AN686" s="11">
        <v>0</v>
      </c>
      <c r="AO686" s="11">
        <v>0.22</v>
      </c>
      <c r="AP686" s="11">
        <v>0</v>
      </c>
      <c r="AQ686" s="11">
        <v>0.66</v>
      </c>
      <c r="AR686" s="11">
        <v>0.12</v>
      </c>
      <c r="AS686" s="8" t="s">
        <v>298</v>
      </c>
      <c r="AT686" s="11">
        <v>0</v>
      </c>
      <c r="AU686" s="8" t="s">
        <v>12658</v>
      </c>
      <c r="AV686" s="8" t="s">
        <v>299</v>
      </c>
    </row>
    <row r="687" spans="1:48" x14ac:dyDescent="0.25">
      <c r="A687" s="8" t="str">
        <f t="shared" si="10"/>
        <v>17006000138002200001421</v>
      </c>
      <c r="B687" s="8" t="s">
        <v>10883</v>
      </c>
      <c r="C687" s="8" t="s">
        <v>292</v>
      </c>
      <c r="D687" s="8" t="s">
        <v>293</v>
      </c>
      <c r="E687" s="8" t="s">
        <v>12659</v>
      </c>
      <c r="F687" s="8" t="s">
        <v>12660</v>
      </c>
      <c r="G687" s="8" t="s">
        <v>10890</v>
      </c>
      <c r="H687" s="8" t="s">
        <v>10896</v>
      </c>
      <c r="I687" s="8" t="s">
        <v>294</v>
      </c>
      <c r="J687" s="8" t="s">
        <v>10897</v>
      </c>
      <c r="K687" s="8" t="s">
        <v>301</v>
      </c>
      <c r="L687" s="8" t="s">
        <v>10898</v>
      </c>
      <c r="M687" s="8" t="s">
        <v>10899</v>
      </c>
      <c r="N687" s="8" t="s">
        <v>10893</v>
      </c>
      <c r="O687" s="9">
        <v>10.84</v>
      </c>
      <c r="P687" s="10">
        <v>1</v>
      </c>
      <c r="Q687" s="11">
        <v>9.25</v>
      </c>
      <c r="R687" s="11">
        <v>7</v>
      </c>
      <c r="S687" s="8" t="s">
        <v>296</v>
      </c>
      <c r="T687" s="8" t="s">
        <v>297</v>
      </c>
      <c r="U687" s="9">
        <v>12.943</v>
      </c>
      <c r="V687" s="10">
        <v>0.25</v>
      </c>
      <c r="W687" s="11">
        <v>3</v>
      </c>
      <c r="X687" s="9">
        <v>4.3559999999999999</v>
      </c>
      <c r="Y687" s="8" t="s">
        <v>292</v>
      </c>
      <c r="Z687" s="10">
        <v>4</v>
      </c>
      <c r="AA687" s="10">
        <v>1</v>
      </c>
      <c r="AB687" s="9">
        <v>17.423999999999999</v>
      </c>
      <c r="AC687" s="10">
        <v>1</v>
      </c>
      <c r="AD687" s="10">
        <v>1</v>
      </c>
      <c r="AE687" s="9">
        <v>17.423999999999999</v>
      </c>
      <c r="AF687" s="11">
        <v>10</v>
      </c>
      <c r="AG687" s="11">
        <v>7</v>
      </c>
      <c r="AH687" s="11">
        <v>0</v>
      </c>
      <c r="AI687" s="11">
        <v>17</v>
      </c>
      <c r="AJ687" s="11">
        <v>0</v>
      </c>
      <c r="AK687" s="12">
        <v>44115.611863425926</v>
      </c>
      <c r="AL687" s="11">
        <v>0.32</v>
      </c>
      <c r="AM687" s="11">
        <v>100</v>
      </c>
      <c r="AN687" s="11">
        <v>0</v>
      </c>
      <c r="AO687" s="11">
        <v>0.23</v>
      </c>
      <c r="AP687" s="11">
        <v>0</v>
      </c>
      <c r="AQ687" s="11">
        <v>0.67</v>
      </c>
      <c r="AR687" s="11">
        <v>0.13</v>
      </c>
      <c r="AS687" s="8" t="s">
        <v>298</v>
      </c>
      <c r="AT687" s="11">
        <v>0</v>
      </c>
      <c r="AU687" s="8" t="s">
        <v>12661</v>
      </c>
      <c r="AV687" s="8" t="s">
        <v>299</v>
      </c>
    </row>
    <row r="688" spans="1:48" x14ac:dyDescent="0.25">
      <c r="A688" s="8" t="str">
        <f t="shared" si="10"/>
        <v>17006000138022200001421</v>
      </c>
      <c r="B688" s="8" t="s">
        <v>10883</v>
      </c>
      <c r="C688" s="8" t="s">
        <v>292</v>
      </c>
      <c r="D688" s="8" t="s">
        <v>293</v>
      </c>
      <c r="E688" s="8" t="s">
        <v>12662</v>
      </c>
      <c r="F688" s="8" t="s">
        <v>12663</v>
      </c>
      <c r="G688" s="8" t="s">
        <v>10890</v>
      </c>
      <c r="H688" s="8" t="s">
        <v>10896</v>
      </c>
      <c r="I688" s="8" t="s">
        <v>294</v>
      </c>
      <c r="J688" s="8" t="s">
        <v>10897</v>
      </c>
      <c r="K688" s="8" t="s">
        <v>301</v>
      </c>
      <c r="L688" s="8" t="s">
        <v>10898</v>
      </c>
      <c r="M688" s="8" t="s">
        <v>10899</v>
      </c>
      <c r="N688" s="8" t="s">
        <v>10893</v>
      </c>
      <c r="O688" s="9">
        <v>12</v>
      </c>
      <c r="P688" s="10">
        <v>1</v>
      </c>
      <c r="Q688" s="11">
        <v>9.25</v>
      </c>
      <c r="R688" s="11">
        <v>7</v>
      </c>
      <c r="S688" s="8" t="s">
        <v>296</v>
      </c>
      <c r="T688" s="8" t="s">
        <v>297</v>
      </c>
      <c r="U688" s="9">
        <v>14.327999999999999</v>
      </c>
      <c r="V688" s="10">
        <v>0.25</v>
      </c>
      <c r="W688" s="11">
        <v>3</v>
      </c>
      <c r="X688" s="9">
        <v>4.8220000000000001</v>
      </c>
      <c r="Y688" s="8" t="s">
        <v>292</v>
      </c>
      <c r="Z688" s="10">
        <v>4</v>
      </c>
      <c r="AA688" s="10">
        <v>1</v>
      </c>
      <c r="AB688" s="9">
        <v>19.288</v>
      </c>
      <c r="AC688" s="10">
        <v>1</v>
      </c>
      <c r="AD688" s="10">
        <v>1</v>
      </c>
      <c r="AE688" s="9">
        <v>19.288</v>
      </c>
      <c r="AF688" s="11">
        <v>10</v>
      </c>
      <c r="AG688" s="11">
        <v>7</v>
      </c>
      <c r="AH688" s="11">
        <v>0</v>
      </c>
      <c r="AI688" s="11">
        <v>17</v>
      </c>
      <c r="AJ688" s="11">
        <v>0</v>
      </c>
      <c r="AK688" s="12">
        <v>44115.611863425926</v>
      </c>
      <c r="AL688" s="11">
        <v>0.36</v>
      </c>
      <c r="AM688" s="11">
        <v>100</v>
      </c>
      <c r="AN688" s="11">
        <v>0</v>
      </c>
      <c r="AO688" s="11">
        <v>0.25</v>
      </c>
      <c r="AP688" s="11">
        <v>0</v>
      </c>
      <c r="AQ688" s="11">
        <v>0.74</v>
      </c>
      <c r="AR688" s="11">
        <v>0.14000000000000001</v>
      </c>
      <c r="AS688" s="8" t="s">
        <v>298</v>
      </c>
      <c r="AT688" s="11">
        <v>0</v>
      </c>
      <c r="AU688" s="8" t="s">
        <v>12664</v>
      </c>
      <c r="AV688" s="8" t="s">
        <v>299</v>
      </c>
    </row>
    <row r="689" spans="1:48" x14ac:dyDescent="0.25">
      <c r="A689" s="8" t="str">
        <f t="shared" si="10"/>
        <v>17006000138032200001421</v>
      </c>
      <c r="B689" s="8" t="s">
        <v>10883</v>
      </c>
      <c r="C689" s="8" t="s">
        <v>292</v>
      </c>
      <c r="D689" s="8" t="s">
        <v>293</v>
      </c>
      <c r="E689" s="8" t="s">
        <v>12665</v>
      </c>
      <c r="F689" s="8" t="s">
        <v>12666</v>
      </c>
      <c r="G689" s="8" t="s">
        <v>10890</v>
      </c>
      <c r="H689" s="8" t="s">
        <v>10896</v>
      </c>
      <c r="I689" s="8" t="s">
        <v>294</v>
      </c>
      <c r="J689" s="8" t="s">
        <v>10897</v>
      </c>
      <c r="K689" s="8" t="s">
        <v>301</v>
      </c>
      <c r="L689" s="8" t="s">
        <v>10898</v>
      </c>
      <c r="M689" s="8" t="s">
        <v>10899</v>
      </c>
      <c r="N689" s="8" t="s">
        <v>10893</v>
      </c>
      <c r="O689" s="9">
        <v>13.36</v>
      </c>
      <c r="P689" s="10">
        <v>1</v>
      </c>
      <c r="Q689" s="11">
        <v>9.25</v>
      </c>
      <c r="R689" s="11">
        <v>7</v>
      </c>
      <c r="S689" s="8" t="s">
        <v>296</v>
      </c>
      <c r="T689" s="8" t="s">
        <v>297</v>
      </c>
      <c r="U689" s="9">
        <v>15.952</v>
      </c>
      <c r="V689" s="10">
        <v>0.25</v>
      </c>
      <c r="W689" s="11">
        <v>3</v>
      </c>
      <c r="X689" s="9">
        <v>5.3680000000000003</v>
      </c>
      <c r="Y689" s="8" t="s">
        <v>292</v>
      </c>
      <c r="Z689" s="10">
        <v>4</v>
      </c>
      <c r="AA689" s="10">
        <v>1</v>
      </c>
      <c r="AB689" s="9">
        <v>21.472000000000001</v>
      </c>
      <c r="AC689" s="10">
        <v>1</v>
      </c>
      <c r="AD689" s="10">
        <v>1</v>
      </c>
      <c r="AE689" s="9">
        <v>21.472000000000001</v>
      </c>
      <c r="AF689" s="11">
        <v>10</v>
      </c>
      <c r="AG689" s="11">
        <v>7</v>
      </c>
      <c r="AH689" s="11">
        <v>0</v>
      </c>
      <c r="AI689" s="11">
        <v>17</v>
      </c>
      <c r="AJ689" s="11">
        <v>0</v>
      </c>
      <c r="AK689" s="12">
        <v>44115.611875000002</v>
      </c>
      <c r="AL689" s="11">
        <v>0.4</v>
      </c>
      <c r="AM689" s="11">
        <v>100</v>
      </c>
      <c r="AN689" s="11">
        <v>0</v>
      </c>
      <c r="AO689" s="11">
        <v>0.28000000000000003</v>
      </c>
      <c r="AP689" s="11">
        <v>0</v>
      </c>
      <c r="AQ689" s="11">
        <v>0.82</v>
      </c>
      <c r="AR689" s="11">
        <v>0.16</v>
      </c>
      <c r="AS689" s="8" t="s">
        <v>298</v>
      </c>
      <c r="AT689" s="11">
        <v>0</v>
      </c>
      <c r="AU689" s="8" t="s">
        <v>12667</v>
      </c>
      <c r="AV689" s="8" t="s">
        <v>299</v>
      </c>
    </row>
    <row r="690" spans="1:48" x14ac:dyDescent="0.25">
      <c r="A690" s="8" t="str">
        <f t="shared" si="10"/>
        <v>17006000138142200001421</v>
      </c>
      <c r="B690" s="8" t="s">
        <v>10883</v>
      </c>
      <c r="C690" s="8" t="s">
        <v>292</v>
      </c>
      <c r="D690" s="8" t="s">
        <v>293</v>
      </c>
      <c r="E690" s="8" t="s">
        <v>12668</v>
      </c>
      <c r="F690" s="8" t="s">
        <v>12669</v>
      </c>
      <c r="G690" s="8" t="s">
        <v>10890</v>
      </c>
      <c r="H690" s="8" t="s">
        <v>10896</v>
      </c>
      <c r="I690" s="8" t="s">
        <v>294</v>
      </c>
      <c r="J690" s="8" t="s">
        <v>10897</v>
      </c>
      <c r="K690" s="8" t="s">
        <v>301</v>
      </c>
      <c r="L690" s="8" t="s">
        <v>10898</v>
      </c>
      <c r="M690" s="8" t="s">
        <v>10899</v>
      </c>
      <c r="N690" s="8" t="s">
        <v>10893</v>
      </c>
      <c r="O690" s="9">
        <v>15.08</v>
      </c>
      <c r="P690" s="10">
        <v>1</v>
      </c>
      <c r="Q690" s="11">
        <v>9.25</v>
      </c>
      <c r="R690" s="11">
        <v>7</v>
      </c>
      <c r="S690" s="8" t="s">
        <v>296</v>
      </c>
      <c r="T690" s="8" t="s">
        <v>297</v>
      </c>
      <c r="U690" s="9">
        <v>18.006</v>
      </c>
      <c r="V690" s="10">
        <v>0.25</v>
      </c>
      <c r="W690" s="11">
        <v>3</v>
      </c>
      <c r="X690" s="9">
        <v>6.0620000000000003</v>
      </c>
      <c r="Y690" s="8" t="s">
        <v>292</v>
      </c>
      <c r="Z690" s="10">
        <v>4</v>
      </c>
      <c r="AA690" s="10">
        <v>1</v>
      </c>
      <c r="AB690" s="9">
        <v>24.248000000000001</v>
      </c>
      <c r="AC690" s="10">
        <v>1</v>
      </c>
      <c r="AD690" s="10">
        <v>1</v>
      </c>
      <c r="AE690" s="9">
        <v>24.248000000000001</v>
      </c>
      <c r="AF690" s="11">
        <v>10</v>
      </c>
      <c r="AG690" s="11">
        <v>7</v>
      </c>
      <c r="AH690" s="11">
        <v>0</v>
      </c>
      <c r="AI690" s="11">
        <v>17</v>
      </c>
      <c r="AJ690" s="11">
        <v>0</v>
      </c>
      <c r="AK690" s="12">
        <v>44115.612013888887</v>
      </c>
      <c r="AL690" s="11">
        <v>0.45</v>
      </c>
      <c r="AM690" s="11">
        <v>100</v>
      </c>
      <c r="AN690" s="11">
        <v>0</v>
      </c>
      <c r="AO690" s="11">
        <v>0.31</v>
      </c>
      <c r="AP690" s="11">
        <v>0</v>
      </c>
      <c r="AQ690" s="11">
        <v>0.93</v>
      </c>
      <c r="AR690" s="11">
        <v>0.18</v>
      </c>
      <c r="AS690" s="8" t="s">
        <v>298</v>
      </c>
      <c r="AT690" s="11">
        <v>0</v>
      </c>
      <c r="AU690" s="8" t="s">
        <v>12670</v>
      </c>
      <c r="AV690" s="8" t="s">
        <v>299</v>
      </c>
    </row>
    <row r="691" spans="1:48" x14ac:dyDescent="0.25">
      <c r="A691" s="8" t="str">
        <f t="shared" si="10"/>
        <v>10006000138152200001286</v>
      </c>
      <c r="B691" s="8" t="s">
        <v>10870</v>
      </c>
      <c r="C691" s="8" t="s">
        <v>292</v>
      </c>
      <c r="D691" s="8" t="s">
        <v>293</v>
      </c>
      <c r="E691" s="8" t="s">
        <v>12671</v>
      </c>
      <c r="F691" s="8" t="s">
        <v>12672</v>
      </c>
      <c r="G691" s="8" t="s">
        <v>11017</v>
      </c>
      <c r="H691" s="8" t="s">
        <v>11018</v>
      </c>
      <c r="I691" s="8" t="s">
        <v>292</v>
      </c>
      <c r="J691" s="8" t="s">
        <v>10897</v>
      </c>
      <c r="K691" s="8" t="s">
        <v>302</v>
      </c>
      <c r="L691" s="8" t="s">
        <v>10898</v>
      </c>
      <c r="M691" s="8" t="s">
        <v>10899</v>
      </c>
      <c r="N691" s="8" t="s">
        <v>10875</v>
      </c>
      <c r="O691" s="9">
        <v>19.54</v>
      </c>
      <c r="P691" s="10">
        <v>1</v>
      </c>
      <c r="Q691" s="11">
        <v>9.25</v>
      </c>
      <c r="R691" s="11">
        <v>1</v>
      </c>
      <c r="S691" s="8" t="s">
        <v>296</v>
      </c>
      <c r="T691" s="8" t="s">
        <v>297</v>
      </c>
      <c r="U691" s="9">
        <v>21.771999999999998</v>
      </c>
      <c r="V691" s="10">
        <v>1</v>
      </c>
      <c r="W691" s="11">
        <v>6</v>
      </c>
      <c r="X691" s="9">
        <v>18.462</v>
      </c>
      <c r="Y691" s="8" t="s">
        <v>292</v>
      </c>
      <c r="Z691" s="10">
        <v>1</v>
      </c>
      <c r="AA691" s="10">
        <v>1</v>
      </c>
      <c r="AB691" s="9">
        <v>18.462</v>
      </c>
      <c r="AC691" s="10">
        <v>1</v>
      </c>
      <c r="AD691" s="10">
        <v>1</v>
      </c>
      <c r="AE691" s="9">
        <v>18.462</v>
      </c>
      <c r="AF691" s="11">
        <v>0</v>
      </c>
      <c r="AG691" s="11">
        <v>12</v>
      </c>
      <c r="AH691" s="11">
        <v>9.25</v>
      </c>
      <c r="AI691" s="11">
        <v>0</v>
      </c>
      <c r="AJ691" s="11">
        <v>0</v>
      </c>
      <c r="AK691" s="12">
        <v>44115.586597222224</v>
      </c>
      <c r="AL691" s="11">
        <v>0</v>
      </c>
      <c r="AM691" s="11">
        <v>100</v>
      </c>
      <c r="AN691" s="11">
        <v>0</v>
      </c>
      <c r="AO691" s="11">
        <v>2.61</v>
      </c>
      <c r="AP691" s="11">
        <v>2.0099999999999998</v>
      </c>
      <c r="AQ691" s="11">
        <v>0</v>
      </c>
      <c r="AR691" s="11">
        <v>1.31</v>
      </c>
      <c r="AS691" s="8" t="s">
        <v>298</v>
      </c>
      <c r="AT691" s="11">
        <v>0</v>
      </c>
      <c r="AU691" s="8" t="s">
        <v>12673</v>
      </c>
      <c r="AV691" s="8" t="s">
        <v>299</v>
      </c>
    </row>
    <row r="692" spans="1:48" x14ac:dyDescent="0.25">
      <c r="A692" s="8" t="str">
        <f t="shared" si="10"/>
        <v>11106000138152200001286</v>
      </c>
      <c r="B692" s="8" t="s">
        <v>10876</v>
      </c>
      <c r="C692" s="8" t="s">
        <v>292</v>
      </c>
      <c r="D692" s="8" t="s">
        <v>293</v>
      </c>
      <c r="E692" s="8" t="s">
        <v>12671</v>
      </c>
      <c r="F692" s="8" t="s">
        <v>12672</v>
      </c>
      <c r="G692" s="8" t="s">
        <v>11017</v>
      </c>
      <c r="H692" s="8" t="s">
        <v>11018</v>
      </c>
      <c r="I692" s="8" t="s">
        <v>292</v>
      </c>
      <c r="J692" s="8" t="s">
        <v>10897</v>
      </c>
      <c r="K692" s="8" t="s">
        <v>302</v>
      </c>
      <c r="L692" s="8" t="s">
        <v>10898</v>
      </c>
      <c r="M692" s="8" t="s">
        <v>10899</v>
      </c>
      <c r="N692" s="8" t="s">
        <v>10879</v>
      </c>
      <c r="O692" s="9">
        <v>19.54</v>
      </c>
      <c r="P692" s="10">
        <v>1</v>
      </c>
      <c r="Q692" s="11">
        <v>9.25</v>
      </c>
      <c r="R692" s="11">
        <v>1</v>
      </c>
      <c r="S692" s="8" t="s">
        <v>296</v>
      </c>
      <c r="T692" s="8" t="s">
        <v>297</v>
      </c>
      <c r="U692" s="9">
        <v>21.771999999999998</v>
      </c>
      <c r="V692" s="10">
        <v>1</v>
      </c>
      <c r="W692" s="11">
        <v>5</v>
      </c>
      <c r="X692" s="9">
        <v>24.532</v>
      </c>
      <c r="Y692" s="8" t="s">
        <v>292</v>
      </c>
      <c r="Z692" s="10">
        <v>1</v>
      </c>
      <c r="AA692" s="10">
        <v>0.74314000000000002</v>
      </c>
      <c r="AB692" s="9">
        <v>24.532</v>
      </c>
      <c r="AC692" s="10">
        <v>1</v>
      </c>
      <c r="AD692" s="10">
        <v>0.74314000000000002</v>
      </c>
      <c r="AE692" s="9">
        <v>24.532</v>
      </c>
      <c r="AF692" s="11">
        <v>0</v>
      </c>
      <c r="AG692" s="11">
        <v>12</v>
      </c>
      <c r="AH692" s="11">
        <v>9.25</v>
      </c>
      <c r="AI692" s="11">
        <v>17</v>
      </c>
      <c r="AJ692" s="11">
        <v>0</v>
      </c>
      <c r="AK692" s="12">
        <v>44115.631643518522</v>
      </c>
      <c r="AL692" s="11">
        <v>0</v>
      </c>
      <c r="AM692" s="11">
        <v>100</v>
      </c>
      <c r="AN692" s="11">
        <v>0</v>
      </c>
      <c r="AO692" s="11">
        <v>2.61</v>
      </c>
      <c r="AP692" s="11">
        <v>2.0099999999999998</v>
      </c>
      <c r="AQ692" s="11">
        <v>3.51</v>
      </c>
      <c r="AR692" s="11">
        <v>1.26</v>
      </c>
      <c r="AS692" s="8" t="s">
        <v>298</v>
      </c>
      <c r="AT692" s="11">
        <v>0</v>
      </c>
      <c r="AU692" s="8" t="s">
        <v>12673</v>
      </c>
      <c r="AV692" s="8" t="s">
        <v>299</v>
      </c>
    </row>
    <row r="693" spans="1:48" x14ac:dyDescent="0.25">
      <c r="A693" s="8" t="str">
        <f t="shared" si="10"/>
        <v>17006000138152200001421</v>
      </c>
      <c r="B693" s="8" t="s">
        <v>10883</v>
      </c>
      <c r="C693" s="8" t="s">
        <v>292</v>
      </c>
      <c r="D693" s="8" t="s">
        <v>293</v>
      </c>
      <c r="E693" s="8" t="s">
        <v>12671</v>
      </c>
      <c r="F693" s="8" t="s">
        <v>12672</v>
      </c>
      <c r="G693" s="8" t="s">
        <v>10890</v>
      </c>
      <c r="H693" s="8" t="s">
        <v>10896</v>
      </c>
      <c r="I693" s="8" t="s">
        <v>294</v>
      </c>
      <c r="J693" s="8" t="s">
        <v>10897</v>
      </c>
      <c r="K693" s="8" t="s">
        <v>302</v>
      </c>
      <c r="L693" s="8" t="s">
        <v>10898</v>
      </c>
      <c r="M693" s="8" t="s">
        <v>10899</v>
      </c>
      <c r="N693" s="8" t="s">
        <v>10893</v>
      </c>
      <c r="O693" s="9">
        <v>16.399999999999999</v>
      </c>
      <c r="P693" s="10">
        <v>1</v>
      </c>
      <c r="Q693" s="11">
        <v>9.25</v>
      </c>
      <c r="R693" s="11">
        <v>7</v>
      </c>
      <c r="S693" s="8" t="s">
        <v>296</v>
      </c>
      <c r="T693" s="8" t="s">
        <v>297</v>
      </c>
      <c r="U693" s="9">
        <v>19.582000000000001</v>
      </c>
      <c r="V693" s="10">
        <v>0.25</v>
      </c>
      <c r="W693" s="11">
        <v>3</v>
      </c>
      <c r="X693" s="9">
        <v>6.5860000000000003</v>
      </c>
      <c r="Y693" s="8" t="s">
        <v>292</v>
      </c>
      <c r="Z693" s="10">
        <v>4</v>
      </c>
      <c r="AA693" s="10">
        <v>1</v>
      </c>
      <c r="AB693" s="9">
        <v>26.344000000000001</v>
      </c>
      <c r="AC693" s="10">
        <v>1</v>
      </c>
      <c r="AD693" s="10">
        <v>1</v>
      </c>
      <c r="AE693" s="9">
        <v>26.344000000000001</v>
      </c>
      <c r="AF693" s="11">
        <v>10</v>
      </c>
      <c r="AG693" s="11">
        <v>7</v>
      </c>
      <c r="AH693" s="11">
        <v>0</v>
      </c>
      <c r="AI693" s="11">
        <v>17</v>
      </c>
      <c r="AJ693" s="11">
        <v>0</v>
      </c>
      <c r="AK693" s="12">
        <v>44115.612025462964</v>
      </c>
      <c r="AL693" s="11">
        <v>0.49</v>
      </c>
      <c r="AM693" s="11">
        <v>100</v>
      </c>
      <c r="AN693" s="11">
        <v>0</v>
      </c>
      <c r="AO693" s="11">
        <v>0.34</v>
      </c>
      <c r="AP693" s="11">
        <v>0</v>
      </c>
      <c r="AQ693" s="11">
        <v>1.01</v>
      </c>
      <c r="AR693" s="11">
        <v>0.19</v>
      </c>
      <c r="AS693" s="8" t="s">
        <v>298</v>
      </c>
      <c r="AT693" s="11">
        <v>0</v>
      </c>
      <c r="AU693" s="8" t="s">
        <v>12673</v>
      </c>
      <c r="AV693" s="8" t="s">
        <v>299</v>
      </c>
    </row>
    <row r="694" spans="1:48" x14ac:dyDescent="0.25">
      <c r="A694" s="8" t="str">
        <f t="shared" si="10"/>
        <v>17006000138592200001421</v>
      </c>
      <c r="B694" s="8" t="s">
        <v>10883</v>
      </c>
      <c r="C694" s="8" t="s">
        <v>292</v>
      </c>
      <c r="D694" s="8" t="s">
        <v>293</v>
      </c>
      <c r="E694" s="8" t="s">
        <v>12674</v>
      </c>
      <c r="F694" s="8" t="s">
        <v>12675</v>
      </c>
      <c r="G694" s="8" t="s">
        <v>10890</v>
      </c>
      <c r="H694" s="8" t="s">
        <v>10896</v>
      </c>
      <c r="I694" s="8" t="s">
        <v>294</v>
      </c>
      <c r="J694" s="8" t="s">
        <v>10897</v>
      </c>
      <c r="K694" s="8" t="s">
        <v>295</v>
      </c>
      <c r="L694" s="8" t="s">
        <v>10898</v>
      </c>
      <c r="M694" s="8" t="s">
        <v>10899</v>
      </c>
      <c r="N694" s="8" t="s">
        <v>10893</v>
      </c>
      <c r="O694" s="9">
        <v>30.65</v>
      </c>
      <c r="P694" s="10">
        <v>1</v>
      </c>
      <c r="Q694" s="11">
        <v>9.25</v>
      </c>
      <c r="R694" s="11">
        <v>7</v>
      </c>
      <c r="S694" s="8" t="s">
        <v>296</v>
      </c>
      <c r="T694" s="8" t="s">
        <v>297</v>
      </c>
      <c r="U694" s="9">
        <v>36.597000000000001</v>
      </c>
      <c r="V694" s="10">
        <v>0.25</v>
      </c>
      <c r="W694" s="11">
        <v>3</v>
      </c>
      <c r="X694" s="9">
        <v>12.319000000000001</v>
      </c>
      <c r="Y694" s="8" t="s">
        <v>292</v>
      </c>
      <c r="Z694" s="10">
        <v>4</v>
      </c>
      <c r="AA694" s="10">
        <v>1</v>
      </c>
      <c r="AB694" s="9">
        <v>49.276000000000003</v>
      </c>
      <c r="AC694" s="10">
        <v>1</v>
      </c>
      <c r="AD694" s="10">
        <v>1</v>
      </c>
      <c r="AE694" s="9">
        <v>49.276000000000003</v>
      </c>
      <c r="AF694" s="11">
        <v>10</v>
      </c>
      <c r="AG694" s="11">
        <v>7</v>
      </c>
      <c r="AH694" s="11">
        <v>0</v>
      </c>
      <c r="AI694" s="11">
        <v>17</v>
      </c>
      <c r="AJ694" s="11">
        <v>0</v>
      </c>
      <c r="AK694" s="12">
        <v>44115.612314814818</v>
      </c>
      <c r="AL694" s="11">
        <v>0.92</v>
      </c>
      <c r="AM694" s="11">
        <v>100</v>
      </c>
      <c r="AN694" s="11">
        <v>0</v>
      </c>
      <c r="AO694" s="11">
        <v>0.64</v>
      </c>
      <c r="AP694" s="11">
        <v>0</v>
      </c>
      <c r="AQ694" s="11">
        <v>1.89</v>
      </c>
      <c r="AR694" s="11">
        <v>0.36</v>
      </c>
      <c r="AS694" s="8" t="s">
        <v>298</v>
      </c>
      <c r="AT694" s="11">
        <v>0</v>
      </c>
      <c r="AU694" s="8" t="s">
        <v>12676</v>
      </c>
      <c r="AV694" s="8" t="s">
        <v>299</v>
      </c>
    </row>
    <row r="695" spans="1:48" x14ac:dyDescent="0.25">
      <c r="A695" s="8" t="str">
        <f t="shared" si="10"/>
        <v>17006000138602200001421</v>
      </c>
      <c r="B695" s="8" t="s">
        <v>10883</v>
      </c>
      <c r="C695" s="8" t="s">
        <v>292</v>
      </c>
      <c r="D695" s="8" t="s">
        <v>293</v>
      </c>
      <c r="E695" s="8" t="s">
        <v>12677</v>
      </c>
      <c r="F695" s="8" t="s">
        <v>12678</v>
      </c>
      <c r="G695" s="8" t="s">
        <v>10890</v>
      </c>
      <c r="H695" s="8" t="s">
        <v>10896</v>
      </c>
      <c r="I695" s="8" t="s">
        <v>294</v>
      </c>
      <c r="J695" s="8" t="s">
        <v>10897</v>
      </c>
      <c r="K695" s="8" t="s">
        <v>295</v>
      </c>
      <c r="L695" s="8" t="s">
        <v>10898</v>
      </c>
      <c r="M695" s="8" t="s">
        <v>10899</v>
      </c>
      <c r="N695" s="8" t="s">
        <v>10893</v>
      </c>
      <c r="O695" s="9">
        <v>17.71</v>
      </c>
      <c r="P695" s="10">
        <v>1</v>
      </c>
      <c r="Q695" s="11">
        <v>9.25</v>
      </c>
      <c r="R695" s="11">
        <v>7</v>
      </c>
      <c r="S695" s="8" t="s">
        <v>296</v>
      </c>
      <c r="T695" s="8" t="s">
        <v>297</v>
      </c>
      <c r="U695" s="9">
        <v>21.146000000000001</v>
      </c>
      <c r="V695" s="10">
        <v>0.25</v>
      </c>
      <c r="W695" s="11">
        <v>3</v>
      </c>
      <c r="X695" s="9">
        <v>7.117</v>
      </c>
      <c r="Y695" s="8" t="s">
        <v>292</v>
      </c>
      <c r="Z695" s="10">
        <v>4</v>
      </c>
      <c r="AA695" s="10">
        <v>1</v>
      </c>
      <c r="AB695" s="9">
        <v>28.468</v>
      </c>
      <c r="AC695" s="10">
        <v>1</v>
      </c>
      <c r="AD695" s="10">
        <v>1</v>
      </c>
      <c r="AE695" s="9">
        <v>28.468</v>
      </c>
      <c r="AF695" s="11">
        <v>10</v>
      </c>
      <c r="AG695" s="11">
        <v>7</v>
      </c>
      <c r="AH695" s="11">
        <v>0</v>
      </c>
      <c r="AI695" s="11">
        <v>17</v>
      </c>
      <c r="AJ695" s="11">
        <v>0</v>
      </c>
      <c r="AK695" s="12">
        <v>44115.612349537034</v>
      </c>
      <c r="AL695" s="11">
        <v>0.53</v>
      </c>
      <c r="AM695" s="11">
        <v>100</v>
      </c>
      <c r="AN695" s="11">
        <v>0</v>
      </c>
      <c r="AO695" s="11">
        <v>0.37</v>
      </c>
      <c r="AP695" s="11">
        <v>0</v>
      </c>
      <c r="AQ695" s="11">
        <v>1.0900000000000001</v>
      </c>
      <c r="AR695" s="11">
        <v>0.21</v>
      </c>
      <c r="AS695" s="8" t="s">
        <v>298</v>
      </c>
      <c r="AT695" s="11">
        <v>0</v>
      </c>
      <c r="AU695" s="8" t="s">
        <v>12679</v>
      </c>
      <c r="AV695" s="8" t="s">
        <v>299</v>
      </c>
    </row>
    <row r="696" spans="1:48" x14ac:dyDescent="0.25">
      <c r="A696" s="8" t="str">
        <f t="shared" si="10"/>
        <v>17006000138612200001421</v>
      </c>
      <c r="B696" s="8" t="s">
        <v>10883</v>
      </c>
      <c r="C696" s="8" t="s">
        <v>292</v>
      </c>
      <c r="D696" s="8" t="s">
        <v>293</v>
      </c>
      <c r="E696" s="8" t="s">
        <v>12680</v>
      </c>
      <c r="F696" s="8" t="s">
        <v>12681</v>
      </c>
      <c r="G696" s="8" t="s">
        <v>10890</v>
      </c>
      <c r="H696" s="8" t="s">
        <v>10896</v>
      </c>
      <c r="I696" s="8" t="s">
        <v>294</v>
      </c>
      <c r="J696" s="8" t="s">
        <v>10897</v>
      </c>
      <c r="K696" s="8" t="s">
        <v>295</v>
      </c>
      <c r="L696" s="8" t="s">
        <v>10898</v>
      </c>
      <c r="M696" s="8" t="s">
        <v>10899</v>
      </c>
      <c r="N696" s="8" t="s">
        <v>10893</v>
      </c>
      <c r="O696" s="9">
        <v>26.8</v>
      </c>
      <c r="P696" s="10">
        <v>1</v>
      </c>
      <c r="Q696" s="11">
        <v>9.25</v>
      </c>
      <c r="R696" s="11">
        <v>7</v>
      </c>
      <c r="S696" s="8" t="s">
        <v>296</v>
      </c>
      <c r="T696" s="8" t="s">
        <v>297</v>
      </c>
      <c r="U696" s="9">
        <v>32</v>
      </c>
      <c r="V696" s="10">
        <v>0.25</v>
      </c>
      <c r="W696" s="11">
        <v>3</v>
      </c>
      <c r="X696" s="9">
        <v>10.76</v>
      </c>
      <c r="Y696" s="8" t="s">
        <v>292</v>
      </c>
      <c r="Z696" s="10">
        <v>4</v>
      </c>
      <c r="AA696" s="10">
        <v>1</v>
      </c>
      <c r="AB696" s="9">
        <v>43.04</v>
      </c>
      <c r="AC696" s="10">
        <v>1</v>
      </c>
      <c r="AD696" s="10">
        <v>1</v>
      </c>
      <c r="AE696" s="9">
        <v>43.04</v>
      </c>
      <c r="AF696" s="11">
        <v>10</v>
      </c>
      <c r="AG696" s="11">
        <v>7</v>
      </c>
      <c r="AH696" s="11">
        <v>0</v>
      </c>
      <c r="AI696" s="11">
        <v>17</v>
      </c>
      <c r="AJ696" s="11">
        <v>0</v>
      </c>
      <c r="AK696" s="12">
        <v>44115.612349537034</v>
      </c>
      <c r="AL696" s="11">
        <v>0.8</v>
      </c>
      <c r="AM696" s="11">
        <v>100</v>
      </c>
      <c r="AN696" s="11">
        <v>0</v>
      </c>
      <c r="AO696" s="11">
        <v>0.56000000000000005</v>
      </c>
      <c r="AP696" s="11">
        <v>0</v>
      </c>
      <c r="AQ696" s="11">
        <v>1.65</v>
      </c>
      <c r="AR696" s="11">
        <v>0.31</v>
      </c>
      <c r="AS696" s="8" t="s">
        <v>298</v>
      </c>
      <c r="AT696" s="11">
        <v>0</v>
      </c>
      <c r="AU696" s="8" t="s">
        <v>12682</v>
      </c>
      <c r="AV696" s="8" t="s">
        <v>299</v>
      </c>
    </row>
    <row r="697" spans="1:48" x14ac:dyDescent="0.25">
      <c r="A697" s="8" t="str">
        <f t="shared" si="10"/>
        <v>17006000138752200001421</v>
      </c>
      <c r="B697" s="8" t="s">
        <v>10883</v>
      </c>
      <c r="C697" s="8" t="s">
        <v>292</v>
      </c>
      <c r="D697" s="8" t="s">
        <v>293</v>
      </c>
      <c r="E697" s="8" t="s">
        <v>12683</v>
      </c>
      <c r="F697" s="8" t="s">
        <v>12684</v>
      </c>
      <c r="G697" s="8" t="s">
        <v>10890</v>
      </c>
      <c r="H697" s="8" t="s">
        <v>10896</v>
      </c>
      <c r="I697" s="8" t="s">
        <v>294</v>
      </c>
      <c r="J697" s="8" t="s">
        <v>10897</v>
      </c>
      <c r="K697" s="8" t="s">
        <v>301</v>
      </c>
      <c r="L697" s="8" t="s">
        <v>10898</v>
      </c>
      <c r="M697" s="8" t="s">
        <v>10899</v>
      </c>
      <c r="N697" s="8" t="s">
        <v>10893</v>
      </c>
      <c r="O697" s="9">
        <v>13.17</v>
      </c>
      <c r="P697" s="10">
        <v>1</v>
      </c>
      <c r="Q697" s="11">
        <v>9.25</v>
      </c>
      <c r="R697" s="11">
        <v>7</v>
      </c>
      <c r="S697" s="8" t="s">
        <v>296</v>
      </c>
      <c r="T697" s="8" t="s">
        <v>297</v>
      </c>
      <c r="U697" s="9">
        <v>15.725</v>
      </c>
      <c r="V697" s="10">
        <v>0.25</v>
      </c>
      <c r="W697" s="11">
        <v>3</v>
      </c>
      <c r="X697" s="9">
        <v>5.2809999999999997</v>
      </c>
      <c r="Y697" s="8" t="s">
        <v>292</v>
      </c>
      <c r="Z697" s="10">
        <v>4</v>
      </c>
      <c r="AA697" s="10">
        <v>1</v>
      </c>
      <c r="AB697" s="9">
        <v>21.123999999999999</v>
      </c>
      <c r="AC697" s="10">
        <v>1</v>
      </c>
      <c r="AD697" s="10">
        <v>1</v>
      </c>
      <c r="AE697" s="9">
        <v>21.123999999999999</v>
      </c>
      <c r="AF697" s="11">
        <v>10</v>
      </c>
      <c r="AG697" s="11">
        <v>7</v>
      </c>
      <c r="AH697" s="11">
        <v>0</v>
      </c>
      <c r="AI697" s="11">
        <v>17</v>
      </c>
      <c r="AJ697" s="11">
        <v>0</v>
      </c>
      <c r="AK697" s="12">
        <v>44115.612430555557</v>
      </c>
      <c r="AL697" s="11">
        <v>0.39</v>
      </c>
      <c r="AM697" s="11">
        <v>100</v>
      </c>
      <c r="AN697" s="11">
        <v>0</v>
      </c>
      <c r="AO697" s="11">
        <v>0.27</v>
      </c>
      <c r="AP697" s="11">
        <v>0</v>
      </c>
      <c r="AQ697" s="11">
        <v>0.81</v>
      </c>
      <c r="AR697" s="11">
        <v>0.15</v>
      </c>
      <c r="AS697" s="8" t="s">
        <v>298</v>
      </c>
      <c r="AT697" s="11">
        <v>0</v>
      </c>
      <c r="AU697" s="8" t="s">
        <v>12685</v>
      </c>
      <c r="AV697" s="8" t="s">
        <v>299</v>
      </c>
    </row>
    <row r="698" spans="1:48" x14ac:dyDescent="0.25">
      <c r="A698" s="8" t="str">
        <f t="shared" si="10"/>
        <v>17006000138762200001421</v>
      </c>
      <c r="B698" s="8" t="s">
        <v>10883</v>
      </c>
      <c r="C698" s="8" t="s">
        <v>292</v>
      </c>
      <c r="D698" s="8" t="s">
        <v>293</v>
      </c>
      <c r="E698" s="8" t="s">
        <v>12686</v>
      </c>
      <c r="F698" s="8" t="s">
        <v>12687</v>
      </c>
      <c r="G698" s="8" t="s">
        <v>10890</v>
      </c>
      <c r="H698" s="8" t="s">
        <v>10896</v>
      </c>
      <c r="I698" s="8" t="s">
        <v>294</v>
      </c>
      <c r="J698" s="8" t="s">
        <v>10897</v>
      </c>
      <c r="K698" s="8" t="s">
        <v>301</v>
      </c>
      <c r="L698" s="8" t="s">
        <v>10898</v>
      </c>
      <c r="M698" s="8" t="s">
        <v>10899</v>
      </c>
      <c r="N698" s="8" t="s">
        <v>10893</v>
      </c>
      <c r="O698" s="9">
        <v>15.06</v>
      </c>
      <c r="P698" s="10">
        <v>1</v>
      </c>
      <c r="Q698" s="11">
        <v>9.25</v>
      </c>
      <c r="R698" s="11">
        <v>7</v>
      </c>
      <c r="S698" s="8" t="s">
        <v>296</v>
      </c>
      <c r="T698" s="8" t="s">
        <v>297</v>
      </c>
      <c r="U698" s="9">
        <v>17.981999999999999</v>
      </c>
      <c r="V698" s="10">
        <v>0.25</v>
      </c>
      <c r="W698" s="11">
        <v>3</v>
      </c>
      <c r="X698" s="9">
        <v>6.056</v>
      </c>
      <c r="Y698" s="8" t="s">
        <v>292</v>
      </c>
      <c r="Z698" s="10">
        <v>4</v>
      </c>
      <c r="AA698" s="10">
        <v>1</v>
      </c>
      <c r="AB698" s="9">
        <v>24.224</v>
      </c>
      <c r="AC698" s="10">
        <v>1</v>
      </c>
      <c r="AD698" s="10">
        <v>1</v>
      </c>
      <c r="AE698" s="9">
        <v>24.224</v>
      </c>
      <c r="AF698" s="11">
        <v>10</v>
      </c>
      <c r="AG698" s="11">
        <v>7</v>
      </c>
      <c r="AH698" s="11">
        <v>0</v>
      </c>
      <c r="AI698" s="11">
        <v>17</v>
      </c>
      <c r="AJ698" s="11">
        <v>0</v>
      </c>
      <c r="AK698" s="12">
        <v>44115.612430555557</v>
      </c>
      <c r="AL698" s="11">
        <v>0.45</v>
      </c>
      <c r="AM698" s="11">
        <v>100</v>
      </c>
      <c r="AN698" s="11">
        <v>0</v>
      </c>
      <c r="AO698" s="11">
        <v>0.32</v>
      </c>
      <c r="AP698" s="11">
        <v>0</v>
      </c>
      <c r="AQ698" s="11">
        <v>0.93</v>
      </c>
      <c r="AR698" s="11">
        <v>0.18</v>
      </c>
      <c r="AS698" s="8" t="s">
        <v>298</v>
      </c>
      <c r="AT698" s="11">
        <v>0</v>
      </c>
      <c r="AU698" s="8" t="s">
        <v>12688</v>
      </c>
      <c r="AV698" s="8" t="s">
        <v>299</v>
      </c>
    </row>
    <row r="699" spans="1:48" x14ac:dyDescent="0.25">
      <c r="A699" s="8" t="str">
        <f t="shared" si="10"/>
        <v>17006000138772200001421</v>
      </c>
      <c r="B699" s="8" t="s">
        <v>10883</v>
      </c>
      <c r="C699" s="8" t="s">
        <v>292</v>
      </c>
      <c r="D699" s="8" t="s">
        <v>293</v>
      </c>
      <c r="E699" s="8" t="s">
        <v>12689</v>
      </c>
      <c r="F699" s="8" t="s">
        <v>12690</v>
      </c>
      <c r="G699" s="8" t="s">
        <v>10890</v>
      </c>
      <c r="H699" s="8" t="s">
        <v>10896</v>
      </c>
      <c r="I699" s="8" t="s">
        <v>294</v>
      </c>
      <c r="J699" s="8" t="s">
        <v>10897</v>
      </c>
      <c r="K699" s="8" t="s">
        <v>301</v>
      </c>
      <c r="L699" s="8" t="s">
        <v>10898</v>
      </c>
      <c r="M699" s="8" t="s">
        <v>10899</v>
      </c>
      <c r="N699" s="8" t="s">
        <v>10893</v>
      </c>
      <c r="O699" s="9">
        <v>16.87</v>
      </c>
      <c r="P699" s="10">
        <v>1</v>
      </c>
      <c r="Q699" s="11">
        <v>9.25</v>
      </c>
      <c r="R699" s="11">
        <v>7</v>
      </c>
      <c r="S699" s="8" t="s">
        <v>296</v>
      </c>
      <c r="T699" s="8" t="s">
        <v>297</v>
      </c>
      <c r="U699" s="9">
        <v>20.143000000000001</v>
      </c>
      <c r="V699" s="10">
        <v>0.25</v>
      </c>
      <c r="W699" s="11">
        <v>3</v>
      </c>
      <c r="X699" s="9">
        <v>6.7759999999999998</v>
      </c>
      <c r="Y699" s="8" t="s">
        <v>292</v>
      </c>
      <c r="Z699" s="10">
        <v>4</v>
      </c>
      <c r="AA699" s="10">
        <v>1</v>
      </c>
      <c r="AB699" s="9">
        <v>27.103999999999999</v>
      </c>
      <c r="AC699" s="10">
        <v>1</v>
      </c>
      <c r="AD699" s="10">
        <v>1</v>
      </c>
      <c r="AE699" s="9">
        <v>27.103999999999999</v>
      </c>
      <c r="AF699" s="11">
        <v>10</v>
      </c>
      <c r="AG699" s="11">
        <v>7</v>
      </c>
      <c r="AH699" s="11">
        <v>0</v>
      </c>
      <c r="AI699" s="11">
        <v>17</v>
      </c>
      <c r="AJ699" s="11">
        <v>0</v>
      </c>
      <c r="AK699" s="12">
        <v>44115.612453703703</v>
      </c>
      <c r="AL699" s="11">
        <v>0.5</v>
      </c>
      <c r="AM699" s="11">
        <v>100</v>
      </c>
      <c r="AN699" s="11">
        <v>0</v>
      </c>
      <c r="AO699" s="11">
        <v>0.35</v>
      </c>
      <c r="AP699" s="11">
        <v>0</v>
      </c>
      <c r="AQ699" s="11">
        <v>1.04</v>
      </c>
      <c r="AR699" s="11">
        <v>0.2</v>
      </c>
      <c r="AS699" s="8" t="s">
        <v>298</v>
      </c>
      <c r="AT699" s="11">
        <v>0</v>
      </c>
      <c r="AU699" s="8" t="s">
        <v>12691</v>
      </c>
      <c r="AV699" s="8" t="s">
        <v>299</v>
      </c>
    </row>
    <row r="700" spans="1:48" x14ac:dyDescent="0.25">
      <c r="A700" s="8" t="str">
        <f t="shared" si="10"/>
        <v>10006000138782200001421</v>
      </c>
      <c r="B700" s="8" t="s">
        <v>10870</v>
      </c>
      <c r="C700" s="8" t="s">
        <v>294</v>
      </c>
      <c r="D700" s="8" t="s">
        <v>293</v>
      </c>
      <c r="E700" s="8" t="s">
        <v>12692</v>
      </c>
      <c r="F700" s="8" t="s">
        <v>12693</v>
      </c>
      <c r="G700" s="8" t="s">
        <v>10890</v>
      </c>
      <c r="H700" s="8" t="s">
        <v>10896</v>
      </c>
      <c r="I700" s="8" t="s">
        <v>292</v>
      </c>
      <c r="J700" s="8" t="s">
        <v>10897</v>
      </c>
      <c r="K700" s="8" t="s">
        <v>301</v>
      </c>
      <c r="L700" s="8" t="s">
        <v>10898</v>
      </c>
      <c r="M700" s="8" t="s">
        <v>10899</v>
      </c>
      <c r="N700" s="8" t="s">
        <v>10873</v>
      </c>
      <c r="O700" s="9">
        <v>16.667000000000002</v>
      </c>
      <c r="P700" s="10">
        <v>1</v>
      </c>
      <c r="Q700" s="11">
        <v>9.25</v>
      </c>
      <c r="R700" s="11">
        <v>12</v>
      </c>
      <c r="S700" s="8" t="s">
        <v>296</v>
      </c>
      <c r="T700" s="8" t="s">
        <v>297</v>
      </c>
      <c r="U700" s="9">
        <v>21.164000000000001</v>
      </c>
      <c r="V700" s="10">
        <v>1</v>
      </c>
      <c r="W700" s="11">
        <v>4</v>
      </c>
      <c r="X700" s="9">
        <v>17.594000000000001</v>
      </c>
      <c r="Y700" s="8" t="s">
        <v>292</v>
      </c>
      <c r="Z700" s="10">
        <v>1</v>
      </c>
      <c r="AA700" s="10">
        <v>1</v>
      </c>
      <c r="AB700" s="9">
        <v>17.594000000000001</v>
      </c>
      <c r="AC700" s="10">
        <v>1</v>
      </c>
      <c r="AD700" s="10">
        <v>1</v>
      </c>
      <c r="AE700" s="9">
        <v>17.594000000000001</v>
      </c>
      <c r="AF700" s="11">
        <v>10</v>
      </c>
      <c r="AG700" s="11">
        <v>12</v>
      </c>
      <c r="AH700" s="11">
        <v>9.25</v>
      </c>
      <c r="AI700" s="11">
        <v>0</v>
      </c>
      <c r="AJ700" s="11">
        <v>0</v>
      </c>
      <c r="AK700" s="12">
        <v>44115.050879629627</v>
      </c>
      <c r="AL700" s="11">
        <v>2.12</v>
      </c>
      <c r="AM700" s="11">
        <v>100</v>
      </c>
      <c r="AN700" s="11">
        <v>0</v>
      </c>
      <c r="AO700" s="11">
        <v>2.54</v>
      </c>
      <c r="AP700" s="11">
        <v>1.96</v>
      </c>
      <c r="AQ700" s="11">
        <v>0</v>
      </c>
      <c r="AR700" s="11">
        <v>0.93</v>
      </c>
      <c r="AS700" s="8" t="s">
        <v>298</v>
      </c>
      <c r="AT700" s="11">
        <v>0</v>
      </c>
      <c r="AU700" s="8" t="s">
        <v>12694</v>
      </c>
      <c r="AV700" s="8" t="s">
        <v>299</v>
      </c>
    </row>
    <row r="701" spans="1:48" x14ac:dyDescent="0.25">
      <c r="A701" s="8" t="str">
        <f t="shared" si="10"/>
        <v>13006000138782000005105</v>
      </c>
      <c r="B701" s="8" t="s">
        <v>10880</v>
      </c>
      <c r="C701" s="8" t="s">
        <v>294</v>
      </c>
      <c r="D701" s="8" t="s">
        <v>293</v>
      </c>
      <c r="E701" s="8" t="s">
        <v>12692</v>
      </c>
      <c r="F701" s="8" t="s">
        <v>12693</v>
      </c>
      <c r="G701" s="8" t="s">
        <v>11053</v>
      </c>
      <c r="H701" s="8" t="s">
        <v>11054</v>
      </c>
      <c r="I701" s="8" t="s">
        <v>292</v>
      </c>
      <c r="J701" s="8" t="s">
        <v>10897</v>
      </c>
      <c r="K701" s="8" t="s">
        <v>301</v>
      </c>
      <c r="L701" s="8" t="s">
        <v>10898</v>
      </c>
      <c r="M701" s="8" t="s">
        <v>10899</v>
      </c>
      <c r="N701" s="8" t="s">
        <v>10881</v>
      </c>
      <c r="O701" s="9">
        <v>16.64</v>
      </c>
      <c r="P701" s="10">
        <v>1</v>
      </c>
      <c r="Q701" s="11">
        <v>9.25</v>
      </c>
      <c r="R701" s="11">
        <v>7</v>
      </c>
      <c r="S701" s="8" t="s">
        <v>296</v>
      </c>
      <c r="T701" s="8" t="s">
        <v>297</v>
      </c>
      <c r="U701" s="9">
        <v>19.869</v>
      </c>
      <c r="V701" s="10">
        <v>1</v>
      </c>
      <c r="W701" s="11">
        <v>6</v>
      </c>
      <c r="X701" s="9">
        <v>21.149000000000001</v>
      </c>
      <c r="Y701" s="8" t="s">
        <v>292</v>
      </c>
      <c r="Z701" s="10">
        <v>1</v>
      </c>
      <c r="AA701" s="10">
        <v>1</v>
      </c>
      <c r="AB701" s="9">
        <v>21.149000000000001</v>
      </c>
      <c r="AC701" s="10">
        <v>1</v>
      </c>
      <c r="AD701" s="10">
        <v>1</v>
      </c>
      <c r="AE701" s="9">
        <v>21.149000000000001</v>
      </c>
      <c r="AF701" s="11">
        <v>10</v>
      </c>
      <c r="AG701" s="11">
        <v>0</v>
      </c>
      <c r="AH701" s="11">
        <v>9.25</v>
      </c>
      <c r="AI701" s="11">
        <v>0</v>
      </c>
      <c r="AJ701" s="11">
        <v>0</v>
      </c>
      <c r="AK701" s="12">
        <v>44115.029629629629</v>
      </c>
      <c r="AL701" s="11">
        <v>1.99</v>
      </c>
      <c r="AM701" s="11">
        <v>100</v>
      </c>
      <c r="AN701" s="11">
        <v>0</v>
      </c>
      <c r="AO701" s="11">
        <v>0</v>
      </c>
      <c r="AP701" s="11">
        <v>2.02</v>
      </c>
      <c r="AQ701" s="11">
        <v>0</v>
      </c>
      <c r="AR701" s="11">
        <v>1.31</v>
      </c>
      <c r="AS701" s="8" t="s">
        <v>298</v>
      </c>
      <c r="AT701" s="11">
        <v>0</v>
      </c>
      <c r="AU701" s="8" t="s">
        <v>12694</v>
      </c>
      <c r="AV701" s="8" t="s">
        <v>299</v>
      </c>
    </row>
    <row r="702" spans="1:48" x14ac:dyDescent="0.25">
      <c r="A702" s="8" t="str">
        <f t="shared" si="10"/>
        <v>17006000138782200001421</v>
      </c>
      <c r="B702" s="8" t="s">
        <v>10883</v>
      </c>
      <c r="C702" s="8" t="s">
        <v>292</v>
      </c>
      <c r="D702" s="8" t="s">
        <v>293</v>
      </c>
      <c r="E702" s="8" t="s">
        <v>12692</v>
      </c>
      <c r="F702" s="8" t="s">
        <v>12693</v>
      </c>
      <c r="G702" s="8" t="s">
        <v>10890</v>
      </c>
      <c r="H702" s="8" t="s">
        <v>10896</v>
      </c>
      <c r="I702" s="8" t="s">
        <v>294</v>
      </c>
      <c r="J702" s="8" t="s">
        <v>10897</v>
      </c>
      <c r="K702" s="8" t="s">
        <v>301</v>
      </c>
      <c r="L702" s="8" t="s">
        <v>10898</v>
      </c>
      <c r="M702" s="8" t="s">
        <v>10899</v>
      </c>
      <c r="N702" s="8" t="s">
        <v>10893</v>
      </c>
      <c r="O702" s="9">
        <v>16.670000000000002</v>
      </c>
      <c r="P702" s="10">
        <v>1</v>
      </c>
      <c r="Q702" s="11">
        <v>9.25</v>
      </c>
      <c r="R702" s="11">
        <v>7</v>
      </c>
      <c r="S702" s="8" t="s">
        <v>296</v>
      </c>
      <c r="T702" s="8" t="s">
        <v>297</v>
      </c>
      <c r="U702" s="9">
        <v>19.904</v>
      </c>
      <c r="V702" s="10">
        <v>0.25</v>
      </c>
      <c r="W702" s="11">
        <v>3</v>
      </c>
      <c r="X702" s="9">
        <v>6.7060000000000004</v>
      </c>
      <c r="Y702" s="8" t="s">
        <v>292</v>
      </c>
      <c r="Z702" s="10">
        <v>4</v>
      </c>
      <c r="AA702" s="10">
        <v>1</v>
      </c>
      <c r="AB702" s="9">
        <v>26.824000000000002</v>
      </c>
      <c r="AC702" s="10">
        <v>1</v>
      </c>
      <c r="AD702" s="10">
        <v>1</v>
      </c>
      <c r="AE702" s="9">
        <v>26.824000000000002</v>
      </c>
      <c r="AF702" s="11">
        <v>10</v>
      </c>
      <c r="AG702" s="11">
        <v>7</v>
      </c>
      <c r="AH702" s="11">
        <v>0</v>
      </c>
      <c r="AI702" s="11">
        <v>17</v>
      </c>
      <c r="AJ702" s="11">
        <v>0</v>
      </c>
      <c r="AK702" s="12">
        <v>44115.612453703703</v>
      </c>
      <c r="AL702" s="11">
        <v>0.5</v>
      </c>
      <c r="AM702" s="11">
        <v>100</v>
      </c>
      <c r="AN702" s="11">
        <v>0</v>
      </c>
      <c r="AO702" s="11">
        <v>0.35</v>
      </c>
      <c r="AP702" s="11">
        <v>0</v>
      </c>
      <c r="AQ702" s="11">
        <v>1.03</v>
      </c>
      <c r="AR702" s="11">
        <v>0.2</v>
      </c>
      <c r="AS702" s="8" t="s">
        <v>298</v>
      </c>
      <c r="AT702" s="11">
        <v>0</v>
      </c>
      <c r="AU702" s="8" t="s">
        <v>12694</v>
      </c>
      <c r="AV702" s="8" t="s">
        <v>299</v>
      </c>
    </row>
    <row r="703" spans="1:48" x14ac:dyDescent="0.25">
      <c r="A703" s="8" t="str">
        <f t="shared" si="10"/>
        <v>10006000138912200001421</v>
      </c>
      <c r="B703" s="8" t="s">
        <v>10870</v>
      </c>
      <c r="C703" s="8" t="s">
        <v>292</v>
      </c>
      <c r="D703" s="8" t="s">
        <v>293</v>
      </c>
      <c r="E703" s="8" t="s">
        <v>12695</v>
      </c>
      <c r="F703" s="8" t="s">
        <v>12696</v>
      </c>
      <c r="G703" s="8" t="s">
        <v>10890</v>
      </c>
      <c r="H703" s="8" t="s">
        <v>10896</v>
      </c>
      <c r="I703" s="8" t="s">
        <v>294</v>
      </c>
      <c r="J703" s="8" t="s">
        <v>10897</v>
      </c>
      <c r="K703" s="8" t="s">
        <v>301</v>
      </c>
      <c r="L703" s="8" t="s">
        <v>10898</v>
      </c>
      <c r="M703" s="8" t="s">
        <v>10899</v>
      </c>
      <c r="N703" s="8" t="s">
        <v>10873</v>
      </c>
      <c r="O703" s="9">
        <v>18.398</v>
      </c>
      <c r="P703" s="10">
        <v>1</v>
      </c>
      <c r="Q703" s="11">
        <v>9.25</v>
      </c>
      <c r="R703" s="11">
        <v>12</v>
      </c>
      <c r="S703" s="8" t="s">
        <v>296</v>
      </c>
      <c r="T703" s="8" t="s">
        <v>297</v>
      </c>
      <c r="U703" s="9">
        <v>23.363</v>
      </c>
      <c r="V703" s="10">
        <v>1</v>
      </c>
      <c r="W703" s="11">
        <v>4</v>
      </c>
      <c r="X703" s="9">
        <v>19.422999999999998</v>
      </c>
      <c r="Y703" s="8" t="s">
        <v>292</v>
      </c>
      <c r="Z703" s="10">
        <v>1</v>
      </c>
      <c r="AA703" s="10">
        <v>1</v>
      </c>
      <c r="AB703" s="9">
        <v>19.422999999999998</v>
      </c>
      <c r="AC703" s="10">
        <v>1</v>
      </c>
      <c r="AD703" s="10">
        <v>1</v>
      </c>
      <c r="AE703" s="9">
        <v>19.422999999999998</v>
      </c>
      <c r="AF703" s="11">
        <v>10</v>
      </c>
      <c r="AG703" s="11">
        <v>12</v>
      </c>
      <c r="AH703" s="11">
        <v>9.25</v>
      </c>
      <c r="AI703" s="11">
        <v>0</v>
      </c>
      <c r="AJ703" s="11">
        <v>0</v>
      </c>
      <c r="AK703" s="12">
        <v>44115.586967592593</v>
      </c>
      <c r="AL703" s="11">
        <v>2.34</v>
      </c>
      <c r="AM703" s="11">
        <v>100</v>
      </c>
      <c r="AN703" s="11">
        <v>0</v>
      </c>
      <c r="AO703" s="11">
        <v>2.8</v>
      </c>
      <c r="AP703" s="11">
        <v>2.17</v>
      </c>
      <c r="AQ703" s="11">
        <v>0</v>
      </c>
      <c r="AR703" s="11">
        <v>1.03</v>
      </c>
      <c r="AS703" s="8" t="s">
        <v>298</v>
      </c>
      <c r="AT703" s="11">
        <v>0</v>
      </c>
      <c r="AU703" s="8" t="s">
        <v>12697</v>
      </c>
      <c r="AV703" s="8" t="s">
        <v>299</v>
      </c>
    </row>
    <row r="704" spans="1:48" x14ac:dyDescent="0.25">
      <c r="A704" s="8" t="str">
        <f t="shared" si="10"/>
        <v>17006000138912200001421</v>
      </c>
      <c r="B704" s="8" t="s">
        <v>10883</v>
      </c>
      <c r="C704" s="8" t="s">
        <v>292</v>
      </c>
      <c r="D704" s="8" t="s">
        <v>293</v>
      </c>
      <c r="E704" s="8" t="s">
        <v>12695</v>
      </c>
      <c r="F704" s="8" t="s">
        <v>12696</v>
      </c>
      <c r="G704" s="8" t="s">
        <v>10890</v>
      </c>
      <c r="H704" s="8" t="s">
        <v>10896</v>
      </c>
      <c r="I704" s="8" t="s">
        <v>294</v>
      </c>
      <c r="J704" s="8" t="s">
        <v>10897</v>
      </c>
      <c r="K704" s="8" t="s">
        <v>301</v>
      </c>
      <c r="L704" s="8" t="s">
        <v>10898</v>
      </c>
      <c r="M704" s="8" t="s">
        <v>10899</v>
      </c>
      <c r="N704" s="8" t="s">
        <v>10893</v>
      </c>
      <c r="O704" s="9">
        <v>18.399999999999999</v>
      </c>
      <c r="P704" s="10">
        <v>1</v>
      </c>
      <c r="Q704" s="11">
        <v>9.25</v>
      </c>
      <c r="R704" s="11">
        <v>7</v>
      </c>
      <c r="S704" s="8" t="s">
        <v>296</v>
      </c>
      <c r="T704" s="8" t="s">
        <v>297</v>
      </c>
      <c r="U704" s="9">
        <v>21.97</v>
      </c>
      <c r="V704" s="10">
        <v>0.25</v>
      </c>
      <c r="W704" s="11">
        <v>3</v>
      </c>
      <c r="X704" s="9">
        <v>7.4029999999999996</v>
      </c>
      <c r="Y704" s="8" t="s">
        <v>292</v>
      </c>
      <c r="Z704" s="10">
        <v>4</v>
      </c>
      <c r="AA704" s="10">
        <v>1</v>
      </c>
      <c r="AB704" s="9">
        <v>29.611999999999998</v>
      </c>
      <c r="AC704" s="10">
        <v>1</v>
      </c>
      <c r="AD704" s="10">
        <v>1</v>
      </c>
      <c r="AE704" s="9">
        <v>29.611999999999998</v>
      </c>
      <c r="AF704" s="11">
        <v>10</v>
      </c>
      <c r="AG704" s="11">
        <v>7</v>
      </c>
      <c r="AH704" s="11">
        <v>0</v>
      </c>
      <c r="AI704" s="11">
        <v>17</v>
      </c>
      <c r="AJ704" s="11">
        <v>0</v>
      </c>
      <c r="AK704" s="12">
        <v>44115.612523148149</v>
      </c>
      <c r="AL704" s="11">
        <v>0.55000000000000004</v>
      </c>
      <c r="AM704" s="11">
        <v>100</v>
      </c>
      <c r="AN704" s="11">
        <v>0</v>
      </c>
      <c r="AO704" s="11">
        <v>0.38</v>
      </c>
      <c r="AP704" s="11">
        <v>0</v>
      </c>
      <c r="AQ704" s="11">
        <v>1.1399999999999999</v>
      </c>
      <c r="AR704" s="11">
        <v>0.22</v>
      </c>
      <c r="AS704" s="8" t="s">
        <v>298</v>
      </c>
      <c r="AT704" s="11">
        <v>0</v>
      </c>
      <c r="AU704" s="8" t="s">
        <v>12697</v>
      </c>
      <c r="AV704" s="8" t="s">
        <v>299</v>
      </c>
    </row>
    <row r="705" spans="1:48" x14ac:dyDescent="0.25">
      <c r="A705" s="8" t="str">
        <f t="shared" si="10"/>
        <v>10006000139562200001421</v>
      </c>
      <c r="B705" s="8" t="s">
        <v>10870</v>
      </c>
      <c r="C705" s="8" t="s">
        <v>292</v>
      </c>
      <c r="D705" s="8" t="s">
        <v>293</v>
      </c>
      <c r="E705" s="8" t="s">
        <v>12698</v>
      </c>
      <c r="F705" s="8" t="s">
        <v>12699</v>
      </c>
      <c r="G705" s="8" t="s">
        <v>10890</v>
      </c>
      <c r="H705" s="8" t="s">
        <v>10896</v>
      </c>
      <c r="I705" s="8" t="s">
        <v>294</v>
      </c>
      <c r="J705" s="8" t="s">
        <v>10897</v>
      </c>
      <c r="K705" s="8" t="s">
        <v>302</v>
      </c>
      <c r="L705" s="8" t="s">
        <v>10898</v>
      </c>
      <c r="M705" s="8" t="s">
        <v>10899</v>
      </c>
      <c r="N705" s="8" t="s">
        <v>10873</v>
      </c>
      <c r="O705" s="9">
        <v>41.146000000000001</v>
      </c>
      <c r="P705" s="10">
        <v>1</v>
      </c>
      <c r="Q705" s="11">
        <v>9.25</v>
      </c>
      <c r="R705" s="11">
        <v>12</v>
      </c>
      <c r="S705" s="8" t="s">
        <v>296</v>
      </c>
      <c r="T705" s="8" t="s">
        <v>297</v>
      </c>
      <c r="U705" s="9">
        <v>52.249000000000002</v>
      </c>
      <c r="V705" s="10">
        <v>1</v>
      </c>
      <c r="W705" s="11">
        <v>4</v>
      </c>
      <c r="X705" s="9">
        <v>43.448999999999998</v>
      </c>
      <c r="Y705" s="8" t="s">
        <v>292</v>
      </c>
      <c r="Z705" s="10">
        <v>1</v>
      </c>
      <c r="AA705" s="10">
        <v>1</v>
      </c>
      <c r="AB705" s="9">
        <v>43.448999999999998</v>
      </c>
      <c r="AC705" s="10">
        <v>1</v>
      </c>
      <c r="AD705" s="10">
        <v>1</v>
      </c>
      <c r="AE705" s="9">
        <v>43.448999999999998</v>
      </c>
      <c r="AF705" s="11">
        <v>10</v>
      </c>
      <c r="AG705" s="11">
        <v>12</v>
      </c>
      <c r="AH705" s="11">
        <v>9.25</v>
      </c>
      <c r="AI705" s="11">
        <v>0</v>
      </c>
      <c r="AJ705" s="11">
        <v>0</v>
      </c>
      <c r="AK705" s="12">
        <v>44115.587418981479</v>
      </c>
      <c r="AL705" s="11">
        <v>5.23</v>
      </c>
      <c r="AM705" s="11">
        <v>100</v>
      </c>
      <c r="AN705" s="11">
        <v>0</v>
      </c>
      <c r="AO705" s="11">
        <v>6.27</v>
      </c>
      <c r="AP705" s="11">
        <v>4.83</v>
      </c>
      <c r="AQ705" s="11">
        <v>0</v>
      </c>
      <c r="AR705" s="11">
        <v>2.2999999999999998</v>
      </c>
      <c r="AS705" s="8" t="s">
        <v>298</v>
      </c>
      <c r="AT705" s="11">
        <v>0</v>
      </c>
      <c r="AU705" s="8" t="s">
        <v>12700</v>
      </c>
      <c r="AV705" s="8" t="s">
        <v>299</v>
      </c>
    </row>
    <row r="706" spans="1:48" x14ac:dyDescent="0.25">
      <c r="A706" s="8" t="str">
        <f t="shared" si="10"/>
        <v>17006000139562200001421</v>
      </c>
      <c r="B706" s="8" t="s">
        <v>10883</v>
      </c>
      <c r="C706" s="8" t="s">
        <v>292</v>
      </c>
      <c r="D706" s="8" t="s">
        <v>293</v>
      </c>
      <c r="E706" s="8" t="s">
        <v>12698</v>
      </c>
      <c r="F706" s="8" t="s">
        <v>12699</v>
      </c>
      <c r="G706" s="8" t="s">
        <v>10890</v>
      </c>
      <c r="H706" s="8" t="s">
        <v>10896</v>
      </c>
      <c r="I706" s="8" t="s">
        <v>294</v>
      </c>
      <c r="J706" s="8" t="s">
        <v>10897</v>
      </c>
      <c r="K706" s="8" t="s">
        <v>302</v>
      </c>
      <c r="L706" s="8" t="s">
        <v>10898</v>
      </c>
      <c r="M706" s="8" t="s">
        <v>10899</v>
      </c>
      <c r="N706" s="8" t="s">
        <v>10893</v>
      </c>
      <c r="O706" s="9">
        <v>41.15</v>
      </c>
      <c r="P706" s="10">
        <v>1</v>
      </c>
      <c r="Q706" s="11">
        <v>9.25</v>
      </c>
      <c r="R706" s="11">
        <v>7</v>
      </c>
      <c r="S706" s="8" t="s">
        <v>296</v>
      </c>
      <c r="T706" s="8" t="s">
        <v>297</v>
      </c>
      <c r="U706" s="9">
        <v>49.134</v>
      </c>
      <c r="V706" s="10">
        <v>0.25</v>
      </c>
      <c r="W706" s="11">
        <v>3</v>
      </c>
      <c r="X706" s="9">
        <v>16.533999999999999</v>
      </c>
      <c r="Y706" s="8" t="s">
        <v>292</v>
      </c>
      <c r="Z706" s="10">
        <v>4</v>
      </c>
      <c r="AA706" s="10">
        <v>1</v>
      </c>
      <c r="AB706" s="9">
        <v>66.135999999999996</v>
      </c>
      <c r="AC706" s="10">
        <v>1</v>
      </c>
      <c r="AD706" s="10">
        <v>1</v>
      </c>
      <c r="AE706" s="9">
        <v>66.135999999999996</v>
      </c>
      <c r="AF706" s="11">
        <v>10</v>
      </c>
      <c r="AG706" s="11">
        <v>7</v>
      </c>
      <c r="AH706" s="11">
        <v>0</v>
      </c>
      <c r="AI706" s="11">
        <v>17</v>
      </c>
      <c r="AJ706" s="11">
        <v>0</v>
      </c>
      <c r="AK706" s="12">
        <v>44115.613009259258</v>
      </c>
      <c r="AL706" s="11">
        <v>1.23</v>
      </c>
      <c r="AM706" s="11">
        <v>100</v>
      </c>
      <c r="AN706" s="11">
        <v>0</v>
      </c>
      <c r="AO706" s="11">
        <v>0.86</v>
      </c>
      <c r="AP706" s="11">
        <v>0</v>
      </c>
      <c r="AQ706" s="11">
        <v>2.54</v>
      </c>
      <c r="AR706" s="11">
        <v>0.48</v>
      </c>
      <c r="AS706" s="8" t="s">
        <v>298</v>
      </c>
      <c r="AT706" s="11">
        <v>0</v>
      </c>
      <c r="AU706" s="8" t="s">
        <v>12700</v>
      </c>
      <c r="AV706" s="8" t="s">
        <v>299</v>
      </c>
    </row>
    <row r="707" spans="1:48" x14ac:dyDescent="0.25">
      <c r="A707" s="8" t="str">
        <f t="shared" ref="A707:A770" si="11">_xlfn.CONCAT(B707,E707,G707)</f>
        <v>11006000139572200001421</v>
      </c>
      <c r="B707" s="8" t="s">
        <v>10874</v>
      </c>
      <c r="C707" s="8" t="s">
        <v>294</v>
      </c>
      <c r="D707" s="8" t="s">
        <v>293</v>
      </c>
      <c r="E707" s="8" t="s">
        <v>12701</v>
      </c>
      <c r="F707" s="8" t="s">
        <v>12702</v>
      </c>
      <c r="G707" s="8" t="s">
        <v>10890</v>
      </c>
      <c r="H707" s="8" t="s">
        <v>10896</v>
      </c>
      <c r="I707" s="8" t="s">
        <v>292</v>
      </c>
      <c r="J707" s="8" t="s">
        <v>10897</v>
      </c>
      <c r="K707" s="8" t="s">
        <v>295</v>
      </c>
      <c r="L707" s="8" t="s">
        <v>10886</v>
      </c>
      <c r="M707" s="8" t="s">
        <v>10899</v>
      </c>
      <c r="N707" s="8" t="s">
        <v>10873</v>
      </c>
      <c r="O707" s="9">
        <v>42.69</v>
      </c>
      <c r="P707" s="10">
        <v>1</v>
      </c>
      <c r="Q707" s="11">
        <v>9.25</v>
      </c>
      <c r="R707" s="11">
        <v>7</v>
      </c>
      <c r="S707" s="8" t="s">
        <v>296</v>
      </c>
      <c r="T707" s="8" t="s">
        <v>297</v>
      </c>
      <c r="U707" s="9">
        <v>50.972999999999999</v>
      </c>
      <c r="V707" s="10">
        <v>1</v>
      </c>
      <c r="W707" s="11">
        <v>3</v>
      </c>
      <c r="X707" s="9">
        <v>44.372999999999998</v>
      </c>
      <c r="Y707" s="8" t="s">
        <v>292</v>
      </c>
      <c r="Z707" s="10">
        <v>1</v>
      </c>
      <c r="AA707" s="10">
        <v>1</v>
      </c>
      <c r="AB707" s="9">
        <v>44.372999999999998</v>
      </c>
      <c r="AC707" s="10">
        <v>1</v>
      </c>
      <c r="AD707" s="10">
        <v>1</v>
      </c>
      <c r="AE707" s="9">
        <v>44.372999999999998</v>
      </c>
      <c r="AF707" s="11">
        <v>10</v>
      </c>
      <c r="AG707" s="11">
        <v>7</v>
      </c>
      <c r="AH707" s="11">
        <v>9.25</v>
      </c>
      <c r="AI707" s="11">
        <v>0</v>
      </c>
      <c r="AJ707" s="11">
        <v>0</v>
      </c>
      <c r="AK707" s="12">
        <v>44115.065474537034</v>
      </c>
      <c r="AL707" s="11">
        <v>5.0999999999999996</v>
      </c>
      <c r="AM707" s="11">
        <v>100</v>
      </c>
      <c r="AN707" s="11">
        <v>0</v>
      </c>
      <c r="AO707" s="11">
        <v>3.57</v>
      </c>
      <c r="AP707" s="11">
        <v>4.71</v>
      </c>
      <c r="AQ707" s="11">
        <v>0</v>
      </c>
      <c r="AR707" s="11">
        <v>1.68</v>
      </c>
      <c r="AS707" s="8" t="s">
        <v>298</v>
      </c>
      <c r="AT707" s="11">
        <v>0</v>
      </c>
      <c r="AU707" s="8" t="s">
        <v>12703</v>
      </c>
      <c r="AV707" s="8" t="s">
        <v>299</v>
      </c>
    </row>
    <row r="708" spans="1:48" x14ac:dyDescent="0.25">
      <c r="A708" s="8" t="str">
        <f t="shared" si="11"/>
        <v>11106000139572000005105</v>
      </c>
      <c r="B708" s="8" t="s">
        <v>10876</v>
      </c>
      <c r="C708" s="8" t="s">
        <v>294</v>
      </c>
      <c r="D708" s="8" t="s">
        <v>293</v>
      </c>
      <c r="E708" s="8" t="s">
        <v>12701</v>
      </c>
      <c r="F708" s="8" t="s">
        <v>12702</v>
      </c>
      <c r="G708" s="8" t="s">
        <v>11053</v>
      </c>
      <c r="H708" s="8" t="s">
        <v>11054</v>
      </c>
      <c r="I708" s="8" t="s">
        <v>292</v>
      </c>
      <c r="J708" s="8" t="s">
        <v>10897</v>
      </c>
      <c r="K708" s="8" t="s">
        <v>295</v>
      </c>
      <c r="L708" s="8" t="s">
        <v>10886</v>
      </c>
      <c r="M708" s="8" t="s">
        <v>10899</v>
      </c>
      <c r="N708" s="8" t="s">
        <v>304</v>
      </c>
      <c r="O708" s="9">
        <v>42.619</v>
      </c>
      <c r="P708" s="10">
        <v>1</v>
      </c>
      <c r="Q708" s="11">
        <v>9.25</v>
      </c>
      <c r="R708" s="11">
        <v>7</v>
      </c>
      <c r="S708" s="8" t="s">
        <v>296</v>
      </c>
      <c r="T708" s="8" t="s">
        <v>297</v>
      </c>
      <c r="U708" s="9">
        <v>50.887999999999998</v>
      </c>
      <c r="V708" s="10">
        <v>1</v>
      </c>
      <c r="W708" s="11">
        <v>4</v>
      </c>
      <c r="X708" s="9">
        <v>59.597999999999999</v>
      </c>
      <c r="Y708" s="8" t="s">
        <v>292</v>
      </c>
      <c r="Z708" s="10">
        <v>1</v>
      </c>
      <c r="AA708" s="10">
        <v>0.75267600000000001</v>
      </c>
      <c r="AB708" s="9">
        <v>59.597999999999999</v>
      </c>
      <c r="AC708" s="10">
        <v>1</v>
      </c>
      <c r="AD708" s="10">
        <v>0.75267600000000001</v>
      </c>
      <c r="AE708" s="9">
        <v>59.597999999999999</v>
      </c>
      <c r="AF708" s="11">
        <v>10</v>
      </c>
      <c r="AG708" s="11">
        <v>7</v>
      </c>
      <c r="AH708" s="11">
        <v>9.25</v>
      </c>
      <c r="AI708" s="11">
        <v>17</v>
      </c>
      <c r="AJ708" s="11">
        <v>0</v>
      </c>
      <c r="AK708" s="12">
        <v>44115.065486111111</v>
      </c>
      <c r="AL708" s="11">
        <v>5.09</v>
      </c>
      <c r="AM708" s="11">
        <v>100</v>
      </c>
      <c r="AN708" s="11">
        <v>0</v>
      </c>
      <c r="AO708" s="11">
        <v>3.56</v>
      </c>
      <c r="AP708" s="11">
        <v>4.71</v>
      </c>
      <c r="AQ708" s="11">
        <v>10.75</v>
      </c>
      <c r="AR708" s="11">
        <v>2.67</v>
      </c>
      <c r="AS708" s="8" t="s">
        <v>298</v>
      </c>
      <c r="AT708" s="11">
        <v>0</v>
      </c>
      <c r="AU708" s="8" t="s">
        <v>12703</v>
      </c>
      <c r="AV708" s="8" t="s">
        <v>299</v>
      </c>
    </row>
    <row r="709" spans="1:48" x14ac:dyDescent="0.25">
      <c r="A709" s="8" t="str">
        <f t="shared" si="11"/>
        <v>11106000139572200000102</v>
      </c>
      <c r="B709" s="8" t="s">
        <v>10876</v>
      </c>
      <c r="C709" s="8" t="s">
        <v>294</v>
      </c>
      <c r="D709" s="8" t="s">
        <v>293</v>
      </c>
      <c r="E709" s="8" t="s">
        <v>12701</v>
      </c>
      <c r="F709" s="8" t="s">
        <v>12702</v>
      </c>
      <c r="G709" s="8" t="s">
        <v>10884</v>
      </c>
      <c r="H709" s="8" t="s">
        <v>10885</v>
      </c>
      <c r="I709" s="8" t="s">
        <v>292</v>
      </c>
      <c r="J709" s="8" t="s">
        <v>10897</v>
      </c>
      <c r="K709" s="8" t="s">
        <v>295</v>
      </c>
      <c r="L709" s="8" t="s">
        <v>10886</v>
      </c>
      <c r="M709" s="8" t="s">
        <v>10899</v>
      </c>
      <c r="N709" s="8" t="s">
        <v>10887</v>
      </c>
      <c r="O709" s="9">
        <v>42.843000000000004</v>
      </c>
      <c r="P709" s="10">
        <v>1</v>
      </c>
      <c r="Q709" s="11">
        <v>0</v>
      </c>
      <c r="R709" s="11">
        <v>12</v>
      </c>
      <c r="S709" s="8" t="s">
        <v>296</v>
      </c>
      <c r="T709" s="8" t="s">
        <v>297</v>
      </c>
      <c r="U709" s="9">
        <v>48.685000000000002</v>
      </c>
      <c r="V709" s="10">
        <v>1</v>
      </c>
      <c r="W709" s="11">
        <v>4</v>
      </c>
      <c r="X709" s="9">
        <v>58.994999999999997</v>
      </c>
      <c r="Y709" s="8" t="s">
        <v>292</v>
      </c>
      <c r="Z709" s="10">
        <v>1</v>
      </c>
      <c r="AA709" s="10">
        <v>0.76252200000000003</v>
      </c>
      <c r="AB709" s="9">
        <v>58.994999999999997</v>
      </c>
      <c r="AC709" s="10">
        <v>1</v>
      </c>
      <c r="AD709" s="10">
        <v>0.76252200000000003</v>
      </c>
      <c r="AE709" s="9">
        <v>58.994999999999997</v>
      </c>
      <c r="AF709" s="11">
        <v>10</v>
      </c>
      <c r="AG709" s="11">
        <v>12</v>
      </c>
      <c r="AH709" s="11">
        <v>0</v>
      </c>
      <c r="AI709" s="11">
        <v>17</v>
      </c>
      <c r="AJ709" s="11">
        <v>0</v>
      </c>
      <c r="AK709" s="12">
        <v>44115.065486111111</v>
      </c>
      <c r="AL709" s="11">
        <v>4.87</v>
      </c>
      <c r="AM709" s="11">
        <v>100</v>
      </c>
      <c r="AN709" s="11">
        <v>0</v>
      </c>
      <c r="AO709" s="11">
        <v>5.84</v>
      </c>
      <c r="AP709" s="11">
        <v>0</v>
      </c>
      <c r="AQ709" s="11">
        <v>7.85</v>
      </c>
      <c r="AR709" s="11">
        <v>2.46</v>
      </c>
      <c r="AS709" s="8" t="s">
        <v>298</v>
      </c>
      <c r="AT709" s="11">
        <v>0</v>
      </c>
      <c r="AU709" s="8" t="s">
        <v>12703</v>
      </c>
      <c r="AV709" s="8" t="s">
        <v>299</v>
      </c>
    </row>
    <row r="710" spans="1:48" x14ac:dyDescent="0.25">
      <c r="A710" s="8" t="str">
        <f t="shared" si="11"/>
        <v>17006000139572200001421</v>
      </c>
      <c r="B710" s="8" t="s">
        <v>10883</v>
      </c>
      <c r="C710" s="8" t="s">
        <v>292</v>
      </c>
      <c r="D710" s="8" t="s">
        <v>293</v>
      </c>
      <c r="E710" s="8" t="s">
        <v>12701</v>
      </c>
      <c r="F710" s="8" t="s">
        <v>12702</v>
      </c>
      <c r="G710" s="8" t="s">
        <v>10890</v>
      </c>
      <c r="H710" s="8" t="s">
        <v>10896</v>
      </c>
      <c r="I710" s="8" t="s">
        <v>294</v>
      </c>
      <c r="J710" s="8" t="s">
        <v>10897</v>
      </c>
      <c r="K710" s="8" t="s">
        <v>295</v>
      </c>
      <c r="L710" s="8" t="s">
        <v>10886</v>
      </c>
      <c r="M710" s="8" t="s">
        <v>10899</v>
      </c>
      <c r="N710" s="8" t="s">
        <v>10893</v>
      </c>
      <c r="O710" s="9">
        <v>42.69</v>
      </c>
      <c r="P710" s="10">
        <v>1</v>
      </c>
      <c r="Q710" s="11">
        <v>9.25</v>
      </c>
      <c r="R710" s="11">
        <v>7</v>
      </c>
      <c r="S710" s="8" t="s">
        <v>296</v>
      </c>
      <c r="T710" s="8" t="s">
        <v>297</v>
      </c>
      <c r="U710" s="9">
        <v>50.972999999999999</v>
      </c>
      <c r="V710" s="10">
        <v>0.25</v>
      </c>
      <c r="W710" s="11">
        <v>3</v>
      </c>
      <c r="X710" s="9">
        <v>17.143000000000001</v>
      </c>
      <c r="Y710" s="8" t="s">
        <v>292</v>
      </c>
      <c r="Z710" s="10">
        <v>4</v>
      </c>
      <c r="AA710" s="10">
        <v>1</v>
      </c>
      <c r="AB710" s="9">
        <v>68.572000000000003</v>
      </c>
      <c r="AC710" s="10">
        <v>1</v>
      </c>
      <c r="AD710" s="10">
        <v>1</v>
      </c>
      <c r="AE710" s="9">
        <v>68.572000000000003</v>
      </c>
      <c r="AF710" s="11">
        <v>10</v>
      </c>
      <c r="AG710" s="11">
        <v>7</v>
      </c>
      <c r="AH710" s="11">
        <v>0</v>
      </c>
      <c r="AI710" s="11">
        <v>17</v>
      </c>
      <c r="AJ710" s="11">
        <v>0</v>
      </c>
      <c r="AK710" s="12">
        <v>44115.613020833334</v>
      </c>
      <c r="AL710" s="11">
        <v>1.27</v>
      </c>
      <c r="AM710" s="11">
        <v>100</v>
      </c>
      <c r="AN710" s="11">
        <v>0</v>
      </c>
      <c r="AO710" s="11">
        <v>0.89</v>
      </c>
      <c r="AP710" s="11">
        <v>0</v>
      </c>
      <c r="AQ710" s="11">
        <v>2.63</v>
      </c>
      <c r="AR710" s="11">
        <v>0.5</v>
      </c>
      <c r="AS710" s="8" t="s">
        <v>298</v>
      </c>
      <c r="AT710" s="11">
        <v>0</v>
      </c>
      <c r="AU710" s="8" t="s">
        <v>12703</v>
      </c>
      <c r="AV710" s="8" t="s">
        <v>299</v>
      </c>
    </row>
    <row r="711" spans="1:48" x14ac:dyDescent="0.25">
      <c r="A711" s="8" t="str">
        <f t="shared" si="11"/>
        <v>10006000193982200000102</v>
      </c>
      <c r="B711" s="8" t="s">
        <v>10870</v>
      </c>
      <c r="C711" s="8" t="s">
        <v>294</v>
      </c>
      <c r="D711" s="8" t="s">
        <v>293</v>
      </c>
      <c r="E711" s="8" t="s">
        <v>12704</v>
      </c>
      <c r="F711" s="8" t="s">
        <v>12705</v>
      </c>
      <c r="G711" s="8" t="s">
        <v>10884</v>
      </c>
      <c r="H711" s="8" t="s">
        <v>10885</v>
      </c>
      <c r="I711" s="8" t="s">
        <v>292</v>
      </c>
      <c r="J711" s="8" t="s">
        <v>10897</v>
      </c>
      <c r="K711" s="8" t="s">
        <v>301</v>
      </c>
      <c r="L711" s="8" t="s">
        <v>10898</v>
      </c>
      <c r="M711" s="8" t="s">
        <v>10899</v>
      </c>
      <c r="N711" s="8" t="s">
        <v>10873</v>
      </c>
      <c r="O711" s="9">
        <v>9.7789999999999999</v>
      </c>
      <c r="P711" s="10">
        <v>1</v>
      </c>
      <c r="Q711" s="11">
        <v>9.25</v>
      </c>
      <c r="R711" s="11">
        <v>12</v>
      </c>
      <c r="S711" s="8" t="s">
        <v>296</v>
      </c>
      <c r="T711" s="8" t="s">
        <v>297</v>
      </c>
      <c r="U711" s="9">
        <v>12.417999999999999</v>
      </c>
      <c r="V711" s="10">
        <v>1</v>
      </c>
      <c r="W711" s="11">
        <v>4.5</v>
      </c>
      <c r="X711" s="9">
        <v>10.398</v>
      </c>
      <c r="Y711" s="8" t="s">
        <v>292</v>
      </c>
      <c r="Z711" s="10">
        <v>1</v>
      </c>
      <c r="AA711" s="10">
        <v>1</v>
      </c>
      <c r="AB711" s="9">
        <v>10.398</v>
      </c>
      <c r="AC711" s="10">
        <v>1</v>
      </c>
      <c r="AD711" s="10">
        <v>1</v>
      </c>
      <c r="AE711" s="9">
        <v>10.398</v>
      </c>
      <c r="AF711" s="11">
        <v>10</v>
      </c>
      <c r="AG711" s="11">
        <v>12</v>
      </c>
      <c r="AH711" s="11">
        <v>9.25</v>
      </c>
      <c r="AI711" s="11">
        <v>0</v>
      </c>
      <c r="AJ711" s="11">
        <v>0</v>
      </c>
      <c r="AK711" s="12">
        <v>44115.067476851851</v>
      </c>
      <c r="AL711" s="11">
        <v>1.24</v>
      </c>
      <c r="AM711" s="11">
        <v>100</v>
      </c>
      <c r="AN711" s="11">
        <v>0</v>
      </c>
      <c r="AO711" s="11">
        <v>1.49</v>
      </c>
      <c r="AP711" s="11">
        <v>1.1399999999999999</v>
      </c>
      <c r="AQ711" s="11">
        <v>0</v>
      </c>
      <c r="AR711" s="11">
        <v>0.61</v>
      </c>
      <c r="AS711" s="8" t="s">
        <v>298</v>
      </c>
      <c r="AT711" s="11">
        <v>0</v>
      </c>
      <c r="AU711" s="8" t="s">
        <v>12706</v>
      </c>
      <c r="AV711" s="8" t="s">
        <v>299</v>
      </c>
    </row>
    <row r="712" spans="1:48" x14ac:dyDescent="0.25">
      <c r="A712" s="8" t="str">
        <f t="shared" si="11"/>
        <v>17006000195942200001421</v>
      </c>
      <c r="B712" s="8" t="s">
        <v>10883</v>
      </c>
      <c r="C712" s="8" t="s">
        <v>292</v>
      </c>
      <c r="D712" s="8" t="s">
        <v>293</v>
      </c>
      <c r="E712" s="8" t="s">
        <v>12707</v>
      </c>
      <c r="F712" s="8" t="s">
        <v>12708</v>
      </c>
      <c r="G712" s="8" t="s">
        <v>10890</v>
      </c>
      <c r="H712" s="8" t="s">
        <v>10896</v>
      </c>
      <c r="I712" s="8" t="s">
        <v>294</v>
      </c>
      <c r="J712" s="8" t="s">
        <v>10897</v>
      </c>
      <c r="K712" s="8" t="s">
        <v>295</v>
      </c>
      <c r="L712" s="8" t="s">
        <v>10898</v>
      </c>
      <c r="M712" s="8" t="s">
        <v>10899</v>
      </c>
      <c r="N712" s="8" t="s">
        <v>10893</v>
      </c>
      <c r="O712" s="9">
        <v>84</v>
      </c>
      <c r="P712" s="10">
        <v>1</v>
      </c>
      <c r="Q712" s="11">
        <v>9.25</v>
      </c>
      <c r="R712" s="11">
        <v>7</v>
      </c>
      <c r="S712" s="8" t="s">
        <v>296</v>
      </c>
      <c r="T712" s="8" t="s">
        <v>297</v>
      </c>
      <c r="U712" s="9">
        <v>100.29900000000001</v>
      </c>
      <c r="V712" s="10">
        <v>0.25</v>
      </c>
      <c r="W712" s="11">
        <v>3</v>
      </c>
      <c r="X712" s="9">
        <v>33.755000000000003</v>
      </c>
      <c r="Y712" s="8" t="s">
        <v>292</v>
      </c>
      <c r="Z712" s="10">
        <v>4</v>
      </c>
      <c r="AA712" s="10">
        <v>1</v>
      </c>
      <c r="AB712" s="9">
        <v>135.02000000000001</v>
      </c>
      <c r="AC712" s="10">
        <v>1</v>
      </c>
      <c r="AD712" s="10">
        <v>1</v>
      </c>
      <c r="AE712" s="9">
        <v>135.02000000000001</v>
      </c>
      <c r="AF712" s="11">
        <v>10</v>
      </c>
      <c r="AG712" s="11">
        <v>7</v>
      </c>
      <c r="AH712" s="11">
        <v>0</v>
      </c>
      <c r="AI712" s="11">
        <v>17</v>
      </c>
      <c r="AJ712" s="11">
        <v>0</v>
      </c>
      <c r="AK712" s="12">
        <v>44115.615069444444</v>
      </c>
      <c r="AL712" s="11">
        <v>2.5099999999999998</v>
      </c>
      <c r="AM712" s="11">
        <v>100</v>
      </c>
      <c r="AN712" s="11">
        <v>0</v>
      </c>
      <c r="AO712" s="11">
        <v>1.76</v>
      </c>
      <c r="AP712" s="11">
        <v>0</v>
      </c>
      <c r="AQ712" s="11">
        <v>5.19</v>
      </c>
      <c r="AR712" s="11">
        <v>0.98</v>
      </c>
      <c r="AS712" s="8" t="s">
        <v>298</v>
      </c>
      <c r="AT712" s="11">
        <v>0</v>
      </c>
      <c r="AU712" s="8" t="s">
        <v>12709</v>
      </c>
      <c r="AV712" s="8" t="s">
        <v>299</v>
      </c>
    </row>
    <row r="713" spans="1:48" x14ac:dyDescent="0.25">
      <c r="A713" s="8" t="str">
        <f t="shared" si="11"/>
        <v>17006000223262200001421</v>
      </c>
      <c r="B713" s="8" t="s">
        <v>10883</v>
      </c>
      <c r="C713" s="8" t="s">
        <v>292</v>
      </c>
      <c r="D713" s="8" t="s">
        <v>293</v>
      </c>
      <c r="E713" s="8" t="s">
        <v>12710</v>
      </c>
      <c r="F713" s="8" t="s">
        <v>12711</v>
      </c>
      <c r="G713" s="8" t="s">
        <v>10890</v>
      </c>
      <c r="H713" s="8" t="s">
        <v>10896</v>
      </c>
      <c r="I713" s="8" t="s">
        <v>294</v>
      </c>
      <c r="J713" s="8" t="s">
        <v>10897</v>
      </c>
      <c r="K713" s="8" t="s">
        <v>301</v>
      </c>
      <c r="L713" s="8" t="s">
        <v>10898</v>
      </c>
      <c r="M713" s="8" t="s">
        <v>10899</v>
      </c>
      <c r="N713" s="8" t="s">
        <v>10893</v>
      </c>
      <c r="O713" s="9">
        <v>8.06</v>
      </c>
      <c r="P713" s="10">
        <v>1</v>
      </c>
      <c r="Q713" s="11">
        <v>9.25</v>
      </c>
      <c r="R713" s="11">
        <v>7</v>
      </c>
      <c r="S713" s="8" t="s">
        <v>296</v>
      </c>
      <c r="T713" s="8" t="s">
        <v>297</v>
      </c>
      <c r="U713" s="9">
        <v>9.6240000000000006</v>
      </c>
      <c r="V713" s="10">
        <v>0.25</v>
      </c>
      <c r="W713" s="11">
        <v>3</v>
      </c>
      <c r="X713" s="9">
        <v>3.2360000000000002</v>
      </c>
      <c r="Y713" s="8" t="s">
        <v>292</v>
      </c>
      <c r="Z713" s="10">
        <v>4</v>
      </c>
      <c r="AA713" s="10">
        <v>1</v>
      </c>
      <c r="AB713" s="9">
        <v>12.944000000000001</v>
      </c>
      <c r="AC713" s="10">
        <v>1</v>
      </c>
      <c r="AD713" s="10">
        <v>1</v>
      </c>
      <c r="AE713" s="9">
        <v>12.944000000000001</v>
      </c>
      <c r="AF713" s="11">
        <v>10</v>
      </c>
      <c r="AG713" s="11">
        <v>7</v>
      </c>
      <c r="AH713" s="11">
        <v>0</v>
      </c>
      <c r="AI713" s="11">
        <v>17</v>
      </c>
      <c r="AJ713" s="11">
        <v>0</v>
      </c>
      <c r="AK713" s="12">
        <v>44115.617268518516</v>
      </c>
      <c r="AL713" s="11">
        <v>0.24</v>
      </c>
      <c r="AM713" s="11">
        <v>100</v>
      </c>
      <c r="AN713" s="11">
        <v>0</v>
      </c>
      <c r="AO713" s="11">
        <v>0.17</v>
      </c>
      <c r="AP713" s="11">
        <v>0</v>
      </c>
      <c r="AQ713" s="11">
        <v>0.5</v>
      </c>
      <c r="AR713" s="11">
        <v>0.09</v>
      </c>
      <c r="AS713" s="8" t="s">
        <v>298</v>
      </c>
      <c r="AT713" s="11">
        <v>0</v>
      </c>
      <c r="AU713" s="8" t="s">
        <v>12712</v>
      </c>
      <c r="AV713" s="8" t="s">
        <v>299</v>
      </c>
    </row>
    <row r="714" spans="1:48" x14ac:dyDescent="0.25">
      <c r="A714" s="8" t="str">
        <f t="shared" si="11"/>
        <v>17006000223272200001421</v>
      </c>
      <c r="B714" s="8" t="s">
        <v>10883</v>
      </c>
      <c r="C714" s="8" t="s">
        <v>292</v>
      </c>
      <c r="D714" s="8" t="s">
        <v>293</v>
      </c>
      <c r="E714" s="8" t="s">
        <v>12713</v>
      </c>
      <c r="F714" s="8" t="s">
        <v>12714</v>
      </c>
      <c r="G714" s="8" t="s">
        <v>10890</v>
      </c>
      <c r="H714" s="8" t="s">
        <v>10896</v>
      </c>
      <c r="I714" s="8" t="s">
        <v>294</v>
      </c>
      <c r="J714" s="8" t="s">
        <v>10897</v>
      </c>
      <c r="K714" s="8" t="s">
        <v>301</v>
      </c>
      <c r="L714" s="8" t="s">
        <v>10898</v>
      </c>
      <c r="M714" s="8" t="s">
        <v>10899</v>
      </c>
      <c r="N714" s="8" t="s">
        <v>10893</v>
      </c>
      <c r="O714" s="9">
        <v>8.24</v>
      </c>
      <c r="P714" s="10">
        <v>1</v>
      </c>
      <c r="Q714" s="11">
        <v>9.25</v>
      </c>
      <c r="R714" s="11">
        <v>7</v>
      </c>
      <c r="S714" s="8" t="s">
        <v>296</v>
      </c>
      <c r="T714" s="8" t="s">
        <v>297</v>
      </c>
      <c r="U714" s="9">
        <v>9.8390000000000004</v>
      </c>
      <c r="V714" s="10">
        <v>0.25</v>
      </c>
      <c r="W714" s="11">
        <v>3</v>
      </c>
      <c r="X714" s="9">
        <v>3.32</v>
      </c>
      <c r="Y714" s="8" t="s">
        <v>292</v>
      </c>
      <c r="Z714" s="10">
        <v>4</v>
      </c>
      <c r="AA714" s="10">
        <v>1</v>
      </c>
      <c r="AB714" s="9">
        <v>13.28</v>
      </c>
      <c r="AC714" s="10">
        <v>1</v>
      </c>
      <c r="AD714" s="10">
        <v>1</v>
      </c>
      <c r="AE714" s="9">
        <v>13.28</v>
      </c>
      <c r="AF714" s="11">
        <v>10</v>
      </c>
      <c r="AG714" s="11">
        <v>7</v>
      </c>
      <c r="AH714" s="11">
        <v>0</v>
      </c>
      <c r="AI714" s="11">
        <v>17</v>
      </c>
      <c r="AJ714" s="11">
        <v>0</v>
      </c>
      <c r="AK714" s="12">
        <v>44115.617280092592</v>
      </c>
      <c r="AL714" s="11">
        <v>0.25</v>
      </c>
      <c r="AM714" s="11">
        <v>100</v>
      </c>
      <c r="AN714" s="11">
        <v>0</v>
      </c>
      <c r="AO714" s="11">
        <v>0.17</v>
      </c>
      <c r="AP714" s="11">
        <v>0</v>
      </c>
      <c r="AQ714" s="11">
        <v>0.51</v>
      </c>
      <c r="AR714" s="11">
        <v>0.1</v>
      </c>
      <c r="AS714" s="8" t="s">
        <v>298</v>
      </c>
      <c r="AT714" s="11">
        <v>0</v>
      </c>
      <c r="AU714" s="8" t="s">
        <v>12715</v>
      </c>
      <c r="AV714" s="8" t="s">
        <v>299</v>
      </c>
    </row>
    <row r="715" spans="1:48" x14ac:dyDescent="0.25">
      <c r="A715" s="8" t="str">
        <f t="shared" si="11"/>
        <v>17006000223282200001421</v>
      </c>
      <c r="B715" s="8" t="s">
        <v>10883</v>
      </c>
      <c r="C715" s="8" t="s">
        <v>292</v>
      </c>
      <c r="D715" s="8" t="s">
        <v>293</v>
      </c>
      <c r="E715" s="8" t="s">
        <v>12716</v>
      </c>
      <c r="F715" s="8" t="s">
        <v>12717</v>
      </c>
      <c r="G715" s="8" t="s">
        <v>10890</v>
      </c>
      <c r="H715" s="8" t="s">
        <v>10896</v>
      </c>
      <c r="I715" s="8" t="s">
        <v>294</v>
      </c>
      <c r="J715" s="8" t="s">
        <v>10897</v>
      </c>
      <c r="K715" s="8" t="s">
        <v>301</v>
      </c>
      <c r="L715" s="8" t="s">
        <v>10898</v>
      </c>
      <c r="M715" s="8" t="s">
        <v>10899</v>
      </c>
      <c r="N715" s="8" t="s">
        <v>10893</v>
      </c>
      <c r="O715" s="9">
        <v>8.31</v>
      </c>
      <c r="P715" s="10">
        <v>1</v>
      </c>
      <c r="Q715" s="11">
        <v>9.25</v>
      </c>
      <c r="R715" s="11">
        <v>7</v>
      </c>
      <c r="S715" s="8" t="s">
        <v>296</v>
      </c>
      <c r="T715" s="8" t="s">
        <v>297</v>
      </c>
      <c r="U715" s="9">
        <v>9.9220000000000006</v>
      </c>
      <c r="V715" s="10">
        <v>0.25</v>
      </c>
      <c r="W715" s="11">
        <v>3</v>
      </c>
      <c r="X715" s="9">
        <v>3.3410000000000002</v>
      </c>
      <c r="Y715" s="8" t="s">
        <v>292</v>
      </c>
      <c r="Z715" s="10">
        <v>4</v>
      </c>
      <c r="AA715" s="10">
        <v>1</v>
      </c>
      <c r="AB715" s="9">
        <v>13.364000000000001</v>
      </c>
      <c r="AC715" s="10">
        <v>1</v>
      </c>
      <c r="AD715" s="10">
        <v>1</v>
      </c>
      <c r="AE715" s="9">
        <v>13.364000000000001</v>
      </c>
      <c r="AF715" s="11">
        <v>10</v>
      </c>
      <c r="AG715" s="11">
        <v>7</v>
      </c>
      <c r="AH715" s="11">
        <v>0</v>
      </c>
      <c r="AI715" s="11">
        <v>17</v>
      </c>
      <c r="AJ715" s="11">
        <v>0</v>
      </c>
      <c r="AK715" s="12">
        <v>44115.617314814815</v>
      </c>
      <c r="AL715" s="11">
        <v>0.25</v>
      </c>
      <c r="AM715" s="11">
        <v>100</v>
      </c>
      <c r="AN715" s="11">
        <v>0</v>
      </c>
      <c r="AO715" s="11">
        <v>0.17</v>
      </c>
      <c r="AP715" s="11">
        <v>0</v>
      </c>
      <c r="AQ715" s="11">
        <v>0.51</v>
      </c>
      <c r="AR715" s="11">
        <v>0.1</v>
      </c>
      <c r="AS715" s="8" t="s">
        <v>298</v>
      </c>
      <c r="AT715" s="11">
        <v>0</v>
      </c>
      <c r="AU715" s="8" t="s">
        <v>12718</v>
      </c>
      <c r="AV715" s="8" t="s">
        <v>299</v>
      </c>
    </row>
    <row r="716" spans="1:48" x14ac:dyDescent="0.25">
      <c r="A716" s="8" t="str">
        <f t="shared" si="11"/>
        <v>17006000223292200001421</v>
      </c>
      <c r="B716" s="8" t="s">
        <v>10883</v>
      </c>
      <c r="C716" s="8" t="s">
        <v>292</v>
      </c>
      <c r="D716" s="8" t="s">
        <v>293</v>
      </c>
      <c r="E716" s="8" t="s">
        <v>12719</v>
      </c>
      <c r="F716" s="8" t="s">
        <v>12720</v>
      </c>
      <c r="G716" s="8" t="s">
        <v>10890</v>
      </c>
      <c r="H716" s="8" t="s">
        <v>10896</v>
      </c>
      <c r="I716" s="8" t="s">
        <v>294</v>
      </c>
      <c r="J716" s="8" t="s">
        <v>10897</v>
      </c>
      <c r="K716" s="8" t="s">
        <v>301</v>
      </c>
      <c r="L716" s="8" t="s">
        <v>10898</v>
      </c>
      <c r="M716" s="8" t="s">
        <v>10899</v>
      </c>
      <c r="N716" s="8" t="s">
        <v>10893</v>
      </c>
      <c r="O716" s="9">
        <v>8.5</v>
      </c>
      <c r="P716" s="10">
        <v>1</v>
      </c>
      <c r="Q716" s="11">
        <v>9.25</v>
      </c>
      <c r="R716" s="11">
        <v>7</v>
      </c>
      <c r="S716" s="8" t="s">
        <v>296</v>
      </c>
      <c r="T716" s="8" t="s">
        <v>297</v>
      </c>
      <c r="U716" s="9">
        <v>10.148999999999999</v>
      </c>
      <c r="V716" s="10">
        <v>0.25</v>
      </c>
      <c r="W716" s="11">
        <v>3</v>
      </c>
      <c r="X716" s="9">
        <v>3.4169999999999998</v>
      </c>
      <c r="Y716" s="8" t="s">
        <v>292</v>
      </c>
      <c r="Z716" s="10">
        <v>4</v>
      </c>
      <c r="AA716" s="10">
        <v>1</v>
      </c>
      <c r="AB716" s="9">
        <v>13.667999999999999</v>
      </c>
      <c r="AC716" s="10">
        <v>1</v>
      </c>
      <c r="AD716" s="10">
        <v>1</v>
      </c>
      <c r="AE716" s="9">
        <v>13.667999999999999</v>
      </c>
      <c r="AF716" s="11">
        <v>10</v>
      </c>
      <c r="AG716" s="11">
        <v>7</v>
      </c>
      <c r="AH716" s="11">
        <v>0</v>
      </c>
      <c r="AI716" s="11">
        <v>17</v>
      </c>
      <c r="AJ716" s="11">
        <v>0</v>
      </c>
      <c r="AK716" s="12">
        <v>44115.617314814815</v>
      </c>
      <c r="AL716" s="11">
        <v>0.25</v>
      </c>
      <c r="AM716" s="11">
        <v>100</v>
      </c>
      <c r="AN716" s="11">
        <v>0</v>
      </c>
      <c r="AO716" s="11">
        <v>0.18</v>
      </c>
      <c r="AP716" s="11">
        <v>0</v>
      </c>
      <c r="AQ716" s="11">
        <v>0.53</v>
      </c>
      <c r="AR716" s="11">
        <v>0.1</v>
      </c>
      <c r="AS716" s="8" t="s">
        <v>298</v>
      </c>
      <c r="AT716" s="11">
        <v>0</v>
      </c>
      <c r="AU716" s="8" t="s">
        <v>12721</v>
      </c>
      <c r="AV716" s="8" t="s">
        <v>299</v>
      </c>
    </row>
    <row r="717" spans="1:48" x14ac:dyDescent="0.25">
      <c r="A717" s="8" t="str">
        <f t="shared" si="11"/>
        <v>17006000223302200001421</v>
      </c>
      <c r="B717" s="8" t="s">
        <v>10883</v>
      </c>
      <c r="C717" s="8" t="s">
        <v>292</v>
      </c>
      <c r="D717" s="8" t="s">
        <v>293</v>
      </c>
      <c r="E717" s="8" t="s">
        <v>12722</v>
      </c>
      <c r="F717" s="8" t="s">
        <v>12723</v>
      </c>
      <c r="G717" s="8" t="s">
        <v>10890</v>
      </c>
      <c r="H717" s="8" t="s">
        <v>10896</v>
      </c>
      <c r="I717" s="8" t="s">
        <v>294</v>
      </c>
      <c r="J717" s="8" t="s">
        <v>10897</v>
      </c>
      <c r="K717" s="8" t="s">
        <v>301</v>
      </c>
      <c r="L717" s="8" t="s">
        <v>10898</v>
      </c>
      <c r="M717" s="8" t="s">
        <v>10899</v>
      </c>
      <c r="N717" s="8" t="s">
        <v>10893</v>
      </c>
      <c r="O717" s="9">
        <v>8.5500000000000007</v>
      </c>
      <c r="P717" s="10">
        <v>1</v>
      </c>
      <c r="Q717" s="11">
        <v>9.25</v>
      </c>
      <c r="R717" s="11">
        <v>7</v>
      </c>
      <c r="S717" s="8" t="s">
        <v>296</v>
      </c>
      <c r="T717" s="8" t="s">
        <v>297</v>
      </c>
      <c r="U717" s="9">
        <v>10.209</v>
      </c>
      <c r="V717" s="10">
        <v>0.25</v>
      </c>
      <c r="W717" s="11">
        <v>3</v>
      </c>
      <c r="X717" s="9">
        <v>3.4420000000000002</v>
      </c>
      <c r="Y717" s="8" t="s">
        <v>292</v>
      </c>
      <c r="Z717" s="10">
        <v>4</v>
      </c>
      <c r="AA717" s="10">
        <v>1</v>
      </c>
      <c r="AB717" s="9">
        <v>13.768000000000001</v>
      </c>
      <c r="AC717" s="10">
        <v>1</v>
      </c>
      <c r="AD717" s="10">
        <v>1</v>
      </c>
      <c r="AE717" s="9">
        <v>13.768000000000001</v>
      </c>
      <c r="AF717" s="11">
        <v>10</v>
      </c>
      <c r="AG717" s="11">
        <v>7</v>
      </c>
      <c r="AH717" s="11">
        <v>0</v>
      </c>
      <c r="AI717" s="11">
        <v>17</v>
      </c>
      <c r="AJ717" s="11">
        <v>0</v>
      </c>
      <c r="AK717" s="12">
        <v>44115.617337962962</v>
      </c>
      <c r="AL717" s="11">
        <v>0.26</v>
      </c>
      <c r="AM717" s="11">
        <v>100</v>
      </c>
      <c r="AN717" s="11">
        <v>0</v>
      </c>
      <c r="AO717" s="11">
        <v>0.18</v>
      </c>
      <c r="AP717" s="11">
        <v>0</v>
      </c>
      <c r="AQ717" s="11">
        <v>0.53</v>
      </c>
      <c r="AR717" s="11">
        <v>0.1</v>
      </c>
      <c r="AS717" s="8" t="s">
        <v>298</v>
      </c>
      <c r="AT717" s="11">
        <v>0</v>
      </c>
      <c r="AU717" s="8" t="s">
        <v>12724</v>
      </c>
      <c r="AV717" s="8" t="s">
        <v>299</v>
      </c>
    </row>
    <row r="718" spans="1:48" x14ac:dyDescent="0.25">
      <c r="A718" s="8" t="str">
        <f t="shared" si="11"/>
        <v>17006000223312200001421</v>
      </c>
      <c r="B718" s="8" t="s">
        <v>10883</v>
      </c>
      <c r="C718" s="8" t="s">
        <v>292</v>
      </c>
      <c r="D718" s="8" t="s">
        <v>293</v>
      </c>
      <c r="E718" s="8" t="s">
        <v>12725</v>
      </c>
      <c r="F718" s="8" t="s">
        <v>12726</v>
      </c>
      <c r="G718" s="8" t="s">
        <v>10890</v>
      </c>
      <c r="H718" s="8" t="s">
        <v>10896</v>
      </c>
      <c r="I718" s="8" t="s">
        <v>294</v>
      </c>
      <c r="J718" s="8" t="s">
        <v>10897</v>
      </c>
      <c r="K718" s="8" t="s">
        <v>301</v>
      </c>
      <c r="L718" s="8" t="s">
        <v>10898</v>
      </c>
      <c r="M718" s="8" t="s">
        <v>10899</v>
      </c>
      <c r="N718" s="8" t="s">
        <v>10893</v>
      </c>
      <c r="O718" s="9">
        <v>8.68</v>
      </c>
      <c r="P718" s="10">
        <v>1</v>
      </c>
      <c r="Q718" s="11">
        <v>9.25</v>
      </c>
      <c r="R718" s="11">
        <v>7</v>
      </c>
      <c r="S718" s="8" t="s">
        <v>296</v>
      </c>
      <c r="T718" s="8" t="s">
        <v>297</v>
      </c>
      <c r="U718" s="9">
        <v>10.364000000000001</v>
      </c>
      <c r="V718" s="10">
        <v>0.25</v>
      </c>
      <c r="W718" s="11">
        <v>3</v>
      </c>
      <c r="X718" s="9">
        <v>3.4910000000000001</v>
      </c>
      <c r="Y718" s="8" t="s">
        <v>292</v>
      </c>
      <c r="Z718" s="10">
        <v>4</v>
      </c>
      <c r="AA718" s="10">
        <v>1</v>
      </c>
      <c r="AB718" s="9">
        <v>13.964</v>
      </c>
      <c r="AC718" s="10">
        <v>1</v>
      </c>
      <c r="AD718" s="10">
        <v>1</v>
      </c>
      <c r="AE718" s="9">
        <v>13.964</v>
      </c>
      <c r="AF718" s="11">
        <v>10</v>
      </c>
      <c r="AG718" s="11">
        <v>7</v>
      </c>
      <c r="AH718" s="11">
        <v>0</v>
      </c>
      <c r="AI718" s="11">
        <v>17</v>
      </c>
      <c r="AJ718" s="11">
        <v>0</v>
      </c>
      <c r="AK718" s="12">
        <v>44115.617349537039</v>
      </c>
      <c r="AL718" s="11">
        <v>0.26</v>
      </c>
      <c r="AM718" s="11">
        <v>100</v>
      </c>
      <c r="AN718" s="11">
        <v>0</v>
      </c>
      <c r="AO718" s="11">
        <v>0.18</v>
      </c>
      <c r="AP718" s="11">
        <v>0</v>
      </c>
      <c r="AQ718" s="11">
        <v>0.54</v>
      </c>
      <c r="AR718" s="11">
        <v>0.1</v>
      </c>
      <c r="AS718" s="8" t="s">
        <v>298</v>
      </c>
      <c r="AT718" s="11">
        <v>0</v>
      </c>
      <c r="AU718" s="8" t="s">
        <v>12727</v>
      </c>
      <c r="AV718" s="8" t="s">
        <v>299</v>
      </c>
    </row>
    <row r="719" spans="1:48" x14ac:dyDescent="0.25">
      <c r="A719" s="8" t="str">
        <f t="shared" si="11"/>
        <v>17006000223322200001421</v>
      </c>
      <c r="B719" s="8" t="s">
        <v>10883</v>
      </c>
      <c r="C719" s="8" t="s">
        <v>292</v>
      </c>
      <c r="D719" s="8" t="s">
        <v>293</v>
      </c>
      <c r="E719" s="8" t="s">
        <v>12728</v>
      </c>
      <c r="F719" s="8" t="s">
        <v>12729</v>
      </c>
      <c r="G719" s="8" t="s">
        <v>10890</v>
      </c>
      <c r="H719" s="8" t="s">
        <v>10896</v>
      </c>
      <c r="I719" s="8" t="s">
        <v>294</v>
      </c>
      <c r="J719" s="8" t="s">
        <v>10897</v>
      </c>
      <c r="K719" s="8" t="s">
        <v>301</v>
      </c>
      <c r="L719" s="8" t="s">
        <v>10898</v>
      </c>
      <c r="M719" s="8" t="s">
        <v>10899</v>
      </c>
      <c r="N719" s="8" t="s">
        <v>10893</v>
      </c>
      <c r="O719" s="9">
        <v>8.75</v>
      </c>
      <c r="P719" s="10">
        <v>1</v>
      </c>
      <c r="Q719" s="11">
        <v>9.25</v>
      </c>
      <c r="R719" s="11">
        <v>7</v>
      </c>
      <c r="S719" s="8" t="s">
        <v>296</v>
      </c>
      <c r="T719" s="8" t="s">
        <v>297</v>
      </c>
      <c r="U719" s="9">
        <v>10.448</v>
      </c>
      <c r="V719" s="10">
        <v>0.25</v>
      </c>
      <c r="W719" s="11">
        <v>3</v>
      </c>
      <c r="X719" s="9">
        <v>3.512</v>
      </c>
      <c r="Y719" s="8" t="s">
        <v>292</v>
      </c>
      <c r="Z719" s="10">
        <v>4</v>
      </c>
      <c r="AA719" s="10">
        <v>1</v>
      </c>
      <c r="AB719" s="9">
        <v>14.048</v>
      </c>
      <c r="AC719" s="10">
        <v>1</v>
      </c>
      <c r="AD719" s="10">
        <v>1</v>
      </c>
      <c r="AE719" s="9">
        <v>14.048</v>
      </c>
      <c r="AF719" s="11">
        <v>10</v>
      </c>
      <c r="AG719" s="11">
        <v>7</v>
      </c>
      <c r="AH719" s="11">
        <v>0</v>
      </c>
      <c r="AI719" s="11">
        <v>17</v>
      </c>
      <c r="AJ719" s="11">
        <v>0</v>
      </c>
      <c r="AK719" s="12">
        <v>44115.617349537039</v>
      </c>
      <c r="AL719" s="11">
        <v>0.26</v>
      </c>
      <c r="AM719" s="11">
        <v>100</v>
      </c>
      <c r="AN719" s="11">
        <v>0</v>
      </c>
      <c r="AO719" s="11">
        <v>0.18</v>
      </c>
      <c r="AP719" s="11">
        <v>0</v>
      </c>
      <c r="AQ719" s="11">
        <v>0.54</v>
      </c>
      <c r="AR719" s="11">
        <v>0.1</v>
      </c>
      <c r="AS719" s="8" t="s">
        <v>298</v>
      </c>
      <c r="AT719" s="11">
        <v>0</v>
      </c>
      <c r="AU719" s="8" t="s">
        <v>12730</v>
      </c>
      <c r="AV719" s="8" t="s">
        <v>299</v>
      </c>
    </row>
    <row r="720" spans="1:48" x14ac:dyDescent="0.25">
      <c r="A720" s="8" t="str">
        <f t="shared" si="11"/>
        <v>17006000223332200001421</v>
      </c>
      <c r="B720" s="8" t="s">
        <v>10883</v>
      </c>
      <c r="C720" s="8" t="s">
        <v>292</v>
      </c>
      <c r="D720" s="8" t="s">
        <v>293</v>
      </c>
      <c r="E720" s="8" t="s">
        <v>12731</v>
      </c>
      <c r="F720" s="8" t="s">
        <v>12732</v>
      </c>
      <c r="G720" s="8" t="s">
        <v>10890</v>
      </c>
      <c r="H720" s="8" t="s">
        <v>10896</v>
      </c>
      <c r="I720" s="8" t="s">
        <v>294</v>
      </c>
      <c r="J720" s="8" t="s">
        <v>10897</v>
      </c>
      <c r="K720" s="8" t="s">
        <v>301</v>
      </c>
      <c r="L720" s="8" t="s">
        <v>10898</v>
      </c>
      <c r="M720" s="8" t="s">
        <v>10899</v>
      </c>
      <c r="N720" s="8" t="s">
        <v>10893</v>
      </c>
      <c r="O720" s="9">
        <v>8.92</v>
      </c>
      <c r="P720" s="10">
        <v>1</v>
      </c>
      <c r="Q720" s="11">
        <v>9.25</v>
      </c>
      <c r="R720" s="11">
        <v>7</v>
      </c>
      <c r="S720" s="8" t="s">
        <v>296</v>
      </c>
      <c r="T720" s="8" t="s">
        <v>297</v>
      </c>
      <c r="U720" s="9">
        <v>10.651</v>
      </c>
      <c r="V720" s="10">
        <v>0.25</v>
      </c>
      <c r="W720" s="11">
        <v>3</v>
      </c>
      <c r="X720" s="9">
        <v>3.5830000000000002</v>
      </c>
      <c r="Y720" s="8" t="s">
        <v>292</v>
      </c>
      <c r="Z720" s="10">
        <v>4</v>
      </c>
      <c r="AA720" s="10">
        <v>1</v>
      </c>
      <c r="AB720" s="9">
        <v>14.332000000000001</v>
      </c>
      <c r="AC720" s="10">
        <v>1</v>
      </c>
      <c r="AD720" s="10">
        <v>1</v>
      </c>
      <c r="AE720" s="9">
        <v>14.332000000000001</v>
      </c>
      <c r="AF720" s="11">
        <v>10</v>
      </c>
      <c r="AG720" s="11">
        <v>7</v>
      </c>
      <c r="AH720" s="11">
        <v>0</v>
      </c>
      <c r="AI720" s="11">
        <v>17</v>
      </c>
      <c r="AJ720" s="11">
        <v>0</v>
      </c>
      <c r="AK720" s="12">
        <v>44115.617349537039</v>
      </c>
      <c r="AL720" s="11">
        <v>0.27</v>
      </c>
      <c r="AM720" s="11">
        <v>100</v>
      </c>
      <c r="AN720" s="11">
        <v>0</v>
      </c>
      <c r="AO720" s="11">
        <v>0.19</v>
      </c>
      <c r="AP720" s="11">
        <v>0</v>
      </c>
      <c r="AQ720" s="11">
        <v>0.55000000000000004</v>
      </c>
      <c r="AR720" s="11">
        <v>0.1</v>
      </c>
      <c r="AS720" s="8" t="s">
        <v>298</v>
      </c>
      <c r="AT720" s="11">
        <v>0</v>
      </c>
      <c r="AU720" s="8" t="s">
        <v>12733</v>
      </c>
      <c r="AV720" s="8" t="s">
        <v>299</v>
      </c>
    </row>
    <row r="721" spans="1:48" x14ac:dyDescent="0.25">
      <c r="A721" s="8" t="str">
        <f t="shared" si="11"/>
        <v>17006000223342200001421</v>
      </c>
      <c r="B721" s="8" t="s">
        <v>10883</v>
      </c>
      <c r="C721" s="8" t="s">
        <v>292</v>
      </c>
      <c r="D721" s="8" t="s">
        <v>293</v>
      </c>
      <c r="E721" s="8" t="s">
        <v>12734</v>
      </c>
      <c r="F721" s="8" t="s">
        <v>12735</v>
      </c>
      <c r="G721" s="8" t="s">
        <v>10890</v>
      </c>
      <c r="H721" s="8" t="s">
        <v>10896</v>
      </c>
      <c r="I721" s="8" t="s">
        <v>294</v>
      </c>
      <c r="J721" s="8" t="s">
        <v>10897</v>
      </c>
      <c r="K721" s="8" t="s">
        <v>301</v>
      </c>
      <c r="L721" s="8" t="s">
        <v>10898</v>
      </c>
      <c r="M721" s="8" t="s">
        <v>10899</v>
      </c>
      <c r="N721" s="8" t="s">
        <v>10893</v>
      </c>
      <c r="O721" s="9">
        <v>9.06</v>
      </c>
      <c r="P721" s="10">
        <v>1</v>
      </c>
      <c r="Q721" s="11">
        <v>9.25</v>
      </c>
      <c r="R721" s="11">
        <v>7</v>
      </c>
      <c r="S721" s="8" t="s">
        <v>296</v>
      </c>
      <c r="T721" s="8" t="s">
        <v>297</v>
      </c>
      <c r="U721" s="9">
        <v>10.818</v>
      </c>
      <c r="V721" s="10">
        <v>0.25</v>
      </c>
      <c r="W721" s="11">
        <v>3</v>
      </c>
      <c r="X721" s="9">
        <v>3.645</v>
      </c>
      <c r="Y721" s="8" t="s">
        <v>292</v>
      </c>
      <c r="Z721" s="10">
        <v>4</v>
      </c>
      <c r="AA721" s="10">
        <v>1</v>
      </c>
      <c r="AB721" s="9">
        <v>14.58</v>
      </c>
      <c r="AC721" s="10">
        <v>1</v>
      </c>
      <c r="AD721" s="10">
        <v>1</v>
      </c>
      <c r="AE721" s="9">
        <v>14.58</v>
      </c>
      <c r="AF721" s="11">
        <v>10</v>
      </c>
      <c r="AG721" s="11">
        <v>7</v>
      </c>
      <c r="AH721" s="11">
        <v>0</v>
      </c>
      <c r="AI721" s="11">
        <v>17</v>
      </c>
      <c r="AJ721" s="11">
        <v>0</v>
      </c>
      <c r="AK721" s="12">
        <v>44115.617361111108</v>
      </c>
      <c r="AL721" s="11">
        <v>0.27</v>
      </c>
      <c r="AM721" s="11">
        <v>100</v>
      </c>
      <c r="AN721" s="11">
        <v>0</v>
      </c>
      <c r="AO721" s="11">
        <v>0.19</v>
      </c>
      <c r="AP721" s="11">
        <v>0</v>
      </c>
      <c r="AQ721" s="11">
        <v>0.56000000000000005</v>
      </c>
      <c r="AR721" s="11">
        <v>0.11</v>
      </c>
      <c r="AS721" s="8" t="s">
        <v>298</v>
      </c>
      <c r="AT721" s="11">
        <v>0</v>
      </c>
      <c r="AU721" s="8" t="s">
        <v>12736</v>
      </c>
      <c r="AV721" s="8" t="s">
        <v>299</v>
      </c>
    </row>
    <row r="722" spans="1:48" x14ac:dyDescent="0.25">
      <c r="A722" s="8" t="str">
        <f t="shared" si="11"/>
        <v>17006000223352200001421</v>
      </c>
      <c r="B722" s="8" t="s">
        <v>10883</v>
      </c>
      <c r="C722" s="8" t="s">
        <v>292</v>
      </c>
      <c r="D722" s="8" t="s">
        <v>293</v>
      </c>
      <c r="E722" s="8" t="s">
        <v>12737</v>
      </c>
      <c r="F722" s="8" t="s">
        <v>12738</v>
      </c>
      <c r="G722" s="8" t="s">
        <v>10890</v>
      </c>
      <c r="H722" s="8" t="s">
        <v>10896</v>
      </c>
      <c r="I722" s="8" t="s">
        <v>294</v>
      </c>
      <c r="J722" s="8" t="s">
        <v>10897</v>
      </c>
      <c r="K722" s="8" t="s">
        <v>301</v>
      </c>
      <c r="L722" s="8" t="s">
        <v>10898</v>
      </c>
      <c r="M722" s="8" t="s">
        <v>10899</v>
      </c>
      <c r="N722" s="8" t="s">
        <v>10893</v>
      </c>
      <c r="O722" s="9">
        <v>9.1999999999999993</v>
      </c>
      <c r="P722" s="10">
        <v>1</v>
      </c>
      <c r="Q722" s="11">
        <v>9.25</v>
      </c>
      <c r="R722" s="11">
        <v>7</v>
      </c>
      <c r="S722" s="8" t="s">
        <v>296</v>
      </c>
      <c r="T722" s="8" t="s">
        <v>297</v>
      </c>
      <c r="U722" s="9">
        <v>10.984999999999999</v>
      </c>
      <c r="V722" s="10">
        <v>0.25</v>
      </c>
      <c r="W722" s="11">
        <v>3</v>
      </c>
      <c r="X722" s="9">
        <v>3.706</v>
      </c>
      <c r="Y722" s="8" t="s">
        <v>292</v>
      </c>
      <c r="Z722" s="10">
        <v>4</v>
      </c>
      <c r="AA722" s="10">
        <v>1</v>
      </c>
      <c r="AB722" s="9">
        <v>14.824</v>
      </c>
      <c r="AC722" s="10">
        <v>1</v>
      </c>
      <c r="AD722" s="10">
        <v>1</v>
      </c>
      <c r="AE722" s="9">
        <v>14.824</v>
      </c>
      <c r="AF722" s="11">
        <v>10</v>
      </c>
      <c r="AG722" s="11">
        <v>7</v>
      </c>
      <c r="AH722" s="11">
        <v>0</v>
      </c>
      <c r="AI722" s="11">
        <v>17</v>
      </c>
      <c r="AJ722" s="11">
        <v>0</v>
      </c>
      <c r="AK722" s="12">
        <v>44115.617395833331</v>
      </c>
      <c r="AL722" s="11">
        <v>0.28000000000000003</v>
      </c>
      <c r="AM722" s="11">
        <v>100</v>
      </c>
      <c r="AN722" s="11">
        <v>0</v>
      </c>
      <c r="AO722" s="11">
        <v>0.19</v>
      </c>
      <c r="AP722" s="11">
        <v>0</v>
      </c>
      <c r="AQ722" s="11">
        <v>0.56999999999999995</v>
      </c>
      <c r="AR722" s="11">
        <v>0.11</v>
      </c>
      <c r="AS722" s="8" t="s">
        <v>298</v>
      </c>
      <c r="AT722" s="11">
        <v>0</v>
      </c>
      <c r="AU722" s="8" t="s">
        <v>12739</v>
      </c>
      <c r="AV722" s="8" t="s">
        <v>299</v>
      </c>
    </row>
    <row r="723" spans="1:48" x14ac:dyDescent="0.25">
      <c r="A723" s="8" t="str">
        <f t="shared" si="11"/>
        <v>17006000223362200001421</v>
      </c>
      <c r="B723" s="8" t="s">
        <v>10883</v>
      </c>
      <c r="C723" s="8" t="s">
        <v>292</v>
      </c>
      <c r="D723" s="8" t="s">
        <v>293</v>
      </c>
      <c r="E723" s="8" t="s">
        <v>12740</v>
      </c>
      <c r="F723" s="8" t="s">
        <v>12741</v>
      </c>
      <c r="G723" s="8" t="s">
        <v>10890</v>
      </c>
      <c r="H723" s="8" t="s">
        <v>10896</v>
      </c>
      <c r="I723" s="8" t="s">
        <v>294</v>
      </c>
      <c r="J723" s="8" t="s">
        <v>10897</v>
      </c>
      <c r="K723" s="8" t="s">
        <v>301</v>
      </c>
      <c r="L723" s="8" t="s">
        <v>10898</v>
      </c>
      <c r="M723" s="8" t="s">
        <v>10899</v>
      </c>
      <c r="N723" s="8" t="s">
        <v>10893</v>
      </c>
      <c r="O723" s="9">
        <v>9.3800000000000008</v>
      </c>
      <c r="P723" s="10">
        <v>1</v>
      </c>
      <c r="Q723" s="11">
        <v>9.25</v>
      </c>
      <c r="R723" s="11">
        <v>7</v>
      </c>
      <c r="S723" s="8" t="s">
        <v>296</v>
      </c>
      <c r="T723" s="8" t="s">
        <v>297</v>
      </c>
      <c r="U723" s="9">
        <v>11.2</v>
      </c>
      <c r="V723" s="10">
        <v>0.25</v>
      </c>
      <c r="W723" s="11">
        <v>3</v>
      </c>
      <c r="X723" s="9">
        <v>3.77</v>
      </c>
      <c r="Y723" s="8" t="s">
        <v>292</v>
      </c>
      <c r="Z723" s="10">
        <v>4</v>
      </c>
      <c r="AA723" s="10">
        <v>1</v>
      </c>
      <c r="AB723" s="9">
        <v>15.08</v>
      </c>
      <c r="AC723" s="10">
        <v>1</v>
      </c>
      <c r="AD723" s="10">
        <v>1</v>
      </c>
      <c r="AE723" s="9">
        <v>15.08</v>
      </c>
      <c r="AF723" s="11">
        <v>10</v>
      </c>
      <c r="AG723" s="11">
        <v>7</v>
      </c>
      <c r="AH723" s="11">
        <v>0</v>
      </c>
      <c r="AI723" s="11">
        <v>17</v>
      </c>
      <c r="AJ723" s="11">
        <v>0</v>
      </c>
      <c r="AK723" s="12">
        <v>44115.617395833331</v>
      </c>
      <c r="AL723" s="11">
        <v>0.28000000000000003</v>
      </c>
      <c r="AM723" s="11">
        <v>100</v>
      </c>
      <c r="AN723" s="11">
        <v>0</v>
      </c>
      <c r="AO723" s="11">
        <v>0.2</v>
      </c>
      <c r="AP723" s="11">
        <v>0</v>
      </c>
      <c r="AQ723" s="11">
        <v>0.57999999999999996</v>
      </c>
      <c r="AR723" s="11">
        <v>0.11</v>
      </c>
      <c r="AS723" s="8" t="s">
        <v>298</v>
      </c>
      <c r="AT723" s="11">
        <v>0</v>
      </c>
      <c r="AU723" s="8" t="s">
        <v>12742</v>
      </c>
      <c r="AV723" s="8" t="s">
        <v>299</v>
      </c>
    </row>
    <row r="724" spans="1:48" x14ac:dyDescent="0.25">
      <c r="A724" s="8" t="str">
        <f t="shared" si="11"/>
        <v>17006000223372200001421</v>
      </c>
      <c r="B724" s="8" t="s">
        <v>10883</v>
      </c>
      <c r="C724" s="8" t="s">
        <v>292</v>
      </c>
      <c r="D724" s="8" t="s">
        <v>293</v>
      </c>
      <c r="E724" s="8" t="s">
        <v>12743</v>
      </c>
      <c r="F724" s="8" t="s">
        <v>12744</v>
      </c>
      <c r="G724" s="8" t="s">
        <v>10890</v>
      </c>
      <c r="H724" s="8" t="s">
        <v>10896</v>
      </c>
      <c r="I724" s="8" t="s">
        <v>294</v>
      </c>
      <c r="J724" s="8" t="s">
        <v>10897</v>
      </c>
      <c r="K724" s="8" t="s">
        <v>301</v>
      </c>
      <c r="L724" s="8" t="s">
        <v>10898</v>
      </c>
      <c r="M724" s="8" t="s">
        <v>10899</v>
      </c>
      <c r="N724" s="8" t="s">
        <v>10893</v>
      </c>
      <c r="O724" s="9">
        <v>9.5500000000000007</v>
      </c>
      <c r="P724" s="10">
        <v>1</v>
      </c>
      <c r="Q724" s="11">
        <v>9.25</v>
      </c>
      <c r="R724" s="11">
        <v>7</v>
      </c>
      <c r="S724" s="8" t="s">
        <v>296</v>
      </c>
      <c r="T724" s="8" t="s">
        <v>297</v>
      </c>
      <c r="U724" s="9">
        <v>11.403</v>
      </c>
      <c r="V724" s="10">
        <v>0.25</v>
      </c>
      <c r="W724" s="11">
        <v>3</v>
      </c>
      <c r="X724" s="9">
        <v>3.8410000000000002</v>
      </c>
      <c r="Y724" s="8" t="s">
        <v>292</v>
      </c>
      <c r="Z724" s="10">
        <v>4</v>
      </c>
      <c r="AA724" s="10">
        <v>1</v>
      </c>
      <c r="AB724" s="9">
        <v>15.364000000000001</v>
      </c>
      <c r="AC724" s="10">
        <v>1</v>
      </c>
      <c r="AD724" s="10">
        <v>1</v>
      </c>
      <c r="AE724" s="9">
        <v>15.364000000000001</v>
      </c>
      <c r="AF724" s="11">
        <v>10</v>
      </c>
      <c r="AG724" s="11">
        <v>7</v>
      </c>
      <c r="AH724" s="11">
        <v>0</v>
      </c>
      <c r="AI724" s="11">
        <v>17</v>
      </c>
      <c r="AJ724" s="11">
        <v>0</v>
      </c>
      <c r="AK724" s="12">
        <v>44115.617407407408</v>
      </c>
      <c r="AL724" s="11">
        <v>0.28999999999999998</v>
      </c>
      <c r="AM724" s="11">
        <v>100</v>
      </c>
      <c r="AN724" s="11">
        <v>0</v>
      </c>
      <c r="AO724" s="11">
        <v>0.2</v>
      </c>
      <c r="AP724" s="11">
        <v>0</v>
      </c>
      <c r="AQ724" s="11">
        <v>0.59</v>
      </c>
      <c r="AR724" s="11">
        <v>0.11</v>
      </c>
      <c r="AS724" s="8" t="s">
        <v>298</v>
      </c>
      <c r="AT724" s="11">
        <v>0</v>
      </c>
      <c r="AU724" s="8" t="s">
        <v>12745</v>
      </c>
      <c r="AV724" s="8" t="s">
        <v>299</v>
      </c>
    </row>
    <row r="725" spans="1:48" x14ac:dyDescent="0.25">
      <c r="A725" s="8" t="str">
        <f t="shared" si="11"/>
        <v>17006000223382200001421</v>
      </c>
      <c r="B725" s="8" t="s">
        <v>10883</v>
      </c>
      <c r="C725" s="8" t="s">
        <v>292</v>
      </c>
      <c r="D725" s="8" t="s">
        <v>293</v>
      </c>
      <c r="E725" s="8" t="s">
        <v>12746</v>
      </c>
      <c r="F725" s="8" t="s">
        <v>12747</v>
      </c>
      <c r="G725" s="8" t="s">
        <v>10890</v>
      </c>
      <c r="H725" s="8" t="s">
        <v>10896</v>
      </c>
      <c r="I725" s="8" t="s">
        <v>294</v>
      </c>
      <c r="J725" s="8" t="s">
        <v>10897</v>
      </c>
      <c r="K725" s="8" t="s">
        <v>301</v>
      </c>
      <c r="L725" s="8" t="s">
        <v>10898</v>
      </c>
      <c r="M725" s="8" t="s">
        <v>10899</v>
      </c>
      <c r="N725" s="8" t="s">
        <v>10893</v>
      </c>
      <c r="O725" s="9">
        <v>9.6300000000000008</v>
      </c>
      <c r="P725" s="10">
        <v>1</v>
      </c>
      <c r="Q725" s="11">
        <v>9.25</v>
      </c>
      <c r="R725" s="11">
        <v>7</v>
      </c>
      <c r="S725" s="8" t="s">
        <v>296</v>
      </c>
      <c r="T725" s="8" t="s">
        <v>297</v>
      </c>
      <c r="U725" s="9">
        <v>11.499000000000001</v>
      </c>
      <c r="V725" s="10">
        <v>0.25</v>
      </c>
      <c r="W725" s="11">
        <v>3</v>
      </c>
      <c r="X725" s="9">
        <v>3.875</v>
      </c>
      <c r="Y725" s="8" t="s">
        <v>292</v>
      </c>
      <c r="Z725" s="10">
        <v>4</v>
      </c>
      <c r="AA725" s="10">
        <v>1</v>
      </c>
      <c r="AB725" s="9">
        <v>15.5</v>
      </c>
      <c r="AC725" s="10">
        <v>1</v>
      </c>
      <c r="AD725" s="10">
        <v>1</v>
      </c>
      <c r="AE725" s="9">
        <v>15.5</v>
      </c>
      <c r="AF725" s="11">
        <v>10</v>
      </c>
      <c r="AG725" s="11">
        <v>7</v>
      </c>
      <c r="AH725" s="11">
        <v>0</v>
      </c>
      <c r="AI725" s="11">
        <v>17</v>
      </c>
      <c r="AJ725" s="11">
        <v>0</v>
      </c>
      <c r="AK725" s="12">
        <v>44115.617418981485</v>
      </c>
      <c r="AL725" s="11">
        <v>0.28999999999999998</v>
      </c>
      <c r="AM725" s="11">
        <v>100</v>
      </c>
      <c r="AN725" s="11">
        <v>0</v>
      </c>
      <c r="AO725" s="11">
        <v>0.2</v>
      </c>
      <c r="AP725" s="11">
        <v>0</v>
      </c>
      <c r="AQ725" s="11">
        <v>0.6</v>
      </c>
      <c r="AR725" s="11">
        <v>0.11</v>
      </c>
      <c r="AS725" s="8" t="s">
        <v>298</v>
      </c>
      <c r="AT725" s="11">
        <v>0</v>
      </c>
      <c r="AU725" s="8" t="s">
        <v>12748</v>
      </c>
      <c r="AV725" s="8" t="s">
        <v>299</v>
      </c>
    </row>
    <row r="726" spans="1:48" x14ac:dyDescent="0.25">
      <c r="A726" s="8" t="str">
        <f t="shared" si="11"/>
        <v>17006000223392200001421</v>
      </c>
      <c r="B726" s="8" t="s">
        <v>10883</v>
      </c>
      <c r="C726" s="8" t="s">
        <v>292</v>
      </c>
      <c r="D726" s="8" t="s">
        <v>293</v>
      </c>
      <c r="E726" s="8" t="s">
        <v>12749</v>
      </c>
      <c r="F726" s="8" t="s">
        <v>12750</v>
      </c>
      <c r="G726" s="8" t="s">
        <v>10890</v>
      </c>
      <c r="H726" s="8" t="s">
        <v>10896</v>
      </c>
      <c r="I726" s="8" t="s">
        <v>294</v>
      </c>
      <c r="J726" s="8" t="s">
        <v>10897</v>
      </c>
      <c r="K726" s="8" t="s">
        <v>301</v>
      </c>
      <c r="L726" s="8" t="s">
        <v>10898</v>
      </c>
      <c r="M726" s="8" t="s">
        <v>10899</v>
      </c>
      <c r="N726" s="8" t="s">
        <v>10893</v>
      </c>
      <c r="O726" s="9">
        <v>9.65</v>
      </c>
      <c r="P726" s="10">
        <v>1</v>
      </c>
      <c r="Q726" s="11">
        <v>9.25</v>
      </c>
      <c r="R726" s="11">
        <v>7</v>
      </c>
      <c r="S726" s="8" t="s">
        <v>296</v>
      </c>
      <c r="T726" s="8" t="s">
        <v>297</v>
      </c>
      <c r="U726" s="9">
        <v>11.522</v>
      </c>
      <c r="V726" s="10">
        <v>0.25</v>
      </c>
      <c r="W726" s="11">
        <v>3</v>
      </c>
      <c r="X726" s="9">
        <v>3.8809999999999998</v>
      </c>
      <c r="Y726" s="8" t="s">
        <v>292</v>
      </c>
      <c r="Z726" s="10">
        <v>4</v>
      </c>
      <c r="AA726" s="10">
        <v>1</v>
      </c>
      <c r="AB726" s="9">
        <v>15.523999999999999</v>
      </c>
      <c r="AC726" s="10">
        <v>1</v>
      </c>
      <c r="AD726" s="10">
        <v>1</v>
      </c>
      <c r="AE726" s="9">
        <v>15.523999999999999</v>
      </c>
      <c r="AF726" s="11">
        <v>10</v>
      </c>
      <c r="AG726" s="11">
        <v>7</v>
      </c>
      <c r="AH726" s="11">
        <v>0</v>
      </c>
      <c r="AI726" s="11">
        <v>17</v>
      </c>
      <c r="AJ726" s="11">
        <v>0</v>
      </c>
      <c r="AK726" s="12">
        <v>44115.617418981485</v>
      </c>
      <c r="AL726" s="11">
        <v>0.28999999999999998</v>
      </c>
      <c r="AM726" s="11">
        <v>100</v>
      </c>
      <c r="AN726" s="11">
        <v>0</v>
      </c>
      <c r="AO726" s="11">
        <v>0.2</v>
      </c>
      <c r="AP726" s="11">
        <v>0</v>
      </c>
      <c r="AQ726" s="11">
        <v>0.6</v>
      </c>
      <c r="AR726" s="11">
        <v>0.11</v>
      </c>
      <c r="AS726" s="8" t="s">
        <v>298</v>
      </c>
      <c r="AT726" s="11">
        <v>0</v>
      </c>
      <c r="AU726" s="8" t="s">
        <v>12751</v>
      </c>
      <c r="AV726" s="8" t="s">
        <v>299</v>
      </c>
    </row>
    <row r="727" spans="1:48" x14ac:dyDescent="0.25">
      <c r="A727" s="8" t="str">
        <f t="shared" si="11"/>
        <v>17006000223402200001421</v>
      </c>
      <c r="B727" s="8" t="s">
        <v>10883</v>
      </c>
      <c r="C727" s="8" t="s">
        <v>292</v>
      </c>
      <c r="D727" s="8" t="s">
        <v>293</v>
      </c>
      <c r="E727" s="8" t="s">
        <v>12752</v>
      </c>
      <c r="F727" s="8" t="s">
        <v>12753</v>
      </c>
      <c r="G727" s="8" t="s">
        <v>10890</v>
      </c>
      <c r="H727" s="8" t="s">
        <v>10896</v>
      </c>
      <c r="I727" s="8" t="s">
        <v>294</v>
      </c>
      <c r="J727" s="8" t="s">
        <v>10897</v>
      </c>
      <c r="K727" s="8" t="s">
        <v>301</v>
      </c>
      <c r="L727" s="8" t="s">
        <v>10898</v>
      </c>
      <c r="M727" s="8" t="s">
        <v>10899</v>
      </c>
      <c r="N727" s="8" t="s">
        <v>10893</v>
      </c>
      <c r="O727" s="9">
        <v>9.89</v>
      </c>
      <c r="P727" s="10">
        <v>1</v>
      </c>
      <c r="Q727" s="11">
        <v>9.25</v>
      </c>
      <c r="R727" s="11">
        <v>7</v>
      </c>
      <c r="S727" s="8" t="s">
        <v>296</v>
      </c>
      <c r="T727" s="8" t="s">
        <v>297</v>
      </c>
      <c r="U727" s="9">
        <v>11.808999999999999</v>
      </c>
      <c r="V727" s="10">
        <v>0.25</v>
      </c>
      <c r="W727" s="11">
        <v>3</v>
      </c>
      <c r="X727" s="9">
        <v>3.9820000000000002</v>
      </c>
      <c r="Y727" s="8" t="s">
        <v>292</v>
      </c>
      <c r="Z727" s="10">
        <v>4</v>
      </c>
      <c r="AA727" s="10">
        <v>1</v>
      </c>
      <c r="AB727" s="9">
        <v>15.928000000000001</v>
      </c>
      <c r="AC727" s="10">
        <v>1</v>
      </c>
      <c r="AD727" s="10">
        <v>1</v>
      </c>
      <c r="AE727" s="9">
        <v>15.928000000000001</v>
      </c>
      <c r="AF727" s="11">
        <v>10</v>
      </c>
      <c r="AG727" s="11">
        <v>7</v>
      </c>
      <c r="AH727" s="11">
        <v>0</v>
      </c>
      <c r="AI727" s="11">
        <v>17</v>
      </c>
      <c r="AJ727" s="11">
        <v>0</v>
      </c>
      <c r="AK727" s="12">
        <v>44115.617430555554</v>
      </c>
      <c r="AL727" s="11">
        <v>0.3</v>
      </c>
      <c r="AM727" s="11">
        <v>100</v>
      </c>
      <c r="AN727" s="11">
        <v>0</v>
      </c>
      <c r="AO727" s="11">
        <v>0.21</v>
      </c>
      <c r="AP727" s="11">
        <v>0</v>
      </c>
      <c r="AQ727" s="11">
        <v>0.61</v>
      </c>
      <c r="AR727" s="11">
        <v>0.12</v>
      </c>
      <c r="AS727" s="8" t="s">
        <v>298</v>
      </c>
      <c r="AT727" s="11">
        <v>0</v>
      </c>
      <c r="AU727" s="8" t="s">
        <v>12754</v>
      </c>
      <c r="AV727" s="8" t="s">
        <v>299</v>
      </c>
    </row>
    <row r="728" spans="1:48" x14ac:dyDescent="0.25">
      <c r="A728" s="8" t="str">
        <f t="shared" si="11"/>
        <v>17006000223412200001421</v>
      </c>
      <c r="B728" s="8" t="s">
        <v>10883</v>
      </c>
      <c r="C728" s="8" t="s">
        <v>292</v>
      </c>
      <c r="D728" s="8" t="s">
        <v>293</v>
      </c>
      <c r="E728" s="8" t="s">
        <v>12755</v>
      </c>
      <c r="F728" s="8" t="s">
        <v>12756</v>
      </c>
      <c r="G728" s="8" t="s">
        <v>10890</v>
      </c>
      <c r="H728" s="8" t="s">
        <v>10896</v>
      </c>
      <c r="I728" s="8" t="s">
        <v>294</v>
      </c>
      <c r="J728" s="8" t="s">
        <v>10897</v>
      </c>
      <c r="K728" s="8" t="s">
        <v>301</v>
      </c>
      <c r="L728" s="8" t="s">
        <v>10898</v>
      </c>
      <c r="M728" s="8" t="s">
        <v>10899</v>
      </c>
      <c r="N728" s="8" t="s">
        <v>10893</v>
      </c>
      <c r="O728" s="9">
        <v>9.92</v>
      </c>
      <c r="P728" s="10">
        <v>1</v>
      </c>
      <c r="Q728" s="11">
        <v>9.25</v>
      </c>
      <c r="R728" s="11">
        <v>7</v>
      </c>
      <c r="S728" s="8" t="s">
        <v>296</v>
      </c>
      <c r="T728" s="8" t="s">
        <v>297</v>
      </c>
      <c r="U728" s="9">
        <v>11.845000000000001</v>
      </c>
      <c r="V728" s="10">
        <v>0.25</v>
      </c>
      <c r="W728" s="11">
        <v>3</v>
      </c>
      <c r="X728" s="9">
        <v>3.9910000000000001</v>
      </c>
      <c r="Y728" s="8" t="s">
        <v>292</v>
      </c>
      <c r="Z728" s="10">
        <v>4</v>
      </c>
      <c r="AA728" s="10">
        <v>1</v>
      </c>
      <c r="AB728" s="9">
        <v>15.964</v>
      </c>
      <c r="AC728" s="10">
        <v>1</v>
      </c>
      <c r="AD728" s="10">
        <v>1</v>
      </c>
      <c r="AE728" s="9">
        <v>15.964</v>
      </c>
      <c r="AF728" s="11">
        <v>10</v>
      </c>
      <c r="AG728" s="11">
        <v>7</v>
      </c>
      <c r="AH728" s="11">
        <v>0</v>
      </c>
      <c r="AI728" s="11">
        <v>17</v>
      </c>
      <c r="AJ728" s="11">
        <v>0</v>
      </c>
      <c r="AK728" s="12">
        <v>44115.617442129631</v>
      </c>
      <c r="AL728" s="11">
        <v>0.3</v>
      </c>
      <c r="AM728" s="11">
        <v>100</v>
      </c>
      <c r="AN728" s="11">
        <v>0</v>
      </c>
      <c r="AO728" s="11">
        <v>0.21</v>
      </c>
      <c r="AP728" s="11">
        <v>0</v>
      </c>
      <c r="AQ728" s="11">
        <v>0.61</v>
      </c>
      <c r="AR728" s="11">
        <v>0.12</v>
      </c>
      <c r="AS728" s="8" t="s">
        <v>298</v>
      </c>
      <c r="AT728" s="11">
        <v>0</v>
      </c>
      <c r="AU728" s="8" t="s">
        <v>12757</v>
      </c>
      <c r="AV728" s="8" t="s">
        <v>299</v>
      </c>
    </row>
    <row r="729" spans="1:48" x14ac:dyDescent="0.25">
      <c r="A729" s="8" t="str">
        <f t="shared" si="11"/>
        <v>17006000223422200001421</v>
      </c>
      <c r="B729" s="8" t="s">
        <v>10883</v>
      </c>
      <c r="C729" s="8" t="s">
        <v>292</v>
      </c>
      <c r="D729" s="8" t="s">
        <v>293</v>
      </c>
      <c r="E729" s="8" t="s">
        <v>12758</v>
      </c>
      <c r="F729" s="8" t="s">
        <v>12759</v>
      </c>
      <c r="G729" s="8" t="s">
        <v>10890</v>
      </c>
      <c r="H729" s="8" t="s">
        <v>10896</v>
      </c>
      <c r="I729" s="8" t="s">
        <v>294</v>
      </c>
      <c r="J729" s="8" t="s">
        <v>10897</v>
      </c>
      <c r="K729" s="8" t="s">
        <v>301</v>
      </c>
      <c r="L729" s="8" t="s">
        <v>10898</v>
      </c>
      <c r="M729" s="8" t="s">
        <v>10899</v>
      </c>
      <c r="N729" s="8" t="s">
        <v>10893</v>
      </c>
      <c r="O729" s="9">
        <v>10.28</v>
      </c>
      <c r="P729" s="10">
        <v>1</v>
      </c>
      <c r="Q729" s="11">
        <v>9.25</v>
      </c>
      <c r="R729" s="11">
        <v>7</v>
      </c>
      <c r="S729" s="8" t="s">
        <v>296</v>
      </c>
      <c r="T729" s="8" t="s">
        <v>297</v>
      </c>
      <c r="U729" s="9">
        <v>12.275</v>
      </c>
      <c r="V729" s="10">
        <v>0.25</v>
      </c>
      <c r="W729" s="11">
        <v>3</v>
      </c>
      <c r="X729" s="9">
        <v>4.1390000000000002</v>
      </c>
      <c r="Y729" s="8" t="s">
        <v>292</v>
      </c>
      <c r="Z729" s="10">
        <v>4</v>
      </c>
      <c r="AA729" s="10">
        <v>1</v>
      </c>
      <c r="AB729" s="9">
        <v>16.556000000000001</v>
      </c>
      <c r="AC729" s="10">
        <v>1</v>
      </c>
      <c r="AD729" s="10">
        <v>1</v>
      </c>
      <c r="AE729" s="9">
        <v>16.556000000000001</v>
      </c>
      <c r="AF729" s="11">
        <v>10</v>
      </c>
      <c r="AG729" s="11">
        <v>7</v>
      </c>
      <c r="AH729" s="11">
        <v>0</v>
      </c>
      <c r="AI729" s="11">
        <v>17</v>
      </c>
      <c r="AJ729" s="11">
        <v>0</v>
      </c>
      <c r="AK729" s="12">
        <v>44115.617442129631</v>
      </c>
      <c r="AL729" s="11">
        <v>0.31</v>
      </c>
      <c r="AM729" s="11">
        <v>100</v>
      </c>
      <c r="AN729" s="11">
        <v>0</v>
      </c>
      <c r="AO729" s="11">
        <v>0.22</v>
      </c>
      <c r="AP729" s="11">
        <v>0</v>
      </c>
      <c r="AQ729" s="11">
        <v>0.64</v>
      </c>
      <c r="AR729" s="11">
        <v>0.12</v>
      </c>
      <c r="AS729" s="8" t="s">
        <v>298</v>
      </c>
      <c r="AT729" s="11">
        <v>0</v>
      </c>
      <c r="AU729" s="8" t="s">
        <v>12760</v>
      </c>
      <c r="AV729" s="8" t="s">
        <v>299</v>
      </c>
    </row>
    <row r="730" spans="1:48" x14ac:dyDescent="0.25">
      <c r="A730" s="8" t="str">
        <f t="shared" si="11"/>
        <v>17006000223432200001421</v>
      </c>
      <c r="B730" s="8" t="s">
        <v>10883</v>
      </c>
      <c r="C730" s="8" t="s">
        <v>292</v>
      </c>
      <c r="D730" s="8" t="s">
        <v>293</v>
      </c>
      <c r="E730" s="8" t="s">
        <v>12761</v>
      </c>
      <c r="F730" s="8" t="s">
        <v>12762</v>
      </c>
      <c r="G730" s="8" t="s">
        <v>10890</v>
      </c>
      <c r="H730" s="8" t="s">
        <v>10896</v>
      </c>
      <c r="I730" s="8" t="s">
        <v>294</v>
      </c>
      <c r="J730" s="8" t="s">
        <v>10897</v>
      </c>
      <c r="K730" s="8" t="s">
        <v>301</v>
      </c>
      <c r="L730" s="8" t="s">
        <v>10898</v>
      </c>
      <c r="M730" s="8" t="s">
        <v>10899</v>
      </c>
      <c r="N730" s="8" t="s">
        <v>10893</v>
      </c>
      <c r="O730" s="9">
        <v>10.34</v>
      </c>
      <c r="P730" s="10">
        <v>1</v>
      </c>
      <c r="Q730" s="11">
        <v>9.25</v>
      </c>
      <c r="R730" s="11">
        <v>7</v>
      </c>
      <c r="S730" s="8" t="s">
        <v>296</v>
      </c>
      <c r="T730" s="8" t="s">
        <v>297</v>
      </c>
      <c r="U730" s="9">
        <v>12.346</v>
      </c>
      <c r="V730" s="10">
        <v>0.25</v>
      </c>
      <c r="W730" s="11">
        <v>3</v>
      </c>
      <c r="X730" s="9">
        <v>4.157</v>
      </c>
      <c r="Y730" s="8" t="s">
        <v>292</v>
      </c>
      <c r="Z730" s="10">
        <v>4</v>
      </c>
      <c r="AA730" s="10">
        <v>1</v>
      </c>
      <c r="AB730" s="9">
        <v>16.628</v>
      </c>
      <c r="AC730" s="10">
        <v>1</v>
      </c>
      <c r="AD730" s="10">
        <v>1</v>
      </c>
      <c r="AE730" s="9">
        <v>16.628</v>
      </c>
      <c r="AF730" s="11">
        <v>10</v>
      </c>
      <c r="AG730" s="11">
        <v>7</v>
      </c>
      <c r="AH730" s="11">
        <v>0</v>
      </c>
      <c r="AI730" s="11">
        <v>17</v>
      </c>
      <c r="AJ730" s="11">
        <v>0</v>
      </c>
      <c r="AK730" s="12">
        <v>44115.6175</v>
      </c>
      <c r="AL730" s="11">
        <v>0.31</v>
      </c>
      <c r="AM730" s="11">
        <v>100</v>
      </c>
      <c r="AN730" s="11">
        <v>0</v>
      </c>
      <c r="AO730" s="11">
        <v>0.22</v>
      </c>
      <c r="AP730" s="11">
        <v>0</v>
      </c>
      <c r="AQ730" s="11">
        <v>0.64</v>
      </c>
      <c r="AR730" s="11">
        <v>0.12</v>
      </c>
      <c r="AS730" s="8" t="s">
        <v>298</v>
      </c>
      <c r="AT730" s="11">
        <v>0</v>
      </c>
      <c r="AU730" s="8" t="s">
        <v>12763</v>
      </c>
      <c r="AV730" s="8" t="s">
        <v>299</v>
      </c>
    </row>
    <row r="731" spans="1:48" x14ac:dyDescent="0.25">
      <c r="A731" s="8" t="str">
        <f t="shared" si="11"/>
        <v>17006000223442200001421</v>
      </c>
      <c r="B731" s="8" t="s">
        <v>10883</v>
      </c>
      <c r="C731" s="8" t="s">
        <v>292</v>
      </c>
      <c r="D731" s="8" t="s">
        <v>293</v>
      </c>
      <c r="E731" s="8" t="s">
        <v>12764</v>
      </c>
      <c r="F731" s="8" t="s">
        <v>12765</v>
      </c>
      <c r="G731" s="8" t="s">
        <v>10890</v>
      </c>
      <c r="H731" s="8" t="s">
        <v>10896</v>
      </c>
      <c r="I731" s="8" t="s">
        <v>294</v>
      </c>
      <c r="J731" s="8" t="s">
        <v>10897</v>
      </c>
      <c r="K731" s="8" t="s">
        <v>301</v>
      </c>
      <c r="L731" s="8" t="s">
        <v>10898</v>
      </c>
      <c r="M731" s="8" t="s">
        <v>10899</v>
      </c>
      <c r="N731" s="8" t="s">
        <v>10893</v>
      </c>
      <c r="O731" s="9">
        <v>10.43</v>
      </c>
      <c r="P731" s="10">
        <v>1</v>
      </c>
      <c r="Q731" s="11">
        <v>9.25</v>
      </c>
      <c r="R731" s="11">
        <v>7</v>
      </c>
      <c r="S731" s="8" t="s">
        <v>296</v>
      </c>
      <c r="T731" s="8" t="s">
        <v>297</v>
      </c>
      <c r="U731" s="9">
        <v>12.454000000000001</v>
      </c>
      <c r="V731" s="10">
        <v>0.25</v>
      </c>
      <c r="W731" s="11">
        <v>3</v>
      </c>
      <c r="X731" s="9">
        <v>4.1840000000000002</v>
      </c>
      <c r="Y731" s="8" t="s">
        <v>292</v>
      </c>
      <c r="Z731" s="10">
        <v>4</v>
      </c>
      <c r="AA731" s="10">
        <v>1</v>
      </c>
      <c r="AB731" s="9">
        <v>16.736000000000001</v>
      </c>
      <c r="AC731" s="10">
        <v>1</v>
      </c>
      <c r="AD731" s="10">
        <v>1</v>
      </c>
      <c r="AE731" s="9">
        <v>16.736000000000001</v>
      </c>
      <c r="AF731" s="11">
        <v>10</v>
      </c>
      <c r="AG731" s="11">
        <v>7</v>
      </c>
      <c r="AH731" s="11">
        <v>0</v>
      </c>
      <c r="AI731" s="11">
        <v>17</v>
      </c>
      <c r="AJ731" s="11">
        <v>0</v>
      </c>
      <c r="AK731" s="12">
        <v>44115.6175</v>
      </c>
      <c r="AL731" s="11">
        <v>0.31</v>
      </c>
      <c r="AM731" s="11">
        <v>100</v>
      </c>
      <c r="AN731" s="11">
        <v>0</v>
      </c>
      <c r="AO731" s="11">
        <v>0.22</v>
      </c>
      <c r="AP731" s="11">
        <v>0</v>
      </c>
      <c r="AQ731" s="11">
        <v>0.64</v>
      </c>
      <c r="AR731" s="11">
        <v>0.12</v>
      </c>
      <c r="AS731" s="8" t="s">
        <v>298</v>
      </c>
      <c r="AT731" s="11">
        <v>0</v>
      </c>
      <c r="AU731" s="8" t="s">
        <v>12766</v>
      </c>
      <c r="AV731" s="8" t="s">
        <v>299</v>
      </c>
    </row>
    <row r="732" spans="1:48" x14ac:dyDescent="0.25">
      <c r="A732" s="8" t="str">
        <f t="shared" si="11"/>
        <v>17006000223452200001421</v>
      </c>
      <c r="B732" s="8" t="s">
        <v>10883</v>
      </c>
      <c r="C732" s="8" t="s">
        <v>292</v>
      </c>
      <c r="D732" s="8" t="s">
        <v>293</v>
      </c>
      <c r="E732" s="8" t="s">
        <v>12767</v>
      </c>
      <c r="F732" s="8" t="s">
        <v>12768</v>
      </c>
      <c r="G732" s="8" t="s">
        <v>10890</v>
      </c>
      <c r="H732" s="8" t="s">
        <v>10896</v>
      </c>
      <c r="I732" s="8" t="s">
        <v>294</v>
      </c>
      <c r="J732" s="8" t="s">
        <v>10897</v>
      </c>
      <c r="K732" s="8" t="s">
        <v>301</v>
      </c>
      <c r="L732" s="8" t="s">
        <v>10898</v>
      </c>
      <c r="M732" s="8" t="s">
        <v>10899</v>
      </c>
      <c r="N732" s="8" t="s">
        <v>10893</v>
      </c>
      <c r="O732" s="9">
        <v>10.62</v>
      </c>
      <c r="P732" s="10">
        <v>1</v>
      </c>
      <c r="Q732" s="11">
        <v>9.25</v>
      </c>
      <c r="R732" s="11">
        <v>7</v>
      </c>
      <c r="S732" s="8" t="s">
        <v>296</v>
      </c>
      <c r="T732" s="8" t="s">
        <v>297</v>
      </c>
      <c r="U732" s="9">
        <v>12.680999999999999</v>
      </c>
      <c r="V732" s="10">
        <v>0.25</v>
      </c>
      <c r="W732" s="11">
        <v>3</v>
      </c>
      <c r="X732" s="9">
        <v>4.2699999999999996</v>
      </c>
      <c r="Y732" s="8" t="s">
        <v>292</v>
      </c>
      <c r="Z732" s="10">
        <v>4</v>
      </c>
      <c r="AA732" s="10">
        <v>1</v>
      </c>
      <c r="AB732" s="9">
        <v>17.079999999999998</v>
      </c>
      <c r="AC732" s="10">
        <v>1</v>
      </c>
      <c r="AD732" s="10">
        <v>1</v>
      </c>
      <c r="AE732" s="9">
        <v>17.079999999999998</v>
      </c>
      <c r="AF732" s="11">
        <v>10</v>
      </c>
      <c r="AG732" s="11">
        <v>7</v>
      </c>
      <c r="AH732" s="11">
        <v>0</v>
      </c>
      <c r="AI732" s="11">
        <v>17</v>
      </c>
      <c r="AJ732" s="11">
        <v>0</v>
      </c>
      <c r="AK732" s="12">
        <v>44115.617523148147</v>
      </c>
      <c r="AL732" s="11">
        <v>0.32</v>
      </c>
      <c r="AM732" s="11">
        <v>100</v>
      </c>
      <c r="AN732" s="11">
        <v>0</v>
      </c>
      <c r="AO732" s="11">
        <v>0.22</v>
      </c>
      <c r="AP732" s="11">
        <v>0</v>
      </c>
      <c r="AQ732" s="11">
        <v>0.66</v>
      </c>
      <c r="AR732" s="11">
        <v>0.12</v>
      </c>
      <c r="AS732" s="8" t="s">
        <v>298</v>
      </c>
      <c r="AT732" s="11">
        <v>0</v>
      </c>
      <c r="AU732" s="8" t="s">
        <v>12769</v>
      </c>
      <c r="AV732" s="8" t="s">
        <v>299</v>
      </c>
    </row>
    <row r="733" spans="1:48" x14ac:dyDescent="0.25">
      <c r="A733" s="8" t="str">
        <f t="shared" si="11"/>
        <v>17006000223462200001421</v>
      </c>
      <c r="B733" s="8" t="s">
        <v>10883</v>
      </c>
      <c r="C733" s="8" t="s">
        <v>292</v>
      </c>
      <c r="D733" s="8" t="s">
        <v>293</v>
      </c>
      <c r="E733" s="8" t="s">
        <v>12770</v>
      </c>
      <c r="F733" s="8" t="s">
        <v>12771</v>
      </c>
      <c r="G733" s="8" t="s">
        <v>10890</v>
      </c>
      <c r="H733" s="8" t="s">
        <v>10896</v>
      </c>
      <c r="I733" s="8" t="s">
        <v>294</v>
      </c>
      <c r="J733" s="8" t="s">
        <v>10897</v>
      </c>
      <c r="K733" s="8" t="s">
        <v>301</v>
      </c>
      <c r="L733" s="8" t="s">
        <v>10898</v>
      </c>
      <c r="M733" s="8" t="s">
        <v>10899</v>
      </c>
      <c r="N733" s="8" t="s">
        <v>10893</v>
      </c>
      <c r="O733" s="9">
        <v>10.94</v>
      </c>
      <c r="P733" s="10">
        <v>1</v>
      </c>
      <c r="Q733" s="11">
        <v>9.25</v>
      </c>
      <c r="R733" s="11">
        <v>7</v>
      </c>
      <c r="S733" s="8" t="s">
        <v>296</v>
      </c>
      <c r="T733" s="8" t="s">
        <v>297</v>
      </c>
      <c r="U733" s="9">
        <v>13.063000000000001</v>
      </c>
      <c r="V733" s="10">
        <v>0.25</v>
      </c>
      <c r="W733" s="11">
        <v>3</v>
      </c>
      <c r="X733" s="9">
        <v>4.4059999999999997</v>
      </c>
      <c r="Y733" s="8" t="s">
        <v>292</v>
      </c>
      <c r="Z733" s="10">
        <v>4</v>
      </c>
      <c r="AA733" s="10">
        <v>1</v>
      </c>
      <c r="AB733" s="9">
        <v>17.623999999999999</v>
      </c>
      <c r="AC733" s="10">
        <v>1</v>
      </c>
      <c r="AD733" s="10">
        <v>1</v>
      </c>
      <c r="AE733" s="9">
        <v>17.623999999999999</v>
      </c>
      <c r="AF733" s="11">
        <v>10</v>
      </c>
      <c r="AG733" s="11">
        <v>7</v>
      </c>
      <c r="AH733" s="11">
        <v>0</v>
      </c>
      <c r="AI733" s="11">
        <v>17</v>
      </c>
      <c r="AJ733" s="11">
        <v>0</v>
      </c>
      <c r="AK733" s="12">
        <v>44115.617534722223</v>
      </c>
      <c r="AL733" s="11">
        <v>0.33</v>
      </c>
      <c r="AM733" s="11">
        <v>100</v>
      </c>
      <c r="AN733" s="11">
        <v>0</v>
      </c>
      <c r="AO733" s="11">
        <v>0.23</v>
      </c>
      <c r="AP733" s="11">
        <v>0</v>
      </c>
      <c r="AQ733" s="11">
        <v>0.68</v>
      </c>
      <c r="AR733" s="11">
        <v>0.13</v>
      </c>
      <c r="AS733" s="8" t="s">
        <v>298</v>
      </c>
      <c r="AT733" s="11">
        <v>0</v>
      </c>
      <c r="AU733" s="8" t="s">
        <v>12772</v>
      </c>
      <c r="AV733" s="8" t="s">
        <v>299</v>
      </c>
    </row>
    <row r="734" spans="1:48" x14ac:dyDescent="0.25">
      <c r="A734" s="8" t="str">
        <f t="shared" si="11"/>
        <v>17006000223472200001421</v>
      </c>
      <c r="B734" s="8" t="s">
        <v>10883</v>
      </c>
      <c r="C734" s="8" t="s">
        <v>292</v>
      </c>
      <c r="D734" s="8" t="s">
        <v>293</v>
      </c>
      <c r="E734" s="8" t="s">
        <v>12773</v>
      </c>
      <c r="F734" s="8" t="s">
        <v>12774</v>
      </c>
      <c r="G734" s="8" t="s">
        <v>10890</v>
      </c>
      <c r="H734" s="8" t="s">
        <v>10896</v>
      </c>
      <c r="I734" s="8" t="s">
        <v>294</v>
      </c>
      <c r="J734" s="8" t="s">
        <v>10897</v>
      </c>
      <c r="K734" s="8" t="s">
        <v>301</v>
      </c>
      <c r="L734" s="8" t="s">
        <v>10898</v>
      </c>
      <c r="M734" s="8" t="s">
        <v>10899</v>
      </c>
      <c r="N734" s="8" t="s">
        <v>10893</v>
      </c>
      <c r="O734" s="9">
        <v>11.26</v>
      </c>
      <c r="P734" s="10">
        <v>1</v>
      </c>
      <c r="Q734" s="11">
        <v>9.25</v>
      </c>
      <c r="R734" s="11">
        <v>7</v>
      </c>
      <c r="S734" s="8" t="s">
        <v>296</v>
      </c>
      <c r="T734" s="8" t="s">
        <v>297</v>
      </c>
      <c r="U734" s="9">
        <v>13.445</v>
      </c>
      <c r="V734" s="10">
        <v>0.25</v>
      </c>
      <c r="W734" s="11">
        <v>3</v>
      </c>
      <c r="X734" s="9">
        <v>4.5209999999999999</v>
      </c>
      <c r="Y734" s="8" t="s">
        <v>292</v>
      </c>
      <c r="Z734" s="10">
        <v>4</v>
      </c>
      <c r="AA734" s="10">
        <v>1</v>
      </c>
      <c r="AB734" s="9">
        <v>18.084</v>
      </c>
      <c r="AC734" s="10">
        <v>1</v>
      </c>
      <c r="AD734" s="10">
        <v>1</v>
      </c>
      <c r="AE734" s="9">
        <v>18.084</v>
      </c>
      <c r="AF734" s="11">
        <v>10</v>
      </c>
      <c r="AG734" s="11">
        <v>7</v>
      </c>
      <c r="AH734" s="11">
        <v>0</v>
      </c>
      <c r="AI734" s="11">
        <v>17</v>
      </c>
      <c r="AJ734" s="11">
        <v>0</v>
      </c>
      <c r="AK734" s="12">
        <v>44115.617534722223</v>
      </c>
      <c r="AL734" s="11">
        <v>0.34</v>
      </c>
      <c r="AM734" s="11">
        <v>100</v>
      </c>
      <c r="AN734" s="11">
        <v>0</v>
      </c>
      <c r="AO734" s="11">
        <v>0.23</v>
      </c>
      <c r="AP734" s="11">
        <v>0</v>
      </c>
      <c r="AQ734" s="11">
        <v>0.69</v>
      </c>
      <c r="AR734" s="11">
        <v>0.13</v>
      </c>
      <c r="AS734" s="8" t="s">
        <v>298</v>
      </c>
      <c r="AT734" s="11">
        <v>0</v>
      </c>
      <c r="AU734" s="8" t="s">
        <v>12775</v>
      </c>
      <c r="AV734" s="8" t="s">
        <v>299</v>
      </c>
    </row>
    <row r="735" spans="1:48" x14ac:dyDescent="0.25">
      <c r="A735" s="8" t="str">
        <f t="shared" si="11"/>
        <v>17006000223482200001421</v>
      </c>
      <c r="B735" s="8" t="s">
        <v>10883</v>
      </c>
      <c r="C735" s="8" t="s">
        <v>292</v>
      </c>
      <c r="D735" s="8" t="s">
        <v>293</v>
      </c>
      <c r="E735" s="8" t="s">
        <v>12776</v>
      </c>
      <c r="F735" s="8" t="s">
        <v>12777</v>
      </c>
      <c r="G735" s="8" t="s">
        <v>10890</v>
      </c>
      <c r="H735" s="8" t="s">
        <v>10896</v>
      </c>
      <c r="I735" s="8" t="s">
        <v>294</v>
      </c>
      <c r="J735" s="8" t="s">
        <v>10897</v>
      </c>
      <c r="K735" s="8" t="s">
        <v>301</v>
      </c>
      <c r="L735" s="8" t="s">
        <v>10898</v>
      </c>
      <c r="M735" s="8" t="s">
        <v>10899</v>
      </c>
      <c r="N735" s="8" t="s">
        <v>10893</v>
      </c>
      <c r="O735" s="9">
        <v>11.46</v>
      </c>
      <c r="P735" s="10">
        <v>1</v>
      </c>
      <c r="Q735" s="11">
        <v>9.25</v>
      </c>
      <c r="R735" s="11">
        <v>7</v>
      </c>
      <c r="S735" s="8" t="s">
        <v>296</v>
      </c>
      <c r="T735" s="8" t="s">
        <v>297</v>
      </c>
      <c r="U735" s="9">
        <v>13.683999999999999</v>
      </c>
      <c r="V735" s="10">
        <v>0.25</v>
      </c>
      <c r="W735" s="11">
        <v>3</v>
      </c>
      <c r="X735" s="9">
        <v>4.601</v>
      </c>
      <c r="Y735" s="8" t="s">
        <v>292</v>
      </c>
      <c r="Z735" s="10">
        <v>4</v>
      </c>
      <c r="AA735" s="10">
        <v>1</v>
      </c>
      <c r="AB735" s="9">
        <v>18.404</v>
      </c>
      <c r="AC735" s="10">
        <v>1</v>
      </c>
      <c r="AD735" s="10">
        <v>1</v>
      </c>
      <c r="AE735" s="9">
        <v>18.404</v>
      </c>
      <c r="AF735" s="11">
        <v>10</v>
      </c>
      <c r="AG735" s="11">
        <v>7</v>
      </c>
      <c r="AH735" s="11">
        <v>0</v>
      </c>
      <c r="AI735" s="11">
        <v>17</v>
      </c>
      <c r="AJ735" s="11">
        <v>0</v>
      </c>
      <c r="AK735" s="12">
        <v>44115.61755787037</v>
      </c>
      <c r="AL735" s="11">
        <v>0.34</v>
      </c>
      <c r="AM735" s="11">
        <v>100</v>
      </c>
      <c r="AN735" s="11">
        <v>0</v>
      </c>
      <c r="AO735" s="11">
        <v>0.24</v>
      </c>
      <c r="AP735" s="11">
        <v>0</v>
      </c>
      <c r="AQ735" s="11">
        <v>0.71</v>
      </c>
      <c r="AR735" s="11">
        <v>0.13</v>
      </c>
      <c r="AS735" s="8" t="s">
        <v>298</v>
      </c>
      <c r="AT735" s="11">
        <v>0</v>
      </c>
      <c r="AU735" s="8" t="s">
        <v>12778</v>
      </c>
      <c r="AV735" s="8" t="s">
        <v>299</v>
      </c>
    </row>
    <row r="736" spans="1:48" x14ac:dyDescent="0.25">
      <c r="A736" s="8" t="str">
        <f t="shared" si="11"/>
        <v>17006000223492200001421</v>
      </c>
      <c r="B736" s="8" t="s">
        <v>10883</v>
      </c>
      <c r="C736" s="8" t="s">
        <v>292</v>
      </c>
      <c r="D736" s="8" t="s">
        <v>293</v>
      </c>
      <c r="E736" s="8" t="s">
        <v>12779</v>
      </c>
      <c r="F736" s="8" t="s">
        <v>12780</v>
      </c>
      <c r="G736" s="8" t="s">
        <v>10890</v>
      </c>
      <c r="H736" s="8" t="s">
        <v>10896</v>
      </c>
      <c r="I736" s="8" t="s">
        <v>294</v>
      </c>
      <c r="J736" s="8" t="s">
        <v>10897</v>
      </c>
      <c r="K736" s="8" t="s">
        <v>301</v>
      </c>
      <c r="L736" s="8" t="s">
        <v>10898</v>
      </c>
      <c r="M736" s="8" t="s">
        <v>10899</v>
      </c>
      <c r="N736" s="8" t="s">
        <v>10893</v>
      </c>
      <c r="O736" s="9">
        <v>12.18</v>
      </c>
      <c r="P736" s="10">
        <v>1</v>
      </c>
      <c r="Q736" s="11">
        <v>9.25</v>
      </c>
      <c r="R736" s="11">
        <v>7</v>
      </c>
      <c r="S736" s="8" t="s">
        <v>296</v>
      </c>
      <c r="T736" s="8" t="s">
        <v>297</v>
      </c>
      <c r="U736" s="9">
        <v>14.542999999999999</v>
      </c>
      <c r="V736" s="10">
        <v>0.25</v>
      </c>
      <c r="W736" s="11">
        <v>3</v>
      </c>
      <c r="X736" s="9">
        <v>4.8959999999999999</v>
      </c>
      <c r="Y736" s="8" t="s">
        <v>292</v>
      </c>
      <c r="Z736" s="10">
        <v>4</v>
      </c>
      <c r="AA736" s="10">
        <v>1</v>
      </c>
      <c r="AB736" s="9">
        <v>19.584</v>
      </c>
      <c r="AC736" s="10">
        <v>1</v>
      </c>
      <c r="AD736" s="10">
        <v>1</v>
      </c>
      <c r="AE736" s="9">
        <v>19.584</v>
      </c>
      <c r="AF736" s="11">
        <v>10</v>
      </c>
      <c r="AG736" s="11">
        <v>7</v>
      </c>
      <c r="AH736" s="11">
        <v>0</v>
      </c>
      <c r="AI736" s="11">
        <v>17</v>
      </c>
      <c r="AJ736" s="11">
        <v>0</v>
      </c>
      <c r="AK736" s="12">
        <v>44115.617569444446</v>
      </c>
      <c r="AL736" s="11">
        <v>0.37</v>
      </c>
      <c r="AM736" s="11">
        <v>100</v>
      </c>
      <c r="AN736" s="11">
        <v>0</v>
      </c>
      <c r="AO736" s="11">
        <v>0.26</v>
      </c>
      <c r="AP736" s="11">
        <v>0</v>
      </c>
      <c r="AQ736" s="11">
        <v>0.75</v>
      </c>
      <c r="AR736" s="11">
        <v>0.14000000000000001</v>
      </c>
      <c r="AS736" s="8" t="s">
        <v>298</v>
      </c>
      <c r="AT736" s="11">
        <v>0</v>
      </c>
      <c r="AU736" s="8" t="s">
        <v>12781</v>
      </c>
      <c r="AV736" s="8" t="s">
        <v>299</v>
      </c>
    </row>
    <row r="737" spans="1:48" x14ac:dyDescent="0.25">
      <c r="A737" s="8" t="str">
        <f t="shared" si="11"/>
        <v>17006000223502200001421</v>
      </c>
      <c r="B737" s="8" t="s">
        <v>10883</v>
      </c>
      <c r="C737" s="8" t="s">
        <v>292</v>
      </c>
      <c r="D737" s="8" t="s">
        <v>293</v>
      </c>
      <c r="E737" s="8" t="s">
        <v>12782</v>
      </c>
      <c r="F737" s="8" t="s">
        <v>12783</v>
      </c>
      <c r="G737" s="8" t="s">
        <v>10890</v>
      </c>
      <c r="H737" s="8" t="s">
        <v>10896</v>
      </c>
      <c r="I737" s="8" t="s">
        <v>294</v>
      </c>
      <c r="J737" s="8" t="s">
        <v>10897</v>
      </c>
      <c r="K737" s="8" t="s">
        <v>301</v>
      </c>
      <c r="L737" s="8" t="s">
        <v>10898</v>
      </c>
      <c r="M737" s="8" t="s">
        <v>10899</v>
      </c>
      <c r="N737" s="8" t="s">
        <v>10893</v>
      </c>
      <c r="O737" s="9">
        <v>12.25</v>
      </c>
      <c r="P737" s="10">
        <v>1</v>
      </c>
      <c r="Q737" s="11">
        <v>9.25</v>
      </c>
      <c r="R737" s="11">
        <v>7</v>
      </c>
      <c r="S737" s="8" t="s">
        <v>296</v>
      </c>
      <c r="T737" s="8" t="s">
        <v>297</v>
      </c>
      <c r="U737" s="9">
        <v>14.627000000000001</v>
      </c>
      <c r="V737" s="10">
        <v>0.25</v>
      </c>
      <c r="W737" s="11">
        <v>3</v>
      </c>
      <c r="X737" s="9">
        <v>4.9269999999999996</v>
      </c>
      <c r="Y737" s="8" t="s">
        <v>292</v>
      </c>
      <c r="Z737" s="10">
        <v>4</v>
      </c>
      <c r="AA737" s="10">
        <v>1</v>
      </c>
      <c r="AB737" s="9">
        <v>19.707999999999998</v>
      </c>
      <c r="AC737" s="10">
        <v>1</v>
      </c>
      <c r="AD737" s="10">
        <v>1</v>
      </c>
      <c r="AE737" s="9">
        <v>19.707999999999998</v>
      </c>
      <c r="AF737" s="11">
        <v>10</v>
      </c>
      <c r="AG737" s="11">
        <v>7</v>
      </c>
      <c r="AH737" s="11">
        <v>0</v>
      </c>
      <c r="AI737" s="11">
        <v>17</v>
      </c>
      <c r="AJ737" s="11">
        <v>0</v>
      </c>
      <c r="AK737" s="12">
        <v>44115.617569444446</v>
      </c>
      <c r="AL737" s="11">
        <v>0.37</v>
      </c>
      <c r="AM737" s="11">
        <v>100</v>
      </c>
      <c r="AN737" s="11">
        <v>0</v>
      </c>
      <c r="AO737" s="11">
        <v>0.26</v>
      </c>
      <c r="AP737" s="11">
        <v>0</v>
      </c>
      <c r="AQ737" s="11">
        <v>0.76</v>
      </c>
      <c r="AR737" s="11">
        <v>0.14000000000000001</v>
      </c>
      <c r="AS737" s="8" t="s">
        <v>298</v>
      </c>
      <c r="AT737" s="11">
        <v>0</v>
      </c>
      <c r="AU737" s="8" t="s">
        <v>12784</v>
      </c>
      <c r="AV737" s="8" t="s">
        <v>299</v>
      </c>
    </row>
    <row r="738" spans="1:48" x14ac:dyDescent="0.25">
      <c r="A738" s="8" t="str">
        <f t="shared" si="11"/>
        <v>17006000223512200001421</v>
      </c>
      <c r="B738" s="8" t="s">
        <v>10883</v>
      </c>
      <c r="C738" s="8" t="s">
        <v>292</v>
      </c>
      <c r="D738" s="8" t="s">
        <v>293</v>
      </c>
      <c r="E738" s="8" t="s">
        <v>12785</v>
      </c>
      <c r="F738" s="8" t="s">
        <v>12786</v>
      </c>
      <c r="G738" s="8" t="s">
        <v>10890</v>
      </c>
      <c r="H738" s="8" t="s">
        <v>10896</v>
      </c>
      <c r="I738" s="8" t="s">
        <v>294</v>
      </c>
      <c r="J738" s="8" t="s">
        <v>10897</v>
      </c>
      <c r="K738" s="8" t="s">
        <v>301</v>
      </c>
      <c r="L738" s="8" t="s">
        <v>10898</v>
      </c>
      <c r="M738" s="8" t="s">
        <v>10899</v>
      </c>
      <c r="N738" s="8" t="s">
        <v>10893</v>
      </c>
      <c r="O738" s="9">
        <v>12.39</v>
      </c>
      <c r="P738" s="10">
        <v>1</v>
      </c>
      <c r="Q738" s="11">
        <v>9.25</v>
      </c>
      <c r="R738" s="11">
        <v>7</v>
      </c>
      <c r="S738" s="8" t="s">
        <v>296</v>
      </c>
      <c r="T738" s="8" t="s">
        <v>297</v>
      </c>
      <c r="U738" s="9">
        <v>14.794</v>
      </c>
      <c r="V738" s="10">
        <v>0.25</v>
      </c>
      <c r="W738" s="11">
        <v>3</v>
      </c>
      <c r="X738" s="9">
        <v>4.9889999999999999</v>
      </c>
      <c r="Y738" s="8" t="s">
        <v>292</v>
      </c>
      <c r="Z738" s="10">
        <v>4</v>
      </c>
      <c r="AA738" s="10">
        <v>1</v>
      </c>
      <c r="AB738" s="9">
        <v>19.956</v>
      </c>
      <c r="AC738" s="10">
        <v>1</v>
      </c>
      <c r="AD738" s="10">
        <v>1</v>
      </c>
      <c r="AE738" s="9">
        <v>19.956</v>
      </c>
      <c r="AF738" s="11">
        <v>10</v>
      </c>
      <c r="AG738" s="11">
        <v>7</v>
      </c>
      <c r="AH738" s="11">
        <v>0</v>
      </c>
      <c r="AI738" s="11">
        <v>17</v>
      </c>
      <c r="AJ738" s="11">
        <v>0</v>
      </c>
      <c r="AK738" s="12">
        <v>44115.617581018516</v>
      </c>
      <c r="AL738" s="11">
        <v>0.37</v>
      </c>
      <c r="AM738" s="11">
        <v>100</v>
      </c>
      <c r="AN738" s="11">
        <v>0</v>
      </c>
      <c r="AO738" s="11">
        <v>0.26</v>
      </c>
      <c r="AP738" s="11">
        <v>0</v>
      </c>
      <c r="AQ738" s="11">
        <v>0.77</v>
      </c>
      <c r="AR738" s="11">
        <v>0.15</v>
      </c>
      <c r="AS738" s="8" t="s">
        <v>298</v>
      </c>
      <c r="AT738" s="11">
        <v>0</v>
      </c>
      <c r="AU738" s="8" t="s">
        <v>12787</v>
      </c>
      <c r="AV738" s="8" t="s">
        <v>299</v>
      </c>
    </row>
    <row r="739" spans="1:48" x14ac:dyDescent="0.25">
      <c r="A739" s="8" t="str">
        <f t="shared" si="11"/>
        <v>17006000223522200001421</v>
      </c>
      <c r="B739" s="8" t="s">
        <v>10883</v>
      </c>
      <c r="C739" s="8" t="s">
        <v>292</v>
      </c>
      <c r="D739" s="8" t="s">
        <v>293</v>
      </c>
      <c r="E739" s="8" t="s">
        <v>12788</v>
      </c>
      <c r="F739" s="8" t="s">
        <v>12789</v>
      </c>
      <c r="G739" s="8" t="s">
        <v>10890</v>
      </c>
      <c r="H739" s="8" t="s">
        <v>10896</v>
      </c>
      <c r="I739" s="8" t="s">
        <v>294</v>
      </c>
      <c r="J739" s="8" t="s">
        <v>10897</v>
      </c>
      <c r="K739" s="8" t="s">
        <v>302</v>
      </c>
      <c r="L739" s="8" t="s">
        <v>10898</v>
      </c>
      <c r="M739" s="8" t="s">
        <v>10899</v>
      </c>
      <c r="N739" s="8" t="s">
        <v>10893</v>
      </c>
      <c r="O739" s="9">
        <v>12.62</v>
      </c>
      <c r="P739" s="10">
        <v>1</v>
      </c>
      <c r="Q739" s="11">
        <v>9.25</v>
      </c>
      <c r="R739" s="11">
        <v>7</v>
      </c>
      <c r="S739" s="8" t="s">
        <v>296</v>
      </c>
      <c r="T739" s="8" t="s">
        <v>297</v>
      </c>
      <c r="U739" s="9">
        <v>15.069000000000001</v>
      </c>
      <c r="V739" s="10">
        <v>0.25</v>
      </c>
      <c r="W739" s="11">
        <v>3</v>
      </c>
      <c r="X739" s="9">
        <v>5.077</v>
      </c>
      <c r="Y739" s="8" t="s">
        <v>292</v>
      </c>
      <c r="Z739" s="10">
        <v>4</v>
      </c>
      <c r="AA739" s="10">
        <v>1</v>
      </c>
      <c r="AB739" s="9">
        <v>20.308</v>
      </c>
      <c r="AC739" s="10">
        <v>1</v>
      </c>
      <c r="AD739" s="10">
        <v>1</v>
      </c>
      <c r="AE739" s="9">
        <v>20.308</v>
      </c>
      <c r="AF739" s="11">
        <v>10</v>
      </c>
      <c r="AG739" s="11">
        <v>7</v>
      </c>
      <c r="AH739" s="11">
        <v>0</v>
      </c>
      <c r="AI739" s="11">
        <v>17</v>
      </c>
      <c r="AJ739" s="11">
        <v>0</v>
      </c>
      <c r="AK739" s="12">
        <v>44115.617592592593</v>
      </c>
      <c r="AL739" s="11">
        <v>0.38</v>
      </c>
      <c r="AM739" s="11">
        <v>100</v>
      </c>
      <c r="AN739" s="11">
        <v>0</v>
      </c>
      <c r="AO739" s="11">
        <v>0.26</v>
      </c>
      <c r="AP739" s="11">
        <v>0</v>
      </c>
      <c r="AQ739" s="11">
        <v>0.78</v>
      </c>
      <c r="AR739" s="11">
        <v>0.15</v>
      </c>
      <c r="AS739" s="8" t="s">
        <v>298</v>
      </c>
      <c r="AT739" s="11">
        <v>0</v>
      </c>
      <c r="AU739" s="8" t="s">
        <v>12790</v>
      </c>
      <c r="AV739" s="8" t="s">
        <v>299</v>
      </c>
    </row>
    <row r="740" spans="1:48" x14ac:dyDescent="0.25">
      <c r="A740" s="8" t="str">
        <f t="shared" si="11"/>
        <v>17006000223532200001421</v>
      </c>
      <c r="B740" s="8" t="s">
        <v>10883</v>
      </c>
      <c r="C740" s="8" t="s">
        <v>292</v>
      </c>
      <c r="D740" s="8" t="s">
        <v>293</v>
      </c>
      <c r="E740" s="8" t="s">
        <v>12791</v>
      </c>
      <c r="F740" s="8" t="s">
        <v>12792</v>
      </c>
      <c r="G740" s="8" t="s">
        <v>10890</v>
      </c>
      <c r="H740" s="8" t="s">
        <v>10896</v>
      </c>
      <c r="I740" s="8" t="s">
        <v>294</v>
      </c>
      <c r="J740" s="8" t="s">
        <v>10897</v>
      </c>
      <c r="K740" s="8" t="s">
        <v>302</v>
      </c>
      <c r="L740" s="8" t="s">
        <v>10898</v>
      </c>
      <c r="M740" s="8" t="s">
        <v>10899</v>
      </c>
      <c r="N740" s="8" t="s">
        <v>10893</v>
      </c>
      <c r="O740" s="9">
        <v>12.76</v>
      </c>
      <c r="P740" s="10">
        <v>1</v>
      </c>
      <c r="Q740" s="11">
        <v>9.25</v>
      </c>
      <c r="R740" s="11">
        <v>7</v>
      </c>
      <c r="S740" s="8" t="s">
        <v>296</v>
      </c>
      <c r="T740" s="8" t="s">
        <v>297</v>
      </c>
      <c r="U740" s="9">
        <v>15.236000000000001</v>
      </c>
      <c r="V740" s="10">
        <v>0.25</v>
      </c>
      <c r="W740" s="11">
        <v>3</v>
      </c>
      <c r="X740" s="9">
        <v>5.1289999999999996</v>
      </c>
      <c r="Y740" s="8" t="s">
        <v>292</v>
      </c>
      <c r="Z740" s="10">
        <v>4</v>
      </c>
      <c r="AA740" s="10">
        <v>1</v>
      </c>
      <c r="AB740" s="9">
        <v>20.515999999999998</v>
      </c>
      <c r="AC740" s="10">
        <v>1</v>
      </c>
      <c r="AD740" s="10">
        <v>1</v>
      </c>
      <c r="AE740" s="9">
        <v>20.515999999999998</v>
      </c>
      <c r="AF740" s="11">
        <v>10</v>
      </c>
      <c r="AG740" s="11">
        <v>7</v>
      </c>
      <c r="AH740" s="11">
        <v>0</v>
      </c>
      <c r="AI740" s="11">
        <v>17</v>
      </c>
      <c r="AJ740" s="11">
        <v>0</v>
      </c>
      <c r="AK740" s="12">
        <v>44115.617592592593</v>
      </c>
      <c r="AL740" s="11">
        <v>0.38</v>
      </c>
      <c r="AM740" s="11">
        <v>100</v>
      </c>
      <c r="AN740" s="11">
        <v>0</v>
      </c>
      <c r="AO740" s="11">
        <v>0.27</v>
      </c>
      <c r="AP740" s="11">
        <v>0</v>
      </c>
      <c r="AQ740" s="11">
        <v>0.79</v>
      </c>
      <c r="AR740" s="11">
        <v>0.15</v>
      </c>
      <c r="AS740" s="8" t="s">
        <v>298</v>
      </c>
      <c r="AT740" s="11">
        <v>0</v>
      </c>
      <c r="AU740" s="8" t="s">
        <v>12793</v>
      </c>
      <c r="AV740" s="8" t="s">
        <v>299</v>
      </c>
    </row>
    <row r="741" spans="1:48" x14ac:dyDescent="0.25">
      <c r="A741" s="8" t="str">
        <f t="shared" si="11"/>
        <v>17006000223542200001421</v>
      </c>
      <c r="B741" s="8" t="s">
        <v>10883</v>
      </c>
      <c r="C741" s="8" t="s">
        <v>292</v>
      </c>
      <c r="D741" s="8" t="s">
        <v>293</v>
      </c>
      <c r="E741" s="8" t="s">
        <v>12794</v>
      </c>
      <c r="F741" s="8" t="s">
        <v>12795</v>
      </c>
      <c r="G741" s="8" t="s">
        <v>10890</v>
      </c>
      <c r="H741" s="8" t="s">
        <v>10896</v>
      </c>
      <c r="I741" s="8" t="s">
        <v>294</v>
      </c>
      <c r="J741" s="8" t="s">
        <v>10897</v>
      </c>
      <c r="K741" s="8" t="s">
        <v>302</v>
      </c>
      <c r="L741" s="8" t="s">
        <v>10898</v>
      </c>
      <c r="M741" s="8" t="s">
        <v>10899</v>
      </c>
      <c r="N741" s="8" t="s">
        <v>10893</v>
      </c>
      <c r="O741" s="9">
        <v>13.14</v>
      </c>
      <c r="P741" s="10">
        <v>1</v>
      </c>
      <c r="Q741" s="11">
        <v>9.25</v>
      </c>
      <c r="R741" s="11">
        <v>7</v>
      </c>
      <c r="S741" s="8" t="s">
        <v>296</v>
      </c>
      <c r="T741" s="8" t="s">
        <v>297</v>
      </c>
      <c r="U741" s="9">
        <v>15.69</v>
      </c>
      <c r="V741" s="10">
        <v>0.25</v>
      </c>
      <c r="W741" s="11">
        <v>3</v>
      </c>
      <c r="X741" s="9">
        <v>5.2729999999999997</v>
      </c>
      <c r="Y741" s="8" t="s">
        <v>292</v>
      </c>
      <c r="Z741" s="10">
        <v>4</v>
      </c>
      <c r="AA741" s="10">
        <v>1</v>
      </c>
      <c r="AB741" s="9">
        <v>21.091999999999999</v>
      </c>
      <c r="AC741" s="10">
        <v>1</v>
      </c>
      <c r="AD741" s="10">
        <v>1</v>
      </c>
      <c r="AE741" s="9">
        <v>21.091999999999999</v>
      </c>
      <c r="AF741" s="11">
        <v>10</v>
      </c>
      <c r="AG741" s="11">
        <v>7</v>
      </c>
      <c r="AH741" s="11">
        <v>0</v>
      </c>
      <c r="AI741" s="11">
        <v>17</v>
      </c>
      <c r="AJ741" s="11">
        <v>0</v>
      </c>
      <c r="AK741" s="12">
        <v>44115.617604166669</v>
      </c>
      <c r="AL741" s="11">
        <v>0.39</v>
      </c>
      <c r="AM741" s="11">
        <v>100</v>
      </c>
      <c r="AN741" s="11">
        <v>0</v>
      </c>
      <c r="AO741" s="11">
        <v>0.27</v>
      </c>
      <c r="AP741" s="11">
        <v>0</v>
      </c>
      <c r="AQ741" s="11">
        <v>0.81</v>
      </c>
      <c r="AR741" s="11">
        <v>0.15</v>
      </c>
      <c r="AS741" s="8" t="s">
        <v>298</v>
      </c>
      <c r="AT741" s="11">
        <v>0</v>
      </c>
      <c r="AU741" s="8" t="s">
        <v>12796</v>
      </c>
      <c r="AV741" s="8" t="s">
        <v>299</v>
      </c>
    </row>
    <row r="742" spans="1:48" x14ac:dyDescent="0.25">
      <c r="A742" s="8" t="str">
        <f t="shared" si="11"/>
        <v>17006000223552200001421</v>
      </c>
      <c r="B742" s="8" t="s">
        <v>10883</v>
      </c>
      <c r="C742" s="8" t="s">
        <v>292</v>
      </c>
      <c r="D742" s="8" t="s">
        <v>293</v>
      </c>
      <c r="E742" s="8" t="s">
        <v>12797</v>
      </c>
      <c r="F742" s="8" t="s">
        <v>12798</v>
      </c>
      <c r="G742" s="8" t="s">
        <v>10890</v>
      </c>
      <c r="H742" s="8" t="s">
        <v>10896</v>
      </c>
      <c r="I742" s="8" t="s">
        <v>294</v>
      </c>
      <c r="J742" s="8" t="s">
        <v>10897</v>
      </c>
      <c r="K742" s="8" t="s">
        <v>302</v>
      </c>
      <c r="L742" s="8" t="s">
        <v>10898</v>
      </c>
      <c r="M742" s="8" t="s">
        <v>10899</v>
      </c>
      <c r="N742" s="8" t="s">
        <v>10893</v>
      </c>
      <c r="O742" s="9">
        <v>13.24</v>
      </c>
      <c r="P742" s="10">
        <v>1</v>
      </c>
      <c r="Q742" s="11">
        <v>9.25</v>
      </c>
      <c r="R742" s="11">
        <v>7</v>
      </c>
      <c r="S742" s="8" t="s">
        <v>296</v>
      </c>
      <c r="T742" s="8" t="s">
        <v>297</v>
      </c>
      <c r="U742" s="9">
        <v>15.808999999999999</v>
      </c>
      <c r="V742" s="10">
        <v>0.25</v>
      </c>
      <c r="W742" s="11">
        <v>3</v>
      </c>
      <c r="X742" s="9">
        <v>5.3319999999999999</v>
      </c>
      <c r="Y742" s="8" t="s">
        <v>292</v>
      </c>
      <c r="Z742" s="10">
        <v>4</v>
      </c>
      <c r="AA742" s="10">
        <v>1</v>
      </c>
      <c r="AB742" s="9">
        <v>21.327999999999999</v>
      </c>
      <c r="AC742" s="10">
        <v>1</v>
      </c>
      <c r="AD742" s="10">
        <v>1</v>
      </c>
      <c r="AE742" s="9">
        <v>21.327999999999999</v>
      </c>
      <c r="AF742" s="11">
        <v>10</v>
      </c>
      <c r="AG742" s="11">
        <v>7</v>
      </c>
      <c r="AH742" s="11">
        <v>0</v>
      </c>
      <c r="AI742" s="11">
        <v>17</v>
      </c>
      <c r="AJ742" s="11">
        <v>0</v>
      </c>
      <c r="AK742" s="12">
        <v>44115.617662037039</v>
      </c>
      <c r="AL742" s="11">
        <v>0.4</v>
      </c>
      <c r="AM742" s="11">
        <v>100</v>
      </c>
      <c r="AN742" s="11">
        <v>0</v>
      </c>
      <c r="AO742" s="11">
        <v>0.28000000000000003</v>
      </c>
      <c r="AP742" s="11">
        <v>0</v>
      </c>
      <c r="AQ742" s="11">
        <v>0.82</v>
      </c>
      <c r="AR742" s="11">
        <v>0.16</v>
      </c>
      <c r="AS742" s="8" t="s">
        <v>298</v>
      </c>
      <c r="AT742" s="11">
        <v>0</v>
      </c>
      <c r="AU742" s="8" t="s">
        <v>12799</v>
      </c>
      <c r="AV742" s="8" t="s">
        <v>299</v>
      </c>
    </row>
    <row r="743" spans="1:48" x14ac:dyDescent="0.25">
      <c r="A743" s="8" t="str">
        <f t="shared" si="11"/>
        <v>17006000223562200001421</v>
      </c>
      <c r="B743" s="8" t="s">
        <v>10883</v>
      </c>
      <c r="C743" s="8" t="s">
        <v>292</v>
      </c>
      <c r="D743" s="8" t="s">
        <v>293</v>
      </c>
      <c r="E743" s="8" t="s">
        <v>12800</v>
      </c>
      <c r="F743" s="8" t="s">
        <v>12801</v>
      </c>
      <c r="G743" s="8" t="s">
        <v>10890</v>
      </c>
      <c r="H743" s="8" t="s">
        <v>10896</v>
      </c>
      <c r="I743" s="8" t="s">
        <v>294</v>
      </c>
      <c r="J743" s="8" t="s">
        <v>10897</v>
      </c>
      <c r="K743" s="8" t="s">
        <v>302</v>
      </c>
      <c r="L743" s="8" t="s">
        <v>10898</v>
      </c>
      <c r="M743" s="8" t="s">
        <v>10899</v>
      </c>
      <c r="N743" s="8" t="s">
        <v>10893</v>
      </c>
      <c r="O743" s="9">
        <v>13.38</v>
      </c>
      <c r="P743" s="10">
        <v>1</v>
      </c>
      <c r="Q743" s="11">
        <v>9.25</v>
      </c>
      <c r="R743" s="11">
        <v>7</v>
      </c>
      <c r="S743" s="8" t="s">
        <v>296</v>
      </c>
      <c r="T743" s="8" t="s">
        <v>297</v>
      </c>
      <c r="U743" s="9">
        <v>15.976000000000001</v>
      </c>
      <c r="V743" s="10">
        <v>0.25</v>
      </c>
      <c r="W743" s="11">
        <v>3</v>
      </c>
      <c r="X743" s="9">
        <v>5.3739999999999997</v>
      </c>
      <c r="Y743" s="8" t="s">
        <v>292</v>
      </c>
      <c r="Z743" s="10">
        <v>4</v>
      </c>
      <c r="AA743" s="10">
        <v>1</v>
      </c>
      <c r="AB743" s="9">
        <v>21.495999999999999</v>
      </c>
      <c r="AC743" s="10">
        <v>1</v>
      </c>
      <c r="AD743" s="10">
        <v>1</v>
      </c>
      <c r="AE743" s="9">
        <v>21.495999999999999</v>
      </c>
      <c r="AF743" s="11">
        <v>10</v>
      </c>
      <c r="AG743" s="11">
        <v>7</v>
      </c>
      <c r="AH743" s="11">
        <v>0</v>
      </c>
      <c r="AI743" s="11">
        <v>17</v>
      </c>
      <c r="AJ743" s="11">
        <v>0</v>
      </c>
      <c r="AK743" s="12">
        <v>44115.617662037039</v>
      </c>
      <c r="AL743" s="11">
        <v>0.4</v>
      </c>
      <c r="AM743" s="11">
        <v>100</v>
      </c>
      <c r="AN743" s="11">
        <v>0</v>
      </c>
      <c r="AO743" s="11">
        <v>0.28000000000000003</v>
      </c>
      <c r="AP743" s="11">
        <v>0</v>
      </c>
      <c r="AQ743" s="11">
        <v>0.82</v>
      </c>
      <c r="AR743" s="11">
        <v>0.16</v>
      </c>
      <c r="AS743" s="8" t="s">
        <v>298</v>
      </c>
      <c r="AT743" s="11">
        <v>0</v>
      </c>
      <c r="AU743" s="8" t="s">
        <v>12802</v>
      </c>
      <c r="AV743" s="8" t="s">
        <v>299</v>
      </c>
    </row>
    <row r="744" spans="1:48" x14ac:dyDescent="0.25">
      <c r="A744" s="8" t="str">
        <f t="shared" si="11"/>
        <v>17006000223572200001421</v>
      </c>
      <c r="B744" s="8" t="s">
        <v>10883</v>
      </c>
      <c r="C744" s="8" t="s">
        <v>292</v>
      </c>
      <c r="D744" s="8" t="s">
        <v>293</v>
      </c>
      <c r="E744" s="8" t="s">
        <v>12803</v>
      </c>
      <c r="F744" s="8" t="s">
        <v>12804</v>
      </c>
      <c r="G744" s="8" t="s">
        <v>10890</v>
      </c>
      <c r="H744" s="8" t="s">
        <v>10896</v>
      </c>
      <c r="I744" s="8" t="s">
        <v>294</v>
      </c>
      <c r="J744" s="8" t="s">
        <v>10897</v>
      </c>
      <c r="K744" s="8" t="s">
        <v>302</v>
      </c>
      <c r="L744" s="8" t="s">
        <v>10898</v>
      </c>
      <c r="M744" s="8" t="s">
        <v>10899</v>
      </c>
      <c r="N744" s="8" t="s">
        <v>10893</v>
      </c>
      <c r="O744" s="9">
        <v>13.63</v>
      </c>
      <c r="P744" s="10">
        <v>1</v>
      </c>
      <c r="Q744" s="11">
        <v>9.25</v>
      </c>
      <c r="R744" s="11">
        <v>7</v>
      </c>
      <c r="S744" s="8" t="s">
        <v>296</v>
      </c>
      <c r="T744" s="8" t="s">
        <v>297</v>
      </c>
      <c r="U744" s="9">
        <v>16.274999999999999</v>
      </c>
      <c r="V744" s="10">
        <v>0.25</v>
      </c>
      <c r="W744" s="11">
        <v>3</v>
      </c>
      <c r="X744" s="9">
        <v>5.4790000000000001</v>
      </c>
      <c r="Y744" s="8" t="s">
        <v>292</v>
      </c>
      <c r="Z744" s="10">
        <v>4</v>
      </c>
      <c r="AA744" s="10">
        <v>1</v>
      </c>
      <c r="AB744" s="9">
        <v>21.916</v>
      </c>
      <c r="AC744" s="10">
        <v>1</v>
      </c>
      <c r="AD744" s="10">
        <v>1</v>
      </c>
      <c r="AE744" s="9">
        <v>21.916</v>
      </c>
      <c r="AF744" s="11">
        <v>10</v>
      </c>
      <c r="AG744" s="11">
        <v>7</v>
      </c>
      <c r="AH744" s="11">
        <v>0</v>
      </c>
      <c r="AI744" s="11">
        <v>17</v>
      </c>
      <c r="AJ744" s="11">
        <v>0</v>
      </c>
      <c r="AK744" s="12">
        <v>44115.617673611108</v>
      </c>
      <c r="AL744" s="11">
        <v>0.41</v>
      </c>
      <c r="AM744" s="11">
        <v>100</v>
      </c>
      <c r="AN744" s="11">
        <v>0</v>
      </c>
      <c r="AO744" s="11">
        <v>0.28999999999999998</v>
      </c>
      <c r="AP744" s="11">
        <v>0</v>
      </c>
      <c r="AQ744" s="11">
        <v>0.84</v>
      </c>
      <c r="AR744" s="11">
        <v>0.16</v>
      </c>
      <c r="AS744" s="8" t="s">
        <v>298</v>
      </c>
      <c r="AT744" s="11">
        <v>0</v>
      </c>
      <c r="AU744" s="8" t="s">
        <v>12805</v>
      </c>
      <c r="AV744" s="8" t="s">
        <v>299</v>
      </c>
    </row>
    <row r="745" spans="1:48" x14ac:dyDescent="0.25">
      <c r="A745" s="8" t="str">
        <f t="shared" si="11"/>
        <v>17006000223592200001421</v>
      </c>
      <c r="B745" s="8" t="s">
        <v>10883</v>
      </c>
      <c r="C745" s="8" t="s">
        <v>292</v>
      </c>
      <c r="D745" s="8" t="s">
        <v>293</v>
      </c>
      <c r="E745" s="8" t="s">
        <v>12806</v>
      </c>
      <c r="F745" s="8" t="s">
        <v>12807</v>
      </c>
      <c r="G745" s="8" t="s">
        <v>10890</v>
      </c>
      <c r="H745" s="8" t="s">
        <v>10896</v>
      </c>
      <c r="I745" s="8" t="s">
        <v>294</v>
      </c>
      <c r="J745" s="8" t="s">
        <v>10897</v>
      </c>
      <c r="K745" s="8" t="s">
        <v>302</v>
      </c>
      <c r="L745" s="8" t="s">
        <v>10898</v>
      </c>
      <c r="M745" s="8" t="s">
        <v>10899</v>
      </c>
      <c r="N745" s="8" t="s">
        <v>10893</v>
      </c>
      <c r="O745" s="9">
        <v>13.79</v>
      </c>
      <c r="P745" s="10">
        <v>1</v>
      </c>
      <c r="Q745" s="11">
        <v>9.25</v>
      </c>
      <c r="R745" s="11">
        <v>7</v>
      </c>
      <c r="S745" s="8" t="s">
        <v>296</v>
      </c>
      <c r="T745" s="8" t="s">
        <v>297</v>
      </c>
      <c r="U745" s="9">
        <v>16.466000000000001</v>
      </c>
      <c r="V745" s="10">
        <v>0.25</v>
      </c>
      <c r="W745" s="11">
        <v>3</v>
      </c>
      <c r="X745" s="9">
        <v>5.5369999999999999</v>
      </c>
      <c r="Y745" s="8" t="s">
        <v>292</v>
      </c>
      <c r="Z745" s="10">
        <v>4</v>
      </c>
      <c r="AA745" s="10">
        <v>1</v>
      </c>
      <c r="AB745" s="9">
        <v>22.148</v>
      </c>
      <c r="AC745" s="10">
        <v>1</v>
      </c>
      <c r="AD745" s="10">
        <v>1</v>
      </c>
      <c r="AE745" s="9">
        <v>22.148</v>
      </c>
      <c r="AF745" s="11">
        <v>10</v>
      </c>
      <c r="AG745" s="11">
        <v>7</v>
      </c>
      <c r="AH745" s="11">
        <v>0</v>
      </c>
      <c r="AI745" s="11">
        <v>17</v>
      </c>
      <c r="AJ745" s="11">
        <v>0</v>
      </c>
      <c r="AK745" s="12">
        <v>44115.617673611108</v>
      </c>
      <c r="AL745" s="11">
        <v>0.41</v>
      </c>
      <c r="AM745" s="11">
        <v>100</v>
      </c>
      <c r="AN745" s="11">
        <v>0</v>
      </c>
      <c r="AO745" s="11">
        <v>0.28999999999999998</v>
      </c>
      <c r="AP745" s="11">
        <v>0</v>
      </c>
      <c r="AQ745" s="11">
        <v>0.85</v>
      </c>
      <c r="AR745" s="11">
        <v>0.16</v>
      </c>
      <c r="AS745" s="8" t="s">
        <v>298</v>
      </c>
      <c r="AT745" s="11">
        <v>0</v>
      </c>
      <c r="AU745" s="8" t="s">
        <v>12808</v>
      </c>
      <c r="AV745" s="8" t="s">
        <v>299</v>
      </c>
    </row>
    <row r="746" spans="1:48" x14ac:dyDescent="0.25">
      <c r="A746" s="8" t="str">
        <f t="shared" si="11"/>
        <v>17006000223652200001421</v>
      </c>
      <c r="B746" s="8" t="s">
        <v>10883</v>
      </c>
      <c r="C746" s="8" t="s">
        <v>292</v>
      </c>
      <c r="D746" s="8" t="s">
        <v>293</v>
      </c>
      <c r="E746" s="8" t="s">
        <v>12809</v>
      </c>
      <c r="F746" s="8" t="s">
        <v>12810</v>
      </c>
      <c r="G746" s="8" t="s">
        <v>10890</v>
      </c>
      <c r="H746" s="8" t="s">
        <v>10896</v>
      </c>
      <c r="I746" s="8" t="s">
        <v>294</v>
      </c>
      <c r="J746" s="8" t="s">
        <v>10897</v>
      </c>
      <c r="K746" s="8" t="s">
        <v>302</v>
      </c>
      <c r="L746" s="8" t="s">
        <v>10898</v>
      </c>
      <c r="M746" s="8" t="s">
        <v>10899</v>
      </c>
      <c r="N746" s="8" t="s">
        <v>10893</v>
      </c>
      <c r="O746" s="9">
        <v>15.04</v>
      </c>
      <c r="P746" s="10">
        <v>1</v>
      </c>
      <c r="Q746" s="11">
        <v>9.25</v>
      </c>
      <c r="R746" s="11">
        <v>7</v>
      </c>
      <c r="S746" s="8" t="s">
        <v>296</v>
      </c>
      <c r="T746" s="8" t="s">
        <v>297</v>
      </c>
      <c r="U746" s="9">
        <v>17.957999999999998</v>
      </c>
      <c r="V746" s="10">
        <v>0.25</v>
      </c>
      <c r="W746" s="11">
        <v>3</v>
      </c>
      <c r="X746" s="9">
        <v>6.05</v>
      </c>
      <c r="Y746" s="8" t="s">
        <v>292</v>
      </c>
      <c r="Z746" s="10">
        <v>4</v>
      </c>
      <c r="AA746" s="10">
        <v>1</v>
      </c>
      <c r="AB746" s="9">
        <v>24.2</v>
      </c>
      <c r="AC746" s="10">
        <v>1</v>
      </c>
      <c r="AD746" s="10">
        <v>1</v>
      </c>
      <c r="AE746" s="9">
        <v>24.2</v>
      </c>
      <c r="AF746" s="11">
        <v>10</v>
      </c>
      <c r="AG746" s="11">
        <v>7</v>
      </c>
      <c r="AH746" s="11">
        <v>0</v>
      </c>
      <c r="AI746" s="11">
        <v>17</v>
      </c>
      <c r="AJ746" s="11">
        <v>0</v>
      </c>
      <c r="AK746" s="12">
        <v>44115.617685185185</v>
      </c>
      <c r="AL746" s="11">
        <v>0.45</v>
      </c>
      <c r="AM746" s="11">
        <v>100</v>
      </c>
      <c r="AN746" s="11">
        <v>0</v>
      </c>
      <c r="AO746" s="11">
        <v>0.31</v>
      </c>
      <c r="AP746" s="11">
        <v>0</v>
      </c>
      <c r="AQ746" s="11">
        <v>0.93</v>
      </c>
      <c r="AR746" s="11">
        <v>0.18</v>
      </c>
      <c r="AS746" s="8" t="s">
        <v>298</v>
      </c>
      <c r="AT746" s="11">
        <v>0</v>
      </c>
      <c r="AU746" s="8" t="s">
        <v>12811</v>
      </c>
      <c r="AV746" s="8" t="s">
        <v>299</v>
      </c>
    </row>
    <row r="747" spans="1:48" x14ac:dyDescent="0.25">
      <c r="A747" s="8" t="str">
        <f t="shared" si="11"/>
        <v>17006000223662200001421</v>
      </c>
      <c r="B747" s="8" t="s">
        <v>10883</v>
      </c>
      <c r="C747" s="8" t="s">
        <v>292</v>
      </c>
      <c r="D747" s="8" t="s">
        <v>293</v>
      </c>
      <c r="E747" s="8" t="s">
        <v>12812</v>
      </c>
      <c r="F747" s="8" t="s">
        <v>12813</v>
      </c>
      <c r="G747" s="8" t="s">
        <v>10890</v>
      </c>
      <c r="H747" s="8" t="s">
        <v>10896</v>
      </c>
      <c r="I747" s="8" t="s">
        <v>294</v>
      </c>
      <c r="J747" s="8" t="s">
        <v>10897</v>
      </c>
      <c r="K747" s="8" t="s">
        <v>302</v>
      </c>
      <c r="L747" s="8" t="s">
        <v>10898</v>
      </c>
      <c r="M747" s="8" t="s">
        <v>10899</v>
      </c>
      <c r="N747" s="8" t="s">
        <v>10893</v>
      </c>
      <c r="O747" s="9">
        <v>15.27</v>
      </c>
      <c r="P747" s="10">
        <v>1</v>
      </c>
      <c r="Q747" s="11">
        <v>9.25</v>
      </c>
      <c r="R747" s="11">
        <v>7</v>
      </c>
      <c r="S747" s="8" t="s">
        <v>296</v>
      </c>
      <c r="T747" s="8" t="s">
        <v>297</v>
      </c>
      <c r="U747" s="9">
        <v>18.233000000000001</v>
      </c>
      <c r="V747" s="10">
        <v>0.25</v>
      </c>
      <c r="W747" s="11">
        <v>3</v>
      </c>
      <c r="X747" s="9">
        <v>6.1379999999999999</v>
      </c>
      <c r="Y747" s="8" t="s">
        <v>292</v>
      </c>
      <c r="Z747" s="10">
        <v>4</v>
      </c>
      <c r="AA747" s="10">
        <v>1</v>
      </c>
      <c r="AB747" s="9">
        <v>24.552</v>
      </c>
      <c r="AC747" s="10">
        <v>1</v>
      </c>
      <c r="AD747" s="10">
        <v>1</v>
      </c>
      <c r="AE747" s="9">
        <v>24.552</v>
      </c>
      <c r="AF747" s="11">
        <v>10</v>
      </c>
      <c r="AG747" s="11">
        <v>7</v>
      </c>
      <c r="AH747" s="11">
        <v>0</v>
      </c>
      <c r="AI747" s="11">
        <v>17</v>
      </c>
      <c r="AJ747" s="11">
        <v>0</v>
      </c>
      <c r="AK747" s="12">
        <v>44115.617685185185</v>
      </c>
      <c r="AL747" s="11">
        <v>0.46</v>
      </c>
      <c r="AM747" s="11">
        <v>100</v>
      </c>
      <c r="AN747" s="11">
        <v>0</v>
      </c>
      <c r="AO747" s="11">
        <v>0.32</v>
      </c>
      <c r="AP747" s="11">
        <v>0</v>
      </c>
      <c r="AQ747" s="11">
        <v>0.94</v>
      </c>
      <c r="AR747" s="11">
        <v>0.18</v>
      </c>
      <c r="AS747" s="8" t="s">
        <v>298</v>
      </c>
      <c r="AT747" s="11">
        <v>0</v>
      </c>
      <c r="AU747" s="8" t="s">
        <v>12814</v>
      </c>
      <c r="AV747" s="8" t="s">
        <v>299</v>
      </c>
    </row>
    <row r="748" spans="1:48" x14ac:dyDescent="0.25">
      <c r="A748" s="8" t="str">
        <f t="shared" si="11"/>
        <v>17006000223672200001421</v>
      </c>
      <c r="B748" s="8" t="s">
        <v>10883</v>
      </c>
      <c r="C748" s="8" t="s">
        <v>292</v>
      </c>
      <c r="D748" s="8" t="s">
        <v>293</v>
      </c>
      <c r="E748" s="8" t="s">
        <v>12815</v>
      </c>
      <c r="F748" s="8" t="s">
        <v>12816</v>
      </c>
      <c r="G748" s="8" t="s">
        <v>10890</v>
      </c>
      <c r="H748" s="8" t="s">
        <v>10896</v>
      </c>
      <c r="I748" s="8" t="s">
        <v>294</v>
      </c>
      <c r="J748" s="8" t="s">
        <v>10897</v>
      </c>
      <c r="K748" s="8" t="s">
        <v>295</v>
      </c>
      <c r="L748" s="8" t="s">
        <v>10898</v>
      </c>
      <c r="M748" s="8" t="s">
        <v>10899</v>
      </c>
      <c r="N748" s="8" t="s">
        <v>10893</v>
      </c>
      <c r="O748" s="9">
        <v>16.010000000000002</v>
      </c>
      <c r="P748" s="10">
        <v>1</v>
      </c>
      <c r="Q748" s="11">
        <v>9.25</v>
      </c>
      <c r="R748" s="11">
        <v>7</v>
      </c>
      <c r="S748" s="8" t="s">
        <v>296</v>
      </c>
      <c r="T748" s="8" t="s">
        <v>297</v>
      </c>
      <c r="U748" s="9">
        <v>19.116</v>
      </c>
      <c r="V748" s="10">
        <v>0.25</v>
      </c>
      <c r="W748" s="11">
        <v>3</v>
      </c>
      <c r="X748" s="9">
        <v>6.4390000000000001</v>
      </c>
      <c r="Y748" s="8" t="s">
        <v>292</v>
      </c>
      <c r="Z748" s="10">
        <v>4</v>
      </c>
      <c r="AA748" s="10">
        <v>1</v>
      </c>
      <c r="AB748" s="9">
        <v>25.756</v>
      </c>
      <c r="AC748" s="10">
        <v>1</v>
      </c>
      <c r="AD748" s="10">
        <v>1</v>
      </c>
      <c r="AE748" s="9">
        <v>25.756</v>
      </c>
      <c r="AF748" s="11">
        <v>10</v>
      </c>
      <c r="AG748" s="11">
        <v>7</v>
      </c>
      <c r="AH748" s="11">
        <v>0</v>
      </c>
      <c r="AI748" s="11">
        <v>17</v>
      </c>
      <c r="AJ748" s="11">
        <v>0</v>
      </c>
      <c r="AK748" s="12">
        <v>44115.617696759262</v>
      </c>
      <c r="AL748" s="11">
        <v>0.48</v>
      </c>
      <c r="AM748" s="11">
        <v>100</v>
      </c>
      <c r="AN748" s="11">
        <v>0</v>
      </c>
      <c r="AO748" s="11">
        <v>0.33</v>
      </c>
      <c r="AP748" s="11">
        <v>0</v>
      </c>
      <c r="AQ748" s="11">
        <v>0.99</v>
      </c>
      <c r="AR748" s="11">
        <v>0.19</v>
      </c>
      <c r="AS748" s="8" t="s">
        <v>298</v>
      </c>
      <c r="AT748" s="11">
        <v>0</v>
      </c>
      <c r="AU748" s="8" t="s">
        <v>12817</v>
      </c>
      <c r="AV748" s="8" t="s">
        <v>299</v>
      </c>
    </row>
    <row r="749" spans="1:48" x14ac:dyDescent="0.25">
      <c r="A749" s="8" t="str">
        <f t="shared" si="11"/>
        <v>17006000223692200001421</v>
      </c>
      <c r="B749" s="8" t="s">
        <v>10883</v>
      </c>
      <c r="C749" s="8" t="s">
        <v>292</v>
      </c>
      <c r="D749" s="8" t="s">
        <v>293</v>
      </c>
      <c r="E749" s="8" t="s">
        <v>12818</v>
      </c>
      <c r="F749" s="8" t="s">
        <v>12819</v>
      </c>
      <c r="G749" s="8" t="s">
        <v>10890</v>
      </c>
      <c r="H749" s="8" t="s">
        <v>10896</v>
      </c>
      <c r="I749" s="8" t="s">
        <v>294</v>
      </c>
      <c r="J749" s="8" t="s">
        <v>10897</v>
      </c>
      <c r="K749" s="8" t="s">
        <v>301</v>
      </c>
      <c r="L749" s="8" t="s">
        <v>10898</v>
      </c>
      <c r="M749" s="8" t="s">
        <v>10899</v>
      </c>
      <c r="N749" s="8" t="s">
        <v>10893</v>
      </c>
      <c r="O749" s="9">
        <v>11.22</v>
      </c>
      <c r="P749" s="10">
        <v>1</v>
      </c>
      <c r="Q749" s="11">
        <v>9.25</v>
      </c>
      <c r="R749" s="11">
        <v>7</v>
      </c>
      <c r="S749" s="8" t="s">
        <v>296</v>
      </c>
      <c r="T749" s="8" t="s">
        <v>297</v>
      </c>
      <c r="U749" s="9">
        <v>13.397</v>
      </c>
      <c r="V749" s="10">
        <v>0.25</v>
      </c>
      <c r="W749" s="11">
        <v>3</v>
      </c>
      <c r="X749" s="9">
        <v>4.5090000000000003</v>
      </c>
      <c r="Y749" s="8" t="s">
        <v>292</v>
      </c>
      <c r="Z749" s="10">
        <v>4</v>
      </c>
      <c r="AA749" s="10">
        <v>1</v>
      </c>
      <c r="AB749" s="9">
        <v>18.036000000000001</v>
      </c>
      <c r="AC749" s="10">
        <v>1</v>
      </c>
      <c r="AD749" s="10">
        <v>1</v>
      </c>
      <c r="AE749" s="9">
        <v>18.036000000000001</v>
      </c>
      <c r="AF749" s="11">
        <v>10</v>
      </c>
      <c r="AG749" s="11">
        <v>7</v>
      </c>
      <c r="AH749" s="11">
        <v>0</v>
      </c>
      <c r="AI749" s="11">
        <v>17</v>
      </c>
      <c r="AJ749" s="11">
        <v>0</v>
      </c>
      <c r="AK749" s="12">
        <v>44115.617696759262</v>
      </c>
      <c r="AL749" s="11">
        <v>0.34</v>
      </c>
      <c r="AM749" s="11">
        <v>100</v>
      </c>
      <c r="AN749" s="11">
        <v>0</v>
      </c>
      <c r="AO749" s="11">
        <v>0.23</v>
      </c>
      <c r="AP749" s="11">
        <v>0</v>
      </c>
      <c r="AQ749" s="11">
        <v>0.69</v>
      </c>
      <c r="AR749" s="11">
        <v>0.13</v>
      </c>
      <c r="AS749" s="8" t="s">
        <v>298</v>
      </c>
      <c r="AT749" s="11">
        <v>0</v>
      </c>
      <c r="AU749" s="8" t="s">
        <v>12820</v>
      </c>
      <c r="AV749" s="8" t="s">
        <v>299</v>
      </c>
    </row>
    <row r="750" spans="1:48" x14ac:dyDescent="0.25">
      <c r="A750" s="8" t="str">
        <f t="shared" si="11"/>
        <v>14006000223702000005105</v>
      </c>
      <c r="B750" s="8" t="s">
        <v>10892</v>
      </c>
      <c r="C750" s="8" t="s">
        <v>294</v>
      </c>
      <c r="D750" s="8" t="s">
        <v>293</v>
      </c>
      <c r="E750" s="8" t="s">
        <v>12821</v>
      </c>
      <c r="F750" s="8" t="s">
        <v>12822</v>
      </c>
      <c r="G750" s="8" t="s">
        <v>11053</v>
      </c>
      <c r="H750" s="8" t="s">
        <v>11054</v>
      </c>
      <c r="I750" s="8" t="s">
        <v>292</v>
      </c>
      <c r="J750" s="8" t="s">
        <v>10897</v>
      </c>
      <c r="K750" s="8" t="s">
        <v>301</v>
      </c>
      <c r="L750" s="8" t="s">
        <v>10898</v>
      </c>
      <c r="M750" s="8" t="s">
        <v>10899</v>
      </c>
      <c r="N750" s="8" t="s">
        <v>10873</v>
      </c>
      <c r="O750" s="9">
        <v>11.353999999999999</v>
      </c>
      <c r="P750" s="10">
        <v>1</v>
      </c>
      <c r="Q750" s="11">
        <v>9.25</v>
      </c>
      <c r="R750" s="11">
        <v>12</v>
      </c>
      <c r="S750" s="8" t="s">
        <v>296</v>
      </c>
      <c r="T750" s="8" t="s">
        <v>297</v>
      </c>
      <c r="U750" s="9">
        <v>14.417999999999999</v>
      </c>
      <c r="V750" s="10">
        <v>1</v>
      </c>
      <c r="W750" s="11">
        <v>2</v>
      </c>
      <c r="X750" s="9">
        <v>11.667999999999999</v>
      </c>
      <c r="Y750" s="8" t="s">
        <v>292</v>
      </c>
      <c r="Z750" s="10">
        <v>1</v>
      </c>
      <c r="AA750" s="10">
        <v>1</v>
      </c>
      <c r="AB750" s="9">
        <v>11.667999999999999</v>
      </c>
      <c r="AC750" s="10">
        <v>1</v>
      </c>
      <c r="AD750" s="10">
        <v>1</v>
      </c>
      <c r="AE750" s="9">
        <v>11.667999999999999</v>
      </c>
      <c r="AF750" s="11">
        <v>10</v>
      </c>
      <c r="AG750" s="11">
        <v>12</v>
      </c>
      <c r="AH750" s="11">
        <v>9.25</v>
      </c>
      <c r="AI750" s="11">
        <v>0</v>
      </c>
      <c r="AJ750" s="11">
        <v>0</v>
      </c>
      <c r="AK750" s="12">
        <v>44115.024618055555</v>
      </c>
      <c r="AL750" s="11">
        <v>1.44</v>
      </c>
      <c r="AM750" s="11">
        <v>100</v>
      </c>
      <c r="AN750" s="11">
        <v>0</v>
      </c>
      <c r="AO750" s="11">
        <v>1.73</v>
      </c>
      <c r="AP750" s="11">
        <v>1.34</v>
      </c>
      <c r="AQ750" s="11">
        <v>0</v>
      </c>
      <c r="AR750" s="11">
        <v>0.32</v>
      </c>
      <c r="AS750" s="8" t="s">
        <v>298</v>
      </c>
      <c r="AT750" s="11">
        <v>0</v>
      </c>
      <c r="AU750" s="8" t="s">
        <v>12823</v>
      </c>
      <c r="AV750" s="8" t="s">
        <v>299</v>
      </c>
    </row>
    <row r="751" spans="1:48" x14ac:dyDescent="0.25">
      <c r="A751" s="8" t="str">
        <f t="shared" si="11"/>
        <v>17006000223702200001421</v>
      </c>
      <c r="B751" s="8" t="s">
        <v>10883</v>
      </c>
      <c r="C751" s="8" t="s">
        <v>292</v>
      </c>
      <c r="D751" s="8" t="s">
        <v>293</v>
      </c>
      <c r="E751" s="8" t="s">
        <v>12821</v>
      </c>
      <c r="F751" s="8" t="s">
        <v>12822</v>
      </c>
      <c r="G751" s="8" t="s">
        <v>10890</v>
      </c>
      <c r="H751" s="8" t="s">
        <v>10896</v>
      </c>
      <c r="I751" s="8" t="s">
        <v>294</v>
      </c>
      <c r="J751" s="8" t="s">
        <v>10897</v>
      </c>
      <c r="K751" s="8" t="s">
        <v>301</v>
      </c>
      <c r="L751" s="8" t="s">
        <v>10898</v>
      </c>
      <c r="M751" s="8" t="s">
        <v>10899</v>
      </c>
      <c r="N751" s="8" t="s">
        <v>10893</v>
      </c>
      <c r="O751" s="9">
        <v>11.35</v>
      </c>
      <c r="P751" s="10">
        <v>1</v>
      </c>
      <c r="Q751" s="11">
        <v>9.25</v>
      </c>
      <c r="R751" s="11">
        <v>7</v>
      </c>
      <c r="S751" s="8" t="s">
        <v>296</v>
      </c>
      <c r="T751" s="8" t="s">
        <v>297</v>
      </c>
      <c r="U751" s="9">
        <v>13.552</v>
      </c>
      <c r="V751" s="10">
        <v>0.25</v>
      </c>
      <c r="W751" s="11">
        <v>3</v>
      </c>
      <c r="X751" s="9">
        <v>4.5579999999999998</v>
      </c>
      <c r="Y751" s="8" t="s">
        <v>292</v>
      </c>
      <c r="Z751" s="10">
        <v>4</v>
      </c>
      <c r="AA751" s="10">
        <v>1</v>
      </c>
      <c r="AB751" s="9">
        <v>18.231999999999999</v>
      </c>
      <c r="AC751" s="10">
        <v>1</v>
      </c>
      <c r="AD751" s="10">
        <v>1</v>
      </c>
      <c r="AE751" s="9">
        <v>18.231999999999999</v>
      </c>
      <c r="AF751" s="11">
        <v>10</v>
      </c>
      <c r="AG751" s="11">
        <v>7</v>
      </c>
      <c r="AH751" s="11">
        <v>0</v>
      </c>
      <c r="AI751" s="11">
        <v>17</v>
      </c>
      <c r="AJ751" s="11">
        <v>0</v>
      </c>
      <c r="AK751" s="12">
        <v>44115.617708333331</v>
      </c>
      <c r="AL751" s="11">
        <v>0.34</v>
      </c>
      <c r="AM751" s="11">
        <v>100</v>
      </c>
      <c r="AN751" s="11">
        <v>0</v>
      </c>
      <c r="AO751" s="11">
        <v>0.24</v>
      </c>
      <c r="AP751" s="11">
        <v>0</v>
      </c>
      <c r="AQ751" s="11">
        <v>0.7</v>
      </c>
      <c r="AR751" s="11">
        <v>0.13</v>
      </c>
      <c r="AS751" s="8" t="s">
        <v>298</v>
      </c>
      <c r="AT751" s="11">
        <v>0</v>
      </c>
      <c r="AU751" s="8" t="s">
        <v>12823</v>
      </c>
      <c r="AV751" s="8" t="s">
        <v>299</v>
      </c>
    </row>
    <row r="752" spans="1:48" x14ac:dyDescent="0.25">
      <c r="A752" s="8" t="str">
        <f t="shared" si="11"/>
        <v>17006000223712200001421</v>
      </c>
      <c r="B752" s="8" t="s">
        <v>10883</v>
      </c>
      <c r="C752" s="8" t="s">
        <v>292</v>
      </c>
      <c r="D752" s="8" t="s">
        <v>293</v>
      </c>
      <c r="E752" s="8" t="s">
        <v>12824</v>
      </c>
      <c r="F752" s="8" t="s">
        <v>12825</v>
      </c>
      <c r="G752" s="8" t="s">
        <v>10890</v>
      </c>
      <c r="H752" s="8" t="s">
        <v>10896</v>
      </c>
      <c r="I752" s="8" t="s">
        <v>294</v>
      </c>
      <c r="J752" s="8" t="s">
        <v>10897</v>
      </c>
      <c r="K752" s="8" t="s">
        <v>301</v>
      </c>
      <c r="L752" s="8" t="s">
        <v>10898</v>
      </c>
      <c r="M752" s="8" t="s">
        <v>10899</v>
      </c>
      <c r="N752" s="8" t="s">
        <v>10893</v>
      </c>
      <c r="O752" s="9">
        <v>12</v>
      </c>
      <c r="P752" s="10">
        <v>1</v>
      </c>
      <c r="Q752" s="11">
        <v>9.25</v>
      </c>
      <c r="R752" s="11">
        <v>7</v>
      </c>
      <c r="S752" s="8" t="s">
        <v>296</v>
      </c>
      <c r="T752" s="8" t="s">
        <v>297</v>
      </c>
      <c r="U752" s="9">
        <v>14.327999999999999</v>
      </c>
      <c r="V752" s="10">
        <v>0.25</v>
      </c>
      <c r="W752" s="11">
        <v>3</v>
      </c>
      <c r="X752" s="9">
        <v>4.8220000000000001</v>
      </c>
      <c r="Y752" s="8" t="s">
        <v>292</v>
      </c>
      <c r="Z752" s="10">
        <v>4</v>
      </c>
      <c r="AA752" s="10">
        <v>1</v>
      </c>
      <c r="AB752" s="9">
        <v>19.288</v>
      </c>
      <c r="AC752" s="10">
        <v>1</v>
      </c>
      <c r="AD752" s="10">
        <v>1</v>
      </c>
      <c r="AE752" s="9">
        <v>19.288</v>
      </c>
      <c r="AF752" s="11">
        <v>10</v>
      </c>
      <c r="AG752" s="11">
        <v>7</v>
      </c>
      <c r="AH752" s="11">
        <v>0</v>
      </c>
      <c r="AI752" s="11">
        <v>17</v>
      </c>
      <c r="AJ752" s="11">
        <v>0</v>
      </c>
      <c r="AK752" s="12">
        <v>44115.617719907408</v>
      </c>
      <c r="AL752" s="11">
        <v>0.36</v>
      </c>
      <c r="AM752" s="11">
        <v>100</v>
      </c>
      <c r="AN752" s="11">
        <v>0</v>
      </c>
      <c r="AO752" s="11">
        <v>0.25</v>
      </c>
      <c r="AP752" s="11">
        <v>0</v>
      </c>
      <c r="AQ752" s="11">
        <v>0.74</v>
      </c>
      <c r="AR752" s="11">
        <v>0.14000000000000001</v>
      </c>
      <c r="AS752" s="8" t="s">
        <v>298</v>
      </c>
      <c r="AT752" s="11">
        <v>0</v>
      </c>
      <c r="AU752" s="8" t="s">
        <v>12826</v>
      </c>
      <c r="AV752" s="8" t="s">
        <v>299</v>
      </c>
    </row>
    <row r="753" spans="1:48" x14ac:dyDescent="0.25">
      <c r="A753" s="8" t="str">
        <f t="shared" si="11"/>
        <v>17006000223722200001421</v>
      </c>
      <c r="B753" s="8" t="s">
        <v>10883</v>
      </c>
      <c r="C753" s="8" t="s">
        <v>292</v>
      </c>
      <c r="D753" s="8" t="s">
        <v>293</v>
      </c>
      <c r="E753" s="8" t="s">
        <v>12827</v>
      </c>
      <c r="F753" s="8" t="s">
        <v>12828</v>
      </c>
      <c r="G753" s="8" t="s">
        <v>10890</v>
      </c>
      <c r="H753" s="8" t="s">
        <v>10896</v>
      </c>
      <c r="I753" s="8" t="s">
        <v>294</v>
      </c>
      <c r="J753" s="8" t="s">
        <v>10897</v>
      </c>
      <c r="K753" s="8" t="s">
        <v>301</v>
      </c>
      <c r="L753" s="8" t="s">
        <v>10898</v>
      </c>
      <c r="M753" s="8" t="s">
        <v>10899</v>
      </c>
      <c r="N753" s="8" t="s">
        <v>10893</v>
      </c>
      <c r="O753" s="9">
        <v>12.32</v>
      </c>
      <c r="P753" s="10">
        <v>1</v>
      </c>
      <c r="Q753" s="11">
        <v>9.25</v>
      </c>
      <c r="R753" s="11">
        <v>7</v>
      </c>
      <c r="S753" s="8" t="s">
        <v>296</v>
      </c>
      <c r="T753" s="8" t="s">
        <v>297</v>
      </c>
      <c r="U753" s="9">
        <v>14.71</v>
      </c>
      <c r="V753" s="10">
        <v>0.25</v>
      </c>
      <c r="W753" s="11">
        <v>3</v>
      </c>
      <c r="X753" s="9">
        <v>4.9480000000000004</v>
      </c>
      <c r="Y753" s="8" t="s">
        <v>292</v>
      </c>
      <c r="Z753" s="10">
        <v>4</v>
      </c>
      <c r="AA753" s="10">
        <v>1</v>
      </c>
      <c r="AB753" s="9">
        <v>19.792000000000002</v>
      </c>
      <c r="AC753" s="10">
        <v>1</v>
      </c>
      <c r="AD753" s="10">
        <v>1</v>
      </c>
      <c r="AE753" s="9">
        <v>19.792000000000002</v>
      </c>
      <c r="AF753" s="11">
        <v>10</v>
      </c>
      <c r="AG753" s="11">
        <v>7</v>
      </c>
      <c r="AH753" s="11">
        <v>0</v>
      </c>
      <c r="AI753" s="11">
        <v>17</v>
      </c>
      <c r="AJ753" s="11">
        <v>0</v>
      </c>
      <c r="AK753" s="12">
        <v>44115.617719907408</v>
      </c>
      <c r="AL753" s="11">
        <v>0.37</v>
      </c>
      <c r="AM753" s="11">
        <v>100</v>
      </c>
      <c r="AN753" s="11">
        <v>0</v>
      </c>
      <c r="AO753" s="11">
        <v>0.26</v>
      </c>
      <c r="AP753" s="11">
        <v>0</v>
      </c>
      <c r="AQ753" s="11">
        <v>0.76</v>
      </c>
      <c r="AR753" s="11">
        <v>0.14000000000000001</v>
      </c>
      <c r="AS753" s="8" t="s">
        <v>298</v>
      </c>
      <c r="AT753" s="11">
        <v>0</v>
      </c>
      <c r="AU753" s="8" t="s">
        <v>12829</v>
      </c>
      <c r="AV753" s="8" t="s">
        <v>299</v>
      </c>
    </row>
    <row r="754" spans="1:48" x14ac:dyDescent="0.25">
      <c r="A754" s="8" t="str">
        <f t="shared" si="11"/>
        <v>17006000223732200001421</v>
      </c>
      <c r="B754" s="8" t="s">
        <v>10883</v>
      </c>
      <c r="C754" s="8" t="s">
        <v>292</v>
      </c>
      <c r="D754" s="8" t="s">
        <v>293</v>
      </c>
      <c r="E754" s="8" t="s">
        <v>12830</v>
      </c>
      <c r="F754" s="8" t="s">
        <v>12831</v>
      </c>
      <c r="G754" s="8" t="s">
        <v>10890</v>
      </c>
      <c r="H754" s="8" t="s">
        <v>10896</v>
      </c>
      <c r="I754" s="8" t="s">
        <v>294</v>
      </c>
      <c r="J754" s="8" t="s">
        <v>10897</v>
      </c>
      <c r="K754" s="8" t="s">
        <v>301</v>
      </c>
      <c r="L754" s="8" t="s">
        <v>10898</v>
      </c>
      <c r="M754" s="8" t="s">
        <v>10899</v>
      </c>
      <c r="N754" s="8" t="s">
        <v>10893</v>
      </c>
      <c r="O754" s="9">
        <v>12.42</v>
      </c>
      <c r="P754" s="10">
        <v>1</v>
      </c>
      <c r="Q754" s="11">
        <v>9.25</v>
      </c>
      <c r="R754" s="11">
        <v>7</v>
      </c>
      <c r="S754" s="8" t="s">
        <v>296</v>
      </c>
      <c r="T754" s="8" t="s">
        <v>297</v>
      </c>
      <c r="U754" s="9">
        <v>14.83</v>
      </c>
      <c r="V754" s="10">
        <v>0.25</v>
      </c>
      <c r="W754" s="11">
        <v>3</v>
      </c>
      <c r="X754" s="9">
        <v>4.9980000000000002</v>
      </c>
      <c r="Y754" s="8" t="s">
        <v>292</v>
      </c>
      <c r="Z754" s="10">
        <v>4</v>
      </c>
      <c r="AA754" s="10">
        <v>1</v>
      </c>
      <c r="AB754" s="9">
        <v>19.992000000000001</v>
      </c>
      <c r="AC754" s="10">
        <v>1</v>
      </c>
      <c r="AD754" s="10">
        <v>1</v>
      </c>
      <c r="AE754" s="9">
        <v>19.992000000000001</v>
      </c>
      <c r="AF754" s="11">
        <v>10</v>
      </c>
      <c r="AG754" s="11">
        <v>7</v>
      </c>
      <c r="AH754" s="11">
        <v>0</v>
      </c>
      <c r="AI754" s="11">
        <v>17</v>
      </c>
      <c r="AJ754" s="11">
        <v>0</v>
      </c>
      <c r="AK754" s="12">
        <v>44115.617731481485</v>
      </c>
      <c r="AL754" s="11">
        <v>0.37</v>
      </c>
      <c r="AM754" s="11">
        <v>100</v>
      </c>
      <c r="AN754" s="11">
        <v>0</v>
      </c>
      <c r="AO754" s="11">
        <v>0.26</v>
      </c>
      <c r="AP754" s="11">
        <v>0</v>
      </c>
      <c r="AQ754" s="11">
        <v>0.77</v>
      </c>
      <c r="AR754" s="11">
        <v>0.15</v>
      </c>
      <c r="AS754" s="8" t="s">
        <v>298</v>
      </c>
      <c r="AT754" s="11">
        <v>0</v>
      </c>
      <c r="AU754" s="8" t="s">
        <v>12832</v>
      </c>
      <c r="AV754" s="8" t="s">
        <v>299</v>
      </c>
    </row>
    <row r="755" spans="1:48" x14ac:dyDescent="0.25">
      <c r="A755" s="8" t="str">
        <f t="shared" si="11"/>
        <v>17006000223742200001421</v>
      </c>
      <c r="B755" s="8" t="s">
        <v>10883</v>
      </c>
      <c r="C755" s="8" t="s">
        <v>292</v>
      </c>
      <c r="D755" s="8" t="s">
        <v>293</v>
      </c>
      <c r="E755" s="8" t="s">
        <v>12833</v>
      </c>
      <c r="F755" s="8" t="s">
        <v>12834</v>
      </c>
      <c r="G755" s="8" t="s">
        <v>10890</v>
      </c>
      <c r="H755" s="8" t="s">
        <v>10896</v>
      </c>
      <c r="I755" s="8" t="s">
        <v>294</v>
      </c>
      <c r="J755" s="8" t="s">
        <v>10897</v>
      </c>
      <c r="K755" s="8" t="s">
        <v>301</v>
      </c>
      <c r="L755" s="8" t="s">
        <v>10898</v>
      </c>
      <c r="M755" s="8" t="s">
        <v>10899</v>
      </c>
      <c r="N755" s="8" t="s">
        <v>10893</v>
      </c>
      <c r="O755" s="9">
        <v>12.62</v>
      </c>
      <c r="P755" s="10">
        <v>1</v>
      </c>
      <c r="Q755" s="11">
        <v>9.25</v>
      </c>
      <c r="R755" s="11">
        <v>7</v>
      </c>
      <c r="S755" s="8" t="s">
        <v>296</v>
      </c>
      <c r="T755" s="8" t="s">
        <v>297</v>
      </c>
      <c r="U755" s="9">
        <v>15.069000000000001</v>
      </c>
      <c r="V755" s="10">
        <v>0.25</v>
      </c>
      <c r="W755" s="11">
        <v>3</v>
      </c>
      <c r="X755" s="9">
        <v>5.077</v>
      </c>
      <c r="Y755" s="8" t="s">
        <v>292</v>
      </c>
      <c r="Z755" s="10">
        <v>4</v>
      </c>
      <c r="AA755" s="10">
        <v>1</v>
      </c>
      <c r="AB755" s="9">
        <v>20.308</v>
      </c>
      <c r="AC755" s="10">
        <v>1</v>
      </c>
      <c r="AD755" s="10">
        <v>1</v>
      </c>
      <c r="AE755" s="9">
        <v>20.308</v>
      </c>
      <c r="AF755" s="11">
        <v>10</v>
      </c>
      <c r="AG755" s="11">
        <v>7</v>
      </c>
      <c r="AH755" s="11">
        <v>0</v>
      </c>
      <c r="AI755" s="11">
        <v>17</v>
      </c>
      <c r="AJ755" s="11">
        <v>0</v>
      </c>
      <c r="AK755" s="12">
        <v>44115.617743055554</v>
      </c>
      <c r="AL755" s="11">
        <v>0.38</v>
      </c>
      <c r="AM755" s="11">
        <v>100</v>
      </c>
      <c r="AN755" s="11">
        <v>0</v>
      </c>
      <c r="AO755" s="11">
        <v>0.26</v>
      </c>
      <c r="AP755" s="11">
        <v>0</v>
      </c>
      <c r="AQ755" s="11">
        <v>0.78</v>
      </c>
      <c r="AR755" s="11">
        <v>0.15</v>
      </c>
      <c r="AS755" s="8" t="s">
        <v>298</v>
      </c>
      <c r="AT755" s="11">
        <v>0</v>
      </c>
      <c r="AU755" s="8" t="s">
        <v>12835</v>
      </c>
      <c r="AV755" s="8" t="s">
        <v>299</v>
      </c>
    </row>
    <row r="756" spans="1:48" x14ac:dyDescent="0.25">
      <c r="A756" s="8" t="str">
        <f t="shared" si="11"/>
        <v>17006000223752200001421</v>
      </c>
      <c r="B756" s="8" t="s">
        <v>10883</v>
      </c>
      <c r="C756" s="8" t="s">
        <v>292</v>
      </c>
      <c r="D756" s="8" t="s">
        <v>293</v>
      </c>
      <c r="E756" s="8" t="s">
        <v>12836</v>
      </c>
      <c r="F756" s="8" t="s">
        <v>12837</v>
      </c>
      <c r="G756" s="8" t="s">
        <v>10890</v>
      </c>
      <c r="H756" s="8" t="s">
        <v>10896</v>
      </c>
      <c r="I756" s="8" t="s">
        <v>294</v>
      </c>
      <c r="J756" s="8" t="s">
        <v>10897</v>
      </c>
      <c r="K756" s="8" t="s">
        <v>301</v>
      </c>
      <c r="L756" s="8" t="s">
        <v>10898</v>
      </c>
      <c r="M756" s="8" t="s">
        <v>10899</v>
      </c>
      <c r="N756" s="8" t="s">
        <v>10893</v>
      </c>
      <c r="O756" s="9">
        <v>12.87</v>
      </c>
      <c r="P756" s="10">
        <v>1</v>
      </c>
      <c r="Q756" s="11">
        <v>9.25</v>
      </c>
      <c r="R756" s="11">
        <v>7</v>
      </c>
      <c r="S756" s="8" t="s">
        <v>296</v>
      </c>
      <c r="T756" s="8" t="s">
        <v>297</v>
      </c>
      <c r="U756" s="9">
        <v>15.367000000000001</v>
      </c>
      <c r="V756" s="10">
        <v>0.25</v>
      </c>
      <c r="W756" s="11">
        <v>3</v>
      </c>
      <c r="X756" s="9">
        <v>5.1619999999999999</v>
      </c>
      <c r="Y756" s="8" t="s">
        <v>292</v>
      </c>
      <c r="Z756" s="10">
        <v>4</v>
      </c>
      <c r="AA756" s="10">
        <v>1</v>
      </c>
      <c r="AB756" s="9">
        <v>20.648</v>
      </c>
      <c r="AC756" s="10">
        <v>1</v>
      </c>
      <c r="AD756" s="10">
        <v>1</v>
      </c>
      <c r="AE756" s="9">
        <v>20.648</v>
      </c>
      <c r="AF756" s="11">
        <v>10</v>
      </c>
      <c r="AG756" s="11">
        <v>7</v>
      </c>
      <c r="AH756" s="11">
        <v>0</v>
      </c>
      <c r="AI756" s="11">
        <v>17</v>
      </c>
      <c r="AJ756" s="11">
        <v>0</v>
      </c>
      <c r="AK756" s="12">
        <v>44115.617743055554</v>
      </c>
      <c r="AL756" s="11">
        <v>0.38</v>
      </c>
      <c r="AM756" s="11">
        <v>100</v>
      </c>
      <c r="AN756" s="11">
        <v>0</v>
      </c>
      <c r="AO756" s="11">
        <v>0.27</v>
      </c>
      <c r="AP756" s="11">
        <v>0</v>
      </c>
      <c r="AQ756" s="11">
        <v>0.79</v>
      </c>
      <c r="AR756" s="11">
        <v>0.15</v>
      </c>
      <c r="AS756" s="8" t="s">
        <v>298</v>
      </c>
      <c r="AT756" s="11">
        <v>0</v>
      </c>
      <c r="AU756" s="8" t="s">
        <v>12838</v>
      </c>
      <c r="AV756" s="8" t="s">
        <v>299</v>
      </c>
    </row>
    <row r="757" spans="1:48" x14ac:dyDescent="0.25">
      <c r="A757" s="8" t="str">
        <f t="shared" si="11"/>
        <v>17006000223802200001421</v>
      </c>
      <c r="B757" s="8" t="s">
        <v>10883</v>
      </c>
      <c r="C757" s="8" t="s">
        <v>292</v>
      </c>
      <c r="D757" s="8" t="s">
        <v>293</v>
      </c>
      <c r="E757" s="8" t="s">
        <v>12839</v>
      </c>
      <c r="F757" s="8" t="s">
        <v>12840</v>
      </c>
      <c r="G757" s="8" t="s">
        <v>10890</v>
      </c>
      <c r="H757" s="8" t="s">
        <v>10896</v>
      </c>
      <c r="I757" s="8" t="s">
        <v>294</v>
      </c>
      <c r="J757" s="8" t="s">
        <v>10897</v>
      </c>
      <c r="K757" s="8" t="s">
        <v>301</v>
      </c>
      <c r="L757" s="8" t="s">
        <v>10898</v>
      </c>
      <c r="M757" s="8" t="s">
        <v>10899</v>
      </c>
      <c r="N757" s="8" t="s">
        <v>10893</v>
      </c>
      <c r="O757" s="9">
        <v>13.35</v>
      </c>
      <c r="P757" s="10">
        <v>1</v>
      </c>
      <c r="Q757" s="11">
        <v>9.25</v>
      </c>
      <c r="R757" s="11">
        <v>7</v>
      </c>
      <c r="S757" s="8" t="s">
        <v>296</v>
      </c>
      <c r="T757" s="8" t="s">
        <v>297</v>
      </c>
      <c r="U757" s="9">
        <v>15.94</v>
      </c>
      <c r="V757" s="10">
        <v>0.25</v>
      </c>
      <c r="W757" s="11">
        <v>3</v>
      </c>
      <c r="X757" s="9">
        <v>5.3650000000000002</v>
      </c>
      <c r="Y757" s="8" t="s">
        <v>292</v>
      </c>
      <c r="Z757" s="10">
        <v>4</v>
      </c>
      <c r="AA757" s="10">
        <v>1</v>
      </c>
      <c r="AB757" s="9">
        <v>21.46</v>
      </c>
      <c r="AC757" s="10">
        <v>1</v>
      </c>
      <c r="AD757" s="10">
        <v>1</v>
      </c>
      <c r="AE757" s="9">
        <v>21.46</v>
      </c>
      <c r="AF757" s="11">
        <v>10</v>
      </c>
      <c r="AG757" s="11">
        <v>7</v>
      </c>
      <c r="AH757" s="11">
        <v>0</v>
      </c>
      <c r="AI757" s="11">
        <v>17</v>
      </c>
      <c r="AJ757" s="11">
        <v>0</v>
      </c>
      <c r="AK757" s="12">
        <v>44115.617766203701</v>
      </c>
      <c r="AL757" s="11">
        <v>0.4</v>
      </c>
      <c r="AM757" s="11">
        <v>100</v>
      </c>
      <c r="AN757" s="11">
        <v>0</v>
      </c>
      <c r="AO757" s="11">
        <v>0.28000000000000003</v>
      </c>
      <c r="AP757" s="11">
        <v>0</v>
      </c>
      <c r="AQ757" s="11">
        <v>0.82</v>
      </c>
      <c r="AR757" s="11">
        <v>0.16</v>
      </c>
      <c r="AS757" s="8" t="s">
        <v>298</v>
      </c>
      <c r="AT757" s="11">
        <v>0</v>
      </c>
      <c r="AU757" s="8" t="s">
        <v>12841</v>
      </c>
      <c r="AV757" s="8" t="s">
        <v>299</v>
      </c>
    </row>
    <row r="758" spans="1:48" x14ac:dyDescent="0.25">
      <c r="A758" s="8" t="str">
        <f t="shared" si="11"/>
        <v>10006000223812200001421</v>
      </c>
      <c r="B758" s="8" t="s">
        <v>10870</v>
      </c>
      <c r="C758" s="8" t="s">
        <v>292</v>
      </c>
      <c r="D758" s="8" t="s">
        <v>293</v>
      </c>
      <c r="E758" s="8" t="s">
        <v>12842</v>
      </c>
      <c r="F758" s="8" t="s">
        <v>12843</v>
      </c>
      <c r="G758" s="8" t="s">
        <v>10890</v>
      </c>
      <c r="H758" s="8" t="s">
        <v>10896</v>
      </c>
      <c r="I758" s="8" t="s">
        <v>294</v>
      </c>
      <c r="J758" s="8" t="s">
        <v>10897</v>
      </c>
      <c r="K758" s="8" t="s">
        <v>301</v>
      </c>
      <c r="L758" s="8" t="s">
        <v>10898</v>
      </c>
      <c r="M758" s="8" t="s">
        <v>10899</v>
      </c>
      <c r="N758" s="8" t="s">
        <v>10873</v>
      </c>
      <c r="O758" s="9">
        <v>13.451000000000001</v>
      </c>
      <c r="P758" s="10">
        <v>1</v>
      </c>
      <c r="Q758" s="11">
        <v>9.25</v>
      </c>
      <c r="R758" s="11">
        <v>12</v>
      </c>
      <c r="S758" s="8" t="s">
        <v>296</v>
      </c>
      <c r="T758" s="8" t="s">
        <v>297</v>
      </c>
      <c r="U758" s="9">
        <v>17.081</v>
      </c>
      <c r="V758" s="10">
        <v>1</v>
      </c>
      <c r="W758" s="11">
        <v>4</v>
      </c>
      <c r="X758" s="9">
        <v>14.201000000000001</v>
      </c>
      <c r="Y758" s="8" t="s">
        <v>292</v>
      </c>
      <c r="Z758" s="10">
        <v>1</v>
      </c>
      <c r="AA758" s="10">
        <v>1</v>
      </c>
      <c r="AB758" s="9">
        <v>14.201000000000001</v>
      </c>
      <c r="AC758" s="10">
        <v>1</v>
      </c>
      <c r="AD758" s="10">
        <v>1</v>
      </c>
      <c r="AE758" s="9">
        <v>14.201000000000001</v>
      </c>
      <c r="AF758" s="11">
        <v>10</v>
      </c>
      <c r="AG758" s="11">
        <v>12</v>
      </c>
      <c r="AH758" s="11">
        <v>9.25</v>
      </c>
      <c r="AI758" s="11">
        <v>0</v>
      </c>
      <c r="AJ758" s="11">
        <v>0</v>
      </c>
      <c r="AK758" s="12">
        <v>44115.619259259256</v>
      </c>
      <c r="AL758" s="11">
        <v>1.71</v>
      </c>
      <c r="AM758" s="11">
        <v>100</v>
      </c>
      <c r="AN758" s="11">
        <v>0</v>
      </c>
      <c r="AO758" s="11">
        <v>2.0499999999999998</v>
      </c>
      <c r="AP758" s="11">
        <v>1.58</v>
      </c>
      <c r="AQ758" s="11">
        <v>0</v>
      </c>
      <c r="AR758" s="11">
        <v>0.75</v>
      </c>
      <c r="AS758" s="8" t="s">
        <v>298</v>
      </c>
      <c r="AT758" s="11">
        <v>0</v>
      </c>
      <c r="AU758" s="8" t="s">
        <v>12844</v>
      </c>
      <c r="AV758" s="8" t="s">
        <v>299</v>
      </c>
    </row>
    <row r="759" spans="1:48" x14ac:dyDescent="0.25">
      <c r="A759" s="8" t="str">
        <f t="shared" si="11"/>
        <v>14006000223812200001286</v>
      </c>
      <c r="B759" s="8" t="s">
        <v>10892</v>
      </c>
      <c r="C759" s="8" t="s">
        <v>292</v>
      </c>
      <c r="D759" s="8" t="s">
        <v>293</v>
      </c>
      <c r="E759" s="8" t="s">
        <v>12842</v>
      </c>
      <c r="F759" s="8" t="s">
        <v>12843</v>
      </c>
      <c r="G759" s="8" t="s">
        <v>11017</v>
      </c>
      <c r="H759" s="8" t="s">
        <v>11018</v>
      </c>
      <c r="I759" s="8" t="s">
        <v>292</v>
      </c>
      <c r="J759" s="8" t="s">
        <v>10897</v>
      </c>
      <c r="K759" s="8" t="s">
        <v>301</v>
      </c>
      <c r="L759" s="8" t="s">
        <v>10898</v>
      </c>
      <c r="M759" s="8" t="s">
        <v>10899</v>
      </c>
      <c r="N759" s="8" t="s">
        <v>10875</v>
      </c>
      <c r="O759" s="9">
        <v>16.026</v>
      </c>
      <c r="P759" s="10">
        <v>1</v>
      </c>
      <c r="Q759" s="11">
        <v>9.25</v>
      </c>
      <c r="R759" s="11">
        <v>1</v>
      </c>
      <c r="S759" s="8" t="s">
        <v>296</v>
      </c>
      <c r="T759" s="8" t="s">
        <v>297</v>
      </c>
      <c r="U759" s="9">
        <v>17.856000000000002</v>
      </c>
      <c r="V759" s="10">
        <v>1</v>
      </c>
      <c r="W759" s="11">
        <v>3</v>
      </c>
      <c r="X759" s="9">
        <v>14.606</v>
      </c>
      <c r="Y759" s="8" t="s">
        <v>292</v>
      </c>
      <c r="Z759" s="10">
        <v>1</v>
      </c>
      <c r="AA759" s="10">
        <v>1</v>
      </c>
      <c r="AB759" s="9">
        <v>14.606</v>
      </c>
      <c r="AC759" s="10">
        <v>1</v>
      </c>
      <c r="AD759" s="10">
        <v>1</v>
      </c>
      <c r="AE759" s="9">
        <v>14.606</v>
      </c>
      <c r="AF759" s="11">
        <v>0</v>
      </c>
      <c r="AG759" s="11">
        <v>12</v>
      </c>
      <c r="AH759" s="11">
        <v>9.25</v>
      </c>
      <c r="AI759" s="11">
        <v>0</v>
      </c>
      <c r="AJ759" s="11">
        <v>0</v>
      </c>
      <c r="AK759" s="12">
        <v>44115.581238425926</v>
      </c>
      <c r="AL759" s="11">
        <v>0</v>
      </c>
      <c r="AM759" s="11">
        <v>100</v>
      </c>
      <c r="AN759" s="11">
        <v>0</v>
      </c>
      <c r="AO759" s="11">
        <v>2.14</v>
      </c>
      <c r="AP759" s="11">
        <v>1.65</v>
      </c>
      <c r="AQ759" s="11">
        <v>0</v>
      </c>
      <c r="AR759" s="11">
        <v>0.54</v>
      </c>
      <c r="AS759" s="8" t="s">
        <v>298</v>
      </c>
      <c r="AT759" s="11">
        <v>0</v>
      </c>
      <c r="AU759" s="8" t="s">
        <v>12844</v>
      </c>
      <c r="AV759" s="8" t="s">
        <v>299</v>
      </c>
    </row>
    <row r="760" spans="1:48" x14ac:dyDescent="0.25">
      <c r="A760" s="8" t="str">
        <f t="shared" si="11"/>
        <v>17006000223812200001421</v>
      </c>
      <c r="B760" s="8" t="s">
        <v>10883</v>
      </c>
      <c r="C760" s="8" t="s">
        <v>292</v>
      </c>
      <c r="D760" s="8" t="s">
        <v>293</v>
      </c>
      <c r="E760" s="8" t="s">
        <v>12842</v>
      </c>
      <c r="F760" s="8" t="s">
        <v>12843</v>
      </c>
      <c r="G760" s="8" t="s">
        <v>10890</v>
      </c>
      <c r="H760" s="8" t="s">
        <v>10896</v>
      </c>
      <c r="I760" s="8" t="s">
        <v>294</v>
      </c>
      <c r="J760" s="8" t="s">
        <v>10897</v>
      </c>
      <c r="K760" s="8" t="s">
        <v>301</v>
      </c>
      <c r="L760" s="8" t="s">
        <v>10898</v>
      </c>
      <c r="M760" s="8" t="s">
        <v>10899</v>
      </c>
      <c r="N760" s="8" t="s">
        <v>10893</v>
      </c>
      <c r="O760" s="9">
        <v>13.45</v>
      </c>
      <c r="P760" s="10">
        <v>1</v>
      </c>
      <c r="Q760" s="11">
        <v>9.25</v>
      </c>
      <c r="R760" s="11">
        <v>7</v>
      </c>
      <c r="S760" s="8" t="s">
        <v>296</v>
      </c>
      <c r="T760" s="8" t="s">
        <v>297</v>
      </c>
      <c r="U760" s="9">
        <v>16.059999999999999</v>
      </c>
      <c r="V760" s="10">
        <v>0.25</v>
      </c>
      <c r="W760" s="11">
        <v>3</v>
      </c>
      <c r="X760" s="9">
        <v>5.4050000000000002</v>
      </c>
      <c r="Y760" s="8" t="s">
        <v>292</v>
      </c>
      <c r="Z760" s="10">
        <v>4</v>
      </c>
      <c r="AA760" s="10">
        <v>1</v>
      </c>
      <c r="AB760" s="9">
        <v>21.62</v>
      </c>
      <c r="AC760" s="10">
        <v>1</v>
      </c>
      <c r="AD760" s="10">
        <v>1</v>
      </c>
      <c r="AE760" s="9">
        <v>21.62</v>
      </c>
      <c r="AF760" s="11">
        <v>10</v>
      </c>
      <c r="AG760" s="11">
        <v>7</v>
      </c>
      <c r="AH760" s="11">
        <v>0</v>
      </c>
      <c r="AI760" s="11">
        <v>17</v>
      </c>
      <c r="AJ760" s="11">
        <v>0</v>
      </c>
      <c r="AK760" s="12">
        <v>44115.617766203701</v>
      </c>
      <c r="AL760" s="11">
        <v>0.4</v>
      </c>
      <c r="AM760" s="11">
        <v>100</v>
      </c>
      <c r="AN760" s="11">
        <v>0</v>
      </c>
      <c r="AO760" s="11">
        <v>0.28000000000000003</v>
      </c>
      <c r="AP760" s="11">
        <v>0</v>
      </c>
      <c r="AQ760" s="11">
        <v>0.83</v>
      </c>
      <c r="AR760" s="11">
        <v>0.16</v>
      </c>
      <c r="AS760" s="8" t="s">
        <v>298</v>
      </c>
      <c r="AT760" s="11">
        <v>0</v>
      </c>
      <c r="AU760" s="8" t="s">
        <v>12844</v>
      </c>
      <c r="AV760" s="8" t="s">
        <v>299</v>
      </c>
    </row>
    <row r="761" spans="1:48" x14ac:dyDescent="0.25">
      <c r="A761" s="8" t="str">
        <f t="shared" si="11"/>
        <v>17006000223822200001421</v>
      </c>
      <c r="B761" s="8" t="s">
        <v>10883</v>
      </c>
      <c r="C761" s="8" t="s">
        <v>292</v>
      </c>
      <c r="D761" s="8" t="s">
        <v>293</v>
      </c>
      <c r="E761" s="8" t="s">
        <v>12845</v>
      </c>
      <c r="F761" s="8" t="s">
        <v>12846</v>
      </c>
      <c r="G761" s="8" t="s">
        <v>10890</v>
      </c>
      <c r="H761" s="8" t="s">
        <v>10896</v>
      </c>
      <c r="I761" s="8" t="s">
        <v>294</v>
      </c>
      <c r="J761" s="8" t="s">
        <v>10897</v>
      </c>
      <c r="K761" s="8" t="s">
        <v>301</v>
      </c>
      <c r="L761" s="8" t="s">
        <v>10898</v>
      </c>
      <c r="M761" s="8" t="s">
        <v>10899</v>
      </c>
      <c r="N761" s="8" t="s">
        <v>10893</v>
      </c>
      <c r="O761" s="9">
        <v>13.66</v>
      </c>
      <c r="P761" s="10">
        <v>1</v>
      </c>
      <c r="Q761" s="11">
        <v>9.25</v>
      </c>
      <c r="R761" s="11">
        <v>7</v>
      </c>
      <c r="S761" s="8" t="s">
        <v>296</v>
      </c>
      <c r="T761" s="8" t="s">
        <v>297</v>
      </c>
      <c r="U761" s="9">
        <v>16.309999999999999</v>
      </c>
      <c r="V761" s="10">
        <v>0.25</v>
      </c>
      <c r="W761" s="11">
        <v>3</v>
      </c>
      <c r="X761" s="9">
        <v>5.4880000000000004</v>
      </c>
      <c r="Y761" s="8" t="s">
        <v>292</v>
      </c>
      <c r="Z761" s="10">
        <v>4</v>
      </c>
      <c r="AA761" s="10">
        <v>1</v>
      </c>
      <c r="AB761" s="9">
        <v>21.952000000000002</v>
      </c>
      <c r="AC761" s="10">
        <v>1</v>
      </c>
      <c r="AD761" s="10">
        <v>1</v>
      </c>
      <c r="AE761" s="9">
        <v>21.952000000000002</v>
      </c>
      <c r="AF761" s="11">
        <v>10</v>
      </c>
      <c r="AG761" s="11">
        <v>7</v>
      </c>
      <c r="AH761" s="11">
        <v>0</v>
      </c>
      <c r="AI761" s="11">
        <v>17</v>
      </c>
      <c r="AJ761" s="11">
        <v>0</v>
      </c>
      <c r="AK761" s="12">
        <v>44115.617766203701</v>
      </c>
      <c r="AL761" s="11">
        <v>0.41</v>
      </c>
      <c r="AM761" s="11">
        <v>100</v>
      </c>
      <c r="AN761" s="11">
        <v>0</v>
      </c>
      <c r="AO761" s="11">
        <v>0.28999999999999998</v>
      </c>
      <c r="AP761" s="11">
        <v>0</v>
      </c>
      <c r="AQ761" s="11">
        <v>0.84</v>
      </c>
      <c r="AR761" s="11">
        <v>0.16</v>
      </c>
      <c r="AS761" s="8" t="s">
        <v>298</v>
      </c>
      <c r="AT761" s="11">
        <v>0</v>
      </c>
      <c r="AU761" s="8" t="s">
        <v>12847</v>
      </c>
      <c r="AV761" s="8" t="s">
        <v>299</v>
      </c>
    </row>
    <row r="762" spans="1:48" x14ac:dyDescent="0.25">
      <c r="A762" s="8" t="str">
        <f t="shared" si="11"/>
        <v>11106000223832000005105</v>
      </c>
      <c r="B762" s="8" t="s">
        <v>10876</v>
      </c>
      <c r="C762" s="8" t="s">
        <v>294</v>
      </c>
      <c r="D762" s="8" t="s">
        <v>293</v>
      </c>
      <c r="E762" s="8" t="s">
        <v>12848</v>
      </c>
      <c r="F762" s="8" t="s">
        <v>12849</v>
      </c>
      <c r="G762" s="8" t="s">
        <v>11053</v>
      </c>
      <c r="H762" s="8" t="s">
        <v>11054</v>
      </c>
      <c r="I762" s="8" t="s">
        <v>292</v>
      </c>
      <c r="J762" s="8" t="s">
        <v>10897</v>
      </c>
      <c r="K762" s="8" t="s">
        <v>301</v>
      </c>
      <c r="L762" s="8" t="s">
        <v>10898</v>
      </c>
      <c r="M762" s="8" t="s">
        <v>10899</v>
      </c>
      <c r="N762" s="8" t="s">
        <v>304</v>
      </c>
      <c r="O762" s="9">
        <v>13.757</v>
      </c>
      <c r="P762" s="10">
        <v>1</v>
      </c>
      <c r="Q762" s="11">
        <v>9.25</v>
      </c>
      <c r="R762" s="11">
        <v>7</v>
      </c>
      <c r="S762" s="8" t="s">
        <v>296</v>
      </c>
      <c r="T762" s="8" t="s">
        <v>297</v>
      </c>
      <c r="U762" s="9">
        <v>16.425999999999998</v>
      </c>
      <c r="V762" s="10">
        <v>1</v>
      </c>
      <c r="W762" s="11">
        <v>4</v>
      </c>
      <c r="X762" s="9">
        <v>19.236000000000001</v>
      </c>
      <c r="Y762" s="8" t="s">
        <v>292</v>
      </c>
      <c r="Z762" s="10">
        <v>1</v>
      </c>
      <c r="AA762" s="10">
        <v>0.75254699999999997</v>
      </c>
      <c r="AB762" s="9">
        <v>19.236000000000001</v>
      </c>
      <c r="AC762" s="10">
        <v>1</v>
      </c>
      <c r="AD762" s="10">
        <v>0.75254699999999997</v>
      </c>
      <c r="AE762" s="9">
        <v>19.236000000000001</v>
      </c>
      <c r="AF762" s="11">
        <v>10</v>
      </c>
      <c r="AG762" s="11">
        <v>7</v>
      </c>
      <c r="AH762" s="11">
        <v>9.25</v>
      </c>
      <c r="AI762" s="11">
        <v>17</v>
      </c>
      <c r="AJ762" s="11">
        <v>0</v>
      </c>
      <c r="AK762" s="12">
        <v>44115.083726851852</v>
      </c>
      <c r="AL762" s="11">
        <v>1.64</v>
      </c>
      <c r="AM762" s="11">
        <v>100</v>
      </c>
      <c r="AN762" s="11">
        <v>0</v>
      </c>
      <c r="AO762" s="11">
        <v>1.1499999999999999</v>
      </c>
      <c r="AP762" s="11">
        <v>1.52</v>
      </c>
      <c r="AQ762" s="11">
        <v>3.47</v>
      </c>
      <c r="AR762" s="11">
        <v>0.86</v>
      </c>
      <c r="AS762" s="8" t="s">
        <v>298</v>
      </c>
      <c r="AT762" s="11">
        <v>0</v>
      </c>
      <c r="AU762" s="8" t="s">
        <v>12850</v>
      </c>
      <c r="AV762" s="8" t="s">
        <v>299</v>
      </c>
    </row>
    <row r="763" spans="1:48" x14ac:dyDescent="0.25">
      <c r="A763" s="8" t="str">
        <f t="shared" si="11"/>
        <v>13006000223832200001421</v>
      </c>
      <c r="B763" s="8" t="s">
        <v>10880</v>
      </c>
      <c r="C763" s="8" t="s">
        <v>294</v>
      </c>
      <c r="D763" s="8" t="s">
        <v>293</v>
      </c>
      <c r="E763" s="8" t="s">
        <v>12848</v>
      </c>
      <c r="F763" s="8" t="s">
        <v>12849</v>
      </c>
      <c r="G763" s="8" t="s">
        <v>10890</v>
      </c>
      <c r="H763" s="8" t="s">
        <v>10896</v>
      </c>
      <c r="I763" s="8" t="s">
        <v>292</v>
      </c>
      <c r="J763" s="8" t="s">
        <v>10897</v>
      </c>
      <c r="K763" s="8" t="s">
        <v>301</v>
      </c>
      <c r="L763" s="8" t="s">
        <v>10898</v>
      </c>
      <c r="M763" s="8" t="s">
        <v>10899</v>
      </c>
      <c r="N763" s="8" t="s">
        <v>10881</v>
      </c>
      <c r="O763" s="9">
        <v>13.778</v>
      </c>
      <c r="P763" s="10">
        <v>1</v>
      </c>
      <c r="Q763" s="11">
        <v>9.25</v>
      </c>
      <c r="R763" s="11">
        <v>7</v>
      </c>
      <c r="S763" s="8" t="s">
        <v>296</v>
      </c>
      <c r="T763" s="8" t="s">
        <v>297</v>
      </c>
      <c r="U763" s="9">
        <v>16.451000000000001</v>
      </c>
      <c r="V763" s="10">
        <v>1</v>
      </c>
      <c r="W763" s="11">
        <v>7</v>
      </c>
      <c r="X763" s="9">
        <v>17.690999999999999</v>
      </c>
      <c r="Y763" s="8" t="s">
        <v>292</v>
      </c>
      <c r="Z763" s="10">
        <v>1</v>
      </c>
      <c r="AA763" s="10">
        <v>1</v>
      </c>
      <c r="AB763" s="9">
        <v>17.690999999999999</v>
      </c>
      <c r="AC763" s="10">
        <v>1</v>
      </c>
      <c r="AD763" s="10">
        <v>1</v>
      </c>
      <c r="AE763" s="9">
        <v>17.690999999999999</v>
      </c>
      <c r="AF763" s="11">
        <v>10</v>
      </c>
      <c r="AG763" s="11">
        <v>0</v>
      </c>
      <c r="AH763" s="11">
        <v>9.25</v>
      </c>
      <c r="AI763" s="11">
        <v>0</v>
      </c>
      <c r="AJ763" s="11">
        <v>0</v>
      </c>
      <c r="AK763" s="12">
        <v>44115.031886574077</v>
      </c>
      <c r="AL763" s="11">
        <v>1.65</v>
      </c>
      <c r="AM763" s="11">
        <v>100</v>
      </c>
      <c r="AN763" s="11">
        <v>0</v>
      </c>
      <c r="AO763" s="11">
        <v>0</v>
      </c>
      <c r="AP763" s="11">
        <v>1.68</v>
      </c>
      <c r="AQ763" s="11">
        <v>0</v>
      </c>
      <c r="AR763" s="11">
        <v>1.27</v>
      </c>
      <c r="AS763" s="8" t="s">
        <v>298</v>
      </c>
      <c r="AT763" s="11">
        <v>0</v>
      </c>
      <c r="AU763" s="8" t="s">
        <v>12850</v>
      </c>
      <c r="AV763" s="8" t="s">
        <v>299</v>
      </c>
    </row>
    <row r="764" spans="1:48" x14ac:dyDescent="0.25">
      <c r="A764" s="8" t="str">
        <f t="shared" si="11"/>
        <v>17006000223832200001421</v>
      </c>
      <c r="B764" s="8" t="s">
        <v>10883</v>
      </c>
      <c r="C764" s="8" t="s">
        <v>292</v>
      </c>
      <c r="D764" s="8" t="s">
        <v>293</v>
      </c>
      <c r="E764" s="8" t="s">
        <v>12848</v>
      </c>
      <c r="F764" s="8" t="s">
        <v>12849</v>
      </c>
      <c r="G764" s="8" t="s">
        <v>10890</v>
      </c>
      <c r="H764" s="8" t="s">
        <v>10896</v>
      </c>
      <c r="I764" s="8" t="s">
        <v>294</v>
      </c>
      <c r="J764" s="8" t="s">
        <v>10897</v>
      </c>
      <c r="K764" s="8" t="s">
        <v>301</v>
      </c>
      <c r="L764" s="8" t="s">
        <v>10898</v>
      </c>
      <c r="M764" s="8" t="s">
        <v>10899</v>
      </c>
      <c r="N764" s="8" t="s">
        <v>10893</v>
      </c>
      <c r="O764" s="9">
        <v>13.78</v>
      </c>
      <c r="P764" s="10">
        <v>1</v>
      </c>
      <c r="Q764" s="11">
        <v>9.25</v>
      </c>
      <c r="R764" s="11">
        <v>7</v>
      </c>
      <c r="S764" s="8" t="s">
        <v>296</v>
      </c>
      <c r="T764" s="8" t="s">
        <v>297</v>
      </c>
      <c r="U764" s="9">
        <v>16.454000000000001</v>
      </c>
      <c r="V764" s="10">
        <v>0.25</v>
      </c>
      <c r="W764" s="11">
        <v>3</v>
      </c>
      <c r="X764" s="9">
        <v>5.5339999999999998</v>
      </c>
      <c r="Y764" s="8" t="s">
        <v>292</v>
      </c>
      <c r="Z764" s="10">
        <v>4</v>
      </c>
      <c r="AA764" s="10">
        <v>1</v>
      </c>
      <c r="AB764" s="9">
        <v>22.135999999999999</v>
      </c>
      <c r="AC764" s="10">
        <v>1</v>
      </c>
      <c r="AD764" s="10">
        <v>1</v>
      </c>
      <c r="AE764" s="9">
        <v>22.135999999999999</v>
      </c>
      <c r="AF764" s="11">
        <v>10</v>
      </c>
      <c r="AG764" s="11">
        <v>7</v>
      </c>
      <c r="AH764" s="11">
        <v>0</v>
      </c>
      <c r="AI764" s="11">
        <v>17</v>
      </c>
      <c r="AJ764" s="11">
        <v>0</v>
      </c>
      <c r="AK764" s="12">
        <v>44115.617777777778</v>
      </c>
      <c r="AL764" s="11">
        <v>0.41</v>
      </c>
      <c r="AM764" s="11">
        <v>100</v>
      </c>
      <c r="AN764" s="11">
        <v>0</v>
      </c>
      <c r="AO764" s="11">
        <v>0.28999999999999998</v>
      </c>
      <c r="AP764" s="11">
        <v>0</v>
      </c>
      <c r="AQ764" s="11">
        <v>0.85</v>
      </c>
      <c r="AR764" s="11">
        <v>0.16</v>
      </c>
      <c r="AS764" s="8" t="s">
        <v>298</v>
      </c>
      <c r="AT764" s="11">
        <v>0</v>
      </c>
      <c r="AU764" s="8" t="s">
        <v>12850</v>
      </c>
      <c r="AV764" s="8" t="s">
        <v>299</v>
      </c>
    </row>
    <row r="765" spans="1:48" x14ac:dyDescent="0.25">
      <c r="A765" s="8" t="str">
        <f t="shared" si="11"/>
        <v>11106000223842200000102</v>
      </c>
      <c r="B765" s="8" t="s">
        <v>10876</v>
      </c>
      <c r="C765" s="8" t="s">
        <v>294</v>
      </c>
      <c r="D765" s="8" t="s">
        <v>293</v>
      </c>
      <c r="E765" s="8" t="s">
        <v>12851</v>
      </c>
      <c r="F765" s="8" t="s">
        <v>12852</v>
      </c>
      <c r="G765" s="8" t="s">
        <v>10884</v>
      </c>
      <c r="H765" s="8" t="s">
        <v>10885</v>
      </c>
      <c r="I765" s="8" t="s">
        <v>292</v>
      </c>
      <c r="J765" s="8" t="s">
        <v>10897</v>
      </c>
      <c r="K765" s="8" t="s">
        <v>301</v>
      </c>
      <c r="L765" s="8" t="s">
        <v>10898</v>
      </c>
      <c r="M765" s="8" t="s">
        <v>10899</v>
      </c>
      <c r="N765" s="8" t="s">
        <v>10887</v>
      </c>
      <c r="O765" s="9">
        <v>14.454000000000001</v>
      </c>
      <c r="P765" s="10">
        <v>1</v>
      </c>
      <c r="Q765" s="11">
        <v>0</v>
      </c>
      <c r="R765" s="11">
        <v>12</v>
      </c>
      <c r="S765" s="8" t="s">
        <v>296</v>
      </c>
      <c r="T765" s="8" t="s">
        <v>297</v>
      </c>
      <c r="U765" s="9">
        <v>16.425000000000001</v>
      </c>
      <c r="V765" s="10">
        <v>1</v>
      </c>
      <c r="W765" s="11">
        <v>4</v>
      </c>
      <c r="X765" s="9">
        <v>19.905000000000001</v>
      </c>
      <c r="Y765" s="8" t="s">
        <v>292</v>
      </c>
      <c r="Z765" s="10">
        <v>1</v>
      </c>
      <c r="AA765" s="10">
        <v>0.76237100000000002</v>
      </c>
      <c r="AB765" s="9">
        <v>19.905000000000001</v>
      </c>
      <c r="AC765" s="10">
        <v>1</v>
      </c>
      <c r="AD765" s="10">
        <v>0.76237100000000002</v>
      </c>
      <c r="AE765" s="9">
        <v>19.905000000000001</v>
      </c>
      <c r="AF765" s="11">
        <v>10</v>
      </c>
      <c r="AG765" s="11">
        <v>12</v>
      </c>
      <c r="AH765" s="11">
        <v>0</v>
      </c>
      <c r="AI765" s="11">
        <v>17</v>
      </c>
      <c r="AJ765" s="11">
        <v>0</v>
      </c>
      <c r="AK765" s="12">
        <v>44115.083749999998</v>
      </c>
      <c r="AL765" s="11">
        <v>1.64</v>
      </c>
      <c r="AM765" s="11">
        <v>100</v>
      </c>
      <c r="AN765" s="11">
        <v>0</v>
      </c>
      <c r="AO765" s="11">
        <v>1.97</v>
      </c>
      <c r="AP765" s="11">
        <v>0</v>
      </c>
      <c r="AQ765" s="11">
        <v>2.65</v>
      </c>
      <c r="AR765" s="11">
        <v>0.83</v>
      </c>
      <c r="AS765" s="8" t="s">
        <v>298</v>
      </c>
      <c r="AT765" s="11">
        <v>0</v>
      </c>
      <c r="AU765" s="8" t="s">
        <v>12853</v>
      </c>
      <c r="AV765" s="8" t="s">
        <v>299</v>
      </c>
    </row>
    <row r="766" spans="1:48" x14ac:dyDescent="0.25">
      <c r="A766" s="8" t="str">
        <f t="shared" si="11"/>
        <v>17006000223842200001421</v>
      </c>
      <c r="B766" s="8" t="s">
        <v>10883</v>
      </c>
      <c r="C766" s="8" t="s">
        <v>292</v>
      </c>
      <c r="D766" s="8" t="s">
        <v>293</v>
      </c>
      <c r="E766" s="8" t="s">
        <v>12851</v>
      </c>
      <c r="F766" s="8" t="s">
        <v>12852</v>
      </c>
      <c r="G766" s="8" t="s">
        <v>10890</v>
      </c>
      <c r="H766" s="8" t="s">
        <v>10896</v>
      </c>
      <c r="I766" s="8" t="s">
        <v>294</v>
      </c>
      <c r="J766" s="8" t="s">
        <v>10897</v>
      </c>
      <c r="K766" s="8" t="s">
        <v>301</v>
      </c>
      <c r="L766" s="8" t="s">
        <v>10898</v>
      </c>
      <c r="M766" s="8" t="s">
        <v>10899</v>
      </c>
      <c r="N766" s="8" t="s">
        <v>10893</v>
      </c>
      <c r="O766" s="9">
        <v>14.41</v>
      </c>
      <c r="P766" s="10">
        <v>1</v>
      </c>
      <c r="Q766" s="11">
        <v>9.25</v>
      </c>
      <c r="R766" s="11">
        <v>7</v>
      </c>
      <c r="S766" s="8" t="s">
        <v>296</v>
      </c>
      <c r="T766" s="8" t="s">
        <v>297</v>
      </c>
      <c r="U766" s="9">
        <v>17.206</v>
      </c>
      <c r="V766" s="10">
        <v>0.25</v>
      </c>
      <c r="W766" s="11">
        <v>3</v>
      </c>
      <c r="X766" s="9">
        <v>5.7919999999999998</v>
      </c>
      <c r="Y766" s="8" t="s">
        <v>292</v>
      </c>
      <c r="Z766" s="10">
        <v>4</v>
      </c>
      <c r="AA766" s="10">
        <v>1</v>
      </c>
      <c r="AB766" s="9">
        <v>23.167999999999999</v>
      </c>
      <c r="AC766" s="10">
        <v>1</v>
      </c>
      <c r="AD766" s="10">
        <v>1</v>
      </c>
      <c r="AE766" s="9">
        <v>23.167999999999999</v>
      </c>
      <c r="AF766" s="11">
        <v>10</v>
      </c>
      <c r="AG766" s="11">
        <v>7</v>
      </c>
      <c r="AH766" s="11">
        <v>0</v>
      </c>
      <c r="AI766" s="11">
        <v>17</v>
      </c>
      <c r="AJ766" s="11">
        <v>0</v>
      </c>
      <c r="AK766" s="12">
        <v>44115.617893518516</v>
      </c>
      <c r="AL766" s="11">
        <v>0.43</v>
      </c>
      <c r="AM766" s="11">
        <v>100</v>
      </c>
      <c r="AN766" s="11">
        <v>0</v>
      </c>
      <c r="AO766" s="11">
        <v>0.3</v>
      </c>
      <c r="AP766" s="11">
        <v>0</v>
      </c>
      <c r="AQ766" s="11">
        <v>0.89</v>
      </c>
      <c r="AR766" s="11">
        <v>0.17</v>
      </c>
      <c r="AS766" s="8" t="s">
        <v>298</v>
      </c>
      <c r="AT766" s="11">
        <v>0</v>
      </c>
      <c r="AU766" s="8" t="s">
        <v>12853</v>
      </c>
      <c r="AV766" s="8" t="s">
        <v>299</v>
      </c>
    </row>
    <row r="767" spans="1:48" x14ac:dyDescent="0.25">
      <c r="A767" s="8" t="str">
        <f t="shared" si="11"/>
        <v>17006000223852200001421</v>
      </c>
      <c r="B767" s="8" t="s">
        <v>10883</v>
      </c>
      <c r="C767" s="8" t="s">
        <v>292</v>
      </c>
      <c r="D767" s="8" t="s">
        <v>293</v>
      </c>
      <c r="E767" s="8" t="s">
        <v>12854</v>
      </c>
      <c r="F767" s="8" t="s">
        <v>12855</v>
      </c>
      <c r="G767" s="8" t="s">
        <v>10890</v>
      </c>
      <c r="H767" s="8" t="s">
        <v>10896</v>
      </c>
      <c r="I767" s="8" t="s">
        <v>294</v>
      </c>
      <c r="J767" s="8" t="s">
        <v>10897</v>
      </c>
      <c r="K767" s="8" t="s">
        <v>301</v>
      </c>
      <c r="L767" s="8" t="s">
        <v>10898</v>
      </c>
      <c r="M767" s="8" t="s">
        <v>10899</v>
      </c>
      <c r="N767" s="8" t="s">
        <v>10893</v>
      </c>
      <c r="O767" s="9">
        <v>14.48</v>
      </c>
      <c r="P767" s="10">
        <v>1</v>
      </c>
      <c r="Q767" s="11">
        <v>9.25</v>
      </c>
      <c r="R767" s="11">
        <v>7</v>
      </c>
      <c r="S767" s="8" t="s">
        <v>296</v>
      </c>
      <c r="T767" s="8" t="s">
        <v>297</v>
      </c>
      <c r="U767" s="9">
        <v>17.29</v>
      </c>
      <c r="V767" s="10">
        <v>0.25</v>
      </c>
      <c r="W767" s="11">
        <v>3</v>
      </c>
      <c r="X767" s="9">
        <v>5.8129999999999997</v>
      </c>
      <c r="Y767" s="8" t="s">
        <v>292</v>
      </c>
      <c r="Z767" s="10">
        <v>4</v>
      </c>
      <c r="AA767" s="10">
        <v>1</v>
      </c>
      <c r="AB767" s="9">
        <v>23.251999999999999</v>
      </c>
      <c r="AC767" s="10">
        <v>1</v>
      </c>
      <c r="AD767" s="10">
        <v>1</v>
      </c>
      <c r="AE767" s="9">
        <v>23.251999999999999</v>
      </c>
      <c r="AF767" s="11">
        <v>10</v>
      </c>
      <c r="AG767" s="11">
        <v>7</v>
      </c>
      <c r="AH767" s="11">
        <v>0</v>
      </c>
      <c r="AI767" s="11">
        <v>17</v>
      </c>
      <c r="AJ767" s="11">
        <v>0</v>
      </c>
      <c r="AK767" s="12">
        <v>44115.617893518516</v>
      </c>
      <c r="AL767" s="11">
        <v>0.43</v>
      </c>
      <c r="AM767" s="11">
        <v>100</v>
      </c>
      <c r="AN767" s="11">
        <v>0</v>
      </c>
      <c r="AO767" s="11">
        <v>0.3</v>
      </c>
      <c r="AP767" s="11">
        <v>0</v>
      </c>
      <c r="AQ767" s="11">
        <v>0.89</v>
      </c>
      <c r="AR767" s="11">
        <v>0.17</v>
      </c>
      <c r="AS767" s="8" t="s">
        <v>298</v>
      </c>
      <c r="AT767" s="11">
        <v>0</v>
      </c>
      <c r="AU767" s="8" t="s">
        <v>12856</v>
      </c>
      <c r="AV767" s="8" t="s">
        <v>299</v>
      </c>
    </row>
    <row r="768" spans="1:48" x14ac:dyDescent="0.25">
      <c r="A768" s="8" t="str">
        <f t="shared" si="11"/>
        <v>17006000223872200001421</v>
      </c>
      <c r="B768" s="8" t="s">
        <v>10883</v>
      </c>
      <c r="C768" s="8" t="s">
        <v>292</v>
      </c>
      <c r="D768" s="8" t="s">
        <v>293</v>
      </c>
      <c r="E768" s="8" t="s">
        <v>12857</v>
      </c>
      <c r="F768" s="8" t="s">
        <v>12858</v>
      </c>
      <c r="G768" s="8" t="s">
        <v>10890</v>
      </c>
      <c r="H768" s="8" t="s">
        <v>10896</v>
      </c>
      <c r="I768" s="8" t="s">
        <v>294</v>
      </c>
      <c r="J768" s="8" t="s">
        <v>10897</v>
      </c>
      <c r="K768" s="8" t="s">
        <v>301</v>
      </c>
      <c r="L768" s="8" t="s">
        <v>10898</v>
      </c>
      <c r="M768" s="8" t="s">
        <v>10899</v>
      </c>
      <c r="N768" s="8" t="s">
        <v>10893</v>
      </c>
      <c r="O768" s="9">
        <v>15.22</v>
      </c>
      <c r="P768" s="10">
        <v>1</v>
      </c>
      <c r="Q768" s="11">
        <v>9.25</v>
      </c>
      <c r="R768" s="11">
        <v>7</v>
      </c>
      <c r="S768" s="8" t="s">
        <v>296</v>
      </c>
      <c r="T768" s="8" t="s">
        <v>297</v>
      </c>
      <c r="U768" s="9">
        <v>18.172999999999998</v>
      </c>
      <c r="V768" s="10">
        <v>0.25</v>
      </c>
      <c r="W768" s="11">
        <v>3</v>
      </c>
      <c r="X768" s="9">
        <v>6.1130000000000004</v>
      </c>
      <c r="Y768" s="8" t="s">
        <v>292</v>
      </c>
      <c r="Z768" s="10">
        <v>4</v>
      </c>
      <c r="AA768" s="10">
        <v>1</v>
      </c>
      <c r="AB768" s="9">
        <v>24.452000000000002</v>
      </c>
      <c r="AC768" s="10">
        <v>1</v>
      </c>
      <c r="AD768" s="10">
        <v>1</v>
      </c>
      <c r="AE768" s="9">
        <v>24.452000000000002</v>
      </c>
      <c r="AF768" s="11">
        <v>10</v>
      </c>
      <c r="AG768" s="11">
        <v>7</v>
      </c>
      <c r="AH768" s="11">
        <v>0</v>
      </c>
      <c r="AI768" s="11">
        <v>17</v>
      </c>
      <c r="AJ768" s="11">
        <v>0</v>
      </c>
      <c r="AK768" s="12">
        <v>44115.617928240739</v>
      </c>
      <c r="AL768" s="11">
        <v>0.45</v>
      </c>
      <c r="AM768" s="11">
        <v>100</v>
      </c>
      <c r="AN768" s="11">
        <v>0</v>
      </c>
      <c r="AO768" s="11">
        <v>0.32</v>
      </c>
      <c r="AP768" s="11">
        <v>0</v>
      </c>
      <c r="AQ768" s="11">
        <v>0.94</v>
      </c>
      <c r="AR768" s="11">
        <v>0.18</v>
      </c>
      <c r="AS768" s="8" t="s">
        <v>298</v>
      </c>
      <c r="AT768" s="11">
        <v>0</v>
      </c>
      <c r="AU768" s="8" t="s">
        <v>12859</v>
      </c>
      <c r="AV768" s="8" t="s">
        <v>299</v>
      </c>
    </row>
    <row r="769" spans="1:48" x14ac:dyDescent="0.25">
      <c r="A769" s="8" t="str">
        <f t="shared" si="11"/>
        <v>17006000223882200001421</v>
      </c>
      <c r="B769" s="8" t="s">
        <v>10883</v>
      </c>
      <c r="C769" s="8" t="s">
        <v>292</v>
      </c>
      <c r="D769" s="8" t="s">
        <v>293</v>
      </c>
      <c r="E769" s="8" t="s">
        <v>12860</v>
      </c>
      <c r="F769" s="8" t="s">
        <v>12861</v>
      </c>
      <c r="G769" s="8" t="s">
        <v>10890</v>
      </c>
      <c r="H769" s="8" t="s">
        <v>10896</v>
      </c>
      <c r="I769" s="8" t="s">
        <v>294</v>
      </c>
      <c r="J769" s="8" t="s">
        <v>10897</v>
      </c>
      <c r="K769" s="8" t="s">
        <v>301</v>
      </c>
      <c r="L769" s="8" t="s">
        <v>10898</v>
      </c>
      <c r="M769" s="8" t="s">
        <v>10899</v>
      </c>
      <c r="N769" s="8" t="s">
        <v>10893</v>
      </c>
      <c r="O769" s="9">
        <v>15.72</v>
      </c>
      <c r="P769" s="10">
        <v>1</v>
      </c>
      <c r="Q769" s="11">
        <v>9.25</v>
      </c>
      <c r="R769" s="11">
        <v>7</v>
      </c>
      <c r="S769" s="8" t="s">
        <v>296</v>
      </c>
      <c r="T769" s="8" t="s">
        <v>297</v>
      </c>
      <c r="U769" s="9">
        <v>18.77</v>
      </c>
      <c r="V769" s="10">
        <v>0.25</v>
      </c>
      <c r="W769" s="11">
        <v>3</v>
      </c>
      <c r="X769" s="9">
        <v>6.3129999999999997</v>
      </c>
      <c r="Y769" s="8" t="s">
        <v>292</v>
      </c>
      <c r="Z769" s="10">
        <v>4</v>
      </c>
      <c r="AA769" s="10">
        <v>1</v>
      </c>
      <c r="AB769" s="9">
        <v>25.251999999999999</v>
      </c>
      <c r="AC769" s="10">
        <v>1</v>
      </c>
      <c r="AD769" s="10">
        <v>1</v>
      </c>
      <c r="AE769" s="9">
        <v>25.251999999999999</v>
      </c>
      <c r="AF769" s="11">
        <v>10</v>
      </c>
      <c r="AG769" s="11">
        <v>7</v>
      </c>
      <c r="AH769" s="11">
        <v>0</v>
      </c>
      <c r="AI769" s="11">
        <v>17</v>
      </c>
      <c r="AJ769" s="11">
        <v>0</v>
      </c>
      <c r="AK769" s="12">
        <v>44115.617928240739</v>
      </c>
      <c r="AL769" s="11">
        <v>0.47</v>
      </c>
      <c r="AM769" s="11">
        <v>100</v>
      </c>
      <c r="AN769" s="11">
        <v>0</v>
      </c>
      <c r="AO769" s="11">
        <v>0.33</v>
      </c>
      <c r="AP769" s="11">
        <v>0</v>
      </c>
      <c r="AQ769" s="11">
        <v>0.97</v>
      </c>
      <c r="AR769" s="11">
        <v>0.18</v>
      </c>
      <c r="AS769" s="8" t="s">
        <v>298</v>
      </c>
      <c r="AT769" s="11">
        <v>0</v>
      </c>
      <c r="AU769" s="8" t="s">
        <v>12862</v>
      </c>
      <c r="AV769" s="8" t="s">
        <v>299</v>
      </c>
    </row>
    <row r="770" spans="1:48" x14ac:dyDescent="0.25">
      <c r="A770" s="8" t="str">
        <f t="shared" si="11"/>
        <v>17006000223922200001421</v>
      </c>
      <c r="B770" s="8" t="s">
        <v>10883</v>
      </c>
      <c r="C770" s="8" t="s">
        <v>292</v>
      </c>
      <c r="D770" s="8" t="s">
        <v>293</v>
      </c>
      <c r="E770" s="8" t="s">
        <v>12863</v>
      </c>
      <c r="F770" s="8" t="s">
        <v>12864</v>
      </c>
      <c r="G770" s="8" t="s">
        <v>10890</v>
      </c>
      <c r="H770" s="8" t="s">
        <v>10896</v>
      </c>
      <c r="I770" s="8" t="s">
        <v>294</v>
      </c>
      <c r="J770" s="8" t="s">
        <v>10897</v>
      </c>
      <c r="K770" s="8" t="s">
        <v>302</v>
      </c>
      <c r="L770" s="8" t="s">
        <v>10898</v>
      </c>
      <c r="M770" s="8" t="s">
        <v>10899</v>
      </c>
      <c r="N770" s="8" t="s">
        <v>10893</v>
      </c>
      <c r="O770" s="9">
        <v>17.02</v>
      </c>
      <c r="P770" s="10">
        <v>1</v>
      </c>
      <c r="Q770" s="11">
        <v>9.25</v>
      </c>
      <c r="R770" s="11">
        <v>7</v>
      </c>
      <c r="S770" s="8" t="s">
        <v>296</v>
      </c>
      <c r="T770" s="8" t="s">
        <v>297</v>
      </c>
      <c r="U770" s="9">
        <v>20.321999999999999</v>
      </c>
      <c r="V770" s="10">
        <v>0.25</v>
      </c>
      <c r="W770" s="11">
        <v>3</v>
      </c>
      <c r="X770" s="9">
        <v>6.8410000000000002</v>
      </c>
      <c r="Y770" s="8" t="s">
        <v>292</v>
      </c>
      <c r="Z770" s="10">
        <v>4</v>
      </c>
      <c r="AA770" s="10">
        <v>1</v>
      </c>
      <c r="AB770" s="9">
        <v>27.364000000000001</v>
      </c>
      <c r="AC770" s="10">
        <v>1</v>
      </c>
      <c r="AD770" s="10">
        <v>1</v>
      </c>
      <c r="AE770" s="9">
        <v>27.364000000000001</v>
      </c>
      <c r="AF770" s="11">
        <v>10</v>
      </c>
      <c r="AG770" s="11">
        <v>7</v>
      </c>
      <c r="AH770" s="11">
        <v>0</v>
      </c>
      <c r="AI770" s="11">
        <v>17</v>
      </c>
      <c r="AJ770" s="11">
        <v>0</v>
      </c>
      <c r="AK770" s="12">
        <v>44115.617962962962</v>
      </c>
      <c r="AL770" s="11">
        <v>0.51</v>
      </c>
      <c r="AM770" s="11">
        <v>100</v>
      </c>
      <c r="AN770" s="11">
        <v>0</v>
      </c>
      <c r="AO770" s="11">
        <v>0.36</v>
      </c>
      <c r="AP770" s="11">
        <v>0</v>
      </c>
      <c r="AQ770" s="11">
        <v>1.05</v>
      </c>
      <c r="AR770" s="11">
        <v>0.2</v>
      </c>
      <c r="AS770" s="8" t="s">
        <v>298</v>
      </c>
      <c r="AT770" s="11">
        <v>0</v>
      </c>
      <c r="AU770" s="8" t="s">
        <v>12865</v>
      </c>
      <c r="AV770" s="8" t="s">
        <v>299</v>
      </c>
    </row>
    <row r="771" spans="1:48" x14ac:dyDescent="0.25">
      <c r="A771" s="8" t="str">
        <f t="shared" ref="A771:A834" si="12">_xlfn.CONCAT(B771,E771,G771)</f>
        <v>17006000223932200001421</v>
      </c>
      <c r="B771" s="8" t="s">
        <v>10883</v>
      </c>
      <c r="C771" s="8" t="s">
        <v>292</v>
      </c>
      <c r="D771" s="8" t="s">
        <v>293</v>
      </c>
      <c r="E771" s="8" t="s">
        <v>12866</v>
      </c>
      <c r="F771" s="8" t="s">
        <v>12867</v>
      </c>
      <c r="G771" s="8" t="s">
        <v>10890</v>
      </c>
      <c r="H771" s="8" t="s">
        <v>10896</v>
      </c>
      <c r="I771" s="8" t="s">
        <v>294</v>
      </c>
      <c r="J771" s="8" t="s">
        <v>10897</v>
      </c>
      <c r="K771" s="8" t="s">
        <v>302</v>
      </c>
      <c r="L771" s="8" t="s">
        <v>10898</v>
      </c>
      <c r="M771" s="8" t="s">
        <v>10899</v>
      </c>
      <c r="N771" s="8" t="s">
        <v>10893</v>
      </c>
      <c r="O771" s="9">
        <v>17.18</v>
      </c>
      <c r="P771" s="10">
        <v>1</v>
      </c>
      <c r="Q771" s="11">
        <v>9.25</v>
      </c>
      <c r="R771" s="11">
        <v>7</v>
      </c>
      <c r="S771" s="8" t="s">
        <v>296</v>
      </c>
      <c r="T771" s="8" t="s">
        <v>297</v>
      </c>
      <c r="U771" s="9">
        <v>20.513000000000002</v>
      </c>
      <c r="V771" s="10">
        <v>0.25</v>
      </c>
      <c r="W771" s="11">
        <v>3</v>
      </c>
      <c r="X771" s="9">
        <v>6.8979999999999997</v>
      </c>
      <c r="Y771" s="8" t="s">
        <v>292</v>
      </c>
      <c r="Z771" s="10">
        <v>4</v>
      </c>
      <c r="AA771" s="10">
        <v>1</v>
      </c>
      <c r="AB771" s="9">
        <v>27.591999999999999</v>
      </c>
      <c r="AC771" s="10">
        <v>1</v>
      </c>
      <c r="AD771" s="10">
        <v>1</v>
      </c>
      <c r="AE771" s="9">
        <v>27.591999999999999</v>
      </c>
      <c r="AF771" s="11">
        <v>10</v>
      </c>
      <c r="AG771" s="11">
        <v>7</v>
      </c>
      <c r="AH771" s="11">
        <v>0</v>
      </c>
      <c r="AI771" s="11">
        <v>17</v>
      </c>
      <c r="AJ771" s="11">
        <v>0</v>
      </c>
      <c r="AK771" s="12">
        <v>44115.617962962962</v>
      </c>
      <c r="AL771" s="11">
        <v>0.51</v>
      </c>
      <c r="AM771" s="11">
        <v>100</v>
      </c>
      <c r="AN771" s="11">
        <v>0</v>
      </c>
      <c r="AO771" s="11">
        <v>0.36</v>
      </c>
      <c r="AP771" s="11">
        <v>0</v>
      </c>
      <c r="AQ771" s="11">
        <v>1.06</v>
      </c>
      <c r="AR771" s="11">
        <v>0.2</v>
      </c>
      <c r="AS771" s="8" t="s">
        <v>298</v>
      </c>
      <c r="AT771" s="11">
        <v>0</v>
      </c>
      <c r="AU771" s="8" t="s">
        <v>12868</v>
      </c>
      <c r="AV771" s="8" t="s">
        <v>299</v>
      </c>
    </row>
    <row r="772" spans="1:48" x14ac:dyDescent="0.25">
      <c r="A772" s="8" t="str">
        <f t="shared" si="12"/>
        <v>17006000223942200001421</v>
      </c>
      <c r="B772" s="8" t="s">
        <v>10883</v>
      </c>
      <c r="C772" s="8" t="s">
        <v>292</v>
      </c>
      <c r="D772" s="8" t="s">
        <v>293</v>
      </c>
      <c r="E772" s="8" t="s">
        <v>12869</v>
      </c>
      <c r="F772" s="8" t="s">
        <v>12870</v>
      </c>
      <c r="G772" s="8" t="s">
        <v>10890</v>
      </c>
      <c r="H772" s="8" t="s">
        <v>10896</v>
      </c>
      <c r="I772" s="8" t="s">
        <v>294</v>
      </c>
      <c r="J772" s="8" t="s">
        <v>10897</v>
      </c>
      <c r="K772" s="8" t="s">
        <v>302</v>
      </c>
      <c r="L772" s="8" t="s">
        <v>10898</v>
      </c>
      <c r="M772" s="8" t="s">
        <v>10899</v>
      </c>
      <c r="N772" s="8" t="s">
        <v>10893</v>
      </c>
      <c r="O772" s="9">
        <v>17.41</v>
      </c>
      <c r="P772" s="10">
        <v>1</v>
      </c>
      <c r="Q772" s="11">
        <v>9.25</v>
      </c>
      <c r="R772" s="11">
        <v>7</v>
      </c>
      <c r="S772" s="8" t="s">
        <v>296</v>
      </c>
      <c r="T772" s="8" t="s">
        <v>297</v>
      </c>
      <c r="U772" s="9">
        <v>20.788</v>
      </c>
      <c r="V772" s="10">
        <v>0.25</v>
      </c>
      <c r="W772" s="11">
        <v>3</v>
      </c>
      <c r="X772" s="9">
        <v>6.9969999999999999</v>
      </c>
      <c r="Y772" s="8" t="s">
        <v>292</v>
      </c>
      <c r="Z772" s="10">
        <v>4</v>
      </c>
      <c r="AA772" s="10">
        <v>1</v>
      </c>
      <c r="AB772" s="9">
        <v>27.988</v>
      </c>
      <c r="AC772" s="10">
        <v>1</v>
      </c>
      <c r="AD772" s="10">
        <v>1</v>
      </c>
      <c r="AE772" s="9">
        <v>27.988</v>
      </c>
      <c r="AF772" s="11">
        <v>10</v>
      </c>
      <c r="AG772" s="11">
        <v>7</v>
      </c>
      <c r="AH772" s="11">
        <v>0</v>
      </c>
      <c r="AI772" s="11">
        <v>17</v>
      </c>
      <c r="AJ772" s="11">
        <v>0</v>
      </c>
      <c r="AK772" s="12">
        <v>44115.617962962962</v>
      </c>
      <c r="AL772" s="11">
        <v>0.52</v>
      </c>
      <c r="AM772" s="11">
        <v>100</v>
      </c>
      <c r="AN772" s="11">
        <v>0</v>
      </c>
      <c r="AO772" s="11">
        <v>0.36</v>
      </c>
      <c r="AP772" s="11">
        <v>0</v>
      </c>
      <c r="AQ772" s="11">
        <v>1.08</v>
      </c>
      <c r="AR772" s="11">
        <v>0.2</v>
      </c>
      <c r="AS772" s="8" t="s">
        <v>298</v>
      </c>
      <c r="AT772" s="11">
        <v>0</v>
      </c>
      <c r="AU772" s="8" t="s">
        <v>12871</v>
      </c>
      <c r="AV772" s="8" t="s">
        <v>299</v>
      </c>
    </row>
    <row r="773" spans="1:48" x14ac:dyDescent="0.25">
      <c r="A773" s="8" t="str">
        <f t="shared" si="12"/>
        <v>17006000223982200001421</v>
      </c>
      <c r="B773" s="8" t="s">
        <v>10883</v>
      </c>
      <c r="C773" s="8" t="s">
        <v>292</v>
      </c>
      <c r="D773" s="8" t="s">
        <v>293</v>
      </c>
      <c r="E773" s="8" t="s">
        <v>12872</v>
      </c>
      <c r="F773" s="8" t="s">
        <v>12873</v>
      </c>
      <c r="G773" s="8" t="s">
        <v>10890</v>
      </c>
      <c r="H773" s="8" t="s">
        <v>10896</v>
      </c>
      <c r="I773" s="8" t="s">
        <v>294</v>
      </c>
      <c r="J773" s="8" t="s">
        <v>10897</v>
      </c>
      <c r="K773" s="8" t="s">
        <v>302</v>
      </c>
      <c r="L773" s="8" t="s">
        <v>10898</v>
      </c>
      <c r="M773" s="8" t="s">
        <v>10899</v>
      </c>
      <c r="N773" s="8" t="s">
        <v>10893</v>
      </c>
      <c r="O773" s="9">
        <v>19.739999999999998</v>
      </c>
      <c r="P773" s="10">
        <v>1</v>
      </c>
      <c r="Q773" s="11">
        <v>9.25</v>
      </c>
      <c r="R773" s="11">
        <v>7</v>
      </c>
      <c r="S773" s="8" t="s">
        <v>296</v>
      </c>
      <c r="T773" s="8" t="s">
        <v>297</v>
      </c>
      <c r="U773" s="9">
        <v>23.57</v>
      </c>
      <c r="V773" s="10">
        <v>0.25</v>
      </c>
      <c r="W773" s="11">
        <v>3</v>
      </c>
      <c r="X773" s="9">
        <v>7.9329999999999998</v>
      </c>
      <c r="Y773" s="8" t="s">
        <v>292</v>
      </c>
      <c r="Z773" s="10">
        <v>4</v>
      </c>
      <c r="AA773" s="10">
        <v>1</v>
      </c>
      <c r="AB773" s="9">
        <v>31.731999999999999</v>
      </c>
      <c r="AC773" s="10">
        <v>1</v>
      </c>
      <c r="AD773" s="10">
        <v>1</v>
      </c>
      <c r="AE773" s="9">
        <v>31.731999999999999</v>
      </c>
      <c r="AF773" s="11">
        <v>10</v>
      </c>
      <c r="AG773" s="11">
        <v>7</v>
      </c>
      <c r="AH773" s="11">
        <v>0</v>
      </c>
      <c r="AI773" s="11">
        <v>17</v>
      </c>
      <c r="AJ773" s="11">
        <v>0</v>
      </c>
      <c r="AK773" s="12">
        <v>44115.617997685185</v>
      </c>
      <c r="AL773" s="11">
        <v>0.59</v>
      </c>
      <c r="AM773" s="11">
        <v>100</v>
      </c>
      <c r="AN773" s="11">
        <v>0</v>
      </c>
      <c r="AO773" s="11">
        <v>0.41</v>
      </c>
      <c r="AP773" s="11">
        <v>0</v>
      </c>
      <c r="AQ773" s="11">
        <v>1.22</v>
      </c>
      <c r="AR773" s="11">
        <v>0.23</v>
      </c>
      <c r="AS773" s="8" t="s">
        <v>298</v>
      </c>
      <c r="AT773" s="11">
        <v>0</v>
      </c>
      <c r="AU773" s="8" t="s">
        <v>12874</v>
      </c>
      <c r="AV773" s="8" t="s">
        <v>299</v>
      </c>
    </row>
    <row r="774" spans="1:48" x14ac:dyDescent="0.25">
      <c r="A774" s="8" t="str">
        <f t="shared" si="12"/>
        <v>17006000223992200001421</v>
      </c>
      <c r="B774" s="8" t="s">
        <v>10883</v>
      </c>
      <c r="C774" s="8" t="s">
        <v>292</v>
      </c>
      <c r="D774" s="8" t="s">
        <v>293</v>
      </c>
      <c r="E774" s="8" t="s">
        <v>12875</v>
      </c>
      <c r="F774" s="8" t="s">
        <v>12876</v>
      </c>
      <c r="G774" s="8" t="s">
        <v>10890</v>
      </c>
      <c r="H774" s="8" t="s">
        <v>10896</v>
      </c>
      <c r="I774" s="8" t="s">
        <v>294</v>
      </c>
      <c r="J774" s="8" t="s">
        <v>10897</v>
      </c>
      <c r="K774" s="8" t="s">
        <v>302</v>
      </c>
      <c r="L774" s="8" t="s">
        <v>10898</v>
      </c>
      <c r="M774" s="8" t="s">
        <v>10899</v>
      </c>
      <c r="N774" s="8" t="s">
        <v>10893</v>
      </c>
      <c r="O774" s="9">
        <v>19.95</v>
      </c>
      <c r="P774" s="10">
        <v>1</v>
      </c>
      <c r="Q774" s="11">
        <v>9.25</v>
      </c>
      <c r="R774" s="11">
        <v>7</v>
      </c>
      <c r="S774" s="8" t="s">
        <v>296</v>
      </c>
      <c r="T774" s="8" t="s">
        <v>297</v>
      </c>
      <c r="U774" s="9">
        <v>23.821000000000002</v>
      </c>
      <c r="V774" s="10">
        <v>0.25</v>
      </c>
      <c r="W774" s="11">
        <v>3</v>
      </c>
      <c r="X774" s="9">
        <v>8.0150000000000006</v>
      </c>
      <c r="Y774" s="8" t="s">
        <v>292</v>
      </c>
      <c r="Z774" s="10">
        <v>4</v>
      </c>
      <c r="AA774" s="10">
        <v>1</v>
      </c>
      <c r="AB774" s="9">
        <v>32.06</v>
      </c>
      <c r="AC774" s="10">
        <v>1</v>
      </c>
      <c r="AD774" s="10">
        <v>1</v>
      </c>
      <c r="AE774" s="9">
        <v>32.06</v>
      </c>
      <c r="AF774" s="11">
        <v>10</v>
      </c>
      <c r="AG774" s="11">
        <v>7</v>
      </c>
      <c r="AH774" s="11">
        <v>0</v>
      </c>
      <c r="AI774" s="11">
        <v>17</v>
      </c>
      <c r="AJ774" s="11">
        <v>0</v>
      </c>
      <c r="AK774" s="12">
        <v>44115.617997685185</v>
      </c>
      <c r="AL774" s="11">
        <v>0.6</v>
      </c>
      <c r="AM774" s="11">
        <v>100</v>
      </c>
      <c r="AN774" s="11">
        <v>0</v>
      </c>
      <c r="AO774" s="11">
        <v>0.42</v>
      </c>
      <c r="AP774" s="11">
        <v>0</v>
      </c>
      <c r="AQ774" s="11">
        <v>1.23</v>
      </c>
      <c r="AR774" s="11">
        <v>0.23</v>
      </c>
      <c r="AS774" s="8" t="s">
        <v>298</v>
      </c>
      <c r="AT774" s="11">
        <v>0</v>
      </c>
      <c r="AU774" s="8" t="s">
        <v>12877</v>
      </c>
      <c r="AV774" s="8" t="s">
        <v>299</v>
      </c>
    </row>
    <row r="775" spans="1:48" x14ac:dyDescent="0.25">
      <c r="A775" s="8" t="str">
        <f t="shared" si="12"/>
        <v>13006000224002000005105</v>
      </c>
      <c r="B775" s="8" t="s">
        <v>10880</v>
      </c>
      <c r="C775" s="8" t="s">
        <v>294</v>
      </c>
      <c r="D775" s="8" t="s">
        <v>293</v>
      </c>
      <c r="E775" s="8" t="s">
        <v>12878</v>
      </c>
      <c r="F775" s="8" t="s">
        <v>12879</v>
      </c>
      <c r="G775" s="8" t="s">
        <v>11053</v>
      </c>
      <c r="H775" s="8" t="s">
        <v>11054</v>
      </c>
      <c r="I775" s="8" t="s">
        <v>292</v>
      </c>
      <c r="J775" s="8" t="s">
        <v>10897</v>
      </c>
      <c r="K775" s="8" t="s">
        <v>302</v>
      </c>
      <c r="L775" s="8" t="s">
        <v>10898</v>
      </c>
      <c r="M775" s="8" t="s">
        <v>10899</v>
      </c>
      <c r="N775" s="8" t="s">
        <v>10881</v>
      </c>
      <c r="O775" s="9">
        <v>19.14</v>
      </c>
      <c r="P775" s="10">
        <v>1</v>
      </c>
      <c r="Q775" s="11">
        <v>9.25</v>
      </c>
      <c r="R775" s="11">
        <v>7</v>
      </c>
      <c r="S775" s="8" t="s">
        <v>296</v>
      </c>
      <c r="T775" s="8" t="s">
        <v>297</v>
      </c>
      <c r="U775" s="9">
        <v>22.853999999999999</v>
      </c>
      <c r="V775" s="10">
        <v>1</v>
      </c>
      <c r="W775" s="11">
        <v>6</v>
      </c>
      <c r="X775" s="9">
        <v>24.334</v>
      </c>
      <c r="Y775" s="8" t="s">
        <v>292</v>
      </c>
      <c r="Z775" s="10">
        <v>1</v>
      </c>
      <c r="AA775" s="10">
        <v>1</v>
      </c>
      <c r="AB775" s="9">
        <v>24.334</v>
      </c>
      <c r="AC775" s="10">
        <v>1</v>
      </c>
      <c r="AD775" s="10">
        <v>1</v>
      </c>
      <c r="AE775" s="9">
        <v>24.334</v>
      </c>
      <c r="AF775" s="11">
        <v>10</v>
      </c>
      <c r="AG775" s="11">
        <v>0</v>
      </c>
      <c r="AH775" s="11">
        <v>9.25</v>
      </c>
      <c r="AI775" s="11">
        <v>0</v>
      </c>
      <c r="AJ775" s="11">
        <v>0</v>
      </c>
      <c r="AK775" s="12">
        <v>44115.031886574077</v>
      </c>
      <c r="AL775" s="11">
        <v>2.29</v>
      </c>
      <c r="AM775" s="11">
        <v>100</v>
      </c>
      <c r="AN775" s="11">
        <v>0</v>
      </c>
      <c r="AO775" s="11">
        <v>0</v>
      </c>
      <c r="AP775" s="11">
        <v>2.3199999999999998</v>
      </c>
      <c r="AQ775" s="11">
        <v>0</v>
      </c>
      <c r="AR775" s="11">
        <v>1.51</v>
      </c>
      <c r="AS775" s="8" t="s">
        <v>298</v>
      </c>
      <c r="AT775" s="11">
        <v>0</v>
      </c>
      <c r="AU775" s="8" t="s">
        <v>12880</v>
      </c>
      <c r="AV775" s="8" t="s">
        <v>299</v>
      </c>
    </row>
    <row r="776" spans="1:48" x14ac:dyDescent="0.25">
      <c r="A776" s="8" t="str">
        <f t="shared" si="12"/>
        <v>17006000224012200001421</v>
      </c>
      <c r="B776" s="8" t="s">
        <v>10883</v>
      </c>
      <c r="C776" s="8" t="s">
        <v>292</v>
      </c>
      <c r="D776" s="8" t="s">
        <v>293</v>
      </c>
      <c r="E776" s="8" t="s">
        <v>12881</v>
      </c>
      <c r="F776" s="8" t="s">
        <v>12882</v>
      </c>
      <c r="G776" s="8" t="s">
        <v>10890</v>
      </c>
      <c r="H776" s="8" t="s">
        <v>10896</v>
      </c>
      <c r="I776" s="8" t="s">
        <v>294</v>
      </c>
      <c r="J776" s="8" t="s">
        <v>10897</v>
      </c>
      <c r="K776" s="8" t="s">
        <v>302</v>
      </c>
      <c r="L776" s="8" t="s">
        <v>10898</v>
      </c>
      <c r="M776" s="8" t="s">
        <v>10899</v>
      </c>
      <c r="N776" s="8" t="s">
        <v>10893</v>
      </c>
      <c r="O776" s="9">
        <v>20.329999999999998</v>
      </c>
      <c r="P776" s="10">
        <v>1</v>
      </c>
      <c r="Q776" s="11">
        <v>9.25</v>
      </c>
      <c r="R776" s="11">
        <v>7</v>
      </c>
      <c r="S776" s="8" t="s">
        <v>296</v>
      </c>
      <c r="T776" s="8" t="s">
        <v>297</v>
      </c>
      <c r="U776" s="9">
        <v>24.274999999999999</v>
      </c>
      <c r="V776" s="10">
        <v>0.25</v>
      </c>
      <c r="W776" s="11">
        <v>3</v>
      </c>
      <c r="X776" s="9">
        <v>8.1790000000000003</v>
      </c>
      <c r="Y776" s="8" t="s">
        <v>292</v>
      </c>
      <c r="Z776" s="10">
        <v>4</v>
      </c>
      <c r="AA776" s="10">
        <v>1</v>
      </c>
      <c r="AB776" s="9">
        <v>32.716000000000001</v>
      </c>
      <c r="AC776" s="10">
        <v>1</v>
      </c>
      <c r="AD776" s="10">
        <v>1</v>
      </c>
      <c r="AE776" s="9">
        <v>32.716000000000001</v>
      </c>
      <c r="AF776" s="11">
        <v>10</v>
      </c>
      <c r="AG776" s="11">
        <v>7</v>
      </c>
      <c r="AH776" s="11">
        <v>0</v>
      </c>
      <c r="AI776" s="11">
        <v>17</v>
      </c>
      <c r="AJ776" s="11">
        <v>0</v>
      </c>
      <c r="AK776" s="12">
        <v>44115.618032407408</v>
      </c>
      <c r="AL776" s="11">
        <v>0.61</v>
      </c>
      <c r="AM776" s="11">
        <v>100</v>
      </c>
      <c r="AN776" s="11">
        <v>0</v>
      </c>
      <c r="AO776" s="11">
        <v>0.43</v>
      </c>
      <c r="AP776" s="11">
        <v>0</v>
      </c>
      <c r="AQ776" s="11">
        <v>1.26</v>
      </c>
      <c r="AR776" s="11">
        <v>0.24</v>
      </c>
      <c r="AS776" s="8" t="s">
        <v>298</v>
      </c>
      <c r="AT776" s="11">
        <v>0</v>
      </c>
      <c r="AU776" s="8" t="s">
        <v>12883</v>
      </c>
      <c r="AV776" s="8" t="s">
        <v>299</v>
      </c>
    </row>
    <row r="777" spans="1:48" x14ac:dyDescent="0.25">
      <c r="A777" s="8" t="str">
        <f t="shared" si="12"/>
        <v>17006000224022200001421</v>
      </c>
      <c r="B777" s="8" t="s">
        <v>10883</v>
      </c>
      <c r="C777" s="8" t="s">
        <v>292</v>
      </c>
      <c r="D777" s="8" t="s">
        <v>293</v>
      </c>
      <c r="E777" s="8" t="s">
        <v>12884</v>
      </c>
      <c r="F777" s="8" t="s">
        <v>12885</v>
      </c>
      <c r="G777" s="8" t="s">
        <v>10890</v>
      </c>
      <c r="H777" s="8" t="s">
        <v>10896</v>
      </c>
      <c r="I777" s="8" t="s">
        <v>294</v>
      </c>
      <c r="J777" s="8" t="s">
        <v>10897</v>
      </c>
      <c r="K777" s="8" t="s">
        <v>302</v>
      </c>
      <c r="L777" s="8" t="s">
        <v>10898</v>
      </c>
      <c r="M777" s="8" t="s">
        <v>10899</v>
      </c>
      <c r="N777" s="8" t="s">
        <v>10893</v>
      </c>
      <c r="O777" s="9">
        <v>20.39</v>
      </c>
      <c r="P777" s="10">
        <v>1</v>
      </c>
      <c r="Q777" s="11">
        <v>9.25</v>
      </c>
      <c r="R777" s="11">
        <v>7</v>
      </c>
      <c r="S777" s="8" t="s">
        <v>296</v>
      </c>
      <c r="T777" s="8" t="s">
        <v>297</v>
      </c>
      <c r="U777" s="9">
        <v>24.346</v>
      </c>
      <c r="V777" s="10">
        <v>0.25</v>
      </c>
      <c r="W777" s="11">
        <v>3</v>
      </c>
      <c r="X777" s="9">
        <v>8.1969999999999992</v>
      </c>
      <c r="Y777" s="8" t="s">
        <v>292</v>
      </c>
      <c r="Z777" s="10">
        <v>4</v>
      </c>
      <c r="AA777" s="10">
        <v>1</v>
      </c>
      <c r="AB777" s="9">
        <v>32.787999999999997</v>
      </c>
      <c r="AC777" s="10">
        <v>1</v>
      </c>
      <c r="AD777" s="10">
        <v>1</v>
      </c>
      <c r="AE777" s="9">
        <v>32.787999999999997</v>
      </c>
      <c r="AF777" s="11">
        <v>10</v>
      </c>
      <c r="AG777" s="11">
        <v>7</v>
      </c>
      <c r="AH777" s="11">
        <v>0</v>
      </c>
      <c r="AI777" s="11">
        <v>17</v>
      </c>
      <c r="AJ777" s="11">
        <v>0</v>
      </c>
      <c r="AK777" s="12">
        <v>44115.618032407408</v>
      </c>
      <c r="AL777" s="11">
        <v>0.61</v>
      </c>
      <c r="AM777" s="11">
        <v>100</v>
      </c>
      <c r="AN777" s="11">
        <v>0</v>
      </c>
      <c r="AO777" s="11">
        <v>0.43</v>
      </c>
      <c r="AP777" s="11">
        <v>0</v>
      </c>
      <c r="AQ777" s="11">
        <v>1.26</v>
      </c>
      <c r="AR777" s="11">
        <v>0.24</v>
      </c>
      <c r="AS777" s="8" t="s">
        <v>298</v>
      </c>
      <c r="AT777" s="11">
        <v>0</v>
      </c>
      <c r="AU777" s="8" t="s">
        <v>12886</v>
      </c>
      <c r="AV777" s="8" t="s">
        <v>299</v>
      </c>
    </row>
    <row r="778" spans="1:48" x14ac:dyDescent="0.25">
      <c r="A778" s="8" t="str">
        <f t="shared" si="12"/>
        <v>17006000224032200001421</v>
      </c>
      <c r="B778" s="8" t="s">
        <v>10883</v>
      </c>
      <c r="C778" s="8" t="s">
        <v>292</v>
      </c>
      <c r="D778" s="8" t="s">
        <v>293</v>
      </c>
      <c r="E778" s="8" t="s">
        <v>12887</v>
      </c>
      <c r="F778" s="8" t="s">
        <v>12888</v>
      </c>
      <c r="G778" s="8" t="s">
        <v>10890</v>
      </c>
      <c r="H778" s="8" t="s">
        <v>10896</v>
      </c>
      <c r="I778" s="8" t="s">
        <v>294</v>
      </c>
      <c r="J778" s="8" t="s">
        <v>10897</v>
      </c>
      <c r="K778" s="8" t="s">
        <v>302</v>
      </c>
      <c r="L778" s="8" t="s">
        <v>10898</v>
      </c>
      <c r="M778" s="8" t="s">
        <v>10899</v>
      </c>
      <c r="N778" s="8" t="s">
        <v>10893</v>
      </c>
      <c r="O778" s="9">
        <v>20.53</v>
      </c>
      <c r="P778" s="10">
        <v>1</v>
      </c>
      <c r="Q778" s="11">
        <v>9.25</v>
      </c>
      <c r="R778" s="11">
        <v>7</v>
      </c>
      <c r="S778" s="8" t="s">
        <v>296</v>
      </c>
      <c r="T778" s="8" t="s">
        <v>297</v>
      </c>
      <c r="U778" s="9">
        <v>24.513000000000002</v>
      </c>
      <c r="V778" s="10">
        <v>0.25</v>
      </c>
      <c r="W778" s="11">
        <v>3</v>
      </c>
      <c r="X778" s="9">
        <v>8.2479999999999993</v>
      </c>
      <c r="Y778" s="8" t="s">
        <v>292</v>
      </c>
      <c r="Z778" s="10">
        <v>4</v>
      </c>
      <c r="AA778" s="10">
        <v>1</v>
      </c>
      <c r="AB778" s="9">
        <v>32.991999999999997</v>
      </c>
      <c r="AC778" s="10">
        <v>1</v>
      </c>
      <c r="AD778" s="10">
        <v>1</v>
      </c>
      <c r="AE778" s="9">
        <v>32.991999999999997</v>
      </c>
      <c r="AF778" s="11">
        <v>10</v>
      </c>
      <c r="AG778" s="11">
        <v>7</v>
      </c>
      <c r="AH778" s="11">
        <v>0</v>
      </c>
      <c r="AI778" s="11">
        <v>17</v>
      </c>
      <c r="AJ778" s="11">
        <v>0</v>
      </c>
      <c r="AK778" s="12">
        <v>44115.618067129632</v>
      </c>
      <c r="AL778" s="11">
        <v>0.61</v>
      </c>
      <c r="AM778" s="11">
        <v>100</v>
      </c>
      <c r="AN778" s="11">
        <v>0</v>
      </c>
      <c r="AO778" s="11">
        <v>0.43</v>
      </c>
      <c r="AP778" s="11">
        <v>0</v>
      </c>
      <c r="AQ778" s="11">
        <v>1.27</v>
      </c>
      <c r="AR778" s="11">
        <v>0.24</v>
      </c>
      <c r="AS778" s="8" t="s">
        <v>298</v>
      </c>
      <c r="AT778" s="11">
        <v>0</v>
      </c>
      <c r="AU778" s="8" t="s">
        <v>12889</v>
      </c>
      <c r="AV778" s="8" t="s">
        <v>299</v>
      </c>
    </row>
    <row r="779" spans="1:48" x14ac:dyDescent="0.25">
      <c r="A779" s="8" t="str">
        <f t="shared" si="12"/>
        <v>17006000224042200001421</v>
      </c>
      <c r="B779" s="8" t="s">
        <v>10883</v>
      </c>
      <c r="C779" s="8" t="s">
        <v>292</v>
      </c>
      <c r="D779" s="8" t="s">
        <v>293</v>
      </c>
      <c r="E779" s="8" t="s">
        <v>12890</v>
      </c>
      <c r="F779" s="8" t="s">
        <v>12891</v>
      </c>
      <c r="G779" s="8" t="s">
        <v>10890</v>
      </c>
      <c r="H779" s="8" t="s">
        <v>10896</v>
      </c>
      <c r="I779" s="8" t="s">
        <v>294</v>
      </c>
      <c r="J779" s="8" t="s">
        <v>10897</v>
      </c>
      <c r="K779" s="8" t="s">
        <v>302</v>
      </c>
      <c r="L779" s="8" t="s">
        <v>10898</v>
      </c>
      <c r="M779" s="8" t="s">
        <v>10899</v>
      </c>
      <c r="N779" s="8" t="s">
        <v>10893</v>
      </c>
      <c r="O779" s="9">
        <v>20.797999999999998</v>
      </c>
      <c r="P779" s="10">
        <v>1</v>
      </c>
      <c r="Q779" s="11">
        <v>9.25</v>
      </c>
      <c r="R779" s="11">
        <v>4</v>
      </c>
      <c r="S779" s="8" t="s">
        <v>296</v>
      </c>
      <c r="T779" s="8" t="s">
        <v>297</v>
      </c>
      <c r="U779" s="9">
        <v>23.975000000000001</v>
      </c>
      <c r="V779" s="10">
        <v>0.25</v>
      </c>
      <c r="W779" s="11">
        <v>3</v>
      </c>
      <c r="X779" s="9">
        <v>8.0739999999999998</v>
      </c>
      <c r="Y779" s="8" t="s">
        <v>292</v>
      </c>
      <c r="Z779" s="10">
        <v>4</v>
      </c>
      <c r="AA779" s="10">
        <v>1</v>
      </c>
      <c r="AB779" s="9">
        <v>32.295999999999999</v>
      </c>
      <c r="AC779" s="10">
        <v>1</v>
      </c>
      <c r="AD779" s="10">
        <v>1</v>
      </c>
      <c r="AE779" s="9">
        <v>32.295999999999999</v>
      </c>
      <c r="AF779" s="11">
        <v>10</v>
      </c>
      <c r="AG779" s="11">
        <v>7</v>
      </c>
      <c r="AH779" s="11">
        <v>0</v>
      </c>
      <c r="AI779" s="11">
        <v>17</v>
      </c>
      <c r="AJ779" s="11">
        <v>0</v>
      </c>
      <c r="AK779" s="12">
        <v>44115.618067129632</v>
      </c>
      <c r="AL779" s="11">
        <v>0.6</v>
      </c>
      <c r="AM779" s="11">
        <v>100</v>
      </c>
      <c r="AN779" s="11">
        <v>0</v>
      </c>
      <c r="AO779" s="11">
        <v>0.42</v>
      </c>
      <c r="AP779" s="11">
        <v>0</v>
      </c>
      <c r="AQ779" s="11">
        <v>1.24</v>
      </c>
      <c r="AR779" s="11">
        <v>0.24</v>
      </c>
      <c r="AS779" s="8" t="s">
        <v>298</v>
      </c>
      <c r="AT779" s="11">
        <v>0</v>
      </c>
      <c r="AU779" s="8" t="s">
        <v>12892</v>
      </c>
      <c r="AV779" s="8" t="s">
        <v>299</v>
      </c>
    </row>
    <row r="780" spans="1:48" x14ac:dyDescent="0.25">
      <c r="A780" s="8" t="str">
        <f t="shared" si="12"/>
        <v>17006000224092200001421</v>
      </c>
      <c r="B780" s="8" t="s">
        <v>10883</v>
      </c>
      <c r="C780" s="8" t="s">
        <v>292</v>
      </c>
      <c r="D780" s="8" t="s">
        <v>293</v>
      </c>
      <c r="E780" s="8" t="s">
        <v>12893</v>
      </c>
      <c r="F780" s="8" t="s">
        <v>12894</v>
      </c>
      <c r="G780" s="8" t="s">
        <v>10890</v>
      </c>
      <c r="H780" s="8" t="s">
        <v>10896</v>
      </c>
      <c r="I780" s="8" t="s">
        <v>294</v>
      </c>
      <c r="J780" s="8" t="s">
        <v>10897</v>
      </c>
      <c r="K780" s="8" t="s">
        <v>301</v>
      </c>
      <c r="L780" s="8" t="s">
        <v>10898</v>
      </c>
      <c r="M780" s="8" t="s">
        <v>10899</v>
      </c>
      <c r="N780" s="8" t="s">
        <v>10893</v>
      </c>
      <c r="O780" s="9">
        <v>20.231999999999999</v>
      </c>
      <c r="P780" s="10">
        <v>1</v>
      </c>
      <c r="Q780" s="11">
        <v>9.25</v>
      </c>
      <c r="R780" s="11">
        <v>12</v>
      </c>
      <c r="S780" s="8" t="s">
        <v>296</v>
      </c>
      <c r="T780" s="8" t="s">
        <v>297</v>
      </c>
      <c r="U780" s="9">
        <v>25.690999999999999</v>
      </c>
      <c r="V780" s="10">
        <v>0.25</v>
      </c>
      <c r="W780" s="11">
        <v>3</v>
      </c>
      <c r="X780" s="9">
        <v>8.6430000000000007</v>
      </c>
      <c r="Y780" s="8" t="s">
        <v>292</v>
      </c>
      <c r="Z780" s="10">
        <v>4</v>
      </c>
      <c r="AA780" s="10">
        <v>1</v>
      </c>
      <c r="AB780" s="9">
        <v>34.572000000000003</v>
      </c>
      <c r="AC780" s="10">
        <v>1</v>
      </c>
      <c r="AD780" s="10">
        <v>1</v>
      </c>
      <c r="AE780" s="9">
        <v>34.572000000000003</v>
      </c>
      <c r="AF780" s="11">
        <v>10</v>
      </c>
      <c r="AG780" s="11">
        <v>7</v>
      </c>
      <c r="AH780" s="11">
        <v>0</v>
      </c>
      <c r="AI780" s="11">
        <v>17</v>
      </c>
      <c r="AJ780" s="11">
        <v>0</v>
      </c>
      <c r="AK780" s="12">
        <v>44115.618067129632</v>
      </c>
      <c r="AL780" s="11">
        <v>0.64</v>
      </c>
      <c r="AM780" s="11">
        <v>100</v>
      </c>
      <c r="AN780" s="11">
        <v>0</v>
      </c>
      <c r="AO780" s="11">
        <v>0.45</v>
      </c>
      <c r="AP780" s="11">
        <v>0</v>
      </c>
      <c r="AQ780" s="11">
        <v>1.33</v>
      </c>
      <c r="AR780" s="11">
        <v>0.25</v>
      </c>
      <c r="AS780" s="8" t="s">
        <v>298</v>
      </c>
      <c r="AT780" s="11">
        <v>0</v>
      </c>
      <c r="AU780" s="8" t="s">
        <v>12895</v>
      </c>
      <c r="AV780" s="8" t="s">
        <v>299</v>
      </c>
    </row>
    <row r="781" spans="1:48" x14ac:dyDescent="0.25">
      <c r="A781" s="8" t="str">
        <f t="shared" si="12"/>
        <v>17006000224112200001421</v>
      </c>
      <c r="B781" s="8" t="s">
        <v>10883</v>
      </c>
      <c r="C781" s="8" t="s">
        <v>292</v>
      </c>
      <c r="D781" s="8" t="s">
        <v>293</v>
      </c>
      <c r="E781" s="8" t="s">
        <v>12896</v>
      </c>
      <c r="F781" s="8" t="s">
        <v>12897</v>
      </c>
      <c r="G781" s="8" t="s">
        <v>10890</v>
      </c>
      <c r="H781" s="8" t="s">
        <v>10896</v>
      </c>
      <c r="I781" s="8" t="s">
        <v>294</v>
      </c>
      <c r="J781" s="8" t="s">
        <v>10897</v>
      </c>
      <c r="K781" s="8" t="s">
        <v>301</v>
      </c>
      <c r="L781" s="8" t="s">
        <v>12645</v>
      </c>
      <c r="M781" s="8" t="s">
        <v>10899</v>
      </c>
      <c r="N781" s="8" t="s">
        <v>10893</v>
      </c>
      <c r="O781" s="9">
        <v>22.84</v>
      </c>
      <c r="P781" s="10">
        <v>1</v>
      </c>
      <c r="Q781" s="11">
        <v>9.25</v>
      </c>
      <c r="R781" s="11">
        <v>7</v>
      </c>
      <c r="S781" s="8" t="s">
        <v>296</v>
      </c>
      <c r="T781" s="8" t="s">
        <v>297</v>
      </c>
      <c r="U781" s="9">
        <v>27.271999999999998</v>
      </c>
      <c r="V781" s="10">
        <v>0.25</v>
      </c>
      <c r="W781" s="11">
        <v>3</v>
      </c>
      <c r="X781" s="9">
        <v>9.4580000000000002</v>
      </c>
      <c r="Y781" s="8" t="s">
        <v>292</v>
      </c>
      <c r="Z781" s="10">
        <v>4</v>
      </c>
      <c r="AA781" s="10">
        <v>1</v>
      </c>
      <c r="AB781" s="9">
        <v>37.832000000000001</v>
      </c>
      <c r="AC781" s="10">
        <v>1</v>
      </c>
      <c r="AD781" s="10">
        <v>1</v>
      </c>
      <c r="AE781" s="9">
        <v>37.832000000000001</v>
      </c>
      <c r="AF781" s="11">
        <v>10</v>
      </c>
      <c r="AG781" s="11">
        <v>4</v>
      </c>
      <c r="AH781" s="11">
        <v>0</v>
      </c>
      <c r="AI781" s="11">
        <v>17</v>
      </c>
      <c r="AJ781" s="11">
        <v>0</v>
      </c>
      <c r="AK781" s="12">
        <v>44115.618101851855</v>
      </c>
      <c r="AL781" s="11">
        <v>0.68</v>
      </c>
      <c r="AM781" s="11">
        <v>100</v>
      </c>
      <c r="AN781" s="11">
        <v>0</v>
      </c>
      <c r="AO781" s="11">
        <v>0.27</v>
      </c>
      <c r="AP781" s="11">
        <v>0</v>
      </c>
      <c r="AQ781" s="11">
        <v>1.68</v>
      </c>
      <c r="AR781" s="11">
        <v>0.28000000000000003</v>
      </c>
      <c r="AS781" s="8" t="s">
        <v>298</v>
      </c>
      <c r="AT781" s="11">
        <v>0</v>
      </c>
      <c r="AU781" s="8" t="s">
        <v>12898</v>
      </c>
      <c r="AV781" s="8" t="s">
        <v>299</v>
      </c>
    </row>
    <row r="782" spans="1:48" x14ac:dyDescent="0.25">
      <c r="A782" s="8" t="str">
        <f t="shared" si="12"/>
        <v>17006000224122200001421</v>
      </c>
      <c r="B782" s="8" t="s">
        <v>10883</v>
      </c>
      <c r="C782" s="8" t="s">
        <v>292</v>
      </c>
      <c r="D782" s="8" t="s">
        <v>293</v>
      </c>
      <c r="E782" s="8" t="s">
        <v>12899</v>
      </c>
      <c r="F782" s="8" t="s">
        <v>12900</v>
      </c>
      <c r="G782" s="8" t="s">
        <v>10890</v>
      </c>
      <c r="H782" s="8" t="s">
        <v>10896</v>
      </c>
      <c r="I782" s="8" t="s">
        <v>294</v>
      </c>
      <c r="J782" s="8" t="s">
        <v>10897</v>
      </c>
      <c r="K782" s="8" t="s">
        <v>301</v>
      </c>
      <c r="L782" s="8" t="s">
        <v>10898</v>
      </c>
      <c r="M782" s="8" t="s">
        <v>10899</v>
      </c>
      <c r="N782" s="8" t="s">
        <v>10893</v>
      </c>
      <c r="O782" s="9">
        <v>24.57</v>
      </c>
      <c r="P782" s="10">
        <v>1</v>
      </c>
      <c r="Q782" s="11">
        <v>9.25</v>
      </c>
      <c r="R782" s="11">
        <v>7</v>
      </c>
      <c r="S782" s="8" t="s">
        <v>296</v>
      </c>
      <c r="T782" s="8" t="s">
        <v>297</v>
      </c>
      <c r="U782" s="9">
        <v>29.337</v>
      </c>
      <c r="V782" s="10">
        <v>0.25</v>
      </c>
      <c r="W782" s="11">
        <v>3</v>
      </c>
      <c r="X782" s="9">
        <v>9.8740000000000006</v>
      </c>
      <c r="Y782" s="8" t="s">
        <v>292</v>
      </c>
      <c r="Z782" s="10">
        <v>4</v>
      </c>
      <c r="AA782" s="10">
        <v>1</v>
      </c>
      <c r="AB782" s="9">
        <v>39.496000000000002</v>
      </c>
      <c r="AC782" s="10">
        <v>1</v>
      </c>
      <c r="AD782" s="10">
        <v>1</v>
      </c>
      <c r="AE782" s="9">
        <v>39.496000000000002</v>
      </c>
      <c r="AF782" s="11">
        <v>10</v>
      </c>
      <c r="AG782" s="11">
        <v>7</v>
      </c>
      <c r="AH782" s="11">
        <v>0</v>
      </c>
      <c r="AI782" s="11">
        <v>17</v>
      </c>
      <c r="AJ782" s="11">
        <v>0</v>
      </c>
      <c r="AK782" s="12">
        <v>44115.618101851855</v>
      </c>
      <c r="AL782" s="11">
        <v>0.73</v>
      </c>
      <c r="AM782" s="11">
        <v>100</v>
      </c>
      <c r="AN782" s="11">
        <v>0</v>
      </c>
      <c r="AO782" s="11">
        <v>0.51</v>
      </c>
      <c r="AP782" s="11">
        <v>0</v>
      </c>
      <c r="AQ782" s="11">
        <v>1.52</v>
      </c>
      <c r="AR782" s="11">
        <v>0.28999999999999998</v>
      </c>
      <c r="AS782" s="8" t="s">
        <v>298</v>
      </c>
      <c r="AT782" s="11">
        <v>0</v>
      </c>
      <c r="AU782" s="8" t="s">
        <v>12901</v>
      </c>
      <c r="AV782" s="8" t="s">
        <v>299</v>
      </c>
    </row>
    <row r="783" spans="1:48" x14ac:dyDescent="0.25">
      <c r="A783" s="8" t="str">
        <f t="shared" si="12"/>
        <v>10006000224132200001421</v>
      </c>
      <c r="B783" s="8" t="s">
        <v>10870</v>
      </c>
      <c r="C783" s="8" t="s">
        <v>294</v>
      </c>
      <c r="D783" s="8" t="s">
        <v>293</v>
      </c>
      <c r="E783" s="8" t="s">
        <v>12902</v>
      </c>
      <c r="F783" s="8" t="s">
        <v>12903</v>
      </c>
      <c r="G783" s="8" t="s">
        <v>10890</v>
      </c>
      <c r="H783" s="8" t="s">
        <v>10896</v>
      </c>
      <c r="I783" s="8" t="s">
        <v>292</v>
      </c>
      <c r="J783" s="8" t="s">
        <v>10897</v>
      </c>
      <c r="K783" s="8" t="s">
        <v>302</v>
      </c>
      <c r="L783" s="8" t="s">
        <v>10898</v>
      </c>
      <c r="M783" s="8" t="s">
        <v>10899</v>
      </c>
      <c r="N783" s="8" t="s">
        <v>10873</v>
      </c>
      <c r="O783" s="9">
        <v>25.722000000000001</v>
      </c>
      <c r="P783" s="10">
        <v>1</v>
      </c>
      <c r="Q783" s="11">
        <v>9.25</v>
      </c>
      <c r="R783" s="11">
        <v>12</v>
      </c>
      <c r="S783" s="8" t="s">
        <v>296</v>
      </c>
      <c r="T783" s="8" t="s">
        <v>297</v>
      </c>
      <c r="U783" s="9">
        <v>32.662999999999997</v>
      </c>
      <c r="V783" s="10">
        <v>1</v>
      </c>
      <c r="W783" s="11">
        <v>4</v>
      </c>
      <c r="X783" s="9">
        <v>27.163</v>
      </c>
      <c r="Y783" s="8" t="s">
        <v>292</v>
      </c>
      <c r="Z783" s="10">
        <v>1</v>
      </c>
      <c r="AA783" s="10">
        <v>1</v>
      </c>
      <c r="AB783" s="9">
        <v>27.163</v>
      </c>
      <c r="AC783" s="10">
        <v>1</v>
      </c>
      <c r="AD783" s="10">
        <v>1</v>
      </c>
      <c r="AE783" s="9">
        <v>27.163</v>
      </c>
      <c r="AF783" s="11">
        <v>10</v>
      </c>
      <c r="AG783" s="11">
        <v>12</v>
      </c>
      <c r="AH783" s="11">
        <v>9.25</v>
      </c>
      <c r="AI783" s="11">
        <v>0</v>
      </c>
      <c r="AJ783" s="11">
        <v>0</v>
      </c>
      <c r="AK783" s="12">
        <v>44115.067858796298</v>
      </c>
      <c r="AL783" s="11">
        <v>3.27</v>
      </c>
      <c r="AM783" s="11">
        <v>100</v>
      </c>
      <c r="AN783" s="11">
        <v>0</v>
      </c>
      <c r="AO783" s="11">
        <v>3.92</v>
      </c>
      <c r="AP783" s="11">
        <v>3.02</v>
      </c>
      <c r="AQ783" s="11">
        <v>0</v>
      </c>
      <c r="AR783" s="11">
        <v>1.44</v>
      </c>
      <c r="AS783" s="8" t="s">
        <v>298</v>
      </c>
      <c r="AT783" s="11">
        <v>0</v>
      </c>
      <c r="AU783" s="8" t="s">
        <v>12904</v>
      </c>
      <c r="AV783" s="8" t="s">
        <v>299</v>
      </c>
    </row>
    <row r="784" spans="1:48" x14ac:dyDescent="0.25">
      <c r="A784" s="8" t="str">
        <f t="shared" si="12"/>
        <v>17006000224142200001421</v>
      </c>
      <c r="B784" s="8" t="s">
        <v>10883</v>
      </c>
      <c r="C784" s="8" t="s">
        <v>292</v>
      </c>
      <c r="D784" s="8" t="s">
        <v>293</v>
      </c>
      <c r="E784" s="8" t="s">
        <v>12905</v>
      </c>
      <c r="F784" s="8" t="s">
        <v>12906</v>
      </c>
      <c r="G784" s="8" t="s">
        <v>10890</v>
      </c>
      <c r="H784" s="8" t="s">
        <v>10896</v>
      </c>
      <c r="I784" s="8" t="s">
        <v>294</v>
      </c>
      <c r="J784" s="8" t="s">
        <v>10897</v>
      </c>
      <c r="K784" s="8" t="s">
        <v>302</v>
      </c>
      <c r="L784" s="8" t="s">
        <v>10898</v>
      </c>
      <c r="M784" s="8" t="s">
        <v>10899</v>
      </c>
      <c r="N784" s="8" t="s">
        <v>10893</v>
      </c>
      <c r="O784" s="9">
        <v>27.55</v>
      </c>
      <c r="P784" s="10">
        <v>1</v>
      </c>
      <c r="Q784" s="11">
        <v>9.25</v>
      </c>
      <c r="R784" s="11">
        <v>7</v>
      </c>
      <c r="S784" s="8" t="s">
        <v>296</v>
      </c>
      <c r="T784" s="8" t="s">
        <v>297</v>
      </c>
      <c r="U784" s="9">
        <v>32.896000000000001</v>
      </c>
      <c r="V784" s="10">
        <v>0.25</v>
      </c>
      <c r="W784" s="11">
        <v>3</v>
      </c>
      <c r="X784" s="9">
        <v>11.064</v>
      </c>
      <c r="Y784" s="8" t="s">
        <v>292</v>
      </c>
      <c r="Z784" s="10">
        <v>4</v>
      </c>
      <c r="AA784" s="10">
        <v>1</v>
      </c>
      <c r="AB784" s="9">
        <v>44.256</v>
      </c>
      <c r="AC784" s="10">
        <v>1</v>
      </c>
      <c r="AD784" s="10">
        <v>1</v>
      </c>
      <c r="AE784" s="9">
        <v>44.256</v>
      </c>
      <c r="AF784" s="11">
        <v>10</v>
      </c>
      <c r="AG784" s="11">
        <v>7</v>
      </c>
      <c r="AH784" s="11">
        <v>0</v>
      </c>
      <c r="AI784" s="11">
        <v>17</v>
      </c>
      <c r="AJ784" s="11">
        <v>0</v>
      </c>
      <c r="AK784" s="12">
        <v>44115.618136574078</v>
      </c>
      <c r="AL784" s="11">
        <v>0.82</v>
      </c>
      <c r="AM784" s="11">
        <v>100</v>
      </c>
      <c r="AN784" s="11">
        <v>0</v>
      </c>
      <c r="AO784" s="11">
        <v>0.57999999999999996</v>
      </c>
      <c r="AP784" s="11">
        <v>0</v>
      </c>
      <c r="AQ784" s="11">
        <v>1.7</v>
      </c>
      <c r="AR784" s="11">
        <v>0.32</v>
      </c>
      <c r="AS784" s="8" t="s">
        <v>298</v>
      </c>
      <c r="AT784" s="11">
        <v>0</v>
      </c>
      <c r="AU784" s="8" t="s">
        <v>12907</v>
      </c>
      <c r="AV784" s="8" t="s">
        <v>299</v>
      </c>
    </row>
    <row r="785" spans="1:48" x14ac:dyDescent="0.25">
      <c r="A785" s="8" t="str">
        <f t="shared" si="12"/>
        <v>17006000224152200001421</v>
      </c>
      <c r="B785" s="8" t="s">
        <v>10883</v>
      </c>
      <c r="C785" s="8" t="s">
        <v>292</v>
      </c>
      <c r="D785" s="8" t="s">
        <v>293</v>
      </c>
      <c r="E785" s="8" t="s">
        <v>12908</v>
      </c>
      <c r="F785" s="8" t="s">
        <v>12909</v>
      </c>
      <c r="G785" s="8" t="s">
        <v>10890</v>
      </c>
      <c r="H785" s="8" t="s">
        <v>10896</v>
      </c>
      <c r="I785" s="8" t="s">
        <v>294</v>
      </c>
      <c r="J785" s="8" t="s">
        <v>10897</v>
      </c>
      <c r="K785" s="8" t="s">
        <v>302</v>
      </c>
      <c r="L785" s="8" t="s">
        <v>10898</v>
      </c>
      <c r="M785" s="8" t="s">
        <v>10899</v>
      </c>
      <c r="N785" s="8" t="s">
        <v>10893</v>
      </c>
      <c r="O785" s="9">
        <v>27.73</v>
      </c>
      <c r="P785" s="10">
        <v>1</v>
      </c>
      <c r="Q785" s="11">
        <v>9.25</v>
      </c>
      <c r="R785" s="11">
        <v>7</v>
      </c>
      <c r="S785" s="8" t="s">
        <v>296</v>
      </c>
      <c r="T785" s="8" t="s">
        <v>297</v>
      </c>
      <c r="U785" s="9">
        <v>33.11</v>
      </c>
      <c r="V785" s="10">
        <v>0.25</v>
      </c>
      <c r="W785" s="11">
        <v>3</v>
      </c>
      <c r="X785" s="9">
        <v>11.138</v>
      </c>
      <c r="Y785" s="8" t="s">
        <v>292</v>
      </c>
      <c r="Z785" s="10">
        <v>4</v>
      </c>
      <c r="AA785" s="10">
        <v>1</v>
      </c>
      <c r="AB785" s="9">
        <v>44.552</v>
      </c>
      <c r="AC785" s="10">
        <v>1</v>
      </c>
      <c r="AD785" s="10">
        <v>1</v>
      </c>
      <c r="AE785" s="9">
        <v>44.552</v>
      </c>
      <c r="AF785" s="11">
        <v>10</v>
      </c>
      <c r="AG785" s="11">
        <v>7</v>
      </c>
      <c r="AH785" s="11">
        <v>0</v>
      </c>
      <c r="AI785" s="11">
        <v>17</v>
      </c>
      <c r="AJ785" s="11">
        <v>0</v>
      </c>
      <c r="AK785" s="12">
        <v>44115.618136574078</v>
      </c>
      <c r="AL785" s="11">
        <v>0.83</v>
      </c>
      <c r="AM785" s="11">
        <v>100</v>
      </c>
      <c r="AN785" s="11">
        <v>0</v>
      </c>
      <c r="AO785" s="11">
        <v>0.57999999999999996</v>
      </c>
      <c r="AP785" s="11">
        <v>0</v>
      </c>
      <c r="AQ785" s="11">
        <v>1.71</v>
      </c>
      <c r="AR785" s="11">
        <v>0.32</v>
      </c>
      <c r="AS785" s="8" t="s">
        <v>298</v>
      </c>
      <c r="AT785" s="11">
        <v>0</v>
      </c>
      <c r="AU785" s="8" t="s">
        <v>12910</v>
      </c>
      <c r="AV785" s="8" t="s">
        <v>299</v>
      </c>
    </row>
    <row r="786" spans="1:48" x14ac:dyDescent="0.25">
      <c r="A786" s="8" t="str">
        <f t="shared" si="12"/>
        <v>17006000224172200001421</v>
      </c>
      <c r="B786" s="8" t="s">
        <v>10883</v>
      </c>
      <c r="C786" s="8" t="s">
        <v>292</v>
      </c>
      <c r="D786" s="8" t="s">
        <v>293</v>
      </c>
      <c r="E786" s="8" t="s">
        <v>12911</v>
      </c>
      <c r="F786" s="8" t="s">
        <v>12912</v>
      </c>
      <c r="G786" s="8" t="s">
        <v>10890</v>
      </c>
      <c r="H786" s="8" t="s">
        <v>10896</v>
      </c>
      <c r="I786" s="8" t="s">
        <v>294</v>
      </c>
      <c r="J786" s="8" t="s">
        <v>10897</v>
      </c>
      <c r="K786" s="8" t="s">
        <v>302</v>
      </c>
      <c r="L786" s="8" t="s">
        <v>10898</v>
      </c>
      <c r="M786" s="8" t="s">
        <v>10899</v>
      </c>
      <c r="N786" s="8" t="s">
        <v>10893</v>
      </c>
      <c r="O786" s="9">
        <v>28.5</v>
      </c>
      <c r="P786" s="10">
        <v>1</v>
      </c>
      <c r="Q786" s="11">
        <v>9.25</v>
      </c>
      <c r="R786" s="11">
        <v>7</v>
      </c>
      <c r="S786" s="8" t="s">
        <v>296</v>
      </c>
      <c r="T786" s="8" t="s">
        <v>297</v>
      </c>
      <c r="U786" s="9">
        <v>34.03</v>
      </c>
      <c r="V786" s="10">
        <v>0.25</v>
      </c>
      <c r="W786" s="11">
        <v>3</v>
      </c>
      <c r="X786" s="9">
        <v>11.448</v>
      </c>
      <c r="Y786" s="8" t="s">
        <v>292</v>
      </c>
      <c r="Z786" s="10">
        <v>4</v>
      </c>
      <c r="AA786" s="10">
        <v>1</v>
      </c>
      <c r="AB786" s="9">
        <v>45.792000000000002</v>
      </c>
      <c r="AC786" s="10">
        <v>1</v>
      </c>
      <c r="AD786" s="10">
        <v>1</v>
      </c>
      <c r="AE786" s="9">
        <v>45.792000000000002</v>
      </c>
      <c r="AF786" s="11">
        <v>10</v>
      </c>
      <c r="AG786" s="11">
        <v>7</v>
      </c>
      <c r="AH786" s="11">
        <v>0</v>
      </c>
      <c r="AI786" s="11">
        <v>17</v>
      </c>
      <c r="AJ786" s="11">
        <v>0</v>
      </c>
      <c r="AK786" s="12">
        <v>44115.618136574078</v>
      </c>
      <c r="AL786" s="11">
        <v>0.85</v>
      </c>
      <c r="AM786" s="11">
        <v>100</v>
      </c>
      <c r="AN786" s="11">
        <v>0</v>
      </c>
      <c r="AO786" s="11">
        <v>0.6</v>
      </c>
      <c r="AP786" s="11">
        <v>0</v>
      </c>
      <c r="AQ786" s="11">
        <v>1.76</v>
      </c>
      <c r="AR786" s="11">
        <v>0.33</v>
      </c>
      <c r="AS786" s="8" t="s">
        <v>298</v>
      </c>
      <c r="AT786" s="11">
        <v>0</v>
      </c>
      <c r="AU786" s="8" t="s">
        <v>12913</v>
      </c>
      <c r="AV786" s="8" t="s">
        <v>299</v>
      </c>
    </row>
    <row r="787" spans="1:48" x14ac:dyDescent="0.25">
      <c r="A787" s="8" t="str">
        <f t="shared" si="12"/>
        <v>17006000224202200001421</v>
      </c>
      <c r="B787" s="8" t="s">
        <v>10883</v>
      </c>
      <c r="C787" s="8" t="s">
        <v>292</v>
      </c>
      <c r="D787" s="8" t="s">
        <v>293</v>
      </c>
      <c r="E787" s="8" t="s">
        <v>12914</v>
      </c>
      <c r="F787" s="8" t="s">
        <v>12915</v>
      </c>
      <c r="G787" s="8" t="s">
        <v>10890</v>
      </c>
      <c r="H787" s="8" t="s">
        <v>10896</v>
      </c>
      <c r="I787" s="8" t="s">
        <v>294</v>
      </c>
      <c r="J787" s="8" t="s">
        <v>10897</v>
      </c>
      <c r="K787" s="8" t="s">
        <v>302</v>
      </c>
      <c r="L787" s="8" t="s">
        <v>10898</v>
      </c>
      <c r="M787" s="8" t="s">
        <v>10899</v>
      </c>
      <c r="N787" s="8" t="s">
        <v>10893</v>
      </c>
      <c r="O787" s="9">
        <v>29.21</v>
      </c>
      <c r="P787" s="10">
        <v>1</v>
      </c>
      <c r="Q787" s="11">
        <v>9.25</v>
      </c>
      <c r="R787" s="11">
        <v>7</v>
      </c>
      <c r="S787" s="8" t="s">
        <v>296</v>
      </c>
      <c r="T787" s="8" t="s">
        <v>297</v>
      </c>
      <c r="U787" s="9">
        <v>34.878</v>
      </c>
      <c r="V787" s="10">
        <v>0.25</v>
      </c>
      <c r="W787" s="11">
        <v>3</v>
      </c>
      <c r="X787" s="9">
        <v>11.73</v>
      </c>
      <c r="Y787" s="8" t="s">
        <v>292</v>
      </c>
      <c r="Z787" s="10">
        <v>4</v>
      </c>
      <c r="AA787" s="10">
        <v>1</v>
      </c>
      <c r="AB787" s="9">
        <v>46.92</v>
      </c>
      <c r="AC787" s="10">
        <v>1</v>
      </c>
      <c r="AD787" s="10">
        <v>1</v>
      </c>
      <c r="AE787" s="9">
        <v>46.92</v>
      </c>
      <c r="AF787" s="11">
        <v>10</v>
      </c>
      <c r="AG787" s="11">
        <v>7</v>
      </c>
      <c r="AH787" s="11">
        <v>0</v>
      </c>
      <c r="AI787" s="11">
        <v>17</v>
      </c>
      <c r="AJ787" s="11">
        <v>0</v>
      </c>
      <c r="AK787" s="12">
        <v>44115.618171296293</v>
      </c>
      <c r="AL787" s="11">
        <v>0.87</v>
      </c>
      <c r="AM787" s="11">
        <v>100</v>
      </c>
      <c r="AN787" s="11">
        <v>0</v>
      </c>
      <c r="AO787" s="11">
        <v>0.61</v>
      </c>
      <c r="AP787" s="11">
        <v>0</v>
      </c>
      <c r="AQ787" s="11">
        <v>1.8</v>
      </c>
      <c r="AR787" s="11">
        <v>0.34</v>
      </c>
      <c r="AS787" s="8" t="s">
        <v>298</v>
      </c>
      <c r="AT787" s="11">
        <v>0</v>
      </c>
      <c r="AU787" s="8" t="s">
        <v>12916</v>
      </c>
      <c r="AV787" s="8" t="s">
        <v>299</v>
      </c>
    </row>
    <row r="788" spans="1:48" x14ac:dyDescent="0.25">
      <c r="A788" s="8" t="str">
        <f t="shared" si="12"/>
        <v>17006000224212200001421</v>
      </c>
      <c r="B788" s="8" t="s">
        <v>10883</v>
      </c>
      <c r="C788" s="8" t="s">
        <v>292</v>
      </c>
      <c r="D788" s="8" t="s">
        <v>293</v>
      </c>
      <c r="E788" s="8" t="s">
        <v>12917</v>
      </c>
      <c r="F788" s="8" t="s">
        <v>12918</v>
      </c>
      <c r="G788" s="8" t="s">
        <v>10890</v>
      </c>
      <c r="H788" s="8" t="s">
        <v>10896</v>
      </c>
      <c r="I788" s="8" t="s">
        <v>294</v>
      </c>
      <c r="J788" s="8" t="s">
        <v>10897</v>
      </c>
      <c r="K788" s="8" t="s">
        <v>302</v>
      </c>
      <c r="L788" s="8" t="s">
        <v>10898</v>
      </c>
      <c r="M788" s="8" t="s">
        <v>10899</v>
      </c>
      <c r="N788" s="8" t="s">
        <v>10893</v>
      </c>
      <c r="O788" s="9">
        <v>29.58</v>
      </c>
      <c r="P788" s="10">
        <v>1</v>
      </c>
      <c r="Q788" s="11">
        <v>9.25</v>
      </c>
      <c r="R788" s="11">
        <v>7</v>
      </c>
      <c r="S788" s="8" t="s">
        <v>296</v>
      </c>
      <c r="T788" s="8" t="s">
        <v>297</v>
      </c>
      <c r="U788" s="9">
        <v>35.319000000000003</v>
      </c>
      <c r="V788" s="10">
        <v>0.25</v>
      </c>
      <c r="W788" s="11">
        <v>3</v>
      </c>
      <c r="X788" s="9">
        <v>11.89</v>
      </c>
      <c r="Y788" s="8" t="s">
        <v>292</v>
      </c>
      <c r="Z788" s="10">
        <v>4</v>
      </c>
      <c r="AA788" s="10">
        <v>1</v>
      </c>
      <c r="AB788" s="9">
        <v>47.56</v>
      </c>
      <c r="AC788" s="10">
        <v>1</v>
      </c>
      <c r="AD788" s="10">
        <v>1</v>
      </c>
      <c r="AE788" s="9">
        <v>47.56</v>
      </c>
      <c r="AF788" s="11">
        <v>10</v>
      </c>
      <c r="AG788" s="11">
        <v>7</v>
      </c>
      <c r="AH788" s="11">
        <v>0</v>
      </c>
      <c r="AI788" s="11">
        <v>17</v>
      </c>
      <c r="AJ788" s="11">
        <v>0</v>
      </c>
      <c r="AK788" s="12">
        <v>44115.618171296293</v>
      </c>
      <c r="AL788" s="11">
        <v>0.88</v>
      </c>
      <c r="AM788" s="11">
        <v>100</v>
      </c>
      <c r="AN788" s="11">
        <v>0</v>
      </c>
      <c r="AO788" s="11">
        <v>0.62</v>
      </c>
      <c r="AP788" s="11">
        <v>0</v>
      </c>
      <c r="AQ788" s="11">
        <v>1.83</v>
      </c>
      <c r="AR788" s="11">
        <v>0.35</v>
      </c>
      <c r="AS788" s="8" t="s">
        <v>298</v>
      </c>
      <c r="AT788" s="11">
        <v>0</v>
      </c>
      <c r="AU788" s="8" t="s">
        <v>12919</v>
      </c>
      <c r="AV788" s="8" t="s">
        <v>299</v>
      </c>
    </row>
    <row r="789" spans="1:48" x14ac:dyDescent="0.25">
      <c r="A789" s="8" t="str">
        <f t="shared" si="12"/>
        <v>17006000224252200001421</v>
      </c>
      <c r="B789" s="8" t="s">
        <v>10883</v>
      </c>
      <c r="C789" s="8" t="s">
        <v>292</v>
      </c>
      <c r="D789" s="8" t="s">
        <v>293</v>
      </c>
      <c r="E789" s="8" t="s">
        <v>12920</v>
      </c>
      <c r="F789" s="8" t="s">
        <v>12921</v>
      </c>
      <c r="G789" s="8" t="s">
        <v>10890</v>
      </c>
      <c r="H789" s="8" t="s">
        <v>10896</v>
      </c>
      <c r="I789" s="8" t="s">
        <v>294</v>
      </c>
      <c r="J789" s="8" t="s">
        <v>10897</v>
      </c>
      <c r="K789" s="8" t="s">
        <v>302</v>
      </c>
      <c r="L789" s="8" t="s">
        <v>10898</v>
      </c>
      <c r="M789" s="8" t="s">
        <v>10899</v>
      </c>
      <c r="N789" s="8" t="s">
        <v>10893</v>
      </c>
      <c r="O789" s="9">
        <v>33.04</v>
      </c>
      <c r="P789" s="10">
        <v>1</v>
      </c>
      <c r="Q789" s="11">
        <v>9.25</v>
      </c>
      <c r="R789" s="11">
        <v>7</v>
      </c>
      <c r="S789" s="8" t="s">
        <v>296</v>
      </c>
      <c r="T789" s="8" t="s">
        <v>297</v>
      </c>
      <c r="U789" s="9">
        <v>39.451000000000001</v>
      </c>
      <c r="V789" s="10">
        <v>0.25</v>
      </c>
      <c r="W789" s="11">
        <v>3</v>
      </c>
      <c r="X789" s="9">
        <v>13.282999999999999</v>
      </c>
      <c r="Y789" s="8" t="s">
        <v>292</v>
      </c>
      <c r="Z789" s="10">
        <v>4</v>
      </c>
      <c r="AA789" s="10">
        <v>1</v>
      </c>
      <c r="AB789" s="9">
        <v>53.131999999999998</v>
      </c>
      <c r="AC789" s="10">
        <v>1</v>
      </c>
      <c r="AD789" s="10">
        <v>1</v>
      </c>
      <c r="AE789" s="9">
        <v>53.131999999999998</v>
      </c>
      <c r="AF789" s="11">
        <v>10</v>
      </c>
      <c r="AG789" s="11">
        <v>7</v>
      </c>
      <c r="AH789" s="11">
        <v>0</v>
      </c>
      <c r="AI789" s="11">
        <v>17</v>
      </c>
      <c r="AJ789" s="11">
        <v>0</v>
      </c>
      <c r="AK789" s="12">
        <v>44115.618206018517</v>
      </c>
      <c r="AL789" s="11">
        <v>0.99</v>
      </c>
      <c r="AM789" s="11">
        <v>100</v>
      </c>
      <c r="AN789" s="11">
        <v>0</v>
      </c>
      <c r="AO789" s="11">
        <v>0.69</v>
      </c>
      <c r="AP789" s="11">
        <v>0</v>
      </c>
      <c r="AQ789" s="11">
        <v>2.04</v>
      </c>
      <c r="AR789" s="11">
        <v>0.39</v>
      </c>
      <c r="AS789" s="8" t="s">
        <v>298</v>
      </c>
      <c r="AT789" s="11">
        <v>0</v>
      </c>
      <c r="AU789" s="8" t="s">
        <v>12922</v>
      </c>
      <c r="AV789" s="8" t="s">
        <v>299</v>
      </c>
    </row>
    <row r="790" spans="1:48" x14ac:dyDescent="0.25">
      <c r="A790" s="8" t="str">
        <f t="shared" si="12"/>
        <v>17006000224262200001421</v>
      </c>
      <c r="B790" s="8" t="s">
        <v>10883</v>
      </c>
      <c r="C790" s="8" t="s">
        <v>292</v>
      </c>
      <c r="D790" s="8" t="s">
        <v>293</v>
      </c>
      <c r="E790" s="8" t="s">
        <v>12923</v>
      </c>
      <c r="F790" s="8" t="s">
        <v>12924</v>
      </c>
      <c r="G790" s="8" t="s">
        <v>10890</v>
      </c>
      <c r="H790" s="8" t="s">
        <v>10896</v>
      </c>
      <c r="I790" s="8" t="s">
        <v>294</v>
      </c>
      <c r="J790" s="8" t="s">
        <v>10897</v>
      </c>
      <c r="K790" s="8" t="s">
        <v>302</v>
      </c>
      <c r="L790" s="8" t="s">
        <v>10898</v>
      </c>
      <c r="M790" s="8" t="s">
        <v>10899</v>
      </c>
      <c r="N790" s="8" t="s">
        <v>10893</v>
      </c>
      <c r="O790" s="9">
        <v>33.47</v>
      </c>
      <c r="P790" s="10">
        <v>1</v>
      </c>
      <c r="Q790" s="11">
        <v>9.25</v>
      </c>
      <c r="R790" s="11">
        <v>7</v>
      </c>
      <c r="S790" s="8" t="s">
        <v>296</v>
      </c>
      <c r="T790" s="8" t="s">
        <v>297</v>
      </c>
      <c r="U790" s="9">
        <v>39.963999999999999</v>
      </c>
      <c r="V790" s="10">
        <v>0.25</v>
      </c>
      <c r="W790" s="11">
        <v>3</v>
      </c>
      <c r="X790" s="9">
        <v>13.451000000000001</v>
      </c>
      <c r="Y790" s="8" t="s">
        <v>292</v>
      </c>
      <c r="Z790" s="10">
        <v>4</v>
      </c>
      <c r="AA790" s="10">
        <v>1</v>
      </c>
      <c r="AB790" s="9">
        <v>53.804000000000002</v>
      </c>
      <c r="AC790" s="10">
        <v>1</v>
      </c>
      <c r="AD790" s="10">
        <v>1</v>
      </c>
      <c r="AE790" s="9">
        <v>53.804000000000002</v>
      </c>
      <c r="AF790" s="11">
        <v>10</v>
      </c>
      <c r="AG790" s="11">
        <v>7</v>
      </c>
      <c r="AH790" s="11">
        <v>0</v>
      </c>
      <c r="AI790" s="11">
        <v>17</v>
      </c>
      <c r="AJ790" s="11">
        <v>0</v>
      </c>
      <c r="AK790" s="12">
        <v>44115.618206018517</v>
      </c>
      <c r="AL790" s="11">
        <v>1</v>
      </c>
      <c r="AM790" s="11">
        <v>100</v>
      </c>
      <c r="AN790" s="11">
        <v>0</v>
      </c>
      <c r="AO790" s="11">
        <v>0.7</v>
      </c>
      <c r="AP790" s="11">
        <v>0</v>
      </c>
      <c r="AQ790" s="11">
        <v>2.0699999999999998</v>
      </c>
      <c r="AR790" s="11">
        <v>0.39</v>
      </c>
      <c r="AS790" s="8" t="s">
        <v>298</v>
      </c>
      <c r="AT790" s="11">
        <v>0</v>
      </c>
      <c r="AU790" s="8" t="s">
        <v>12925</v>
      </c>
      <c r="AV790" s="8" t="s">
        <v>299</v>
      </c>
    </row>
    <row r="791" spans="1:48" x14ac:dyDescent="0.25">
      <c r="A791" s="8" t="str">
        <f t="shared" si="12"/>
        <v>17006000224312200001421</v>
      </c>
      <c r="B791" s="8" t="s">
        <v>10883</v>
      </c>
      <c r="C791" s="8" t="s">
        <v>292</v>
      </c>
      <c r="D791" s="8" t="s">
        <v>293</v>
      </c>
      <c r="E791" s="8" t="s">
        <v>12926</v>
      </c>
      <c r="F791" s="8" t="s">
        <v>12927</v>
      </c>
      <c r="G791" s="8" t="s">
        <v>10890</v>
      </c>
      <c r="H791" s="8" t="s">
        <v>10896</v>
      </c>
      <c r="I791" s="8" t="s">
        <v>294</v>
      </c>
      <c r="J791" s="8" t="s">
        <v>10897</v>
      </c>
      <c r="K791" s="8" t="s">
        <v>295</v>
      </c>
      <c r="L791" s="8" t="s">
        <v>12645</v>
      </c>
      <c r="M791" s="8" t="s">
        <v>10899</v>
      </c>
      <c r="N791" s="8" t="s">
        <v>10893</v>
      </c>
      <c r="O791" s="9">
        <v>35.950000000000003</v>
      </c>
      <c r="P791" s="10">
        <v>1</v>
      </c>
      <c r="Q791" s="11">
        <v>9.25</v>
      </c>
      <c r="R791" s="11">
        <v>7</v>
      </c>
      <c r="S791" s="8" t="s">
        <v>296</v>
      </c>
      <c r="T791" s="8" t="s">
        <v>297</v>
      </c>
      <c r="U791" s="9">
        <v>42.924999999999997</v>
      </c>
      <c r="V791" s="10">
        <v>0.25</v>
      </c>
      <c r="W791" s="11">
        <v>3</v>
      </c>
      <c r="X791" s="9">
        <v>14.871</v>
      </c>
      <c r="Y791" s="8" t="s">
        <v>292</v>
      </c>
      <c r="Z791" s="10">
        <v>4</v>
      </c>
      <c r="AA791" s="10">
        <v>1</v>
      </c>
      <c r="AB791" s="9">
        <v>59.484000000000002</v>
      </c>
      <c r="AC791" s="10">
        <v>1</v>
      </c>
      <c r="AD791" s="10">
        <v>1</v>
      </c>
      <c r="AE791" s="9">
        <v>59.484000000000002</v>
      </c>
      <c r="AF791" s="11">
        <v>10</v>
      </c>
      <c r="AG791" s="11">
        <v>4</v>
      </c>
      <c r="AH791" s="11">
        <v>0</v>
      </c>
      <c r="AI791" s="11">
        <v>17</v>
      </c>
      <c r="AJ791" s="11">
        <v>0</v>
      </c>
      <c r="AK791" s="12">
        <v>44115.61824074074</v>
      </c>
      <c r="AL791" s="11">
        <v>1.07</v>
      </c>
      <c r="AM791" s="11">
        <v>100</v>
      </c>
      <c r="AN791" s="11">
        <v>0</v>
      </c>
      <c r="AO791" s="11">
        <v>0.43</v>
      </c>
      <c r="AP791" s="11">
        <v>0</v>
      </c>
      <c r="AQ791" s="11">
        <v>2.64</v>
      </c>
      <c r="AR791" s="11">
        <v>0.43</v>
      </c>
      <c r="AS791" s="8" t="s">
        <v>298</v>
      </c>
      <c r="AT791" s="11">
        <v>0</v>
      </c>
      <c r="AU791" s="8" t="s">
        <v>12928</v>
      </c>
      <c r="AV791" s="8" t="s">
        <v>299</v>
      </c>
    </row>
    <row r="792" spans="1:48" x14ac:dyDescent="0.25">
      <c r="A792" s="8" t="str">
        <f t="shared" si="12"/>
        <v>10006000226562200000102</v>
      </c>
      <c r="B792" s="8" t="s">
        <v>10870</v>
      </c>
      <c r="C792" s="8" t="s">
        <v>294</v>
      </c>
      <c r="D792" s="8" t="s">
        <v>293</v>
      </c>
      <c r="E792" s="8" t="s">
        <v>12929</v>
      </c>
      <c r="F792" s="8" t="s">
        <v>12930</v>
      </c>
      <c r="G792" s="8" t="s">
        <v>10884</v>
      </c>
      <c r="H792" s="8" t="s">
        <v>10885</v>
      </c>
      <c r="I792" s="8" t="s">
        <v>292</v>
      </c>
      <c r="J792" s="8" t="s">
        <v>10897</v>
      </c>
      <c r="K792" s="8" t="s">
        <v>301</v>
      </c>
      <c r="L792" s="8" t="s">
        <v>10898</v>
      </c>
      <c r="M792" s="8" t="s">
        <v>10899</v>
      </c>
      <c r="N792" s="8" t="s">
        <v>10873</v>
      </c>
      <c r="O792" s="9">
        <v>15.952999999999999</v>
      </c>
      <c r="P792" s="10">
        <v>1</v>
      </c>
      <c r="Q792" s="11">
        <v>9.25</v>
      </c>
      <c r="R792" s="11">
        <v>4</v>
      </c>
      <c r="S792" s="8" t="s">
        <v>296</v>
      </c>
      <c r="T792" s="8" t="s">
        <v>297</v>
      </c>
      <c r="U792" s="9">
        <v>18.39</v>
      </c>
      <c r="V792" s="10">
        <v>1</v>
      </c>
      <c r="W792" s="11">
        <v>4.5</v>
      </c>
      <c r="X792" s="9">
        <v>15.39</v>
      </c>
      <c r="Y792" s="8" t="s">
        <v>292</v>
      </c>
      <c r="Z792" s="10">
        <v>1</v>
      </c>
      <c r="AA792" s="10">
        <v>1</v>
      </c>
      <c r="AB792" s="9">
        <v>15.39</v>
      </c>
      <c r="AC792" s="10">
        <v>1</v>
      </c>
      <c r="AD792" s="10">
        <v>1</v>
      </c>
      <c r="AE792" s="9">
        <v>15.39</v>
      </c>
      <c r="AF792" s="11">
        <v>10</v>
      </c>
      <c r="AG792" s="11">
        <v>12</v>
      </c>
      <c r="AH792" s="11">
        <v>9.25</v>
      </c>
      <c r="AI792" s="11">
        <v>0</v>
      </c>
      <c r="AJ792" s="11">
        <v>0</v>
      </c>
      <c r="AK792" s="12">
        <v>44115.067870370367</v>
      </c>
      <c r="AL792" s="11">
        <v>1.84</v>
      </c>
      <c r="AM792" s="11">
        <v>100</v>
      </c>
      <c r="AN792" s="11">
        <v>0</v>
      </c>
      <c r="AO792" s="11">
        <v>2.21</v>
      </c>
      <c r="AP792" s="11">
        <v>1.7</v>
      </c>
      <c r="AQ792" s="11">
        <v>0</v>
      </c>
      <c r="AR792" s="11">
        <v>0.91</v>
      </c>
      <c r="AS792" s="8" t="s">
        <v>298</v>
      </c>
      <c r="AT792" s="11">
        <v>0</v>
      </c>
      <c r="AU792" s="8" t="s">
        <v>12931</v>
      </c>
      <c r="AV792" s="8" t="s">
        <v>299</v>
      </c>
    </row>
    <row r="793" spans="1:48" x14ac:dyDescent="0.25">
      <c r="A793" s="8" t="str">
        <f t="shared" si="12"/>
        <v>10006000231982200001421</v>
      </c>
      <c r="B793" s="8" t="s">
        <v>10870</v>
      </c>
      <c r="C793" s="8" t="s">
        <v>294</v>
      </c>
      <c r="D793" s="8" t="s">
        <v>293</v>
      </c>
      <c r="E793" s="8" t="s">
        <v>12932</v>
      </c>
      <c r="F793" s="8" t="s">
        <v>12933</v>
      </c>
      <c r="G793" s="8" t="s">
        <v>10890</v>
      </c>
      <c r="H793" s="8" t="s">
        <v>10896</v>
      </c>
      <c r="I793" s="8" t="s">
        <v>292</v>
      </c>
      <c r="J793" s="8" t="s">
        <v>10897</v>
      </c>
      <c r="K793" s="8" t="s">
        <v>301</v>
      </c>
      <c r="L793" s="8" t="s">
        <v>10898</v>
      </c>
      <c r="M793" s="8" t="s">
        <v>10899</v>
      </c>
      <c r="N793" s="8" t="s">
        <v>10873</v>
      </c>
      <c r="O793" s="9">
        <v>9.0489999999999995</v>
      </c>
      <c r="P793" s="10">
        <v>1</v>
      </c>
      <c r="Q793" s="11">
        <v>9.25</v>
      </c>
      <c r="R793" s="11">
        <v>12</v>
      </c>
      <c r="S793" s="8" t="s">
        <v>296</v>
      </c>
      <c r="T793" s="8" t="s">
        <v>297</v>
      </c>
      <c r="U793" s="9">
        <v>11.491</v>
      </c>
      <c r="V793" s="10">
        <v>1</v>
      </c>
      <c r="W793" s="11">
        <v>4</v>
      </c>
      <c r="X793" s="9">
        <v>9.5609999999999999</v>
      </c>
      <c r="Y793" s="8" t="s">
        <v>292</v>
      </c>
      <c r="Z793" s="10">
        <v>1</v>
      </c>
      <c r="AA793" s="10">
        <v>1</v>
      </c>
      <c r="AB793" s="9">
        <v>9.5609999999999999</v>
      </c>
      <c r="AC793" s="10">
        <v>1</v>
      </c>
      <c r="AD793" s="10">
        <v>1</v>
      </c>
      <c r="AE793" s="9">
        <v>9.5609999999999999</v>
      </c>
      <c r="AF793" s="11">
        <v>10</v>
      </c>
      <c r="AG793" s="11">
        <v>12</v>
      </c>
      <c r="AH793" s="11">
        <v>9.25</v>
      </c>
      <c r="AI793" s="11">
        <v>0</v>
      </c>
      <c r="AJ793" s="11">
        <v>0</v>
      </c>
      <c r="AK793" s="12">
        <v>44115.067916666667</v>
      </c>
      <c r="AL793" s="11">
        <v>1.1499999999999999</v>
      </c>
      <c r="AM793" s="11">
        <v>100</v>
      </c>
      <c r="AN793" s="11">
        <v>0</v>
      </c>
      <c r="AO793" s="11">
        <v>1.38</v>
      </c>
      <c r="AP793" s="11">
        <v>1.06</v>
      </c>
      <c r="AQ793" s="11">
        <v>0</v>
      </c>
      <c r="AR793" s="11">
        <v>0.51</v>
      </c>
      <c r="AS793" s="8" t="s">
        <v>298</v>
      </c>
      <c r="AT793" s="11">
        <v>0</v>
      </c>
      <c r="AU793" s="8" t="s">
        <v>12934</v>
      </c>
      <c r="AV793" s="8" t="s">
        <v>299</v>
      </c>
    </row>
    <row r="794" spans="1:48" x14ac:dyDescent="0.25">
      <c r="A794" s="8" t="str">
        <f t="shared" si="12"/>
        <v>17006000231982200001421</v>
      </c>
      <c r="B794" s="8" t="s">
        <v>10883</v>
      </c>
      <c r="C794" s="8" t="s">
        <v>292</v>
      </c>
      <c r="D794" s="8" t="s">
        <v>293</v>
      </c>
      <c r="E794" s="8" t="s">
        <v>12932</v>
      </c>
      <c r="F794" s="8" t="s">
        <v>12933</v>
      </c>
      <c r="G794" s="8" t="s">
        <v>10890</v>
      </c>
      <c r="H794" s="8" t="s">
        <v>10896</v>
      </c>
      <c r="I794" s="8" t="s">
        <v>294</v>
      </c>
      <c r="J794" s="8" t="s">
        <v>10897</v>
      </c>
      <c r="K794" s="8" t="s">
        <v>301</v>
      </c>
      <c r="L794" s="8" t="s">
        <v>10898</v>
      </c>
      <c r="M794" s="8" t="s">
        <v>10899</v>
      </c>
      <c r="N794" s="8" t="s">
        <v>10893</v>
      </c>
      <c r="O794" s="9">
        <v>9.0500000000000007</v>
      </c>
      <c r="P794" s="10">
        <v>1</v>
      </c>
      <c r="Q794" s="11">
        <v>9.25</v>
      </c>
      <c r="R794" s="11">
        <v>7</v>
      </c>
      <c r="S794" s="8" t="s">
        <v>296</v>
      </c>
      <c r="T794" s="8" t="s">
        <v>297</v>
      </c>
      <c r="U794" s="9">
        <v>10.805999999999999</v>
      </c>
      <c r="V794" s="10">
        <v>0.25</v>
      </c>
      <c r="W794" s="11">
        <v>3</v>
      </c>
      <c r="X794" s="9">
        <v>3.6419999999999999</v>
      </c>
      <c r="Y794" s="8" t="s">
        <v>292</v>
      </c>
      <c r="Z794" s="10">
        <v>4</v>
      </c>
      <c r="AA794" s="10">
        <v>1</v>
      </c>
      <c r="AB794" s="9">
        <v>14.568</v>
      </c>
      <c r="AC794" s="10">
        <v>1</v>
      </c>
      <c r="AD794" s="10">
        <v>1</v>
      </c>
      <c r="AE794" s="9">
        <v>14.568</v>
      </c>
      <c r="AF794" s="11">
        <v>10</v>
      </c>
      <c r="AG794" s="11">
        <v>7</v>
      </c>
      <c r="AH794" s="11">
        <v>0</v>
      </c>
      <c r="AI794" s="11">
        <v>17</v>
      </c>
      <c r="AJ794" s="11">
        <v>0</v>
      </c>
      <c r="AK794" s="12">
        <v>44115.619386574072</v>
      </c>
      <c r="AL794" s="11">
        <v>0.27</v>
      </c>
      <c r="AM794" s="11">
        <v>100</v>
      </c>
      <c r="AN794" s="11">
        <v>0</v>
      </c>
      <c r="AO794" s="11">
        <v>0.19</v>
      </c>
      <c r="AP794" s="11">
        <v>0</v>
      </c>
      <c r="AQ794" s="11">
        <v>0.56000000000000005</v>
      </c>
      <c r="AR794" s="11">
        <v>0.11</v>
      </c>
      <c r="AS794" s="8" t="s">
        <v>298</v>
      </c>
      <c r="AT794" s="11">
        <v>0</v>
      </c>
      <c r="AU794" s="8" t="s">
        <v>12934</v>
      </c>
      <c r="AV794" s="8" t="s">
        <v>299</v>
      </c>
    </row>
    <row r="795" spans="1:48" x14ac:dyDescent="0.25">
      <c r="A795" s="8" t="str">
        <f t="shared" si="12"/>
        <v>17006000231992200001421</v>
      </c>
      <c r="B795" s="8" t="s">
        <v>10883</v>
      </c>
      <c r="C795" s="8" t="s">
        <v>292</v>
      </c>
      <c r="D795" s="8" t="s">
        <v>293</v>
      </c>
      <c r="E795" s="8" t="s">
        <v>12935</v>
      </c>
      <c r="F795" s="8" t="s">
        <v>12936</v>
      </c>
      <c r="G795" s="8" t="s">
        <v>10890</v>
      </c>
      <c r="H795" s="8" t="s">
        <v>10896</v>
      </c>
      <c r="I795" s="8" t="s">
        <v>294</v>
      </c>
      <c r="J795" s="8" t="s">
        <v>10897</v>
      </c>
      <c r="K795" s="8" t="s">
        <v>301</v>
      </c>
      <c r="L795" s="8" t="s">
        <v>10898</v>
      </c>
      <c r="M795" s="8" t="s">
        <v>10899</v>
      </c>
      <c r="N795" s="8" t="s">
        <v>10893</v>
      </c>
      <c r="O795" s="9">
        <v>9.2100000000000009</v>
      </c>
      <c r="P795" s="10">
        <v>1</v>
      </c>
      <c r="Q795" s="11">
        <v>9.25</v>
      </c>
      <c r="R795" s="11">
        <v>7</v>
      </c>
      <c r="S795" s="8" t="s">
        <v>296</v>
      </c>
      <c r="T795" s="8" t="s">
        <v>297</v>
      </c>
      <c r="U795" s="9">
        <v>10.997</v>
      </c>
      <c r="V795" s="10">
        <v>0.25</v>
      </c>
      <c r="W795" s="11">
        <v>3</v>
      </c>
      <c r="X795" s="9">
        <v>3.7090000000000001</v>
      </c>
      <c r="Y795" s="8" t="s">
        <v>292</v>
      </c>
      <c r="Z795" s="10">
        <v>4</v>
      </c>
      <c r="AA795" s="10">
        <v>1</v>
      </c>
      <c r="AB795" s="9">
        <v>14.836</v>
      </c>
      <c r="AC795" s="10">
        <v>1</v>
      </c>
      <c r="AD795" s="10">
        <v>1</v>
      </c>
      <c r="AE795" s="9">
        <v>14.836</v>
      </c>
      <c r="AF795" s="11">
        <v>10</v>
      </c>
      <c r="AG795" s="11">
        <v>7</v>
      </c>
      <c r="AH795" s="11">
        <v>0</v>
      </c>
      <c r="AI795" s="11">
        <v>17</v>
      </c>
      <c r="AJ795" s="11">
        <v>0</v>
      </c>
      <c r="AK795" s="12">
        <v>44115.619386574072</v>
      </c>
      <c r="AL795" s="11">
        <v>0.28000000000000003</v>
      </c>
      <c r="AM795" s="11">
        <v>100</v>
      </c>
      <c r="AN795" s="11">
        <v>0</v>
      </c>
      <c r="AO795" s="11">
        <v>0.19</v>
      </c>
      <c r="AP795" s="11">
        <v>0</v>
      </c>
      <c r="AQ795" s="11">
        <v>0.56999999999999995</v>
      </c>
      <c r="AR795" s="11">
        <v>0.11</v>
      </c>
      <c r="AS795" s="8" t="s">
        <v>298</v>
      </c>
      <c r="AT795" s="11">
        <v>0</v>
      </c>
      <c r="AU795" s="8" t="s">
        <v>12937</v>
      </c>
      <c r="AV795" s="8" t="s">
        <v>299</v>
      </c>
    </row>
    <row r="796" spans="1:48" x14ac:dyDescent="0.25">
      <c r="A796" s="8" t="str">
        <f t="shared" si="12"/>
        <v>17006000232002200001421</v>
      </c>
      <c r="B796" s="8" t="s">
        <v>10883</v>
      </c>
      <c r="C796" s="8" t="s">
        <v>292</v>
      </c>
      <c r="D796" s="8" t="s">
        <v>293</v>
      </c>
      <c r="E796" s="8" t="s">
        <v>12938</v>
      </c>
      <c r="F796" s="8" t="s">
        <v>12939</v>
      </c>
      <c r="G796" s="8" t="s">
        <v>10890</v>
      </c>
      <c r="H796" s="8" t="s">
        <v>10896</v>
      </c>
      <c r="I796" s="8" t="s">
        <v>294</v>
      </c>
      <c r="J796" s="8" t="s">
        <v>10897</v>
      </c>
      <c r="K796" s="8" t="s">
        <v>301</v>
      </c>
      <c r="L796" s="8" t="s">
        <v>10898</v>
      </c>
      <c r="M796" s="8" t="s">
        <v>10899</v>
      </c>
      <c r="N796" s="8" t="s">
        <v>10893</v>
      </c>
      <c r="O796" s="9">
        <v>10.72</v>
      </c>
      <c r="P796" s="10">
        <v>1</v>
      </c>
      <c r="Q796" s="11">
        <v>9.25</v>
      </c>
      <c r="R796" s="11">
        <v>7</v>
      </c>
      <c r="S796" s="8" t="s">
        <v>296</v>
      </c>
      <c r="T796" s="8" t="s">
        <v>297</v>
      </c>
      <c r="U796" s="9">
        <v>12.8</v>
      </c>
      <c r="V796" s="10">
        <v>0.25</v>
      </c>
      <c r="W796" s="11">
        <v>3</v>
      </c>
      <c r="X796" s="9">
        <v>4.3099999999999996</v>
      </c>
      <c r="Y796" s="8" t="s">
        <v>292</v>
      </c>
      <c r="Z796" s="10">
        <v>4</v>
      </c>
      <c r="AA796" s="10">
        <v>1</v>
      </c>
      <c r="AB796" s="9">
        <v>17.239999999999998</v>
      </c>
      <c r="AC796" s="10">
        <v>1</v>
      </c>
      <c r="AD796" s="10">
        <v>1</v>
      </c>
      <c r="AE796" s="9">
        <v>17.239999999999998</v>
      </c>
      <c r="AF796" s="11">
        <v>10</v>
      </c>
      <c r="AG796" s="11">
        <v>7</v>
      </c>
      <c r="AH796" s="11">
        <v>0</v>
      </c>
      <c r="AI796" s="11">
        <v>17</v>
      </c>
      <c r="AJ796" s="11">
        <v>0</v>
      </c>
      <c r="AK796" s="12">
        <v>44115.619398148148</v>
      </c>
      <c r="AL796" s="11">
        <v>0.32</v>
      </c>
      <c r="AM796" s="11">
        <v>100</v>
      </c>
      <c r="AN796" s="11">
        <v>0</v>
      </c>
      <c r="AO796" s="11">
        <v>0.22</v>
      </c>
      <c r="AP796" s="11">
        <v>0</v>
      </c>
      <c r="AQ796" s="11">
        <v>0.66</v>
      </c>
      <c r="AR796" s="11">
        <v>0.13</v>
      </c>
      <c r="AS796" s="8" t="s">
        <v>298</v>
      </c>
      <c r="AT796" s="11">
        <v>0</v>
      </c>
      <c r="AU796" s="8" t="s">
        <v>12940</v>
      </c>
      <c r="AV796" s="8" t="s">
        <v>299</v>
      </c>
    </row>
    <row r="797" spans="1:48" x14ac:dyDescent="0.25">
      <c r="A797" s="8" t="str">
        <f t="shared" si="12"/>
        <v>17006000232012200001421</v>
      </c>
      <c r="B797" s="8" t="s">
        <v>10883</v>
      </c>
      <c r="C797" s="8" t="s">
        <v>292</v>
      </c>
      <c r="D797" s="8" t="s">
        <v>293</v>
      </c>
      <c r="E797" s="8" t="s">
        <v>12941</v>
      </c>
      <c r="F797" s="8" t="s">
        <v>12942</v>
      </c>
      <c r="G797" s="8" t="s">
        <v>10890</v>
      </c>
      <c r="H797" s="8" t="s">
        <v>10896</v>
      </c>
      <c r="I797" s="8" t="s">
        <v>294</v>
      </c>
      <c r="J797" s="8" t="s">
        <v>10897</v>
      </c>
      <c r="K797" s="8" t="s">
        <v>301</v>
      </c>
      <c r="L797" s="8" t="s">
        <v>10898</v>
      </c>
      <c r="M797" s="8" t="s">
        <v>10899</v>
      </c>
      <c r="N797" s="8" t="s">
        <v>10893</v>
      </c>
      <c r="O797" s="9">
        <v>11.94</v>
      </c>
      <c r="P797" s="10">
        <v>1</v>
      </c>
      <c r="Q797" s="11">
        <v>9.25</v>
      </c>
      <c r="R797" s="11">
        <v>7</v>
      </c>
      <c r="S797" s="8" t="s">
        <v>296</v>
      </c>
      <c r="T797" s="8" t="s">
        <v>297</v>
      </c>
      <c r="U797" s="9">
        <v>14.257</v>
      </c>
      <c r="V797" s="10">
        <v>0.25</v>
      </c>
      <c r="W797" s="11">
        <v>3</v>
      </c>
      <c r="X797" s="9">
        <v>4.8040000000000003</v>
      </c>
      <c r="Y797" s="8" t="s">
        <v>292</v>
      </c>
      <c r="Z797" s="10">
        <v>4</v>
      </c>
      <c r="AA797" s="10">
        <v>1</v>
      </c>
      <c r="AB797" s="9">
        <v>19.216000000000001</v>
      </c>
      <c r="AC797" s="10">
        <v>1</v>
      </c>
      <c r="AD797" s="10">
        <v>1</v>
      </c>
      <c r="AE797" s="9">
        <v>19.216000000000001</v>
      </c>
      <c r="AF797" s="11">
        <v>10</v>
      </c>
      <c r="AG797" s="11">
        <v>7</v>
      </c>
      <c r="AH797" s="11">
        <v>0</v>
      </c>
      <c r="AI797" s="11">
        <v>17</v>
      </c>
      <c r="AJ797" s="11">
        <v>0</v>
      </c>
      <c r="AK797" s="12">
        <v>44115.619409722225</v>
      </c>
      <c r="AL797" s="11">
        <v>0.36</v>
      </c>
      <c r="AM797" s="11">
        <v>100</v>
      </c>
      <c r="AN797" s="11">
        <v>0</v>
      </c>
      <c r="AO797" s="11">
        <v>0.25</v>
      </c>
      <c r="AP797" s="11">
        <v>0</v>
      </c>
      <c r="AQ797" s="11">
        <v>0.74</v>
      </c>
      <c r="AR797" s="11">
        <v>0.14000000000000001</v>
      </c>
      <c r="AS797" s="8" t="s">
        <v>298</v>
      </c>
      <c r="AT797" s="11">
        <v>0</v>
      </c>
      <c r="AU797" s="8" t="s">
        <v>12943</v>
      </c>
      <c r="AV797" s="8" t="s">
        <v>299</v>
      </c>
    </row>
    <row r="798" spans="1:48" x14ac:dyDescent="0.25">
      <c r="A798" s="8" t="str">
        <f t="shared" si="12"/>
        <v>17006000232022200001421</v>
      </c>
      <c r="B798" s="8" t="s">
        <v>10883</v>
      </c>
      <c r="C798" s="8" t="s">
        <v>292</v>
      </c>
      <c r="D798" s="8" t="s">
        <v>293</v>
      </c>
      <c r="E798" s="8" t="s">
        <v>12944</v>
      </c>
      <c r="F798" s="8" t="s">
        <v>12945</v>
      </c>
      <c r="G798" s="8" t="s">
        <v>10890</v>
      </c>
      <c r="H798" s="8" t="s">
        <v>10896</v>
      </c>
      <c r="I798" s="8" t="s">
        <v>294</v>
      </c>
      <c r="J798" s="8" t="s">
        <v>10897</v>
      </c>
      <c r="K798" s="8" t="s">
        <v>301</v>
      </c>
      <c r="L798" s="8" t="s">
        <v>10898</v>
      </c>
      <c r="M798" s="8" t="s">
        <v>10899</v>
      </c>
      <c r="N798" s="8" t="s">
        <v>10893</v>
      </c>
      <c r="O798" s="9">
        <v>12.1</v>
      </c>
      <c r="P798" s="10">
        <v>1</v>
      </c>
      <c r="Q798" s="11">
        <v>9.25</v>
      </c>
      <c r="R798" s="11">
        <v>7</v>
      </c>
      <c r="S798" s="8" t="s">
        <v>296</v>
      </c>
      <c r="T798" s="8" t="s">
        <v>297</v>
      </c>
      <c r="U798" s="9">
        <v>14.448</v>
      </c>
      <c r="V798" s="10">
        <v>0.25</v>
      </c>
      <c r="W798" s="11">
        <v>3</v>
      </c>
      <c r="X798" s="9">
        <v>4.8620000000000001</v>
      </c>
      <c r="Y798" s="8" t="s">
        <v>292</v>
      </c>
      <c r="Z798" s="10">
        <v>4</v>
      </c>
      <c r="AA798" s="10">
        <v>1</v>
      </c>
      <c r="AB798" s="9">
        <v>19.448</v>
      </c>
      <c r="AC798" s="10">
        <v>1</v>
      </c>
      <c r="AD798" s="10">
        <v>1</v>
      </c>
      <c r="AE798" s="9">
        <v>19.448</v>
      </c>
      <c r="AF798" s="11">
        <v>10</v>
      </c>
      <c r="AG798" s="11">
        <v>7</v>
      </c>
      <c r="AH798" s="11">
        <v>0</v>
      </c>
      <c r="AI798" s="11">
        <v>17</v>
      </c>
      <c r="AJ798" s="11">
        <v>0</v>
      </c>
      <c r="AK798" s="12">
        <v>44115.619409722225</v>
      </c>
      <c r="AL798" s="11">
        <v>0.36</v>
      </c>
      <c r="AM798" s="11">
        <v>100</v>
      </c>
      <c r="AN798" s="11">
        <v>0</v>
      </c>
      <c r="AO798" s="11">
        <v>0.25</v>
      </c>
      <c r="AP798" s="11">
        <v>0</v>
      </c>
      <c r="AQ798" s="11">
        <v>0.75</v>
      </c>
      <c r="AR798" s="11">
        <v>0.14000000000000001</v>
      </c>
      <c r="AS798" s="8" t="s">
        <v>298</v>
      </c>
      <c r="AT798" s="11">
        <v>0</v>
      </c>
      <c r="AU798" s="8" t="s">
        <v>12946</v>
      </c>
      <c r="AV798" s="8" t="s">
        <v>299</v>
      </c>
    </row>
    <row r="799" spans="1:48" x14ac:dyDescent="0.25">
      <c r="A799" s="8" t="str">
        <f t="shared" si="12"/>
        <v>17006000232032200001421</v>
      </c>
      <c r="B799" s="8" t="s">
        <v>10883</v>
      </c>
      <c r="C799" s="8" t="s">
        <v>292</v>
      </c>
      <c r="D799" s="8" t="s">
        <v>293</v>
      </c>
      <c r="E799" s="8" t="s">
        <v>12947</v>
      </c>
      <c r="F799" s="8" t="s">
        <v>12948</v>
      </c>
      <c r="G799" s="8" t="s">
        <v>10890</v>
      </c>
      <c r="H799" s="8" t="s">
        <v>10896</v>
      </c>
      <c r="I799" s="8" t="s">
        <v>294</v>
      </c>
      <c r="J799" s="8" t="s">
        <v>10897</v>
      </c>
      <c r="K799" s="8" t="s">
        <v>302</v>
      </c>
      <c r="L799" s="8" t="s">
        <v>10898</v>
      </c>
      <c r="M799" s="8" t="s">
        <v>10899</v>
      </c>
      <c r="N799" s="8" t="s">
        <v>10893</v>
      </c>
      <c r="O799" s="9">
        <v>13.08</v>
      </c>
      <c r="P799" s="10">
        <v>1</v>
      </c>
      <c r="Q799" s="11">
        <v>9.25</v>
      </c>
      <c r="R799" s="11">
        <v>7</v>
      </c>
      <c r="S799" s="8" t="s">
        <v>296</v>
      </c>
      <c r="T799" s="8" t="s">
        <v>297</v>
      </c>
      <c r="U799" s="9">
        <v>15.618</v>
      </c>
      <c r="V799" s="10">
        <v>0.25</v>
      </c>
      <c r="W799" s="11">
        <v>3</v>
      </c>
      <c r="X799" s="9">
        <v>5.2549999999999999</v>
      </c>
      <c r="Y799" s="8" t="s">
        <v>292</v>
      </c>
      <c r="Z799" s="10">
        <v>4</v>
      </c>
      <c r="AA799" s="10">
        <v>1</v>
      </c>
      <c r="AB799" s="9">
        <v>21.02</v>
      </c>
      <c r="AC799" s="10">
        <v>1</v>
      </c>
      <c r="AD799" s="10">
        <v>1</v>
      </c>
      <c r="AE799" s="9">
        <v>21.02</v>
      </c>
      <c r="AF799" s="11">
        <v>10</v>
      </c>
      <c r="AG799" s="11">
        <v>7</v>
      </c>
      <c r="AH799" s="11">
        <v>0</v>
      </c>
      <c r="AI799" s="11">
        <v>17</v>
      </c>
      <c r="AJ799" s="11">
        <v>0</v>
      </c>
      <c r="AK799" s="12">
        <v>44115.619409722225</v>
      </c>
      <c r="AL799" s="11">
        <v>0.39</v>
      </c>
      <c r="AM799" s="11">
        <v>100</v>
      </c>
      <c r="AN799" s="11">
        <v>0</v>
      </c>
      <c r="AO799" s="11">
        <v>0.27</v>
      </c>
      <c r="AP799" s="11">
        <v>0</v>
      </c>
      <c r="AQ799" s="11">
        <v>0.81</v>
      </c>
      <c r="AR799" s="11">
        <v>0.15</v>
      </c>
      <c r="AS799" s="8" t="s">
        <v>298</v>
      </c>
      <c r="AT799" s="11">
        <v>0</v>
      </c>
      <c r="AU799" s="8" t="s">
        <v>12949</v>
      </c>
      <c r="AV799" s="8" t="s">
        <v>299</v>
      </c>
    </row>
    <row r="800" spans="1:48" x14ac:dyDescent="0.25">
      <c r="A800" s="8" t="str">
        <f t="shared" si="12"/>
        <v>17006000232052200001421</v>
      </c>
      <c r="B800" s="8" t="s">
        <v>10883</v>
      </c>
      <c r="C800" s="8" t="s">
        <v>292</v>
      </c>
      <c r="D800" s="8" t="s">
        <v>293</v>
      </c>
      <c r="E800" s="8" t="s">
        <v>12950</v>
      </c>
      <c r="F800" s="8" t="s">
        <v>12951</v>
      </c>
      <c r="G800" s="8" t="s">
        <v>10890</v>
      </c>
      <c r="H800" s="8" t="s">
        <v>10896</v>
      </c>
      <c r="I800" s="8" t="s">
        <v>294</v>
      </c>
      <c r="J800" s="8" t="s">
        <v>10897</v>
      </c>
      <c r="K800" s="8" t="s">
        <v>302</v>
      </c>
      <c r="L800" s="8" t="s">
        <v>10898</v>
      </c>
      <c r="M800" s="8" t="s">
        <v>10899</v>
      </c>
      <c r="N800" s="8" t="s">
        <v>10893</v>
      </c>
      <c r="O800" s="9">
        <v>13.2</v>
      </c>
      <c r="P800" s="10">
        <v>1</v>
      </c>
      <c r="Q800" s="11">
        <v>9.25</v>
      </c>
      <c r="R800" s="11">
        <v>7</v>
      </c>
      <c r="S800" s="8" t="s">
        <v>296</v>
      </c>
      <c r="T800" s="8" t="s">
        <v>297</v>
      </c>
      <c r="U800" s="9">
        <v>15.760999999999999</v>
      </c>
      <c r="V800" s="10">
        <v>0.25</v>
      </c>
      <c r="W800" s="11">
        <v>3</v>
      </c>
      <c r="X800" s="9">
        <v>5.29</v>
      </c>
      <c r="Y800" s="8" t="s">
        <v>292</v>
      </c>
      <c r="Z800" s="10">
        <v>4</v>
      </c>
      <c r="AA800" s="10">
        <v>1</v>
      </c>
      <c r="AB800" s="9">
        <v>21.16</v>
      </c>
      <c r="AC800" s="10">
        <v>1</v>
      </c>
      <c r="AD800" s="10">
        <v>1</v>
      </c>
      <c r="AE800" s="9">
        <v>21.16</v>
      </c>
      <c r="AF800" s="11">
        <v>10</v>
      </c>
      <c r="AG800" s="11">
        <v>7</v>
      </c>
      <c r="AH800" s="11">
        <v>0</v>
      </c>
      <c r="AI800" s="11">
        <v>17</v>
      </c>
      <c r="AJ800" s="11">
        <v>0</v>
      </c>
      <c r="AK800" s="12">
        <v>44115.619421296295</v>
      </c>
      <c r="AL800" s="11">
        <v>0.39</v>
      </c>
      <c r="AM800" s="11">
        <v>100</v>
      </c>
      <c r="AN800" s="11">
        <v>0</v>
      </c>
      <c r="AO800" s="11">
        <v>0.28000000000000003</v>
      </c>
      <c r="AP800" s="11">
        <v>0</v>
      </c>
      <c r="AQ800" s="11">
        <v>0.81</v>
      </c>
      <c r="AR800" s="11">
        <v>0.15</v>
      </c>
      <c r="AS800" s="8" t="s">
        <v>298</v>
      </c>
      <c r="AT800" s="11">
        <v>0</v>
      </c>
      <c r="AU800" s="8" t="s">
        <v>12952</v>
      </c>
      <c r="AV800" s="8" t="s">
        <v>299</v>
      </c>
    </row>
    <row r="801" spans="1:48" x14ac:dyDescent="0.25">
      <c r="A801" s="8" t="str">
        <f t="shared" si="12"/>
        <v>17006000232062200001421</v>
      </c>
      <c r="B801" s="8" t="s">
        <v>10883</v>
      </c>
      <c r="C801" s="8" t="s">
        <v>292</v>
      </c>
      <c r="D801" s="8" t="s">
        <v>293</v>
      </c>
      <c r="E801" s="8" t="s">
        <v>12953</v>
      </c>
      <c r="F801" s="8" t="s">
        <v>12954</v>
      </c>
      <c r="G801" s="8" t="s">
        <v>10890</v>
      </c>
      <c r="H801" s="8" t="s">
        <v>10896</v>
      </c>
      <c r="I801" s="8" t="s">
        <v>294</v>
      </c>
      <c r="J801" s="8" t="s">
        <v>10897</v>
      </c>
      <c r="K801" s="8" t="s">
        <v>302</v>
      </c>
      <c r="L801" s="8" t="s">
        <v>10898</v>
      </c>
      <c r="M801" s="8" t="s">
        <v>10899</v>
      </c>
      <c r="N801" s="8" t="s">
        <v>10893</v>
      </c>
      <c r="O801" s="9">
        <v>13.54</v>
      </c>
      <c r="P801" s="10">
        <v>1</v>
      </c>
      <c r="Q801" s="11">
        <v>9.25</v>
      </c>
      <c r="R801" s="11">
        <v>7</v>
      </c>
      <c r="S801" s="8" t="s">
        <v>296</v>
      </c>
      <c r="T801" s="8" t="s">
        <v>297</v>
      </c>
      <c r="U801" s="9">
        <v>16.167000000000002</v>
      </c>
      <c r="V801" s="10">
        <v>0.25</v>
      </c>
      <c r="W801" s="11">
        <v>3</v>
      </c>
      <c r="X801" s="9">
        <v>5.4420000000000002</v>
      </c>
      <c r="Y801" s="8" t="s">
        <v>292</v>
      </c>
      <c r="Z801" s="10">
        <v>4</v>
      </c>
      <c r="AA801" s="10">
        <v>1</v>
      </c>
      <c r="AB801" s="9">
        <v>21.768000000000001</v>
      </c>
      <c r="AC801" s="10">
        <v>1</v>
      </c>
      <c r="AD801" s="10">
        <v>1</v>
      </c>
      <c r="AE801" s="9">
        <v>21.768000000000001</v>
      </c>
      <c r="AF801" s="11">
        <v>10</v>
      </c>
      <c r="AG801" s="11">
        <v>7</v>
      </c>
      <c r="AH801" s="11">
        <v>0</v>
      </c>
      <c r="AI801" s="11">
        <v>17</v>
      </c>
      <c r="AJ801" s="11">
        <v>0</v>
      </c>
      <c r="AK801" s="12">
        <v>44115.619421296295</v>
      </c>
      <c r="AL801" s="11">
        <v>0.4</v>
      </c>
      <c r="AM801" s="11">
        <v>100</v>
      </c>
      <c r="AN801" s="11">
        <v>0</v>
      </c>
      <c r="AO801" s="11">
        <v>0.28000000000000003</v>
      </c>
      <c r="AP801" s="11">
        <v>0</v>
      </c>
      <c r="AQ801" s="11">
        <v>0.84</v>
      </c>
      <c r="AR801" s="11">
        <v>0.16</v>
      </c>
      <c r="AS801" s="8" t="s">
        <v>298</v>
      </c>
      <c r="AT801" s="11">
        <v>0</v>
      </c>
      <c r="AU801" s="8" t="s">
        <v>12955</v>
      </c>
      <c r="AV801" s="8" t="s">
        <v>299</v>
      </c>
    </row>
    <row r="802" spans="1:48" x14ac:dyDescent="0.25">
      <c r="A802" s="8" t="str">
        <f t="shared" si="12"/>
        <v>17006000232072200001421</v>
      </c>
      <c r="B802" s="8" t="s">
        <v>10883</v>
      </c>
      <c r="C802" s="8" t="s">
        <v>292</v>
      </c>
      <c r="D802" s="8" t="s">
        <v>293</v>
      </c>
      <c r="E802" s="8" t="s">
        <v>12956</v>
      </c>
      <c r="F802" s="8" t="s">
        <v>12957</v>
      </c>
      <c r="G802" s="8" t="s">
        <v>10890</v>
      </c>
      <c r="H802" s="8" t="s">
        <v>10896</v>
      </c>
      <c r="I802" s="8" t="s">
        <v>294</v>
      </c>
      <c r="J802" s="8" t="s">
        <v>10897</v>
      </c>
      <c r="K802" s="8" t="s">
        <v>302</v>
      </c>
      <c r="L802" s="8" t="s">
        <v>10898</v>
      </c>
      <c r="M802" s="8" t="s">
        <v>10899</v>
      </c>
      <c r="N802" s="8" t="s">
        <v>10893</v>
      </c>
      <c r="O802" s="9">
        <v>14.65</v>
      </c>
      <c r="P802" s="10">
        <v>1</v>
      </c>
      <c r="Q802" s="11">
        <v>9.25</v>
      </c>
      <c r="R802" s="11">
        <v>7</v>
      </c>
      <c r="S802" s="8" t="s">
        <v>296</v>
      </c>
      <c r="T802" s="8" t="s">
        <v>297</v>
      </c>
      <c r="U802" s="9">
        <v>17.492999999999999</v>
      </c>
      <c r="V802" s="10">
        <v>0.25</v>
      </c>
      <c r="W802" s="11">
        <v>3</v>
      </c>
      <c r="X802" s="9">
        <v>5.883</v>
      </c>
      <c r="Y802" s="8" t="s">
        <v>292</v>
      </c>
      <c r="Z802" s="10">
        <v>4</v>
      </c>
      <c r="AA802" s="10">
        <v>1</v>
      </c>
      <c r="AB802" s="9">
        <v>23.532</v>
      </c>
      <c r="AC802" s="10">
        <v>1</v>
      </c>
      <c r="AD802" s="10">
        <v>1</v>
      </c>
      <c r="AE802" s="9">
        <v>23.532</v>
      </c>
      <c r="AF802" s="11">
        <v>10</v>
      </c>
      <c r="AG802" s="11">
        <v>7</v>
      </c>
      <c r="AH802" s="11">
        <v>0</v>
      </c>
      <c r="AI802" s="11">
        <v>17</v>
      </c>
      <c r="AJ802" s="11">
        <v>0</v>
      </c>
      <c r="AK802" s="12">
        <v>44115.619432870371</v>
      </c>
      <c r="AL802" s="11">
        <v>0.44</v>
      </c>
      <c r="AM802" s="11">
        <v>100</v>
      </c>
      <c r="AN802" s="11">
        <v>0</v>
      </c>
      <c r="AO802" s="11">
        <v>0.31</v>
      </c>
      <c r="AP802" s="11">
        <v>0</v>
      </c>
      <c r="AQ802" s="11">
        <v>0.9</v>
      </c>
      <c r="AR802" s="11">
        <v>0.17</v>
      </c>
      <c r="AS802" s="8" t="s">
        <v>298</v>
      </c>
      <c r="AT802" s="11">
        <v>0</v>
      </c>
      <c r="AU802" s="8" t="s">
        <v>12958</v>
      </c>
      <c r="AV802" s="8" t="s">
        <v>299</v>
      </c>
    </row>
    <row r="803" spans="1:48" x14ac:dyDescent="0.25">
      <c r="A803" s="8" t="str">
        <f t="shared" si="12"/>
        <v>17006000232082200001421</v>
      </c>
      <c r="B803" s="8" t="s">
        <v>10883</v>
      </c>
      <c r="C803" s="8" t="s">
        <v>292</v>
      </c>
      <c r="D803" s="8" t="s">
        <v>293</v>
      </c>
      <c r="E803" s="8" t="s">
        <v>12959</v>
      </c>
      <c r="F803" s="8" t="s">
        <v>12960</v>
      </c>
      <c r="G803" s="8" t="s">
        <v>10890</v>
      </c>
      <c r="H803" s="8" t="s">
        <v>10896</v>
      </c>
      <c r="I803" s="8" t="s">
        <v>294</v>
      </c>
      <c r="J803" s="8" t="s">
        <v>10897</v>
      </c>
      <c r="K803" s="8" t="s">
        <v>301</v>
      </c>
      <c r="L803" s="8" t="s">
        <v>10898</v>
      </c>
      <c r="M803" s="8" t="s">
        <v>10899</v>
      </c>
      <c r="N803" s="8" t="s">
        <v>10893</v>
      </c>
      <c r="O803" s="9">
        <v>13.87</v>
      </c>
      <c r="P803" s="10">
        <v>1</v>
      </c>
      <c r="Q803" s="11">
        <v>9.25</v>
      </c>
      <c r="R803" s="11">
        <v>7</v>
      </c>
      <c r="S803" s="8" t="s">
        <v>296</v>
      </c>
      <c r="T803" s="8" t="s">
        <v>297</v>
      </c>
      <c r="U803" s="9">
        <v>16.561</v>
      </c>
      <c r="V803" s="10">
        <v>0.25</v>
      </c>
      <c r="W803" s="11">
        <v>3</v>
      </c>
      <c r="X803" s="9">
        <v>5.57</v>
      </c>
      <c r="Y803" s="8" t="s">
        <v>292</v>
      </c>
      <c r="Z803" s="10">
        <v>4</v>
      </c>
      <c r="AA803" s="10">
        <v>1</v>
      </c>
      <c r="AB803" s="9">
        <v>22.28</v>
      </c>
      <c r="AC803" s="10">
        <v>1</v>
      </c>
      <c r="AD803" s="10">
        <v>1</v>
      </c>
      <c r="AE803" s="9">
        <v>22.28</v>
      </c>
      <c r="AF803" s="11">
        <v>10</v>
      </c>
      <c r="AG803" s="11">
        <v>7</v>
      </c>
      <c r="AH803" s="11">
        <v>0</v>
      </c>
      <c r="AI803" s="11">
        <v>17</v>
      </c>
      <c r="AJ803" s="11">
        <v>0</v>
      </c>
      <c r="AK803" s="12">
        <v>44115.619432870371</v>
      </c>
      <c r="AL803" s="11">
        <v>0.41</v>
      </c>
      <c r="AM803" s="11">
        <v>100</v>
      </c>
      <c r="AN803" s="11">
        <v>0</v>
      </c>
      <c r="AO803" s="11">
        <v>0.28999999999999998</v>
      </c>
      <c r="AP803" s="11">
        <v>0</v>
      </c>
      <c r="AQ803" s="11">
        <v>0.86</v>
      </c>
      <c r="AR803" s="11">
        <v>0.16</v>
      </c>
      <c r="AS803" s="8" t="s">
        <v>298</v>
      </c>
      <c r="AT803" s="11">
        <v>0</v>
      </c>
      <c r="AU803" s="8" t="s">
        <v>12961</v>
      </c>
      <c r="AV803" s="8" t="s">
        <v>299</v>
      </c>
    </row>
    <row r="804" spans="1:48" x14ac:dyDescent="0.25">
      <c r="A804" s="8" t="str">
        <f t="shared" si="12"/>
        <v>17006000232092200001421</v>
      </c>
      <c r="B804" s="8" t="s">
        <v>10883</v>
      </c>
      <c r="C804" s="8" t="s">
        <v>292</v>
      </c>
      <c r="D804" s="8" t="s">
        <v>293</v>
      </c>
      <c r="E804" s="8" t="s">
        <v>12962</v>
      </c>
      <c r="F804" s="8" t="s">
        <v>12963</v>
      </c>
      <c r="G804" s="8" t="s">
        <v>10890</v>
      </c>
      <c r="H804" s="8" t="s">
        <v>10896</v>
      </c>
      <c r="I804" s="8" t="s">
        <v>294</v>
      </c>
      <c r="J804" s="8" t="s">
        <v>10897</v>
      </c>
      <c r="K804" s="8" t="s">
        <v>302</v>
      </c>
      <c r="L804" s="8" t="s">
        <v>10898</v>
      </c>
      <c r="M804" s="8" t="s">
        <v>10899</v>
      </c>
      <c r="N804" s="8" t="s">
        <v>10893</v>
      </c>
      <c r="O804" s="9">
        <v>16.53</v>
      </c>
      <c r="P804" s="10">
        <v>1</v>
      </c>
      <c r="Q804" s="11">
        <v>9.25</v>
      </c>
      <c r="R804" s="11">
        <v>7</v>
      </c>
      <c r="S804" s="8" t="s">
        <v>296</v>
      </c>
      <c r="T804" s="8" t="s">
        <v>297</v>
      </c>
      <c r="U804" s="9">
        <v>19.736999999999998</v>
      </c>
      <c r="V804" s="10">
        <v>0.25</v>
      </c>
      <c r="W804" s="11">
        <v>3</v>
      </c>
      <c r="X804" s="9">
        <v>6.6340000000000003</v>
      </c>
      <c r="Y804" s="8" t="s">
        <v>292</v>
      </c>
      <c r="Z804" s="10">
        <v>4</v>
      </c>
      <c r="AA804" s="10">
        <v>1</v>
      </c>
      <c r="AB804" s="9">
        <v>26.536000000000001</v>
      </c>
      <c r="AC804" s="10">
        <v>1</v>
      </c>
      <c r="AD804" s="10">
        <v>1</v>
      </c>
      <c r="AE804" s="9">
        <v>26.536000000000001</v>
      </c>
      <c r="AF804" s="11">
        <v>10</v>
      </c>
      <c r="AG804" s="11">
        <v>7</v>
      </c>
      <c r="AH804" s="11">
        <v>0</v>
      </c>
      <c r="AI804" s="11">
        <v>17</v>
      </c>
      <c r="AJ804" s="11">
        <v>0</v>
      </c>
      <c r="AK804" s="12">
        <v>44115.619444444441</v>
      </c>
      <c r="AL804" s="11">
        <v>0.49</v>
      </c>
      <c r="AM804" s="11">
        <v>100</v>
      </c>
      <c r="AN804" s="11">
        <v>0</v>
      </c>
      <c r="AO804" s="11">
        <v>0.34</v>
      </c>
      <c r="AP804" s="11">
        <v>0</v>
      </c>
      <c r="AQ804" s="11">
        <v>1.02</v>
      </c>
      <c r="AR804" s="11">
        <v>0.19</v>
      </c>
      <c r="AS804" s="8" t="s">
        <v>298</v>
      </c>
      <c r="AT804" s="11">
        <v>0</v>
      </c>
      <c r="AU804" s="8" t="s">
        <v>12964</v>
      </c>
      <c r="AV804" s="8" t="s">
        <v>299</v>
      </c>
    </row>
    <row r="805" spans="1:48" x14ac:dyDescent="0.25">
      <c r="A805" s="8" t="str">
        <f t="shared" si="12"/>
        <v>13006000232112200000102</v>
      </c>
      <c r="B805" s="8" t="s">
        <v>10880</v>
      </c>
      <c r="C805" s="8" t="s">
        <v>292</v>
      </c>
      <c r="D805" s="8" t="s">
        <v>293</v>
      </c>
      <c r="E805" s="8" t="s">
        <v>12965</v>
      </c>
      <c r="F805" s="8" t="s">
        <v>12966</v>
      </c>
      <c r="G805" s="8" t="s">
        <v>10884</v>
      </c>
      <c r="H805" s="8" t="s">
        <v>10885</v>
      </c>
      <c r="I805" s="8" t="s">
        <v>294</v>
      </c>
      <c r="J805" s="8" t="s">
        <v>10897</v>
      </c>
      <c r="K805" s="8" t="s">
        <v>302</v>
      </c>
      <c r="L805" s="8" t="s">
        <v>10898</v>
      </c>
      <c r="M805" s="8" t="s">
        <v>10899</v>
      </c>
      <c r="N805" s="8" t="s">
        <v>10881</v>
      </c>
      <c r="O805" s="9">
        <v>17.321000000000002</v>
      </c>
      <c r="P805" s="10">
        <v>1</v>
      </c>
      <c r="Q805" s="11">
        <v>9.25</v>
      </c>
      <c r="R805" s="11">
        <v>12</v>
      </c>
      <c r="S805" s="8" t="s">
        <v>296</v>
      </c>
      <c r="T805" s="8" t="s">
        <v>297</v>
      </c>
      <c r="U805" s="9">
        <v>21.995000000000001</v>
      </c>
      <c r="V805" s="10">
        <v>1</v>
      </c>
      <c r="W805" s="11">
        <v>3.5</v>
      </c>
      <c r="X805" s="9">
        <v>22.805</v>
      </c>
      <c r="Y805" s="8" t="s">
        <v>292</v>
      </c>
      <c r="Z805" s="10">
        <v>1</v>
      </c>
      <c r="AA805" s="10">
        <v>1</v>
      </c>
      <c r="AB805" s="9">
        <v>22.805</v>
      </c>
      <c r="AC805" s="10">
        <v>1</v>
      </c>
      <c r="AD805" s="10">
        <v>1</v>
      </c>
      <c r="AE805" s="9">
        <v>22.805</v>
      </c>
      <c r="AF805" s="11">
        <v>10</v>
      </c>
      <c r="AG805" s="11">
        <v>0</v>
      </c>
      <c r="AH805" s="11">
        <v>9.25</v>
      </c>
      <c r="AI805" s="11">
        <v>0</v>
      </c>
      <c r="AJ805" s="11">
        <v>0</v>
      </c>
      <c r="AK805" s="12">
        <v>44115.543726851851</v>
      </c>
      <c r="AL805" s="11">
        <v>2.2000000000000002</v>
      </c>
      <c r="AM805" s="11">
        <v>100</v>
      </c>
      <c r="AN805" s="11">
        <v>0</v>
      </c>
      <c r="AO805" s="11">
        <v>0</v>
      </c>
      <c r="AP805" s="11">
        <v>2.2400000000000002</v>
      </c>
      <c r="AQ805" s="11">
        <v>0</v>
      </c>
      <c r="AR805" s="11">
        <v>0.85</v>
      </c>
      <c r="AS805" s="8" t="s">
        <v>298</v>
      </c>
      <c r="AT805" s="11">
        <v>0</v>
      </c>
      <c r="AU805" s="8" t="s">
        <v>12967</v>
      </c>
      <c r="AV805" s="8" t="s">
        <v>299</v>
      </c>
    </row>
    <row r="806" spans="1:48" x14ac:dyDescent="0.25">
      <c r="A806" s="8" t="str">
        <f t="shared" si="12"/>
        <v>17006000232122200001421</v>
      </c>
      <c r="B806" s="8" t="s">
        <v>10883</v>
      </c>
      <c r="C806" s="8" t="s">
        <v>292</v>
      </c>
      <c r="D806" s="8" t="s">
        <v>293</v>
      </c>
      <c r="E806" s="8" t="s">
        <v>12968</v>
      </c>
      <c r="F806" s="8" t="s">
        <v>12969</v>
      </c>
      <c r="G806" s="8" t="s">
        <v>10890</v>
      </c>
      <c r="H806" s="8" t="s">
        <v>10896</v>
      </c>
      <c r="I806" s="8" t="s">
        <v>294</v>
      </c>
      <c r="J806" s="8" t="s">
        <v>10897</v>
      </c>
      <c r="K806" s="8" t="s">
        <v>302</v>
      </c>
      <c r="L806" s="8" t="s">
        <v>10898</v>
      </c>
      <c r="M806" s="8" t="s">
        <v>10899</v>
      </c>
      <c r="N806" s="8" t="s">
        <v>10893</v>
      </c>
      <c r="O806" s="9">
        <v>17.46</v>
      </c>
      <c r="P806" s="10">
        <v>1</v>
      </c>
      <c r="Q806" s="11">
        <v>9.25</v>
      </c>
      <c r="R806" s="11">
        <v>7</v>
      </c>
      <c r="S806" s="8" t="s">
        <v>296</v>
      </c>
      <c r="T806" s="8" t="s">
        <v>297</v>
      </c>
      <c r="U806" s="9">
        <v>20.847999999999999</v>
      </c>
      <c r="V806" s="10">
        <v>0.25</v>
      </c>
      <c r="W806" s="11">
        <v>3</v>
      </c>
      <c r="X806" s="9">
        <v>7.0119999999999996</v>
      </c>
      <c r="Y806" s="8" t="s">
        <v>292</v>
      </c>
      <c r="Z806" s="10">
        <v>4</v>
      </c>
      <c r="AA806" s="10">
        <v>1</v>
      </c>
      <c r="AB806" s="9">
        <v>28.047999999999998</v>
      </c>
      <c r="AC806" s="10">
        <v>1</v>
      </c>
      <c r="AD806" s="10">
        <v>1</v>
      </c>
      <c r="AE806" s="9">
        <v>28.047999999999998</v>
      </c>
      <c r="AF806" s="11">
        <v>10</v>
      </c>
      <c r="AG806" s="11">
        <v>7</v>
      </c>
      <c r="AH806" s="11">
        <v>0</v>
      </c>
      <c r="AI806" s="11">
        <v>17</v>
      </c>
      <c r="AJ806" s="11">
        <v>0</v>
      </c>
      <c r="AK806" s="12">
        <v>44115.619456018518</v>
      </c>
      <c r="AL806" s="11">
        <v>0.52</v>
      </c>
      <c r="AM806" s="11">
        <v>100</v>
      </c>
      <c r="AN806" s="11">
        <v>0</v>
      </c>
      <c r="AO806" s="11">
        <v>0.37</v>
      </c>
      <c r="AP806" s="11">
        <v>0</v>
      </c>
      <c r="AQ806" s="11">
        <v>1.08</v>
      </c>
      <c r="AR806" s="11">
        <v>0.2</v>
      </c>
      <c r="AS806" s="8" t="s">
        <v>298</v>
      </c>
      <c r="AT806" s="11">
        <v>0</v>
      </c>
      <c r="AU806" s="8" t="s">
        <v>12970</v>
      </c>
      <c r="AV806" s="8" t="s">
        <v>299</v>
      </c>
    </row>
    <row r="807" spans="1:48" x14ac:dyDescent="0.25">
      <c r="A807" s="8" t="str">
        <f t="shared" si="12"/>
        <v>17006000241692200001421</v>
      </c>
      <c r="B807" s="8" t="s">
        <v>10883</v>
      </c>
      <c r="C807" s="8" t="s">
        <v>292</v>
      </c>
      <c r="D807" s="8" t="s">
        <v>293</v>
      </c>
      <c r="E807" s="8" t="s">
        <v>12971</v>
      </c>
      <c r="F807" s="8" t="s">
        <v>12972</v>
      </c>
      <c r="G807" s="8" t="s">
        <v>10890</v>
      </c>
      <c r="H807" s="8" t="s">
        <v>10896</v>
      </c>
      <c r="I807" s="8" t="s">
        <v>294</v>
      </c>
      <c r="J807" s="8" t="s">
        <v>10897</v>
      </c>
      <c r="K807" s="8" t="s">
        <v>301</v>
      </c>
      <c r="L807" s="8" t="s">
        <v>10898</v>
      </c>
      <c r="M807" s="8" t="s">
        <v>10899</v>
      </c>
      <c r="N807" s="8" t="s">
        <v>10893</v>
      </c>
      <c r="O807" s="9">
        <v>12.76</v>
      </c>
      <c r="P807" s="10">
        <v>1</v>
      </c>
      <c r="Q807" s="11">
        <v>9.25</v>
      </c>
      <c r="R807" s="11">
        <v>7</v>
      </c>
      <c r="S807" s="8" t="s">
        <v>296</v>
      </c>
      <c r="T807" s="8" t="s">
        <v>297</v>
      </c>
      <c r="U807" s="9">
        <v>15.236000000000001</v>
      </c>
      <c r="V807" s="10">
        <v>0.25</v>
      </c>
      <c r="W807" s="11">
        <v>3</v>
      </c>
      <c r="X807" s="9">
        <v>5.1289999999999996</v>
      </c>
      <c r="Y807" s="8" t="s">
        <v>292</v>
      </c>
      <c r="Z807" s="10">
        <v>1</v>
      </c>
      <c r="AA807" s="10">
        <v>1</v>
      </c>
      <c r="AB807" s="9">
        <v>5.1289999999999996</v>
      </c>
      <c r="AC807" s="10">
        <v>4</v>
      </c>
      <c r="AD807" s="10">
        <v>1</v>
      </c>
      <c r="AE807" s="9">
        <v>20.515999999999998</v>
      </c>
      <c r="AF807" s="11">
        <v>10</v>
      </c>
      <c r="AG807" s="11">
        <v>7</v>
      </c>
      <c r="AH807" s="11">
        <v>0</v>
      </c>
      <c r="AI807" s="11">
        <v>17</v>
      </c>
      <c r="AJ807" s="11">
        <v>0</v>
      </c>
      <c r="AK807" s="12">
        <v>44115.620069444441</v>
      </c>
      <c r="AL807" s="11">
        <v>0.38</v>
      </c>
      <c r="AM807" s="11">
        <v>100</v>
      </c>
      <c r="AN807" s="11">
        <v>0</v>
      </c>
      <c r="AO807" s="11">
        <v>0.27</v>
      </c>
      <c r="AP807" s="11">
        <v>0</v>
      </c>
      <c r="AQ807" s="11">
        <v>0.79</v>
      </c>
      <c r="AR807" s="11">
        <v>0.15</v>
      </c>
      <c r="AS807" s="8" t="s">
        <v>298</v>
      </c>
      <c r="AT807" s="11">
        <v>0</v>
      </c>
      <c r="AU807" s="8" t="s">
        <v>12973</v>
      </c>
      <c r="AV807" s="8" t="s">
        <v>299</v>
      </c>
    </row>
    <row r="808" spans="1:48" x14ac:dyDescent="0.25">
      <c r="A808" s="8" t="str">
        <f t="shared" si="12"/>
        <v>17006000241702200001421</v>
      </c>
      <c r="B808" s="8" t="s">
        <v>10883</v>
      </c>
      <c r="C808" s="8" t="s">
        <v>294</v>
      </c>
      <c r="D808" s="8" t="s">
        <v>293</v>
      </c>
      <c r="E808" s="8" t="s">
        <v>12974</v>
      </c>
      <c r="F808" s="8" t="s">
        <v>12975</v>
      </c>
      <c r="G808" s="8" t="s">
        <v>10890</v>
      </c>
      <c r="H808" s="8" t="s">
        <v>10896</v>
      </c>
      <c r="I808" s="8" t="s">
        <v>294</v>
      </c>
      <c r="J808" s="8" t="s">
        <v>10897</v>
      </c>
      <c r="K808" s="8" t="s">
        <v>301</v>
      </c>
      <c r="L808" s="8" t="s">
        <v>10898</v>
      </c>
      <c r="M808" s="8" t="s">
        <v>10899</v>
      </c>
      <c r="N808" s="8" t="s">
        <v>10893</v>
      </c>
      <c r="O808" s="9">
        <v>9.7439999999999998</v>
      </c>
      <c r="P808" s="10">
        <v>1</v>
      </c>
      <c r="Q808" s="11">
        <v>9.25</v>
      </c>
      <c r="R808" s="11">
        <v>7</v>
      </c>
      <c r="S808" s="8" t="s">
        <v>296</v>
      </c>
      <c r="T808" s="8" t="s">
        <v>297</v>
      </c>
      <c r="U808" s="9">
        <v>11.635</v>
      </c>
      <c r="V808" s="10">
        <v>0.25</v>
      </c>
      <c r="W808" s="11">
        <v>3</v>
      </c>
      <c r="X808" s="9">
        <v>3.9089999999999998</v>
      </c>
      <c r="Y808" s="8" t="s">
        <v>292</v>
      </c>
      <c r="Z808" s="10">
        <v>4</v>
      </c>
      <c r="AA808" s="10">
        <v>1</v>
      </c>
      <c r="AB808" s="9">
        <v>15.635999999999999</v>
      </c>
      <c r="AC808" s="10">
        <v>1</v>
      </c>
      <c r="AD808" s="10">
        <v>1</v>
      </c>
      <c r="AE808" s="9">
        <v>15.635999999999999</v>
      </c>
      <c r="AF808" s="11">
        <v>10</v>
      </c>
      <c r="AG808" s="11">
        <v>7</v>
      </c>
      <c r="AH808" s="11">
        <v>0</v>
      </c>
      <c r="AI808" s="11">
        <v>17</v>
      </c>
      <c r="AJ808" s="11">
        <v>0</v>
      </c>
      <c r="AK808" s="12">
        <v>44115.023865740739</v>
      </c>
      <c r="AL808" s="11">
        <v>0.28999999999999998</v>
      </c>
      <c r="AM808" s="11">
        <v>100</v>
      </c>
      <c r="AN808" s="11">
        <v>0</v>
      </c>
      <c r="AO808" s="11">
        <v>0.2</v>
      </c>
      <c r="AP808" s="11">
        <v>0</v>
      </c>
      <c r="AQ808" s="11">
        <v>0.6</v>
      </c>
      <c r="AR808" s="11">
        <v>0.11</v>
      </c>
      <c r="AS808" s="8" t="s">
        <v>298</v>
      </c>
      <c r="AT808" s="11">
        <v>0</v>
      </c>
      <c r="AU808" s="8" t="s">
        <v>12976</v>
      </c>
      <c r="AV808" s="8" t="s">
        <v>299</v>
      </c>
    </row>
    <row r="809" spans="1:48" x14ac:dyDescent="0.25">
      <c r="A809" s="8" t="str">
        <f t="shared" si="12"/>
        <v>17006000256882200001421</v>
      </c>
      <c r="B809" s="8" t="s">
        <v>10883</v>
      </c>
      <c r="C809" s="8" t="s">
        <v>292</v>
      </c>
      <c r="D809" s="8" t="s">
        <v>293</v>
      </c>
      <c r="E809" s="8" t="s">
        <v>12977</v>
      </c>
      <c r="F809" s="8" t="s">
        <v>12978</v>
      </c>
      <c r="G809" s="8" t="s">
        <v>10890</v>
      </c>
      <c r="H809" s="8" t="s">
        <v>10896</v>
      </c>
      <c r="I809" s="8" t="s">
        <v>294</v>
      </c>
      <c r="J809" s="8" t="s">
        <v>10897</v>
      </c>
      <c r="K809" s="8" t="s">
        <v>301</v>
      </c>
      <c r="L809" s="8" t="s">
        <v>10886</v>
      </c>
      <c r="M809" s="8" t="s">
        <v>10899</v>
      </c>
      <c r="N809" s="8" t="s">
        <v>10893</v>
      </c>
      <c r="O809" s="9">
        <v>4.33</v>
      </c>
      <c r="P809" s="10">
        <v>1</v>
      </c>
      <c r="Q809" s="11">
        <v>9.25</v>
      </c>
      <c r="R809" s="11">
        <v>7</v>
      </c>
      <c r="S809" s="8" t="s">
        <v>296</v>
      </c>
      <c r="T809" s="8" t="s">
        <v>297</v>
      </c>
      <c r="U809" s="9">
        <v>5.17</v>
      </c>
      <c r="V809" s="10">
        <v>0.25</v>
      </c>
      <c r="W809" s="11">
        <v>3</v>
      </c>
      <c r="X809" s="9">
        <v>1.7430000000000001</v>
      </c>
      <c r="Y809" s="8" t="s">
        <v>292</v>
      </c>
      <c r="Z809" s="10">
        <v>4</v>
      </c>
      <c r="AA809" s="10">
        <v>1</v>
      </c>
      <c r="AB809" s="9">
        <v>6.9720000000000004</v>
      </c>
      <c r="AC809" s="10">
        <v>1</v>
      </c>
      <c r="AD809" s="10">
        <v>1</v>
      </c>
      <c r="AE809" s="9">
        <v>6.9720000000000004</v>
      </c>
      <c r="AF809" s="11">
        <v>10</v>
      </c>
      <c r="AG809" s="11">
        <v>7</v>
      </c>
      <c r="AH809" s="11">
        <v>0</v>
      </c>
      <c r="AI809" s="11">
        <v>17</v>
      </c>
      <c r="AJ809" s="11">
        <v>0</v>
      </c>
      <c r="AK809" s="12">
        <v>44115.620787037034</v>
      </c>
      <c r="AL809" s="11">
        <v>0.13</v>
      </c>
      <c r="AM809" s="11">
        <v>100</v>
      </c>
      <c r="AN809" s="11">
        <v>0</v>
      </c>
      <c r="AO809" s="11">
        <v>0.09</v>
      </c>
      <c r="AP809" s="11">
        <v>0</v>
      </c>
      <c r="AQ809" s="11">
        <v>0.27</v>
      </c>
      <c r="AR809" s="11">
        <v>0.05</v>
      </c>
      <c r="AS809" s="8" t="s">
        <v>298</v>
      </c>
      <c r="AT809" s="11">
        <v>0</v>
      </c>
      <c r="AU809" s="8" t="s">
        <v>12979</v>
      </c>
      <c r="AV809" s="8" t="s">
        <v>299</v>
      </c>
    </row>
    <row r="810" spans="1:48" x14ac:dyDescent="0.25">
      <c r="A810" s="8" t="str">
        <f t="shared" si="12"/>
        <v>17006000256902200001421</v>
      </c>
      <c r="B810" s="8" t="s">
        <v>10883</v>
      </c>
      <c r="C810" s="8" t="s">
        <v>292</v>
      </c>
      <c r="D810" s="8" t="s">
        <v>293</v>
      </c>
      <c r="E810" s="8" t="s">
        <v>12980</v>
      </c>
      <c r="F810" s="8" t="s">
        <v>12981</v>
      </c>
      <c r="G810" s="8" t="s">
        <v>10890</v>
      </c>
      <c r="H810" s="8" t="s">
        <v>10896</v>
      </c>
      <c r="I810" s="8" t="s">
        <v>294</v>
      </c>
      <c r="J810" s="8" t="s">
        <v>10897</v>
      </c>
      <c r="K810" s="8" t="s">
        <v>301</v>
      </c>
      <c r="L810" s="8" t="s">
        <v>10886</v>
      </c>
      <c r="M810" s="8" t="s">
        <v>10899</v>
      </c>
      <c r="N810" s="8" t="s">
        <v>10893</v>
      </c>
      <c r="O810" s="9">
        <v>4.5199999999999996</v>
      </c>
      <c r="P810" s="10">
        <v>1</v>
      </c>
      <c r="Q810" s="11">
        <v>9.25</v>
      </c>
      <c r="R810" s="11">
        <v>7</v>
      </c>
      <c r="S810" s="8" t="s">
        <v>296</v>
      </c>
      <c r="T810" s="8" t="s">
        <v>297</v>
      </c>
      <c r="U810" s="9">
        <v>5.3970000000000002</v>
      </c>
      <c r="V810" s="10">
        <v>0.25</v>
      </c>
      <c r="W810" s="11">
        <v>3</v>
      </c>
      <c r="X810" s="9">
        <v>1.819</v>
      </c>
      <c r="Y810" s="8" t="s">
        <v>292</v>
      </c>
      <c r="Z810" s="10">
        <v>4</v>
      </c>
      <c r="AA810" s="10">
        <v>1</v>
      </c>
      <c r="AB810" s="9">
        <v>7.2759999999999998</v>
      </c>
      <c r="AC810" s="10">
        <v>1</v>
      </c>
      <c r="AD810" s="10">
        <v>1</v>
      </c>
      <c r="AE810" s="9">
        <v>7.2759999999999998</v>
      </c>
      <c r="AF810" s="11">
        <v>10</v>
      </c>
      <c r="AG810" s="11">
        <v>7</v>
      </c>
      <c r="AH810" s="11">
        <v>0</v>
      </c>
      <c r="AI810" s="11">
        <v>17</v>
      </c>
      <c r="AJ810" s="11">
        <v>0</v>
      </c>
      <c r="AK810" s="12">
        <v>44115.620798611111</v>
      </c>
      <c r="AL810" s="11">
        <v>0.14000000000000001</v>
      </c>
      <c r="AM810" s="11">
        <v>100</v>
      </c>
      <c r="AN810" s="11">
        <v>0</v>
      </c>
      <c r="AO810" s="11">
        <v>0.09</v>
      </c>
      <c r="AP810" s="11">
        <v>0</v>
      </c>
      <c r="AQ810" s="11">
        <v>0.28000000000000003</v>
      </c>
      <c r="AR810" s="11">
        <v>0.05</v>
      </c>
      <c r="AS810" s="8" t="s">
        <v>298</v>
      </c>
      <c r="AT810" s="11">
        <v>0</v>
      </c>
      <c r="AU810" s="8" t="s">
        <v>12982</v>
      </c>
      <c r="AV810" s="8" t="s">
        <v>299</v>
      </c>
    </row>
    <row r="811" spans="1:48" x14ac:dyDescent="0.25">
      <c r="A811" s="8" t="str">
        <f t="shared" si="12"/>
        <v>17006000256912200001421</v>
      </c>
      <c r="B811" s="8" t="s">
        <v>10883</v>
      </c>
      <c r="C811" s="8" t="s">
        <v>292</v>
      </c>
      <c r="D811" s="8" t="s">
        <v>293</v>
      </c>
      <c r="E811" s="8" t="s">
        <v>12983</v>
      </c>
      <c r="F811" s="8" t="s">
        <v>12984</v>
      </c>
      <c r="G811" s="8" t="s">
        <v>10890</v>
      </c>
      <c r="H811" s="8" t="s">
        <v>10896</v>
      </c>
      <c r="I811" s="8" t="s">
        <v>294</v>
      </c>
      <c r="J811" s="8" t="s">
        <v>10897</v>
      </c>
      <c r="K811" s="8" t="s">
        <v>301</v>
      </c>
      <c r="L811" s="8" t="s">
        <v>10886</v>
      </c>
      <c r="M811" s="8" t="s">
        <v>10899</v>
      </c>
      <c r="N811" s="8" t="s">
        <v>10893</v>
      </c>
      <c r="O811" s="9">
        <v>4.55</v>
      </c>
      <c r="P811" s="10">
        <v>1</v>
      </c>
      <c r="Q811" s="11">
        <v>9.25</v>
      </c>
      <c r="R811" s="11">
        <v>7</v>
      </c>
      <c r="S811" s="8" t="s">
        <v>296</v>
      </c>
      <c r="T811" s="8" t="s">
        <v>297</v>
      </c>
      <c r="U811" s="9">
        <v>5.4329999999999998</v>
      </c>
      <c r="V811" s="10">
        <v>0.25</v>
      </c>
      <c r="W811" s="11">
        <v>3</v>
      </c>
      <c r="X811" s="9">
        <v>1.8280000000000001</v>
      </c>
      <c r="Y811" s="8" t="s">
        <v>292</v>
      </c>
      <c r="Z811" s="10">
        <v>4</v>
      </c>
      <c r="AA811" s="10">
        <v>1</v>
      </c>
      <c r="AB811" s="9">
        <v>7.3120000000000003</v>
      </c>
      <c r="AC811" s="10">
        <v>1</v>
      </c>
      <c r="AD811" s="10">
        <v>1</v>
      </c>
      <c r="AE811" s="9">
        <v>7.3120000000000003</v>
      </c>
      <c r="AF811" s="11">
        <v>10</v>
      </c>
      <c r="AG811" s="11">
        <v>7</v>
      </c>
      <c r="AH811" s="11">
        <v>0</v>
      </c>
      <c r="AI811" s="11">
        <v>17</v>
      </c>
      <c r="AJ811" s="11">
        <v>0</v>
      </c>
      <c r="AK811" s="12">
        <v>44115.620798611111</v>
      </c>
      <c r="AL811" s="11">
        <v>0.14000000000000001</v>
      </c>
      <c r="AM811" s="11">
        <v>100</v>
      </c>
      <c r="AN811" s="11">
        <v>0</v>
      </c>
      <c r="AO811" s="11">
        <v>0.09</v>
      </c>
      <c r="AP811" s="11">
        <v>0</v>
      </c>
      <c r="AQ811" s="11">
        <v>0.28000000000000003</v>
      </c>
      <c r="AR811" s="11">
        <v>0.05</v>
      </c>
      <c r="AS811" s="8" t="s">
        <v>298</v>
      </c>
      <c r="AT811" s="11">
        <v>0</v>
      </c>
      <c r="AU811" s="8" t="s">
        <v>12985</v>
      </c>
      <c r="AV811" s="8" t="s">
        <v>299</v>
      </c>
    </row>
    <row r="812" spans="1:48" x14ac:dyDescent="0.25">
      <c r="A812" s="8" t="str">
        <f t="shared" si="12"/>
        <v>17006000256922200001421</v>
      </c>
      <c r="B812" s="8" t="s">
        <v>10883</v>
      </c>
      <c r="C812" s="8" t="s">
        <v>292</v>
      </c>
      <c r="D812" s="8" t="s">
        <v>293</v>
      </c>
      <c r="E812" s="8" t="s">
        <v>12986</v>
      </c>
      <c r="F812" s="8" t="s">
        <v>12987</v>
      </c>
      <c r="G812" s="8" t="s">
        <v>10890</v>
      </c>
      <c r="H812" s="8" t="s">
        <v>10896</v>
      </c>
      <c r="I812" s="8" t="s">
        <v>294</v>
      </c>
      <c r="J812" s="8" t="s">
        <v>10897</v>
      </c>
      <c r="K812" s="8" t="s">
        <v>301</v>
      </c>
      <c r="L812" s="8" t="s">
        <v>10886</v>
      </c>
      <c r="M812" s="8" t="s">
        <v>10899</v>
      </c>
      <c r="N812" s="8" t="s">
        <v>10893</v>
      </c>
      <c r="O812" s="9">
        <v>4.59</v>
      </c>
      <c r="P812" s="10">
        <v>1</v>
      </c>
      <c r="Q812" s="11">
        <v>9.25</v>
      </c>
      <c r="R812" s="11">
        <v>7</v>
      </c>
      <c r="S812" s="8" t="s">
        <v>296</v>
      </c>
      <c r="T812" s="8" t="s">
        <v>297</v>
      </c>
      <c r="U812" s="9">
        <v>5.4809999999999999</v>
      </c>
      <c r="V812" s="10">
        <v>0.25</v>
      </c>
      <c r="W812" s="11">
        <v>3</v>
      </c>
      <c r="X812" s="9">
        <v>1.84</v>
      </c>
      <c r="Y812" s="8" t="s">
        <v>292</v>
      </c>
      <c r="Z812" s="10">
        <v>4</v>
      </c>
      <c r="AA812" s="10">
        <v>1</v>
      </c>
      <c r="AB812" s="9">
        <v>7.36</v>
      </c>
      <c r="AC812" s="10">
        <v>1</v>
      </c>
      <c r="AD812" s="10">
        <v>1</v>
      </c>
      <c r="AE812" s="9">
        <v>7.36</v>
      </c>
      <c r="AF812" s="11">
        <v>10</v>
      </c>
      <c r="AG812" s="11">
        <v>7</v>
      </c>
      <c r="AH812" s="11">
        <v>0</v>
      </c>
      <c r="AI812" s="11">
        <v>17</v>
      </c>
      <c r="AJ812" s="11">
        <v>0</v>
      </c>
      <c r="AK812" s="12">
        <v>44115.620810185188</v>
      </c>
      <c r="AL812" s="11">
        <v>0.14000000000000001</v>
      </c>
      <c r="AM812" s="11">
        <v>100</v>
      </c>
      <c r="AN812" s="11">
        <v>0</v>
      </c>
      <c r="AO812" s="11">
        <v>0.1</v>
      </c>
      <c r="AP812" s="11">
        <v>0</v>
      </c>
      <c r="AQ812" s="11">
        <v>0.28000000000000003</v>
      </c>
      <c r="AR812" s="11">
        <v>0.05</v>
      </c>
      <c r="AS812" s="8" t="s">
        <v>298</v>
      </c>
      <c r="AT812" s="11">
        <v>0</v>
      </c>
      <c r="AU812" s="8" t="s">
        <v>12988</v>
      </c>
      <c r="AV812" s="8" t="s">
        <v>299</v>
      </c>
    </row>
    <row r="813" spans="1:48" x14ac:dyDescent="0.25">
      <c r="A813" s="8" t="str">
        <f t="shared" si="12"/>
        <v>17006000256932200001421</v>
      </c>
      <c r="B813" s="8" t="s">
        <v>10883</v>
      </c>
      <c r="C813" s="8" t="s">
        <v>292</v>
      </c>
      <c r="D813" s="8" t="s">
        <v>293</v>
      </c>
      <c r="E813" s="8" t="s">
        <v>12989</v>
      </c>
      <c r="F813" s="8" t="s">
        <v>12990</v>
      </c>
      <c r="G813" s="8" t="s">
        <v>10890</v>
      </c>
      <c r="H813" s="8" t="s">
        <v>10896</v>
      </c>
      <c r="I813" s="8" t="s">
        <v>294</v>
      </c>
      <c r="J813" s="8" t="s">
        <v>10897</v>
      </c>
      <c r="K813" s="8" t="s">
        <v>301</v>
      </c>
      <c r="L813" s="8" t="s">
        <v>10886</v>
      </c>
      <c r="M813" s="8" t="s">
        <v>10899</v>
      </c>
      <c r="N813" s="8" t="s">
        <v>10893</v>
      </c>
      <c r="O813" s="9">
        <v>4.66</v>
      </c>
      <c r="P813" s="10">
        <v>1</v>
      </c>
      <c r="Q813" s="11">
        <v>9.25</v>
      </c>
      <c r="R813" s="11">
        <v>7</v>
      </c>
      <c r="S813" s="8" t="s">
        <v>296</v>
      </c>
      <c r="T813" s="8" t="s">
        <v>297</v>
      </c>
      <c r="U813" s="9">
        <v>5.5640000000000001</v>
      </c>
      <c r="V813" s="10">
        <v>0.25</v>
      </c>
      <c r="W813" s="11">
        <v>3</v>
      </c>
      <c r="X813" s="9">
        <v>1.871</v>
      </c>
      <c r="Y813" s="8" t="s">
        <v>292</v>
      </c>
      <c r="Z813" s="10">
        <v>4</v>
      </c>
      <c r="AA813" s="10">
        <v>1</v>
      </c>
      <c r="AB813" s="9">
        <v>7.484</v>
      </c>
      <c r="AC813" s="10">
        <v>1</v>
      </c>
      <c r="AD813" s="10">
        <v>1</v>
      </c>
      <c r="AE813" s="9">
        <v>7.484</v>
      </c>
      <c r="AF813" s="11">
        <v>10</v>
      </c>
      <c r="AG813" s="11">
        <v>7</v>
      </c>
      <c r="AH813" s="11">
        <v>0</v>
      </c>
      <c r="AI813" s="11">
        <v>17</v>
      </c>
      <c r="AJ813" s="11">
        <v>0</v>
      </c>
      <c r="AK813" s="12">
        <v>44115.620821759258</v>
      </c>
      <c r="AL813" s="11">
        <v>0.14000000000000001</v>
      </c>
      <c r="AM813" s="11">
        <v>100</v>
      </c>
      <c r="AN813" s="11">
        <v>0</v>
      </c>
      <c r="AO813" s="11">
        <v>0.1</v>
      </c>
      <c r="AP813" s="11">
        <v>0</v>
      </c>
      <c r="AQ813" s="11">
        <v>0.28999999999999998</v>
      </c>
      <c r="AR813" s="11">
        <v>0.05</v>
      </c>
      <c r="AS813" s="8" t="s">
        <v>298</v>
      </c>
      <c r="AT813" s="11">
        <v>0</v>
      </c>
      <c r="AU813" s="8" t="s">
        <v>12991</v>
      </c>
      <c r="AV813" s="8" t="s">
        <v>299</v>
      </c>
    </row>
    <row r="814" spans="1:48" x14ac:dyDescent="0.25">
      <c r="A814" s="8" t="str">
        <f t="shared" si="12"/>
        <v>17006000256942200001421</v>
      </c>
      <c r="B814" s="8" t="s">
        <v>10883</v>
      </c>
      <c r="C814" s="8" t="s">
        <v>292</v>
      </c>
      <c r="D814" s="8" t="s">
        <v>293</v>
      </c>
      <c r="E814" s="8" t="s">
        <v>12992</v>
      </c>
      <c r="F814" s="8" t="s">
        <v>12993</v>
      </c>
      <c r="G814" s="8" t="s">
        <v>10890</v>
      </c>
      <c r="H814" s="8" t="s">
        <v>10896</v>
      </c>
      <c r="I814" s="8" t="s">
        <v>294</v>
      </c>
      <c r="J814" s="8" t="s">
        <v>10897</v>
      </c>
      <c r="K814" s="8" t="s">
        <v>301</v>
      </c>
      <c r="L814" s="8" t="s">
        <v>10886</v>
      </c>
      <c r="M814" s="8" t="s">
        <v>10899</v>
      </c>
      <c r="N814" s="8" t="s">
        <v>10893</v>
      </c>
      <c r="O814" s="9">
        <v>4.6900000000000004</v>
      </c>
      <c r="P814" s="10">
        <v>1</v>
      </c>
      <c r="Q814" s="11">
        <v>9.25</v>
      </c>
      <c r="R814" s="11">
        <v>7</v>
      </c>
      <c r="S814" s="8" t="s">
        <v>296</v>
      </c>
      <c r="T814" s="8" t="s">
        <v>297</v>
      </c>
      <c r="U814" s="9">
        <v>5.6</v>
      </c>
      <c r="V814" s="10">
        <v>0.25</v>
      </c>
      <c r="W814" s="11">
        <v>3</v>
      </c>
      <c r="X814" s="9">
        <v>1.88</v>
      </c>
      <c r="Y814" s="8" t="s">
        <v>292</v>
      </c>
      <c r="Z814" s="10">
        <v>4</v>
      </c>
      <c r="AA814" s="10">
        <v>1</v>
      </c>
      <c r="AB814" s="9">
        <v>7.52</v>
      </c>
      <c r="AC814" s="10">
        <v>1</v>
      </c>
      <c r="AD814" s="10">
        <v>1</v>
      </c>
      <c r="AE814" s="9">
        <v>7.52</v>
      </c>
      <c r="AF814" s="11">
        <v>10</v>
      </c>
      <c r="AG814" s="11">
        <v>7</v>
      </c>
      <c r="AH814" s="11">
        <v>0</v>
      </c>
      <c r="AI814" s="11">
        <v>17</v>
      </c>
      <c r="AJ814" s="11">
        <v>0</v>
      </c>
      <c r="AK814" s="12">
        <v>44115.620821759258</v>
      </c>
      <c r="AL814" s="11">
        <v>0.14000000000000001</v>
      </c>
      <c r="AM814" s="11">
        <v>100</v>
      </c>
      <c r="AN814" s="11">
        <v>0</v>
      </c>
      <c r="AO814" s="11">
        <v>0.1</v>
      </c>
      <c r="AP814" s="11">
        <v>0</v>
      </c>
      <c r="AQ814" s="11">
        <v>0.28999999999999998</v>
      </c>
      <c r="AR814" s="11">
        <v>0.05</v>
      </c>
      <c r="AS814" s="8" t="s">
        <v>298</v>
      </c>
      <c r="AT814" s="11">
        <v>0</v>
      </c>
      <c r="AU814" s="8" t="s">
        <v>12994</v>
      </c>
      <c r="AV814" s="8" t="s">
        <v>299</v>
      </c>
    </row>
    <row r="815" spans="1:48" x14ac:dyDescent="0.25">
      <c r="A815" s="8" t="str">
        <f t="shared" si="12"/>
        <v>17006000256952200001421</v>
      </c>
      <c r="B815" s="8" t="s">
        <v>10883</v>
      </c>
      <c r="C815" s="8" t="s">
        <v>292</v>
      </c>
      <c r="D815" s="8" t="s">
        <v>293</v>
      </c>
      <c r="E815" s="8" t="s">
        <v>12995</v>
      </c>
      <c r="F815" s="8" t="s">
        <v>12996</v>
      </c>
      <c r="G815" s="8" t="s">
        <v>10890</v>
      </c>
      <c r="H815" s="8" t="s">
        <v>10896</v>
      </c>
      <c r="I815" s="8" t="s">
        <v>294</v>
      </c>
      <c r="J815" s="8" t="s">
        <v>10897</v>
      </c>
      <c r="K815" s="8" t="s">
        <v>301</v>
      </c>
      <c r="L815" s="8" t="s">
        <v>10886</v>
      </c>
      <c r="M815" s="8" t="s">
        <v>10899</v>
      </c>
      <c r="N815" s="8" t="s">
        <v>10893</v>
      </c>
      <c r="O815" s="9">
        <v>4.71</v>
      </c>
      <c r="P815" s="10">
        <v>1</v>
      </c>
      <c r="Q815" s="11">
        <v>9.25</v>
      </c>
      <c r="R815" s="11">
        <v>7</v>
      </c>
      <c r="S815" s="8" t="s">
        <v>296</v>
      </c>
      <c r="T815" s="8" t="s">
        <v>297</v>
      </c>
      <c r="U815" s="9">
        <v>5.6239999999999997</v>
      </c>
      <c r="V815" s="10">
        <v>0.25</v>
      </c>
      <c r="W815" s="11">
        <v>3</v>
      </c>
      <c r="X815" s="9">
        <v>1.8959999999999999</v>
      </c>
      <c r="Y815" s="8" t="s">
        <v>292</v>
      </c>
      <c r="Z815" s="10">
        <v>4</v>
      </c>
      <c r="AA815" s="10">
        <v>1</v>
      </c>
      <c r="AB815" s="9">
        <v>7.5839999999999996</v>
      </c>
      <c r="AC815" s="10">
        <v>1</v>
      </c>
      <c r="AD815" s="10">
        <v>1</v>
      </c>
      <c r="AE815" s="9">
        <v>7.5839999999999996</v>
      </c>
      <c r="AF815" s="11">
        <v>10</v>
      </c>
      <c r="AG815" s="11">
        <v>7</v>
      </c>
      <c r="AH815" s="11">
        <v>0</v>
      </c>
      <c r="AI815" s="11">
        <v>17</v>
      </c>
      <c r="AJ815" s="11">
        <v>0</v>
      </c>
      <c r="AK815" s="12">
        <v>44115.620833333334</v>
      </c>
      <c r="AL815" s="11">
        <v>0.14000000000000001</v>
      </c>
      <c r="AM815" s="11">
        <v>100</v>
      </c>
      <c r="AN815" s="11">
        <v>0</v>
      </c>
      <c r="AO815" s="11">
        <v>0.1</v>
      </c>
      <c r="AP815" s="11">
        <v>0</v>
      </c>
      <c r="AQ815" s="11">
        <v>0.28999999999999998</v>
      </c>
      <c r="AR815" s="11">
        <v>0.06</v>
      </c>
      <c r="AS815" s="8" t="s">
        <v>298</v>
      </c>
      <c r="AT815" s="11">
        <v>0</v>
      </c>
      <c r="AU815" s="8" t="s">
        <v>12997</v>
      </c>
      <c r="AV815" s="8" t="s">
        <v>299</v>
      </c>
    </row>
    <row r="816" spans="1:48" x14ac:dyDescent="0.25">
      <c r="A816" s="8" t="str">
        <f t="shared" si="12"/>
        <v>17006000256962200001421</v>
      </c>
      <c r="B816" s="8" t="s">
        <v>10883</v>
      </c>
      <c r="C816" s="8" t="s">
        <v>292</v>
      </c>
      <c r="D816" s="8" t="s">
        <v>293</v>
      </c>
      <c r="E816" s="8" t="s">
        <v>12998</v>
      </c>
      <c r="F816" s="8" t="s">
        <v>12999</v>
      </c>
      <c r="G816" s="8" t="s">
        <v>10890</v>
      </c>
      <c r="H816" s="8" t="s">
        <v>10896</v>
      </c>
      <c r="I816" s="8" t="s">
        <v>294</v>
      </c>
      <c r="J816" s="8" t="s">
        <v>10897</v>
      </c>
      <c r="K816" s="8" t="s">
        <v>301</v>
      </c>
      <c r="L816" s="8" t="s">
        <v>10886</v>
      </c>
      <c r="M816" s="8" t="s">
        <v>10899</v>
      </c>
      <c r="N816" s="8" t="s">
        <v>10893</v>
      </c>
      <c r="O816" s="9">
        <v>4.75</v>
      </c>
      <c r="P816" s="10">
        <v>1</v>
      </c>
      <c r="Q816" s="11">
        <v>9.25</v>
      </c>
      <c r="R816" s="11">
        <v>7</v>
      </c>
      <c r="S816" s="8" t="s">
        <v>296</v>
      </c>
      <c r="T816" s="8" t="s">
        <v>297</v>
      </c>
      <c r="U816" s="9">
        <v>5.6719999999999997</v>
      </c>
      <c r="V816" s="10">
        <v>0.25</v>
      </c>
      <c r="W816" s="11">
        <v>3</v>
      </c>
      <c r="X816" s="9">
        <v>1.9079999999999999</v>
      </c>
      <c r="Y816" s="8" t="s">
        <v>292</v>
      </c>
      <c r="Z816" s="10">
        <v>4</v>
      </c>
      <c r="AA816" s="10">
        <v>1</v>
      </c>
      <c r="AB816" s="9">
        <v>7.6319999999999997</v>
      </c>
      <c r="AC816" s="10">
        <v>1</v>
      </c>
      <c r="AD816" s="10">
        <v>1</v>
      </c>
      <c r="AE816" s="9">
        <v>7.6319999999999997</v>
      </c>
      <c r="AF816" s="11">
        <v>10</v>
      </c>
      <c r="AG816" s="11">
        <v>7</v>
      </c>
      <c r="AH816" s="11">
        <v>0</v>
      </c>
      <c r="AI816" s="11">
        <v>17</v>
      </c>
      <c r="AJ816" s="11">
        <v>0</v>
      </c>
      <c r="AK816" s="12">
        <v>44115.620833333334</v>
      </c>
      <c r="AL816" s="11">
        <v>0.14000000000000001</v>
      </c>
      <c r="AM816" s="11">
        <v>100</v>
      </c>
      <c r="AN816" s="11">
        <v>0</v>
      </c>
      <c r="AO816" s="11">
        <v>0.1</v>
      </c>
      <c r="AP816" s="11">
        <v>0</v>
      </c>
      <c r="AQ816" s="11">
        <v>0.28999999999999998</v>
      </c>
      <c r="AR816" s="11">
        <v>0.06</v>
      </c>
      <c r="AS816" s="8" t="s">
        <v>298</v>
      </c>
      <c r="AT816" s="11">
        <v>0</v>
      </c>
      <c r="AU816" s="8" t="s">
        <v>13000</v>
      </c>
      <c r="AV816" s="8" t="s">
        <v>299</v>
      </c>
    </row>
    <row r="817" spans="1:48" x14ac:dyDescent="0.25">
      <c r="A817" s="8" t="str">
        <f t="shared" si="12"/>
        <v>17006000256972200001421</v>
      </c>
      <c r="B817" s="8" t="s">
        <v>10883</v>
      </c>
      <c r="C817" s="8" t="s">
        <v>292</v>
      </c>
      <c r="D817" s="8" t="s">
        <v>293</v>
      </c>
      <c r="E817" s="8" t="s">
        <v>13001</v>
      </c>
      <c r="F817" s="8" t="s">
        <v>13002</v>
      </c>
      <c r="G817" s="8" t="s">
        <v>10890</v>
      </c>
      <c r="H817" s="8" t="s">
        <v>10896</v>
      </c>
      <c r="I817" s="8" t="s">
        <v>294</v>
      </c>
      <c r="J817" s="8" t="s">
        <v>10897</v>
      </c>
      <c r="K817" s="8" t="s">
        <v>301</v>
      </c>
      <c r="L817" s="8" t="s">
        <v>10898</v>
      </c>
      <c r="M817" s="8" t="s">
        <v>10899</v>
      </c>
      <c r="N817" s="8" t="s">
        <v>10893</v>
      </c>
      <c r="O817" s="9">
        <v>4.8099999999999996</v>
      </c>
      <c r="P817" s="10">
        <v>1</v>
      </c>
      <c r="Q817" s="11">
        <v>9.25</v>
      </c>
      <c r="R817" s="11">
        <v>7</v>
      </c>
      <c r="S817" s="8" t="s">
        <v>296</v>
      </c>
      <c r="T817" s="8" t="s">
        <v>297</v>
      </c>
      <c r="U817" s="9">
        <v>5.7430000000000003</v>
      </c>
      <c r="V817" s="10">
        <v>0.25</v>
      </c>
      <c r="W817" s="11">
        <v>3</v>
      </c>
      <c r="X817" s="9">
        <v>1.9359999999999999</v>
      </c>
      <c r="Y817" s="8" t="s">
        <v>292</v>
      </c>
      <c r="Z817" s="10">
        <v>4</v>
      </c>
      <c r="AA817" s="10">
        <v>1</v>
      </c>
      <c r="AB817" s="9">
        <v>7.7439999999999998</v>
      </c>
      <c r="AC817" s="10">
        <v>1</v>
      </c>
      <c r="AD817" s="10">
        <v>1</v>
      </c>
      <c r="AE817" s="9">
        <v>7.7439999999999998</v>
      </c>
      <c r="AF817" s="11">
        <v>10</v>
      </c>
      <c r="AG817" s="11">
        <v>7</v>
      </c>
      <c r="AH817" s="11">
        <v>0</v>
      </c>
      <c r="AI817" s="11">
        <v>17</v>
      </c>
      <c r="AJ817" s="11">
        <v>0</v>
      </c>
      <c r="AK817" s="12">
        <v>44115.620844907404</v>
      </c>
      <c r="AL817" s="11">
        <v>0.14000000000000001</v>
      </c>
      <c r="AM817" s="11">
        <v>100</v>
      </c>
      <c r="AN817" s="11">
        <v>0</v>
      </c>
      <c r="AO817" s="11">
        <v>0.1</v>
      </c>
      <c r="AP817" s="11">
        <v>0</v>
      </c>
      <c r="AQ817" s="11">
        <v>0.3</v>
      </c>
      <c r="AR817" s="11">
        <v>0.06</v>
      </c>
      <c r="AS817" s="8" t="s">
        <v>298</v>
      </c>
      <c r="AT817" s="11">
        <v>0</v>
      </c>
      <c r="AU817" s="8" t="s">
        <v>13003</v>
      </c>
      <c r="AV817" s="8" t="s">
        <v>299</v>
      </c>
    </row>
    <row r="818" spans="1:48" x14ac:dyDescent="0.25">
      <c r="A818" s="8" t="str">
        <f t="shared" si="12"/>
        <v>17006000256982200001421</v>
      </c>
      <c r="B818" s="8" t="s">
        <v>10883</v>
      </c>
      <c r="C818" s="8" t="s">
        <v>292</v>
      </c>
      <c r="D818" s="8" t="s">
        <v>293</v>
      </c>
      <c r="E818" s="8" t="s">
        <v>13004</v>
      </c>
      <c r="F818" s="8" t="s">
        <v>13005</v>
      </c>
      <c r="G818" s="8" t="s">
        <v>10890</v>
      </c>
      <c r="H818" s="8" t="s">
        <v>10896</v>
      </c>
      <c r="I818" s="8" t="s">
        <v>294</v>
      </c>
      <c r="J818" s="8" t="s">
        <v>10897</v>
      </c>
      <c r="K818" s="8" t="s">
        <v>301</v>
      </c>
      <c r="L818" s="8" t="s">
        <v>10886</v>
      </c>
      <c r="M818" s="8" t="s">
        <v>10899</v>
      </c>
      <c r="N818" s="8" t="s">
        <v>10893</v>
      </c>
      <c r="O818" s="9">
        <v>4.8499999999999996</v>
      </c>
      <c r="P818" s="10">
        <v>1</v>
      </c>
      <c r="Q818" s="11">
        <v>9.25</v>
      </c>
      <c r="R818" s="11">
        <v>7</v>
      </c>
      <c r="S818" s="8" t="s">
        <v>296</v>
      </c>
      <c r="T818" s="8" t="s">
        <v>297</v>
      </c>
      <c r="U818" s="9">
        <v>5.7910000000000004</v>
      </c>
      <c r="V818" s="10">
        <v>0.25</v>
      </c>
      <c r="W818" s="11">
        <v>3</v>
      </c>
      <c r="X818" s="9">
        <v>1.958</v>
      </c>
      <c r="Y818" s="8" t="s">
        <v>292</v>
      </c>
      <c r="Z818" s="10">
        <v>4</v>
      </c>
      <c r="AA818" s="10">
        <v>1</v>
      </c>
      <c r="AB818" s="9">
        <v>7.8319999999999999</v>
      </c>
      <c r="AC818" s="10">
        <v>1</v>
      </c>
      <c r="AD818" s="10">
        <v>1</v>
      </c>
      <c r="AE818" s="9">
        <v>7.8319999999999999</v>
      </c>
      <c r="AF818" s="11">
        <v>10</v>
      </c>
      <c r="AG818" s="11">
        <v>7</v>
      </c>
      <c r="AH818" s="11">
        <v>0</v>
      </c>
      <c r="AI818" s="11">
        <v>17</v>
      </c>
      <c r="AJ818" s="11">
        <v>0</v>
      </c>
      <c r="AK818" s="12">
        <v>44115.620844907404</v>
      </c>
      <c r="AL818" s="11">
        <v>0.15</v>
      </c>
      <c r="AM818" s="11">
        <v>100</v>
      </c>
      <c r="AN818" s="11">
        <v>0</v>
      </c>
      <c r="AO818" s="11">
        <v>0.1</v>
      </c>
      <c r="AP818" s="11">
        <v>0</v>
      </c>
      <c r="AQ818" s="11">
        <v>0.3</v>
      </c>
      <c r="AR818" s="11">
        <v>0.06</v>
      </c>
      <c r="AS818" s="8" t="s">
        <v>298</v>
      </c>
      <c r="AT818" s="11">
        <v>0</v>
      </c>
      <c r="AU818" s="8" t="s">
        <v>13006</v>
      </c>
      <c r="AV818" s="8" t="s">
        <v>299</v>
      </c>
    </row>
    <row r="819" spans="1:48" x14ac:dyDescent="0.25">
      <c r="A819" s="8" t="str">
        <f t="shared" si="12"/>
        <v>17006000256992200001421</v>
      </c>
      <c r="B819" s="8" t="s">
        <v>10883</v>
      </c>
      <c r="C819" s="8" t="s">
        <v>292</v>
      </c>
      <c r="D819" s="8" t="s">
        <v>293</v>
      </c>
      <c r="E819" s="8" t="s">
        <v>13007</v>
      </c>
      <c r="F819" s="8" t="s">
        <v>13008</v>
      </c>
      <c r="G819" s="8" t="s">
        <v>10890</v>
      </c>
      <c r="H819" s="8" t="s">
        <v>10896</v>
      </c>
      <c r="I819" s="8" t="s">
        <v>294</v>
      </c>
      <c r="J819" s="8" t="s">
        <v>10897</v>
      </c>
      <c r="K819" s="8" t="s">
        <v>301</v>
      </c>
      <c r="L819" s="8" t="s">
        <v>10886</v>
      </c>
      <c r="M819" s="8" t="s">
        <v>10899</v>
      </c>
      <c r="N819" s="8" t="s">
        <v>10893</v>
      </c>
      <c r="O819" s="9">
        <v>4.8899999999999997</v>
      </c>
      <c r="P819" s="10">
        <v>1</v>
      </c>
      <c r="Q819" s="11">
        <v>9.25</v>
      </c>
      <c r="R819" s="11">
        <v>7</v>
      </c>
      <c r="S819" s="8" t="s">
        <v>296</v>
      </c>
      <c r="T819" s="8" t="s">
        <v>297</v>
      </c>
      <c r="U819" s="9">
        <v>5.8390000000000004</v>
      </c>
      <c r="V819" s="10">
        <v>0.25</v>
      </c>
      <c r="W819" s="11">
        <v>3</v>
      </c>
      <c r="X819" s="9">
        <v>1.97</v>
      </c>
      <c r="Y819" s="8" t="s">
        <v>292</v>
      </c>
      <c r="Z819" s="10">
        <v>4</v>
      </c>
      <c r="AA819" s="10">
        <v>1</v>
      </c>
      <c r="AB819" s="9">
        <v>7.88</v>
      </c>
      <c r="AC819" s="10">
        <v>1</v>
      </c>
      <c r="AD819" s="10">
        <v>1</v>
      </c>
      <c r="AE819" s="9">
        <v>7.88</v>
      </c>
      <c r="AF819" s="11">
        <v>10</v>
      </c>
      <c r="AG819" s="11">
        <v>7</v>
      </c>
      <c r="AH819" s="11">
        <v>0</v>
      </c>
      <c r="AI819" s="11">
        <v>17</v>
      </c>
      <c r="AJ819" s="11">
        <v>0</v>
      </c>
      <c r="AK819" s="12">
        <v>44115.620856481481</v>
      </c>
      <c r="AL819" s="11">
        <v>0.15</v>
      </c>
      <c r="AM819" s="11">
        <v>100</v>
      </c>
      <c r="AN819" s="11">
        <v>0</v>
      </c>
      <c r="AO819" s="11">
        <v>0.1</v>
      </c>
      <c r="AP819" s="11">
        <v>0</v>
      </c>
      <c r="AQ819" s="11">
        <v>0.3</v>
      </c>
      <c r="AR819" s="11">
        <v>0.06</v>
      </c>
      <c r="AS819" s="8" t="s">
        <v>298</v>
      </c>
      <c r="AT819" s="11">
        <v>0</v>
      </c>
      <c r="AU819" s="8" t="s">
        <v>13009</v>
      </c>
      <c r="AV819" s="8" t="s">
        <v>299</v>
      </c>
    </row>
    <row r="820" spans="1:48" x14ac:dyDescent="0.25">
      <c r="A820" s="8" t="str">
        <f t="shared" si="12"/>
        <v>17006000257002200001421</v>
      </c>
      <c r="B820" s="8" t="s">
        <v>10883</v>
      </c>
      <c r="C820" s="8" t="s">
        <v>292</v>
      </c>
      <c r="D820" s="8" t="s">
        <v>293</v>
      </c>
      <c r="E820" s="8" t="s">
        <v>13010</v>
      </c>
      <c r="F820" s="8" t="s">
        <v>13011</v>
      </c>
      <c r="G820" s="8" t="s">
        <v>10890</v>
      </c>
      <c r="H820" s="8" t="s">
        <v>10896</v>
      </c>
      <c r="I820" s="8" t="s">
        <v>294</v>
      </c>
      <c r="J820" s="8" t="s">
        <v>10897</v>
      </c>
      <c r="K820" s="8" t="s">
        <v>301</v>
      </c>
      <c r="L820" s="8" t="s">
        <v>10898</v>
      </c>
      <c r="M820" s="8" t="s">
        <v>10899</v>
      </c>
      <c r="N820" s="8" t="s">
        <v>10893</v>
      </c>
      <c r="O820" s="9">
        <v>4.95</v>
      </c>
      <c r="P820" s="10">
        <v>1</v>
      </c>
      <c r="Q820" s="11">
        <v>9.25</v>
      </c>
      <c r="R820" s="11">
        <v>7</v>
      </c>
      <c r="S820" s="8" t="s">
        <v>296</v>
      </c>
      <c r="T820" s="8" t="s">
        <v>297</v>
      </c>
      <c r="U820" s="9">
        <v>5.91</v>
      </c>
      <c r="V820" s="10">
        <v>0.25</v>
      </c>
      <c r="W820" s="11">
        <v>3</v>
      </c>
      <c r="X820" s="9">
        <v>1.998</v>
      </c>
      <c r="Y820" s="8" t="s">
        <v>292</v>
      </c>
      <c r="Z820" s="10">
        <v>4</v>
      </c>
      <c r="AA820" s="10">
        <v>1</v>
      </c>
      <c r="AB820" s="9">
        <v>7.992</v>
      </c>
      <c r="AC820" s="10">
        <v>1</v>
      </c>
      <c r="AD820" s="10">
        <v>1</v>
      </c>
      <c r="AE820" s="9">
        <v>7.992</v>
      </c>
      <c r="AF820" s="11">
        <v>10</v>
      </c>
      <c r="AG820" s="11">
        <v>7</v>
      </c>
      <c r="AH820" s="11">
        <v>0</v>
      </c>
      <c r="AI820" s="11">
        <v>17</v>
      </c>
      <c r="AJ820" s="11">
        <v>0</v>
      </c>
      <c r="AK820" s="12">
        <v>44115.620856481481</v>
      </c>
      <c r="AL820" s="11">
        <v>0.15</v>
      </c>
      <c r="AM820" s="11">
        <v>100</v>
      </c>
      <c r="AN820" s="11">
        <v>0</v>
      </c>
      <c r="AO820" s="11">
        <v>0.1</v>
      </c>
      <c r="AP820" s="11">
        <v>0</v>
      </c>
      <c r="AQ820" s="11">
        <v>0.31</v>
      </c>
      <c r="AR820" s="11">
        <v>0.06</v>
      </c>
      <c r="AS820" s="8" t="s">
        <v>298</v>
      </c>
      <c r="AT820" s="11">
        <v>0</v>
      </c>
      <c r="AU820" s="8" t="s">
        <v>13012</v>
      </c>
      <c r="AV820" s="8" t="s">
        <v>299</v>
      </c>
    </row>
    <row r="821" spans="1:48" x14ac:dyDescent="0.25">
      <c r="A821" s="8" t="str">
        <f t="shared" si="12"/>
        <v>17006000257012200001421</v>
      </c>
      <c r="B821" s="8" t="s">
        <v>10883</v>
      </c>
      <c r="C821" s="8" t="s">
        <v>292</v>
      </c>
      <c r="D821" s="8" t="s">
        <v>293</v>
      </c>
      <c r="E821" s="8" t="s">
        <v>13013</v>
      </c>
      <c r="F821" s="8" t="s">
        <v>13014</v>
      </c>
      <c r="G821" s="8" t="s">
        <v>10890</v>
      </c>
      <c r="H821" s="8" t="s">
        <v>10896</v>
      </c>
      <c r="I821" s="8" t="s">
        <v>294</v>
      </c>
      <c r="J821" s="8" t="s">
        <v>10897</v>
      </c>
      <c r="K821" s="8" t="s">
        <v>301</v>
      </c>
      <c r="L821" s="8" t="s">
        <v>10886</v>
      </c>
      <c r="M821" s="8" t="s">
        <v>10899</v>
      </c>
      <c r="N821" s="8" t="s">
        <v>10893</v>
      </c>
      <c r="O821" s="9">
        <v>4.9800000000000004</v>
      </c>
      <c r="P821" s="10">
        <v>1</v>
      </c>
      <c r="Q821" s="11">
        <v>9.25</v>
      </c>
      <c r="R821" s="11">
        <v>7</v>
      </c>
      <c r="S821" s="8" t="s">
        <v>296</v>
      </c>
      <c r="T821" s="8" t="s">
        <v>297</v>
      </c>
      <c r="U821" s="9">
        <v>5.9459999999999997</v>
      </c>
      <c r="V821" s="10">
        <v>0.25</v>
      </c>
      <c r="W821" s="11">
        <v>3</v>
      </c>
      <c r="X821" s="9">
        <v>2.0070000000000001</v>
      </c>
      <c r="Y821" s="8" t="s">
        <v>292</v>
      </c>
      <c r="Z821" s="10">
        <v>4</v>
      </c>
      <c r="AA821" s="10">
        <v>1</v>
      </c>
      <c r="AB821" s="9">
        <v>8.0280000000000005</v>
      </c>
      <c r="AC821" s="10">
        <v>1</v>
      </c>
      <c r="AD821" s="10">
        <v>1</v>
      </c>
      <c r="AE821" s="9">
        <v>8.0280000000000005</v>
      </c>
      <c r="AF821" s="11">
        <v>10</v>
      </c>
      <c r="AG821" s="11">
        <v>7</v>
      </c>
      <c r="AH821" s="11">
        <v>0</v>
      </c>
      <c r="AI821" s="11">
        <v>17</v>
      </c>
      <c r="AJ821" s="11">
        <v>0</v>
      </c>
      <c r="AK821" s="12">
        <v>44115.620868055557</v>
      </c>
      <c r="AL821" s="11">
        <v>0.15</v>
      </c>
      <c r="AM821" s="11">
        <v>100</v>
      </c>
      <c r="AN821" s="11">
        <v>0</v>
      </c>
      <c r="AO821" s="11">
        <v>0.1</v>
      </c>
      <c r="AP821" s="11">
        <v>0</v>
      </c>
      <c r="AQ821" s="11">
        <v>0.31</v>
      </c>
      <c r="AR821" s="11">
        <v>0.06</v>
      </c>
      <c r="AS821" s="8" t="s">
        <v>298</v>
      </c>
      <c r="AT821" s="11">
        <v>0</v>
      </c>
      <c r="AU821" s="8" t="s">
        <v>13015</v>
      </c>
      <c r="AV821" s="8" t="s">
        <v>299</v>
      </c>
    </row>
    <row r="822" spans="1:48" x14ac:dyDescent="0.25">
      <c r="A822" s="8" t="str">
        <f t="shared" si="12"/>
        <v>17006000257022200001421</v>
      </c>
      <c r="B822" s="8" t="s">
        <v>10883</v>
      </c>
      <c r="C822" s="8" t="s">
        <v>292</v>
      </c>
      <c r="D822" s="8" t="s">
        <v>293</v>
      </c>
      <c r="E822" s="8" t="s">
        <v>13016</v>
      </c>
      <c r="F822" s="8" t="s">
        <v>13017</v>
      </c>
      <c r="G822" s="8" t="s">
        <v>10890</v>
      </c>
      <c r="H822" s="8" t="s">
        <v>10896</v>
      </c>
      <c r="I822" s="8" t="s">
        <v>294</v>
      </c>
      <c r="J822" s="8" t="s">
        <v>10897</v>
      </c>
      <c r="K822" s="8" t="s">
        <v>301</v>
      </c>
      <c r="L822" s="8" t="s">
        <v>10898</v>
      </c>
      <c r="M822" s="8" t="s">
        <v>10899</v>
      </c>
      <c r="N822" s="8" t="s">
        <v>10893</v>
      </c>
      <c r="O822" s="9">
        <v>5.03</v>
      </c>
      <c r="P822" s="10">
        <v>1</v>
      </c>
      <c r="Q822" s="11">
        <v>9.25</v>
      </c>
      <c r="R822" s="11">
        <v>7</v>
      </c>
      <c r="S822" s="8" t="s">
        <v>296</v>
      </c>
      <c r="T822" s="8" t="s">
        <v>297</v>
      </c>
      <c r="U822" s="9">
        <v>6.0060000000000002</v>
      </c>
      <c r="V822" s="10">
        <v>0.25</v>
      </c>
      <c r="W822" s="11">
        <v>3</v>
      </c>
      <c r="X822" s="9">
        <v>2.0219999999999998</v>
      </c>
      <c r="Y822" s="8" t="s">
        <v>292</v>
      </c>
      <c r="Z822" s="10">
        <v>4</v>
      </c>
      <c r="AA822" s="10">
        <v>1</v>
      </c>
      <c r="AB822" s="9">
        <v>8.0879999999999992</v>
      </c>
      <c r="AC822" s="10">
        <v>1</v>
      </c>
      <c r="AD822" s="10">
        <v>1</v>
      </c>
      <c r="AE822" s="9">
        <v>8.0879999999999992</v>
      </c>
      <c r="AF822" s="11">
        <v>10</v>
      </c>
      <c r="AG822" s="11">
        <v>7</v>
      </c>
      <c r="AH822" s="11">
        <v>0</v>
      </c>
      <c r="AI822" s="11">
        <v>17</v>
      </c>
      <c r="AJ822" s="11">
        <v>0</v>
      </c>
      <c r="AK822" s="12">
        <v>44115.620868055557</v>
      </c>
      <c r="AL822" s="11">
        <v>0.15</v>
      </c>
      <c r="AM822" s="11">
        <v>100</v>
      </c>
      <c r="AN822" s="11">
        <v>0</v>
      </c>
      <c r="AO822" s="11">
        <v>0.1</v>
      </c>
      <c r="AP822" s="11">
        <v>0</v>
      </c>
      <c r="AQ822" s="11">
        <v>0.31</v>
      </c>
      <c r="AR822" s="11">
        <v>0.06</v>
      </c>
      <c r="AS822" s="8" t="s">
        <v>298</v>
      </c>
      <c r="AT822" s="11">
        <v>0</v>
      </c>
      <c r="AU822" s="8" t="s">
        <v>13018</v>
      </c>
      <c r="AV822" s="8" t="s">
        <v>299</v>
      </c>
    </row>
    <row r="823" spans="1:48" x14ac:dyDescent="0.25">
      <c r="A823" s="8" t="str">
        <f t="shared" si="12"/>
        <v>17006000257032200001421</v>
      </c>
      <c r="B823" s="8" t="s">
        <v>10883</v>
      </c>
      <c r="C823" s="8" t="s">
        <v>292</v>
      </c>
      <c r="D823" s="8" t="s">
        <v>293</v>
      </c>
      <c r="E823" s="8" t="s">
        <v>13019</v>
      </c>
      <c r="F823" s="8" t="s">
        <v>13020</v>
      </c>
      <c r="G823" s="8" t="s">
        <v>10890</v>
      </c>
      <c r="H823" s="8" t="s">
        <v>10896</v>
      </c>
      <c r="I823" s="8" t="s">
        <v>294</v>
      </c>
      <c r="J823" s="8" t="s">
        <v>10897</v>
      </c>
      <c r="K823" s="8" t="s">
        <v>301</v>
      </c>
      <c r="L823" s="8" t="s">
        <v>10886</v>
      </c>
      <c r="M823" s="8" t="s">
        <v>10899</v>
      </c>
      <c r="N823" s="8" t="s">
        <v>10893</v>
      </c>
      <c r="O823" s="9">
        <v>5.0599999999999996</v>
      </c>
      <c r="P823" s="10">
        <v>1</v>
      </c>
      <c r="Q823" s="11">
        <v>9.25</v>
      </c>
      <c r="R823" s="11">
        <v>7</v>
      </c>
      <c r="S823" s="8" t="s">
        <v>296</v>
      </c>
      <c r="T823" s="8" t="s">
        <v>297</v>
      </c>
      <c r="U823" s="9">
        <v>6.0419999999999998</v>
      </c>
      <c r="V823" s="10">
        <v>0.25</v>
      </c>
      <c r="W823" s="11">
        <v>3</v>
      </c>
      <c r="X823" s="9">
        <v>2.0310000000000001</v>
      </c>
      <c r="Y823" s="8" t="s">
        <v>292</v>
      </c>
      <c r="Z823" s="10">
        <v>4</v>
      </c>
      <c r="AA823" s="10">
        <v>1</v>
      </c>
      <c r="AB823" s="9">
        <v>8.1240000000000006</v>
      </c>
      <c r="AC823" s="10">
        <v>1</v>
      </c>
      <c r="AD823" s="10">
        <v>1</v>
      </c>
      <c r="AE823" s="9">
        <v>8.1240000000000006</v>
      </c>
      <c r="AF823" s="11">
        <v>10</v>
      </c>
      <c r="AG823" s="11">
        <v>7</v>
      </c>
      <c r="AH823" s="11">
        <v>0</v>
      </c>
      <c r="AI823" s="11">
        <v>17</v>
      </c>
      <c r="AJ823" s="11">
        <v>0</v>
      </c>
      <c r="AK823" s="12">
        <v>44115.621018518519</v>
      </c>
      <c r="AL823" s="11">
        <v>0.15</v>
      </c>
      <c r="AM823" s="11">
        <v>100</v>
      </c>
      <c r="AN823" s="11">
        <v>0</v>
      </c>
      <c r="AO823" s="11">
        <v>0.11</v>
      </c>
      <c r="AP823" s="11">
        <v>0</v>
      </c>
      <c r="AQ823" s="11">
        <v>0.31</v>
      </c>
      <c r="AR823" s="11">
        <v>0.06</v>
      </c>
      <c r="AS823" s="8" t="s">
        <v>298</v>
      </c>
      <c r="AT823" s="11">
        <v>0</v>
      </c>
      <c r="AU823" s="8" t="s">
        <v>13021</v>
      </c>
      <c r="AV823" s="8" t="s">
        <v>299</v>
      </c>
    </row>
    <row r="824" spans="1:48" x14ac:dyDescent="0.25">
      <c r="A824" s="8" t="str">
        <f t="shared" si="12"/>
        <v>17006000257042200001421</v>
      </c>
      <c r="B824" s="8" t="s">
        <v>10883</v>
      </c>
      <c r="C824" s="8" t="s">
        <v>292</v>
      </c>
      <c r="D824" s="8" t="s">
        <v>293</v>
      </c>
      <c r="E824" s="8" t="s">
        <v>13022</v>
      </c>
      <c r="F824" s="8" t="s">
        <v>13023</v>
      </c>
      <c r="G824" s="8" t="s">
        <v>10890</v>
      </c>
      <c r="H824" s="8" t="s">
        <v>10896</v>
      </c>
      <c r="I824" s="8" t="s">
        <v>294</v>
      </c>
      <c r="J824" s="8" t="s">
        <v>10897</v>
      </c>
      <c r="K824" s="8" t="s">
        <v>301</v>
      </c>
      <c r="L824" s="8" t="s">
        <v>10898</v>
      </c>
      <c r="M824" s="8" t="s">
        <v>10899</v>
      </c>
      <c r="N824" s="8" t="s">
        <v>10893</v>
      </c>
      <c r="O824" s="9">
        <v>5.1100000000000003</v>
      </c>
      <c r="P824" s="10">
        <v>1</v>
      </c>
      <c r="Q824" s="11">
        <v>9.25</v>
      </c>
      <c r="R824" s="11">
        <v>7</v>
      </c>
      <c r="S824" s="8" t="s">
        <v>296</v>
      </c>
      <c r="T824" s="8" t="s">
        <v>297</v>
      </c>
      <c r="U824" s="9">
        <v>6.101</v>
      </c>
      <c r="V824" s="10">
        <v>0.25</v>
      </c>
      <c r="W824" s="11">
        <v>3</v>
      </c>
      <c r="X824" s="9">
        <v>2.0550000000000002</v>
      </c>
      <c r="Y824" s="8" t="s">
        <v>292</v>
      </c>
      <c r="Z824" s="10">
        <v>4</v>
      </c>
      <c r="AA824" s="10">
        <v>1</v>
      </c>
      <c r="AB824" s="9">
        <v>8.2200000000000006</v>
      </c>
      <c r="AC824" s="10">
        <v>1</v>
      </c>
      <c r="AD824" s="10">
        <v>1</v>
      </c>
      <c r="AE824" s="9">
        <v>8.2200000000000006</v>
      </c>
      <c r="AF824" s="11">
        <v>10</v>
      </c>
      <c r="AG824" s="11">
        <v>7</v>
      </c>
      <c r="AH824" s="11">
        <v>0</v>
      </c>
      <c r="AI824" s="11">
        <v>17</v>
      </c>
      <c r="AJ824" s="11">
        <v>0</v>
      </c>
      <c r="AK824" s="12">
        <v>44115.621018518519</v>
      </c>
      <c r="AL824" s="11">
        <v>0.15</v>
      </c>
      <c r="AM824" s="11">
        <v>100</v>
      </c>
      <c r="AN824" s="11">
        <v>0</v>
      </c>
      <c r="AO824" s="11">
        <v>0.11</v>
      </c>
      <c r="AP824" s="11">
        <v>0</v>
      </c>
      <c r="AQ824" s="11">
        <v>0.32</v>
      </c>
      <c r="AR824" s="11">
        <v>0.06</v>
      </c>
      <c r="AS824" s="8" t="s">
        <v>298</v>
      </c>
      <c r="AT824" s="11">
        <v>0</v>
      </c>
      <c r="AU824" s="8" t="s">
        <v>13024</v>
      </c>
      <c r="AV824" s="8" t="s">
        <v>299</v>
      </c>
    </row>
    <row r="825" spans="1:48" x14ac:dyDescent="0.25">
      <c r="A825" s="8" t="str">
        <f t="shared" si="12"/>
        <v>17006000257052200001421</v>
      </c>
      <c r="B825" s="8" t="s">
        <v>10883</v>
      </c>
      <c r="C825" s="8" t="s">
        <v>292</v>
      </c>
      <c r="D825" s="8" t="s">
        <v>293</v>
      </c>
      <c r="E825" s="8" t="s">
        <v>13025</v>
      </c>
      <c r="F825" s="8" t="s">
        <v>13026</v>
      </c>
      <c r="G825" s="8" t="s">
        <v>10890</v>
      </c>
      <c r="H825" s="8" t="s">
        <v>10896</v>
      </c>
      <c r="I825" s="8" t="s">
        <v>294</v>
      </c>
      <c r="J825" s="8" t="s">
        <v>10897</v>
      </c>
      <c r="K825" s="8" t="s">
        <v>301</v>
      </c>
      <c r="L825" s="8" t="s">
        <v>10898</v>
      </c>
      <c r="M825" s="8" t="s">
        <v>10899</v>
      </c>
      <c r="N825" s="8" t="s">
        <v>10893</v>
      </c>
      <c r="O825" s="9">
        <v>5.15</v>
      </c>
      <c r="P825" s="10">
        <v>1</v>
      </c>
      <c r="Q825" s="11">
        <v>9.25</v>
      </c>
      <c r="R825" s="11">
        <v>7</v>
      </c>
      <c r="S825" s="8" t="s">
        <v>296</v>
      </c>
      <c r="T825" s="8" t="s">
        <v>297</v>
      </c>
      <c r="U825" s="9">
        <v>6.149</v>
      </c>
      <c r="V825" s="10">
        <v>0.25</v>
      </c>
      <c r="W825" s="11">
        <v>3</v>
      </c>
      <c r="X825" s="9">
        <v>2.0670000000000002</v>
      </c>
      <c r="Y825" s="8" t="s">
        <v>292</v>
      </c>
      <c r="Z825" s="10">
        <v>4</v>
      </c>
      <c r="AA825" s="10">
        <v>1</v>
      </c>
      <c r="AB825" s="9">
        <v>8.2680000000000007</v>
      </c>
      <c r="AC825" s="10">
        <v>1</v>
      </c>
      <c r="AD825" s="10">
        <v>1</v>
      </c>
      <c r="AE825" s="9">
        <v>8.2680000000000007</v>
      </c>
      <c r="AF825" s="11">
        <v>10</v>
      </c>
      <c r="AG825" s="11">
        <v>7</v>
      </c>
      <c r="AH825" s="11">
        <v>0</v>
      </c>
      <c r="AI825" s="11">
        <v>17</v>
      </c>
      <c r="AJ825" s="11">
        <v>0</v>
      </c>
      <c r="AK825" s="12">
        <v>44115.621030092596</v>
      </c>
      <c r="AL825" s="11">
        <v>0.15</v>
      </c>
      <c r="AM825" s="11">
        <v>100</v>
      </c>
      <c r="AN825" s="11">
        <v>0</v>
      </c>
      <c r="AO825" s="11">
        <v>0.11</v>
      </c>
      <c r="AP825" s="11">
        <v>0</v>
      </c>
      <c r="AQ825" s="11">
        <v>0.32</v>
      </c>
      <c r="AR825" s="11">
        <v>0.06</v>
      </c>
      <c r="AS825" s="8" t="s">
        <v>298</v>
      </c>
      <c r="AT825" s="11">
        <v>0</v>
      </c>
      <c r="AU825" s="8" t="s">
        <v>13027</v>
      </c>
      <c r="AV825" s="8" t="s">
        <v>299</v>
      </c>
    </row>
    <row r="826" spans="1:48" x14ac:dyDescent="0.25">
      <c r="A826" s="8" t="str">
        <f t="shared" si="12"/>
        <v>17006000257062200001421</v>
      </c>
      <c r="B826" s="8" t="s">
        <v>10883</v>
      </c>
      <c r="C826" s="8" t="s">
        <v>292</v>
      </c>
      <c r="D826" s="8" t="s">
        <v>293</v>
      </c>
      <c r="E826" s="8" t="s">
        <v>13028</v>
      </c>
      <c r="F826" s="8" t="s">
        <v>13029</v>
      </c>
      <c r="G826" s="8" t="s">
        <v>10890</v>
      </c>
      <c r="H826" s="8" t="s">
        <v>10896</v>
      </c>
      <c r="I826" s="8" t="s">
        <v>294</v>
      </c>
      <c r="J826" s="8" t="s">
        <v>10897</v>
      </c>
      <c r="K826" s="8" t="s">
        <v>301</v>
      </c>
      <c r="L826" s="8" t="s">
        <v>10886</v>
      </c>
      <c r="M826" s="8" t="s">
        <v>10899</v>
      </c>
      <c r="N826" s="8" t="s">
        <v>10893</v>
      </c>
      <c r="O826" s="9">
        <v>5.19</v>
      </c>
      <c r="P826" s="10">
        <v>1</v>
      </c>
      <c r="Q826" s="11">
        <v>9.25</v>
      </c>
      <c r="R826" s="11">
        <v>7</v>
      </c>
      <c r="S826" s="8" t="s">
        <v>296</v>
      </c>
      <c r="T826" s="8" t="s">
        <v>297</v>
      </c>
      <c r="U826" s="9">
        <v>6.1970000000000001</v>
      </c>
      <c r="V826" s="10">
        <v>0.25</v>
      </c>
      <c r="W826" s="11">
        <v>3</v>
      </c>
      <c r="X826" s="9">
        <v>2.089</v>
      </c>
      <c r="Y826" s="8" t="s">
        <v>292</v>
      </c>
      <c r="Z826" s="10">
        <v>4</v>
      </c>
      <c r="AA826" s="10">
        <v>1</v>
      </c>
      <c r="AB826" s="9">
        <v>8.3559999999999999</v>
      </c>
      <c r="AC826" s="10">
        <v>1</v>
      </c>
      <c r="AD826" s="10">
        <v>1</v>
      </c>
      <c r="AE826" s="9">
        <v>8.3559999999999999</v>
      </c>
      <c r="AF826" s="11">
        <v>10</v>
      </c>
      <c r="AG826" s="11">
        <v>7</v>
      </c>
      <c r="AH826" s="11">
        <v>0</v>
      </c>
      <c r="AI826" s="11">
        <v>17</v>
      </c>
      <c r="AJ826" s="11">
        <v>0</v>
      </c>
      <c r="AK826" s="12">
        <v>44115.621030092596</v>
      </c>
      <c r="AL826" s="11">
        <v>0.16</v>
      </c>
      <c r="AM826" s="11">
        <v>100</v>
      </c>
      <c r="AN826" s="11">
        <v>0</v>
      </c>
      <c r="AO826" s="11">
        <v>0.11</v>
      </c>
      <c r="AP826" s="11">
        <v>0</v>
      </c>
      <c r="AQ826" s="11">
        <v>0.32</v>
      </c>
      <c r="AR826" s="11">
        <v>0.06</v>
      </c>
      <c r="AS826" s="8" t="s">
        <v>298</v>
      </c>
      <c r="AT826" s="11">
        <v>0</v>
      </c>
      <c r="AU826" s="8" t="s">
        <v>13030</v>
      </c>
      <c r="AV826" s="8" t="s">
        <v>299</v>
      </c>
    </row>
    <row r="827" spans="1:48" x14ac:dyDescent="0.25">
      <c r="A827" s="8" t="str">
        <f t="shared" si="12"/>
        <v>17006000257072200001421</v>
      </c>
      <c r="B827" s="8" t="s">
        <v>10883</v>
      </c>
      <c r="C827" s="8" t="s">
        <v>292</v>
      </c>
      <c r="D827" s="8" t="s">
        <v>293</v>
      </c>
      <c r="E827" s="8" t="s">
        <v>13031</v>
      </c>
      <c r="F827" s="8" t="s">
        <v>13032</v>
      </c>
      <c r="G827" s="8" t="s">
        <v>10890</v>
      </c>
      <c r="H827" s="8" t="s">
        <v>10896</v>
      </c>
      <c r="I827" s="8" t="s">
        <v>294</v>
      </c>
      <c r="J827" s="8" t="s">
        <v>10897</v>
      </c>
      <c r="K827" s="8" t="s">
        <v>301</v>
      </c>
      <c r="L827" s="8" t="s">
        <v>10886</v>
      </c>
      <c r="M827" s="8" t="s">
        <v>10899</v>
      </c>
      <c r="N827" s="8" t="s">
        <v>10893</v>
      </c>
      <c r="O827" s="9">
        <v>5.23</v>
      </c>
      <c r="P827" s="10">
        <v>1</v>
      </c>
      <c r="Q827" s="11">
        <v>9.25</v>
      </c>
      <c r="R827" s="11">
        <v>7</v>
      </c>
      <c r="S827" s="8" t="s">
        <v>296</v>
      </c>
      <c r="T827" s="8" t="s">
        <v>297</v>
      </c>
      <c r="U827" s="9">
        <v>6.2450000000000001</v>
      </c>
      <c r="V827" s="10">
        <v>0.25</v>
      </c>
      <c r="W827" s="11">
        <v>3</v>
      </c>
      <c r="X827" s="9">
        <v>2.101</v>
      </c>
      <c r="Y827" s="8" t="s">
        <v>292</v>
      </c>
      <c r="Z827" s="10">
        <v>4</v>
      </c>
      <c r="AA827" s="10">
        <v>1</v>
      </c>
      <c r="AB827" s="9">
        <v>8.4039999999999999</v>
      </c>
      <c r="AC827" s="10">
        <v>1</v>
      </c>
      <c r="AD827" s="10">
        <v>1</v>
      </c>
      <c r="AE827" s="9">
        <v>8.4039999999999999</v>
      </c>
      <c r="AF827" s="11">
        <v>10</v>
      </c>
      <c r="AG827" s="11">
        <v>7</v>
      </c>
      <c r="AH827" s="11">
        <v>0</v>
      </c>
      <c r="AI827" s="11">
        <v>17</v>
      </c>
      <c r="AJ827" s="11">
        <v>0</v>
      </c>
      <c r="AK827" s="12">
        <v>44115.621041666665</v>
      </c>
      <c r="AL827" s="11">
        <v>0.16</v>
      </c>
      <c r="AM827" s="11">
        <v>100</v>
      </c>
      <c r="AN827" s="11">
        <v>0</v>
      </c>
      <c r="AO827" s="11">
        <v>0.11</v>
      </c>
      <c r="AP827" s="11">
        <v>0</v>
      </c>
      <c r="AQ827" s="11">
        <v>0.32</v>
      </c>
      <c r="AR827" s="11">
        <v>0.06</v>
      </c>
      <c r="AS827" s="8" t="s">
        <v>298</v>
      </c>
      <c r="AT827" s="11">
        <v>0</v>
      </c>
      <c r="AU827" s="8" t="s">
        <v>13033</v>
      </c>
      <c r="AV827" s="8" t="s">
        <v>299</v>
      </c>
    </row>
    <row r="828" spans="1:48" x14ac:dyDescent="0.25">
      <c r="A828" s="8" t="str">
        <f t="shared" si="12"/>
        <v>17006000257082200001421</v>
      </c>
      <c r="B828" s="8" t="s">
        <v>10883</v>
      </c>
      <c r="C828" s="8" t="s">
        <v>292</v>
      </c>
      <c r="D828" s="8" t="s">
        <v>293</v>
      </c>
      <c r="E828" s="8" t="s">
        <v>13034</v>
      </c>
      <c r="F828" s="8" t="s">
        <v>13035</v>
      </c>
      <c r="G828" s="8" t="s">
        <v>10890</v>
      </c>
      <c r="H828" s="8" t="s">
        <v>10896</v>
      </c>
      <c r="I828" s="8" t="s">
        <v>294</v>
      </c>
      <c r="J828" s="8" t="s">
        <v>10897</v>
      </c>
      <c r="K828" s="8" t="s">
        <v>301</v>
      </c>
      <c r="L828" s="8" t="s">
        <v>10898</v>
      </c>
      <c r="M828" s="8" t="s">
        <v>10899</v>
      </c>
      <c r="N828" s="8" t="s">
        <v>10893</v>
      </c>
      <c r="O828" s="9">
        <v>5.25</v>
      </c>
      <c r="P828" s="10">
        <v>1</v>
      </c>
      <c r="Q828" s="11">
        <v>9.25</v>
      </c>
      <c r="R828" s="11">
        <v>7</v>
      </c>
      <c r="S828" s="8" t="s">
        <v>296</v>
      </c>
      <c r="T828" s="8" t="s">
        <v>297</v>
      </c>
      <c r="U828" s="9">
        <v>6.2690000000000001</v>
      </c>
      <c r="V828" s="10">
        <v>0.25</v>
      </c>
      <c r="W828" s="11">
        <v>3</v>
      </c>
      <c r="X828" s="9">
        <v>2.1070000000000002</v>
      </c>
      <c r="Y828" s="8" t="s">
        <v>292</v>
      </c>
      <c r="Z828" s="10">
        <v>4</v>
      </c>
      <c r="AA828" s="10">
        <v>1</v>
      </c>
      <c r="AB828" s="9">
        <v>8.4280000000000008</v>
      </c>
      <c r="AC828" s="10">
        <v>1</v>
      </c>
      <c r="AD828" s="10">
        <v>1</v>
      </c>
      <c r="AE828" s="9">
        <v>8.4280000000000008</v>
      </c>
      <c r="AF828" s="11">
        <v>10</v>
      </c>
      <c r="AG828" s="11">
        <v>7</v>
      </c>
      <c r="AH828" s="11">
        <v>0</v>
      </c>
      <c r="AI828" s="11">
        <v>17</v>
      </c>
      <c r="AJ828" s="11">
        <v>0</v>
      </c>
      <c r="AK828" s="12">
        <v>44115.621041666665</v>
      </c>
      <c r="AL828" s="11">
        <v>0.16</v>
      </c>
      <c r="AM828" s="11">
        <v>100</v>
      </c>
      <c r="AN828" s="11">
        <v>0</v>
      </c>
      <c r="AO828" s="11">
        <v>0.11</v>
      </c>
      <c r="AP828" s="11">
        <v>0</v>
      </c>
      <c r="AQ828" s="11">
        <v>0.32</v>
      </c>
      <c r="AR828" s="11">
        <v>0.06</v>
      </c>
      <c r="AS828" s="8" t="s">
        <v>298</v>
      </c>
      <c r="AT828" s="11">
        <v>0</v>
      </c>
      <c r="AU828" s="8" t="s">
        <v>13036</v>
      </c>
      <c r="AV828" s="8" t="s">
        <v>299</v>
      </c>
    </row>
    <row r="829" spans="1:48" x14ac:dyDescent="0.25">
      <c r="A829" s="8" t="str">
        <f t="shared" si="12"/>
        <v>17006000257092200001421</v>
      </c>
      <c r="B829" s="8" t="s">
        <v>10883</v>
      </c>
      <c r="C829" s="8" t="s">
        <v>292</v>
      </c>
      <c r="D829" s="8" t="s">
        <v>293</v>
      </c>
      <c r="E829" s="8" t="s">
        <v>13037</v>
      </c>
      <c r="F829" s="8" t="s">
        <v>13038</v>
      </c>
      <c r="G829" s="8" t="s">
        <v>10890</v>
      </c>
      <c r="H829" s="8" t="s">
        <v>10896</v>
      </c>
      <c r="I829" s="8" t="s">
        <v>294</v>
      </c>
      <c r="J829" s="8" t="s">
        <v>10897</v>
      </c>
      <c r="K829" s="8" t="s">
        <v>301</v>
      </c>
      <c r="L829" s="8" t="s">
        <v>10886</v>
      </c>
      <c r="M829" s="8" t="s">
        <v>10899</v>
      </c>
      <c r="N829" s="8" t="s">
        <v>10893</v>
      </c>
      <c r="O829" s="9">
        <v>5.33</v>
      </c>
      <c r="P829" s="10">
        <v>1</v>
      </c>
      <c r="Q829" s="11">
        <v>9.25</v>
      </c>
      <c r="R829" s="11">
        <v>7</v>
      </c>
      <c r="S829" s="8" t="s">
        <v>296</v>
      </c>
      <c r="T829" s="8" t="s">
        <v>297</v>
      </c>
      <c r="U829" s="9">
        <v>6.3639999999999999</v>
      </c>
      <c r="V829" s="10">
        <v>0.25</v>
      </c>
      <c r="W829" s="11">
        <v>3</v>
      </c>
      <c r="X829" s="9">
        <v>2.141</v>
      </c>
      <c r="Y829" s="8" t="s">
        <v>292</v>
      </c>
      <c r="Z829" s="10">
        <v>4</v>
      </c>
      <c r="AA829" s="10">
        <v>1</v>
      </c>
      <c r="AB829" s="9">
        <v>8.5640000000000001</v>
      </c>
      <c r="AC829" s="10">
        <v>1</v>
      </c>
      <c r="AD829" s="10">
        <v>1</v>
      </c>
      <c r="AE829" s="9">
        <v>8.5640000000000001</v>
      </c>
      <c r="AF829" s="11">
        <v>10</v>
      </c>
      <c r="AG829" s="11">
        <v>7</v>
      </c>
      <c r="AH829" s="11">
        <v>0</v>
      </c>
      <c r="AI829" s="11">
        <v>17</v>
      </c>
      <c r="AJ829" s="11">
        <v>0</v>
      </c>
      <c r="AK829" s="12">
        <v>44115.621053240742</v>
      </c>
      <c r="AL829" s="11">
        <v>0.16</v>
      </c>
      <c r="AM829" s="11">
        <v>100</v>
      </c>
      <c r="AN829" s="11">
        <v>0</v>
      </c>
      <c r="AO829" s="11">
        <v>0.11</v>
      </c>
      <c r="AP829" s="11">
        <v>0</v>
      </c>
      <c r="AQ829" s="11">
        <v>0.33</v>
      </c>
      <c r="AR829" s="11">
        <v>0.06</v>
      </c>
      <c r="AS829" s="8" t="s">
        <v>298</v>
      </c>
      <c r="AT829" s="11">
        <v>0</v>
      </c>
      <c r="AU829" s="8" t="s">
        <v>13039</v>
      </c>
      <c r="AV829" s="8" t="s">
        <v>299</v>
      </c>
    </row>
    <row r="830" spans="1:48" x14ac:dyDescent="0.25">
      <c r="A830" s="8" t="str">
        <f t="shared" si="12"/>
        <v>17006000257102200001421</v>
      </c>
      <c r="B830" s="8" t="s">
        <v>10883</v>
      </c>
      <c r="C830" s="8" t="s">
        <v>292</v>
      </c>
      <c r="D830" s="8" t="s">
        <v>293</v>
      </c>
      <c r="E830" s="8" t="s">
        <v>13040</v>
      </c>
      <c r="F830" s="8" t="s">
        <v>13041</v>
      </c>
      <c r="G830" s="8" t="s">
        <v>10890</v>
      </c>
      <c r="H830" s="8" t="s">
        <v>10896</v>
      </c>
      <c r="I830" s="8" t="s">
        <v>294</v>
      </c>
      <c r="J830" s="8" t="s">
        <v>10897</v>
      </c>
      <c r="K830" s="8" t="s">
        <v>301</v>
      </c>
      <c r="L830" s="8" t="s">
        <v>10886</v>
      </c>
      <c r="M830" s="8" t="s">
        <v>10899</v>
      </c>
      <c r="N830" s="8" t="s">
        <v>10893</v>
      </c>
      <c r="O830" s="9">
        <v>5.36</v>
      </c>
      <c r="P830" s="10">
        <v>1</v>
      </c>
      <c r="Q830" s="11">
        <v>9.25</v>
      </c>
      <c r="R830" s="11">
        <v>7</v>
      </c>
      <c r="S830" s="8" t="s">
        <v>296</v>
      </c>
      <c r="T830" s="8" t="s">
        <v>297</v>
      </c>
      <c r="U830" s="9">
        <v>6.4</v>
      </c>
      <c r="V830" s="10">
        <v>0.25</v>
      </c>
      <c r="W830" s="11">
        <v>3</v>
      </c>
      <c r="X830" s="9">
        <v>2.15</v>
      </c>
      <c r="Y830" s="8" t="s">
        <v>292</v>
      </c>
      <c r="Z830" s="10">
        <v>4</v>
      </c>
      <c r="AA830" s="10">
        <v>1</v>
      </c>
      <c r="AB830" s="9">
        <v>8.6</v>
      </c>
      <c r="AC830" s="10">
        <v>1</v>
      </c>
      <c r="AD830" s="10">
        <v>1</v>
      </c>
      <c r="AE830" s="9">
        <v>8.6</v>
      </c>
      <c r="AF830" s="11">
        <v>10</v>
      </c>
      <c r="AG830" s="11">
        <v>7</v>
      </c>
      <c r="AH830" s="11">
        <v>0</v>
      </c>
      <c r="AI830" s="11">
        <v>17</v>
      </c>
      <c r="AJ830" s="11">
        <v>0</v>
      </c>
      <c r="AK830" s="12">
        <v>44115.621111111112</v>
      </c>
      <c r="AL830" s="11">
        <v>0.16</v>
      </c>
      <c r="AM830" s="11">
        <v>100</v>
      </c>
      <c r="AN830" s="11">
        <v>0</v>
      </c>
      <c r="AO830" s="11">
        <v>0.11</v>
      </c>
      <c r="AP830" s="11">
        <v>0</v>
      </c>
      <c r="AQ830" s="11">
        <v>0.33</v>
      </c>
      <c r="AR830" s="11">
        <v>0.06</v>
      </c>
      <c r="AS830" s="8" t="s">
        <v>298</v>
      </c>
      <c r="AT830" s="11">
        <v>0</v>
      </c>
      <c r="AU830" s="8" t="s">
        <v>13042</v>
      </c>
      <c r="AV830" s="8" t="s">
        <v>299</v>
      </c>
    </row>
    <row r="831" spans="1:48" x14ac:dyDescent="0.25">
      <c r="A831" s="8" t="str">
        <f t="shared" si="12"/>
        <v>17006000257112200001421</v>
      </c>
      <c r="B831" s="8" t="s">
        <v>10883</v>
      </c>
      <c r="C831" s="8" t="s">
        <v>292</v>
      </c>
      <c r="D831" s="8" t="s">
        <v>293</v>
      </c>
      <c r="E831" s="8" t="s">
        <v>13043</v>
      </c>
      <c r="F831" s="8" t="s">
        <v>13044</v>
      </c>
      <c r="G831" s="8" t="s">
        <v>10890</v>
      </c>
      <c r="H831" s="8" t="s">
        <v>10896</v>
      </c>
      <c r="I831" s="8" t="s">
        <v>294</v>
      </c>
      <c r="J831" s="8" t="s">
        <v>10897</v>
      </c>
      <c r="K831" s="8" t="s">
        <v>301</v>
      </c>
      <c r="L831" s="8" t="s">
        <v>10886</v>
      </c>
      <c r="M831" s="8" t="s">
        <v>10899</v>
      </c>
      <c r="N831" s="8" t="s">
        <v>10893</v>
      </c>
      <c r="O831" s="9">
        <v>5.41</v>
      </c>
      <c r="P831" s="10">
        <v>1</v>
      </c>
      <c r="Q831" s="11">
        <v>9.25</v>
      </c>
      <c r="R831" s="11">
        <v>7</v>
      </c>
      <c r="S831" s="8" t="s">
        <v>296</v>
      </c>
      <c r="T831" s="8" t="s">
        <v>297</v>
      </c>
      <c r="U831" s="9">
        <v>6.46</v>
      </c>
      <c r="V831" s="10">
        <v>0.25</v>
      </c>
      <c r="W831" s="11">
        <v>3</v>
      </c>
      <c r="X831" s="9">
        <v>2.165</v>
      </c>
      <c r="Y831" s="8" t="s">
        <v>292</v>
      </c>
      <c r="Z831" s="10">
        <v>4</v>
      </c>
      <c r="AA831" s="10">
        <v>1</v>
      </c>
      <c r="AB831" s="9">
        <v>8.66</v>
      </c>
      <c r="AC831" s="10">
        <v>1</v>
      </c>
      <c r="AD831" s="10">
        <v>1</v>
      </c>
      <c r="AE831" s="9">
        <v>8.66</v>
      </c>
      <c r="AF831" s="11">
        <v>10</v>
      </c>
      <c r="AG831" s="11">
        <v>7</v>
      </c>
      <c r="AH831" s="11">
        <v>0</v>
      </c>
      <c r="AI831" s="11">
        <v>17</v>
      </c>
      <c r="AJ831" s="11">
        <v>0</v>
      </c>
      <c r="AK831" s="12">
        <v>44115.621111111112</v>
      </c>
      <c r="AL831" s="11">
        <v>0.16</v>
      </c>
      <c r="AM831" s="11">
        <v>100</v>
      </c>
      <c r="AN831" s="11">
        <v>0</v>
      </c>
      <c r="AO831" s="11">
        <v>0.11</v>
      </c>
      <c r="AP831" s="11">
        <v>0</v>
      </c>
      <c r="AQ831" s="11">
        <v>0.33</v>
      </c>
      <c r="AR831" s="11">
        <v>0.06</v>
      </c>
      <c r="AS831" s="8" t="s">
        <v>298</v>
      </c>
      <c r="AT831" s="11">
        <v>0</v>
      </c>
      <c r="AU831" s="8" t="s">
        <v>13045</v>
      </c>
      <c r="AV831" s="8" t="s">
        <v>299</v>
      </c>
    </row>
    <row r="832" spans="1:48" x14ac:dyDescent="0.25">
      <c r="A832" s="8" t="str">
        <f t="shared" si="12"/>
        <v>17006000257132200001421</v>
      </c>
      <c r="B832" s="8" t="s">
        <v>10883</v>
      </c>
      <c r="C832" s="8" t="s">
        <v>292</v>
      </c>
      <c r="D832" s="8" t="s">
        <v>293</v>
      </c>
      <c r="E832" s="8" t="s">
        <v>13046</v>
      </c>
      <c r="F832" s="8" t="s">
        <v>13047</v>
      </c>
      <c r="G832" s="8" t="s">
        <v>10890</v>
      </c>
      <c r="H832" s="8" t="s">
        <v>10896</v>
      </c>
      <c r="I832" s="8" t="s">
        <v>294</v>
      </c>
      <c r="J832" s="8" t="s">
        <v>10897</v>
      </c>
      <c r="K832" s="8" t="s">
        <v>301</v>
      </c>
      <c r="L832" s="8" t="s">
        <v>10886</v>
      </c>
      <c r="M832" s="8" t="s">
        <v>10899</v>
      </c>
      <c r="N832" s="8" t="s">
        <v>10893</v>
      </c>
      <c r="O832" s="9">
        <v>5.48</v>
      </c>
      <c r="P832" s="10">
        <v>1</v>
      </c>
      <c r="Q832" s="11">
        <v>9.25</v>
      </c>
      <c r="R832" s="11">
        <v>7</v>
      </c>
      <c r="S832" s="8" t="s">
        <v>296</v>
      </c>
      <c r="T832" s="8" t="s">
        <v>297</v>
      </c>
      <c r="U832" s="9">
        <v>6.5430000000000001</v>
      </c>
      <c r="V832" s="10">
        <v>0.25</v>
      </c>
      <c r="W832" s="11">
        <v>3</v>
      </c>
      <c r="X832" s="9">
        <v>2.206</v>
      </c>
      <c r="Y832" s="8" t="s">
        <v>292</v>
      </c>
      <c r="Z832" s="10">
        <v>4</v>
      </c>
      <c r="AA832" s="10">
        <v>1</v>
      </c>
      <c r="AB832" s="9">
        <v>8.8239999999999998</v>
      </c>
      <c r="AC832" s="10">
        <v>1</v>
      </c>
      <c r="AD832" s="10">
        <v>1</v>
      </c>
      <c r="AE832" s="9">
        <v>8.8239999999999998</v>
      </c>
      <c r="AF832" s="11">
        <v>10</v>
      </c>
      <c r="AG832" s="11">
        <v>7</v>
      </c>
      <c r="AH832" s="11">
        <v>0</v>
      </c>
      <c r="AI832" s="11">
        <v>17</v>
      </c>
      <c r="AJ832" s="11">
        <v>0</v>
      </c>
      <c r="AK832" s="12">
        <v>44115.621111111112</v>
      </c>
      <c r="AL832" s="11">
        <v>0.17</v>
      </c>
      <c r="AM832" s="11">
        <v>100</v>
      </c>
      <c r="AN832" s="11">
        <v>0</v>
      </c>
      <c r="AO832" s="11">
        <v>0.12</v>
      </c>
      <c r="AP832" s="11">
        <v>0</v>
      </c>
      <c r="AQ832" s="11">
        <v>0.34</v>
      </c>
      <c r="AR832" s="11">
        <v>0.06</v>
      </c>
      <c r="AS832" s="8" t="s">
        <v>298</v>
      </c>
      <c r="AT832" s="11">
        <v>0</v>
      </c>
      <c r="AU832" s="8" t="s">
        <v>13048</v>
      </c>
      <c r="AV832" s="8" t="s">
        <v>299</v>
      </c>
    </row>
    <row r="833" spans="1:48" x14ac:dyDescent="0.25">
      <c r="A833" s="8" t="str">
        <f t="shared" si="12"/>
        <v>17006000257142200001421</v>
      </c>
      <c r="B833" s="8" t="s">
        <v>10883</v>
      </c>
      <c r="C833" s="8" t="s">
        <v>292</v>
      </c>
      <c r="D833" s="8" t="s">
        <v>293</v>
      </c>
      <c r="E833" s="8" t="s">
        <v>13049</v>
      </c>
      <c r="F833" s="8" t="s">
        <v>13050</v>
      </c>
      <c r="G833" s="8" t="s">
        <v>10890</v>
      </c>
      <c r="H833" s="8" t="s">
        <v>10896</v>
      </c>
      <c r="I833" s="8" t="s">
        <v>294</v>
      </c>
      <c r="J833" s="8" t="s">
        <v>10897</v>
      </c>
      <c r="K833" s="8" t="s">
        <v>301</v>
      </c>
      <c r="L833" s="8" t="s">
        <v>10886</v>
      </c>
      <c r="M833" s="8" t="s">
        <v>10899</v>
      </c>
      <c r="N833" s="8" t="s">
        <v>10893</v>
      </c>
      <c r="O833" s="9">
        <v>5.53</v>
      </c>
      <c r="P833" s="10">
        <v>1</v>
      </c>
      <c r="Q833" s="11">
        <v>9.25</v>
      </c>
      <c r="R833" s="11">
        <v>7</v>
      </c>
      <c r="S833" s="8" t="s">
        <v>296</v>
      </c>
      <c r="T833" s="8" t="s">
        <v>297</v>
      </c>
      <c r="U833" s="9">
        <v>6.6029999999999998</v>
      </c>
      <c r="V833" s="10">
        <v>0.25</v>
      </c>
      <c r="W833" s="11">
        <v>3</v>
      </c>
      <c r="X833" s="9">
        <v>2.2210000000000001</v>
      </c>
      <c r="Y833" s="8" t="s">
        <v>292</v>
      </c>
      <c r="Z833" s="10">
        <v>4</v>
      </c>
      <c r="AA833" s="10">
        <v>1</v>
      </c>
      <c r="AB833" s="9">
        <v>8.8840000000000003</v>
      </c>
      <c r="AC833" s="10">
        <v>1</v>
      </c>
      <c r="AD833" s="10">
        <v>1</v>
      </c>
      <c r="AE833" s="9">
        <v>8.8840000000000003</v>
      </c>
      <c r="AF833" s="11">
        <v>10</v>
      </c>
      <c r="AG833" s="11">
        <v>7</v>
      </c>
      <c r="AH833" s="11">
        <v>0</v>
      </c>
      <c r="AI833" s="11">
        <v>17</v>
      </c>
      <c r="AJ833" s="11">
        <v>0</v>
      </c>
      <c r="AK833" s="12">
        <v>44115.621145833335</v>
      </c>
      <c r="AL833" s="11">
        <v>0.17</v>
      </c>
      <c r="AM833" s="11">
        <v>100</v>
      </c>
      <c r="AN833" s="11">
        <v>0</v>
      </c>
      <c r="AO833" s="11">
        <v>0.12</v>
      </c>
      <c r="AP833" s="11">
        <v>0</v>
      </c>
      <c r="AQ833" s="11">
        <v>0.34</v>
      </c>
      <c r="AR833" s="11">
        <v>0.06</v>
      </c>
      <c r="AS833" s="8" t="s">
        <v>298</v>
      </c>
      <c r="AT833" s="11">
        <v>0</v>
      </c>
      <c r="AU833" s="8" t="s">
        <v>13051</v>
      </c>
      <c r="AV833" s="8" t="s">
        <v>299</v>
      </c>
    </row>
    <row r="834" spans="1:48" x14ac:dyDescent="0.25">
      <c r="A834" s="8" t="str">
        <f t="shared" si="12"/>
        <v>17006000257152200001421</v>
      </c>
      <c r="B834" s="8" t="s">
        <v>10883</v>
      </c>
      <c r="C834" s="8" t="s">
        <v>292</v>
      </c>
      <c r="D834" s="8" t="s">
        <v>293</v>
      </c>
      <c r="E834" s="8" t="s">
        <v>13052</v>
      </c>
      <c r="F834" s="8" t="s">
        <v>13053</v>
      </c>
      <c r="G834" s="8" t="s">
        <v>10890</v>
      </c>
      <c r="H834" s="8" t="s">
        <v>10896</v>
      </c>
      <c r="I834" s="8" t="s">
        <v>294</v>
      </c>
      <c r="J834" s="8" t="s">
        <v>10897</v>
      </c>
      <c r="K834" s="8" t="s">
        <v>301</v>
      </c>
      <c r="L834" s="8" t="s">
        <v>10886</v>
      </c>
      <c r="M834" s="8" t="s">
        <v>10899</v>
      </c>
      <c r="N834" s="8" t="s">
        <v>10893</v>
      </c>
      <c r="O834" s="9">
        <v>5.56</v>
      </c>
      <c r="P834" s="10">
        <v>1</v>
      </c>
      <c r="Q834" s="11">
        <v>9.25</v>
      </c>
      <c r="R834" s="11">
        <v>7</v>
      </c>
      <c r="S834" s="8" t="s">
        <v>296</v>
      </c>
      <c r="T834" s="8" t="s">
        <v>297</v>
      </c>
      <c r="U834" s="9">
        <v>6.6390000000000002</v>
      </c>
      <c r="V834" s="10">
        <v>0.25</v>
      </c>
      <c r="W834" s="11">
        <v>3</v>
      </c>
      <c r="X834" s="9">
        <v>2.2400000000000002</v>
      </c>
      <c r="Y834" s="8" t="s">
        <v>292</v>
      </c>
      <c r="Z834" s="10">
        <v>4</v>
      </c>
      <c r="AA834" s="10">
        <v>1</v>
      </c>
      <c r="AB834" s="9">
        <v>8.9600000000000009</v>
      </c>
      <c r="AC834" s="10">
        <v>1</v>
      </c>
      <c r="AD834" s="10">
        <v>1</v>
      </c>
      <c r="AE834" s="9">
        <v>8.9600000000000009</v>
      </c>
      <c r="AF834" s="11">
        <v>10</v>
      </c>
      <c r="AG834" s="11">
        <v>7</v>
      </c>
      <c r="AH834" s="11">
        <v>0</v>
      </c>
      <c r="AI834" s="11">
        <v>17</v>
      </c>
      <c r="AJ834" s="11">
        <v>0</v>
      </c>
      <c r="AK834" s="12">
        <v>44115.621145833335</v>
      </c>
      <c r="AL834" s="11">
        <v>0.17</v>
      </c>
      <c r="AM834" s="11">
        <v>100</v>
      </c>
      <c r="AN834" s="11">
        <v>0</v>
      </c>
      <c r="AO834" s="11">
        <v>0.12</v>
      </c>
      <c r="AP834" s="11">
        <v>0</v>
      </c>
      <c r="AQ834" s="11">
        <v>0.34</v>
      </c>
      <c r="AR834" s="11">
        <v>7.0000000000000007E-2</v>
      </c>
      <c r="AS834" s="8" t="s">
        <v>298</v>
      </c>
      <c r="AT834" s="11">
        <v>0</v>
      </c>
      <c r="AU834" s="8" t="s">
        <v>13054</v>
      </c>
      <c r="AV834" s="8" t="s">
        <v>299</v>
      </c>
    </row>
    <row r="835" spans="1:48" x14ac:dyDescent="0.25">
      <c r="A835" s="8" t="str">
        <f t="shared" ref="A835:A898" si="13">_xlfn.CONCAT(B835,E835,G835)</f>
        <v>17006000257162200001421</v>
      </c>
      <c r="B835" s="8" t="s">
        <v>10883</v>
      </c>
      <c r="C835" s="8" t="s">
        <v>292</v>
      </c>
      <c r="D835" s="8" t="s">
        <v>293</v>
      </c>
      <c r="E835" s="8" t="s">
        <v>13055</v>
      </c>
      <c r="F835" s="8" t="s">
        <v>13056</v>
      </c>
      <c r="G835" s="8" t="s">
        <v>10890</v>
      </c>
      <c r="H835" s="8" t="s">
        <v>10896</v>
      </c>
      <c r="I835" s="8" t="s">
        <v>294</v>
      </c>
      <c r="J835" s="8" t="s">
        <v>10897</v>
      </c>
      <c r="K835" s="8" t="s">
        <v>301</v>
      </c>
      <c r="L835" s="8" t="s">
        <v>10886</v>
      </c>
      <c r="M835" s="8" t="s">
        <v>10899</v>
      </c>
      <c r="N835" s="8" t="s">
        <v>10893</v>
      </c>
      <c r="O835" s="9">
        <v>5.63</v>
      </c>
      <c r="P835" s="10">
        <v>1</v>
      </c>
      <c r="Q835" s="11">
        <v>9.25</v>
      </c>
      <c r="R835" s="11">
        <v>7</v>
      </c>
      <c r="S835" s="8" t="s">
        <v>296</v>
      </c>
      <c r="T835" s="8" t="s">
        <v>297</v>
      </c>
      <c r="U835" s="9">
        <v>6.7220000000000004</v>
      </c>
      <c r="V835" s="10">
        <v>0.25</v>
      </c>
      <c r="W835" s="11">
        <v>3</v>
      </c>
      <c r="X835" s="9">
        <v>2.2709999999999999</v>
      </c>
      <c r="Y835" s="8" t="s">
        <v>292</v>
      </c>
      <c r="Z835" s="10">
        <v>4</v>
      </c>
      <c r="AA835" s="10">
        <v>1</v>
      </c>
      <c r="AB835" s="9">
        <v>9.0839999999999996</v>
      </c>
      <c r="AC835" s="10">
        <v>1</v>
      </c>
      <c r="AD835" s="10">
        <v>1</v>
      </c>
      <c r="AE835" s="9">
        <v>9.0839999999999996</v>
      </c>
      <c r="AF835" s="11">
        <v>10</v>
      </c>
      <c r="AG835" s="11">
        <v>7</v>
      </c>
      <c r="AH835" s="11">
        <v>0</v>
      </c>
      <c r="AI835" s="11">
        <v>17</v>
      </c>
      <c r="AJ835" s="11">
        <v>0</v>
      </c>
      <c r="AK835" s="12">
        <v>44115.621180555558</v>
      </c>
      <c r="AL835" s="11">
        <v>0.17</v>
      </c>
      <c r="AM835" s="11">
        <v>100</v>
      </c>
      <c r="AN835" s="11">
        <v>0</v>
      </c>
      <c r="AO835" s="11">
        <v>0.12</v>
      </c>
      <c r="AP835" s="11">
        <v>0</v>
      </c>
      <c r="AQ835" s="11">
        <v>0.35</v>
      </c>
      <c r="AR835" s="11">
        <v>7.0000000000000007E-2</v>
      </c>
      <c r="AS835" s="8" t="s">
        <v>298</v>
      </c>
      <c r="AT835" s="11">
        <v>0</v>
      </c>
      <c r="AU835" s="8" t="s">
        <v>13057</v>
      </c>
      <c r="AV835" s="8" t="s">
        <v>299</v>
      </c>
    </row>
    <row r="836" spans="1:48" x14ac:dyDescent="0.25">
      <c r="A836" s="8" t="str">
        <f t="shared" si="13"/>
        <v>17006000257172200001421</v>
      </c>
      <c r="B836" s="8" t="s">
        <v>10883</v>
      </c>
      <c r="C836" s="8" t="s">
        <v>292</v>
      </c>
      <c r="D836" s="8" t="s">
        <v>293</v>
      </c>
      <c r="E836" s="8" t="s">
        <v>13058</v>
      </c>
      <c r="F836" s="8" t="s">
        <v>13059</v>
      </c>
      <c r="G836" s="8" t="s">
        <v>10890</v>
      </c>
      <c r="H836" s="8" t="s">
        <v>10896</v>
      </c>
      <c r="I836" s="8" t="s">
        <v>294</v>
      </c>
      <c r="J836" s="8" t="s">
        <v>10897</v>
      </c>
      <c r="K836" s="8" t="s">
        <v>301</v>
      </c>
      <c r="L836" s="8" t="s">
        <v>10898</v>
      </c>
      <c r="M836" s="8" t="s">
        <v>10899</v>
      </c>
      <c r="N836" s="8" t="s">
        <v>10893</v>
      </c>
      <c r="O836" s="9">
        <v>5.7</v>
      </c>
      <c r="P836" s="10">
        <v>1</v>
      </c>
      <c r="Q836" s="11">
        <v>9.25</v>
      </c>
      <c r="R836" s="11">
        <v>7</v>
      </c>
      <c r="S836" s="8" t="s">
        <v>296</v>
      </c>
      <c r="T836" s="8" t="s">
        <v>297</v>
      </c>
      <c r="U836" s="9">
        <v>6.806</v>
      </c>
      <c r="V836" s="10">
        <v>0.25</v>
      </c>
      <c r="W836" s="11">
        <v>3</v>
      </c>
      <c r="X836" s="9">
        <v>2.2919999999999998</v>
      </c>
      <c r="Y836" s="8" t="s">
        <v>292</v>
      </c>
      <c r="Z836" s="10">
        <v>4</v>
      </c>
      <c r="AA836" s="10">
        <v>1</v>
      </c>
      <c r="AB836" s="9">
        <v>9.1679999999999993</v>
      </c>
      <c r="AC836" s="10">
        <v>1</v>
      </c>
      <c r="AD836" s="10">
        <v>1</v>
      </c>
      <c r="AE836" s="9">
        <v>9.1679999999999993</v>
      </c>
      <c r="AF836" s="11">
        <v>10</v>
      </c>
      <c r="AG836" s="11">
        <v>7</v>
      </c>
      <c r="AH836" s="11">
        <v>0</v>
      </c>
      <c r="AI836" s="11">
        <v>17</v>
      </c>
      <c r="AJ836" s="11">
        <v>0</v>
      </c>
      <c r="AK836" s="12">
        <v>44115.621180555558</v>
      </c>
      <c r="AL836" s="11">
        <v>0.17</v>
      </c>
      <c r="AM836" s="11">
        <v>100</v>
      </c>
      <c r="AN836" s="11">
        <v>0</v>
      </c>
      <c r="AO836" s="11">
        <v>0.12</v>
      </c>
      <c r="AP836" s="11">
        <v>0</v>
      </c>
      <c r="AQ836" s="11">
        <v>0.35</v>
      </c>
      <c r="AR836" s="11">
        <v>7.0000000000000007E-2</v>
      </c>
      <c r="AS836" s="8" t="s">
        <v>298</v>
      </c>
      <c r="AT836" s="11">
        <v>0</v>
      </c>
      <c r="AU836" s="8" t="s">
        <v>13060</v>
      </c>
      <c r="AV836" s="8" t="s">
        <v>299</v>
      </c>
    </row>
    <row r="837" spans="1:48" x14ac:dyDescent="0.25">
      <c r="A837" s="8" t="str">
        <f t="shared" si="13"/>
        <v>17006000257182200001421</v>
      </c>
      <c r="B837" s="8" t="s">
        <v>10883</v>
      </c>
      <c r="C837" s="8" t="s">
        <v>292</v>
      </c>
      <c r="D837" s="8" t="s">
        <v>293</v>
      </c>
      <c r="E837" s="8" t="s">
        <v>13061</v>
      </c>
      <c r="F837" s="8" t="s">
        <v>13062</v>
      </c>
      <c r="G837" s="8" t="s">
        <v>10890</v>
      </c>
      <c r="H837" s="8" t="s">
        <v>10896</v>
      </c>
      <c r="I837" s="8" t="s">
        <v>294</v>
      </c>
      <c r="J837" s="8" t="s">
        <v>10897</v>
      </c>
      <c r="K837" s="8" t="s">
        <v>301</v>
      </c>
      <c r="L837" s="8" t="s">
        <v>10886</v>
      </c>
      <c r="M837" s="8" t="s">
        <v>10899</v>
      </c>
      <c r="N837" s="8" t="s">
        <v>10893</v>
      </c>
      <c r="O837" s="9">
        <v>5.72</v>
      </c>
      <c r="P837" s="10">
        <v>1</v>
      </c>
      <c r="Q837" s="11">
        <v>9.25</v>
      </c>
      <c r="R837" s="11">
        <v>7</v>
      </c>
      <c r="S837" s="8" t="s">
        <v>296</v>
      </c>
      <c r="T837" s="8" t="s">
        <v>297</v>
      </c>
      <c r="U837" s="9">
        <v>6.83</v>
      </c>
      <c r="V837" s="10">
        <v>0.25</v>
      </c>
      <c r="W837" s="11">
        <v>3</v>
      </c>
      <c r="X837" s="9">
        <v>2.298</v>
      </c>
      <c r="Y837" s="8" t="s">
        <v>292</v>
      </c>
      <c r="Z837" s="10">
        <v>4</v>
      </c>
      <c r="AA837" s="10">
        <v>1</v>
      </c>
      <c r="AB837" s="9">
        <v>9.1920000000000002</v>
      </c>
      <c r="AC837" s="10">
        <v>1</v>
      </c>
      <c r="AD837" s="10">
        <v>1</v>
      </c>
      <c r="AE837" s="9">
        <v>9.1920000000000002</v>
      </c>
      <c r="AF837" s="11">
        <v>10</v>
      </c>
      <c r="AG837" s="11">
        <v>7</v>
      </c>
      <c r="AH837" s="11">
        <v>0</v>
      </c>
      <c r="AI837" s="11">
        <v>17</v>
      </c>
      <c r="AJ837" s="11">
        <v>0</v>
      </c>
      <c r="AK837" s="12">
        <v>44115.621180555558</v>
      </c>
      <c r="AL837" s="11">
        <v>0.17</v>
      </c>
      <c r="AM837" s="11">
        <v>100</v>
      </c>
      <c r="AN837" s="11">
        <v>0</v>
      </c>
      <c r="AO837" s="11">
        <v>0.12</v>
      </c>
      <c r="AP837" s="11">
        <v>0</v>
      </c>
      <c r="AQ837" s="11">
        <v>0.35</v>
      </c>
      <c r="AR837" s="11">
        <v>7.0000000000000007E-2</v>
      </c>
      <c r="AS837" s="8" t="s">
        <v>298</v>
      </c>
      <c r="AT837" s="11">
        <v>0</v>
      </c>
      <c r="AU837" s="8" t="s">
        <v>13063</v>
      </c>
      <c r="AV837" s="8" t="s">
        <v>299</v>
      </c>
    </row>
    <row r="838" spans="1:48" x14ac:dyDescent="0.25">
      <c r="A838" s="8" t="str">
        <f t="shared" si="13"/>
        <v>17006000257192200001421</v>
      </c>
      <c r="B838" s="8" t="s">
        <v>10883</v>
      </c>
      <c r="C838" s="8" t="s">
        <v>292</v>
      </c>
      <c r="D838" s="8" t="s">
        <v>293</v>
      </c>
      <c r="E838" s="8" t="s">
        <v>13064</v>
      </c>
      <c r="F838" s="8" t="s">
        <v>13065</v>
      </c>
      <c r="G838" s="8" t="s">
        <v>10890</v>
      </c>
      <c r="H838" s="8" t="s">
        <v>10896</v>
      </c>
      <c r="I838" s="8" t="s">
        <v>294</v>
      </c>
      <c r="J838" s="8" t="s">
        <v>10897</v>
      </c>
      <c r="K838" s="8" t="s">
        <v>301</v>
      </c>
      <c r="L838" s="8" t="s">
        <v>10886</v>
      </c>
      <c r="M838" s="8" t="s">
        <v>10899</v>
      </c>
      <c r="N838" s="8" t="s">
        <v>10893</v>
      </c>
      <c r="O838" s="9">
        <v>5.77</v>
      </c>
      <c r="P838" s="10">
        <v>1</v>
      </c>
      <c r="Q838" s="11">
        <v>9.25</v>
      </c>
      <c r="R838" s="11">
        <v>7</v>
      </c>
      <c r="S838" s="8" t="s">
        <v>296</v>
      </c>
      <c r="T838" s="8" t="s">
        <v>297</v>
      </c>
      <c r="U838" s="9">
        <v>6.89</v>
      </c>
      <c r="V838" s="10">
        <v>0.25</v>
      </c>
      <c r="W838" s="11">
        <v>3</v>
      </c>
      <c r="X838" s="9">
        <v>2.323</v>
      </c>
      <c r="Y838" s="8" t="s">
        <v>292</v>
      </c>
      <c r="Z838" s="10">
        <v>4</v>
      </c>
      <c r="AA838" s="10">
        <v>1</v>
      </c>
      <c r="AB838" s="9">
        <v>9.2919999999999998</v>
      </c>
      <c r="AC838" s="10">
        <v>1</v>
      </c>
      <c r="AD838" s="10">
        <v>1</v>
      </c>
      <c r="AE838" s="9">
        <v>9.2919999999999998</v>
      </c>
      <c r="AF838" s="11">
        <v>10</v>
      </c>
      <c r="AG838" s="11">
        <v>7</v>
      </c>
      <c r="AH838" s="11">
        <v>0</v>
      </c>
      <c r="AI838" s="11">
        <v>17</v>
      </c>
      <c r="AJ838" s="11">
        <v>0</v>
      </c>
      <c r="AK838" s="12">
        <v>44115.621192129627</v>
      </c>
      <c r="AL838" s="11">
        <v>0.17</v>
      </c>
      <c r="AM838" s="11">
        <v>100</v>
      </c>
      <c r="AN838" s="11">
        <v>0</v>
      </c>
      <c r="AO838" s="11">
        <v>0.12</v>
      </c>
      <c r="AP838" s="11">
        <v>0</v>
      </c>
      <c r="AQ838" s="11">
        <v>0.36</v>
      </c>
      <c r="AR838" s="11">
        <v>7.0000000000000007E-2</v>
      </c>
      <c r="AS838" s="8" t="s">
        <v>298</v>
      </c>
      <c r="AT838" s="11">
        <v>0</v>
      </c>
      <c r="AU838" s="8" t="s">
        <v>13066</v>
      </c>
      <c r="AV838" s="8" t="s">
        <v>299</v>
      </c>
    </row>
    <row r="839" spans="1:48" x14ac:dyDescent="0.25">
      <c r="A839" s="8" t="str">
        <f t="shared" si="13"/>
        <v>17006000257202200001421</v>
      </c>
      <c r="B839" s="8" t="s">
        <v>10883</v>
      </c>
      <c r="C839" s="8" t="s">
        <v>292</v>
      </c>
      <c r="D839" s="8" t="s">
        <v>293</v>
      </c>
      <c r="E839" s="8" t="s">
        <v>13067</v>
      </c>
      <c r="F839" s="8" t="s">
        <v>13068</v>
      </c>
      <c r="G839" s="8" t="s">
        <v>10890</v>
      </c>
      <c r="H839" s="8" t="s">
        <v>10896</v>
      </c>
      <c r="I839" s="8" t="s">
        <v>294</v>
      </c>
      <c r="J839" s="8" t="s">
        <v>10897</v>
      </c>
      <c r="K839" s="8" t="s">
        <v>301</v>
      </c>
      <c r="L839" s="8" t="s">
        <v>10886</v>
      </c>
      <c r="M839" s="8" t="s">
        <v>10899</v>
      </c>
      <c r="N839" s="8" t="s">
        <v>10893</v>
      </c>
      <c r="O839" s="9">
        <v>5.81</v>
      </c>
      <c r="P839" s="10">
        <v>1</v>
      </c>
      <c r="Q839" s="11">
        <v>9.25</v>
      </c>
      <c r="R839" s="11">
        <v>7</v>
      </c>
      <c r="S839" s="8" t="s">
        <v>296</v>
      </c>
      <c r="T839" s="8" t="s">
        <v>297</v>
      </c>
      <c r="U839" s="9">
        <v>6.9370000000000003</v>
      </c>
      <c r="V839" s="10">
        <v>0.25</v>
      </c>
      <c r="W839" s="11">
        <v>3</v>
      </c>
      <c r="X839" s="9">
        <v>2.3340000000000001</v>
      </c>
      <c r="Y839" s="8" t="s">
        <v>292</v>
      </c>
      <c r="Z839" s="10">
        <v>4</v>
      </c>
      <c r="AA839" s="10">
        <v>1</v>
      </c>
      <c r="AB839" s="9">
        <v>9.3360000000000003</v>
      </c>
      <c r="AC839" s="10">
        <v>1</v>
      </c>
      <c r="AD839" s="10">
        <v>1</v>
      </c>
      <c r="AE839" s="9">
        <v>9.3360000000000003</v>
      </c>
      <c r="AF839" s="11">
        <v>10</v>
      </c>
      <c r="AG839" s="11">
        <v>7</v>
      </c>
      <c r="AH839" s="11">
        <v>0</v>
      </c>
      <c r="AI839" s="11">
        <v>17</v>
      </c>
      <c r="AJ839" s="11">
        <v>0</v>
      </c>
      <c r="AK839" s="12">
        <v>44115.621203703704</v>
      </c>
      <c r="AL839" s="11">
        <v>0.17</v>
      </c>
      <c r="AM839" s="11">
        <v>100</v>
      </c>
      <c r="AN839" s="11">
        <v>0</v>
      </c>
      <c r="AO839" s="11">
        <v>0.12</v>
      </c>
      <c r="AP839" s="11">
        <v>0</v>
      </c>
      <c r="AQ839" s="11">
        <v>0.36</v>
      </c>
      <c r="AR839" s="11">
        <v>7.0000000000000007E-2</v>
      </c>
      <c r="AS839" s="8" t="s">
        <v>298</v>
      </c>
      <c r="AT839" s="11">
        <v>0</v>
      </c>
      <c r="AU839" s="8" t="s">
        <v>13069</v>
      </c>
      <c r="AV839" s="8" t="s">
        <v>299</v>
      </c>
    </row>
    <row r="840" spans="1:48" x14ac:dyDescent="0.25">
      <c r="A840" s="8" t="str">
        <f t="shared" si="13"/>
        <v>17006000257212200001421</v>
      </c>
      <c r="B840" s="8" t="s">
        <v>10883</v>
      </c>
      <c r="C840" s="8" t="s">
        <v>292</v>
      </c>
      <c r="D840" s="8" t="s">
        <v>293</v>
      </c>
      <c r="E840" s="8" t="s">
        <v>13070</v>
      </c>
      <c r="F840" s="8" t="s">
        <v>13071</v>
      </c>
      <c r="G840" s="8" t="s">
        <v>10890</v>
      </c>
      <c r="H840" s="8" t="s">
        <v>10896</v>
      </c>
      <c r="I840" s="8" t="s">
        <v>294</v>
      </c>
      <c r="J840" s="8" t="s">
        <v>10897</v>
      </c>
      <c r="K840" s="8" t="s">
        <v>301</v>
      </c>
      <c r="L840" s="8" t="s">
        <v>10886</v>
      </c>
      <c r="M840" s="8" t="s">
        <v>10899</v>
      </c>
      <c r="N840" s="8" t="s">
        <v>10893</v>
      </c>
      <c r="O840" s="9">
        <v>5.86</v>
      </c>
      <c r="P840" s="10">
        <v>1</v>
      </c>
      <c r="Q840" s="11">
        <v>9.25</v>
      </c>
      <c r="R840" s="11">
        <v>7</v>
      </c>
      <c r="S840" s="8" t="s">
        <v>296</v>
      </c>
      <c r="T840" s="8" t="s">
        <v>297</v>
      </c>
      <c r="U840" s="9">
        <v>6.9969999999999999</v>
      </c>
      <c r="V840" s="10">
        <v>0.25</v>
      </c>
      <c r="W840" s="11">
        <v>3</v>
      </c>
      <c r="X840" s="9">
        <v>2.359</v>
      </c>
      <c r="Y840" s="8" t="s">
        <v>292</v>
      </c>
      <c r="Z840" s="10">
        <v>4</v>
      </c>
      <c r="AA840" s="10">
        <v>1</v>
      </c>
      <c r="AB840" s="9">
        <v>9.4359999999999999</v>
      </c>
      <c r="AC840" s="10">
        <v>1</v>
      </c>
      <c r="AD840" s="10">
        <v>1</v>
      </c>
      <c r="AE840" s="9">
        <v>9.4359999999999999</v>
      </c>
      <c r="AF840" s="11">
        <v>10</v>
      </c>
      <c r="AG840" s="11">
        <v>7</v>
      </c>
      <c r="AH840" s="11">
        <v>0</v>
      </c>
      <c r="AI840" s="11">
        <v>17</v>
      </c>
      <c r="AJ840" s="11">
        <v>0</v>
      </c>
      <c r="AK840" s="12">
        <v>44115.621203703704</v>
      </c>
      <c r="AL840" s="11">
        <v>0.18</v>
      </c>
      <c r="AM840" s="11">
        <v>100</v>
      </c>
      <c r="AN840" s="11">
        <v>0</v>
      </c>
      <c r="AO840" s="11">
        <v>0.12</v>
      </c>
      <c r="AP840" s="11">
        <v>0</v>
      </c>
      <c r="AQ840" s="11">
        <v>0.36</v>
      </c>
      <c r="AR840" s="11">
        <v>7.0000000000000007E-2</v>
      </c>
      <c r="AS840" s="8" t="s">
        <v>298</v>
      </c>
      <c r="AT840" s="11">
        <v>0</v>
      </c>
      <c r="AU840" s="8" t="s">
        <v>13072</v>
      </c>
      <c r="AV840" s="8" t="s">
        <v>299</v>
      </c>
    </row>
    <row r="841" spans="1:48" x14ac:dyDescent="0.25">
      <c r="A841" s="8" t="str">
        <f t="shared" si="13"/>
        <v>17006000257222200001421</v>
      </c>
      <c r="B841" s="8" t="s">
        <v>10883</v>
      </c>
      <c r="C841" s="8" t="s">
        <v>292</v>
      </c>
      <c r="D841" s="8" t="s">
        <v>293</v>
      </c>
      <c r="E841" s="8" t="s">
        <v>13073</v>
      </c>
      <c r="F841" s="8" t="s">
        <v>13074</v>
      </c>
      <c r="G841" s="8" t="s">
        <v>10890</v>
      </c>
      <c r="H841" s="8" t="s">
        <v>10896</v>
      </c>
      <c r="I841" s="8" t="s">
        <v>294</v>
      </c>
      <c r="J841" s="8" t="s">
        <v>10897</v>
      </c>
      <c r="K841" s="8" t="s">
        <v>301</v>
      </c>
      <c r="L841" s="8" t="s">
        <v>10898</v>
      </c>
      <c r="M841" s="8" t="s">
        <v>10899</v>
      </c>
      <c r="N841" s="8" t="s">
        <v>10893</v>
      </c>
      <c r="O841" s="9">
        <v>5.9</v>
      </c>
      <c r="P841" s="10">
        <v>1</v>
      </c>
      <c r="Q841" s="11">
        <v>9.25</v>
      </c>
      <c r="R841" s="11">
        <v>7</v>
      </c>
      <c r="S841" s="8" t="s">
        <v>296</v>
      </c>
      <c r="T841" s="8" t="s">
        <v>297</v>
      </c>
      <c r="U841" s="9">
        <v>7.0449999999999999</v>
      </c>
      <c r="V841" s="10">
        <v>0.25</v>
      </c>
      <c r="W841" s="11">
        <v>3</v>
      </c>
      <c r="X841" s="9">
        <v>2.371</v>
      </c>
      <c r="Y841" s="8" t="s">
        <v>292</v>
      </c>
      <c r="Z841" s="10">
        <v>4</v>
      </c>
      <c r="AA841" s="10">
        <v>1</v>
      </c>
      <c r="AB841" s="9">
        <v>9.484</v>
      </c>
      <c r="AC841" s="10">
        <v>1</v>
      </c>
      <c r="AD841" s="10">
        <v>1</v>
      </c>
      <c r="AE841" s="9">
        <v>9.484</v>
      </c>
      <c r="AF841" s="11">
        <v>10</v>
      </c>
      <c r="AG841" s="11">
        <v>7</v>
      </c>
      <c r="AH841" s="11">
        <v>0</v>
      </c>
      <c r="AI841" s="11">
        <v>17</v>
      </c>
      <c r="AJ841" s="11">
        <v>0</v>
      </c>
      <c r="AK841" s="12">
        <v>44115.621215277781</v>
      </c>
      <c r="AL841" s="11">
        <v>0.18</v>
      </c>
      <c r="AM841" s="11">
        <v>100</v>
      </c>
      <c r="AN841" s="11">
        <v>0</v>
      </c>
      <c r="AO841" s="11">
        <v>0.12</v>
      </c>
      <c r="AP841" s="11">
        <v>0</v>
      </c>
      <c r="AQ841" s="11">
        <v>0.36</v>
      </c>
      <c r="AR841" s="11">
        <v>7.0000000000000007E-2</v>
      </c>
      <c r="AS841" s="8" t="s">
        <v>298</v>
      </c>
      <c r="AT841" s="11">
        <v>0</v>
      </c>
      <c r="AU841" s="8" t="s">
        <v>13075</v>
      </c>
      <c r="AV841" s="8" t="s">
        <v>299</v>
      </c>
    </row>
    <row r="842" spans="1:48" x14ac:dyDescent="0.25">
      <c r="A842" s="8" t="str">
        <f t="shared" si="13"/>
        <v>17006000257232200001421</v>
      </c>
      <c r="B842" s="8" t="s">
        <v>10883</v>
      </c>
      <c r="C842" s="8" t="s">
        <v>292</v>
      </c>
      <c r="D842" s="8" t="s">
        <v>293</v>
      </c>
      <c r="E842" s="8" t="s">
        <v>13076</v>
      </c>
      <c r="F842" s="8" t="s">
        <v>13077</v>
      </c>
      <c r="G842" s="8" t="s">
        <v>10890</v>
      </c>
      <c r="H842" s="8" t="s">
        <v>10896</v>
      </c>
      <c r="I842" s="8" t="s">
        <v>294</v>
      </c>
      <c r="J842" s="8" t="s">
        <v>10897</v>
      </c>
      <c r="K842" s="8" t="s">
        <v>301</v>
      </c>
      <c r="L842" s="8" t="s">
        <v>10886</v>
      </c>
      <c r="M842" s="8" t="s">
        <v>10899</v>
      </c>
      <c r="N842" s="8" t="s">
        <v>10893</v>
      </c>
      <c r="O842" s="9">
        <v>5.94</v>
      </c>
      <c r="P842" s="10">
        <v>1</v>
      </c>
      <c r="Q842" s="11">
        <v>9.25</v>
      </c>
      <c r="R842" s="11">
        <v>7</v>
      </c>
      <c r="S842" s="8" t="s">
        <v>296</v>
      </c>
      <c r="T842" s="8" t="s">
        <v>297</v>
      </c>
      <c r="U842" s="9">
        <v>7.093</v>
      </c>
      <c r="V842" s="10">
        <v>0.25</v>
      </c>
      <c r="W842" s="11">
        <v>3</v>
      </c>
      <c r="X842" s="9">
        <v>2.3929999999999998</v>
      </c>
      <c r="Y842" s="8" t="s">
        <v>292</v>
      </c>
      <c r="Z842" s="10">
        <v>4</v>
      </c>
      <c r="AA842" s="10">
        <v>1</v>
      </c>
      <c r="AB842" s="9">
        <v>9.5719999999999992</v>
      </c>
      <c r="AC842" s="10">
        <v>1</v>
      </c>
      <c r="AD842" s="10">
        <v>1</v>
      </c>
      <c r="AE842" s="9">
        <v>9.5719999999999992</v>
      </c>
      <c r="AF842" s="11">
        <v>10</v>
      </c>
      <c r="AG842" s="11">
        <v>7</v>
      </c>
      <c r="AH842" s="11">
        <v>0</v>
      </c>
      <c r="AI842" s="11">
        <v>17</v>
      </c>
      <c r="AJ842" s="11">
        <v>0</v>
      </c>
      <c r="AK842" s="12">
        <v>44115.62122685185</v>
      </c>
      <c r="AL842" s="11">
        <v>0.18</v>
      </c>
      <c r="AM842" s="11">
        <v>100</v>
      </c>
      <c r="AN842" s="11">
        <v>0</v>
      </c>
      <c r="AO842" s="11">
        <v>0.12</v>
      </c>
      <c r="AP842" s="11">
        <v>0</v>
      </c>
      <c r="AQ842" s="11">
        <v>0.37</v>
      </c>
      <c r="AR842" s="11">
        <v>7.0000000000000007E-2</v>
      </c>
      <c r="AS842" s="8" t="s">
        <v>298</v>
      </c>
      <c r="AT842" s="11">
        <v>0</v>
      </c>
      <c r="AU842" s="8" t="s">
        <v>13078</v>
      </c>
      <c r="AV842" s="8" t="s">
        <v>299</v>
      </c>
    </row>
    <row r="843" spans="1:48" x14ac:dyDescent="0.25">
      <c r="A843" s="8" t="str">
        <f t="shared" si="13"/>
        <v>17006000257242200001421</v>
      </c>
      <c r="B843" s="8" t="s">
        <v>10883</v>
      </c>
      <c r="C843" s="8" t="s">
        <v>292</v>
      </c>
      <c r="D843" s="8" t="s">
        <v>293</v>
      </c>
      <c r="E843" s="8" t="s">
        <v>13079</v>
      </c>
      <c r="F843" s="8" t="s">
        <v>13080</v>
      </c>
      <c r="G843" s="8" t="s">
        <v>10890</v>
      </c>
      <c r="H843" s="8" t="s">
        <v>10896</v>
      </c>
      <c r="I843" s="8" t="s">
        <v>294</v>
      </c>
      <c r="J843" s="8" t="s">
        <v>10897</v>
      </c>
      <c r="K843" s="8" t="s">
        <v>301</v>
      </c>
      <c r="L843" s="8" t="s">
        <v>10886</v>
      </c>
      <c r="M843" s="8" t="s">
        <v>10899</v>
      </c>
      <c r="N843" s="8" t="s">
        <v>10893</v>
      </c>
      <c r="O843" s="9">
        <v>6.01</v>
      </c>
      <c r="P843" s="10">
        <v>1</v>
      </c>
      <c r="Q843" s="11">
        <v>9.25</v>
      </c>
      <c r="R843" s="11">
        <v>7</v>
      </c>
      <c r="S843" s="8" t="s">
        <v>296</v>
      </c>
      <c r="T843" s="8" t="s">
        <v>297</v>
      </c>
      <c r="U843" s="9">
        <v>7.1760000000000002</v>
      </c>
      <c r="V843" s="10">
        <v>0.25</v>
      </c>
      <c r="W843" s="11">
        <v>3</v>
      </c>
      <c r="X843" s="9">
        <v>2.4140000000000001</v>
      </c>
      <c r="Y843" s="8" t="s">
        <v>292</v>
      </c>
      <c r="Z843" s="10">
        <v>4</v>
      </c>
      <c r="AA843" s="10">
        <v>1</v>
      </c>
      <c r="AB843" s="9">
        <v>9.6560000000000006</v>
      </c>
      <c r="AC843" s="10">
        <v>1</v>
      </c>
      <c r="AD843" s="10">
        <v>1</v>
      </c>
      <c r="AE843" s="9">
        <v>9.6560000000000006</v>
      </c>
      <c r="AF843" s="11">
        <v>10</v>
      </c>
      <c r="AG843" s="11">
        <v>7</v>
      </c>
      <c r="AH843" s="11">
        <v>0</v>
      </c>
      <c r="AI843" s="11">
        <v>17</v>
      </c>
      <c r="AJ843" s="11">
        <v>0</v>
      </c>
      <c r="AK843" s="12">
        <v>44115.62122685185</v>
      </c>
      <c r="AL843" s="11">
        <v>0.18</v>
      </c>
      <c r="AM843" s="11">
        <v>100</v>
      </c>
      <c r="AN843" s="11">
        <v>0</v>
      </c>
      <c r="AO843" s="11">
        <v>0.12</v>
      </c>
      <c r="AP843" s="11">
        <v>0</v>
      </c>
      <c r="AQ843" s="11">
        <v>0.37</v>
      </c>
      <c r="AR843" s="11">
        <v>7.0000000000000007E-2</v>
      </c>
      <c r="AS843" s="8" t="s">
        <v>298</v>
      </c>
      <c r="AT843" s="11">
        <v>0</v>
      </c>
      <c r="AU843" s="8" t="s">
        <v>13081</v>
      </c>
      <c r="AV843" s="8" t="s">
        <v>299</v>
      </c>
    </row>
    <row r="844" spans="1:48" x14ac:dyDescent="0.25">
      <c r="A844" s="8" t="str">
        <f t="shared" si="13"/>
        <v>17006000257252200001421</v>
      </c>
      <c r="B844" s="8" t="s">
        <v>10883</v>
      </c>
      <c r="C844" s="8" t="s">
        <v>292</v>
      </c>
      <c r="D844" s="8" t="s">
        <v>293</v>
      </c>
      <c r="E844" s="8" t="s">
        <v>13082</v>
      </c>
      <c r="F844" s="8" t="s">
        <v>13083</v>
      </c>
      <c r="G844" s="8" t="s">
        <v>10890</v>
      </c>
      <c r="H844" s="8" t="s">
        <v>10896</v>
      </c>
      <c r="I844" s="8" t="s">
        <v>294</v>
      </c>
      <c r="J844" s="8" t="s">
        <v>10897</v>
      </c>
      <c r="K844" s="8" t="s">
        <v>301</v>
      </c>
      <c r="L844" s="8" t="s">
        <v>10886</v>
      </c>
      <c r="M844" s="8" t="s">
        <v>10899</v>
      </c>
      <c r="N844" s="8" t="s">
        <v>10893</v>
      </c>
      <c r="O844" s="9">
        <v>6.06</v>
      </c>
      <c r="P844" s="10">
        <v>1</v>
      </c>
      <c r="Q844" s="11">
        <v>9.25</v>
      </c>
      <c r="R844" s="11">
        <v>7</v>
      </c>
      <c r="S844" s="8" t="s">
        <v>296</v>
      </c>
      <c r="T844" s="8" t="s">
        <v>297</v>
      </c>
      <c r="U844" s="9">
        <v>7.2359999999999998</v>
      </c>
      <c r="V844" s="10">
        <v>0.25</v>
      </c>
      <c r="W844" s="11">
        <v>3</v>
      </c>
      <c r="X844" s="9">
        <v>2.4289999999999998</v>
      </c>
      <c r="Y844" s="8" t="s">
        <v>292</v>
      </c>
      <c r="Z844" s="10">
        <v>4</v>
      </c>
      <c r="AA844" s="10">
        <v>1</v>
      </c>
      <c r="AB844" s="9">
        <v>9.7159999999999993</v>
      </c>
      <c r="AC844" s="10">
        <v>1</v>
      </c>
      <c r="AD844" s="10">
        <v>1</v>
      </c>
      <c r="AE844" s="9">
        <v>9.7159999999999993</v>
      </c>
      <c r="AF844" s="11">
        <v>10</v>
      </c>
      <c r="AG844" s="11">
        <v>7</v>
      </c>
      <c r="AH844" s="11">
        <v>0</v>
      </c>
      <c r="AI844" s="11">
        <v>17</v>
      </c>
      <c r="AJ844" s="11">
        <v>0</v>
      </c>
      <c r="AK844" s="12">
        <v>44115.62122685185</v>
      </c>
      <c r="AL844" s="11">
        <v>0.18</v>
      </c>
      <c r="AM844" s="11">
        <v>100</v>
      </c>
      <c r="AN844" s="11">
        <v>0</v>
      </c>
      <c r="AO844" s="11">
        <v>0.13</v>
      </c>
      <c r="AP844" s="11">
        <v>0</v>
      </c>
      <c r="AQ844" s="11">
        <v>0.37</v>
      </c>
      <c r="AR844" s="11">
        <v>7.0000000000000007E-2</v>
      </c>
      <c r="AS844" s="8" t="s">
        <v>298</v>
      </c>
      <c r="AT844" s="11">
        <v>0</v>
      </c>
      <c r="AU844" s="8" t="s">
        <v>13084</v>
      </c>
      <c r="AV844" s="8" t="s">
        <v>299</v>
      </c>
    </row>
    <row r="845" spans="1:48" x14ac:dyDescent="0.25">
      <c r="A845" s="8" t="str">
        <f t="shared" si="13"/>
        <v>17006000257262200001421</v>
      </c>
      <c r="B845" s="8" t="s">
        <v>10883</v>
      </c>
      <c r="C845" s="8" t="s">
        <v>292</v>
      </c>
      <c r="D845" s="8" t="s">
        <v>293</v>
      </c>
      <c r="E845" s="8" t="s">
        <v>13085</v>
      </c>
      <c r="F845" s="8" t="s">
        <v>13086</v>
      </c>
      <c r="G845" s="8" t="s">
        <v>10890</v>
      </c>
      <c r="H845" s="8" t="s">
        <v>10896</v>
      </c>
      <c r="I845" s="8" t="s">
        <v>294</v>
      </c>
      <c r="J845" s="8" t="s">
        <v>10897</v>
      </c>
      <c r="K845" s="8" t="s">
        <v>301</v>
      </c>
      <c r="L845" s="8" t="s">
        <v>10898</v>
      </c>
      <c r="M845" s="8" t="s">
        <v>10899</v>
      </c>
      <c r="N845" s="8" t="s">
        <v>10893</v>
      </c>
      <c r="O845" s="9">
        <v>6.11</v>
      </c>
      <c r="P845" s="10">
        <v>1</v>
      </c>
      <c r="Q845" s="11">
        <v>9.25</v>
      </c>
      <c r="R845" s="11">
        <v>7</v>
      </c>
      <c r="S845" s="8" t="s">
        <v>296</v>
      </c>
      <c r="T845" s="8" t="s">
        <v>297</v>
      </c>
      <c r="U845" s="9">
        <v>7.2960000000000003</v>
      </c>
      <c r="V845" s="10">
        <v>0.25</v>
      </c>
      <c r="W845" s="11">
        <v>3</v>
      </c>
      <c r="X845" s="9">
        <v>2.4540000000000002</v>
      </c>
      <c r="Y845" s="8" t="s">
        <v>292</v>
      </c>
      <c r="Z845" s="10">
        <v>4</v>
      </c>
      <c r="AA845" s="10">
        <v>1</v>
      </c>
      <c r="AB845" s="9">
        <v>9.8160000000000007</v>
      </c>
      <c r="AC845" s="10">
        <v>1</v>
      </c>
      <c r="AD845" s="10">
        <v>1</v>
      </c>
      <c r="AE845" s="9">
        <v>9.8160000000000007</v>
      </c>
      <c r="AF845" s="11">
        <v>10</v>
      </c>
      <c r="AG845" s="11">
        <v>7</v>
      </c>
      <c r="AH845" s="11">
        <v>0</v>
      </c>
      <c r="AI845" s="11">
        <v>17</v>
      </c>
      <c r="AJ845" s="11">
        <v>0</v>
      </c>
      <c r="AK845" s="12">
        <v>44115.621238425927</v>
      </c>
      <c r="AL845" s="11">
        <v>0.18</v>
      </c>
      <c r="AM845" s="11">
        <v>100</v>
      </c>
      <c r="AN845" s="11">
        <v>0</v>
      </c>
      <c r="AO845" s="11">
        <v>0.13</v>
      </c>
      <c r="AP845" s="11">
        <v>0</v>
      </c>
      <c r="AQ845" s="11">
        <v>0.38</v>
      </c>
      <c r="AR845" s="11">
        <v>7.0000000000000007E-2</v>
      </c>
      <c r="AS845" s="8" t="s">
        <v>298</v>
      </c>
      <c r="AT845" s="11">
        <v>0</v>
      </c>
      <c r="AU845" s="8" t="s">
        <v>13087</v>
      </c>
      <c r="AV845" s="8" t="s">
        <v>299</v>
      </c>
    </row>
    <row r="846" spans="1:48" x14ac:dyDescent="0.25">
      <c r="A846" s="8" t="str">
        <f t="shared" si="13"/>
        <v>17006000257272200001421</v>
      </c>
      <c r="B846" s="8" t="s">
        <v>10883</v>
      </c>
      <c r="C846" s="8" t="s">
        <v>292</v>
      </c>
      <c r="D846" s="8" t="s">
        <v>293</v>
      </c>
      <c r="E846" s="8" t="s">
        <v>13088</v>
      </c>
      <c r="F846" s="8" t="s">
        <v>13089</v>
      </c>
      <c r="G846" s="8" t="s">
        <v>10890</v>
      </c>
      <c r="H846" s="8" t="s">
        <v>10896</v>
      </c>
      <c r="I846" s="8" t="s">
        <v>294</v>
      </c>
      <c r="J846" s="8" t="s">
        <v>10897</v>
      </c>
      <c r="K846" s="8" t="s">
        <v>301</v>
      </c>
      <c r="L846" s="8" t="s">
        <v>10886</v>
      </c>
      <c r="M846" s="8" t="s">
        <v>10899</v>
      </c>
      <c r="N846" s="8" t="s">
        <v>10893</v>
      </c>
      <c r="O846" s="9">
        <v>6.17</v>
      </c>
      <c r="P846" s="10">
        <v>1</v>
      </c>
      <c r="Q846" s="11">
        <v>9.25</v>
      </c>
      <c r="R846" s="11">
        <v>7</v>
      </c>
      <c r="S846" s="8" t="s">
        <v>296</v>
      </c>
      <c r="T846" s="8" t="s">
        <v>297</v>
      </c>
      <c r="U846" s="9">
        <v>7.367</v>
      </c>
      <c r="V846" s="10">
        <v>0.25</v>
      </c>
      <c r="W846" s="11">
        <v>3</v>
      </c>
      <c r="X846" s="9">
        <v>2.472</v>
      </c>
      <c r="Y846" s="8" t="s">
        <v>292</v>
      </c>
      <c r="Z846" s="10">
        <v>4</v>
      </c>
      <c r="AA846" s="10">
        <v>1</v>
      </c>
      <c r="AB846" s="9">
        <v>9.8879999999999999</v>
      </c>
      <c r="AC846" s="10">
        <v>1</v>
      </c>
      <c r="AD846" s="10">
        <v>1</v>
      </c>
      <c r="AE846" s="9">
        <v>9.8879999999999999</v>
      </c>
      <c r="AF846" s="11">
        <v>10</v>
      </c>
      <c r="AG846" s="11">
        <v>7</v>
      </c>
      <c r="AH846" s="11">
        <v>0</v>
      </c>
      <c r="AI846" s="11">
        <v>17</v>
      </c>
      <c r="AJ846" s="11">
        <v>0</v>
      </c>
      <c r="AK846" s="12">
        <v>44115.621238425927</v>
      </c>
      <c r="AL846" s="11">
        <v>0.18</v>
      </c>
      <c r="AM846" s="11">
        <v>100</v>
      </c>
      <c r="AN846" s="11">
        <v>0</v>
      </c>
      <c r="AO846" s="11">
        <v>0.13</v>
      </c>
      <c r="AP846" s="11">
        <v>0</v>
      </c>
      <c r="AQ846" s="11">
        <v>0.38</v>
      </c>
      <c r="AR846" s="11">
        <v>7.0000000000000007E-2</v>
      </c>
      <c r="AS846" s="8" t="s">
        <v>298</v>
      </c>
      <c r="AT846" s="11">
        <v>0</v>
      </c>
      <c r="AU846" s="8" t="s">
        <v>13090</v>
      </c>
      <c r="AV846" s="8" t="s">
        <v>299</v>
      </c>
    </row>
    <row r="847" spans="1:48" x14ac:dyDescent="0.25">
      <c r="A847" s="8" t="str">
        <f t="shared" si="13"/>
        <v>17006000257282200001421</v>
      </c>
      <c r="B847" s="8" t="s">
        <v>10883</v>
      </c>
      <c r="C847" s="8" t="s">
        <v>292</v>
      </c>
      <c r="D847" s="8" t="s">
        <v>293</v>
      </c>
      <c r="E847" s="8" t="s">
        <v>13091</v>
      </c>
      <c r="F847" s="8" t="s">
        <v>13092</v>
      </c>
      <c r="G847" s="8" t="s">
        <v>10890</v>
      </c>
      <c r="H847" s="8" t="s">
        <v>10896</v>
      </c>
      <c r="I847" s="8" t="s">
        <v>294</v>
      </c>
      <c r="J847" s="8" t="s">
        <v>10897</v>
      </c>
      <c r="K847" s="8" t="s">
        <v>301</v>
      </c>
      <c r="L847" s="8" t="s">
        <v>10898</v>
      </c>
      <c r="M847" s="8" t="s">
        <v>10899</v>
      </c>
      <c r="N847" s="8" t="s">
        <v>10893</v>
      </c>
      <c r="O847" s="9">
        <v>6.25</v>
      </c>
      <c r="P847" s="10">
        <v>1</v>
      </c>
      <c r="Q847" s="11">
        <v>9.25</v>
      </c>
      <c r="R847" s="11">
        <v>7</v>
      </c>
      <c r="S847" s="8" t="s">
        <v>296</v>
      </c>
      <c r="T847" s="8" t="s">
        <v>297</v>
      </c>
      <c r="U847" s="9">
        <v>7.4630000000000001</v>
      </c>
      <c r="V847" s="10">
        <v>0.25</v>
      </c>
      <c r="W847" s="11">
        <v>3</v>
      </c>
      <c r="X847" s="9">
        <v>2.516</v>
      </c>
      <c r="Y847" s="8" t="s">
        <v>292</v>
      </c>
      <c r="Z847" s="10">
        <v>4</v>
      </c>
      <c r="AA847" s="10">
        <v>1</v>
      </c>
      <c r="AB847" s="9">
        <v>10.064</v>
      </c>
      <c r="AC847" s="10">
        <v>1</v>
      </c>
      <c r="AD847" s="10">
        <v>1</v>
      </c>
      <c r="AE847" s="9">
        <v>10.064</v>
      </c>
      <c r="AF847" s="11">
        <v>10</v>
      </c>
      <c r="AG847" s="11">
        <v>7</v>
      </c>
      <c r="AH847" s="11">
        <v>0</v>
      </c>
      <c r="AI847" s="11">
        <v>17</v>
      </c>
      <c r="AJ847" s="11">
        <v>0</v>
      </c>
      <c r="AK847" s="12">
        <v>44115.621261574073</v>
      </c>
      <c r="AL847" s="11">
        <v>0.19</v>
      </c>
      <c r="AM847" s="11">
        <v>100</v>
      </c>
      <c r="AN847" s="11">
        <v>0</v>
      </c>
      <c r="AO847" s="11">
        <v>0.13</v>
      </c>
      <c r="AP847" s="11">
        <v>0</v>
      </c>
      <c r="AQ847" s="11">
        <v>0.39</v>
      </c>
      <c r="AR847" s="11">
        <v>7.0000000000000007E-2</v>
      </c>
      <c r="AS847" s="8" t="s">
        <v>298</v>
      </c>
      <c r="AT847" s="11">
        <v>0</v>
      </c>
      <c r="AU847" s="8" t="s">
        <v>13093</v>
      </c>
      <c r="AV847" s="8" t="s">
        <v>299</v>
      </c>
    </row>
    <row r="848" spans="1:48" x14ac:dyDescent="0.25">
      <c r="A848" s="8" t="str">
        <f t="shared" si="13"/>
        <v>17006000257292200001421</v>
      </c>
      <c r="B848" s="8" t="s">
        <v>10883</v>
      </c>
      <c r="C848" s="8" t="s">
        <v>292</v>
      </c>
      <c r="D848" s="8" t="s">
        <v>293</v>
      </c>
      <c r="E848" s="8" t="s">
        <v>13094</v>
      </c>
      <c r="F848" s="8" t="s">
        <v>13095</v>
      </c>
      <c r="G848" s="8" t="s">
        <v>10890</v>
      </c>
      <c r="H848" s="8" t="s">
        <v>10896</v>
      </c>
      <c r="I848" s="8" t="s">
        <v>294</v>
      </c>
      <c r="J848" s="8" t="s">
        <v>10897</v>
      </c>
      <c r="K848" s="8" t="s">
        <v>301</v>
      </c>
      <c r="L848" s="8" t="s">
        <v>10886</v>
      </c>
      <c r="M848" s="8" t="s">
        <v>10899</v>
      </c>
      <c r="N848" s="8" t="s">
        <v>10893</v>
      </c>
      <c r="O848" s="9">
        <v>6.27</v>
      </c>
      <c r="P848" s="10">
        <v>1</v>
      </c>
      <c r="Q848" s="11">
        <v>9.25</v>
      </c>
      <c r="R848" s="11">
        <v>7</v>
      </c>
      <c r="S848" s="8" t="s">
        <v>296</v>
      </c>
      <c r="T848" s="8" t="s">
        <v>297</v>
      </c>
      <c r="U848" s="9">
        <v>7.4870000000000001</v>
      </c>
      <c r="V848" s="10">
        <v>0.25</v>
      </c>
      <c r="W848" s="11">
        <v>3</v>
      </c>
      <c r="X848" s="9">
        <v>2.5219999999999998</v>
      </c>
      <c r="Y848" s="8" t="s">
        <v>292</v>
      </c>
      <c r="Z848" s="10">
        <v>4</v>
      </c>
      <c r="AA848" s="10">
        <v>1</v>
      </c>
      <c r="AB848" s="9">
        <v>10.087999999999999</v>
      </c>
      <c r="AC848" s="10">
        <v>1</v>
      </c>
      <c r="AD848" s="10">
        <v>1</v>
      </c>
      <c r="AE848" s="9">
        <v>10.087999999999999</v>
      </c>
      <c r="AF848" s="11">
        <v>10</v>
      </c>
      <c r="AG848" s="11">
        <v>7</v>
      </c>
      <c r="AH848" s="11">
        <v>0</v>
      </c>
      <c r="AI848" s="11">
        <v>17</v>
      </c>
      <c r="AJ848" s="11">
        <v>0</v>
      </c>
      <c r="AK848" s="12">
        <v>44115.621261574073</v>
      </c>
      <c r="AL848" s="11">
        <v>0.19</v>
      </c>
      <c r="AM848" s="11">
        <v>100</v>
      </c>
      <c r="AN848" s="11">
        <v>0</v>
      </c>
      <c r="AO848" s="11">
        <v>0.13</v>
      </c>
      <c r="AP848" s="11">
        <v>0</v>
      </c>
      <c r="AQ848" s="11">
        <v>0.39</v>
      </c>
      <c r="AR848" s="11">
        <v>7.0000000000000007E-2</v>
      </c>
      <c r="AS848" s="8" t="s">
        <v>298</v>
      </c>
      <c r="AT848" s="11">
        <v>0</v>
      </c>
      <c r="AU848" s="8" t="s">
        <v>13096</v>
      </c>
      <c r="AV848" s="8" t="s">
        <v>299</v>
      </c>
    </row>
    <row r="849" spans="1:48" x14ac:dyDescent="0.25">
      <c r="A849" s="8" t="str">
        <f t="shared" si="13"/>
        <v>17006000257302200001421</v>
      </c>
      <c r="B849" s="8" t="s">
        <v>10883</v>
      </c>
      <c r="C849" s="8" t="s">
        <v>292</v>
      </c>
      <c r="D849" s="8" t="s">
        <v>293</v>
      </c>
      <c r="E849" s="8" t="s">
        <v>13097</v>
      </c>
      <c r="F849" s="8" t="s">
        <v>13098</v>
      </c>
      <c r="G849" s="8" t="s">
        <v>10890</v>
      </c>
      <c r="H849" s="8" t="s">
        <v>10896</v>
      </c>
      <c r="I849" s="8" t="s">
        <v>294</v>
      </c>
      <c r="J849" s="8" t="s">
        <v>10897</v>
      </c>
      <c r="K849" s="8" t="s">
        <v>301</v>
      </c>
      <c r="L849" s="8" t="s">
        <v>10886</v>
      </c>
      <c r="M849" s="8" t="s">
        <v>10899</v>
      </c>
      <c r="N849" s="8" t="s">
        <v>10893</v>
      </c>
      <c r="O849" s="9">
        <v>6.33</v>
      </c>
      <c r="P849" s="10">
        <v>1</v>
      </c>
      <c r="Q849" s="11">
        <v>9.25</v>
      </c>
      <c r="R849" s="11">
        <v>7</v>
      </c>
      <c r="S849" s="8" t="s">
        <v>296</v>
      </c>
      <c r="T849" s="8" t="s">
        <v>297</v>
      </c>
      <c r="U849" s="9">
        <v>7.5579999999999998</v>
      </c>
      <c r="V849" s="10">
        <v>0.25</v>
      </c>
      <c r="W849" s="11">
        <v>3</v>
      </c>
      <c r="X849" s="9">
        <v>2.54</v>
      </c>
      <c r="Y849" s="8" t="s">
        <v>292</v>
      </c>
      <c r="Z849" s="10">
        <v>4</v>
      </c>
      <c r="AA849" s="10">
        <v>1</v>
      </c>
      <c r="AB849" s="9">
        <v>10.16</v>
      </c>
      <c r="AC849" s="10">
        <v>1</v>
      </c>
      <c r="AD849" s="10">
        <v>1</v>
      </c>
      <c r="AE849" s="9">
        <v>10.16</v>
      </c>
      <c r="AF849" s="11">
        <v>10</v>
      </c>
      <c r="AG849" s="11">
        <v>7</v>
      </c>
      <c r="AH849" s="11">
        <v>0</v>
      </c>
      <c r="AI849" s="11">
        <v>17</v>
      </c>
      <c r="AJ849" s="11">
        <v>0</v>
      </c>
      <c r="AK849" s="12">
        <v>44115.621261574073</v>
      </c>
      <c r="AL849" s="11">
        <v>0.19</v>
      </c>
      <c r="AM849" s="11">
        <v>100</v>
      </c>
      <c r="AN849" s="11">
        <v>0</v>
      </c>
      <c r="AO849" s="11">
        <v>0.13</v>
      </c>
      <c r="AP849" s="11">
        <v>0</v>
      </c>
      <c r="AQ849" s="11">
        <v>0.39</v>
      </c>
      <c r="AR849" s="11">
        <v>7.0000000000000007E-2</v>
      </c>
      <c r="AS849" s="8" t="s">
        <v>298</v>
      </c>
      <c r="AT849" s="11">
        <v>0</v>
      </c>
      <c r="AU849" s="8" t="s">
        <v>13099</v>
      </c>
      <c r="AV849" s="8" t="s">
        <v>299</v>
      </c>
    </row>
    <row r="850" spans="1:48" x14ac:dyDescent="0.25">
      <c r="A850" s="8" t="str">
        <f t="shared" si="13"/>
        <v>17006000257312200001421</v>
      </c>
      <c r="B850" s="8" t="s">
        <v>10883</v>
      </c>
      <c r="C850" s="8" t="s">
        <v>292</v>
      </c>
      <c r="D850" s="8" t="s">
        <v>293</v>
      </c>
      <c r="E850" s="8" t="s">
        <v>13100</v>
      </c>
      <c r="F850" s="8" t="s">
        <v>13101</v>
      </c>
      <c r="G850" s="8" t="s">
        <v>10890</v>
      </c>
      <c r="H850" s="8" t="s">
        <v>10896</v>
      </c>
      <c r="I850" s="8" t="s">
        <v>294</v>
      </c>
      <c r="J850" s="8" t="s">
        <v>10897</v>
      </c>
      <c r="K850" s="8" t="s">
        <v>301</v>
      </c>
      <c r="L850" s="8" t="s">
        <v>10898</v>
      </c>
      <c r="M850" s="8" t="s">
        <v>10899</v>
      </c>
      <c r="N850" s="8" t="s">
        <v>10893</v>
      </c>
      <c r="O850" s="9">
        <v>6.38</v>
      </c>
      <c r="P850" s="10">
        <v>1</v>
      </c>
      <c r="Q850" s="11">
        <v>9.25</v>
      </c>
      <c r="R850" s="11">
        <v>7</v>
      </c>
      <c r="S850" s="8" t="s">
        <v>296</v>
      </c>
      <c r="T850" s="8" t="s">
        <v>297</v>
      </c>
      <c r="U850" s="9">
        <v>7.6180000000000003</v>
      </c>
      <c r="V850" s="10">
        <v>0.25</v>
      </c>
      <c r="W850" s="11">
        <v>3</v>
      </c>
      <c r="X850" s="9">
        <v>2.5550000000000002</v>
      </c>
      <c r="Y850" s="8" t="s">
        <v>292</v>
      </c>
      <c r="Z850" s="10">
        <v>4</v>
      </c>
      <c r="AA850" s="10">
        <v>1</v>
      </c>
      <c r="AB850" s="9">
        <v>10.220000000000001</v>
      </c>
      <c r="AC850" s="10">
        <v>1</v>
      </c>
      <c r="AD850" s="10">
        <v>1</v>
      </c>
      <c r="AE850" s="9">
        <v>10.220000000000001</v>
      </c>
      <c r="AF850" s="11">
        <v>10</v>
      </c>
      <c r="AG850" s="11">
        <v>7</v>
      </c>
      <c r="AH850" s="11">
        <v>0</v>
      </c>
      <c r="AI850" s="11">
        <v>17</v>
      </c>
      <c r="AJ850" s="11">
        <v>0</v>
      </c>
      <c r="AK850" s="12">
        <v>44115.621354166666</v>
      </c>
      <c r="AL850" s="11">
        <v>0.19</v>
      </c>
      <c r="AM850" s="11">
        <v>100</v>
      </c>
      <c r="AN850" s="11">
        <v>0</v>
      </c>
      <c r="AO850" s="11">
        <v>0.13</v>
      </c>
      <c r="AP850" s="11">
        <v>0</v>
      </c>
      <c r="AQ850" s="11">
        <v>0.39</v>
      </c>
      <c r="AR850" s="11">
        <v>7.0000000000000007E-2</v>
      </c>
      <c r="AS850" s="8" t="s">
        <v>298</v>
      </c>
      <c r="AT850" s="11">
        <v>0</v>
      </c>
      <c r="AU850" s="8" t="s">
        <v>13102</v>
      </c>
      <c r="AV850" s="8" t="s">
        <v>299</v>
      </c>
    </row>
    <row r="851" spans="1:48" x14ac:dyDescent="0.25">
      <c r="A851" s="8" t="str">
        <f t="shared" si="13"/>
        <v>17006000257322200001421</v>
      </c>
      <c r="B851" s="8" t="s">
        <v>10883</v>
      </c>
      <c r="C851" s="8" t="s">
        <v>292</v>
      </c>
      <c r="D851" s="8" t="s">
        <v>293</v>
      </c>
      <c r="E851" s="8" t="s">
        <v>13103</v>
      </c>
      <c r="F851" s="8" t="s">
        <v>13104</v>
      </c>
      <c r="G851" s="8" t="s">
        <v>10890</v>
      </c>
      <c r="H851" s="8" t="s">
        <v>10896</v>
      </c>
      <c r="I851" s="8" t="s">
        <v>294</v>
      </c>
      <c r="J851" s="8" t="s">
        <v>10897</v>
      </c>
      <c r="K851" s="8" t="s">
        <v>301</v>
      </c>
      <c r="L851" s="8" t="s">
        <v>10886</v>
      </c>
      <c r="M851" s="8" t="s">
        <v>10899</v>
      </c>
      <c r="N851" s="8" t="s">
        <v>10893</v>
      </c>
      <c r="O851" s="9">
        <v>6.42</v>
      </c>
      <c r="P851" s="10">
        <v>1</v>
      </c>
      <c r="Q851" s="11">
        <v>9.25</v>
      </c>
      <c r="R851" s="11">
        <v>7</v>
      </c>
      <c r="S851" s="8" t="s">
        <v>296</v>
      </c>
      <c r="T851" s="8" t="s">
        <v>297</v>
      </c>
      <c r="U851" s="9">
        <v>7.6660000000000004</v>
      </c>
      <c r="V851" s="10">
        <v>0.25</v>
      </c>
      <c r="W851" s="11">
        <v>3</v>
      </c>
      <c r="X851" s="9">
        <v>2.5870000000000002</v>
      </c>
      <c r="Y851" s="8" t="s">
        <v>292</v>
      </c>
      <c r="Z851" s="10">
        <v>4</v>
      </c>
      <c r="AA851" s="10">
        <v>1</v>
      </c>
      <c r="AB851" s="9">
        <v>10.348000000000001</v>
      </c>
      <c r="AC851" s="10">
        <v>1</v>
      </c>
      <c r="AD851" s="10">
        <v>1</v>
      </c>
      <c r="AE851" s="9">
        <v>10.348000000000001</v>
      </c>
      <c r="AF851" s="11">
        <v>10</v>
      </c>
      <c r="AG851" s="11">
        <v>7</v>
      </c>
      <c r="AH851" s="11">
        <v>0</v>
      </c>
      <c r="AI851" s="11">
        <v>17</v>
      </c>
      <c r="AJ851" s="11">
        <v>0</v>
      </c>
      <c r="AK851" s="12">
        <v>44115.621354166666</v>
      </c>
      <c r="AL851" s="11">
        <v>0.19</v>
      </c>
      <c r="AM851" s="11">
        <v>100</v>
      </c>
      <c r="AN851" s="11">
        <v>0</v>
      </c>
      <c r="AO851" s="11">
        <v>0.13</v>
      </c>
      <c r="AP851" s="11">
        <v>0</v>
      </c>
      <c r="AQ851" s="11">
        <v>0.4</v>
      </c>
      <c r="AR851" s="11">
        <v>0.08</v>
      </c>
      <c r="AS851" s="8" t="s">
        <v>298</v>
      </c>
      <c r="AT851" s="11">
        <v>0</v>
      </c>
      <c r="AU851" s="8" t="s">
        <v>13105</v>
      </c>
      <c r="AV851" s="8" t="s">
        <v>299</v>
      </c>
    </row>
    <row r="852" spans="1:48" x14ac:dyDescent="0.25">
      <c r="A852" s="8" t="str">
        <f t="shared" si="13"/>
        <v>17006000257332200001421</v>
      </c>
      <c r="B852" s="8" t="s">
        <v>10883</v>
      </c>
      <c r="C852" s="8" t="s">
        <v>292</v>
      </c>
      <c r="D852" s="8" t="s">
        <v>293</v>
      </c>
      <c r="E852" s="8" t="s">
        <v>13106</v>
      </c>
      <c r="F852" s="8" t="s">
        <v>13107</v>
      </c>
      <c r="G852" s="8" t="s">
        <v>10890</v>
      </c>
      <c r="H852" s="8" t="s">
        <v>10896</v>
      </c>
      <c r="I852" s="8" t="s">
        <v>294</v>
      </c>
      <c r="J852" s="8" t="s">
        <v>10897</v>
      </c>
      <c r="K852" s="8" t="s">
        <v>301</v>
      </c>
      <c r="L852" s="8" t="s">
        <v>10886</v>
      </c>
      <c r="M852" s="8" t="s">
        <v>10899</v>
      </c>
      <c r="N852" s="8" t="s">
        <v>10893</v>
      </c>
      <c r="O852" s="9">
        <v>6.46</v>
      </c>
      <c r="P852" s="10">
        <v>1</v>
      </c>
      <c r="Q852" s="11">
        <v>9.25</v>
      </c>
      <c r="R852" s="11">
        <v>7</v>
      </c>
      <c r="S852" s="8" t="s">
        <v>296</v>
      </c>
      <c r="T852" s="8" t="s">
        <v>297</v>
      </c>
      <c r="U852" s="9">
        <v>7.7130000000000001</v>
      </c>
      <c r="V852" s="10">
        <v>0.25</v>
      </c>
      <c r="W852" s="11">
        <v>3</v>
      </c>
      <c r="X852" s="9">
        <v>2.5979999999999999</v>
      </c>
      <c r="Y852" s="8" t="s">
        <v>292</v>
      </c>
      <c r="Z852" s="10">
        <v>4</v>
      </c>
      <c r="AA852" s="10">
        <v>1</v>
      </c>
      <c r="AB852" s="9">
        <v>10.391999999999999</v>
      </c>
      <c r="AC852" s="10">
        <v>1</v>
      </c>
      <c r="AD852" s="10">
        <v>1</v>
      </c>
      <c r="AE852" s="9">
        <v>10.391999999999999</v>
      </c>
      <c r="AF852" s="11">
        <v>10</v>
      </c>
      <c r="AG852" s="11">
        <v>7</v>
      </c>
      <c r="AH852" s="11">
        <v>0</v>
      </c>
      <c r="AI852" s="11">
        <v>17</v>
      </c>
      <c r="AJ852" s="11">
        <v>0</v>
      </c>
      <c r="AK852" s="12">
        <v>44115.621354166666</v>
      </c>
      <c r="AL852" s="11">
        <v>0.19</v>
      </c>
      <c r="AM852" s="11">
        <v>100</v>
      </c>
      <c r="AN852" s="11">
        <v>0</v>
      </c>
      <c r="AO852" s="11">
        <v>0.14000000000000001</v>
      </c>
      <c r="AP852" s="11">
        <v>0</v>
      </c>
      <c r="AQ852" s="11">
        <v>0.4</v>
      </c>
      <c r="AR852" s="11">
        <v>0.08</v>
      </c>
      <c r="AS852" s="8" t="s">
        <v>298</v>
      </c>
      <c r="AT852" s="11">
        <v>0</v>
      </c>
      <c r="AU852" s="8" t="s">
        <v>13108</v>
      </c>
      <c r="AV852" s="8" t="s">
        <v>299</v>
      </c>
    </row>
    <row r="853" spans="1:48" x14ac:dyDescent="0.25">
      <c r="A853" s="8" t="str">
        <f t="shared" si="13"/>
        <v>17006000257342200001421</v>
      </c>
      <c r="B853" s="8" t="s">
        <v>10883</v>
      </c>
      <c r="C853" s="8" t="s">
        <v>292</v>
      </c>
      <c r="D853" s="8" t="s">
        <v>293</v>
      </c>
      <c r="E853" s="8" t="s">
        <v>13109</v>
      </c>
      <c r="F853" s="8" t="s">
        <v>13110</v>
      </c>
      <c r="G853" s="8" t="s">
        <v>10890</v>
      </c>
      <c r="H853" s="8" t="s">
        <v>10896</v>
      </c>
      <c r="I853" s="8" t="s">
        <v>294</v>
      </c>
      <c r="J853" s="8" t="s">
        <v>10897</v>
      </c>
      <c r="K853" s="8" t="s">
        <v>301</v>
      </c>
      <c r="L853" s="8" t="s">
        <v>10886</v>
      </c>
      <c r="M853" s="8" t="s">
        <v>10899</v>
      </c>
      <c r="N853" s="8" t="s">
        <v>10893</v>
      </c>
      <c r="O853" s="9">
        <v>6.5</v>
      </c>
      <c r="P853" s="10">
        <v>1</v>
      </c>
      <c r="Q853" s="11">
        <v>9.25</v>
      </c>
      <c r="R853" s="11">
        <v>7</v>
      </c>
      <c r="S853" s="8" t="s">
        <v>296</v>
      </c>
      <c r="T853" s="8" t="s">
        <v>297</v>
      </c>
      <c r="U853" s="9">
        <v>7.7610000000000001</v>
      </c>
      <c r="V853" s="10">
        <v>0.25</v>
      </c>
      <c r="W853" s="11">
        <v>3</v>
      </c>
      <c r="X853" s="9">
        <v>2.61</v>
      </c>
      <c r="Y853" s="8" t="s">
        <v>292</v>
      </c>
      <c r="Z853" s="10">
        <v>4</v>
      </c>
      <c r="AA853" s="10">
        <v>1</v>
      </c>
      <c r="AB853" s="9">
        <v>10.44</v>
      </c>
      <c r="AC853" s="10">
        <v>1</v>
      </c>
      <c r="AD853" s="10">
        <v>1</v>
      </c>
      <c r="AE853" s="9">
        <v>10.44</v>
      </c>
      <c r="AF853" s="11">
        <v>10</v>
      </c>
      <c r="AG853" s="11">
        <v>7</v>
      </c>
      <c r="AH853" s="11">
        <v>0</v>
      </c>
      <c r="AI853" s="11">
        <v>17</v>
      </c>
      <c r="AJ853" s="11">
        <v>0</v>
      </c>
      <c r="AK853" s="12">
        <v>44115.621377314812</v>
      </c>
      <c r="AL853" s="11">
        <v>0.19</v>
      </c>
      <c r="AM853" s="11">
        <v>100</v>
      </c>
      <c r="AN853" s="11">
        <v>0</v>
      </c>
      <c r="AO853" s="11">
        <v>0.14000000000000001</v>
      </c>
      <c r="AP853" s="11">
        <v>0</v>
      </c>
      <c r="AQ853" s="11">
        <v>0.4</v>
      </c>
      <c r="AR853" s="11">
        <v>0.08</v>
      </c>
      <c r="AS853" s="8" t="s">
        <v>298</v>
      </c>
      <c r="AT853" s="11">
        <v>0</v>
      </c>
      <c r="AU853" s="8" t="s">
        <v>13111</v>
      </c>
      <c r="AV853" s="8" t="s">
        <v>299</v>
      </c>
    </row>
    <row r="854" spans="1:48" x14ac:dyDescent="0.25">
      <c r="A854" s="8" t="str">
        <f t="shared" si="13"/>
        <v>17006000257352200001421</v>
      </c>
      <c r="B854" s="8" t="s">
        <v>10883</v>
      </c>
      <c r="C854" s="8" t="s">
        <v>292</v>
      </c>
      <c r="D854" s="8" t="s">
        <v>293</v>
      </c>
      <c r="E854" s="8" t="s">
        <v>13112</v>
      </c>
      <c r="F854" s="8" t="s">
        <v>13113</v>
      </c>
      <c r="G854" s="8" t="s">
        <v>10890</v>
      </c>
      <c r="H854" s="8" t="s">
        <v>10896</v>
      </c>
      <c r="I854" s="8" t="s">
        <v>294</v>
      </c>
      <c r="J854" s="8" t="s">
        <v>10897</v>
      </c>
      <c r="K854" s="8" t="s">
        <v>301</v>
      </c>
      <c r="L854" s="8" t="s">
        <v>10886</v>
      </c>
      <c r="M854" s="8" t="s">
        <v>10899</v>
      </c>
      <c r="N854" s="8" t="s">
        <v>10893</v>
      </c>
      <c r="O854" s="9">
        <v>6.55</v>
      </c>
      <c r="P854" s="10">
        <v>1</v>
      </c>
      <c r="Q854" s="11">
        <v>9.25</v>
      </c>
      <c r="R854" s="11">
        <v>7</v>
      </c>
      <c r="S854" s="8" t="s">
        <v>296</v>
      </c>
      <c r="T854" s="8" t="s">
        <v>297</v>
      </c>
      <c r="U854" s="9">
        <v>7.8209999999999997</v>
      </c>
      <c r="V854" s="10">
        <v>0.25</v>
      </c>
      <c r="W854" s="11">
        <v>3</v>
      </c>
      <c r="X854" s="9">
        <v>2.645</v>
      </c>
      <c r="Y854" s="8" t="s">
        <v>292</v>
      </c>
      <c r="Z854" s="10">
        <v>4</v>
      </c>
      <c r="AA854" s="10">
        <v>1</v>
      </c>
      <c r="AB854" s="9">
        <v>10.58</v>
      </c>
      <c r="AC854" s="10">
        <v>1</v>
      </c>
      <c r="AD854" s="10">
        <v>1</v>
      </c>
      <c r="AE854" s="9">
        <v>10.58</v>
      </c>
      <c r="AF854" s="11">
        <v>10</v>
      </c>
      <c r="AG854" s="11">
        <v>7</v>
      </c>
      <c r="AH854" s="11">
        <v>0</v>
      </c>
      <c r="AI854" s="11">
        <v>17</v>
      </c>
      <c r="AJ854" s="11">
        <v>0</v>
      </c>
      <c r="AK854" s="12">
        <v>44115.621377314812</v>
      </c>
      <c r="AL854" s="11">
        <v>0.2</v>
      </c>
      <c r="AM854" s="11">
        <v>100</v>
      </c>
      <c r="AN854" s="11">
        <v>0</v>
      </c>
      <c r="AO854" s="11">
        <v>0.14000000000000001</v>
      </c>
      <c r="AP854" s="11">
        <v>0</v>
      </c>
      <c r="AQ854" s="11">
        <v>0.41</v>
      </c>
      <c r="AR854" s="11">
        <v>0.08</v>
      </c>
      <c r="AS854" s="8" t="s">
        <v>298</v>
      </c>
      <c r="AT854" s="11">
        <v>0</v>
      </c>
      <c r="AU854" s="8" t="s">
        <v>13114</v>
      </c>
      <c r="AV854" s="8" t="s">
        <v>299</v>
      </c>
    </row>
    <row r="855" spans="1:48" x14ac:dyDescent="0.25">
      <c r="A855" s="8" t="str">
        <f t="shared" si="13"/>
        <v>17006000257362200001421</v>
      </c>
      <c r="B855" s="8" t="s">
        <v>10883</v>
      </c>
      <c r="C855" s="8" t="s">
        <v>292</v>
      </c>
      <c r="D855" s="8" t="s">
        <v>293</v>
      </c>
      <c r="E855" s="8" t="s">
        <v>13115</v>
      </c>
      <c r="F855" s="8" t="s">
        <v>13116</v>
      </c>
      <c r="G855" s="8" t="s">
        <v>10890</v>
      </c>
      <c r="H855" s="8" t="s">
        <v>10896</v>
      </c>
      <c r="I855" s="8" t="s">
        <v>294</v>
      </c>
      <c r="J855" s="8" t="s">
        <v>10897</v>
      </c>
      <c r="K855" s="8" t="s">
        <v>301</v>
      </c>
      <c r="L855" s="8" t="s">
        <v>10898</v>
      </c>
      <c r="M855" s="8" t="s">
        <v>10899</v>
      </c>
      <c r="N855" s="8" t="s">
        <v>10893</v>
      </c>
      <c r="O855" s="9">
        <v>6.64</v>
      </c>
      <c r="P855" s="10">
        <v>1</v>
      </c>
      <c r="Q855" s="11">
        <v>9.25</v>
      </c>
      <c r="R855" s="11">
        <v>7</v>
      </c>
      <c r="S855" s="8" t="s">
        <v>296</v>
      </c>
      <c r="T855" s="8" t="s">
        <v>297</v>
      </c>
      <c r="U855" s="9">
        <v>7.9279999999999999</v>
      </c>
      <c r="V855" s="10">
        <v>0.25</v>
      </c>
      <c r="W855" s="11">
        <v>3</v>
      </c>
      <c r="X855" s="9">
        <v>2.6720000000000002</v>
      </c>
      <c r="Y855" s="8" t="s">
        <v>292</v>
      </c>
      <c r="Z855" s="10">
        <v>4</v>
      </c>
      <c r="AA855" s="10">
        <v>1</v>
      </c>
      <c r="AB855" s="9">
        <v>10.688000000000001</v>
      </c>
      <c r="AC855" s="10">
        <v>1</v>
      </c>
      <c r="AD855" s="10">
        <v>1</v>
      </c>
      <c r="AE855" s="9">
        <v>10.688000000000001</v>
      </c>
      <c r="AF855" s="11">
        <v>10</v>
      </c>
      <c r="AG855" s="11">
        <v>7</v>
      </c>
      <c r="AH855" s="11">
        <v>0</v>
      </c>
      <c r="AI855" s="11">
        <v>17</v>
      </c>
      <c r="AJ855" s="11">
        <v>0</v>
      </c>
      <c r="AK855" s="12">
        <v>44115.621388888889</v>
      </c>
      <c r="AL855" s="11">
        <v>0.2</v>
      </c>
      <c r="AM855" s="11">
        <v>100</v>
      </c>
      <c r="AN855" s="11">
        <v>0</v>
      </c>
      <c r="AO855" s="11">
        <v>0.14000000000000001</v>
      </c>
      <c r="AP855" s="11">
        <v>0</v>
      </c>
      <c r="AQ855" s="11">
        <v>0.41</v>
      </c>
      <c r="AR855" s="11">
        <v>0.08</v>
      </c>
      <c r="AS855" s="8" t="s">
        <v>298</v>
      </c>
      <c r="AT855" s="11">
        <v>0</v>
      </c>
      <c r="AU855" s="8" t="s">
        <v>13117</v>
      </c>
      <c r="AV855" s="8" t="s">
        <v>299</v>
      </c>
    </row>
    <row r="856" spans="1:48" x14ac:dyDescent="0.25">
      <c r="A856" s="8" t="str">
        <f t="shared" si="13"/>
        <v>17006000257372200001421</v>
      </c>
      <c r="B856" s="8" t="s">
        <v>10883</v>
      </c>
      <c r="C856" s="8" t="s">
        <v>292</v>
      </c>
      <c r="D856" s="8" t="s">
        <v>293</v>
      </c>
      <c r="E856" s="8" t="s">
        <v>13118</v>
      </c>
      <c r="F856" s="8" t="s">
        <v>13119</v>
      </c>
      <c r="G856" s="8" t="s">
        <v>10890</v>
      </c>
      <c r="H856" s="8" t="s">
        <v>10896</v>
      </c>
      <c r="I856" s="8" t="s">
        <v>294</v>
      </c>
      <c r="J856" s="8" t="s">
        <v>10897</v>
      </c>
      <c r="K856" s="8" t="s">
        <v>301</v>
      </c>
      <c r="L856" s="8" t="s">
        <v>10898</v>
      </c>
      <c r="M856" s="8" t="s">
        <v>10899</v>
      </c>
      <c r="N856" s="8" t="s">
        <v>10893</v>
      </c>
      <c r="O856" s="9">
        <v>6.69</v>
      </c>
      <c r="P856" s="10">
        <v>1</v>
      </c>
      <c r="Q856" s="11">
        <v>9.25</v>
      </c>
      <c r="R856" s="11">
        <v>7</v>
      </c>
      <c r="S856" s="8" t="s">
        <v>296</v>
      </c>
      <c r="T856" s="8" t="s">
        <v>297</v>
      </c>
      <c r="U856" s="9">
        <v>7.9880000000000004</v>
      </c>
      <c r="V856" s="10">
        <v>0.25</v>
      </c>
      <c r="W856" s="11">
        <v>3</v>
      </c>
      <c r="X856" s="9">
        <v>2.6869999999999998</v>
      </c>
      <c r="Y856" s="8" t="s">
        <v>292</v>
      </c>
      <c r="Z856" s="10">
        <v>4</v>
      </c>
      <c r="AA856" s="10">
        <v>1</v>
      </c>
      <c r="AB856" s="9">
        <v>10.747999999999999</v>
      </c>
      <c r="AC856" s="10">
        <v>1</v>
      </c>
      <c r="AD856" s="10">
        <v>1</v>
      </c>
      <c r="AE856" s="9">
        <v>10.747999999999999</v>
      </c>
      <c r="AF856" s="11">
        <v>10</v>
      </c>
      <c r="AG856" s="11">
        <v>7</v>
      </c>
      <c r="AH856" s="11">
        <v>0</v>
      </c>
      <c r="AI856" s="11">
        <v>17</v>
      </c>
      <c r="AJ856" s="11">
        <v>0</v>
      </c>
      <c r="AK856" s="12">
        <v>44115.621400462966</v>
      </c>
      <c r="AL856" s="11">
        <v>0.2</v>
      </c>
      <c r="AM856" s="11">
        <v>100</v>
      </c>
      <c r="AN856" s="11">
        <v>0</v>
      </c>
      <c r="AO856" s="11">
        <v>0.14000000000000001</v>
      </c>
      <c r="AP856" s="11">
        <v>0</v>
      </c>
      <c r="AQ856" s="11">
        <v>0.41</v>
      </c>
      <c r="AR856" s="11">
        <v>0.08</v>
      </c>
      <c r="AS856" s="8" t="s">
        <v>298</v>
      </c>
      <c r="AT856" s="11">
        <v>0</v>
      </c>
      <c r="AU856" s="8" t="s">
        <v>13120</v>
      </c>
      <c r="AV856" s="8" t="s">
        <v>299</v>
      </c>
    </row>
    <row r="857" spans="1:48" x14ac:dyDescent="0.25">
      <c r="A857" s="8" t="str">
        <f t="shared" si="13"/>
        <v>17006000257382200001421</v>
      </c>
      <c r="B857" s="8" t="s">
        <v>10883</v>
      </c>
      <c r="C857" s="8" t="s">
        <v>292</v>
      </c>
      <c r="D857" s="8" t="s">
        <v>293</v>
      </c>
      <c r="E857" s="8" t="s">
        <v>13121</v>
      </c>
      <c r="F857" s="8" t="s">
        <v>13122</v>
      </c>
      <c r="G857" s="8" t="s">
        <v>10890</v>
      </c>
      <c r="H857" s="8" t="s">
        <v>10896</v>
      </c>
      <c r="I857" s="8" t="s">
        <v>294</v>
      </c>
      <c r="J857" s="8" t="s">
        <v>10897</v>
      </c>
      <c r="K857" s="8" t="s">
        <v>301</v>
      </c>
      <c r="L857" s="8" t="s">
        <v>10886</v>
      </c>
      <c r="M857" s="8" t="s">
        <v>10899</v>
      </c>
      <c r="N857" s="8" t="s">
        <v>10893</v>
      </c>
      <c r="O857" s="9">
        <v>6.72</v>
      </c>
      <c r="P857" s="10">
        <v>1</v>
      </c>
      <c r="Q857" s="11">
        <v>9.25</v>
      </c>
      <c r="R857" s="11">
        <v>7</v>
      </c>
      <c r="S857" s="8" t="s">
        <v>296</v>
      </c>
      <c r="T857" s="8" t="s">
        <v>297</v>
      </c>
      <c r="U857" s="9">
        <v>8.0239999999999991</v>
      </c>
      <c r="V857" s="10">
        <v>0.25</v>
      </c>
      <c r="W857" s="11">
        <v>3</v>
      </c>
      <c r="X857" s="9">
        <v>2.706</v>
      </c>
      <c r="Y857" s="8" t="s">
        <v>292</v>
      </c>
      <c r="Z857" s="10">
        <v>4</v>
      </c>
      <c r="AA857" s="10">
        <v>1</v>
      </c>
      <c r="AB857" s="9">
        <v>10.824</v>
      </c>
      <c r="AC857" s="10">
        <v>1</v>
      </c>
      <c r="AD857" s="10">
        <v>1</v>
      </c>
      <c r="AE857" s="9">
        <v>10.824</v>
      </c>
      <c r="AF857" s="11">
        <v>10</v>
      </c>
      <c r="AG857" s="11">
        <v>7</v>
      </c>
      <c r="AH857" s="11">
        <v>0</v>
      </c>
      <c r="AI857" s="11">
        <v>17</v>
      </c>
      <c r="AJ857" s="11">
        <v>0</v>
      </c>
      <c r="AK857" s="12">
        <v>44115.621400462966</v>
      </c>
      <c r="AL857" s="11">
        <v>0.2</v>
      </c>
      <c r="AM857" s="11">
        <v>100</v>
      </c>
      <c r="AN857" s="11">
        <v>0</v>
      </c>
      <c r="AO857" s="11">
        <v>0.14000000000000001</v>
      </c>
      <c r="AP857" s="11">
        <v>0</v>
      </c>
      <c r="AQ857" s="11">
        <v>0.42</v>
      </c>
      <c r="AR857" s="11">
        <v>0.08</v>
      </c>
      <c r="AS857" s="8" t="s">
        <v>298</v>
      </c>
      <c r="AT857" s="11">
        <v>0</v>
      </c>
      <c r="AU857" s="8" t="s">
        <v>13123</v>
      </c>
      <c r="AV857" s="8" t="s">
        <v>299</v>
      </c>
    </row>
    <row r="858" spans="1:48" x14ac:dyDescent="0.25">
      <c r="A858" s="8" t="str">
        <f t="shared" si="13"/>
        <v>17006000257392200001421</v>
      </c>
      <c r="B858" s="8" t="s">
        <v>10883</v>
      </c>
      <c r="C858" s="8" t="s">
        <v>292</v>
      </c>
      <c r="D858" s="8" t="s">
        <v>293</v>
      </c>
      <c r="E858" s="8" t="s">
        <v>13124</v>
      </c>
      <c r="F858" s="8" t="s">
        <v>13125</v>
      </c>
      <c r="G858" s="8" t="s">
        <v>10890</v>
      </c>
      <c r="H858" s="8" t="s">
        <v>10896</v>
      </c>
      <c r="I858" s="8" t="s">
        <v>294</v>
      </c>
      <c r="J858" s="8" t="s">
        <v>10897</v>
      </c>
      <c r="K858" s="8" t="s">
        <v>301</v>
      </c>
      <c r="L858" s="8" t="s">
        <v>10886</v>
      </c>
      <c r="M858" s="8" t="s">
        <v>10899</v>
      </c>
      <c r="N858" s="8" t="s">
        <v>10893</v>
      </c>
      <c r="O858" s="9">
        <v>6.77</v>
      </c>
      <c r="P858" s="10">
        <v>1</v>
      </c>
      <c r="Q858" s="11">
        <v>9.25</v>
      </c>
      <c r="R858" s="11">
        <v>7</v>
      </c>
      <c r="S858" s="8" t="s">
        <v>296</v>
      </c>
      <c r="T858" s="8" t="s">
        <v>297</v>
      </c>
      <c r="U858" s="9">
        <v>8.0839999999999996</v>
      </c>
      <c r="V858" s="10">
        <v>0.25</v>
      </c>
      <c r="W858" s="11">
        <v>3</v>
      </c>
      <c r="X858" s="9">
        <v>2.7210000000000001</v>
      </c>
      <c r="Y858" s="8" t="s">
        <v>292</v>
      </c>
      <c r="Z858" s="10">
        <v>4</v>
      </c>
      <c r="AA858" s="10">
        <v>1</v>
      </c>
      <c r="AB858" s="9">
        <v>10.884</v>
      </c>
      <c r="AC858" s="10">
        <v>1</v>
      </c>
      <c r="AD858" s="10">
        <v>1</v>
      </c>
      <c r="AE858" s="9">
        <v>10.884</v>
      </c>
      <c r="AF858" s="11">
        <v>10</v>
      </c>
      <c r="AG858" s="11">
        <v>7</v>
      </c>
      <c r="AH858" s="11">
        <v>0</v>
      </c>
      <c r="AI858" s="11">
        <v>17</v>
      </c>
      <c r="AJ858" s="11">
        <v>0</v>
      </c>
      <c r="AK858" s="12">
        <v>44115.621435185189</v>
      </c>
      <c r="AL858" s="11">
        <v>0.2</v>
      </c>
      <c r="AM858" s="11">
        <v>100</v>
      </c>
      <c r="AN858" s="11">
        <v>0</v>
      </c>
      <c r="AO858" s="11">
        <v>0.14000000000000001</v>
      </c>
      <c r="AP858" s="11">
        <v>0</v>
      </c>
      <c r="AQ858" s="11">
        <v>0.42</v>
      </c>
      <c r="AR858" s="11">
        <v>0.08</v>
      </c>
      <c r="AS858" s="8" t="s">
        <v>298</v>
      </c>
      <c r="AT858" s="11">
        <v>0</v>
      </c>
      <c r="AU858" s="8" t="s">
        <v>13126</v>
      </c>
      <c r="AV858" s="8" t="s">
        <v>299</v>
      </c>
    </row>
    <row r="859" spans="1:48" x14ac:dyDescent="0.25">
      <c r="A859" s="8" t="str">
        <f t="shared" si="13"/>
        <v>17006000257402200001421</v>
      </c>
      <c r="B859" s="8" t="s">
        <v>10883</v>
      </c>
      <c r="C859" s="8" t="s">
        <v>292</v>
      </c>
      <c r="D859" s="8" t="s">
        <v>293</v>
      </c>
      <c r="E859" s="8" t="s">
        <v>13127</v>
      </c>
      <c r="F859" s="8" t="s">
        <v>13128</v>
      </c>
      <c r="G859" s="8" t="s">
        <v>10890</v>
      </c>
      <c r="H859" s="8" t="s">
        <v>10896</v>
      </c>
      <c r="I859" s="8" t="s">
        <v>294</v>
      </c>
      <c r="J859" s="8" t="s">
        <v>10897</v>
      </c>
      <c r="K859" s="8" t="s">
        <v>301</v>
      </c>
      <c r="L859" s="8" t="s">
        <v>10886</v>
      </c>
      <c r="M859" s="8" t="s">
        <v>10899</v>
      </c>
      <c r="N859" s="8" t="s">
        <v>10893</v>
      </c>
      <c r="O859" s="9">
        <v>6.81</v>
      </c>
      <c r="P859" s="10">
        <v>1</v>
      </c>
      <c r="Q859" s="11">
        <v>9.25</v>
      </c>
      <c r="R859" s="11">
        <v>7</v>
      </c>
      <c r="S859" s="8" t="s">
        <v>296</v>
      </c>
      <c r="T859" s="8" t="s">
        <v>297</v>
      </c>
      <c r="U859" s="9">
        <v>8.1310000000000002</v>
      </c>
      <c r="V859" s="10">
        <v>0.25</v>
      </c>
      <c r="W859" s="11">
        <v>3</v>
      </c>
      <c r="X859" s="9">
        <v>2.7330000000000001</v>
      </c>
      <c r="Y859" s="8" t="s">
        <v>292</v>
      </c>
      <c r="Z859" s="10">
        <v>4</v>
      </c>
      <c r="AA859" s="10">
        <v>1</v>
      </c>
      <c r="AB859" s="9">
        <v>10.932</v>
      </c>
      <c r="AC859" s="10">
        <v>1</v>
      </c>
      <c r="AD859" s="10">
        <v>1</v>
      </c>
      <c r="AE859" s="9">
        <v>10.932</v>
      </c>
      <c r="AF859" s="11">
        <v>10</v>
      </c>
      <c r="AG859" s="11">
        <v>7</v>
      </c>
      <c r="AH859" s="11">
        <v>0</v>
      </c>
      <c r="AI859" s="11">
        <v>17</v>
      </c>
      <c r="AJ859" s="11">
        <v>0</v>
      </c>
      <c r="AK859" s="12">
        <v>44115.621446759258</v>
      </c>
      <c r="AL859" s="11">
        <v>0.2</v>
      </c>
      <c r="AM859" s="11">
        <v>100</v>
      </c>
      <c r="AN859" s="11">
        <v>0</v>
      </c>
      <c r="AO859" s="11">
        <v>0.14000000000000001</v>
      </c>
      <c r="AP859" s="11">
        <v>0</v>
      </c>
      <c r="AQ859" s="11">
        <v>0.42</v>
      </c>
      <c r="AR859" s="11">
        <v>0.08</v>
      </c>
      <c r="AS859" s="8" t="s">
        <v>298</v>
      </c>
      <c r="AT859" s="11">
        <v>0</v>
      </c>
      <c r="AU859" s="8" t="s">
        <v>13129</v>
      </c>
      <c r="AV859" s="8" t="s">
        <v>299</v>
      </c>
    </row>
    <row r="860" spans="1:48" x14ac:dyDescent="0.25">
      <c r="A860" s="8" t="str">
        <f t="shared" si="13"/>
        <v>17006000257412200001421</v>
      </c>
      <c r="B860" s="8" t="s">
        <v>10883</v>
      </c>
      <c r="C860" s="8" t="s">
        <v>292</v>
      </c>
      <c r="D860" s="8" t="s">
        <v>293</v>
      </c>
      <c r="E860" s="8" t="s">
        <v>13130</v>
      </c>
      <c r="F860" s="8" t="s">
        <v>13131</v>
      </c>
      <c r="G860" s="8" t="s">
        <v>10890</v>
      </c>
      <c r="H860" s="8" t="s">
        <v>10896</v>
      </c>
      <c r="I860" s="8" t="s">
        <v>294</v>
      </c>
      <c r="J860" s="8" t="s">
        <v>10897</v>
      </c>
      <c r="K860" s="8" t="s">
        <v>301</v>
      </c>
      <c r="L860" s="8" t="s">
        <v>10886</v>
      </c>
      <c r="M860" s="8" t="s">
        <v>10899</v>
      </c>
      <c r="N860" s="8" t="s">
        <v>10893</v>
      </c>
      <c r="O860" s="9">
        <v>6.83</v>
      </c>
      <c r="P860" s="10">
        <v>1</v>
      </c>
      <c r="Q860" s="11">
        <v>9.25</v>
      </c>
      <c r="R860" s="11">
        <v>7</v>
      </c>
      <c r="S860" s="8" t="s">
        <v>296</v>
      </c>
      <c r="T860" s="8" t="s">
        <v>297</v>
      </c>
      <c r="U860" s="9">
        <v>8.1549999999999994</v>
      </c>
      <c r="V860" s="10">
        <v>0.25</v>
      </c>
      <c r="W860" s="11">
        <v>3</v>
      </c>
      <c r="X860" s="9">
        <v>2.7389999999999999</v>
      </c>
      <c r="Y860" s="8" t="s">
        <v>292</v>
      </c>
      <c r="Z860" s="10">
        <v>4</v>
      </c>
      <c r="AA860" s="10">
        <v>1</v>
      </c>
      <c r="AB860" s="9">
        <v>10.956</v>
      </c>
      <c r="AC860" s="10">
        <v>1</v>
      </c>
      <c r="AD860" s="10">
        <v>1</v>
      </c>
      <c r="AE860" s="9">
        <v>10.956</v>
      </c>
      <c r="AF860" s="11">
        <v>10</v>
      </c>
      <c r="AG860" s="11">
        <v>7</v>
      </c>
      <c r="AH860" s="11">
        <v>0</v>
      </c>
      <c r="AI860" s="11">
        <v>17</v>
      </c>
      <c r="AJ860" s="11">
        <v>0</v>
      </c>
      <c r="AK860" s="12">
        <v>44115.621446759258</v>
      </c>
      <c r="AL860" s="11">
        <v>0.2</v>
      </c>
      <c r="AM860" s="11">
        <v>100</v>
      </c>
      <c r="AN860" s="11">
        <v>0</v>
      </c>
      <c r="AO860" s="11">
        <v>0.14000000000000001</v>
      </c>
      <c r="AP860" s="11">
        <v>0</v>
      </c>
      <c r="AQ860" s="11">
        <v>0.42</v>
      </c>
      <c r="AR860" s="11">
        <v>0.08</v>
      </c>
      <c r="AS860" s="8" t="s">
        <v>298</v>
      </c>
      <c r="AT860" s="11">
        <v>0</v>
      </c>
      <c r="AU860" s="8" t="s">
        <v>13132</v>
      </c>
      <c r="AV860" s="8" t="s">
        <v>299</v>
      </c>
    </row>
    <row r="861" spans="1:48" x14ac:dyDescent="0.25">
      <c r="A861" s="8" t="str">
        <f t="shared" si="13"/>
        <v>17006000257422200001421</v>
      </c>
      <c r="B861" s="8" t="s">
        <v>10883</v>
      </c>
      <c r="C861" s="8" t="s">
        <v>292</v>
      </c>
      <c r="D861" s="8" t="s">
        <v>293</v>
      </c>
      <c r="E861" s="8" t="s">
        <v>13133</v>
      </c>
      <c r="F861" s="8" t="s">
        <v>13134</v>
      </c>
      <c r="G861" s="8" t="s">
        <v>10890</v>
      </c>
      <c r="H861" s="8" t="s">
        <v>10896</v>
      </c>
      <c r="I861" s="8" t="s">
        <v>294</v>
      </c>
      <c r="J861" s="8" t="s">
        <v>10897</v>
      </c>
      <c r="K861" s="8" t="s">
        <v>301</v>
      </c>
      <c r="L861" s="8" t="s">
        <v>10898</v>
      </c>
      <c r="M861" s="8" t="s">
        <v>10899</v>
      </c>
      <c r="N861" s="8" t="s">
        <v>10893</v>
      </c>
      <c r="O861" s="9">
        <v>6.9</v>
      </c>
      <c r="P861" s="10">
        <v>1</v>
      </c>
      <c r="Q861" s="11">
        <v>9.25</v>
      </c>
      <c r="R861" s="11">
        <v>7</v>
      </c>
      <c r="S861" s="8" t="s">
        <v>296</v>
      </c>
      <c r="T861" s="8" t="s">
        <v>297</v>
      </c>
      <c r="U861" s="9">
        <v>8.2390000000000008</v>
      </c>
      <c r="V861" s="10">
        <v>0.25</v>
      </c>
      <c r="W861" s="11">
        <v>3</v>
      </c>
      <c r="X861" s="9">
        <v>2.78</v>
      </c>
      <c r="Y861" s="8" t="s">
        <v>292</v>
      </c>
      <c r="Z861" s="10">
        <v>4</v>
      </c>
      <c r="AA861" s="10">
        <v>1</v>
      </c>
      <c r="AB861" s="9">
        <v>11.12</v>
      </c>
      <c r="AC861" s="10">
        <v>1</v>
      </c>
      <c r="AD861" s="10">
        <v>1</v>
      </c>
      <c r="AE861" s="9">
        <v>11.12</v>
      </c>
      <c r="AF861" s="11">
        <v>10</v>
      </c>
      <c r="AG861" s="11">
        <v>7</v>
      </c>
      <c r="AH861" s="11">
        <v>0</v>
      </c>
      <c r="AI861" s="11">
        <v>17</v>
      </c>
      <c r="AJ861" s="11">
        <v>0</v>
      </c>
      <c r="AK861" s="12">
        <v>44115.621458333335</v>
      </c>
      <c r="AL861" s="11">
        <v>0.21</v>
      </c>
      <c r="AM861" s="11">
        <v>100</v>
      </c>
      <c r="AN861" s="11">
        <v>0</v>
      </c>
      <c r="AO861" s="11">
        <v>0.14000000000000001</v>
      </c>
      <c r="AP861" s="11">
        <v>0</v>
      </c>
      <c r="AQ861" s="11">
        <v>0.43</v>
      </c>
      <c r="AR861" s="11">
        <v>0.08</v>
      </c>
      <c r="AS861" s="8" t="s">
        <v>298</v>
      </c>
      <c r="AT861" s="11">
        <v>0</v>
      </c>
      <c r="AU861" s="8" t="s">
        <v>13135</v>
      </c>
      <c r="AV861" s="8" t="s">
        <v>299</v>
      </c>
    </row>
    <row r="862" spans="1:48" x14ac:dyDescent="0.25">
      <c r="A862" s="8" t="str">
        <f t="shared" si="13"/>
        <v>17006000257432200001421</v>
      </c>
      <c r="B862" s="8" t="s">
        <v>10883</v>
      </c>
      <c r="C862" s="8" t="s">
        <v>292</v>
      </c>
      <c r="D862" s="8" t="s">
        <v>293</v>
      </c>
      <c r="E862" s="8" t="s">
        <v>13136</v>
      </c>
      <c r="F862" s="8" t="s">
        <v>13137</v>
      </c>
      <c r="G862" s="8" t="s">
        <v>10890</v>
      </c>
      <c r="H862" s="8" t="s">
        <v>10896</v>
      </c>
      <c r="I862" s="8" t="s">
        <v>294</v>
      </c>
      <c r="J862" s="8" t="s">
        <v>10897</v>
      </c>
      <c r="K862" s="8" t="s">
        <v>301</v>
      </c>
      <c r="L862" s="8" t="s">
        <v>10886</v>
      </c>
      <c r="M862" s="8" t="s">
        <v>10899</v>
      </c>
      <c r="N862" s="8" t="s">
        <v>10893</v>
      </c>
      <c r="O862" s="9">
        <v>6.96</v>
      </c>
      <c r="P862" s="10">
        <v>1</v>
      </c>
      <c r="Q862" s="11">
        <v>9.25</v>
      </c>
      <c r="R862" s="11">
        <v>7</v>
      </c>
      <c r="S862" s="8" t="s">
        <v>296</v>
      </c>
      <c r="T862" s="8" t="s">
        <v>297</v>
      </c>
      <c r="U862" s="9">
        <v>8.31</v>
      </c>
      <c r="V862" s="10">
        <v>0.25</v>
      </c>
      <c r="W862" s="11">
        <v>3</v>
      </c>
      <c r="X862" s="9">
        <v>2.798</v>
      </c>
      <c r="Y862" s="8" t="s">
        <v>292</v>
      </c>
      <c r="Z862" s="10">
        <v>4</v>
      </c>
      <c r="AA862" s="10">
        <v>1</v>
      </c>
      <c r="AB862" s="9">
        <v>11.192</v>
      </c>
      <c r="AC862" s="10">
        <v>1</v>
      </c>
      <c r="AD862" s="10">
        <v>1</v>
      </c>
      <c r="AE862" s="9">
        <v>11.192</v>
      </c>
      <c r="AF862" s="11">
        <v>10</v>
      </c>
      <c r="AG862" s="11">
        <v>7</v>
      </c>
      <c r="AH862" s="11">
        <v>0</v>
      </c>
      <c r="AI862" s="11">
        <v>17</v>
      </c>
      <c r="AJ862" s="11">
        <v>0</v>
      </c>
      <c r="AK862" s="12">
        <v>44115.621458333335</v>
      </c>
      <c r="AL862" s="11">
        <v>0.21</v>
      </c>
      <c r="AM862" s="11">
        <v>100</v>
      </c>
      <c r="AN862" s="11">
        <v>0</v>
      </c>
      <c r="AO862" s="11">
        <v>0.15</v>
      </c>
      <c r="AP862" s="11">
        <v>0</v>
      </c>
      <c r="AQ862" s="11">
        <v>0.43</v>
      </c>
      <c r="AR862" s="11">
        <v>0.08</v>
      </c>
      <c r="AS862" s="8" t="s">
        <v>298</v>
      </c>
      <c r="AT862" s="11">
        <v>0</v>
      </c>
      <c r="AU862" s="8" t="s">
        <v>13138</v>
      </c>
      <c r="AV862" s="8" t="s">
        <v>299</v>
      </c>
    </row>
    <row r="863" spans="1:48" x14ac:dyDescent="0.25">
      <c r="A863" s="8" t="str">
        <f t="shared" si="13"/>
        <v>17006000257442200001421</v>
      </c>
      <c r="B863" s="8" t="s">
        <v>10883</v>
      </c>
      <c r="C863" s="8" t="s">
        <v>292</v>
      </c>
      <c r="D863" s="8" t="s">
        <v>293</v>
      </c>
      <c r="E863" s="8" t="s">
        <v>13139</v>
      </c>
      <c r="F863" s="8" t="s">
        <v>13140</v>
      </c>
      <c r="G863" s="8" t="s">
        <v>10890</v>
      </c>
      <c r="H863" s="8" t="s">
        <v>10896</v>
      </c>
      <c r="I863" s="8" t="s">
        <v>294</v>
      </c>
      <c r="J863" s="8" t="s">
        <v>10897</v>
      </c>
      <c r="K863" s="8" t="s">
        <v>301</v>
      </c>
      <c r="L863" s="8" t="s">
        <v>10886</v>
      </c>
      <c r="M863" s="8" t="s">
        <v>10899</v>
      </c>
      <c r="N863" s="8" t="s">
        <v>10893</v>
      </c>
      <c r="O863" s="9">
        <v>7</v>
      </c>
      <c r="P863" s="10">
        <v>1</v>
      </c>
      <c r="Q863" s="11">
        <v>9.25</v>
      </c>
      <c r="R863" s="11">
        <v>7</v>
      </c>
      <c r="S863" s="8" t="s">
        <v>296</v>
      </c>
      <c r="T863" s="8" t="s">
        <v>297</v>
      </c>
      <c r="U863" s="9">
        <v>8.3580000000000005</v>
      </c>
      <c r="V863" s="10">
        <v>0.25</v>
      </c>
      <c r="W863" s="11">
        <v>3</v>
      </c>
      <c r="X863" s="9">
        <v>2.81</v>
      </c>
      <c r="Y863" s="8" t="s">
        <v>292</v>
      </c>
      <c r="Z863" s="10">
        <v>4</v>
      </c>
      <c r="AA863" s="10">
        <v>1</v>
      </c>
      <c r="AB863" s="9">
        <v>11.24</v>
      </c>
      <c r="AC863" s="10">
        <v>1</v>
      </c>
      <c r="AD863" s="10">
        <v>1</v>
      </c>
      <c r="AE863" s="9">
        <v>11.24</v>
      </c>
      <c r="AF863" s="11">
        <v>10</v>
      </c>
      <c r="AG863" s="11">
        <v>7</v>
      </c>
      <c r="AH863" s="11">
        <v>0</v>
      </c>
      <c r="AI863" s="11">
        <v>17</v>
      </c>
      <c r="AJ863" s="11">
        <v>0</v>
      </c>
      <c r="AK863" s="12">
        <v>44115.621493055558</v>
      </c>
      <c r="AL863" s="11">
        <v>0.21</v>
      </c>
      <c r="AM863" s="11">
        <v>100</v>
      </c>
      <c r="AN863" s="11">
        <v>0</v>
      </c>
      <c r="AO863" s="11">
        <v>0.15</v>
      </c>
      <c r="AP863" s="11">
        <v>0</v>
      </c>
      <c r="AQ863" s="11">
        <v>0.43</v>
      </c>
      <c r="AR863" s="11">
        <v>0.08</v>
      </c>
      <c r="AS863" s="8" t="s">
        <v>298</v>
      </c>
      <c r="AT863" s="11">
        <v>0</v>
      </c>
      <c r="AU863" s="8" t="s">
        <v>13141</v>
      </c>
      <c r="AV863" s="8" t="s">
        <v>299</v>
      </c>
    </row>
    <row r="864" spans="1:48" x14ac:dyDescent="0.25">
      <c r="A864" s="8" t="str">
        <f t="shared" si="13"/>
        <v>17006000257452200001421</v>
      </c>
      <c r="B864" s="8" t="s">
        <v>10883</v>
      </c>
      <c r="C864" s="8" t="s">
        <v>292</v>
      </c>
      <c r="D864" s="8" t="s">
        <v>293</v>
      </c>
      <c r="E864" s="8" t="s">
        <v>13142</v>
      </c>
      <c r="F864" s="8" t="s">
        <v>13143</v>
      </c>
      <c r="G864" s="8" t="s">
        <v>10890</v>
      </c>
      <c r="H864" s="8" t="s">
        <v>10896</v>
      </c>
      <c r="I864" s="8" t="s">
        <v>294</v>
      </c>
      <c r="J864" s="8" t="s">
        <v>10897</v>
      </c>
      <c r="K864" s="8" t="s">
        <v>301</v>
      </c>
      <c r="L864" s="8" t="s">
        <v>10886</v>
      </c>
      <c r="M864" s="8" t="s">
        <v>10899</v>
      </c>
      <c r="N864" s="8" t="s">
        <v>10893</v>
      </c>
      <c r="O864" s="9">
        <v>7.09</v>
      </c>
      <c r="P864" s="10">
        <v>1</v>
      </c>
      <c r="Q864" s="11">
        <v>9.25</v>
      </c>
      <c r="R864" s="11">
        <v>7</v>
      </c>
      <c r="S864" s="8" t="s">
        <v>296</v>
      </c>
      <c r="T864" s="8" t="s">
        <v>297</v>
      </c>
      <c r="U864" s="9">
        <v>8.4659999999999993</v>
      </c>
      <c r="V864" s="10">
        <v>0.25</v>
      </c>
      <c r="W864" s="11">
        <v>3</v>
      </c>
      <c r="X864" s="9">
        <v>2.847</v>
      </c>
      <c r="Y864" s="8" t="s">
        <v>292</v>
      </c>
      <c r="Z864" s="10">
        <v>4</v>
      </c>
      <c r="AA864" s="10">
        <v>1</v>
      </c>
      <c r="AB864" s="9">
        <v>11.388</v>
      </c>
      <c r="AC864" s="10">
        <v>1</v>
      </c>
      <c r="AD864" s="10">
        <v>1</v>
      </c>
      <c r="AE864" s="9">
        <v>11.388</v>
      </c>
      <c r="AF864" s="11">
        <v>10</v>
      </c>
      <c r="AG864" s="11">
        <v>7</v>
      </c>
      <c r="AH864" s="11">
        <v>0</v>
      </c>
      <c r="AI864" s="11">
        <v>17</v>
      </c>
      <c r="AJ864" s="11">
        <v>0</v>
      </c>
      <c r="AK864" s="12">
        <v>44115.621504629627</v>
      </c>
      <c r="AL864" s="11">
        <v>0.21</v>
      </c>
      <c r="AM864" s="11">
        <v>100</v>
      </c>
      <c r="AN864" s="11">
        <v>0</v>
      </c>
      <c r="AO864" s="11">
        <v>0.15</v>
      </c>
      <c r="AP864" s="11">
        <v>0</v>
      </c>
      <c r="AQ864" s="11">
        <v>0.44</v>
      </c>
      <c r="AR864" s="11">
        <v>0.08</v>
      </c>
      <c r="AS864" s="8" t="s">
        <v>298</v>
      </c>
      <c r="AT864" s="11">
        <v>0</v>
      </c>
      <c r="AU864" s="8" t="s">
        <v>13144</v>
      </c>
      <c r="AV864" s="8" t="s">
        <v>299</v>
      </c>
    </row>
    <row r="865" spans="1:48" x14ac:dyDescent="0.25">
      <c r="A865" s="8" t="str">
        <f t="shared" si="13"/>
        <v>17006000257462200001421</v>
      </c>
      <c r="B865" s="8" t="s">
        <v>10883</v>
      </c>
      <c r="C865" s="8" t="s">
        <v>292</v>
      </c>
      <c r="D865" s="8" t="s">
        <v>293</v>
      </c>
      <c r="E865" s="8" t="s">
        <v>13145</v>
      </c>
      <c r="F865" s="8" t="s">
        <v>13146</v>
      </c>
      <c r="G865" s="8" t="s">
        <v>10890</v>
      </c>
      <c r="H865" s="8" t="s">
        <v>10896</v>
      </c>
      <c r="I865" s="8" t="s">
        <v>294</v>
      </c>
      <c r="J865" s="8" t="s">
        <v>10897</v>
      </c>
      <c r="K865" s="8" t="s">
        <v>301</v>
      </c>
      <c r="L865" s="8" t="s">
        <v>10886</v>
      </c>
      <c r="M865" s="8" t="s">
        <v>10899</v>
      </c>
      <c r="N865" s="8" t="s">
        <v>10893</v>
      </c>
      <c r="O865" s="9">
        <v>7.13</v>
      </c>
      <c r="P865" s="10">
        <v>1</v>
      </c>
      <c r="Q865" s="11">
        <v>9.25</v>
      </c>
      <c r="R865" s="11">
        <v>7</v>
      </c>
      <c r="S865" s="8" t="s">
        <v>296</v>
      </c>
      <c r="T865" s="8" t="s">
        <v>297</v>
      </c>
      <c r="U865" s="9">
        <v>8.5129999999999999</v>
      </c>
      <c r="V865" s="10">
        <v>0.25</v>
      </c>
      <c r="W865" s="11">
        <v>3</v>
      </c>
      <c r="X865" s="9">
        <v>2.8580000000000001</v>
      </c>
      <c r="Y865" s="8" t="s">
        <v>292</v>
      </c>
      <c r="Z865" s="10">
        <v>4</v>
      </c>
      <c r="AA865" s="10">
        <v>1</v>
      </c>
      <c r="AB865" s="9">
        <v>11.432</v>
      </c>
      <c r="AC865" s="10">
        <v>1</v>
      </c>
      <c r="AD865" s="10">
        <v>1</v>
      </c>
      <c r="AE865" s="9">
        <v>11.432</v>
      </c>
      <c r="AF865" s="11">
        <v>10</v>
      </c>
      <c r="AG865" s="11">
        <v>7</v>
      </c>
      <c r="AH865" s="11">
        <v>0</v>
      </c>
      <c r="AI865" s="11">
        <v>17</v>
      </c>
      <c r="AJ865" s="11">
        <v>0</v>
      </c>
      <c r="AK865" s="12">
        <v>44115.621504629627</v>
      </c>
      <c r="AL865" s="11">
        <v>0.21</v>
      </c>
      <c r="AM865" s="11">
        <v>100</v>
      </c>
      <c r="AN865" s="11">
        <v>0</v>
      </c>
      <c r="AO865" s="11">
        <v>0.15</v>
      </c>
      <c r="AP865" s="11">
        <v>0</v>
      </c>
      <c r="AQ865" s="11">
        <v>0.44</v>
      </c>
      <c r="AR865" s="11">
        <v>0.08</v>
      </c>
      <c r="AS865" s="8" t="s">
        <v>298</v>
      </c>
      <c r="AT865" s="11">
        <v>0</v>
      </c>
      <c r="AU865" s="8" t="s">
        <v>13147</v>
      </c>
      <c r="AV865" s="8" t="s">
        <v>299</v>
      </c>
    </row>
    <row r="866" spans="1:48" x14ac:dyDescent="0.25">
      <c r="A866" s="8" t="str">
        <f t="shared" si="13"/>
        <v>17006000257472200001421</v>
      </c>
      <c r="B866" s="8" t="s">
        <v>10883</v>
      </c>
      <c r="C866" s="8" t="s">
        <v>292</v>
      </c>
      <c r="D866" s="8" t="s">
        <v>293</v>
      </c>
      <c r="E866" s="8" t="s">
        <v>13148</v>
      </c>
      <c r="F866" s="8" t="s">
        <v>13149</v>
      </c>
      <c r="G866" s="8" t="s">
        <v>10890</v>
      </c>
      <c r="H866" s="8" t="s">
        <v>10896</v>
      </c>
      <c r="I866" s="8" t="s">
        <v>294</v>
      </c>
      <c r="J866" s="8" t="s">
        <v>10897</v>
      </c>
      <c r="K866" s="8" t="s">
        <v>301</v>
      </c>
      <c r="L866" s="8" t="s">
        <v>10898</v>
      </c>
      <c r="M866" s="8" t="s">
        <v>10899</v>
      </c>
      <c r="N866" s="8" t="s">
        <v>10893</v>
      </c>
      <c r="O866" s="9">
        <v>7.16</v>
      </c>
      <c r="P866" s="10">
        <v>1</v>
      </c>
      <c r="Q866" s="11">
        <v>9.25</v>
      </c>
      <c r="R866" s="11">
        <v>7</v>
      </c>
      <c r="S866" s="8" t="s">
        <v>296</v>
      </c>
      <c r="T866" s="8" t="s">
        <v>297</v>
      </c>
      <c r="U866" s="9">
        <v>8.5489999999999995</v>
      </c>
      <c r="V866" s="10">
        <v>0.25</v>
      </c>
      <c r="W866" s="11">
        <v>3</v>
      </c>
      <c r="X866" s="9">
        <v>2.867</v>
      </c>
      <c r="Y866" s="8" t="s">
        <v>292</v>
      </c>
      <c r="Z866" s="10">
        <v>4</v>
      </c>
      <c r="AA866" s="10">
        <v>1</v>
      </c>
      <c r="AB866" s="9">
        <v>11.468</v>
      </c>
      <c r="AC866" s="10">
        <v>1</v>
      </c>
      <c r="AD866" s="10">
        <v>1</v>
      </c>
      <c r="AE866" s="9">
        <v>11.468</v>
      </c>
      <c r="AF866" s="11">
        <v>10</v>
      </c>
      <c r="AG866" s="11">
        <v>7</v>
      </c>
      <c r="AH866" s="11">
        <v>0</v>
      </c>
      <c r="AI866" s="11">
        <v>17</v>
      </c>
      <c r="AJ866" s="11">
        <v>0</v>
      </c>
      <c r="AK866" s="12">
        <v>44115.621516203704</v>
      </c>
      <c r="AL866" s="11">
        <v>0.21</v>
      </c>
      <c r="AM866" s="11">
        <v>100</v>
      </c>
      <c r="AN866" s="11">
        <v>0</v>
      </c>
      <c r="AO866" s="11">
        <v>0.15</v>
      </c>
      <c r="AP866" s="11">
        <v>0</v>
      </c>
      <c r="AQ866" s="11">
        <v>0.44</v>
      </c>
      <c r="AR866" s="11">
        <v>0.08</v>
      </c>
      <c r="AS866" s="8" t="s">
        <v>298</v>
      </c>
      <c r="AT866" s="11">
        <v>0</v>
      </c>
      <c r="AU866" s="8" t="s">
        <v>13150</v>
      </c>
      <c r="AV866" s="8" t="s">
        <v>299</v>
      </c>
    </row>
    <row r="867" spans="1:48" x14ac:dyDescent="0.25">
      <c r="A867" s="8" t="str">
        <f t="shared" si="13"/>
        <v>17006000257482200001421</v>
      </c>
      <c r="B867" s="8" t="s">
        <v>10883</v>
      </c>
      <c r="C867" s="8" t="s">
        <v>292</v>
      </c>
      <c r="D867" s="8" t="s">
        <v>293</v>
      </c>
      <c r="E867" s="8" t="s">
        <v>13151</v>
      </c>
      <c r="F867" s="8" t="s">
        <v>13152</v>
      </c>
      <c r="G867" s="8" t="s">
        <v>10890</v>
      </c>
      <c r="H867" s="8" t="s">
        <v>10896</v>
      </c>
      <c r="I867" s="8" t="s">
        <v>294</v>
      </c>
      <c r="J867" s="8" t="s">
        <v>10897</v>
      </c>
      <c r="K867" s="8" t="s">
        <v>301</v>
      </c>
      <c r="L867" s="8" t="s">
        <v>10886</v>
      </c>
      <c r="M867" s="8" t="s">
        <v>10899</v>
      </c>
      <c r="N867" s="8" t="s">
        <v>10893</v>
      </c>
      <c r="O867" s="9">
        <v>7.22</v>
      </c>
      <c r="P867" s="10">
        <v>1</v>
      </c>
      <c r="Q867" s="11">
        <v>9.25</v>
      </c>
      <c r="R867" s="11">
        <v>7</v>
      </c>
      <c r="S867" s="8" t="s">
        <v>296</v>
      </c>
      <c r="T867" s="8" t="s">
        <v>297</v>
      </c>
      <c r="U867" s="9">
        <v>8.6210000000000004</v>
      </c>
      <c r="V867" s="10">
        <v>0.25</v>
      </c>
      <c r="W867" s="11">
        <v>3</v>
      </c>
      <c r="X867" s="9">
        <v>2.9049999999999998</v>
      </c>
      <c r="Y867" s="8" t="s">
        <v>292</v>
      </c>
      <c r="Z867" s="10">
        <v>4</v>
      </c>
      <c r="AA867" s="10">
        <v>1</v>
      </c>
      <c r="AB867" s="9">
        <v>11.62</v>
      </c>
      <c r="AC867" s="10">
        <v>1</v>
      </c>
      <c r="AD867" s="10">
        <v>1</v>
      </c>
      <c r="AE867" s="9">
        <v>11.62</v>
      </c>
      <c r="AF867" s="11">
        <v>10</v>
      </c>
      <c r="AG867" s="11">
        <v>7</v>
      </c>
      <c r="AH867" s="11">
        <v>0</v>
      </c>
      <c r="AI867" s="11">
        <v>17</v>
      </c>
      <c r="AJ867" s="11">
        <v>0</v>
      </c>
      <c r="AK867" s="12">
        <v>44115.621516203704</v>
      </c>
      <c r="AL867" s="11">
        <v>0.22</v>
      </c>
      <c r="AM867" s="11">
        <v>100</v>
      </c>
      <c r="AN867" s="11">
        <v>0</v>
      </c>
      <c r="AO867" s="11">
        <v>0.15</v>
      </c>
      <c r="AP867" s="11">
        <v>0</v>
      </c>
      <c r="AQ867" s="11">
        <v>0.45</v>
      </c>
      <c r="AR867" s="11">
        <v>0.08</v>
      </c>
      <c r="AS867" s="8" t="s">
        <v>298</v>
      </c>
      <c r="AT867" s="11">
        <v>0</v>
      </c>
      <c r="AU867" s="8" t="s">
        <v>13153</v>
      </c>
      <c r="AV867" s="8" t="s">
        <v>299</v>
      </c>
    </row>
    <row r="868" spans="1:48" x14ac:dyDescent="0.25">
      <c r="A868" s="8" t="str">
        <f t="shared" si="13"/>
        <v>17006000257492200001421</v>
      </c>
      <c r="B868" s="8" t="s">
        <v>10883</v>
      </c>
      <c r="C868" s="8" t="s">
        <v>292</v>
      </c>
      <c r="D868" s="8" t="s">
        <v>293</v>
      </c>
      <c r="E868" s="8" t="s">
        <v>13154</v>
      </c>
      <c r="F868" s="8" t="s">
        <v>13155</v>
      </c>
      <c r="G868" s="8" t="s">
        <v>10890</v>
      </c>
      <c r="H868" s="8" t="s">
        <v>10896</v>
      </c>
      <c r="I868" s="8" t="s">
        <v>294</v>
      </c>
      <c r="J868" s="8" t="s">
        <v>10897</v>
      </c>
      <c r="K868" s="8" t="s">
        <v>301</v>
      </c>
      <c r="L868" s="8" t="s">
        <v>10886</v>
      </c>
      <c r="M868" s="8" t="s">
        <v>10899</v>
      </c>
      <c r="N868" s="8" t="s">
        <v>10893</v>
      </c>
      <c r="O868" s="9">
        <v>7.26</v>
      </c>
      <c r="P868" s="10">
        <v>1</v>
      </c>
      <c r="Q868" s="11">
        <v>9.25</v>
      </c>
      <c r="R868" s="11">
        <v>7</v>
      </c>
      <c r="S868" s="8" t="s">
        <v>296</v>
      </c>
      <c r="T868" s="8" t="s">
        <v>297</v>
      </c>
      <c r="U868" s="9">
        <v>8.6690000000000005</v>
      </c>
      <c r="V868" s="10">
        <v>0.25</v>
      </c>
      <c r="W868" s="11">
        <v>3</v>
      </c>
      <c r="X868" s="9">
        <v>2.927</v>
      </c>
      <c r="Y868" s="8" t="s">
        <v>292</v>
      </c>
      <c r="Z868" s="10">
        <v>4</v>
      </c>
      <c r="AA868" s="10">
        <v>1</v>
      </c>
      <c r="AB868" s="9">
        <v>11.708</v>
      </c>
      <c r="AC868" s="10">
        <v>1</v>
      </c>
      <c r="AD868" s="10">
        <v>1</v>
      </c>
      <c r="AE868" s="9">
        <v>11.708</v>
      </c>
      <c r="AF868" s="11">
        <v>10</v>
      </c>
      <c r="AG868" s="11">
        <v>7</v>
      </c>
      <c r="AH868" s="11">
        <v>0</v>
      </c>
      <c r="AI868" s="11">
        <v>17</v>
      </c>
      <c r="AJ868" s="11">
        <v>0</v>
      </c>
      <c r="AK868" s="12">
        <v>44115.621516203704</v>
      </c>
      <c r="AL868" s="11">
        <v>0.22</v>
      </c>
      <c r="AM868" s="11">
        <v>100</v>
      </c>
      <c r="AN868" s="11">
        <v>0</v>
      </c>
      <c r="AO868" s="11">
        <v>0.15</v>
      </c>
      <c r="AP868" s="11">
        <v>0</v>
      </c>
      <c r="AQ868" s="11">
        <v>0.45</v>
      </c>
      <c r="AR868" s="11">
        <v>0.09</v>
      </c>
      <c r="AS868" s="8" t="s">
        <v>298</v>
      </c>
      <c r="AT868" s="11">
        <v>0</v>
      </c>
      <c r="AU868" s="8" t="s">
        <v>13156</v>
      </c>
      <c r="AV868" s="8" t="s">
        <v>299</v>
      </c>
    </row>
    <row r="869" spans="1:48" x14ac:dyDescent="0.25">
      <c r="A869" s="8" t="str">
        <f t="shared" si="13"/>
        <v>17006000257502200001421</v>
      </c>
      <c r="B869" s="8" t="s">
        <v>10883</v>
      </c>
      <c r="C869" s="8" t="s">
        <v>292</v>
      </c>
      <c r="D869" s="8" t="s">
        <v>293</v>
      </c>
      <c r="E869" s="8" t="s">
        <v>13157</v>
      </c>
      <c r="F869" s="8" t="s">
        <v>13158</v>
      </c>
      <c r="G869" s="8" t="s">
        <v>10890</v>
      </c>
      <c r="H869" s="8" t="s">
        <v>10896</v>
      </c>
      <c r="I869" s="8" t="s">
        <v>294</v>
      </c>
      <c r="J869" s="8" t="s">
        <v>10897</v>
      </c>
      <c r="K869" s="8" t="s">
        <v>301</v>
      </c>
      <c r="L869" s="8" t="s">
        <v>10886</v>
      </c>
      <c r="M869" s="8" t="s">
        <v>10899</v>
      </c>
      <c r="N869" s="8" t="s">
        <v>10893</v>
      </c>
      <c r="O869" s="9">
        <v>7.3</v>
      </c>
      <c r="P869" s="10">
        <v>1</v>
      </c>
      <c r="Q869" s="11">
        <v>9.25</v>
      </c>
      <c r="R869" s="11">
        <v>7</v>
      </c>
      <c r="S869" s="8" t="s">
        <v>296</v>
      </c>
      <c r="T869" s="8" t="s">
        <v>297</v>
      </c>
      <c r="U869" s="9">
        <v>8.7159999999999993</v>
      </c>
      <c r="V869" s="10">
        <v>0.25</v>
      </c>
      <c r="W869" s="11">
        <v>3</v>
      </c>
      <c r="X869" s="9">
        <v>2.9390000000000001</v>
      </c>
      <c r="Y869" s="8" t="s">
        <v>292</v>
      </c>
      <c r="Z869" s="10">
        <v>4</v>
      </c>
      <c r="AA869" s="10">
        <v>1</v>
      </c>
      <c r="AB869" s="9">
        <v>11.756</v>
      </c>
      <c r="AC869" s="10">
        <v>1</v>
      </c>
      <c r="AD869" s="10">
        <v>1</v>
      </c>
      <c r="AE869" s="9">
        <v>11.756</v>
      </c>
      <c r="AF869" s="11">
        <v>10</v>
      </c>
      <c r="AG869" s="11">
        <v>7</v>
      </c>
      <c r="AH869" s="11">
        <v>0</v>
      </c>
      <c r="AI869" s="11">
        <v>17</v>
      </c>
      <c r="AJ869" s="11">
        <v>0</v>
      </c>
      <c r="AK869" s="12">
        <v>44115.621527777781</v>
      </c>
      <c r="AL869" s="11">
        <v>0.22</v>
      </c>
      <c r="AM869" s="11">
        <v>100</v>
      </c>
      <c r="AN869" s="11">
        <v>0</v>
      </c>
      <c r="AO869" s="11">
        <v>0.15</v>
      </c>
      <c r="AP869" s="11">
        <v>0</v>
      </c>
      <c r="AQ869" s="11">
        <v>0.45</v>
      </c>
      <c r="AR869" s="11">
        <v>0.09</v>
      </c>
      <c r="AS869" s="8" t="s">
        <v>298</v>
      </c>
      <c r="AT869" s="11">
        <v>0</v>
      </c>
      <c r="AU869" s="8" t="s">
        <v>13159</v>
      </c>
      <c r="AV869" s="8" t="s">
        <v>299</v>
      </c>
    </row>
    <row r="870" spans="1:48" x14ac:dyDescent="0.25">
      <c r="A870" s="8" t="str">
        <f t="shared" si="13"/>
        <v>17006000257512200001421</v>
      </c>
      <c r="B870" s="8" t="s">
        <v>10883</v>
      </c>
      <c r="C870" s="8" t="s">
        <v>292</v>
      </c>
      <c r="D870" s="8" t="s">
        <v>293</v>
      </c>
      <c r="E870" s="8" t="s">
        <v>13160</v>
      </c>
      <c r="F870" s="8" t="s">
        <v>13161</v>
      </c>
      <c r="G870" s="8" t="s">
        <v>10890</v>
      </c>
      <c r="H870" s="8" t="s">
        <v>10896</v>
      </c>
      <c r="I870" s="8" t="s">
        <v>294</v>
      </c>
      <c r="J870" s="8" t="s">
        <v>10897</v>
      </c>
      <c r="K870" s="8" t="s">
        <v>301</v>
      </c>
      <c r="L870" s="8" t="s">
        <v>10886</v>
      </c>
      <c r="M870" s="8" t="s">
        <v>10899</v>
      </c>
      <c r="N870" s="8" t="s">
        <v>10893</v>
      </c>
      <c r="O870" s="9">
        <v>7.36</v>
      </c>
      <c r="P870" s="10">
        <v>1</v>
      </c>
      <c r="Q870" s="11">
        <v>9.25</v>
      </c>
      <c r="R870" s="11">
        <v>7</v>
      </c>
      <c r="S870" s="8" t="s">
        <v>296</v>
      </c>
      <c r="T870" s="8" t="s">
        <v>297</v>
      </c>
      <c r="U870" s="9">
        <v>8.7880000000000003</v>
      </c>
      <c r="V870" s="10">
        <v>0.25</v>
      </c>
      <c r="W870" s="11">
        <v>3</v>
      </c>
      <c r="X870" s="9">
        <v>2.9569999999999999</v>
      </c>
      <c r="Y870" s="8" t="s">
        <v>292</v>
      </c>
      <c r="Z870" s="10">
        <v>4</v>
      </c>
      <c r="AA870" s="10">
        <v>1</v>
      </c>
      <c r="AB870" s="9">
        <v>11.827999999999999</v>
      </c>
      <c r="AC870" s="10">
        <v>1</v>
      </c>
      <c r="AD870" s="10">
        <v>1</v>
      </c>
      <c r="AE870" s="9">
        <v>11.827999999999999</v>
      </c>
      <c r="AF870" s="11">
        <v>10</v>
      </c>
      <c r="AG870" s="11">
        <v>7</v>
      </c>
      <c r="AH870" s="11">
        <v>0</v>
      </c>
      <c r="AI870" s="11">
        <v>17</v>
      </c>
      <c r="AJ870" s="11">
        <v>0</v>
      </c>
      <c r="AK870" s="12">
        <v>44115.621527777781</v>
      </c>
      <c r="AL870" s="11">
        <v>0.22</v>
      </c>
      <c r="AM870" s="11">
        <v>100</v>
      </c>
      <c r="AN870" s="11">
        <v>0</v>
      </c>
      <c r="AO870" s="11">
        <v>0.15</v>
      </c>
      <c r="AP870" s="11">
        <v>0</v>
      </c>
      <c r="AQ870" s="11">
        <v>0.45</v>
      </c>
      <c r="AR870" s="11">
        <v>0.09</v>
      </c>
      <c r="AS870" s="8" t="s">
        <v>298</v>
      </c>
      <c r="AT870" s="11">
        <v>0</v>
      </c>
      <c r="AU870" s="8" t="s">
        <v>13162</v>
      </c>
      <c r="AV870" s="8" t="s">
        <v>299</v>
      </c>
    </row>
    <row r="871" spans="1:48" x14ac:dyDescent="0.25">
      <c r="A871" s="8" t="str">
        <f t="shared" si="13"/>
        <v>17006000257522200001421</v>
      </c>
      <c r="B871" s="8" t="s">
        <v>10883</v>
      </c>
      <c r="C871" s="8" t="s">
        <v>292</v>
      </c>
      <c r="D871" s="8" t="s">
        <v>293</v>
      </c>
      <c r="E871" s="8" t="s">
        <v>13163</v>
      </c>
      <c r="F871" s="8" t="s">
        <v>13164</v>
      </c>
      <c r="G871" s="8" t="s">
        <v>10890</v>
      </c>
      <c r="H871" s="8" t="s">
        <v>10896</v>
      </c>
      <c r="I871" s="8" t="s">
        <v>294</v>
      </c>
      <c r="J871" s="8" t="s">
        <v>10897</v>
      </c>
      <c r="K871" s="8" t="s">
        <v>301</v>
      </c>
      <c r="L871" s="8" t="s">
        <v>10886</v>
      </c>
      <c r="M871" s="8" t="s">
        <v>10899</v>
      </c>
      <c r="N871" s="8" t="s">
        <v>10893</v>
      </c>
      <c r="O871" s="9">
        <v>7.39</v>
      </c>
      <c r="P871" s="10">
        <v>1</v>
      </c>
      <c r="Q871" s="11">
        <v>9.25</v>
      </c>
      <c r="R871" s="11">
        <v>7</v>
      </c>
      <c r="S871" s="8" t="s">
        <v>296</v>
      </c>
      <c r="T871" s="8" t="s">
        <v>297</v>
      </c>
      <c r="U871" s="9">
        <v>8.8239999999999998</v>
      </c>
      <c r="V871" s="10">
        <v>0.25</v>
      </c>
      <c r="W871" s="11">
        <v>3</v>
      </c>
      <c r="X871" s="9">
        <v>2.976</v>
      </c>
      <c r="Y871" s="8" t="s">
        <v>292</v>
      </c>
      <c r="Z871" s="10">
        <v>4</v>
      </c>
      <c r="AA871" s="10">
        <v>1</v>
      </c>
      <c r="AB871" s="9">
        <v>11.904</v>
      </c>
      <c r="AC871" s="10">
        <v>1</v>
      </c>
      <c r="AD871" s="10">
        <v>1</v>
      </c>
      <c r="AE871" s="9">
        <v>11.904</v>
      </c>
      <c r="AF871" s="11">
        <v>10</v>
      </c>
      <c r="AG871" s="11">
        <v>7</v>
      </c>
      <c r="AH871" s="11">
        <v>0</v>
      </c>
      <c r="AI871" s="11">
        <v>17</v>
      </c>
      <c r="AJ871" s="11">
        <v>0</v>
      </c>
      <c r="AK871" s="12">
        <v>44115.621539351851</v>
      </c>
      <c r="AL871" s="11">
        <v>0.22</v>
      </c>
      <c r="AM871" s="11">
        <v>100</v>
      </c>
      <c r="AN871" s="11">
        <v>0</v>
      </c>
      <c r="AO871" s="11">
        <v>0.16</v>
      </c>
      <c r="AP871" s="11">
        <v>0</v>
      </c>
      <c r="AQ871" s="11">
        <v>0.46</v>
      </c>
      <c r="AR871" s="11">
        <v>0.09</v>
      </c>
      <c r="AS871" s="8" t="s">
        <v>298</v>
      </c>
      <c r="AT871" s="11">
        <v>0</v>
      </c>
      <c r="AU871" s="8" t="s">
        <v>13165</v>
      </c>
      <c r="AV871" s="8" t="s">
        <v>299</v>
      </c>
    </row>
    <row r="872" spans="1:48" x14ac:dyDescent="0.25">
      <c r="A872" s="8" t="str">
        <f t="shared" si="13"/>
        <v>17006000257532200001421</v>
      </c>
      <c r="B872" s="8" t="s">
        <v>10883</v>
      </c>
      <c r="C872" s="8" t="s">
        <v>292</v>
      </c>
      <c r="D872" s="8" t="s">
        <v>293</v>
      </c>
      <c r="E872" s="8" t="s">
        <v>13166</v>
      </c>
      <c r="F872" s="8" t="s">
        <v>13167</v>
      </c>
      <c r="G872" s="8" t="s">
        <v>10890</v>
      </c>
      <c r="H872" s="8" t="s">
        <v>10896</v>
      </c>
      <c r="I872" s="8" t="s">
        <v>294</v>
      </c>
      <c r="J872" s="8" t="s">
        <v>10897</v>
      </c>
      <c r="K872" s="8" t="s">
        <v>301</v>
      </c>
      <c r="L872" s="8" t="s">
        <v>10898</v>
      </c>
      <c r="M872" s="8" t="s">
        <v>10899</v>
      </c>
      <c r="N872" s="8" t="s">
        <v>10893</v>
      </c>
      <c r="O872" s="9">
        <v>7.43</v>
      </c>
      <c r="P872" s="10">
        <v>1</v>
      </c>
      <c r="Q872" s="11">
        <v>9.25</v>
      </c>
      <c r="R872" s="11">
        <v>7</v>
      </c>
      <c r="S872" s="8" t="s">
        <v>296</v>
      </c>
      <c r="T872" s="8" t="s">
        <v>297</v>
      </c>
      <c r="U872" s="9">
        <v>8.8719999999999999</v>
      </c>
      <c r="V872" s="10">
        <v>0.25</v>
      </c>
      <c r="W872" s="11">
        <v>3</v>
      </c>
      <c r="X872" s="9">
        <v>2.988</v>
      </c>
      <c r="Y872" s="8" t="s">
        <v>292</v>
      </c>
      <c r="Z872" s="10">
        <v>4</v>
      </c>
      <c r="AA872" s="10">
        <v>1</v>
      </c>
      <c r="AB872" s="9">
        <v>11.952</v>
      </c>
      <c r="AC872" s="10">
        <v>1</v>
      </c>
      <c r="AD872" s="10">
        <v>1</v>
      </c>
      <c r="AE872" s="9">
        <v>11.952</v>
      </c>
      <c r="AF872" s="11">
        <v>10</v>
      </c>
      <c r="AG872" s="11">
        <v>7</v>
      </c>
      <c r="AH872" s="11">
        <v>0</v>
      </c>
      <c r="AI872" s="11">
        <v>17</v>
      </c>
      <c r="AJ872" s="11">
        <v>0</v>
      </c>
      <c r="AK872" s="12">
        <v>44115.621539351851</v>
      </c>
      <c r="AL872" s="11">
        <v>0.22</v>
      </c>
      <c r="AM872" s="11">
        <v>100</v>
      </c>
      <c r="AN872" s="11">
        <v>0</v>
      </c>
      <c r="AO872" s="11">
        <v>0.16</v>
      </c>
      <c r="AP872" s="11">
        <v>0</v>
      </c>
      <c r="AQ872" s="11">
        <v>0.46</v>
      </c>
      <c r="AR872" s="11">
        <v>0.09</v>
      </c>
      <c r="AS872" s="8" t="s">
        <v>298</v>
      </c>
      <c r="AT872" s="11">
        <v>0</v>
      </c>
      <c r="AU872" s="8" t="s">
        <v>13168</v>
      </c>
      <c r="AV872" s="8" t="s">
        <v>299</v>
      </c>
    </row>
    <row r="873" spans="1:48" x14ac:dyDescent="0.25">
      <c r="A873" s="8" t="str">
        <f t="shared" si="13"/>
        <v>17006000257542200001421</v>
      </c>
      <c r="B873" s="8" t="s">
        <v>10883</v>
      </c>
      <c r="C873" s="8" t="s">
        <v>292</v>
      </c>
      <c r="D873" s="8" t="s">
        <v>293</v>
      </c>
      <c r="E873" s="8" t="s">
        <v>13169</v>
      </c>
      <c r="F873" s="8" t="s">
        <v>13170</v>
      </c>
      <c r="G873" s="8" t="s">
        <v>10890</v>
      </c>
      <c r="H873" s="8" t="s">
        <v>10896</v>
      </c>
      <c r="I873" s="8" t="s">
        <v>294</v>
      </c>
      <c r="J873" s="8" t="s">
        <v>10897</v>
      </c>
      <c r="K873" s="8" t="s">
        <v>301</v>
      </c>
      <c r="L873" s="8" t="s">
        <v>10886</v>
      </c>
      <c r="M873" s="8" t="s">
        <v>10899</v>
      </c>
      <c r="N873" s="8" t="s">
        <v>10893</v>
      </c>
      <c r="O873" s="9">
        <v>7.49</v>
      </c>
      <c r="P873" s="10">
        <v>1</v>
      </c>
      <c r="Q873" s="11">
        <v>9.25</v>
      </c>
      <c r="R873" s="11">
        <v>7</v>
      </c>
      <c r="S873" s="8" t="s">
        <v>296</v>
      </c>
      <c r="T873" s="8" t="s">
        <v>297</v>
      </c>
      <c r="U873" s="9">
        <v>8.9429999999999996</v>
      </c>
      <c r="V873" s="10">
        <v>0.25</v>
      </c>
      <c r="W873" s="11">
        <v>3</v>
      </c>
      <c r="X873" s="9">
        <v>3.0059999999999998</v>
      </c>
      <c r="Y873" s="8" t="s">
        <v>292</v>
      </c>
      <c r="Z873" s="10">
        <v>4</v>
      </c>
      <c r="AA873" s="10">
        <v>1</v>
      </c>
      <c r="AB873" s="9">
        <v>12.023999999999999</v>
      </c>
      <c r="AC873" s="10">
        <v>1</v>
      </c>
      <c r="AD873" s="10">
        <v>1</v>
      </c>
      <c r="AE873" s="9">
        <v>12.023999999999999</v>
      </c>
      <c r="AF873" s="11">
        <v>10</v>
      </c>
      <c r="AG873" s="11">
        <v>7</v>
      </c>
      <c r="AH873" s="11">
        <v>0</v>
      </c>
      <c r="AI873" s="11">
        <v>17</v>
      </c>
      <c r="AJ873" s="11">
        <v>0</v>
      </c>
      <c r="AK873" s="12">
        <v>44115.621608796297</v>
      </c>
      <c r="AL873" s="11">
        <v>0.22</v>
      </c>
      <c r="AM873" s="11">
        <v>100</v>
      </c>
      <c r="AN873" s="11">
        <v>0</v>
      </c>
      <c r="AO873" s="11">
        <v>0.16</v>
      </c>
      <c r="AP873" s="11">
        <v>0</v>
      </c>
      <c r="AQ873" s="11">
        <v>0.46</v>
      </c>
      <c r="AR873" s="11">
        <v>0.09</v>
      </c>
      <c r="AS873" s="8" t="s">
        <v>298</v>
      </c>
      <c r="AT873" s="11">
        <v>0</v>
      </c>
      <c r="AU873" s="8" t="s">
        <v>13171</v>
      </c>
      <c r="AV873" s="8" t="s">
        <v>299</v>
      </c>
    </row>
    <row r="874" spans="1:48" x14ac:dyDescent="0.25">
      <c r="A874" s="8" t="str">
        <f t="shared" si="13"/>
        <v>17006000257552200001421</v>
      </c>
      <c r="B874" s="8" t="s">
        <v>10883</v>
      </c>
      <c r="C874" s="8" t="s">
        <v>292</v>
      </c>
      <c r="D874" s="8" t="s">
        <v>293</v>
      </c>
      <c r="E874" s="8" t="s">
        <v>13172</v>
      </c>
      <c r="F874" s="8" t="s">
        <v>13173</v>
      </c>
      <c r="G874" s="8" t="s">
        <v>10890</v>
      </c>
      <c r="H874" s="8" t="s">
        <v>10896</v>
      </c>
      <c r="I874" s="8" t="s">
        <v>294</v>
      </c>
      <c r="J874" s="8" t="s">
        <v>10897</v>
      </c>
      <c r="K874" s="8" t="s">
        <v>301</v>
      </c>
      <c r="L874" s="8" t="s">
        <v>10898</v>
      </c>
      <c r="M874" s="8" t="s">
        <v>10899</v>
      </c>
      <c r="N874" s="8" t="s">
        <v>10893</v>
      </c>
      <c r="O874" s="9">
        <v>7.53</v>
      </c>
      <c r="P874" s="10">
        <v>1</v>
      </c>
      <c r="Q874" s="11">
        <v>9.25</v>
      </c>
      <c r="R874" s="11">
        <v>7</v>
      </c>
      <c r="S874" s="8" t="s">
        <v>296</v>
      </c>
      <c r="T874" s="8" t="s">
        <v>297</v>
      </c>
      <c r="U874" s="9">
        <v>8.9909999999999997</v>
      </c>
      <c r="V874" s="10">
        <v>0.25</v>
      </c>
      <c r="W874" s="11">
        <v>3</v>
      </c>
      <c r="X874" s="9">
        <v>3.0379999999999998</v>
      </c>
      <c r="Y874" s="8" t="s">
        <v>292</v>
      </c>
      <c r="Z874" s="10">
        <v>4</v>
      </c>
      <c r="AA874" s="10">
        <v>1</v>
      </c>
      <c r="AB874" s="9">
        <v>12.151999999999999</v>
      </c>
      <c r="AC874" s="10">
        <v>1</v>
      </c>
      <c r="AD874" s="10">
        <v>1</v>
      </c>
      <c r="AE874" s="9">
        <v>12.151999999999999</v>
      </c>
      <c r="AF874" s="11">
        <v>10</v>
      </c>
      <c r="AG874" s="11">
        <v>7</v>
      </c>
      <c r="AH874" s="11">
        <v>0</v>
      </c>
      <c r="AI874" s="11">
        <v>17</v>
      </c>
      <c r="AJ874" s="11">
        <v>0</v>
      </c>
      <c r="AK874" s="12">
        <v>44115.621620370373</v>
      </c>
      <c r="AL874" s="11">
        <v>0.23</v>
      </c>
      <c r="AM874" s="11">
        <v>100</v>
      </c>
      <c r="AN874" s="11">
        <v>0</v>
      </c>
      <c r="AO874" s="11">
        <v>0.16</v>
      </c>
      <c r="AP874" s="11">
        <v>0</v>
      </c>
      <c r="AQ874" s="11">
        <v>0.47</v>
      </c>
      <c r="AR874" s="11">
        <v>0.09</v>
      </c>
      <c r="AS874" s="8" t="s">
        <v>298</v>
      </c>
      <c r="AT874" s="11">
        <v>0</v>
      </c>
      <c r="AU874" s="8" t="s">
        <v>13174</v>
      </c>
      <c r="AV874" s="8" t="s">
        <v>299</v>
      </c>
    </row>
    <row r="875" spans="1:48" x14ac:dyDescent="0.25">
      <c r="A875" s="8" t="str">
        <f t="shared" si="13"/>
        <v>17006000257562200001421</v>
      </c>
      <c r="B875" s="8" t="s">
        <v>10883</v>
      </c>
      <c r="C875" s="8" t="s">
        <v>292</v>
      </c>
      <c r="D875" s="8" t="s">
        <v>293</v>
      </c>
      <c r="E875" s="8" t="s">
        <v>13175</v>
      </c>
      <c r="F875" s="8" t="s">
        <v>13176</v>
      </c>
      <c r="G875" s="8" t="s">
        <v>10890</v>
      </c>
      <c r="H875" s="8" t="s">
        <v>10896</v>
      </c>
      <c r="I875" s="8" t="s">
        <v>294</v>
      </c>
      <c r="J875" s="8" t="s">
        <v>10897</v>
      </c>
      <c r="K875" s="8" t="s">
        <v>301</v>
      </c>
      <c r="L875" s="8" t="s">
        <v>10886</v>
      </c>
      <c r="M875" s="8" t="s">
        <v>10899</v>
      </c>
      <c r="N875" s="8" t="s">
        <v>10893</v>
      </c>
      <c r="O875" s="9">
        <v>7.57</v>
      </c>
      <c r="P875" s="10">
        <v>1</v>
      </c>
      <c r="Q875" s="11">
        <v>9.25</v>
      </c>
      <c r="R875" s="11">
        <v>7</v>
      </c>
      <c r="S875" s="8" t="s">
        <v>296</v>
      </c>
      <c r="T875" s="8" t="s">
        <v>297</v>
      </c>
      <c r="U875" s="9">
        <v>9.0389999999999997</v>
      </c>
      <c r="V875" s="10">
        <v>0.25</v>
      </c>
      <c r="W875" s="11">
        <v>3</v>
      </c>
      <c r="X875" s="9">
        <v>3.05</v>
      </c>
      <c r="Y875" s="8" t="s">
        <v>292</v>
      </c>
      <c r="Z875" s="10">
        <v>4</v>
      </c>
      <c r="AA875" s="10">
        <v>1</v>
      </c>
      <c r="AB875" s="9">
        <v>12.2</v>
      </c>
      <c r="AC875" s="10">
        <v>1</v>
      </c>
      <c r="AD875" s="10">
        <v>1</v>
      </c>
      <c r="AE875" s="9">
        <v>12.2</v>
      </c>
      <c r="AF875" s="11">
        <v>10</v>
      </c>
      <c r="AG875" s="11">
        <v>7</v>
      </c>
      <c r="AH875" s="11">
        <v>0</v>
      </c>
      <c r="AI875" s="11">
        <v>17</v>
      </c>
      <c r="AJ875" s="11">
        <v>0</v>
      </c>
      <c r="AK875" s="12">
        <v>44115.621620370373</v>
      </c>
      <c r="AL875" s="11">
        <v>0.23</v>
      </c>
      <c r="AM875" s="11">
        <v>100</v>
      </c>
      <c r="AN875" s="11">
        <v>0</v>
      </c>
      <c r="AO875" s="11">
        <v>0.16</v>
      </c>
      <c r="AP875" s="11">
        <v>0</v>
      </c>
      <c r="AQ875" s="11">
        <v>0.47</v>
      </c>
      <c r="AR875" s="11">
        <v>0.09</v>
      </c>
      <c r="AS875" s="8" t="s">
        <v>298</v>
      </c>
      <c r="AT875" s="11">
        <v>0</v>
      </c>
      <c r="AU875" s="8" t="s">
        <v>13177</v>
      </c>
      <c r="AV875" s="8" t="s">
        <v>299</v>
      </c>
    </row>
    <row r="876" spans="1:48" x14ac:dyDescent="0.25">
      <c r="A876" s="8" t="str">
        <f t="shared" si="13"/>
        <v>17006000257572200001421</v>
      </c>
      <c r="B876" s="8" t="s">
        <v>10883</v>
      </c>
      <c r="C876" s="8" t="s">
        <v>292</v>
      </c>
      <c r="D876" s="8" t="s">
        <v>293</v>
      </c>
      <c r="E876" s="8" t="s">
        <v>13178</v>
      </c>
      <c r="F876" s="8" t="s">
        <v>13179</v>
      </c>
      <c r="G876" s="8" t="s">
        <v>10890</v>
      </c>
      <c r="H876" s="8" t="s">
        <v>10896</v>
      </c>
      <c r="I876" s="8" t="s">
        <v>294</v>
      </c>
      <c r="J876" s="8" t="s">
        <v>10897</v>
      </c>
      <c r="K876" s="8" t="s">
        <v>301</v>
      </c>
      <c r="L876" s="8" t="s">
        <v>10886</v>
      </c>
      <c r="M876" s="8" t="s">
        <v>10899</v>
      </c>
      <c r="N876" s="8" t="s">
        <v>10893</v>
      </c>
      <c r="O876" s="9">
        <v>7.62</v>
      </c>
      <c r="P876" s="10">
        <v>1</v>
      </c>
      <c r="Q876" s="11">
        <v>9.25</v>
      </c>
      <c r="R876" s="11">
        <v>7</v>
      </c>
      <c r="S876" s="8" t="s">
        <v>296</v>
      </c>
      <c r="T876" s="8" t="s">
        <v>297</v>
      </c>
      <c r="U876" s="9">
        <v>9.0990000000000002</v>
      </c>
      <c r="V876" s="10">
        <v>0.25</v>
      </c>
      <c r="W876" s="11">
        <v>3</v>
      </c>
      <c r="X876" s="9">
        <v>3.0649999999999999</v>
      </c>
      <c r="Y876" s="8" t="s">
        <v>292</v>
      </c>
      <c r="Z876" s="10">
        <v>4</v>
      </c>
      <c r="AA876" s="10">
        <v>1</v>
      </c>
      <c r="AB876" s="9">
        <v>12.26</v>
      </c>
      <c r="AC876" s="10">
        <v>1</v>
      </c>
      <c r="AD876" s="10">
        <v>1</v>
      </c>
      <c r="AE876" s="9">
        <v>12.26</v>
      </c>
      <c r="AF876" s="11">
        <v>10</v>
      </c>
      <c r="AG876" s="11">
        <v>7</v>
      </c>
      <c r="AH876" s="11">
        <v>0</v>
      </c>
      <c r="AI876" s="11">
        <v>17</v>
      </c>
      <c r="AJ876" s="11">
        <v>0</v>
      </c>
      <c r="AK876" s="12">
        <v>44115.621631944443</v>
      </c>
      <c r="AL876" s="11">
        <v>0.23</v>
      </c>
      <c r="AM876" s="11">
        <v>100</v>
      </c>
      <c r="AN876" s="11">
        <v>0</v>
      </c>
      <c r="AO876" s="11">
        <v>0.16</v>
      </c>
      <c r="AP876" s="11">
        <v>0</v>
      </c>
      <c r="AQ876" s="11">
        <v>0.47</v>
      </c>
      <c r="AR876" s="11">
        <v>0.09</v>
      </c>
      <c r="AS876" s="8" t="s">
        <v>298</v>
      </c>
      <c r="AT876" s="11">
        <v>0</v>
      </c>
      <c r="AU876" s="8" t="s">
        <v>13180</v>
      </c>
      <c r="AV876" s="8" t="s">
        <v>299</v>
      </c>
    </row>
    <row r="877" spans="1:48" x14ac:dyDescent="0.25">
      <c r="A877" s="8" t="str">
        <f t="shared" si="13"/>
        <v>17006000257582200001421</v>
      </c>
      <c r="B877" s="8" t="s">
        <v>10883</v>
      </c>
      <c r="C877" s="8" t="s">
        <v>292</v>
      </c>
      <c r="D877" s="8" t="s">
        <v>293</v>
      </c>
      <c r="E877" s="8" t="s">
        <v>13181</v>
      </c>
      <c r="F877" s="8" t="s">
        <v>13182</v>
      </c>
      <c r="G877" s="8" t="s">
        <v>10890</v>
      </c>
      <c r="H877" s="8" t="s">
        <v>10896</v>
      </c>
      <c r="I877" s="8" t="s">
        <v>294</v>
      </c>
      <c r="J877" s="8" t="s">
        <v>10897</v>
      </c>
      <c r="K877" s="8" t="s">
        <v>301</v>
      </c>
      <c r="L877" s="8" t="s">
        <v>10886</v>
      </c>
      <c r="M877" s="8" t="s">
        <v>10899</v>
      </c>
      <c r="N877" s="8" t="s">
        <v>10893</v>
      </c>
      <c r="O877" s="9">
        <v>7.68</v>
      </c>
      <c r="P877" s="10">
        <v>1</v>
      </c>
      <c r="Q877" s="11">
        <v>9.25</v>
      </c>
      <c r="R877" s="11">
        <v>7</v>
      </c>
      <c r="S877" s="8" t="s">
        <v>296</v>
      </c>
      <c r="T877" s="8" t="s">
        <v>297</v>
      </c>
      <c r="U877" s="9">
        <v>9.17</v>
      </c>
      <c r="V877" s="10">
        <v>0.25</v>
      </c>
      <c r="W877" s="11">
        <v>3</v>
      </c>
      <c r="X877" s="9">
        <v>3.0830000000000002</v>
      </c>
      <c r="Y877" s="8" t="s">
        <v>292</v>
      </c>
      <c r="Z877" s="10">
        <v>4</v>
      </c>
      <c r="AA877" s="10">
        <v>1</v>
      </c>
      <c r="AB877" s="9">
        <v>12.332000000000001</v>
      </c>
      <c r="AC877" s="10">
        <v>1</v>
      </c>
      <c r="AD877" s="10">
        <v>1</v>
      </c>
      <c r="AE877" s="9">
        <v>12.332000000000001</v>
      </c>
      <c r="AF877" s="11">
        <v>10</v>
      </c>
      <c r="AG877" s="11">
        <v>7</v>
      </c>
      <c r="AH877" s="11">
        <v>0</v>
      </c>
      <c r="AI877" s="11">
        <v>17</v>
      </c>
      <c r="AJ877" s="11">
        <v>0</v>
      </c>
      <c r="AK877" s="12">
        <v>44115.62164351852</v>
      </c>
      <c r="AL877" s="11">
        <v>0.23</v>
      </c>
      <c r="AM877" s="11">
        <v>100</v>
      </c>
      <c r="AN877" s="11">
        <v>0</v>
      </c>
      <c r="AO877" s="11">
        <v>0.16</v>
      </c>
      <c r="AP877" s="11">
        <v>0</v>
      </c>
      <c r="AQ877" s="11">
        <v>0.47</v>
      </c>
      <c r="AR877" s="11">
        <v>0.09</v>
      </c>
      <c r="AS877" s="8" t="s">
        <v>298</v>
      </c>
      <c r="AT877" s="11">
        <v>0</v>
      </c>
      <c r="AU877" s="8" t="s">
        <v>13183</v>
      </c>
      <c r="AV877" s="8" t="s">
        <v>299</v>
      </c>
    </row>
    <row r="878" spans="1:48" x14ac:dyDescent="0.25">
      <c r="A878" s="8" t="str">
        <f t="shared" si="13"/>
        <v>17006000257592200001421</v>
      </c>
      <c r="B878" s="8" t="s">
        <v>10883</v>
      </c>
      <c r="C878" s="8" t="s">
        <v>292</v>
      </c>
      <c r="D878" s="8" t="s">
        <v>293</v>
      </c>
      <c r="E878" s="8" t="s">
        <v>13184</v>
      </c>
      <c r="F878" s="8" t="s">
        <v>13185</v>
      </c>
      <c r="G878" s="8" t="s">
        <v>10890</v>
      </c>
      <c r="H878" s="8" t="s">
        <v>10896</v>
      </c>
      <c r="I878" s="8" t="s">
        <v>294</v>
      </c>
      <c r="J878" s="8" t="s">
        <v>10897</v>
      </c>
      <c r="K878" s="8" t="s">
        <v>301</v>
      </c>
      <c r="L878" s="8" t="s">
        <v>10886</v>
      </c>
      <c r="M878" s="8" t="s">
        <v>10899</v>
      </c>
      <c r="N878" s="8" t="s">
        <v>10893</v>
      </c>
      <c r="O878" s="9">
        <v>7.69</v>
      </c>
      <c r="P878" s="10">
        <v>1</v>
      </c>
      <c r="Q878" s="11">
        <v>9.25</v>
      </c>
      <c r="R878" s="11">
        <v>7</v>
      </c>
      <c r="S878" s="8" t="s">
        <v>296</v>
      </c>
      <c r="T878" s="8" t="s">
        <v>297</v>
      </c>
      <c r="U878" s="9">
        <v>9.1820000000000004</v>
      </c>
      <c r="V878" s="10">
        <v>0.25</v>
      </c>
      <c r="W878" s="11">
        <v>3</v>
      </c>
      <c r="X878" s="9">
        <v>3.0960000000000001</v>
      </c>
      <c r="Y878" s="8" t="s">
        <v>292</v>
      </c>
      <c r="Z878" s="10">
        <v>4</v>
      </c>
      <c r="AA878" s="10">
        <v>1</v>
      </c>
      <c r="AB878" s="9">
        <v>12.384</v>
      </c>
      <c r="AC878" s="10">
        <v>1</v>
      </c>
      <c r="AD878" s="10">
        <v>1</v>
      </c>
      <c r="AE878" s="9">
        <v>12.384</v>
      </c>
      <c r="AF878" s="11">
        <v>10</v>
      </c>
      <c r="AG878" s="11">
        <v>7</v>
      </c>
      <c r="AH878" s="11">
        <v>0</v>
      </c>
      <c r="AI878" s="11">
        <v>17</v>
      </c>
      <c r="AJ878" s="11">
        <v>0</v>
      </c>
      <c r="AK878" s="12">
        <v>44115.62164351852</v>
      </c>
      <c r="AL878" s="11">
        <v>0.23</v>
      </c>
      <c r="AM878" s="11">
        <v>100</v>
      </c>
      <c r="AN878" s="11">
        <v>0</v>
      </c>
      <c r="AO878" s="11">
        <v>0.16</v>
      </c>
      <c r="AP878" s="11">
        <v>0</v>
      </c>
      <c r="AQ878" s="11">
        <v>0.48</v>
      </c>
      <c r="AR878" s="11">
        <v>0.09</v>
      </c>
      <c r="AS878" s="8" t="s">
        <v>298</v>
      </c>
      <c r="AT878" s="11">
        <v>0</v>
      </c>
      <c r="AU878" s="8" t="s">
        <v>13186</v>
      </c>
      <c r="AV878" s="8" t="s">
        <v>299</v>
      </c>
    </row>
    <row r="879" spans="1:48" x14ac:dyDescent="0.25">
      <c r="A879" s="8" t="str">
        <f t="shared" si="13"/>
        <v>17006000257602200001421</v>
      </c>
      <c r="B879" s="8" t="s">
        <v>10883</v>
      </c>
      <c r="C879" s="8" t="s">
        <v>292</v>
      </c>
      <c r="D879" s="8" t="s">
        <v>293</v>
      </c>
      <c r="E879" s="8" t="s">
        <v>13187</v>
      </c>
      <c r="F879" s="8" t="s">
        <v>13188</v>
      </c>
      <c r="G879" s="8" t="s">
        <v>10890</v>
      </c>
      <c r="H879" s="8" t="s">
        <v>10896</v>
      </c>
      <c r="I879" s="8" t="s">
        <v>294</v>
      </c>
      <c r="J879" s="8" t="s">
        <v>10897</v>
      </c>
      <c r="K879" s="8" t="s">
        <v>301</v>
      </c>
      <c r="L879" s="8" t="s">
        <v>10886</v>
      </c>
      <c r="M879" s="8" t="s">
        <v>10899</v>
      </c>
      <c r="N879" s="8" t="s">
        <v>10893</v>
      </c>
      <c r="O879" s="9">
        <v>7.76</v>
      </c>
      <c r="P879" s="10">
        <v>1</v>
      </c>
      <c r="Q879" s="11">
        <v>9.25</v>
      </c>
      <c r="R879" s="11">
        <v>7</v>
      </c>
      <c r="S879" s="8" t="s">
        <v>296</v>
      </c>
      <c r="T879" s="8" t="s">
        <v>297</v>
      </c>
      <c r="U879" s="9">
        <v>9.266</v>
      </c>
      <c r="V879" s="10">
        <v>0.25</v>
      </c>
      <c r="W879" s="11">
        <v>3</v>
      </c>
      <c r="X879" s="9">
        <v>3.117</v>
      </c>
      <c r="Y879" s="8" t="s">
        <v>292</v>
      </c>
      <c r="Z879" s="10">
        <v>4</v>
      </c>
      <c r="AA879" s="10">
        <v>1</v>
      </c>
      <c r="AB879" s="9">
        <v>12.468</v>
      </c>
      <c r="AC879" s="10">
        <v>1</v>
      </c>
      <c r="AD879" s="10">
        <v>1</v>
      </c>
      <c r="AE879" s="9">
        <v>12.468</v>
      </c>
      <c r="AF879" s="11">
        <v>10</v>
      </c>
      <c r="AG879" s="11">
        <v>7</v>
      </c>
      <c r="AH879" s="11">
        <v>0</v>
      </c>
      <c r="AI879" s="11">
        <v>17</v>
      </c>
      <c r="AJ879" s="11">
        <v>0</v>
      </c>
      <c r="AK879" s="12">
        <v>44115.621655092589</v>
      </c>
      <c r="AL879" s="11">
        <v>0.23</v>
      </c>
      <c r="AM879" s="11">
        <v>100</v>
      </c>
      <c r="AN879" s="11">
        <v>0</v>
      </c>
      <c r="AO879" s="11">
        <v>0.16</v>
      </c>
      <c r="AP879" s="11">
        <v>0</v>
      </c>
      <c r="AQ879" s="11">
        <v>0.48</v>
      </c>
      <c r="AR879" s="11">
        <v>0.09</v>
      </c>
      <c r="AS879" s="8" t="s">
        <v>298</v>
      </c>
      <c r="AT879" s="11">
        <v>0</v>
      </c>
      <c r="AU879" s="8" t="s">
        <v>13189</v>
      </c>
      <c r="AV879" s="8" t="s">
        <v>299</v>
      </c>
    </row>
    <row r="880" spans="1:48" x14ac:dyDescent="0.25">
      <c r="A880" s="8" t="str">
        <f t="shared" si="13"/>
        <v>17006000257612200001421</v>
      </c>
      <c r="B880" s="8" t="s">
        <v>10883</v>
      </c>
      <c r="C880" s="8" t="s">
        <v>292</v>
      </c>
      <c r="D880" s="8" t="s">
        <v>293</v>
      </c>
      <c r="E880" s="8" t="s">
        <v>13190</v>
      </c>
      <c r="F880" s="8" t="s">
        <v>13191</v>
      </c>
      <c r="G880" s="8" t="s">
        <v>10890</v>
      </c>
      <c r="H880" s="8" t="s">
        <v>10896</v>
      </c>
      <c r="I880" s="8" t="s">
        <v>294</v>
      </c>
      <c r="J880" s="8" t="s">
        <v>10897</v>
      </c>
      <c r="K880" s="8" t="s">
        <v>301</v>
      </c>
      <c r="L880" s="8" t="s">
        <v>10898</v>
      </c>
      <c r="M880" s="8" t="s">
        <v>10899</v>
      </c>
      <c r="N880" s="8" t="s">
        <v>10893</v>
      </c>
      <c r="O880" s="9">
        <v>8.02</v>
      </c>
      <c r="P880" s="10">
        <v>1</v>
      </c>
      <c r="Q880" s="11">
        <v>9.25</v>
      </c>
      <c r="R880" s="11">
        <v>7</v>
      </c>
      <c r="S880" s="8" t="s">
        <v>296</v>
      </c>
      <c r="T880" s="8" t="s">
        <v>297</v>
      </c>
      <c r="U880" s="9">
        <v>9.5760000000000005</v>
      </c>
      <c r="V880" s="10">
        <v>0.25</v>
      </c>
      <c r="W880" s="11">
        <v>3</v>
      </c>
      <c r="X880" s="9">
        <v>3.214</v>
      </c>
      <c r="Y880" s="8" t="s">
        <v>292</v>
      </c>
      <c r="Z880" s="10">
        <v>4</v>
      </c>
      <c r="AA880" s="10">
        <v>1</v>
      </c>
      <c r="AB880" s="9">
        <v>12.856</v>
      </c>
      <c r="AC880" s="10">
        <v>1</v>
      </c>
      <c r="AD880" s="10">
        <v>1</v>
      </c>
      <c r="AE880" s="9">
        <v>12.856</v>
      </c>
      <c r="AF880" s="11">
        <v>10</v>
      </c>
      <c r="AG880" s="11">
        <v>7</v>
      </c>
      <c r="AH880" s="11">
        <v>0</v>
      </c>
      <c r="AI880" s="11">
        <v>17</v>
      </c>
      <c r="AJ880" s="11">
        <v>0</v>
      </c>
      <c r="AK880" s="12">
        <v>44115.621666666666</v>
      </c>
      <c r="AL880" s="11">
        <v>0.24</v>
      </c>
      <c r="AM880" s="11">
        <v>100</v>
      </c>
      <c r="AN880" s="11">
        <v>0</v>
      </c>
      <c r="AO880" s="11">
        <v>0.17</v>
      </c>
      <c r="AP880" s="11">
        <v>0</v>
      </c>
      <c r="AQ880" s="11">
        <v>0.49</v>
      </c>
      <c r="AR880" s="11">
        <v>0.09</v>
      </c>
      <c r="AS880" s="8" t="s">
        <v>298</v>
      </c>
      <c r="AT880" s="11">
        <v>0</v>
      </c>
      <c r="AU880" s="8" t="s">
        <v>13192</v>
      </c>
      <c r="AV880" s="8" t="s">
        <v>299</v>
      </c>
    </row>
    <row r="881" spans="1:48" x14ac:dyDescent="0.25">
      <c r="A881" s="8" t="str">
        <f t="shared" si="13"/>
        <v>17006000257622200001421</v>
      </c>
      <c r="B881" s="8" t="s">
        <v>10883</v>
      </c>
      <c r="C881" s="8" t="s">
        <v>292</v>
      </c>
      <c r="D881" s="8" t="s">
        <v>293</v>
      </c>
      <c r="E881" s="8" t="s">
        <v>13193</v>
      </c>
      <c r="F881" s="8" t="s">
        <v>13194</v>
      </c>
      <c r="G881" s="8" t="s">
        <v>10890</v>
      </c>
      <c r="H881" s="8" t="s">
        <v>10896</v>
      </c>
      <c r="I881" s="8" t="s">
        <v>294</v>
      </c>
      <c r="J881" s="8" t="s">
        <v>10897</v>
      </c>
      <c r="K881" s="8" t="s">
        <v>301</v>
      </c>
      <c r="L881" s="8" t="s">
        <v>10886</v>
      </c>
      <c r="M881" s="8" t="s">
        <v>10899</v>
      </c>
      <c r="N881" s="8" t="s">
        <v>10893</v>
      </c>
      <c r="O881" s="9">
        <v>8.1300000000000008</v>
      </c>
      <c r="P881" s="10">
        <v>1</v>
      </c>
      <c r="Q881" s="11">
        <v>9.25</v>
      </c>
      <c r="R881" s="11">
        <v>7</v>
      </c>
      <c r="S881" s="8" t="s">
        <v>296</v>
      </c>
      <c r="T881" s="8" t="s">
        <v>297</v>
      </c>
      <c r="U881" s="9">
        <v>9.7070000000000007</v>
      </c>
      <c r="V881" s="10">
        <v>0.25</v>
      </c>
      <c r="W881" s="11">
        <v>3</v>
      </c>
      <c r="X881" s="9">
        <v>3.2669999999999999</v>
      </c>
      <c r="Y881" s="8" t="s">
        <v>292</v>
      </c>
      <c r="Z881" s="10">
        <v>4</v>
      </c>
      <c r="AA881" s="10">
        <v>1</v>
      </c>
      <c r="AB881" s="9">
        <v>13.068</v>
      </c>
      <c r="AC881" s="10">
        <v>1</v>
      </c>
      <c r="AD881" s="10">
        <v>1</v>
      </c>
      <c r="AE881" s="9">
        <v>13.068</v>
      </c>
      <c r="AF881" s="11">
        <v>10</v>
      </c>
      <c r="AG881" s="11">
        <v>7</v>
      </c>
      <c r="AH881" s="11">
        <v>0</v>
      </c>
      <c r="AI881" s="11">
        <v>17</v>
      </c>
      <c r="AJ881" s="11">
        <v>0</v>
      </c>
      <c r="AK881" s="12">
        <v>44115.621666666666</v>
      </c>
      <c r="AL881" s="11">
        <v>0.24</v>
      </c>
      <c r="AM881" s="11">
        <v>100</v>
      </c>
      <c r="AN881" s="11">
        <v>0</v>
      </c>
      <c r="AO881" s="11">
        <v>0.17</v>
      </c>
      <c r="AP881" s="11">
        <v>0</v>
      </c>
      <c r="AQ881" s="11">
        <v>0.5</v>
      </c>
      <c r="AR881" s="11">
        <v>0.1</v>
      </c>
      <c r="AS881" s="8" t="s">
        <v>298</v>
      </c>
      <c r="AT881" s="11">
        <v>0</v>
      </c>
      <c r="AU881" s="8" t="s">
        <v>13195</v>
      </c>
      <c r="AV881" s="8" t="s">
        <v>299</v>
      </c>
    </row>
    <row r="882" spans="1:48" x14ac:dyDescent="0.25">
      <c r="A882" s="8" t="str">
        <f t="shared" si="13"/>
        <v>17006000257632200001421</v>
      </c>
      <c r="B882" s="8" t="s">
        <v>10883</v>
      </c>
      <c r="C882" s="8" t="s">
        <v>292</v>
      </c>
      <c r="D882" s="8" t="s">
        <v>293</v>
      </c>
      <c r="E882" s="8" t="s">
        <v>13196</v>
      </c>
      <c r="F882" s="8" t="s">
        <v>13197</v>
      </c>
      <c r="G882" s="8" t="s">
        <v>10890</v>
      </c>
      <c r="H882" s="8" t="s">
        <v>10896</v>
      </c>
      <c r="I882" s="8" t="s">
        <v>294</v>
      </c>
      <c r="J882" s="8" t="s">
        <v>10897</v>
      </c>
      <c r="K882" s="8" t="s">
        <v>301</v>
      </c>
      <c r="L882" s="8" t="s">
        <v>10886</v>
      </c>
      <c r="M882" s="8" t="s">
        <v>10899</v>
      </c>
      <c r="N882" s="8" t="s">
        <v>10893</v>
      </c>
      <c r="O882" s="9">
        <v>8.17</v>
      </c>
      <c r="P882" s="10">
        <v>1</v>
      </c>
      <c r="Q882" s="11">
        <v>9.25</v>
      </c>
      <c r="R882" s="11">
        <v>7</v>
      </c>
      <c r="S882" s="8" t="s">
        <v>296</v>
      </c>
      <c r="T882" s="8" t="s">
        <v>297</v>
      </c>
      <c r="U882" s="9">
        <v>9.7550000000000008</v>
      </c>
      <c r="V882" s="10">
        <v>0.25</v>
      </c>
      <c r="W882" s="11">
        <v>3</v>
      </c>
      <c r="X882" s="9">
        <v>3.2789999999999999</v>
      </c>
      <c r="Y882" s="8" t="s">
        <v>292</v>
      </c>
      <c r="Z882" s="10">
        <v>4</v>
      </c>
      <c r="AA882" s="10">
        <v>1</v>
      </c>
      <c r="AB882" s="9">
        <v>13.116</v>
      </c>
      <c r="AC882" s="10">
        <v>1</v>
      </c>
      <c r="AD882" s="10">
        <v>1</v>
      </c>
      <c r="AE882" s="9">
        <v>13.116</v>
      </c>
      <c r="AF882" s="11">
        <v>10</v>
      </c>
      <c r="AG882" s="11">
        <v>7</v>
      </c>
      <c r="AH882" s="11">
        <v>0</v>
      </c>
      <c r="AI882" s="11">
        <v>17</v>
      </c>
      <c r="AJ882" s="11">
        <v>0</v>
      </c>
      <c r="AK882" s="12">
        <v>44115.621689814812</v>
      </c>
      <c r="AL882" s="11">
        <v>0.24</v>
      </c>
      <c r="AM882" s="11">
        <v>100</v>
      </c>
      <c r="AN882" s="11">
        <v>0</v>
      </c>
      <c r="AO882" s="11">
        <v>0.17</v>
      </c>
      <c r="AP882" s="11">
        <v>0</v>
      </c>
      <c r="AQ882" s="11">
        <v>0.5</v>
      </c>
      <c r="AR882" s="11">
        <v>0.1</v>
      </c>
      <c r="AS882" s="8" t="s">
        <v>298</v>
      </c>
      <c r="AT882" s="11">
        <v>0</v>
      </c>
      <c r="AU882" s="8" t="s">
        <v>13198</v>
      </c>
      <c r="AV882" s="8" t="s">
        <v>299</v>
      </c>
    </row>
    <row r="883" spans="1:48" x14ac:dyDescent="0.25">
      <c r="A883" s="8" t="str">
        <f t="shared" si="13"/>
        <v>17006000257642200001421</v>
      </c>
      <c r="B883" s="8" t="s">
        <v>10883</v>
      </c>
      <c r="C883" s="8" t="s">
        <v>292</v>
      </c>
      <c r="D883" s="8" t="s">
        <v>293</v>
      </c>
      <c r="E883" s="8" t="s">
        <v>13199</v>
      </c>
      <c r="F883" s="8" t="s">
        <v>13200</v>
      </c>
      <c r="G883" s="8" t="s">
        <v>10890</v>
      </c>
      <c r="H883" s="8" t="s">
        <v>10896</v>
      </c>
      <c r="I883" s="8" t="s">
        <v>294</v>
      </c>
      <c r="J883" s="8" t="s">
        <v>10897</v>
      </c>
      <c r="K883" s="8" t="s">
        <v>301</v>
      </c>
      <c r="L883" s="8" t="s">
        <v>10898</v>
      </c>
      <c r="M883" s="8" t="s">
        <v>10899</v>
      </c>
      <c r="N883" s="8" t="s">
        <v>10893</v>
      </c>
      <c r="O883" s="9">
        <v>8.1999999999999993</v>
      </c>
      <c r="P883" s="10">
        <v>1</v>
      </c>
      <c r="Q883" s="11">
        <v>9.25</v>
      </c>
      <c r="R883" s="11">
        <v>7</v>
      </c>
      <c r="S883" s="8" t="s">
        <v>296</v>
      </c>
      <c r="T883" s="8" t="s">
        <v>297</v>
      </c>
      <c r="U883" s="9">
        <v>9.7910000000000004</v>
      </c>
      <c r="V883" s="10">
        <v>0.25</v>
      </c>
      <c r="W883" s="11">
        <v>3</v>
      </c>
      <c r="X883" s="9">
        <v>3.3079999999999998</v>
      </c>
      <c r="Y883" s="8" t="s">
        <v>292</v>
      </c>
      <c r="Z883" s="10">
        <v>4</v>
      </c>
      <c r="AA883" s="10">
        <v>1</v>
      </c>
      <c r="AB883" s="9">
        <v>13.231999999999999</v>
      </c>
      <c r="AC883" s="10">
        <v>1</v>
      </c>
      <c r="AD883" s="10">
        <v>1</v>
      </c>
      <c r="AE883" s="9">
        <v>13.231999999999999</v>
      </c>
      <c r="AF883" s="11">
        <v>10</v>
      </c>
      <c r="AG883" s="11">
        <v>7</v>
      </c>
      <c r="AH883" s="11">
        <v>0</v>
      </c>
      <c r="AI883" s="11">
        <v>17</v>
      </c>
      <c r="AJ883" s="11">
        <v>0</v>
      </c>
      <c r="AK883" s="12">
        <v>44115.621689814812</v>
      </c>
      <c r="AL883" s="11">
        <v>0.25</v>
      </c>
      <c r="AM883" s="11">
        <v>100</v>
      </c>
      <c r="AN883" s="11">
        <v>0</v>
      </c>
      <c r="AO883" s="11">
        <v>0.17</v>
      </c>
      <c r="AP883" s="11">
        <v>0</v>
      </c>
      <c r="AQ883" s="11">
        <v>0.51</v>
      </c>
      <c r="AR883" s="11">
        <v>0.1</v>
      </c>
      <c r="AS883" s="8" t="s">
        <v>298</v>
      </c>
      <c r="AT883" s="11">
        <v>0</v>
      </c>
      <c r="AU883" s="8" t="s">
        <v>13201</v>
      </c>
      <c r="AV883" s="8" t="s">
        <v>299</v>
      </c>
    </row>
    <row r="884" spans="1:48" x14ac:dyDescent="0.25">
      <c r="A884" s="8" t="str">
        <f t="shared" si="13"/>
        <v>17006000257652200001421</v>
      </c>
      <c r="B884" s="8" t="s">
        <v>10883</v>
      </c>
      <c r="C884" s="8" t="s">
        <v>292</v>
      </c>
      <c r="D884" s="8" t="s">
        <v>293</v>
      </c>
      <c r="E884" s="8" t="s">
        <v>13202</v>
      </c>
      <c r="F884" s="8" t="s">
        <v>13203</v>
      </c>
      <c r="G884" s="8" t="s">
        <v>10890</v>
      </c>
      <c r="H884" s="8" t="s">
        <v>10896</v>
      </c>
      <c r="I884" s="8" t="s">
        <v>294</v>
      </c>
      <c r="J884" s="8" t="s">
        <v>10897</v>
      </c>
      <c r="K884" s="8" t="s">
        <v>301</v>
      </c>
      <c r="L884" s="8" t="s">
        <v>10886</v>
      </c>
      <c r="M884" s="8" t="s">
        <v>10899</v>
      </c>
      <c r="N884" s="8" t="s">
        <v>10893</v>
      </c>
      <c r="O884" s="9">
        <v>8.24</v>
      </c>
      <c r="P884" s="10">
        <v>1</v>
      </c>
      <c r="Q884" s="11">
        <v>9.25</v>
      </c>
      <c r="R884" s="11">
        <v>7</v>
      </c>
      <c r="S884" s="8" t="s">
        <v>296</v>
      </c>
      <c r="T884" s="8" t="s">
        <v>297</v>
      </c>
      <c r="U884" s="9">
        <v>9.8390000000000004</v>
      </c>
      <c r="V884" s="10">
        <v>0.25</v>
      </c>
      <c r="W884" s="11">
        <v>3</v>
      </c>
      <c r="X884" s="9">
        <v>3.32</v>
      </c>
      <c r="Y884" s="8" t="s">
        <v>292</v>
      </c>
      <c r="Z884" s="10">
        <v>4</v>
      </c>
      <c r="AA884" s="10">
        <v>1</v>
      </c>
      <c r="AB884" s="9">
        <v>13.28</v>
      </c>
      <c r="AC884" s="10">
        <v>1</v>
      </c>
      <c r="AD884" s="10">
        <v>1</v>
      </c>
      <c r="AE884" s="9">
        <v>13.28</v>
      </c>
      <c r="AF884" s="11">
        <v>10</v>
      </c>
      <c r="AG884" s="11">
        <v>7</v>
      </c>
      <c r="AH884" s="11">
        <v>0</v>
      </c>
      <c r="AI884" s="11">
        <v>17</v>
      </c>
      <c r="AJ884" s="11">
        <v>0</v>
      </c>
      <c r="AK884" s="12">
        <v>44115.621701388889</v>
      </c>
      <c r="AL884" s="11">
        <v>0.25</v>
      </c>
      <c r="AM884" s="11">
        <v>100</v>
      </c>
      <c r="AN884" s="11">
        <v>0</v>
      </c>
      <c r="AO884" s="11">
        <v>0.17</v>
      </c>
      <c r="AP884" s="11">
        <v>0</v>
      </c>
      <c r="AQ884" s="11">
        <v>0.51</v>
      </c>
      <c r="AR884" s="11">
        <v>0.1</v>
      </c>
      <c r="AS884" s="8" t="s">
        <v>298</v>
      </c>
      <c r="AT884" s="11">
        <v>0</v>
      </c>
      <c r="AU884" s="8" t="s">
        <v>13204</v>
      </c>
      <c r="AV884" s="8" t="s">
        <v>299</v>
      </c>
    </row>
    <row r="885" spans="1:48" x14ac:dyDescent="0.25">
      <c r="A885" s="8" t="str">
        <f t="shared" si="13"/>
        <v>17006000257662200001421</v>
      </c>
      <c r="B885" s="8" t="s">
        <v>10883</v>
      </c>
      <c r="C885" s="8" t="s">
        <v>292</v>
      </c>
      <c r="D885" s="8" t="s">
        <v>293</v>
      </c>
      <c r="E885" s="8" t="s">
        <v>13205</v>
      </c>
      <c r="F885" s="8" t="s">
        <v>13206</v>
      </c>
      <c r="G885" s="8" t="s">
        <v>10890</v>
      </c>
      <c r="H885" s="8" t="s">
        <v>10896</v>
      </c>
      <c r="I885" s="8" t="s">
        <v>294</v>
      </c>
      <c r="J885" s="8" t="s">
        <v>10897</v>
      </c>
      <c r="K885" s="8" t="s">
        <v>301</v>
      </c>
      <c r="L885" s="8" t="s">
        <v>10886</v>
      </c>
      <c r="M885" s="8" t="s">
        <v>10899</v>
      </c>
      <c r="N885" s="8" t="s">
        <v>10893</v>
      </c>
      <c r="O885" s="9">
        <v>8.31</v>
      </c>
      <c r="P885" s="10">
        <v>1</v>
      </c>
      <c r="Q885" s="11">
        <v>9.25</v>
      </c>
      <c r="R885" s="11">
        <v>7</v>
      </c>
      <c r="S885" s="8" t="s">
        <v>296</v>
      </c>
      <c r="T885" s="8" t="s">
        <v>297</v>
      </c>
      <c r="U885" s="9">
        <v>9.9220000000000006</v>
      </c>
      <c r="V885" s="10">
        <v>0.25</v>
      </c>
      <c r="W885" s="11">
        <v>3</v>
      </c>
      <c r="X885" s="9">
        <v>3.3410000000000002</v>
      </c>
      <c r="Y885" s="8" t="s">
        <v>292</v>
      </c>
      <c r="Z885" s="10">
        <v>4</v>
      </c>
      <c r="AA885" s="10">
        <v>1</v>
      </c>
      <c r="AB885" s="9">
        <v>13.364000000000001</v>
      </c>
      <c r="AC885" s="10">
        <v>1</v>
      </c>
      <c r="AD885" s="10">
        <v>1</v>
      </c>
      <c r="AE885" s="9">
        <v>13.364000000000001</v>
      </c>
      <c r="AF885" s="11">
        <v>10</v>
      </c>
      <c r="AG885" s="11">
        <v>7</v>
      </c>
      <c r="AH885" s="11">
        <v>0</v>
      </c>
      <c r="AI885" s="11">
        <v>17</v>
      </c>
      <c r="AJ885" s="11">
        <v>0</v>
      </c>
      <c r="AK885" s="12">
        <v>44115.621712962966</v>
      </c>
      <c r="AL885" s="11">
        <v>0.25</v>
      </c>
      <c r="AM885" s="11">
        <v>100</v>
      </c>
      <c r="AN885" s="11">
        <v>0</v>
      </c>
      <c r="AO885" s="11">
        <v>0.17</v>
      </c>
      <c r="AP885" s="11">
        <v>0</v>
      </c>
      <c r="AQ885" s="11">
        <v>0.51</v>
      </c>
      <c r="AR885" s="11">
        <v>0.1</v>
      </c>
      <c r="AS885" s="8" t="s">
        <v>298</v>
      </c>
      <c r="AT885" s="11">
        <v>0</v>
      </c>
      <c r="AU885" s="8" t="s">
        <v>13207</v>
      </c>
      <c r="AV885" s="8" t="s">
        <v>299</v>
      </c>
    </row>
    <row r="886" spans="1:48" x14ac:dyDescent="0.25">
      <c r="A886" s="8" t="str">
        <f t="shared" si="13"/>
        <v>17006000257672200001421</v>
      </c>
      <c r="B886" s="8" t="s">
        <v>10883</v>
      </c>
      <c r="C886" s="8" t="s">
        <v>292</v>
      </c>
      <c r="D886" s="8" t="s">
        <v>293</v>
      </c>
      <c r="E886" s="8" t="s">
        <v>13208</v>
      </c>
      <c r="F886" s="8" t="s">
        <v>13209</v>
      </c>
      <c r="G886" s="8" t="s">
        <v>10890</v>
      </c>
      <c r="H886" s="8" t="s">
        <v>10896</v>
      </c>
      <c r="I886" s="8" t="s">
        <v>294</v>
      </c>
      <c r="J886" s="8" t="s">
        <v>10897</v>
      </c>
      <c r="K886" s="8" t="s">
        <v>301</v>
      </c>
      <c r="L886" s="8" t="s">
        <v>10886</v>
      </c>
      <c r="M886" s="8" t="s">
        <v>10899</v>
      </c>
      <c r="N886" s="8" t="s">
        <v>10893</v>
      </c>
      <c r="O886" s="9">
        <v>8.33</v>
      </c>
      <c r="P886" s="10">
        <v>1</v>
      </c>
      <c r="Q886" s="11">
        <v>9.25</v>
      </c>
      <c r="R886" s="11">
        <v>7</v>
      </c>
      <c r="S886" s="8" t="s">
        <v>296</v>
      </c>
      <c r="T886" s="8" t="s">
        <v>297</v>
      </c>
      <c r="U886" s="9">
        <v>9.9459999999999997</v>
      </c>
      <c r="V886" s="10">
        <v>0.25</v>
      </c>
      <c r="W886" s="11">
        <v>3</v>
      </c>
      <c r="X886" s="9">
        <v>3.347</v>
      </c>
      <c r="Y886" s="8" t="s">
        <v>292</v>
      </c>
      <c r="Z886" s="10">
        <v>4</v>
      </c>
      <c r="AA886" s="10">
        <v>1</v>
      </c>
      <c r="AB886" s="9">
        <v>13.388</v>
      </c>
      <c r="AC886" s="10">
        <v>1</v>
      </c>
      <c r="AD886" s="10">
        <v>1</v>
      </c>
      <c r="AE886" s="9">
        <v>13.388</v>
      </c>
      <c r="AF886" s="11">
        <v>10</v>
      </c>
      <c r="AG886" s="11">
        <v>7</v>
      </c>
      <c r="AH886" s="11">
        <v>0</v>
      </c>
      <c r="AI886" s="11">
        <v>17</v>
      </c>
      <c r="AJ886" s="11">
        <v>0</v>
      </c>
      <c r="AK886" s="12">
        <v>44115.621712962966</v>
      </c>
      <c r="AL886" s="11">
        <v>0.25</v>
      </c>
      <c r="AM886" s="11">
        <v>100</v>
      </c>
      <c r="AN886" s="11">
        <v>0</v>
      </c>
      <c r="AO886" s="11">
        <v>0.17</v>
      </c>
      <c r="AP886" s="11">
        <v>0</v>
      </c>
      <c r="AQ886" s="11">
        <v>0.51</v>
      </c>
      <c r="AR886" s="11">
        <v>0.1</v>
      </c>
      <c r="AS886" s="8" t="s">
        <v>298</v>
      </c>
      <c r="AT886" s="11">
        <v>0</v>
      </c>
      <c r="AU886" s="8" t="s">
        <v>13210</v>
      </c>
      <c r="AV886" s="8" t="s">
        <v>299</v>
      </c>
    </row>
    <row r="887" spans="1:48" x14ac:dyDescent="0.25">
      <c r="A887" s="8" t="str">
        <f t="shared" si="13"/>
        <v>17006000257682200001421</v>
      </c>
      <c r="B887" s="8" t="s">
        <v>10883</v>
      </c>
      <c r="C887" s="8" t="s">
        <v>292</v>
      </c>
      <c r="D887" s="8" t="s">
        <v>293</v>
      </c>
      <c r="E887" s="8" t="s">
        <v>13211</v>
      </c>
      <c r="F887" s="8" t="s">
        <v>13212</v>
      </c>
      <c r="G887" s="8" t="s">
        <v>10890</v>
      </c>
      <c r="H887" s="8" t="s">
        <v>10896</v>
      </c>
      <c r="I887" s="8" t="s">
        <v>294</v>
      </c>
      <c r="J887" s="8" t="s">
        <v>10897</v>
      </c>
      <c r="K887" s="8" t="s">
        <v>301</v>
      </c>
      <c r="L887" s="8" t="s">
        <v>10898</v>
      </c>
      <c r="M887" s="8" t="s">
        <v>10899</v>
      </c>
      <c r="N887" s="8" t="s">
        <v>10893</v>
      </c>
      <c r="O887" s="9">
        <v>8.41</v>
      </c>
      <c r="P887" s="10">
        <v>1</v>
      </c>
      <c r="Q887" s="11">
        <v>9.25</v>
      </c>
      <c r="R887" s="11">
        <v>7</v>
      </c>
      <c r="S887" s="8" t="s">
        <v>296</v>
      </c>
      <c r="T887" s="8" t="s">
        <v>297</v>
      </c>
      <c r="U887" s="9">
        <v>10.042</v>
      </c>
      <c r="V887" s="10">
        <v>0.25</v>
      </c>
      <c r="W887" s="11">
        <v>3</v>
      </c>
      <c r="X887" s="9">
        <v>3.3809999999999998</v>
      </c>
      <c r="Y887" s="8" t="s">
        <v>292</v>
      </c>
      <c r="Z887" s="10">
        <v>4</v>
      </c>
      <c r="AA887" s="10">
        <v>1</v>
      </c>
      <c r="AB887" s="9">
        <v>13.523999999999999</v>
      </c>
      <c r="AC887" s="10">
        <v>1</v>
      </c>
      <c r="AD887" s="10">
        <v>1</v>
      </c>
      <c r="AE887" s="9">
        <v>13.523999999999999</v>
      </c>
      <c r="AF887" s="11">
        <v>10</v>
      </c>
      <c r="AG887" s="11">
        <v>7</v>
      </c>
      <c r="AH887" s="11">
        <v>0</v>
      </c>
      <c r="AI887" s="11">
        <v>17</v>
      </c>
      <c r="AJ887" s="11">
        <v>0</v>
      </c>
      <c r="AK887" s="12">
        <v>44115.621724537035</v>
      </c>
      <c r="AL887" s="11">
        <v>0.25</v>
      </c>
      <c r="AM887" s="11">
        <v>100</v>
      </c>
      <c r="AN887" s="11">
        <v>0</v>
      </c>
      <c r="AO887" s="11">
        <v>0.18</v>
      </c>
      <c r="AP887" s="11">
        <v>0</v>
      </c>
      <c r="AQ887" s="11">
        <v>0.52</v>
      </c>
      <c r="AR887" s="11">
        <v>0.1</v>
      </c>
      <c r="AS887" s="8" t="s">
        <v>298</v>
      </c>
      <c r="AT887" s="11">
        <v>0</v>
      </c>
      <c r="AU887" s="8" t="s">
        <v>13213</v>
      </c>
      <c r="AV887" s="8" t="s">
        <v>299</v>
      </c>
    </row>
    <row r="888" spans="1:48" x14ac:dyDescent="0.25">
      <c r="A888" s="8" t="str">
        <f t="shared" si="13"/>
        <v>17006000257692200001421</v>
      </c>
      <c r="B888" s="8" t="s">
        <v>10883</v>
      </c>
      <c r="C888" s="8" t="s">
        <v>292</v>
      </c>
      <c r="D888" s="8" t="s">
        <v>293</v>
      </c>
      <c r="E888" s="8" t="s">
        <v>13214</v>
      </c>
      <c r="F888" s="8" t="s">
        <v>13215</v>
      </c>
      <c r="G888" s="8" t="s">
        <v>10890</v>
      </c>
      <c r="H888" s="8" t="s">
        <v>10896</v>
      </c>
      <c r="I888" s="8" t="s">
        <v>294</v>
      </c>
      <c r="J888" s="8" t="s">
        <v>10897</v>
      </c>
      <c r="K888" s="8" t="s">
        <v>301</v>
      </c>
      <c r="L888" s="8" t="s">
        <v>10886</v>
      </c>
      <c r="M888" s="8" t="s">
        <v>10899</v>
      </c>
      <c r="N888" s="8" t="s">
        <v>10893</v>
      </c>
      <c r="O888" s="9">
        <v>8.49</v>
      </c>
      <c r="P888" s="10">
        <v>1</v>
      </c>
      <c r="Q888" s="11">
        <v>9.25</v>
      </c>
      <c r="R888" s="11">
        <v>7</v>
      </c>
      <c r="S888" s="8" t="s">
        <v>296</v>
      </c>
      <c r="T888" s="8" t="s">
        <v>297</v>
      </c>
      <c r="U888" s="9">
        <v>10.137</v>
      </c>
      <c r="V888" s="10">
        <v>0.25</v>
      </c>
      <c r="W888" s="11">
        <v>3</v>
      </c>
      <c r="X888" s="9">
        <v>3.4039999999999999</v>
      </c>
      <c r="Y888" s="8" t="s">
        <v>292</v>
      </c>
      <c r="Z888" s="10">
        <v>4</v>
      </c>
      <c r="AA888" s="10">
        <v>1</v>
      </c>
      <c r="AB888" s="9">
        <v>13.616</v>
      </c>
      <c r="AC888" s="10">
        <v>1</v>
      </c>
      <c r="AD888" s="10">
        <v>1</v>
      </c>
      <c r="AE888" s="9">
        <v>13.616</v>
      </c>
      <c r="AF888" s="11">
        <v>10</v>
      </c>
      <c r="AG888" s="11">
        <v>7</v>
      </c>
      <c r="AH888" s="11">
        <v>0</v>
      </c>
      <c r="AI888" s="11">
        <v>17</v>
      </c>
      <c r="AJ888" s="11">
        <v>0</v>
      </c>
      <c r="AK888" s="12">
        <v>44115.621736111112</v>
      </c>
      <c r="AL888" s="11">
        <v>0.25</v>
      </c>
      <c r="AM888" s="11">
        <v>100</v>
      </c>
      <c r="AN888" s="11">
        <v>0</v>
      </c>
      <c r="AO888" s="11">
        <v>0.18</v>
      </c>
      <c r="AP888" s="11">
        <v>0</v>
      </c>
      <c r="AQ888" s="11">
        <v>0.52</v>
      </c>
      <c r="AR888" s="11">
        <v>0.1</v>
      </c>
      <c r="AS888" s="8" t="s">
        <v>298</v>
      </c>
      <c r="AT888" s="11">
        <v>0</v>
      </c>
      <c r="AU888" s="8" t="s">
        <v>13216</v>
      </c>
      <c r="AV888" s="8" t="s">
        <v>299</v>
      </c>
    </row>
    <row r="889" spans="1:48" x14ac:dyDescent="0.25">
      <c r="A889" s="8" t="str">
        <f t="shared" si="13"/>
        <v>17006000257702200001421</v>
      </c>
      <c r="B889" s="8" t="s">
        <v>10883</v>
      </c>
      <c r="C889" s="8" t="s">
        <v>292</v>
      </c>
      <c r="D889" s="8" t="s">
        <v>293</v>
      </c>
      <c r="E889" s="8" t="s">
        <v>13217</v>
      </c>
      <c r="F889" s="8" t="s">
        <v>13218</v>
      </c>
      <c r="G889" s="8" t="s">
        <v>10890</v>
      </c>
      <c r="H889" s="8" t="s">
        <v>10896</v>
      </c>
      <c r="I889" s="8" t="s">
        <v>294</v>
      </c>
      <c r="J889" s="8" t="s">
        <v>10897</v>
      </c>
      <c r="K889" s="8" t="s">
        <v>301</v>
      </c>
      <c r="L889" s="8" t="s">
        <v>10886</v>
      </c>
      <c r="M889" s="8" t="s">
        <v>10899</v>
      </c>
      <c r="N889" s="8" t="s">
        <v>10893</v>
      </c>
      <c r="O889" s="9">
        <v>8.5399999999999991</v>
      </c>
      <c r="P889" s="10">
        <v>1</v>
      </c>
      <c r="Q889" s="11">
        <v>9.25</v>
      </c>
      <c r="R889" s="11">
        <v>7</v>
      </c>
      <c r="S889" s="8" t="s">
        <v>296</v>
      </c>
      <c r="T889" s="8" t="s">
        <v>297</v>
      </c>
      <c r="U889" s="9">
        <v>10.196999999999999</v>
      </c>
      <c r="V889" s="10">
        <v>0.25</v>
      </c>
      <c r="W889" s="11">
        <v>3</v>
      </c>
      <c r="X889" s="9">
        <v>3.4390000000000001</v>
      </c>
      <c r="Y889" s="8" t="s">
        <v>292</v>
      </c>
      <c r="Z889" s="10">
        <v>4</v>
      </c>
      <c r="AA889" s="10">
        <v>1</v>
      </c>
      <c r="AB889" s="9">
        <v>13.756</v>
      </c>
      <c r="AC889" s="10">
        <v>1</v>
      </c>
      <c r="AD889" s="10">
        <v>1</v>
      </c>
      <c r="AE889" s="9">
        <v>13.756</v>
      </c>
      <c r="AF889" s="11">
        <v>10</v>
      </c>
      <c r="AG889" s="11">
        <v>7</v>
      </c>
      <c r="AH889" s="11">
        <v>0</v>
      </c>
      <c r="AI889" s="11">
        <v>17</v>
      </c>
      <c r="AJ889" s="11">
        <v>0</v>
      </c>
      <c r="AK889" s="12">
        <v>44115.621736111112</v>
      </c>
      <c r="AL889" s="11">
        <v>0.26</v>
      </c>
      <c r="AM889" s="11">
        <v>100</v>
      </c>
      <c r="AN889" s="11">
        <v>0</v>
      </c>
      <c r="AO889" s="11">
        <v>0.18</v>
      </c>
      <c r="AP889" s="11">
        <v>0</v>
      </c>
      <c r="AQ889" s="11">
        <v>0.53</v>
      </c>
      <c r="AR889" s="11">
        <v>0.1</v>
      </c>
      <c r="AS889" s="8" t="s">
        <v>298</v>
      </c>
      <c r="AT889" s="11">
        <v>0</v>
      </c>
      <c r="AU889" s="8" t="s">
        <v>13219</v>
      </c>
      <c r="AV889" s="8" t="s">
        <v>299</v>
      </c>
    </row>
    <row r="890" spans="1:48" x14ac:dyDescent="0.25">
      <c r="A890" s="8" t="str">
        <f t="shared" si="13"/>
        <v>17006000257712200001421</v>
      </c>
      <c r="B890" s="8" t="s">
        <v>10883</v>
      </c>
      <c r="C890" s="8" t="s">
        <v>292</v>
      </c>
      <c r="D890" s="8" t="s">
        <v>293</v>
      </c>
      <c r="E890" s="8" t="s">
        <v>13220</v>
      </c>
      <c r="F890" s="8" t="s">
        <v>13221</v>
      </c>
      <c r="G890" s="8" t="s">
        <v>10890</v>
      </c>
      <c r="H890" s="8" t="s">
        <v>10896</v>
      </c>
      <c r="I890" s="8" t="s">
        <v>294</v>
      </c>
      <c r="J890" s="8" t="s">
        <v>10897</v>
      </c>
      <c r="K890" s="8" t="s">
        <v>301</v>
      </c>
      <c r="L890" s="8" t="s">
        <v>10886</v>
      </c>
      <c r="M890" s="8" t="s">
        <v>10899</v>
      </c>
      <c r="N890" s="8" t="s">
        <v>10893</v>
      </c>
      <c r="O890" s="9">
        <v>8.59</v>
      </c>
      <c r="P890" s="10">
        <v>1</v>
      </c>
      <c r="Q890" s="11">
        <v>9.25</v>
      </c>
      <c r="R890" s="11">
        <v>7</v>
      </c>
      <c r="S890" s="8" t="s">
        <v>296</v>
      </c>
      <c r="T890" s="8" t="s">
        <v>297</v>
      </c>
      <c r="U890" s="9">
        <v>10.257</v>
      </c>
      <c r="V890" s="10">
        <v>0.25</v>
      </c>
      <c r="W890" s="11">
        <v>3</v>
      </c>
      <c r="X890" s="9">
        <v>3.4540000000000002</v>
      </c>
      <c r="Y890" s="8" t="s">
        <v>292</v>
      </c>
      <c r="Z890" s="10">
        <v>4</v>
      </c>
      <c r="AA890" s="10">
        <v>1</v>
      </c>
      <c r="AB890" s="9">
        <v>13.816000000000001</v>
      </c>
      <c r="AC890" s="10">
        <v>1</v>
      </c>
      <c r="AD890" s="10">
        <v>1</v>
      </c>
      <c r="AE890" s="9">
        <v>13.816000000000001</v>
      </c>
      <c r="AF890" s="11">
        <v>10</v>
      </c>
      <c r="AG890" s="11">
        <v>7</v>
      </c>
      <c r="AH890" s="11">
        <v>0</v>
      </c>
      <c r="AI890" s="11">
        <v>17</v>
      </c>
      <c r="AJ890" s="11">
        <v>0</v>
      </c>
      <c r="AK890" s="12">
        <v>44115.621736111112</v>
      </c>
      <c r="AL890" s="11">
        <v>0.26</v>
      </c>
      <c r="AM890" s="11">
        <v>100</v>
      </c>
      <c r="AN890" s="11">
        <v>0</v>
      </c>
      <c r="AO890" s="11">
        <v>0.18</v>
      </c>
      <c r="AP890" s="11">
        <v>0</v>
      </c>
      <c r="AQ890" s="11">
        <v>0.53</v>
      </c>
      <c r="AR890" s="11">
        <v>0.1</v>
      </c>
      <c r="AS890" s="8" t="s">
        <v>298</v>
      </c>
      <c r="AT890" s="11">
        <v>0</v>
      </c>
      <c r="AU890" s="8" t="s">
        <v>13222</v>
      </c>
      <c r="AV890" s="8" t="s">
        <v>299</v>
      </c>
    </row>
    <row r="891" spans="1:48" x14ac:dyDescent="0.25">
      <c r="A891" s="8" t="str">
        <f t="shared" si="13"/>
        <v>17006000257722200001421</v>
      </c>
      <c r="B891" s="8" t="s">
        <v>10883</v>
      </c>
      <c r="C891" s="8" t="s">
        <v>292</v>
      </c>
      <c r="D891" s="8" t="s">
        <v>293</v>
      </c>
      <c r="E891" s="8" t="s">
        <v>13223</v>
      </c>
      <c r="F891" s="8" t="s">
        <v>13224</v>
      </c>
      <c r="G891" s="8" t="s">
        <v>10890</v>
      </c>
      <c r="H891" s="8" t="s">
        <v>10896</v>
      </c>
      <c r="I891" s="8" t="s">
        <v>294</v>
      </c>
      <c r="J891" s="8" t="s">
        <v>10897</v>
      </c>
      <c r="K891" s="8" t="s">
        <v>301</v>
      </c>
      <c r="L891" s="8" t="s">
        <v>10886</v>
      </c>
      <c r="M891" s="8" t="s">
        <v>10899</v>
      </c>
      <c r="N891" s="8" t="s">
        <v>10893</v>
      </c>
      <c r="O891" s="9">
        <v>8.65</v>
      </c>
      <c r="P891" s="10">
        <v>1</v>
      </c>
      <c r="Q891" s="11">
        <v>9.25</v>
      </c>
      <c r="R891" s="11">
        <v>7</v>
      </c>
      <c r="S891" s="8" t="s">
        <v>296</v>
      </c>
      <c r="T891" s="8" t="s">
        <v>297</v>
      </c>
      <c r="U891" s="9">
        <v>10.327999999999999</v>
      </c>
      <c r="V891" s="10">
        <v>0.25</v>
      </c>
      <c r="W891" s="11">
        <v>3</v>
      </c>
      <c r="X891" s="9">
        <v>3.472</v>
      </c>
      <c r="Y891" s="8" t="s">
        <v>292</v>
      </c>
      <c r="Z891" s="10">
        <v>4</v>
      </c>
      <c r="AA891" s="10">
        <v>1</v>
      </c>
      <c r="AB891" s="9">
        <v>13.888</v>
      </c>
      <c r="AC891" s="10">
        <v>1</v>
      </c>
      <c r="AD891" s="10">
        <v>1</v>
      </c>
      <c r="AE891" s="9">
        <v>13.888</v>
      </c>
      <c r="AF891" s="11">
        <v>10</v>
      </c>
      <c r="AG891" s="11">
        <v>7</v>
      </c>
      <c r="AH891" s="11">
        <v>0</v>
      </c>
      <c r="AI891" s="11">
        <v>17</v>
      </c>
      <c r="AJ891" s="11">
        <v>0</v>
      </c>
      <c r="AK891" s="12">
        <v>44115.621747685182</v>
      </c>
      <c r="AL891" s="11">
        <v>0.26</v>
      </c>
      <c r="AM891" s="11">
        <v>100</v>
      </c>
      <c r="AN891" s="11">
        <v>0</v>
      </c>
      <c r="AO891" s="11">
        <v>0.18</v>
      </c>
      <c r="AP891" s="11">
        <v>0</v>
      </c>
      <c r="AQ891" s="11">
        <v>0.53</v>
      </c>
      <c r="AR891" s="11">
        <v>0.1</v>
      </c>
      <c r="AS891" s="8" t="s">
        <v>298</v>
      </c>
      <c r="AT891" s="11">
        <v>0</v>
      </c>
      <c r="AU891" s="8" t="s">
        <v>13225</v>
      </c>
      <c r="AV891" s="8" t="s">
        <v>299</v>
      </c>
    </row>
    <row r="892" spans="1:48" x14ac:dyDescent="0.25">
      <c r="A892" s="8" t="str">
        <f t="shared" si="13"/>
        <v>17006000257732200001421</v>
      </c>
      <c r="B892" s="8" t="s">
        <v>10883</v>
      </c>
      <c r="C892" s="8" t="s">
        <v>292</v>
      </c>
      <c r="D892" s="8" t="s">
        <v>293</v>
      </c>
      <c r="E892" s="8" t="s">
        <v>13226</v>
      </c>
      <c r="F892" s="8" t="s">
        <v>13227</v>
      </c>
      <c r="G892" s="8" t="s">
        <v>10890</v>
      </c>
      <c r="H892" s="8" t="s">
        <v>10896</v>
      </c>
      <c r="I892" s="8" t="s">
        <v>294</v>
      </c>
      <c r="J892" s="8" t="s">
        <v>10897</v>
      </c>
      <c r="K892" s="8" t="s">
        <v>301</v>
      </c>
      <c r="L892" s="8" t="s">
        <v>10886</v>
      </c>
      <c r="M892" s="8" t="s">
        <v>10899</v>
      </c>
      <c r="N892" s="8" t="s">
        <v>10893</v>
      </c>
      <c r="O892" s="9">
        <v>8.68</v>
      </c>
      <c r="P892" s="10">
        <v>1</v>
      </c>
      <c r="Q892" s="11">
        <v>9.25</v>
      </c>
      <c r="R892" s="11">
        <v>7</v>
      </c>
      <c r="S892" s="8" t="s">
        <v>296</v>
      </c>
      <c r="T892" s="8" t="s">
        <v>297</v>
      </c>
      <c r="U892" s="9">
        <v>10.364000000000001</v>
      </c>
      <c r="V892" s="10">
        <v>0.25</v>
      </c>
      <c r="W892" s="11">
        <v>3</v>
      </c>
      <c r="X892" s="9">
        <v>3.4910000000000001</v>
      </c>
      <c r="Y892" s="8" t="s">
        <v>292</v>
      </c>
      <c r="Z892" s="10">
        <v>4</v>
      </c>
      <c r="AA892" s="10">
        <v>1</v>
      </c>
      <c r="AB892" s="9">
        <v>13.964</v>
      </c>
      <c r="AC892" s="10">
        <v>1</v>
      </c>
      <c r="AD892" s="10">
        <v>1</v>
      </c>
      <c r="AE892" s="9">
        <v>13.964</v>
      </c>
      <c r="AF892" s="11">
        <v>10</v>
      </c>
      <c r="AG892" s="11">
        <v>7</v>
      </c>
      <c r="AH892" s="11">
        <v>0</v>
      </c>
      <c r="AI892" s="11">
        <v>17</v>
      </c>
      <c r="AJ892" s="11">
        <v>0</v>
      </c>
      <c r="AK892" s="12">
        <v>44115.621747685182</v>
      </c>
      <c r="AL892" s="11">
        <v>0.26</v>
      </c>
      <c r="AM892" s="11">
        <v>100</v>
      </c>
      <c r="AN892" s="11">
        <v>0</v>
      </c>
      <c r="AO892" s="11">
        <v>0.18</v>
      </c>
      <c r="AP892" s="11">
        <v>0</v>
      </c>
      <c r="AQ892" s="11">
        <v>0.54</v>
      </c>
      <c r="AR892" s="11">
        <v>0.1</v>
      </c>
      <c r="AS892" s="8" t="s">
        <v>298</v>
      </c>
      <c r="AT892" s="11">
        <v>0</v>
      </c>
      <c r="AU892" s="8" t="s">
        <v>13228</v>
      </c>
      <c r="AV892" s="8" t="s">
        <v>299</v>
      </c>
    </row>
    <row r="893" spans="1:48" x14ac:dyDescent="0.25">
      <c r="A893" s="8" t="str">
        <f t="shared" si="13"/>
        <v>17006000257912200001421</v>
      </c>
      <c r="B893" s="8" t="s">
        <v>10883</v>
      </c>
      <c r="C893" s="8" t="s">
        <v>292</v>
      </c>
      <c r="D893" s="8" t="s">
        <v>293</v>
      </c>
      <c r="E893" s="8" t="s">
        <v>13229</v>
      </c>
      <c r="F893" s="8" t="s">
        <v>13230</v>
      </c>
      <c r="G893" s="8" t="s">
        <v>10890</v>
      </c>
      <c r="H893" s="8" t="s">
        <v>10896</v>
      </c>
      <c r="I893" s="8" t="s">
        <v>294</v>
      </c>
      <c r="J893" s="8" t="s">
        <v>10897</v>
      </c>
      <c r="K893" s="8" t="s">
        <v>301</v>
      </c>
      <c r="L893" s="8" t="s">
        <v>10886</v>
      </c>
      <c r="M893" s="8" t="s">
        <v>10899</v>
      </c>
      <c r="N893" s="8" t="s">
        <v>10893</v>
      </c>
      <c r="O893" s="9">
        <v>8.73</v>
      </c>
      <c r="P893" s="10">
        <v>1</v>
      </c>
      <c r="Q893" s="11">
        <v>9.25</v>
      </c>
      <c r="R893" s="11">
        <v>7</v>
      </c>
      <c r="S893" s="8" t="s">
        <v>296</v>
      </c>
      <c r="T893" s="8" t="s">
        <v>297</v>
      </c>
      <c r="U893" s="9">
        <v>10.423999999999999</v>
      </c>
      <c r="V893" s="10">
        <v>0.25</v>
      </c>
      <c r="W893" s="11">
        <v>3</v>
      </c>
      <c r="X893" s="9">
        <v>3.5059999999999998</v>
      </c>
      <c r="Y893" s="8" t="s">
        <v>292</v>
      </c>
      <c r="Z893" s="10">
        <v>4</v>
      </c>
      <c r="AA893" s="10">
        <v>1</v>
      </c>
      <c r="AB893" s="9">
        <v>14.023999999999999</v>
      </c>
      <c r="AC893" s="10">
        <v>1</v>
      </c>
      <c r="AD893" s="10">
        <v>1</v>
      </c>
      <c r="AE893" s="9">
        <v>14.023999999999999</v>
      </c>
      <c r="AF893" s="11">
        <v>10</v>
      </c>
      <c r="AG893" s="11">
        <v>7</v>
      </c>
      <c r="AH893" s="11">
        <v>0</v>
      </c>
      <c r="AI893" s="11">
        <v>17</v>
      </c>
      <c r="AJ893" s="11">
        <v>0</v>
      </c>
      <c r="AK893" s="12">
        <v>44115.621770833335</v>
      </c>
      <c r="AL893" s="11">
        <v>0.26</v>
      </c>
      <c r="AM893" s="11">
        <v>100</v>
      </c>
      <c r="AN893" s="11">
        <v>0</v>
      </c>
      <c r="AO893" s="11">
        <v>0.18</v>
      </c>
      <c r="AP893" s="11">
        <v>0</v>
      </c>
      <c r="AQ893" s="11">
        <v>0.54</v>
      </c>
      <c r="AR893" s="11">
        <v>0.1</v>
      </c>
      <c r="AS893" s="8" t="s">
        <v>298</v>
      </c>
      <c r="AT893" s="11">
        <v>0</v>
      </c>
      <c r="AU893" s="8" t="s">
        <v>13231</v>
      </c>
      <c r="AV893" s="8" t="s">
        <v>299</v>
      </c>
    </row>
    <row r="894" spans="1:48" x14ac:dyDescent="0.25">
      <c r="A894" s="8" t="str">
        <f t="shared" si="13"/>
        <v>17006000257922200001421</v>
      </c>
      <c r="B894" s="8" t="s">
        <v>10883</v>
      </c>
      <c r="C894" s="8" t="s">
        <v>292</v>
      </c>
      <c r="D894" s="8" t="s">
        <v>293</v>
      </c>
      <c r="E894" s="8" t="s">
        <v>13232</v>
      </c>
      <c r="F894" s="8" t="s">
        <v>13233</v>
      </c>
      <c r="G894" s="8" t="s">
        <v>10890</v>
      </c>
      <c r="H894" s="8" t="s">
        <v>10896</v>
      </c>
      <c r="I894" s="8" t="s">
        <v>294</v>
      </c>
      <c r="J894" s="8" t="s">
        <v>10897</v>
      </c>
      <c r="K894" s="8" t="s">
        <v>301</v>
      </c>
      <c r="L894" s="8" t="s">
        <v>10886</v>
      </c>
      <c r="M894" s="8" t="s">
        <v>10899</v>
      </c>
      <c r="N894" s="8" t="s">
        <v>10893</v>
      </c>
      <c r="O894" s="9">
        <v>14.51</v>
      </c>
      <c r="P894" s="10">
        <v>1</v>
      </c>
      <c r="Q894" s="11">
        <v>9.25</v>
      </c>
      <c r="R894" s="11">
        <v>7</v>
      </c>
      <c r="S894" s="8" t="s">
        <v>296</v>
      </c>
      <c r="T894" s="8" t="s">
        <v>297</v>
      </c>
      <c r="U894" s="9">
        <v>17.324999999999999</v>
      </c>
      <c r="V894" s="10">
        <v>0.25</v>
      </c>
      <c r="W894" s="11">
        <v>3</v>
      </c>
      <c r="X894" s="9">
        <v>5.8310000000000004</v>
      </c>
      <c r="Y894" s="8" t="s">
        <v>292</v>
      </c>
      <c r="Z894" s="10">
        <v>4</v>
      </c>
      <c r="AA894" s="10">
        <v>1</v>
      </c>
      <c r="AB894" s="9">
        <v>23.324000000000002</v>
      </c>
      <c r="AC894" s="10">
        <v>1</v>
      </c>
      <c r="AD894" s="10">
        <v>1</v>
      </c>
      <c r="AE894" s="9">
        <v>23.324000000000002</v>
      </c>
      <c r="AF894" s="11">
        <v>10</v>
      </c>
      <c r="AG894" s="11">
        <v>7</v>
      </c>
      <c r="AH894" s="11">
        <v>0</v>
      </c>
      <c r="AI894" s="11">
        <v>17</v>
      </c>
      <c r="AJ894" s="11">
        <v>0</v>
      </c>
      <c r="AK894" s="12">
        <v>44115.621770833335</v>
      </c>
      <c r="AL894" s="11">
        <v>0.43</v>
      </c>
      <c r="AM894" s="11">
        <v>100</v>
      </c>
      <c r="AN894" s="11">
        <v>0</v>
      </c>
      <c r="AO894" s="11">
        <v>0.3</v>
      </c>
      <c r="AP894" s="11">
        <v>0</v>
      </c>
      <c r="AQ894" s="11">
        <v>0.9</v>
      </c>
      <c r="AR894" s="11">
        <v>0.17</v>
      </c>
      <c r="AS894" s="8" t="s">
        <v>298</v>
      </c>
      <c r="AT894" s="11">
        <v>0</v>
      </c>
      <c r="AU894" s="8" t="s">
        <v>13234</v>
      </c>
      <c r="AV894" s="8" t="s">
        <v>299</v>
      </c>
    </row>
    <row r="895" spans="1:48" x14ac:dyDescent="0.25">
      <c r="A895" s="8" t="str">
        <f t="shared" si="13"/>
        <v>17006000257932200001421</v>
      </c>
      <c r="B895" s="8" t="s">
        <v>10883</v>
      </c>
      <c r="C895" s="8" t="s">
        <v>292</v>
      </c>
      <c r="D895" s="8" t="s">
        <v>293</v>
      </c>
      <c r="E895" s="8" t="s">
        <v>13235</v>
      </c>
      <c r="F895" s="8" t="s">
        <v>13236</v>
      </c>
      <c r="G895" s="8" t="s">
        <v>10890</v>
      </c>
      <c r="H895" s="8" t="s">
        <v>10896</v>
      </c>
      <c r="I895" s="8" t="s">
        <v>294</v>
      </c>
      <c r="J895" s="8" t="s">
        <v>10897</v>
      </c>
      <c r="K895" s="8" t="s">
        <v>301</v>
      </c>
      <c r="L895" s="8" t="s">
        <v>10886</v>
      </c>
      <c r="M895" s="8" t="s">
        <v>10899</v>
      </c>
      <c r="N895" s="8" t="s">
        <v>10893</v>
      </c>
      <c r="O895" s="9">
        <v>14.63</v>
      </c>
      <c r="P895" s="10">
        <v>1</v>
      </c>
      <c r="Q895" s="11">
        <v>9.25</v>
      </c>
      <c r="R895" s="11">
        <v>7</v>
      </c>
      <c r="S895" s="8" t="s">
        <v>296</v>
      </c>
      <c r="T895" s="8" t="s">
        <v>297</v>
      </c>
      <c r="U895" s="9">
        <v>17.469000000000001</v>
      </c>
      <c r="V895" s="10">
        <v>0.25</v>
      </c>
      <c r="W895" s="11">
        <v>3</v>
      </c>
      <c r="X895" s="9">
        <v>5.8769999999999998</v>
      </c>
      <c r="Y895" s="8" t="s">
        <v>292</v>
      </c>
      <c r="Z895" s="10">
        <v>4</v>
      </c>
      <c r="AA895" s="10">
        <v>1</v>
      </c>
      <c r="AB895" s="9">
        <v>23.507999999999999</v>
      </c>
      <c r="AC895" s="10">
        <v>1</v>
      </c>
      <c r="AD895" s="10">
        <v>1</v>
      </c>
      <c r="AE895" s="9">
        <v>23.507999999999999</v>
      </c>
      <c r="AF895" s="11">
        <v>10</v>
      </c>
      <c r="AG895" s="11">
        <v>7</v>
      </c>
      <c r="AH895" s="11">
        <v>0</v>
      </c>
      <c r="AI895" s="11">
        <v>17</v>
      </c>
      <c r="AJ895" s="11">
        <v>0</v>
      </c>
      <c r="AK895" s="12">
        <v>44115.621770833335</v>
      </c>
      <c r="AL895" s="11">
        <v>0.44</v>
      </c>
      <c r="AM895" s="11">
        <v>100</v>
      </c>
      <c r="AN895" s="11">
        <v>0</v>
      </c>
      <c r="AO895" s="11">
        <v>0.31</v>
      </c>
      <c r="AP895" s="11">
        <v>0</v>
      </c>
      <c r="AQ895" s="11">
        <v>0.9</v>
      </c>
      <c r="AR895" s="11">
        <v>0.17</v>
      </c>
      <c r="AS895" s="8" t="s">
        <v>298</v>
      </c>
      <c r="AT895" s="11">
        <v>0</v>
      </c>
      <c r="AU895" s="8" t="s">
        <v>13237</v>
      </c>
      <c r="AV895" s="8" t="s">
        <v>299</v>
      </c>
    </row>
    <row r="896" spans="1:48" x14ac:dyDescent="0.25">
      <c r="A896" s="8" t="str">
        <f t="shared" si="13"/>
        <v>17006000257942200001421</v>
      </c>
      <c r="B896" s="8" t="s">
        <v>10883</v>
      </c>
      <c r="C896" s="8" t="s">
        <v>292</v>
      </c>
      <c r="D896" s="8" t="s">
        <v>293</v>
      </c>
      <c r="E896" s="8" t="s">
        <v>13238</v>
      </c>
      <c r="F896" s="8" t="s">
        <v>13239</v>
      </c>
      <c r="G896" s="8" t="s">
        <v>10890</v>
      </c>
      <c r="H896" s="8" t="s">
        <v>10896</v>
      </c>
      <c r="I896" s="8" t="s">
        <v>294</v>
      </c>
      <c r="J896" s="8" t="s">
        <v>10897</v>
      </c>
      <c r="K896" s="8" t="s">
        <v>301</v>
      </c>
      <c r="L896" s="8" t="s">
        <v>10886</v>
      </c>
      <c r="M896" s="8" t="s">
        <v>10899</v>
      </c>
      <c r="N896" s="8" t="s">
        <v>10893</v>
      </c>
      <c r="O896" s="9">
        <v>14.74</v>
      </c>
      <c r="P896" s="10">
        <v>1</v>
      </c>
      <c r="Q896" s="11">
        <v>9.25</v>
      </c>
      <c r="R896" s="11">
        <v>7</v>
      </c>
      <c r="S896" s="8" t="s">
        <v>296</v>
      </c>
      <c r="T896" s="8" t="s">
        <v>297</v>
      </c>
      <c r="U896" s="9">
        <v>17.600000000000001</v>
      </c>
      <c r="V896" s="10">
        <v>0.25</v>
      </c>
      <c r="W896" s="11">
        <v>3</v>
      </c>
      <c r="X896" s="9">
        <v>5.92</v>
      </c>
      <c r="Y896" s="8" t="s">
        <v>292</v>
      </c>
      <c r="Z896" s="10">
        <v>4</v>
      </c>
      <c r="AA896" s="10">
        <v>1</v>
      </c>
      <c r="AB896" s="9">
        <v>23.68</v>
      </c>
      <c r="AC896" s="10">
        <v>1</v>
      </c>
      <c r="AD896" s="10">
        <v>1</v>
      </c>
      <c r="AE896" s="9">
        <v>23.68</v>
      </c>
      <c r="AF896" s="11">
        <v>10</v>
      </c>
      <c r="AG896" s="11">
        <v>7</v>
      </c>
      <c r="AH896" s="11">
        <v>0</v>
      </c>
      <c r="AI896" s="11">
        <v>17</v>
      </c>
      <c r="AJ896" s="11">
        <v>0</v>
      </c>
      <c r="AK896" s="12">
        <v>44115.621782407405</v>
      </c>
      <c r="AL896" s="11">
        <v>0.44</v>
      </c>
      <c r="AM896" s="11">
        <v>100</v>
      </c>
      <c r="AN896" s="11">
        <v>0</v>
      </c>
      <c r="AO896" s="11">
        <v>0.31</v>
      </c>
      <c r="AP896" s="11">
        <v>0</v>
      </c>
      <c r="AQ896" s="11">
        <v>0.91</v>
      </c>
      <c r="AR896" s="11">
        <v>0.17</v>
      </c>
      <c r="AS896" s="8" t="s">
        <v>298</v>
      </c>
      <c r="AT896" s="11">
        <v>0</v>
      </c>
      <c r="AU896" s="8" t="s">
        <v>13240</v>
      </c>
      <c r="AV896" s="8" t="s">
        <v>299</v>
      </c>
    </row>
    <row r="897" spans="1:48" x14ac:dyDescent="0.25">
      <c r="A897" s="8" t="str">
        <f t="shared" si="13"/>
        <v>17006000257952200001421</v>
      </c>
      <c r="B897" s="8" t="s">
        <v>10883</v>
      </c>
      <c r="C897" s="8" t="s">
        <v>292</v>
      </c>
      <c r="D897" s="8" t="s">
        <v>293</v>
      </c>
      <c r="E897" s="8" t="s">
        <v>13241</v>
      </c>
      <c r="F897" s="8" t="s">
        <v>13242</v>
      </c>
      <c r="G897" s="8" t="s">
        <v>10890</v>
      </c>
      <c r="H897" s="8" t="s">
        <v>10896</v>
      </c>
      <c r="I897" s="8" t="s">
        <v>294</v>
      </c>
      <c r="J897" s="8" t="s">
        <v>10897</v>
      </c>
      <c r="K897" s="8" t="s">
        <v>301</v>
      </c>
      <c r="L897" s="8" t="s">
        <v>10886</v>
      </c>
      <c r="M897" s="8" t="s">
        <v>10899</v>
      </c>
      <c r="N897" s="8" t="s">
        <v>10893</v>
      </c>
      <c r="O897" s="9">
        <v>14.87</v>
      </c>
      <c r="P897" s="10">
        <v>1</v>
      </c>
      <c r="Q897" s="11">
        <v>9.25</v>
      </c>
      <c r="R897" s="11">
        <v>7</v>
      </c>
      <c r="S897" s="8" t="s">
        <v>296</v>
      </c>
      <c r="T897" s="8" t="s">
        <v>297</v>
      </c>
      <c r="U897" s="9">
        <v>17.754999999999999</v>
      </c>
      <c r="V897" s="10">
        <v>0.25</v>
      </c>
      <c r="W897" s="11">
        <v>3</v>
      </c>
      <c r="X897" s="9">
        <v>5.9690000000000003</v>
      </c>
      <c r="Y897" s="8" t="s">
        <v>292</v>
      </c>
      <c r="Z897" s="10">
        <v>4</v>
      </c>
      <c r="AA897" s="10">
        <v>1</v>
      </c>
      <c r="AB897" s="9">
        <v>23.876000000000001</v>
      </c>
      <c r="AC897" s="10">
        <v>1</v>
      </c>
      <c r="AD897" s="10">
        <v>1</v>
      </c>
      <c r="AE897" s="9">
        <v>23.876000000000001</v>
      </c>
      <c r="AF897" s="11">
        <v>10</v>
      </c>
      <c r="AG897" s="11">
        <v>7</v>
      </c>
      <c r="AH897" s="11">
        <v>0</v>
      </c>
      <c r="AI897" s="11">
        <v>17</v>
      </c>
      <c r="AJ897" s="11">
        <v>0</v>
      </c>
      <c r="AK897" s="12">
        <v>44115.621782407405</v>
      </c>
      <c r="AL897" s="11">
        <v>0.44</v>
      </c>
      <c r="AM897" s="11">
        <v>100</v>
      </c>
      <c r="AN897" s="11">
        <v>0</v>
      </c>
      <c r="AO897" s="11">
        <v>0.31</v>
      </c>
      <c r="AP897" s="11">
        <v>0</v>
      </c>
      <c r="AQ897" s="11">
        <v>0.92</v>
      </c>
      <c r="AR897" s="11">
        <v>0.17</v>
      </c>
      <c r="AS897" s="8" t="s">
        <v>298</v>
      </c>
      <c r="AT897" s="11">
        <v>0</v>
      </c>
      <c r="AU897" s="8" t="s">
        <v>13243</v>
      </c>
      <c r="AV897" s="8" t="s">
        <v>299</v>
      </c>
    </row>
    <row r="898" spans="1:48" x14ac:dyDescent="0.25">
      <c r="A898" s="8" t="str">
        <f t="shared" si="13"/>
        <v>17006000257982200001421</v>
      </c>
      <c r="B898" s="8" t="s">
        <v>10883</v>
      </c>
      <c r="C898" s="8" t="s">
        <v>292</v>
      </c>
      <c r="D898" s="8" t="s">
        <v>293</v>
      </c>
      <c r="E898" s="8" t="s">
        <v>13244</v>
      </c>
      <c r="F898" s="8" t="s">
        <v>13245</v>
      </c>
      <c r="G898" s="8" t="s">
        <v>10890</v>
      </c>
      <c r="H898" s="8" t="s">
        <v>10896</v>
      </c>
      <c r="I898" s="8" t="s">
        <v>294</v>
      </c>
      <c r="J898" s="8" t="s">
        <v>10897</v>
      </c>
      <c r="K898" s="8" t="s">
        <v>301</v>
      </c>
      <c r="L898" s="8" t="s">
        <v>10886</v>
      </c>
      <c r="M898" s="8" t="s">
        <v>10899</v>
      </c>
      <c r="N898" s="8" t="s">
        <v>10893</v>
      </c>
      <c r="O898" s="9">
        <v>15.05</v>
      </c>
      <c r="P898" s="10">
        <v>1</v>
      </c>
      <c r="Q898" s="11">
        <v>9.25</v>
      </c>
      <c r="R898" s="11">
        <v>7</v>
      </c>
      <c r="S898" s="8" t="s">
        <v>296</v>
      </c>
      <c r="T898" s="8" t="s">
        <v>297</v>
      </c>
      <c r="U898" s="9">
        <v>17.97</v>
      </c>
      <c r="V898" s="10">
        <v>0.25</v>
      </c>
      <c r="W898" s="11">
        <v>3</v>
      </c>
      <c r="X898" s="9">
        <v>6.0529999999999999</v>
      </c>
      <c r="Y898" s="8" t="s">
        <v>292</v>
      </c>
      <c r="Z898" s="10">
        <v>4</v>
      </c>
      <c r="AA898" s="10">
        <v>1</v>
      </c>
      <c r="AB898" s="9">
        <v>24.212</v>
      </c>
      <c r="AC898" s="10">
        <v>1</v>
      </c>
      <c r="AD898" s="10">
        <v>1</v>
      </c>
      <c r="AE898" s="9">
        <v>24.212</v>
      </c>
      <c r="AF898" s="11">
        <v>10</v>
      </c>
      <c r="AG898" s="11">
        <v>7</v>
      </c>
      <c r="AH898" s="11">
        <v>0</v>
      </c>
      <c r="AI898" s="11">
        <v>17</v>
      </c>
      <c r="AJ898" s="11">
        <v>0</v>
      </c>
      <c r="AK898" s="12">
        <v>44115.621921296297</v>
      </c>
      <c r="AL898" s="11">
        <v>0.45</v>
      </c>
      <c r="AM898" s="11">
        <v>100</v>
      </c>
      <c r="AN898" s="11">
        <v>0</v>
      </c>
      <c r="AO898" s="11">
        <v>0.31</v>
      </c>
      <c r="AP898" s="11">
        <v>0</v>
      </c>
      <c r="AQ898" s="11">
        <v>0.93</v>
      </c>
      <c r="AR898" s="11">
        <v>0.18</v>
      </c>
      <c r="AS898" s="8" t="s">
        <v>298</v>
      </c>
      <c r="AT898" s="11">
        <v>0</v>
      </c>
      <c r="AU898" s="8" t="s">
        <v>13246</v>
      </c>
      <c r="AV898" s="8" t="s">
        <v>299</v>
      </c>
    </row>
    <row r="899" spans="1:48" x14ac:dyDescent="0.25">
      <c r="A899" s="8" t="str">
        <f t="shared" ref="A899:A962" si="14">_xlfn.CONCAT(B899,E899,G899)</f>
        <v>17006000257992200001421</v>
      </c>
      <c r="B899" s="8" t="s">
        <v>10883</v>
      </c>
      <c r="C899" s="8" t="s">
        <v>292</v>
      </c>
      <c r="D899" s="8" t="s">
        <v>293</v>
      </c>
      <c r="E899" s="8" t="s">
        <v>13247</v>
      </c>
      <c r="F899" s="8" t="s">
        <v>13248</v>
      </c>
      <c r="G899" s="8" t="s">
        <v>10890</v>
      </c>
      <c r="H899" s="8" t="s">
        <v>10896</v>
      </c>
      <c r="I899" s="8" t="s">
        <v>294</v>
      </c>
      <c r="J899" s="8" t="s">
        <v>10897</v>
      </c>
      <c r="K899" s="8" t="s">
        <v>301</v>
      </c>
      <c r="L899" s="8" t="s">
        <v>10886</v>
      </c>
      <c r="M899" s="8" t="s">
        <v>10899</v>
      </c>
      <c r="N899" s="8" t="s">
        <v>10893</v>
      </c>
      <c r="O899" s="9">
        <v>15.12</v>
      </c>
      <c r="P899" s="10">
        <v>1</v>
      </c>
      <c r="Q899" s="11">
        <v>9.25</v>
      </c>
      <c r="R899" s="11">
        <v>7</v>
      </c>
      <c r="S899" s="8" t="s">
        <v>296</v>
      </c>
      <c r="T899" s="8" t="s">
        <v>297</v>
      </c>
      <c r="U899" s="9">
        <v>18.053999999999998</v>
      </c>
      <c r="V899" s="10">
        <v>0.25</v>
      </c>
      <c r="W899" s="11">
        <v>3</v>
      </c>
      <c r="X899" s="9">
        <v>6.0739999999999998</v>
      </c>
      <c r="Y899" s="8" t="s">
        <v>292</v>
      </c>
      <c r="Z899" s="10">
        <v>4</v>
      </c>
      <c r="AA899" s="10">
        <v>1</v>
      </c>
      <c r="AB899" s="9">
        <v>24.295999999999999</v>
      </c>
      <c r="AC899" s="10">
        <v>1</v>
      </c>
      <c r="AD899" s="10">
        <v>1</v>
      </c>
      <c r="AE899" s="9">
        <v>24.295999999999999</v>
      </c>
      <c r="AF899" s="11">
        <v>10</v>
      </c>
      <c r="AG899" s="11">
        <v>7</v>
      </c>
      <c r="AH899" s="11">
        <v>0</v>
      </c>
      <c r="AI899" s="11">
        <v>17</v>
      </c>
      <c r="AJ899" s="11">
        <v>0</v>
      </c>
      <c r="AK899" s="12">
        <v>44115.621921296297</v>
      </c>
      <c r="AL899" s="11">
        <v>0.45</v>
      </c>
      <c r="AM899" s="11">
        <v>100</v>
      </c>
      <c r="AN899" s="11">
        <v>0</v>
      </c>
      <c r="AO899" s="11">
        <v>0.32</v>
      </c>
      <c r="AP899" s="11">
        <v>0</v>
      </c>
      <c r="AQ899" s="11">
        <v>0.93</v>
      </c>
      <c r="AR899" s="11">
        <v>0.18</v>
      </c>
      <c r="AS899" s="8" t="s">
        <v>298</v>
      </c>
      <c r="AT899" s="11">
        <v>0</v>
      </c>
      <c r="AU899" s="8" t="s">
        <v>13249</v>
      </c>
      <c r="AV899" s="8" t="s">
        <v>299</v>
      </c>
    </row>
    <row r="900" spans="1:48" x14ac:dyDescent="0.25">
      <c r="A900" s="8" t="str">
        <f t="shared" si="14"/>
        <v>17006000258002200001421</v>
      </c>
      <c r="B900" s="8" t="s">
        <v>10883</v>
      </c>
      <c r="C900" s="8" t="s">
        <v>292</v>
      </c>
      <c r="D900" s="8" t="s">
        <v>293</v>
      </c>
      <c r="E900" s="8" t="s">
        <v>13250</v>
      </c>
      <c r="F900" s="8" t="s">
        <v>13251</v>
      </c>
      <c r="G900" s="8" t="s">
        <v>10890</v>
      </c>
      <c r="H900" s="8" t="s">
        <v>10896</v>
      </c>
      <c r="I900" s="8" t="s">
        <v>294</v>
      </c>
      <c r="J900" s="8" t="s">
        <v>10897</v>
      </c>
      <c r="K900" s="8" t="s">
        <v>301</v>
      </c>
      <c r="L900" s="8" t="s">
        <v>10886</v>
      </c>
      <c r="M900" s="8" t="s">
        <v>10899</v>
      </c>
      <c r="N900" s="8" t="s">
        <v>10893</v>
      </c>
      <c r="O900" s="9">
        <v>15.23</v>
      </c>
      <c r="P900" s="10">
        <v>1</v>
      </c>
      <c r="Q900" s="11">
        <v>9.25</v>
      </c>
      <c r="R900" s="11">
        <v>7</v>
      </c>
      <c r="S900" s="8" t="s">
        <v>296</v>
      </c>
      <c r="T900" s="8" t="s">
        <v>297</v>
      </c>
      <c r="U900" s="9">
        <v>18.184999999999999</v>
      </c>
      <c r="V900" s="10">
        <v>0.25</v>
      </c>
      <c r="W900" s="11">
        <v>3</v>
      </c>
      <c r="X900" s="9">
        <v>6.1260000000000003</v>
      </c>
      <c r="Y900" s="8" t="s">
        <v>292</v>
      </c>
      <c r="Z900" s="10">
        <v>4</v>
      </c>
      <c r="AA900" s="10">
        <v>1</v>
      </c>
      <c r="AB900" s="9">
        <v>24.504000000000001</v>
      </c>
      <c r="AC900" s="10">
        <v>1</v>
      </c>
      <c r="AD900" s="10">
        <v>1</v>
      </c>
      <c r="AE900" s="9">
        <v>24.504000000000001</v>
      </c>
      <c r="AF900" s="11">
        <v>10</v>
      </c>
      <c r="AG900" s="11">
        <v>7</v>
      </c>
      <c r="AH900" s="11">
        <v>0</v>
      </c>
      <c r="AI900" s="11">
        <v>17</v>
      </c>
      <c r="AJ900" s="11">
        <v>0</v>
      </c>
      <c r="AK900" s="12">
        <v>44115.62195601852</v>
      </c>
      <c r="AL900" s="11">
        <v>0.46</v>
      </c>
      <c r="AM900" s="11">
        <v>100</v>
      </c>
      <c r="AN900" s="11">
        <v>0</v>
      </c>
      <c r="AO900" s="11">
        <v>0.32</v>
      </c>
      <c r="AP900" s="11">
        <v>0</v>
      </c>
      <c r="AQ900" s="11">
        <v>0.94</v>
      </c>
      <c r="AR900" s="11">
        <v>0.18</v>
      </c>
      <c r="AS900" s="8" t="s">
        <v>298</v>
      </c>
      <c r="AT900" s="11">
        <v>0</v>
      </c>
      <c r="AU900" s="8" t="s">
        <v>13252</v>
      </c>
      <c r="AV900" s="8" t="s">
        <v>299</v>
      </c>
    </row>
    <row r="901" spans="1:48" x14ac:dyDescent="0.25">
      <c r="A901" s="8" t="str">
        <f t="shared" si="14"/>
        <v>17006000258012200001421</v>
      </c>
      <c r="B901" s="8" t="s">
        <v>10883</v>
      </c>
      <c r="C901" s="8" t="s">
        <v>292</v>
      </c>
      <c r="D901" s="8" t="s">
        <v>293</v>
      </c>
      <c r="E901" s="8" t="s">
        <v>13253</v>
      </c>
      <c r="F901" s="8" t="s">
        <v>13254</v>
      </c>
      <c r="G901" s="8" t="s">
        <v>10890</v>
      </c>
      <c r="H901" s="8" t="s">
        <v>10896</v>
      </c>
      <c r="I901" s="8" t="s">
        <v>294</v>
      </c>
      <c r="J901" s="8" t="s">
        <v>10897</v>
      </c>
      <c r="K901" s="8" t="s">
        <v>301</v>
      </c>
      <c r="L901" s="8" t="s">
        <v>10886</v>
      </c>
      <c r="M901" s="8" t="s">
        <v>10899</v>
      </c>
      <c r="N901" s="8" t="s">
        <v>10893</v>
      </c>
      <c r="O901" s="9">
        <v>15.35</v>
      </c>
      <c r="P901" s="10">
        <v>1</v>
      </c>
      <c r="Q901" s="11">
        <v>9.25</v>
      </c>
      <c r="R901" s="11">
        <v>7</v>
      </c>
      <c r="S901" s="8" t="s">
        <v>296</v>
      </c>
      <c r="T901" s="8" t="s">
        <v>297</v>
      </c>
      <c r="U901" s="9">
        <v>18.327999999999999</v>
      </c>
      <c r="V901" s="10">
        <v>0.25</v>
      </c>
      <c r="W901" s="11">
        <v>3</v>
      </c>
      <c r="X901" s="9">
        <v>6.1719999999999997</v>
      </c>
      <c r="Y901" s="8" t="s">
        <v>292</v>
      </c>
      <c r="Z901" s="10">
        <v>4</v>
      </c>
      <c r="AA901" s="10">
        <v>1</v>
      </c>
      <c r="AB901" s="9">
        <v>24.687999999999999</v>
      </c>
      <c r="AC901" s="10">
        <v>1</v>
      </c>
      <c r="AD901" s="10">
        <v>1</v>
      </c>
      <c r="AE901" s="9">
        <v>24.687999999999999</v>
      </c>
      <c r="AF901" s="11">
        <v>10</v>
      </c>
      <c r="AG901" s="11">
        <v>7</v>
      </c>
      <c r="AH901" s="11">
        <v>0</v>
      </c>
      <c r="AI901" s="11">
        <v>17</v>
      </c>
      <c r="AJ901" s="11">
        <v>0</v>
      </c>
      <c r="AK901" s="12">
        <v>44115.62195601852</v>
      </c>
      <c r="AL901" s="11">
        <v>0.46</v>
      </c>
      <c r="AM901" s="11">
        <v>100</v>
      </c>
      <c r="AN901" s="11">
        <v>0</v>
      </c>
      <c r="AO901" s="11">
        <v>0.32</v>
      </c>
      <c r="AP901" s="11">
        <v>0</v>
      </c>
      <c r="AQ901" s="11">
        <v>0.95</v>
      </c>
      <c r="AR901" s="11">
        <v>0.18</v>
      </c>
      <c r="AS901" s="8" t="s">
        <v>298</v>
      </c>
      <c r="AT901" s="11">
        <v>0</v>
      </c>
      <c r="AU901" s="8" t="s">
        <v>13255</v>
      </c>
      <c r="AV901" s="8" t="s">
        <v>299</v>
      </c>
    </row>
    <row r="902" spans="1:48" x14ac:dyDescent="0.25">
      <c r="A902" s="8" t="str">
        <f t="shared" si="14"/>
        <v>17006000258022200001421</v>
      </c>
      <c r="B902" s="8" t="s">
        <v>10883</v>
      </c>
      <c r="C902" s="8" t="s">
        <v>292</v>
      </c>
      <c r="D902" s="8" t="s">
        <v>293</v>
      </c>
      <c r="E902" s="8" t="s">
        <v>13256</v>
      </c>
      <c r="F902" s="8" t="s">
        <v>13257</v>
      </c>
      <c r="G902" s="8" t="s">
        <v>10890</v>
      </c>
      <c r="H902" s="8" t="s">
        <v>10896</v>
      </c>
      <c r="I902" s="8" t="s">
        <v>294</v>
      </c>
      <c r="J902" s="8" t="s">
        <v>10897</v>
      </c>
      <c r="K902" s="8" t="s">
        <v>301</v>
      </c>
      <c r="L902" s="8" t="s">
        <v>10886</v>
      </c>
      <c r="M902" s="8" t="s">
        <v>10899</v>
      </c>
      <c r="N902" s="8" t="s">
        <v>10893</v>
      </c>
      <c r="O902" s="9">
        <v>15.47</v>
      </c>
      <c r="P902" s="10">
        <v>1</v>
      </c>
      <c r="Q902" s="11">
        <v>9.25</v>
      </c>
      <c r="R902" s="11">
        <v>7</v>
      </c>
      <c r="S902" s="8" t="s">
        <v>296</v>
      </c>
      <c r="T902" s="8" t="s">
        <v>297</v>
      </c>
      <c r="U902" s="9">
        <v>18.472000000000001</v>
      </c>
      <c r="V902" s="10">
        <v>0.25</v>
      </c>
      <c r="W902" s="11">
        <v>3</v>
      </c>
      <c r="X902" s="9">
        <v>6.218</v>
      </c>
      <c r="Y902" s="8" t="s">
        <v>292</v>
      </c>
      <c r="Z902" s="10">
        <v>4</v>
      </c>
      <c r="AA902" s="10">
        <v>1</v>
      </c>
      <c r="AB902" s="9">
        <v>24.872</v>
      </c>
      <c r="AC902" s="10">
        <v>1</v>
      </c>
      <c r="AD902" s="10">
        <v>1</v>
      </c>
      <c r="AE902" s="9">
        <v>24.872</v>
      </c>
      <c r="AF902" s="11">
        <v>10</v>
      </c>
      <c r="AG902" s="11">
        <v>7</v>
      </c>
      <c r="AH902" s="11">
        <v>0</v>
      </c>
      <c r="AI902" s="11">
        <v>17</v>
      </c>
      <c r="AJ902" s="11">
        <v>0</v>
      </c>
      <c r="AK902" s="12">
        <v>44115.62195601852</v>
      </c>
      <c r="AL902" s="11">
        <v>0.46</v>
      </c>
      <c r="AM902" s="11">
        <v>100</v>
      </c>
      <c r="AN902" s="11">
        <v>0</v>
      </c>
      <c r="AO902" s="11">
        <v>0.32</v>
      </c>
      <c r="AP902" s="11">
        <v>0</v>
      </c>
      <c r="AQ902" s="11">
        <v>0.96</v>
      </c>
      <c r="AR902" s="11">
        <v>0.18</v>
      </c>
      <c r="AS902" s="8" t="s">
        <v>298</v>
      </c>
      <c r="AT902" s="11">
        <v>0</v>
      </c>
      <c r="AU902" s="8" t="s">
        <v>13258</v>
      </c>
      <c r="AV902" s="8" t="s">
        <v>299</v>
      </c>
    </row>
    <row r="903" spans="1:48" x14ac:dyDescent="0.25">
      <c r="A903" s="8" t="str">
        <f t="shared" si="14"/>
        <v>17006000258032200001421</v>
      </c>
      <c r="B903" s="8" t="s">
        <v>10883</v>
      </c>
      <c r="C903" s="8" t="s">
        <v>292</v>
      </c>
      <c r="D903" s="8" t="s">
        <v>293</v>
      </c>
      <c r="E903" s="8" t="s">
        <v>13259</v>
      </c>
      <c r="F903" s="8" t="s">
        <v>13260</v>
      </c>
      <c r="G903" s="8" t="s">
        <v>10890</v>
      </c>
      <c r="H903" s="8" t="s">
        <v>10896</v>
      </c>
      <c r="I903" s="8" t="s">
        <v>294</v>
      </c>
      <c r="J903" s="8" t="s">
        <v>10897</v>
      </c>
      <c r="K903" s="8" t="s">
        <v>301</v>
      </c>
      <c r="L903" s="8" t="s">
        <v>10886</v>
      </c>
      <c r="M903" s="8" t="s">
        <v>10899</v>
      </c>
      <c r="N903" s="8" t="s">
        <v>10893</v>
      </c>
      <c r="O903" s="9">
        <v>15.65</v>
      </c>
      <c r="P903" s="10">
        <v>1</v>
      </c>
      <c r="Q903" s="11">
        <v>9.25</v>
      </c>
      <c r="R903" s="11">
        <v>7</v>
      </c>
      <c r="S903" s="8" t="s">
        <v>296</v>
      </c>
      <c r="T903" s="8" t="s">
        <v>297</v>
      </c>
      <c r="U903" s="9">
        <v>18.687000000000001</v>
      </c>
      <c r="V903" s="10">
        <v>0.25</v>
      </c>
      <c r="W903" s="11">
        <v>3</v>
      </c>
      <c r="X903" s="9">
        <v>6.2919999999999998</v>
      </c>
      <c r="Y903" s="8" t="s">
        <v>292</v>
      </c>
      <c r="Z903" s="10">
        <v>4</v>
      </c>
      <c r="AA903" s="10">
        <v>1</v>
      </c>
      <c r="AB903" s="9">
        <v>25.167999999999999</v>
      </c>
      <c r="AC903" s="10">
        <v>1</v>
      </c>
      <c r="AD903" s="10">
        <v>1</v>
      </c>
      <c r="AE903" s="9">
        <v>25.167999999999999</v>
      </c>
      <c r="AF903" s="11">
        <v>10</v>
      </c>
      <c r="AG903" s="11">
        <v>7</v>
      </c>
      <c r="AH903" s="11">
        <v>0</v>
      </c>
      <c r="AI903" s="11">
        <v>17</v>
      </c>
      <c r="AJ903" s="11">
        <v>0</v>
      </c>
      <c r="AK903" s="12">
        <v>44115.621979166666</v>
      </c>
      <c r="AL903" s="11">
        <v>0.47</v>
      </c>
      <c r="AM903" s="11">
        <v>100</v>
      </c>
      <c r="AN903" s="11">
        <v>0</v>
      </c>
      <c r="AO903" s="11">
        <v>0.33</v>
      </c>
      <c r="AP903" s="11">
        <v>0</v>
      </c>
      <c r="AQ903" s="11">
        <v>0.97</v>
      </c>
      <c r="AR903" s="11">
        <v>0.18</v>
      </c>
      <c r="AS903" s="8" t="s">
        <v>298</v>
      </c>
      <c r="AT903" s="11">
        <v>0</v>
      </c>
      <c r="AU903" s="8" t="s">
        <v>13261</v>
      </c>
      <c r="AV903" s="8" t="s">
        <v>299</v>
      </c>
    </row>
    <row r="904" spans="1:48" x14ac:dyDescent="0.25">
      <c r="A904" s="8" t="str">
        <f t="shared" si="14"/>
        <v>17006000258042200001421</v>
      </c>
      <c r="B904" s="8" t="s">
        <v>10883</v>
      </c>
      <c r="C904" s="8" t="s">
        <v>292</v>
      </c>
      <c r="D904" s="8" t="s">
        <v>293</v>
      </c>
      <c r="E904" s="8" t="s">
        <v>13262</v>
      </c>
      <c r="F904" s="8" t="s">
        <v>13263</v>
      </c>
      <c r="G904" s="8" t="s">
        <v>10890</v>
      </c>
      <c r="H904" s="8" t="s">
        <v>10896</v>
      </c>
      <c r="I904" s="8" t="s">
        <v>294</v>
      </c>
      <c r="J904" s="8" t="s">
        <v>10897</v>
      </c>
      <c r="K904" s="8" t="s">
        <v>301</v>
      </c>
      <c r="L904" s="8" t="s">
        <v>10886</v>
      </c>
      <c r="M904" s="8" t="s">
        <v>10899</v>
      </c>
      <c r="N904" s="8" t="s">
        <v>10893</v>
      </c>
      <c r="O904" s="9">
        <v>15.78</v>
      </c>
      <c r="P904" s="10">
        <v>1</v>
      </c>
      <c r="Q904" s="11">
        <v>9.25</v>
      </c>
      <c r="R904" s="11">
        <v>7</v>
      </c>
      <c r="S904" s="8" t="s">
        <v>296</v>
      </c>
      <c r="T904" s="8" t="s">
        <v>297</v>
      </c>
      <c r="U904" s="9">
        <v>18.841999999999999</v>
      </c>
      <c r="V904" s="10">
        <v>0.25</v>
      </c>
      <c r="W904" s="11">
        <v>3</v>
      </c>
      <c r="X904" s="9">
        <v>6.3310000000000004</v>
      </c>
      <c r="Y904" s="8" t="s">
        <v>292</v>
      </c>
      <c r="Z904" s="10">
        <v>4</v>
      </c>
      <c r="AA904" s="10">
        <v>1</v>
      </c>
      <c r="AB904" s="9">
        <v>25.324000000000002</v>
      </c>
      <c r="AC904" s="10">
        <v>1</v>
      </c>
      <c r="AD904" s="10">
        <v>1</v>
      </c>
      <c r="AE904" s="9">
        <v>25.324000000000002</v>
      </c>
      <c r="AF904" s="11">
        <v>10</v>
      </c>
      <c r="AG904" s="11">
        <v>7</v>
      </c>
      <c r="AH904" s="11">
        <v>0</v>
      </c>
      <c r="AI904" s="11">
        <v>17</v>
      </c>
      <c r="AJ904" s="11">
        <v>0</v>
      </c>
      <c r="AK904" s="12">
        <v>44115.621979166666</v>
      </c>
      <c r="AL904" s="11">
        <v>0.47</v>
      </c>
      <c r="AM904" s="11">
        <v>100</v>
      </c>
      <c r="AN904" s="11">
        <v>0</v>
      </c>
      <c r="AO904" s="11">
        <v>0.33</v>
      </c>
      <c r="AP904" s="11">
        <v>0</v>
      </c>
      <c r="AQ904" s="11">
        <v>0.97</v>
      </c>
      <c r="AR904" s="11">
        <v>0.18</v>
      </c>
      <c r="AS904" s="8" t="s">
        <v>298</v>
      </c>
      <c r="AT904" s="11">
        <v>0</v>
      </c>
      <c r="AU904" s="8" t="s">
        <v>13264</v>
      </c>
      <c r="AV904" s="8" t="s">
        <v>299</v>
      </c>
    </row>
    <row r="905" spans="1:48" x14ac:dyDescent="0.25">
      <c r="A905" s="8" t="str">
        <f t="shared" si="14"/>
        <v>17006000258052200001421</v>
      </c>
      <c r="B905" s="8" t="s">
        <v>10883</v>
      </c>
      <c r="C905" s="8" t="s">
        <v>292</v>
      </c>
      <c r="D905" s="8" t="s">
        <v>293</v>
      </c>
      <c r="E905" s="8" t="s">
        <v>13265</v>
      </c>
      <c r="F905" s="8" t="s">
        <v>13266</v>
      </c>
      <c r="G905" s="8" t="s">
        <v>10890</v>
      </c>
      <c r="H905" s="8" t="s">
        <v>10896</v>
      </c>
      <c r="I905" s="8" t="s">
        <v>294</v>
      </c>
      <c r="J905" s="8" t="s">
        <v>10897</v>
      </c>
      <c r="K905" s="8" t="s">
        <v>301</v>
      </c>
      <c r="L905" s="8" t="s">
        <v>10886</v>
      </c>
      <c r="M905" s="8" t="s">
        <v>10899</v>
      </c>
      <c r="N905" s="8" t="s">
        <v>10893</v>
      </c>
      <c r="O905" s="9">
        <v>15.9</v>
      </c>
      <c r="P905" s="10">
        <v>1</v>
      </c>
      <c r="Q905" s="11">
        <v>9.25</v>
      </c>
      <c r="R905" s="11">
        <v>7</v>
      </c>
      <c r="S905" s="8" t="s">
        <v>296</v>
      </c>
      <c r="T905" s="8" t="s">
        <v>297</v>
      </c>
      <c r="U905" s="9">
        <v>18.984999999999999</v>
      </c>
      <c r="V905" s="10">
        <v>0.25</v>
      </c>
      <c r="W905" s="11">
        <v>3</v>
      </c>
      <c r="X905" s="9">
        <v>6.3959999999999999</v>
      </c>
      <c r="Y905" s="8" t="s">
        <v>292</v>
      </c>
      <c r="Z905" s="10">
        <v>4</v>
      </c>
      <c r="AA905" s="10">
        <v>1</v>
      </c>
      <c r="AB905" s="9">
        <v>25.584</v>
      </c>
      <c r="AC905" s="10">
        <v>1</v>
      </c>
      <c r="AD905" s="10">
        <v>1</v>
      </c>
      <c r="AE905" s="9">
        <v>25.584</v>
      </c>
      <c r="AF905" s="11">
        <v>10</v>
      </c>
      <c r="AG905" s="11">
        <v>7</v>
      </c>
      <c r="AH905" s="11">
        <v>0</v>
      </c>
      <c r="AI905" s="11">
        <v>17</v>
      </c>
      <c r="AJ905" s="11">
        <v>0</v>
      </c>
      <c r="AK905" s="12">
        <v>44115.622013888889</v>
      </c>
      <c r="AL905" s="11">
        <v>0.48</v>
      </c>
      <c r="AM905" s="11">
        <v>100</v>
      </c>
      <c r="AN905" s="11">
        <v>0</v>
      </c>
      <c r="AO905" s="11">
        <v>0.33</v>
      </c>
      <c r="AP905" s="11">
        <v>0</v>
      </c>
      <c r="AQ905" s="11">
        <v>0.98</v>
      </c>
      <c r="AR905" s="11">
        <v>0.19</v>
      </c>
      <c r="AS905" s="8" t="s">
        <v>298</v>
      </c>
      <c r="AT905" s="11">
        <v>0</v>
      </c>
      <c r="AU905" s="8" t="s">
        <v>13267</v>
      </c>
      <c r="AV905" s="8" t="s">
        <v>299</v>
      </c>
    </row>
    <row r="906" spans="1:48" x14ac:dyDescent="0.25">
      <c r="A906" s="8" t="str">
        <f t="shared" si="14"/>
        <v>17006000258062200001421</v>
      </c>
      <c r="B906" s="8" t="s">
        <v>10883</v>
      </c>
      <c r="C906" s="8" t="s">
        <v>292</v>
      </c>
      <c r="D906" s="8" t="s">
        <v>293</v>
      </c>
      <c r="E906" s="8" t="s">
        <v>13268</v>
      </c>
      <c r="F906" s="8" t="s">
        <v>13269</v>
      </c>
      <c r="G906" s="8" t="s">
        <v>10890</v>
      </c>
      <c r="H906" s="8" t="s">
        <v>10896</v>
      </c>
      <c r="I906" s="8" t="s">
        <v>294</v>
      </c>
      <c r="J906" s="8" t="s">
        <v>10897</v>
      </c>
      <c r="K906" s="8" t="s">
        <v>301</v>
      </c>
      <c r="L906" s="8" t="s">
        <v>10886</v>
      </c>
      <c r="M906" s="8" t="s">
        <v>10899</v>
      </c>
      <c r="N906" s="8" t="s">
        <v>10893</v>
      </c>
      <c r="O906" s="9">
        <v>15.95</v>
      </c>
      <c r="P906" s="10">
        <v>1</v>
      </c>
      <c r="Q906" s="11">
        <v>9.25</v>
      </c>
      <c r="R906" s="11">
        <v>7</v>
      </c>
      <c r="S906" s="8" t="s">
        <v>296</v>
      </c>
      <c r="T906" s="8" t="s">
        <v>297</v>
      </c>
      <c r="U906" s="9">
        <v>19.045000000000002</v>
      </c>
      <c r="V906" s="10">
        <v>0.25</v>
      </c>
      <c r="W906" s="11">
        <v>3</v>
      </c>
      <c r="X906" s="9">
        <v>6.4109999999999996</v>
      </c>
      <c r="Y906" s="8" t="s">
        <v>292</v>
      </c>
      <c r="Z906" s="10">
        <v>4</v>
      </c>
      <c r="AA906" s="10">
        <v>1</v>
      </c>
      <c r="AB906" s="9">
        <v>25.643999999999998</v>
      </c>
      <c r="AC906" s="10">
        <v>1</v>
      </c>
      <c r="AD906" s="10">
        <v>1</v>
      </c>
      <c r="AE906" s="9">
        <v>25.643999999999998</v>
      </c>
      <c r="AF906" s="11">
        <v>10</v>
      </c>
      <c r="AG906" s="11">
        <v>7</v>
      </c>
      <c r="AH906" s="11">
        <v>0</v>
      </c>
      <c r="AI906" s="11">
        <v>17</v>
      </c>
      <c r="AJ906" s="11">
        <v>0</v>
      </c>
      <c r="AK906" s="12">
        <v>44115.622013888889</v>
      </c>
      <c r="AL906" s="11">
        <v>0.48</v>
      </c>
      <c r="AM906" s="11">
        <v>100</v>
      </c>
      <c r="AN906" s="11">
        <v>0</v>
      </c>
      <c r="AO906" s="11">
        <v>0.33</v>
      </c>
      <c r="AP906" s="11">
        <v>0</v>
      </c>
      <c r="AQ906" s="11">
        <v>0.98</v>
      </c>
      <c r="AR906" s="11">
        <v>0.19</v>
      </c>
      <c r="AS906" s="8" t="s">
        <v>298</v>
      </c>
      <c r="AT906" s="11">
        <v>0</v>
      </c>
      <c r="AU906" s="8" t="s">
        <v>13270</v>
      </c>
      <c r="AV906" s="8" t="s">
        <v>299</v>
      </c>
    </row>
    <row r="907" spans="1:48" x14ac:dyDescent="0.25">
      <c r="A907" s="8" t="str">
        <f t="shared" si="14"/>
        <v>17006000258072200001421</v>
      </c>
      <c r="B907" s="8" t="s">
        <v>10883</v>
      </c>
      <c r="C907" s="8" t="s">
        <v>292</v>
      </c>
      <c r="D907" s="8" t="s">
        <v>293</v>
      </c>
      <c r="E907" s="8" t="s">
        <v>13271</v>
      </c>
      <c r="F907" s="8" t="s">
        <v>13272</v>
      </c>
      <c r="G907" s="8" t="s">
        <v>10890</v>
      </c>
      <c r="H907" s="8" t="s">
        <v>10896</v>
      </c>
      <c r="I907" s="8" t="s">
        <v>294</v>
      </c>
      <c r="J907" s="8" t="s">
        <v>10897</v>
      </c>
      <c r="K907" s="8" t="s">
        <v>301</v>
      </c>
      <c r="L907" s="8" t="s">
        <v>10886</v>
      </c>
      <c r="M907" s="8" t="s">
        <v>10899</v>
      </c>
      <c r="N907" s="8" t="s">
        <v>10893</v>
      </c>
      <c r="O907" s="9">
        <v>16.079999999999998</v>
      </c>
      <c r="P907" s="10">
        <v>1</v>
      </c>
      <c r="Q907" s="11">
        <v>9.25</v>
      </c>
      <c r="R907" s="11">
        <v>7</v>
      </c>
      <c r="S907" s="8" t="s">
        <v>296</v>
      </c>
      <c r="T907" s="8" t="s">
        <v>297</v>
      </c>
      <c r="U907" s="9">
        <v>19.2</v>
      </c>
      <c r="V907" s="10">
        <v>0.25</v>
      </c>
      <c r="W907" s="11">
        <v>3</v>
      </c>
      <c r="X907" s="9">
        <v>6.46</v>
      </c>
      <c r="Y907" s="8" t="s">
        <v>292</v>
      </c>
      <c r="Z907" s="10">
        <v>4</v>
      </c>
      <c r="AA907" s="10">
        <v>1</v>
      </c>
      <c r="AB907" s="9">
        <v>25.84</v>
      </c>
      <c r="AC907" s="10">
        <v>1</v>
      </c>
      <c r="AD907" s="10">
        <v>1</v>
      </c>
      <c r="AE907" s="9">
        <v>25.84</v>
      </c>
      <c r="AF907" s="11">
        <v>10</v>
      </c>
      <c r="AG907" s="11">
        <v>7</v>
      </c>
      <c r="AH907" s="11">
        <v>0</v>
      </c>
      <c r="AI907" s="11">
        <v>17</v>
      </c>
      <c r="AJ907" s="11">
        <v>0</v>
      </c>
      <c r="AK907" s="12">
        <v>44115.622025462966</v>
      </c>
      <c r="AL907" s="11">
        <v>0.48</v>
      </c>
      <c r="AM907" s="11">
        <v>100</v>
      </c>
      <c r="AN907" s="11">
        <v>0</v>
      </c>
      <c r="AO907" s="11">
        <v>0.34</v>
      </c>
      <c r="AP907" s="11">
        <v>0</v>
      </c>
      <c r="AQ907" s="11">
        <v>0.99</v>
      </c>
      <c r="AR907" s="11">
        <v>0.19</v>
      </c>
      <c r="AS907" s="8" t="s">
        <v>298</v>
      </c>
      <c r="AT907" s="11">
        <v>0</v>
      </c>
      <c r="AU907" s="8" t="s">
        <v>13273</v>
      </c>
      <c r="AV907" s="8" t="s">
        <v>299</v>
      </c>
    </row>
    <row r="908" spans="1:48" x14ac:dyDescent="0.25">
      <c r="A908" s="8" t="str">
        <f t="shared" si="14"/>
        <v>17006000258082200001421</v>
      </c>
      <c r="B908" s="8" t="s">
        <v>10883</v>
      </c>
      <c r="C908" s="8" t="s">
        <v>292</v>
      </c>
      <c r="D908" s="8" t="s">
        <v>293</v>
      </c>
      <c r="E908" s="8" t="s">
        <v>13274</v>
      </c>
      <c r="F908" s="8" t="s">
        <v>13275</v>
      </c>
      <c r="G908" s="8" t="s">
        <v>10890</v>
      </c>
      <c r="H908" s="8" t="s">
        <v>10896</v>
      </c>
      <c r="I908" s="8" t="s">
        <v>294</v>
      </c>
      <c r="J908" s="8" t="s">
        <v>10897</v>
      </c>
      <c r="K908" s="8" t="s">
        <v>301</v>
      </c>
      <c r="L908" s="8" t="s">
        <v>10886</v>
      </c>
      <c r="M908" s="8" t="s">
        <v>10899</v>
      </c>
      <c r="N908" s="8" t="s">
        <v>10893</v>
      </c>
      <c r="O908" s="9">
        <v>16.260000000000002</v>
      </c>
      <c r="P908" s="10">
        <v>1</v>
      </c>
      <c r="Q908" s="11">
        <v>9.25</v>
      </c>
      <c r="R908" s="11">
        <v>7</v>
      </c>
      <c r="S908" s="8" t="s">
        <v>296</v>
      </c>
      <c r="T908" s="8" t="s">
        <v>297</v>
      </c>
      <c r="U908" s="9">
        <v>19.414999999999999</v>
      </c>
      <c r="V908" s="10">
        <v>0.25</v>
      </c>
      <c r="W908" s="11">
        <v>3</v>
      </c>
      <c r="X908" s="9">
        <v>6.5339999999999998</v>
      </c>
      <c r="Y908" s="8" t="s">
        <v>292</v>
      </c>
      <c r="Z908" s="10">
        <v>4</v>
      </c>
      <c r="AA908" s="10">
        <v>1</v>
      </c>
      <c r="AB908" s="9">
        <v>26.135999999999999</v>
      </c>
      <c r="AC908" s="10">
        <v>1</v>
      </c>
      <c r="AD908" s="10">
        <v>1</v>
      </c>
      <c r="AE908" s="9">
        <v>26.135999999999999</v>
      </c>
      <c r="AF908" s="11">
        <v>10</v>
      </c>
      <c r="AG908" s="11">
        <v>7</v>
      </c>
      <c r="AH908" s="11">
        <v>0</v>
      </c>
      <c r="AI908" s="11">
        <v>17</v>
      </c>
      <c r="AJ908" s="11">
        <v>0</v>
      </c>
      <c r="AK908" s="12">
        <v>44115.622048611112</v>
      </c>
      <c r="AL908" s="11">
        <v>0.49</v>
      </c>
      <c r="AM908" s="11">
        <v>100</v>
      </c>
      <c r="AN908" s="11">
        <v>0</v>
      </c>
      <c r="AO908" s="11">
        <v>0.34</v>
      </c>
      <c r="AP908" s="11">
        <v>0</v>
      </c>
      <c r="AQ908" s="11">
        <v>1</v>
      </c>
      <c r="AR908" s="11">
        <v>0.19</v>
      </c>
      <c r="AS908" s="8" t="s">
        <v>298</v>
      </c>
      <c r="AT908" s="11">
        <v>0</v>
      </c>
      <c r="AU908" s="8" t="s">
        <v>13276</v>
      </c>
      <c r="AV908" s="8" t="s">
        <v>299</v>
      </c>
    </row>
    <row r="909" spans="1:48" x14ac:dyDescent="0.25">
      <c r="A909" s="8" t="str">
        <f t="shared" si="14"/>
        <v>17006000258092200001421</v>
      </c>
      <c r="B909" s="8" t="s">
        <v>10883</v>
      </c>
      <c r="C909" s="8" t="s">
        <v>292</v>
      </c>
      <c r="D909" s="8" t="s">
        <v>293</v>
      </c>
      <c r="E909" s="8" t="s">
        <v>13277</v>
      </c>
      <c r="F909" s="8" t="s">
        <v>13278</v>
      </c>
      <c r="G909" s="8" t="s">
        <v>10890</v>
      </c>
      <c r="H909" s="8" t="s">
        <v>10896</v>
      </c>
      <c r="I909" s="8" t="s">
        <v>294</v>
      </c>
      <c r="J909" s="8" t="s">
        <v>10897</v>
      </c>
      <c r="K909" s="8" t="s">
        <v>301</v>
      </c>
      <c r="L909" s="8" t="s">
        <v>10886</v>
      </c>
      <c r="M909" s="8" t="s">
        <v>10899</v>
      </c>
      <c r="N909" s="8" t="s">
        <v>10893</v>
      </c>
      <c r="O909" s="9">
        <v>16.309999999999999</v>
      </c>
      <c r="P909" s="10">
        <v>1</v>
      </c>
      <c r="Q909" s="11">
        <v>9.25</v>
      </c>
      <c r="R909" s="11">
        <v>7</v>
      </c>
      <c r="S909" s="8" t="s">
        <v>296</v>
      </c>
      <c r="T909" s="8" t="s">
        <v>297</v>
      </c>
      <c r="U909" s="9">
        <v>19.475000000000001</v>
      </c>
      <c r="V909" s="10">
        <v>0.25</v>
      </c>
      <c r="W909" s="11">
        <v>3</v>
      </c>
      <c r="X909" s="9">
        <v>6.5590000000000002</v>
      </c>
      <c r="Y909" s="8" t="s">
        <v>292</v>
      </c>
      <c r="Z909" s="10">
        <v>4</v>
      </c>
      <c r="AA909" s="10">
        <v>1</v>
      </c>
      <c r="AB909" s="9">
        <v>26.236000000000001</v>
      </c>
      <c r="AC909" s="10">
        <v>1</v>
      </c>
      <c r="AD909" s="10">
        <v>1</v>
      </c>
      <c r="AE909" s="9">
        <v>26.236000000000001</v>
      </c>
      <c r="AF909" s="11">
        <v>10</v>
      </c>
      <c r="AG909" s="11">
        <v>7</v>
      </c>
      <c r="AH909" s="11">
        <v>0</v>
      </c>
      <c r="AI909" s="11">
        <v>17</v>
      </c>
      <c r="AJ909" s="11">
        <v>0</v>
      </c>
      <c r="AK909" s="12">
        <v>44115.622048611112</v>
      </c>
      <c r="AL909" s="11">
        <v>0.49</v>
      </c>
      <c r="AM909" s="11">
        <v>100</v>
      </c>
      <c r="AN909" s="11">
        <v>0</v>
      </c>
      <c r="AO909" s="11">
        <v>0.34</v>
      </c>
      <c r="AP909" s="11">
        <v>0</v>
      </c>
      <c r="AQ909" s="11">
        <v>1.01</v>
      </c>
      <c r="AR909" s="11">
        <v>0.19</v>
      </c>
      <c r="AS909" s="8" t="s">
        <v>298</v>
      </c>
      <c r="AT909" s="11">
        <v>0</v>
      </c>
      <c r="AU909" s="8" t="s">
        <v>13279</v>
      </c>
      <c r="AV909" s="8" t="s">
        <v>299</v>
      </c>
    </row>
    <row r="910" spans="1:48" x14ac:dyDescent="0.25">
      <c r="A910" s="8" t="str">
        <f t="shared" si="14"/>
        <v>17006000258102200001421</v>
      </c>
      <c r="B910" s="8" t="s">
        <v>10883</v>
      </c>
      <c r="C910" s="8" t="s">
        <v>292</v>
      </c>
      <c r="D910" s="8" t="s">
        <v>293</v>
      </c>
      <c r="E910" s="8" t="s">
        <v>13280</v>
      </c>
      <c r="F910" s="8" t="s">
        <v>13281</v>
      </c>
      <c r="G910" s="8" t="s">
        <v>10890</v>
      </c>
      <c r="H910" s="8" t="s">
        <v>10896</v>
      </c>
      <c r="I910" s="8" t="s">
        <v>294</v>
      </c>
      <c r="J910" s="8" t="s">
        <v>10897</v>
      </c>
      <c r="K910" s="8" t="s">
        <v>301</v>
      </c>
      <c r="L910" s="8" t="s">
        <v>10898</v>
      </c>
      <c r="M910" s="8" t="s">
        <v>10899</v>
      </c>
      <c r="N910" s="8" t="s">
        <v>10893</v>
      </c>
      <c r="O910" s="9">
        <v>16.5</v>
      </c>
      <c r="P910" s="10">
        <v>1</v>
      </c>
      <c r="Q910" s="11">
        <v>9.25</v>
      </c>
      <c r="R910" s="11">
        <v>7</v>
      </c>
      <c r="S910" s="8" t="s">
        <v>296</v>
      </c>
      <c r="T910" s="8" t="s">
        <v>297</v>
      </c>
      <c r="U910" s="9">
        <v>19.701000000000001</v>
      </c>
      <c r="V910" s="10">
        <v>0.25</v>
      </c>
      <c r="W910" s="11">
        <v>3</v>
      </c>
      <c r="X910" s="9">
        <v>6.625</v>
      </c>
      <c r="Y910" s="8" t="s">
        <v>292</v>
      </c>
      <c r="Z910" s="10">
        <v>4</v>
      </c>
      <c r="AA910" s="10">
        <v>1</v>
      </c>
      <c r="AB910" s="9">
        <v>26.5</v>
      </c>
      <c r="AC910" s="10">
        <v>1</v>
      </c>
      <c r="AD910" s="10">
        <v>1</v>
      </c>
      <c r="AE910" s="9">
        <v>26.5</v>
      </c>
      <c r="AF910" s="11">
        <v>10</v>
      </c>
      <c r="AG910" s="11">
        <v>7</v>
      </c>
      <c r="AH910" s="11">
        <v>0</v>
      </c>
      <c r="AI910" s="11">
        <v>17</v>
      </c>
      <c r="AJ910" s="11">
        <v>0</v>
      </c>
      <c r="AK910" s="12">
        <v>44115.622071759259</v>
      </c>
      <c r="AL910" s="11">
        <v>0.49</v>
      </c>
      <c r="AM910" s="11">
        <v>100</v>
      </c>
      <c r="AN910" s="11">
        <v>0</v>
      </c>
      <c r="AO910" s="11">
        <v>0.35</v>
      </c>
      <c r="AP910" s="11">
        <v>0</v>
      </c>
      <c r="AQ910" s="11">
        <v>1.02</v>
      </c>
      <c r="AR910" s="11">
        <v>0.19</v>
      </c>
      <c r="AS910" s="8" t="s">
        <v>298</v>
      </c>
      <c r="AT910" s="11">
        <v>0</v>
      </c>
      <c r="AU910" s="8" t="s">
        <v>13282</v>
      </c>
      <c r="AV910" s="8" t="s">
        <v>299</v>
      </c>
    </row>
    <row r="911" spans="1:48" x14ac:dyDescent="0.25">
      <c r="A911" s="8" t="str">
        <f t="shared" si="14"/>
        <v>17006000258112200001421</v>
      </c>
      <c r="B911" s="8" t="s">
        <v>10883</v>
      </c>
      <c r="C911" s="8" t="s">
        <v>292</v>
      </c>
      <c r="D911" s="8" t="s">
        <v>293</v>
      </c>
      <c r="E911" s="8" t="s">
        <v>13283</v>
      </c>
      <c r="F911" s="8" t="s">
        <v>13284</v>
      </c>
      <c r="G911" s="8" t="s">
        <v>10890</v>
      </c>
      <c r="H911" s="8" t="s">
        <v>10896</v>
      </c>
      <c r="I911" s="8" t="s">
        <v>294</v>
      </c>
      <c r="J911" s="8" t="s">
        <v>10897</v>
      </c>
      <c r="K911" s="8" t="s">
        <v>301</v>
      </c>
      <c r="L911" s="8" t="s">
        <v>10886</v>
      </c>
      <c r="M911" s="8" t="s">
        <v>10899</v>
      </c>
      <c r="N911" s="8" t="s">
        <v>10893</v>
      </c>
      <c r="O911" s="9">
        <v>16.61</v>
      </c>
      <c r="P911" s="10">
        <v>1</v>
      </c>
      <c r="Q911" s="11">
        <v>9.25</v>
      </c>
      <c r="R911" s="11">
        <v>7</v>
      </c>
      <c r="S911" s="8" t="s">
        <v>296</v>
      </c>
      <c r="T911" s="8" t="s">
        <v>297</v>
      </c>
      <c r="U911" s="9">
        <v>19.832999999999998</v>
      </c>
      <c r="V911" s="10">
        <v>0.25</v>
      </c>
      <c r="W911" s="11">
        <v>3</v>
      </c>
      <c r="X911" s="9">
        <v>6.6779999999999999</v>
      </c>
      <c r="Y911" s="8" t="s">
        <v>292</v>
      </c>
      <c r="Z911" s="10">
        <v>4</v>
      </c>
      <c r="AA911" s="10">
        <v>1</v>
      </c>
      <c r="AB911" s="9">
        <v>26.712</v>
      </c>
      <c r="AC911" s="10">
        <v>1</v>
      </c>
      <c r="AD911" s="10">
        <v>1</v>
      </c>
      <c r="AE911" s="9">
        <v>26.712</v>
      </c>
      <c r="AF911" s="11">
        <v>10</v>
      </c>
      <c r="AG911" s="11">
        <v>7</v>
      </c>
      <c r="AH911" s="11">
        <v>0</v>
      </c>
      <c r="AI911" s="11">
        <v>17</v>
      </c>
      <c r="AJ911" s="11">
        <v>0</v>
      </c>
      <c r="AK911" s="12">
        <v>44115.622071759259</v>
      </c>
      <c r="AL911" s="11">
        <v>0.5</v>
      </c>
      <c r="AM911" s="11">
        <v>100</v>
      </c>
      <c r="AN911" s="11">
        <v>0</v>
      </c>
      <c r="AO911" s="11">
        <v>0.35</v>
      </c>
      <c r="AP911" s="11">
        <v>0</v>
      </c>
      <c r="AQ911" s="11">
        <v>1.03</v>
      </c>
      <c r="AR911" s="11">
        <v>0.19</v>
      </c>
      <c r="AS911" s="8" t="s">
        <v>298</v>
      </c>
      <c r="AT911" s="11">
        <v>0</v>
      </c>
      <c r="AU911" s="8" t="s">
        <v>13285</v>
      </c>
      <c r="AV911" s="8" t="s">
        <v>299</v>
      </c>
    </row>
    <row r="912" spans="1:48" x14ac:dyDescent="0.25">
      <c r="A912" s="8" t="str">
        <f t="shared" si="14"/>
        <v>17006000258122200001421</v>
      </c>
      <c r="B912" s="8" t="s">
        <v>10883</v>
      </c>
      <c r="C912" s="8" t="s">
        <v>292</v>
      </c>
      <c r="D912" s="8" t="s">
        <v>293</v>
      </c>
      <c r="E912" s="8" t="s">
        <v>13286</v>
      </c>
      <c r="F912" s="8" t="s">
        <v>13287</v>
      </c>
      <c r="G912" s="8" t="s">
        <v>10890</v>
      </c>
      <c r="H912" s="8" t="s">
        <v>10896</v>
      </c>
      <c r="I912" s="8" t="s">
        <v>294</v>
      </c>
      <c r="J912" s="8" t="s">
        <v>10897</v>
      </c>
      <c r="K912" s="8" t="s">
        <v>301</v>
      </c>
      <c r="L912" s="8" t="s">
        <v>10886</v>
      </c>
      <c r="M912" s="8" t="s">
        <v>10899</v>
      </c>
      <c r="N912" s="8" t="s">
        <v>10893</v>
      </c>
      <c r="O912" s="9">
        <v>16.68</v>
      </c>
      <c r="P912" s="10">
        <v>1</v>
      </c>
      <c r="Q912" s="11">
        <v>9.25</v>
      </c>
      <c r="R912" s="11">
        <v>7</v>
      </c>
      <c r="S912" s="8" t="s">
        <v>296</v>
      </c>
      <c r="T912" s="8" t="s">
        <v>297</v>
      </c>
      <c r="U912" s="9">
        <v>19.916</v>
      </c>
      <c r="V912" s="10">
        <v>0.25</v>
      </c>
      <c r="W912" s="11">
        <v>3</v>
      </c>
      <c r="X912" s="9">
        <v>6.7089999999999996</v>
      </c>
      <c r="Y912" s="8" t="s">
        <v>292</v>
      </c>
      <c r="Z912" s="10">
        <v>4</v>
      </c>
      <c r="AA912" s="10">
        <v>1</v>
      </c>
      <c r="AB912" s="9">
        <v>26.835999999999999</v>
      </c>
      <c r="AC912" s="10">
        <v>1</v>
      </c>
      <c r="AD912" s="10">
        <v>1</v>
      </c>
      <c r="AE912" s="9">
        <v>26.835999999999999</v>
      </c>
      <c r="AF912" s="11">
        <v>10</v>
      </c>
      <c r="AG912" s="11">
        <v>7</v>
      </c>
      <c r="AH912" s="11">
        <v>0</v>
      </c>
      <c r="AI912" s="11">
        <v>17</v>
      </c>
      <c r="AJ912" s="11">
        <v>0</v>
      </c>
      <c r="AK912" s="12">
        <v>44115.622083333335</v>
      </c>
      <c r="AL912" s="11">
        <v>0.5</v>
      </c>
      <c r="AM912" s="11">
        <v>100</v>
      </c>
      <c r="AN912" s="11">
        <v>0</v>
      </c>
      <c r="AO912" s="11">
        <v>0.35</v>
      </c>
      <c r="AP912" s="11">
        <v>0</v>
      </c>
      <c r="AQ912" s="11">
        <v>1.03</v>
      </c>
      <c r="AR912" s="11">
        <v>0.2</v>
      </c>
      <c r="AS912" s="8" t="s">
        <v>298</v>
      </c>
      <c r="AT912" s="11">
        <v>0</v>
      </c>
      <c r="AU912" s="8" t="s">
        <v>13288</v>
      </c>
      <c r="AV912" s="8" t="s">
        <v>299</v>
      </c>
    </row>
    <row r="913" spans="1:48" x14ac:dyDescent="0.25">
      <c r="A913" s="8" t="str">
        <f t="shared" si="14"/>
        <v>17006000258132200001421</v>
      </c>
      <c r="B913" s="8" t="s">
        <v>10883</v>
      </c>
      <c r="C913" s="8" t="s">
        <v>292</v>
      </c>
      <c r="D913" s="8" t="s">
        <v>293</v>
      </c>
      <c r="E913" s="8" t="s">
        <v>13289</v>
      </c>
      <c r="F913" s="8" t="s">
        <v>13290</v>
      </c>
      <c r="G913" s="8" t="s">
        <v>10890</v>
      </c>
      <c r="H913" s="8" t="s">
        <v>10896</v>
      </c>
      <c r="I913" s="8" t="s">
        <v>294</v>
      </c>
      <c r="J913" s="8" t="s">
        <v>10897</v>
      </c>
      <c r="K913" s="8" t="s">
        <v>301</v>
      </c>
      <c r="L913" s="8" t="s">
        <v>10886</v>
      </c>
      <c r="M913" s="8" t="s">
        <v>10899</v>
      </c>
      <c r="N913" s="8" t="s">
        <v>10893</v>
      </c>
      <c r="O913" s="9">
        <v>16.79</v>
      </c>
      <c r="P913" s="10">
        <v>1</v>
      </c>
      <c r="Q913" s="11">
        <v>9.25</v>
      </c>
      <c r="R913" s="11">
        <v>7</v>
      </c>
      <c r="S913" s="8" t="s">
        <v>296</v>
      </c>
      <c r="T913" s="8" t="s">
        <v>297</v>
      </c>
      <c r="U913" s="9">
        <v>20.047999999999998</v>
      </c>
      <c r="V913" s="10">
        <v>0.25</v>
      </c>
      <c r="W913" s="11">
        <v>3</v>
      </c>
      <c r="X913" s="9">
        <v>6.7519999999999998</v>
      </c>
      <c r="Y913" s="8" t="s">
        <v>292</v>
      </c>
      <c r="Z913" s="10">
        <v>4</v>
      </c>
      <c r="AA913" s="10">
        <v>1</v>
      </c>
      <c r="AB913" s="9">
        <v>27.007999999999999</v>
      </c>
      <c r="AC913" s="10">
        <v>1</v>
      </c>
      <c r="AD913" s="10">
        <v>1</v>
      </c>
      <c r="AE913" s="9">
        <v>27.007999999999999</v>
      </c>
      <c r="AF913" s="11">
        <v>10</v>
      </c>
      <c r="AG913" s="11">
        <v>7</v>
      </c>
      <c r="AH913" s="11">
        <v>0</v>
      </c>
      <c r="AI913" s="11">
        <v>17</v>
      </c>
      <c r="AJ913" s="11">
        <v>0</v>
      </c>
      <c r="AK913" s="12">
        <v>44115.622083333335</v>
      </c>
      <c r="AL913" s="11">
        <v>0.5</v>
      </c>
      <c r="AM913" s="11">
        <v>100</v>
      </c>
      <c r="AN913" s="11">
        <v>0</v>
      </c>
      <c r="AO913" s="11">
        <v>0.35</v>
      </c>
      <c r="AP913" s="11">
        <v>0</v>
      </c>
      <c r="AQ913" s="11">
        <v>1.04</v>
      </c>
      <c r="AR913" s="11">
        <v>0.2</v>
      </c>
      <c r="AS913" s="8" t="s">
        <v>298</v>
      </c>
      <c r="AT913" s="11">
        <v>0</v>
      </c>
      <c r="AU913" s="8" t="s">
        <v>13291</v>
      </c>
      <c r="AV913" s="8" t="s">
        <v>299</v>
      </c>
    </row>
    <row r="914" spans="1:48" x14ac:dyDescent="0.25">
      <c r="A914" s="8" t="str">
        <f t="shared" si="14"/>
        <v>17006000258142200001421</v>
      </c>
      <c r="B914" s="8" t="s">
        <v>10883</v>
      </c>
      <c r="C914" s="8" t="s">
        <v>292</v>
      </c>
      <c r="D914" s="8" t="s">
        <v>293</v>
      </c>
      <c r="E914" s="8" t="s">
        <v>13292</v>
      </c>
      <c r="F914" s="8" t="s">
        <v>13293</v>
      </c>
      <c r="G914" s="8" t="s">
        <v>10890</v>
      </c>
      <c r="H914" s="8" t="s">
        <v>10896</v>
      </c>
      <c r="I914" s="8" t="s">
        <v>294</v>
      </c>
      <c r="J914" s="8" t="s">
        <v>10897</v>
      </c>
      <c r="K914" s="8" t="s">
        <v>301</v>
      </c>
      <c r="L914" s="8" t="s">
        <v>10886</v>
      </c>
      <c r="M914" s="8" t="s">
        <v>10899</v>
      </c>
      <c r="N914" s="8" t="s">
        <v>10893</v>
      </c>
      <c r="O914" s="9">
        <v>16.93</v>
      </c>
      <c r="P914" s="10">
        <v>1</v>
      </c>
      <c r="Q914" s="11">
        <v>9.25</v>
      </c>
      <c r="R914" s="11">
        <v>7</v>
      </c>
      <c r="S914" s="8" t="s">
        <v>296</v>
      </c>
      <c r="T914" s="8" t="s">
        <v>297</v>
      </c>
      <c r="U914" s="9">
        <v>20.215</v>
      </c>
      <c r="V914" s="10">
        <v>0.25</v>
      </c>
      <c r="W914" s="11">
        <v>3</v>
      </c>
      <c r="X914" s="9">
        <v>6.8040000000000003</v>
      </c>
      <c r="Y914" s="8" t="s">
        <v>292</v>
      </c>
      <c r="Z914" s="10">
        <v>4</v>
      </c>
      <c r="AA914" s="10">
        <v>1</v>
      </c>
      <c r="AB914" s="9">
        <v>27.216000000000001</v>
      </c>
      <c r="AC914" s="10">
        <v>1</v>
      </c>
      <c r="AD914" s="10">
        <v>1</v>
      </c>
      <c r="AE914" s="9">
        <v>27.216000000000001</v>
      </c>
      <c r="AF914" s="11">
        <v>10</v>
      </c>
      <c r="AG914" s="11">
        <v>7</v>
      </c>
      <c r="AH914" s="11">
        <v>0</v>
      </c>
      <c r="AI914" s="11">
        <v>17</v>
      </c>
      <c r="AJ914" s="11">
        <v>0</v>
      </c>
      <c r="AK914" s="12">
        <v>44115.622094907405</v>
      </c>
      <c r="AL914" s="11">
        <v>0.51</v>
      </c>
      <c r="AM914" s="11">
        <v>100</v>
      </c>
      <c r="AN914" s="11">
        <v>0</v>
      </c>
      <c r="AO914" s="11">
        <v>0.35</v>
      </c>
      <c r="AP914" s="11">
        <v>0</v>
      </c>
      <c r="AQ914" s="11">
        <v>1.04</v>
      </c>
      <c r="AR914" s="11">
        <v>0.2</v>
      </c>
      <c r="AS914" s="8" t="s">
        <v>298</v>
      </c>
      <c r="AT914" s="11">
        <v>0</v>
      </c>
      <c r="AU914" s="8" t="s">
        <v>13294</v>
      </c>
      <c r="AV914" s="8" t="s">
        <v>299</v>
      </c>
    </row>
    <row r="915" spans="1:48" x14ac:dyDescent="0.25">
      <c r="A915" s="8" t="str">
        <f t="shared" si="14"/>
        <v>17006000258152200001421</v>
      </c>
      <c r="B915" s="8" t="s">
        <v>10883</v>
      </c>
      <c r="C915" s="8" t="s">
        <v>292</v>
      </c>
      <c r="D915" s="8" t="s">
        <v>293</v>
      </c>
      <c r="E915" s="8" t="s">
        <v>13295</v>
      </c>
      <c r="F915" s="8" t="s">
        <v>13296</v>
      </c>
      <c r="G915" s="8" t="s">
        <v>10890</v>
      </c>
      <c r="H915" s="8" t="s">
        <v>10896</v>
      </c>
      <c r="I915" s="8" t="s">
        <v>294</v>
      </c>
      <c r="J915" s="8" t="s">
        <v>10897</v>
      </c>
      <c r="K915" s="8" t="s">
        <v>301</v>
      </c>
      <c r="L915" s="8" t="s">
        <v>10886</v>
      </c>
      <c r="M915" s="8" t="s">
        <v>10899</v>
      </c>
      <c r="N915" s="8" t="s">
        <v>10893</v>
      </c>
      <c r="O915" s="9">
        <v>17.05</v>
      </c>
      <c r="P915" s="10">
        <v>1</v>
      </c>
      <c r="Q915" s="11">
        <v>9.25</v>
      </c>
      <c r="R915" s="11">
        <v>7</v>
      </c>
      <c r="S915" s="8" t="s">
        <v>296</v>
      </c>
      <c r="T915" s="8" t="s">
        <v>297</v>
      </c>
      <c r="U915" s="9">
        <v>20.358000000000001</v>
      </c>
      <c r="V915" s="10">
        <v>0.25</v>
      </c>
      <c r="W915" s="11">
        <v>3</v>
      </c>
      <c r="X915" s="9">
        <v>6.85</v>
      </c>
      <c r="Y915" s="8" t="s">
        <v>292</v>
      </c>
      <c r="Z915" s="10">
        <v>4</v>
      </c>
      <c r="AA915" s="10">
        <v>1</v>
      </c>
      <c r="AB915" s="9">
        <v>27.4</v>
      </c>
      <c r="AC915" s="10">
        <v>1</v>
      </c>
      <c r="AD915" s="10">
        <v>1</v>
      </c>
      <c r="AE915" s="9">
        <v>27.4</v>
      </c>
      <c r="AF915" s="11">
        <v>10</v>
      </c>
      <c r="AG915" s="11">
        <v>7</v>
      </c>
      <c r="AH915" s="11">
        <v>0</v>
      </c>
      <c r="AI915" s="11">
        <v>17</v>
      </c>
      <c r="AJ915" s="11">
        <v>0</v>
      </c>
      <c r="AK915" s="12">
        <v>44115.622106481482</v>
      </c>
      <c r="AL915" s="11">
        <v>0.51</v>
      </c>
      <c r="AM915" s="11">
        <v>100</v>
      </c>
      <c r="AN915" s="11">
        <v>0</v>
      </c>
      <c r="AO915" s="11">
        <v>0.36</v>
      </c>
      <c r="AP915" s="11">
        <v>0</v>
      </c>
      <c r="AQ915" s="11">
        <v>1.05</v>
      </c>
      <c r="AR915" s="11">
        <v>0.2</v>
      </c>
      <c r="AS915" s="8" t="s">
        <v>298</v>
      </c>
      <c r="AT915" s="11">
        <v>0</v>
      </c>
      <c r="AU915" s="8" t="s">
        <v>13297</v>
      </c>
      <c r="AV915" s="8" t="s">
        <v>299</v>
      </c>
    </row>
    <row r="916" spans="1:48" x14ac:dyDescent="0.25">
      <c r="A916" s="8" t="str">
        <f t="shared" si="14"/>
        <v>17006000258162200001421</v>
      </c>
      <c r="B916" s="8" t="s">
        <v>10883</v>
      </c>
      <c r="C916" s="8" t="s">
        <v>292</v>
      </c>
      <c r="D916" s="8" t="s">
        <v>293</v>
      </c>
      <c r="E916" s="8" t="s">
        <v>13298</v>
      </c>
      <c r="F916" s="8" t="s">
        <v>13299</v>
      </c>
      <c r="G916" s="8" t="s">
        <v>10890</v>
      </c>
      <c r="H916" s="8" t="s">
        <v>10896</v>
      </c>
      <c r="I916" s="8" t="s">
        <v>294</v>
      </c>
      <c r="J916" s="8" t="s">
        <v>10897</v>
      </c>
      <c r="K916" s="8" t="s">
        <v>301</v>
      </c>
      <c r="L916" s="8" t="s">
        <v>10886</v>
      </c>
      <c r="M916" s="8" t="s">
        <v>10899</v>
      </c>
      <c r="N916" s="8" t="s">
        <v>10893</v>
      </c>
      <c r="O916" s="9">
        <v>17.170000000000002</v>
      </c>
      <c r="P916" s="10">
        <v>1</v>
      </c>
      <c r="Q916" s="11">
        <v>9.25</v>
      </c>
      <c r="R916" s="11">
        <v>7</v>
      </c>
      <c r="S916" s="8" t="s">
        <v>296</v>
      </c>
      <c r="T916" s="8" t="s">
        <v>297</v>
      </c>
      <c r="U916" s="9">
        <v>20.501000000000001</v>
      </c>
      <c r="V916" s="10">
        <v>0.25</v>
      </c>
      <c r="W916" s="11">
        <v>3</v>
      </c>
      <c r="X916" s="9">
        <v>6.8949999999999996</v>
      </c>
      <c r="Y916" s="8" t="s">
        <v>292</v>
      </c>
      <c r="Z916" s="10">
        <v>4</v>
      </c>
      <c r="AA916" s="10">
        <v>1</v>
      </c>
      <c r="AB916" s="9">
        <v>27.58</v>
      </c>
      <c r="AC916" s="10">
        <v>1</v>
      </c>
      <c r="AD916" s="10">
        <v>1</v>
      </c>
      <c r="AE916" s="9">
        <v>27.58</v>
      </c>
      <c r="AF916" s="11">
        <v>10</v>
      </c>
      <c r="AG916" s="11">
        <v>7</v>
      </c>
      <c r="AH916" s="11">
        <v>0</v>
      </c>
      <c r="AI916" s="11">
        <v>17</v>
      </c>
      <c r="AJ916" s="11">
        <v>0</v>
      </c>
      <c r="AK916" s="12">
        <v>44115.622106481482</v>
      </c>
      <c r="AL916" s="11">
        <v>0.51</v>
      </c>
      <c r="AM916" s="11">
        <v>100</v>
      </c>
      <c r="AN916" s="11">
        <v>0</v>
      </c>
      <c r="AO916" s="11">
        <v>0.36</v>
      </c>
      <c r="AP916" s="11">
        <v>0</v>
      </c>
      <c r="AQ916" s="11">
        <v>1.06</v>
      </c>
      <c r="AR916" s="11">
        <v>0.2</v>
      </c>
      <c r="AS916" s="8" t="s">
        <v>298</v>
      </c>
      <c r="AT916" s="11">
        <v>0</v>
      </c>
      <c r="AU916" s="8" t="s">
        <v>13300</v>
      </c>
      <c r="AV916" s="8" t="s">
        <v>299</v>
      </c>
    </row>
    <row r="917" spans="1:48" x14ac:dyDescent="0.25">
      <c r="A917" s="8" t="str">
        <f t="shared" si="14"/>
        <v>17006000258172200001421</v>
      </c>
      <c r="B917" s="8" t="s">
        <v>10883</v>
      </c>
      <c r="C917" s="8" t="s">
        <v>292</v>
      </c>
      <c r="D917" s="8" t="s">
        <v>293</v>
      </c>
      <c r="E917" s="8" t="s">
        <v>13301</v>
      </c>
      <c r="F917" s="8" t="s">
        <v>13302</v>
      </c>
      <c r="G917" s="8" t="s">
        <v>10890</v>
      </c>
      <c r="H917" s="8" t="s">
        <v>10896</v>
      </c>
      <c r="I917" s="8" t="s">
        <v>294</v>
      </c>
      <c r="J917" s="8" t="s">
        <v>10897</v>
      </c>
      <c r="K917" s="8" t="s">
        <v>301</v>
      </c>
      <c r="L917" s="8" t="s">
        <v>10886</v>
      </c>
      <c r="M917" s="8" t="s">
        <v>10899</v>
      </c>
      <c r="N917" s="8" t="s">
        <v>10893</v>
      </c>
      <c r="O917" s="9">
        <v>17.29</v>
      </c>
      <c r="P917" s="10">
        <v>1</v>
      </c>
      <c r="Q917" s="11">
        <v>9.25</v>
      </c>
      <c r="R917" s="11">
        <v>7</v>
      </c>
      <c r="S917" s="8" t="s">
        <v>296</v>
      </c>
      <c r="T917" s="8" t="s">
        <v>297</v>
      </c>
      <c r="U917" s="9">
        <v>20.645</v>
      </c>
      <c r="V917" s="10">
        <v>0.25</v>
      </c>
      <c r="W917" s="11">
        <v>3</v>
      </c>
      <c r="X917" s="9">
        <v>6.9509999999999996</v>
      </c>
      <c r="Y917" s="8" t="s">
        <v>292</v>
      </c>
      <c r="Z917" s="10">
        <v>4</v>
      </c>
      <c r="AA917" s="10">
        <v>1</v>
      </c>
      <c r="AB917" s="9">
        <v>27.803999999999998</v>
      </c>
      <c r="AC917" s="10">
        <v>1</v>
      </c>
      <c r="AD917" s="10">
        <v>1</v>
      </c>
      <c r="AE917" s="9">
        <v>27.803999999999998</v>
      </c>
      <c r="AF917" s="11">
        <v>10</v>
      </c>
      <c r="AG917" s="11">
        <v>7</v>
      </c>
      <c r="AH917" s="11">
        <v>0</v>
      </c>
      <c r="AI917" s="11">
        <v>17</v>
      </c>
      <c r="AJ917" s="11">
        <v>0</v>
      </c>
      <c r="AK917" s="12">
        <v>44115.622129629628</v>
      </c>
      <c r="AL917" s="11">
        <v>0.52</v>
      </c>
      <c r="AM917" s="11">
        <v>100</v>
      </c>
      <c r="AN917" s="11">
        <v>0</v>
      </c>
      <c r="AO917" s="11">
        <v>0.36</v>
      </c>
      <c r="AP917" s="11">
        <v>0</v>
      </c>
      <c r="AQ917" s="11">
        <v>1.07</v>
      </c>
      <c r="AR917" s="11">
        <v>0.2</v>
      </c>
      <c r="AS917" s="8" t="s">
        <v>298</v>
      </c>
      <c r="AT917" s="11">
        <v>0</v>
      </c>
      <c r="AU917" s="8" t="s">
        <v>13303</v>
      </c>
      <c r="AV917" s="8" t="s">
        <v>299</v>
      </c>
    </row>
    <row r="918" spans="1:48" x14ac:dyDescent="0.25">
      <c r="A918" s="8" t="str">
        <f t="shared" si="14"/>
        <v>17006000258182200001421</v>
      </c>
      <c r="B918" s="8" t="s">
        <v>10883</v>
      </c>
      <c r="C918" s="8" t="s">
        <v>292</v>
      </c>
      <c r="D918" s="8" t="s">
        <v>293</v>
      </c>
      <c r="E918" s="8" t="s">
        <v>13304</v>
      </c>
      <c r="F918" s="8" t="s">
        <v>13305</v>
      </c>
      <c r="G918" s="8" t="s">
        <v>10890</v>
      </c>
      <c r="H918" s="8" t="s">
        <v>10896</v>
      </c>
      <c r="I918" s="8" t="s">
        <v>294</v>
      </c>
      <c r="J918" s="8" t="s">
        <v>10897</v>
      </c>
      <c r="K918" s="8" t="s">
        <v>301</v>
      </c>
      <c r="L918" s="8" t="s">
        <v>10886</v>
      </c>
      <c r="M918" s="8" t="s">
        <v>10899</v>
      </c>
      <c r="N918" s="8" t="s">
        <v>10893</v>
      </c>
      <c r="O918" s="9">
        <v>17.420000000000002</v>
      </c>
      <c r="P918" s="10">
        <v>1</v>
      </c>
      <c r="Q918" s="11">
        <v>9.25</v>
      </c>
      <c r="R918" s="11">
        <v>7</v>
      </c>
      <c r="S918" s="8" t="s">
        <v>296</v>
      </c>
      <c r="T918" s="8" t="s">
        <v>297</v>
      </c>
      <c r="U918" s="9">
        <v>20.8</v>
      </c>
      <c r="V918" s="10">
        <v>0.25</v>
      </c>
      <c r="W918" s="11">
        <v>3</v>
      </c>
      <c r="X918" s="9">
        <v>7</v>
      </c>
      <c r="Y918" s="8" t="s">
        <v>292</v>
      </c>
      <c r="Z918" s="10">
        <v>4</v>
      </c>
      <c r="AA918" s="10">
        <v>1</v>
      </c>
      <c r="AB918" s="9">
        <v>28</v>
      </c>
      <c r="AC918" s="10">
        <v>1</v>
      </c>
      <c r="AD918" s="10">
        <v>1</v>
      </c>
      <c r="AE918" s="9">
        <v>28</v>
      </c>
      <c r="AF918" s="11">
        <v>10</v>
      </c>
      <c r="AG918" s="11">
        <v>7</v>
      </c>
      <c r="AH918" s="11">
        <v>0</v>
      </c>
      <c r="AI918" s="11">
        <v>17</v>
      </c>
      <c r="AJ918" s="11">
        <v>0</v>
      </c>
      <c r="AK918" s="12">
        <v>44115.622129629628</v>
      </c>
      <c r="AL918" s="11">
        <v>0.52</v>
      </c>
      <c r="AM918" s="11">
        <v>100</v>
      </c>
      <c r="AN918" s="11">
        <v>0</v>
      </c>
      <c r="AO918" s="11">
        <v>0.36</v>
      </c>
      <c r="AP918" s="11">
        <v>0</v>
      </c>
      <c r="AQ918" s="11">
        <v>1.08</v>
      </c>
      <c r="AR918" s="11">
        <v>0.2</v>
      </c>
      <c r="AS918" s="8" t="s">
        <v>298</v>
      </c>
      <c r="AT918" s="11">
        <v>0</v>
      </c>
      <c r="AU918" s="8" t="s">
        <v>13306</v>
      </c>
      <c r="AV918" s="8" t="s">
        <v>299</v>
      </c>
    </row>
    <row r="919" spans="1:48" x14ac:dyDescent="0.25">
      <c r="A919" s="8" t="str">
        <f t="shared" si="14"/>
        <v>17006000258192200001421</v>
      </c>
      <c r="B919" s="8" t="s">
        <v>10883</v>
      </c>
      <c r="C919" s="8" t="s">
        <v>292</v>
      </c>
      <c r="D919" s="8" t="s">
        <v>293</v>
      </c>
      <c r="E919" s="8" t="s">
        <v>13307</v>
      </c>
      <c r="F919" s="8" t="s">
        <v>13308</v>
      </c>
      <c r="G919" s="8" t="s">
        <v>10890</v>
      </c>
      <c r="H919" s="8" t="s">
        <v>10896</v>
      </c>
      <c r="I919" s="8" t="s">
        <v>294</v>
      </c>
      <c r="J919" s="8" t="s">
        <v>10897</v>
      </c>
      <c r="K919" s="8" t="s">
        <v>301</v>
      </c>
      <c r="L919" s="8" t="s">
        <v>10886</v>
      </c>
      <c r="M919" s="8" t="s">
        <v>10899</v>
      </c>
      <c r="N919" s="8" t="s">
        <v>10893</v>
      </c>
      <c r="O919" s="9">
        <v>17.53</v>
      </c>
      <c r="P919" s="10">
        <v>1</v>
      </c>
      <c r="Q919" s="11">
        <v>9.25</v>
      </c>
      <c r="R919" s="11">
        <v>7</v>
      </c>
      <c r="S919" s="8" t="s">
        <v>296</v>
      </c>
      <c r="T919" s="8" t="s">
        <v>297</v>
      </c>
      <c r="U919" s="9">
        <v>20.931000000000001</v>
      </c>
      <c r="V919" s="10">
        <v>0.25</v>
      </c>
      <c r="W919" s="11">
        <v>3</v>
      </c>
      <c r="X919" s="9">
        <v>7.0330000000000004</v>
      </c>
      <c r="Y919" s="8" t="s">
        <v>292</v>
      </c>
      <c r="Z919" s="10">
        <v>4</v>
      </c>
      <c r="AA919" s="10">
        <v>1</v>
      </c>
      <c r="AB919" s="9">
        <v>28.132000000000001</v>
      </c>
      <c r="AC919" s="10">
        <v>1</v>
      </c>
      <c r="AD919" s="10">
        <v>1</v>
      </c>
      <c r="AE919" s="9">
        <v>28.132000000000001</v>
      </c>
      <c r="AF919" s="11">
        <v>10</v>
      </c>
      <c r="AG919" s="11">
        <v>7</v>
      </c>
      <c r="AH919" s="11">
        <v>0</v>
      </c>
      <c r="AI919" s="11">
        <v>17</v>
      </c>
      <c r="AJ919" s="11">
        <v>0</v>
      </c>
      <c r="AK919" s="12">
        <v>44115.622129629628</v>
      </c>
      <c r="AL919" s="11">
        <v>0.52</v>
      </c>
      <c r="AM919" s="11">
        <v>100</v>
      </c>
      <c r="AN919" s="11">
        <v>0</v>
      </c>
      <c r="AO919" s="11">
        <v>0.37</v>
      </c>
      <c r="AP919" s="11">
        <v>0</v>
      </c>
      <c r="AQ919" s="11">
        <v>1.08</v>
      </c>
      <c r="AR919" s="11">
        <v>0.2</v>
      </c>
      <c r="AS919" s="8" t="s">
        <v>298</v>
      </c>
      <c r="AT919" s="11">
        <v>0</v>
      </c>
      <c r="AU919" s="8" t="s">
        <v>13309</v>
      </c>
      <c r="AV919" s="8" t="s">
        <v>299</v>
      </c>
    </row>
    <row r="920" spans="1:48" x14ac:dyDescent="0.25">
      <c r="A920" s="8" t="str">
        <f t="shared" si="14"/>
        <v>17006000258202200001421</v>
      </c>
      <c r="B920" s="8" t="s">
        <v>10883</v>
      </c>
      <c r="C920" s="8" t="s">
        <v>292</v>
      </c>
      <c r="D920" s="8" t="s">
        <v>293</v>
      </c>
      <c r="E920" s="8" t="s">
        <v>13310</v>
      </c>
      <c r="F920" s="8" t="s">
        <v>13311</v>
      </c>
      <c r="G920" s="8" t="s">
        <v>10890</v>
      </c>
      <c r="H920" s="8" t="s">
        <v>10896</v>
      </c>
      <c r="I920" s="8" t="s">
        <v>294</v>
      </c>
      <c r="J920" s="8" t="s">
        <v>10897</v>
      </c>
      <c r="K920" s="8" t="s">
        <v>301</v>
      </c>
      <c r="L920" s="8" t="s">
        <v>10886</v>
      </c>
      <c r="M920" s="8" t="s">
        <v>10899</v>
      </c>
      <c r="N920" s="8" t="s">
        <v>10893</v>
      </c>
      <c r="O920" s="9">
        <v>17.66</v>
      </c>
      <c r="P920" s="10">
        <v>1</v>
      </c>
      <c r="Q920" s="11">
        <v>9.25</v>
      </c>
      <c r="R920" s="11">
        <v>7</v>
      </c>
      <c r="S920" s="8" t="s">
        <v>296</v>
      </c>
      <c r="T920" s="8" t="s">
        <v>297</v>
      </c>
      <c r="U920" s="9">
        <v>21.087</v>
      </c>
      <c r="V920" s="10">
        <v>0.25</v>
      </c>
      <c r="W920" s="11">
        <v>3</v>
      </c>
      <c r="X920" s="9">
        <v>7.1020000000000003</v>
      </c>
      <c r="Y920" s="8" t="s">
        <v>292</v>
      </c>
      <c r="Z920" s="10">
        <v>4</v>
      </c>
      <c r="AA920" s="10">
        <v>1</v>
      </c>
      <c r="AB920" s="9">
        <v>28.408000000000001</v>
      </c>
      <c r="AC920" s="10">
        <v>1</v>
      </c>
      <c r="AD920" s="10">
        <v>1</v>
      </c>
      <c r="AE920" s="9">
        <v>28.408000000000001</v>
      </c>
      <c r="AF920" s="11">
        <v>10</v>
      </c>
      <c r="AG920" s="11">
        <v>7</v>
      </c>
      <c r="AH920" s="11">
        <v>0</v>
      </c>
      <c r="AI920" s="11">
        <v>17</v>
      </c>
      <c r="AJ920" s="11">
        <v>0</v>
      </c>
      <c r="AK920" s="12">
        <v>44115.622199074074</v>
      </c>
      <c r="AL920" s="11">
        <v>0.53</v>
      </c>
      <c r="AM920" s="11">
        <v>100</v>
      </c>
      <c r="AN920" s="11">
        <v>0</v>
      </c>
      <c r="AO920" s="11">
        <v>0.37</v>
      </c>
      <c r="AP920" s="11">
        <v>0</v>
      </c>
      <c r="AQ920" s="11">
        <v>1.0900000000000001</v>
      </c>
      <c r="AR920" s="11">
        <v>0.21</v>
      </c>
      <c r="AS920" s="8" t="s">
        <v>298</v>
      </c>
      <c r="AT920" s="11">
        <v>0</v>
      </c>
      <c r="AU920" s="8" t="s">
        <v>13312</v>
      </c>
      <c r="AV920" s="8" t="s">
        <v>299</v>
      </c>
    </row>
    <row r="921" spans="1:48" x14ac:dyDescent="0.25">
      <c r="A921" s="8" t="str">
        <f t="shared" si="14"/>
        <v>17006000258212200001421</v>
      </c>
      <c r="B921" s="8" t="s">
        <v>10883</v>
      </c>
      <c r="C921" s="8" t="s">
        <v>292</v>
      </c>
      <c r="D921" s="8" t="s">
        <v>293</v>
      </c>
      <c r="E921" s="8" t="s">
        <v>13313</v>
      </c>
      <c r="F921" s="8" t="s">
        <v>13314</v>
      </c>
      <c r="G921" s="8" t="s">
        <v>10890</v>
      </c>
      <c r="H921" s="8" t="s">
        <v>10896</v>
      </c>
      <c r="I921" s="8" t="s">
        <v>294</v>
      </c>
      <c r="J921" s="8" t="s">
        <v>10897</v>
      </c>
      <c r="K921" s="8" t="s">
        <v>301</v>
      </c>
      <c r="L921" s="8" t="s">
        <v>10886</v>
      </c>
      <c r="M921" s="8" t="s">
        <v>10899</v>
      </c>
      <c r="N921" s="8" t="s">
        <v>10893</v>
      </c>
      <c r="O921" s="9">
        <v>17.78</v>
      </c>
      <c r="P921" s="10">
        <v>1</v>
      </c>
      <c r="Q921" s="11">
        <v>9.25</v>
      </c>
      <c r="R921" s="11">
        <v>7</v>
      </c>
      <c r="S921" s="8" t="s">
        <v>296</v>
      </c>
      <c r="T921" s="8" t="s">
        <v>297</v>
      </c>
      <c r="U921" s="9">
        <v>21.23</v>
      </c>
      <c r="V921" s="10">
        <v>0.25</v>
      </c>
      <c r="W921" s="11">
        <v>3</v>
      </c>
      <c r="X921" s="9">
        <v>7.1479999999999997</v>
      </c>
      <c r="Y921" s="8" t="s">
        <v>292</v>
      </c>
      <c r="Z921" s="10">
        <v>4</v>
      </c>
      <c r="AA921" s="10">
        <v>1</v>
      </c>
      <c r="AB921" s="9">
        <v>28.591999999999999</v>
      </c>
      <c r="AC921" s="10">
        <v>1</v>
      </c>
      <c r="AD921" s="10">
        <v>1</v>
      </c>
      <c r="AE921" s="9">
        <v>28.591999999999999</v>
      </c>
      <c r="AF921" s="11">
        <v>10</v>
      </c>
      <c r="AG921" s="11">
        <v>7</v>
      </c>
      <c r="AH921" s="11">
        <v>0</v>
      </c>
      <c r="AI921" s="11">
        <v>17</v>
      </c>
      <c r="AJ921" s="11">
        <v>0</v>
      </c>
      <c r="AK921" s="12">
        <v>44115.622199074074</v>
      </c>
      <c r="AL921" s="11">
        <v>0.53</v>
      </c>
      <c r="AM921" s="11">
        <v>100</v>
      </c>
      <c r="AN921" s="11">
        <v>0</v>
      </c>
      <c r="AO921" s="11">
        <v>0.37</v>
      </c>
      <c r="AP921" s="11">
        <v>0</v>
      </c>
      <c r="AQ921" s="11">
        <v>1.1000000000000001</v>
      </c>
      <c r="AR921" s="11">
        <v>0.21</v>
      </c>
      <c r="AS921" s="8" t="s">
        <v>298</v>
      </c>
      <c r="AT921" s="11">
        <v>0</v>
      </c>
      <c r="AU921" s="8" t="s">
        <v>13315</v>
      </c>
      <c r="AV921" s="8" t="s">
        <v>299</v>
      </c>
    </row>
    <row r="922" spans="1:48" x14ac:dyDescent="0.25">
      <c r="A922" s="8" t="str">
        <f t="shared" si="14"/>
        <v>17006000258222200001421</v>
      </c>
      <c r="B922" s="8" t="s">
        <v>10883</v>
      </c>
      <c r="C922" s="8" t="s">
        <v>292</v>
      </c>
      <c r="D922" s="8" t="s">
        <v>293</v>
      </c>
      <c r="E922" s="8" t="s">
        <v>13316</v>
      </c>
      <c r="F922" s="8" t="s">
        <v>13317</v>
      </c>
      <c r="G922" s="8" t="s">
        <v>10890</v>
      </c>
      <c r="H922" s="8" t="s">
        <v>10896</v>
      </c>
      <c r="I922" s="8" t="s">
        <v>294</v>
      </c>
      <c r="J922" s="8" t="s">
        <v>10897</v>
      </c>
      <c r="K922" s="8" t="s">
        <v>301</v>
      </c>
      <c r="L922" s="8" t="s">
        <v>10886</v>
      </c>
      <c r="M922" s="8" t="s">
        <v>10899</v>
      </c>
      <c r="N922" s="8" t="s">
        <v>10893</v>
      </c>
      <c r="O922" s="9">
        <v>17.899999999999999</v>
      </c>
      <c r="P922" s="10">
        <v>1</v>
      </c>
      <c r="Q922" s="11">
        <v>9.25</v>
      </c>
      <c r="R922" s="11">
        <v>7</v>
      </c>
      <c r="S922" s="8" t="s">
        <v>296</v>
      </c>
      <c r="T922" s="8" t="s">
        <v>297</v>
      </c>
      <c r="U922" s="9">
        <v>21.373000000000001</v>
      </c>
      <c r="V922" s="10">
        <v>0.25</v>
      </c>
      <c r="W922" s="11">
        <v>3</v>
      </c>
      <c r="X922" s="9">
        <v>7.1829999999999998</v>
      </c>
      <c r="Y922" s="8" t="s">
        <v>292</v>
      </c>
      <c r="Z922" s="10">
        <v>4</v>
      </c>
      <c r="AA922" s="10">
        <v>1</v>
      </c>
      <c r="AB922" s="9">
        <v>28.731999999999999</v>
      </c>
      <c r="AC922" s="10">
        <v>1</v>
      </c>
      <c r="AD922" s="10">
        <v>1</v>
      </c>
      <c r="AE922" s="9">
        <v>28.731999999999999</v>
      </c>
      <c r="AF922" s="11">
        <v>10</v>
      </c>
      <c r="AG922" s="11">
        <v>7</v>
      </c>
      <c r="AH922" s="11">
        <v>0</v>
      </c>
      <c r="AI922" s="11">
        <v>17</v>
      </c>
      <c r="AJ922" s="11">
        <v>0</v>
      </c>
      <c r="AK922" s="12">
        <v>44115.622210648151</v>
      </c>
      <c r="AL922" s="11">
        <v>0.53</v>
      </c>
      <c r="AM922" s="11">
        <v>100</v>
      </c>
      <c r="AN922" s="11">
        <v>0</v>
      </c>
      <c r="AO922" s="11">
        <v>0.37</v>
      </c>
      <c r="AP922" s="11">
        <v>0</v>
      </c>
      <c r="AQ922" s="11">
        <v>1.1000000000000001</v>
      </c>
      <c r="AR922" s="11">
        <v>0.21</v>
      </c>
      <c r="AS922" s="8" t="s">
        <v>298</v>
      </c>
      <c r="AT922" s="11">
        <v>0</v>
      </c>
      <c r="AU922" s="8" t="s">
        <v>13318</v>
      </c>
      <c r="AV922" s="8" t="s">
        <v>299</v>
      </c>
    </row>
    <row r="923" spans="1:48" x14ac:dyDescent="0.25">
      <c r="A923" s="8" t="str">
        <f t="shared" si="14"/>
        <v>17006000258232200001421</v>
      </c>
      <c r="B923" s="8" t="s">
        <v>10883</v>
      </c>
      <c r="C923" s="8" t="s">
        <v>292</v>
      </c>
      <c r="D923" s="8" t="s">
        <v>293</v>
      </c>
      <c r="E923" s="8" t="s">
        <v>13319</v>
      </c>
      <c r="F923" s="8" t="s">
        <v>13320</v>
      </c>
      <c r="G923" s="8" t="s">
        <v>10890</v>
      </c>
      <c r="H923" s="8" t="s">
        <v>10896</v>
      </c>
      <c r="I923" s="8" t="s">
        <v>294</v>
      </c>
      <c r="J923" s="8" t="s">
        <v>10897</v>
      </c>
      <c r="K923" s="8" t="s">
        <v>301</v>
      </c>
      <c r="L923" s="8" t="s">
        <v>10886</v>
      </c>
      <c r="M923" s="8" t="s">
        <v>10899</v>
      </c>
      <c r="N923" s="8" t="s">
        <v>10893</v>
      </c>
      <c r="O923" s="9">
        <v>18.02</v>
      </c>
      <c r="P923" s="10">
        <v>1</v>
      </c>
      <c r="Q923" s="11">
        <v>9.25</v>
      </c>
      <c r="R923" s="11">
        <v>7</v>
      </c>
      <c r="S923" s="8" t="s">
        <v>296</v>
      </c>
      <c r="T923" s="8" t="s">
        <v>297</v>
      </c>
      <c r="U923" s="9">
        <v>21.515999999999998</v>
      </c>
      <c r="V923" s="10">
        <v>0.25</v>
      </c>
      <c r="W923" s="11">
        <v>3</v>
      </c>
      <c r="X923" s="9">
        <v>7.2389999999999999</v>
      </c>
      <c r="Y923" s="8" t="s">
        <v>292</v>
      </c>
      <c r="Z923" s="10">
        <v>4</v>
      </c>
      <c r="AA923" s="10">
        <v>1</v>
      </c>
      <c r="AB923" s="9">
        <v>28.956</v>
      </c>
      <c r="AC923" s="10">
        <v>1</v>
      </c>
      <c r="AD923" s="10">
        <v>1</v>
      </c>
      <c r="AE923" s="9">
        <v>28.956</v>
      </c>
      <c r="AF923" s="11">
        <v>10</v>
      </c>
      <c r="AG923" s="11">
        <v>7</v>
      </c>
      <c r="AH923" s="11">
        <v>0</v>
      </c>
      <c r="AI923" s="11">
        <v>17</v>
      </c>
      <c r="AJ923" s="11">
        <v>0</v>
      </c>
      <c r="AK923" s="12">
        <v>44115.62222222222</v>
      </c>
      <c r="AL923" s="11">
        <v>0.54</v>
      </c>
      <c r="AM923" s="11">
        <v>100</v>
      </c>
      <c r="AN923" s="11">
        <v>0</v>
      </c>
      <c r="AO923" s="11">
        <v>0.38</v>
      </c>
      <c r="AP923" s="11">
        <v>0</v>
      </c>
      <c r="AQ923" s="11">
        <v>1.1100000000000001</v>
      </c>
      <c r="AR923" s="11">
        <v>0.21</v>
      </c>
      <c r="AS923" s="8" t="s">
        <v>298</v>
      </c>
      <c r="AT923" s="11">
        <v>0</v>
      </c>
      <c r="AU923" s="8" t="s">
        <v>13321</v>
      </c>
      <c r="AV923" s="8" t="s">
        <v>299</v>
      </c>
    </row>
    <row r="924" spans="1:48" x14ac:dyDescent="0.25">
      <c r="A924" s="8" t="str">
        <f t="shared" si="14"/>
        <v>17006000258242200001421</v>
      </c>
      <c r="B924" s="8" t="s">
        <v>10883</v>
      </c>
      <c r="C924" s="8" t="s">
        <v>292</v>
      </c>
      <c r="D924" s="8" t="s">
        <v>293</v>
      </c>
      <c r="E924" s="8" t="s">
        <v>13322</v>
      </c>
      <c r="F924" s="8" t="s">
        <v>13323</v>
      </c>
      <c r="G924" s="8" t="s">
        <v>10890</v>
      </c>
      <c r="H924" s="8" t="s">
        <v>10896</v>
      </c>
      <c r="I924" s="8" t="s">
        <v>294</v>
      </c>
      <c r="J924" s="8" t="s">
        <v>10897</v>
      </c>
      <c r="K924" s="8" t="s">
        <v>301</v>
      </c>
      <c r="L924" s="8" t="s">
        <v>10886</v>
      </c>
      <c r="M924" s="8" t="s">
        <v>10899</v>
      </c>
      <c r="N924" s="8" t="s">
        <v>10893</v>
      </c>
      <c r="O924" s="9">
        <v>18.27</v>
      </c>
      <c r="P924" s="10">
        <v>1</v>
      </c>
      <c r="Q924" s="11">
        <v>9.25</v>
      </c>
      <c r="R924" s="11">
        <v>7</v>
      </c>
      <c r="S924" s="8" t="s">
        <v>296</v>
      </c>
      <c r="T924" s="8" t="s">
        <v>297</v>
      </c>
      <c r="U924" s="9">
        <v>21.815000000000001</v>
      </c>
      <c r="V924" s="10">
        <v>0.25</v>
      </c>
      <c r="W924" s="11">
        <v>3</v>
      </c>
      <c r="X924" s="9">
        <v>7.3440000000000003</v>
      </c>
      <c r="Y924" s="8" t="s">
        <v>292</v>
      </c>
      <c r="Z924" s="10">
        <v>4</v>
      </c>
      <c r="AA924" s="10">
        <v>1</v>
      </c>
      <c r="AB924" s="9">
        <v>29.376000000000001</v>
      </c>
      <c r="AC924" s="10">
        <v>1</v>
      </c>
      <c r="AD924" s="10">
        <v>1</v>
      </c>
      <c r="AE924" s="9">
        <v>29.376000000000001</v>
      </c>
      <c r="AF924" s="11">
        <v>10</v>
      </c>
      <c r="AG924" s="11">
        <v>7</v>
      </c>
      <c r="AH924" s="11">
        <v>0</v>
      </c>
      <c r="AI924" s="11">
        <v>17</v>
      </c>
      <c r="AJ924" s="11">
        <v>0</v>
      </c>
      <c r="AK924" s="12">
        <v>44115.62222222222</v>
      </c>
      <c r="AL924" s="11">
        <v>0.55000000000000004</v>
      </c>
      <c r="AM924" s="11">
        <v>100</v>
      </c>
      <c r="AN924" s="11">
        <v>0</v>
      </c>
      <c r="AO924" s="11">
        <v>0.38</v>
      </c>
      <c r="AP924" s="11">
        <v>0</v>
      </c>
      <c r="AQ924" s="11">
        <v>1.1299999999999999</v>
      </c>
      <c r="AR924" s="11">
        <v>0.21</v>
      </c>
      <c r="AS924" s="8" t="s">
        <v>298</v>
      </c>
      <c r="AT924" s="11">
        <v>0</v>
      </c>
      <c r="AU924" s="8" t="s">
        <v>13324</v>
      </c>
      <c r="AV924" s="8" t="s">
        <v>299</v>
      </c>
    </row>
    <row r="925" spans="1:48" x14ac:dyDescent="0.25">
      <c r="A925" s="8" t="str">
        <f t="shared" si="14"/>
        <v>17006000258252200001421</v>
      </c>
      <c r="B925" s="8" t="s">
        <v>10883</v>
      </c>
      <c r="C925" s="8" t="s">
        <v>292</v>
      </c>
      <c r="D925" s="8" t="s">
        <v>293</v>
      </c>
      <c r="E925" s="8" t="s">
        <v>13325</v>
      </c>
      <c r="F925" s="8" t="s">
        <v>13326</v>
      </c>
      <c r="G925" s="8" t="s">
        <v>10890</v>
      </c>
      <c r="H925" s="8" t="s">
        <v>10896</v>
      </c>
      <c r="I925" s="8" t="s">
        <v>294</v>
      </c>
      <c r="J925" s="8" t="s">
        <v>10897</v>
      </c>
      <c r="K925" s="8" t="s">
        <v>301</v>
      </c>
      <c r="L925" s="8" t="s">
        <v>10886</v>
      </c>
      <c r="M925" s="8" t="s">
        <v>10899</v>
      </c>
      <c r="N925" s="8" t="s">
        <v>10893</v>
      </c>
      <c r="O925" s="9">
        <v>18.47</v>
      </c>
      <c r="P925" s="10">
        <v>1</v>
      </c>
      <c r="Q925" s="11">
        <v>9.25</v>
      </c>
      <c r="R925" s="11">
        <v>7</v>
      </c>
      <c r="S925" s="8" t="s">
        <v>296</v>
      </c>
      <c r="T925" s="8" t="s">
        <v>297</v>
      </c>
      <c r="U925" s="9">
        <v>22.053999999999998</v>
      </c>
      <c r="V925" s="10">
        <v>0.25</v>
      </c>
      <c r="W925" s="11">
        <v>3</v>
      </c>
      <c r="X925" s="9">
        <v>7.4240000000000004</v>
      </c>
      <c r="Y925" s="8" t="s">
        <v>292</v>
      </c>
      <c r="Z925" s="10">
        <v>4</v>
      </c>
      <c r="AA925" s="10">
        <v>1</v>
      </c>
      <c r="AB925" s="9">
        <v>29.696000000000002</v>
      </c>
      <c r="AC925" s="10">
        <v>1</v>
      </c>
      <c r="AD925" s="10">
        <v>1</v>
      </c>
      <c r="AE925" s="9">
        <v>29.696000000000002</v>
      </c>
      <c r="AF925" s="11">
        <v>10</v>
      </c>
      <c r="AG925" s="11">
        <v>7</v>
      </c>
      <c r="AH925" s="11">
        <v>0</v>
      </c>
      <c r="AI925" s="11">
        <v>17</v>
      </c>
      <c r="AJ925" s="11">
        <v>0</v>
      </c>
      <c r="AK925" s="12">
        <v>44115.622256944444</v>
      </c>
      <c r="AL925" s="11">
        <v>0.55000000000000004</v>
      </c>
      <c r="AM925" s="11">
        <v>100</v>
      </c>
      <c r="AN925" s="11">
        <v>0</v>
      </c>
      <c r="AO925" s="11">
        <v>0.39</v>
      </c>
      <c r="AP925" s="11">
        <v>0</v>
      </c>
      <c r="AQ925" s="11">
        <v>1.1399999999999999</v>
      </c>
      <c r="AR925" s="11">
        <v>0.22</v>
      </c>
      <c r="AS925" s="8" t="s">
        <v>298</v>
      </c>
      <c r="AT925" s="11">
        <v>0</v>
      </c>
      <c r="AU925" s="8" t="s">
        <v>13327</v>
      </c>
      <c r="AV925" s="8" t="s">
        <v>299</v>
      </c>
    </row>
    <row r="926" spans="1:48" x14ac:dyDescent="0.25">
      <c r="A926" s="8" t="str">
        <f t="shared" si="14"/>
        <v>17006000258262200001421</v>
      </c>
      <c r="B926" s="8" t="s">
        <v>10883</v>
      </c>
      <c r="C926" s="8" t="s">
        <v>292</v>
      </c>
      <c r="D926" s="8" t="s">
        <v>293</v>
      </c>
      <c r="E926" s="8" t="s">
        <v>13328</v>
      </c>
      <c r="F926" s="8" t="s">
        <v>13329</v>
      </c>
      <c r="G926" s="8" t="s">
        <v>10890</v>
      </c>
      <c r="H926" s="8" t="s">
        <v>10896</v>
      </c>
      <c r="I926" s="8" t="s">
        <v>294</v>
      </c>
      <c r="J926" s="8" t="s">
        <v>10897</v>
      </c>
      <c r="K926" s="8" t="s">
        <v>301</v>
      </c>
      <c r="L926" s="8" t="s">
        <v>10886</v>
      </c>
      <c r="M926" s="8" t="s">
        <v>10899</v>
      </c>
      <c r="N926" s="8" t="s">
        <v>10893</v>
      </c>
      <c r="O926" s="9">
        <v>18.52</v>
      </c>
      <c r="P926" s="10">
        <v>1</v>
      </c>
      <c r="Q926" s="11">
        <v>9.25</v>
      </c>
      <c r="R926" s="11">
        <v>7</v>
      </c>
      <c r="S926" s="8" t="s">
        <v>296</v>
      </c>
      <c r="T926" s="8" t="s">
        <v>297</v>
      </c>
      <c r="U926" s="9">
        <v>22.113</v>
      </c>
      <c r="V926" s="10">
        <v>0.25</v>
      </c>
      <c r="W926" s="11">
        <v>3</v>
      </c>
      <c r="X926" s="9">
        <v>7.4379999999999997</v>
      </c>
      <c r="Y926" s="8" t="s">
        <v>292</v>
      </c>
      <c r="Z926" s="10">
        <v>4</v>
      </c>
      <c r="AA926" s="10">
        <v>1</v>
      </c>
      <c r="AB926" s="9">
        <v>29.751999999999999</v>
      </c>
      <c r="AC926" s="10">
        <v>1</v>
      </c>
      <c r="AD926" s="10">
        <v>1</v>
      </c>
      <c r="AE926" s="9">
        <v>29.751999999999999</v>
      </c>
      <c r="AF926" s="11">
        <v>10</v>
      </c>
      <c r="AG926" s="11">
        <v>7</v>
      </c>
      <c r="AH926" s="11">
        <v>0</v>
      </c>
      <c r="AI926" s="11">
        <v>17</v>
      </c>
      <c r="AJ926" s="11">
        <v>0</v>
      </c>
      <c r="AK926" s="12">
        <v>44115.62226851852</v>
      </c>
      <c r="AL926" s="11">
        <v>0.55000000000000004</v>
      </c>
      <c r="AM926" s="11">
        <v>100</v>
      </c>
      <c r="AN926" s="11">
        <v>0</v>
      </c>
      <c r="AO926" s="11">
        <v>0.39</v>
      </c>
      <c r="AP926" s="11">
        <v>0</v>
      </c>
      <c r="AQ926" s="11">
        <v>1.1399999999999999</v>
      </c>
      <c r="AR926" s="11">
        <v>0.22</v>
      </c>
      <c r="AS926" s="8" t="s">
        <v>298</v>
      </c>
      <c r="AT926" s="11">
        <v>0</v>
      </c>
      <c r="AU926" s="8" t="s">
        <v>13330</v>
      </c>
      <c r="AV926" s="8" t="s">
        <v>299</v>
      </c>
    </row>
    <row r="927" spans="1:48" x14ac:dyDescent="0.25">
      <c r="A927" s="8" t="str">
        <f t="shared" si="14"/>
        <v>17006000258272200001421</v>
      </c>
      <c r="B927" s="8" t="s">
        <v>10883</v>
      </c>
      <c r="C927" s="8" t="s">
        <v>292</v>
      </c>
      <c r="D927" s="8" t="s">
        <v>293</v>
      </c>
      <c r="E927" s="8" t="s">
        <v>13331</v>
      </c>
      <c r="F927" s="8" t="s">
        <v>13332</v>
      </c>
      <c r="G927" s="8" t="s">
        <v>10890</v>
      </c>
      <c r="H927" s="8" t="s">
        <v>10896</v>
      </c>
      <c r="I927" s="8" t="s">
        <v>294</v>
      </c>
      <c r="J927" s="8" t="s">
        <v>10897</v>
      </c>
      <c r="K927" s="8" t="s">
        <v>301</v>
      </c>
      <c r="L927" s="8" t="s">
        <v>10886</v>
      </c>
      <c r="M927" s="8" t="s">
        <v>10899</v>
      </c>
      <c r="N927" s="8" t="s">
        <v>10893</v>
      </c>
      <c r="O927" s="9">
        <v>18.64</v>
      </c>
      <c r="P927" s="10">
        <v>1</v>
      </c>
      <c r="Q927" s="11">
        <v>9.25</v>
      </c>
      <c r="R927" s="11">
        <v>7</v>
      </c>
      <c r="S927" s="8" t="s">
        <v>296</v>
      </c>
      <c r="T927" s="8" t="s">
        <v>297</v>
      </c>
      <c r="U927" s="9">
        <v>22.257000000000001</v>
      </c>
      <c r="V927" s="10">
        <v>0.25</v>
      </c>
      <c r="W927" s="11">
        <v>3</v>
      </c>
      <c r="X927" s="9">
        <v>7.4939999999999998</v>
      </c>
      <c r="Y927" s="8" t="s">
        <v>292</v>
      </c>
      <c r="Z927" s="10">
        <v>4</v>
      </c>
      <c r="AA927" s="10">
        <v>1</v>
      </c>
      <c r="AB927" s="9">
        <v>29.975999999999999</v>
      </c>
      <c r="AC927" s="10">
        <v>1</v>
      </c>
      <c r="AD927" s="10">
        <v>1</v>
      </c>
      <c r="AE927" s="9">
        <v>29.975999999999999</v>
      </c>
      <c r="AF927" s="11">
        <v>10</v>
      </c>
      <c r="AG927" s="11">
        <v>7</v>
      </c>
      <c r="AH927" s="11">
        <v>0</v>
      </c>
      <c r="AI927" s="11">
        <v>17</v>
      </c>
      <c r="AJ927" s="11">
        <v>0</v>
      </c>
      <c r="AK927" s="12">
        <v>44115.62226851852</v>
      </c>
      <c r="AL927" s="11">
        <v>0.56000000000000005</v>
      </c>
      <c r="AM927" s="11">
        <v>100</v>
      </c>
      <c r="AN927" s="11">
        <v>0</v>
      </c>
      <c r="AO927" s="11">
        <v>0.39</v>
      </c>
      <c r="AP927" s="11">
        <v>0</v>
      </c>
      <c r="AQ927" s="11">
        <v>1.1499999999999999</v>
      </c>
      <c r="AR927" s="11">
        <v>0.22</v>
      </c>
      <c r="AS927" s="8" t="s">
        <v>298</v>
      </c>
      <c r="AT927" s="11">
        <v>0</v>
      </c>
      <c r="AU927" s="8" t="s">
        <v>13333</v>
      </c>
      <c r="AV927" s="8" t="s">
        <v>299</v>
      </c>
    </row>
    <row r="928" spans="1:48" x14ac:dyDescent="0.25">
      <c r="A928" s="8" t="str">
        <f t="shared" si="14"/>
        <v>17006000258282200001421</v>
      </c>
      <c r="B928" s="8" t="s">
        <v>10883</v>
      </c>
      <c r="C928" s="8" t="s">
        <v>292</v>
      </c>
      <c r="D928" s="8" t="s">
        <v>293</v>
      </c>
      <c r="E928" s="8" t="s">
        <v>13334</v>
      </c>
      <c r="F928" s="8" t="s">
        <v>13335</v>
      </c>
      <c r="G928" s="8" t="s">
        <v>10890</v>
      </c>
      <c r="H928" s="8" t="s">
        <v>10896</v>
      </c>
      <c r="I928" s="8" t="s">
        <v>294</v>
      </c>
      <c r="J928" s="8" t="s">
        <v>10897</v>
      </c>
      <c r="K928" s="8" t="s">
        <v>301</v>
      </c>
      <c r="L928" s="8" t="s">
        <v>10886</v>
      </c>
      <c r="M928" s="8" t="s">
        <v>10899</v>
      </c>
      <c r="N928" s="8" t="s">
        <v>10893</v>
      </c>
      <c r="O928" s="9">
        <v>18.75</v>
      </c>
      <c r="P928" s="10">
        <v>1</v>
      </c>
      <c r="Q928" s="11">
        <v>9.25</v>
      </c>
      <c r="R928" s="11">
        <v>7</v>
      </c>
      <c r="S928" s="8" t="s">
        <v>296</v>
      </c>
      <c r="T928" s="8" t="s">
        <v>297</v>
      </c>
      <c r="U928" s="9">
        <v>22.388000000000002</v>
      </c>
      <c r="V928" s="10">
        <v>0.25</v>
      </c>
      <c r="W928" s="11">
        <v>3</v>
      </c>
      <c r="X928" s="9">
        <v>7.5369999999999999</v>
      </c>
      <c r="Y928" s="8" t="s">
        <v>292</v>
      </c>
      <c r="Z928" s="10">
        <v>4</v>
      </c>
      <c r="AA928" s="10">
        <v>1</v>
      </c>
      <c r="AB928" s="9">
        <v>30.148</v>
      </c>
      <c r="AC928" s="10">
        <v>1</v>
      </c>
      <c r="AD928" s="10">
        <v>1</v>
      </c>
      <c r="AE928" s="9">
        <v>30.148</v>
      </c>
      <c r="AF928" s="11">
        <v>10</v>
      </c>
      <c r="AG928" s="11">
        <v>7</v>
      </c>
      <c r="AH928" s="11">
        <v>0</v>
      </c>
      <c r="AI928" s="11">
        <v>17</v>
      </c>
      <c r="AJ928" s="11">
        <v>0</v>
      </c>
      <c r="AK928" s="12">
        <v>44115.622303240743</v>
      </c>
      <c r="AL928" s="11">
        <v>0.56000000000000005</v>
      </c>
      <c r="AM928" s="11">
        <v>100</v>
      </c>
      <c r="AN928" s="11">
        <v>0</v>
      </c>
      <c r="AO928" s="11">
        <v>0.39</v>
      </c>
      <c r="AP928" s="11">
        <v>0</v>
      </c>
      <c r="AQ928" s="11">
        <v>1.1599999999999999</v>
      </c>
      <c r="AR928" s="11">
        <v>0.22</v>
      </c>
      <c r="AS928" s="8" t="s">
        <v>298</v>
      </c>
      <c r="AT928" s="11">
        <v>0</v>
      </c>
      <c r="AU928" s="8" t="s">
        <v>13336</v>
      </c>
      <c r="AV928" s="8" t="s">
        <v>299</v>
      </c>
    </row>
    <row r="929" spans="1:48" x14ac:dyDescent="0.25">
      <c r="A929" s="8" t="str">
        <f t="shared" si="14"/>
        <v>17006000258292200001421</v>
      </c>
      <c r="B929" s="8" t="s">
        <v>10883</v>
      </c>
      <c r="C929" s="8" t="s">
        <v>292</v>
      </c>
      <c r="D929" s="8" t="s">
        <v>293</v>
      </c>
      <c r="E929" s="8" t="s">
        <v>13337</v>
      </c>
      <c r="F929" s="8" t="s">
        <v>13338</v>
      </c>
      <c r="G929" s="8" t="s">
        <v>10890</v>
      </c>
      <c r="H929" s="8" t="s">
        <v>10896</v>
      </c>
      <c r="I929" s="8" t="s">
        <v>294</v>
      </c>
      <c r="J929" s="8" t="s">
        <v>10897</v>
      </c>
      <c r="K929" s="8" t="s">
        <v>301</v>
      </c>
      <c r="L929" s="8" t="s">
        <v>10886</v>
      </c>
      <c r="M929" s="8" t="s">
        <v>10899</v>
      </c>
      <c r="N929" s="8" t="s">
        <v>10893</v>
      </c>
      <c r="O929" s="9">
        <v>18.88</v>
      </c>
      <c r="P929" s="10">
        <v>1</v>
      </c>
      <c r="Q929" s="11">
        <v>9.25</v>
      </c>
      <c r="R929" s="11">
        <v>7</v>
      </c>
      <c r="S929" s="8" t="s">
        <v>296</v>
      </c>
      <c r="T929" s="8" t="s">
        <v>297</v>
      </c>
      <c r="U929" s="9">
        <v>22.542999999999999</v>
      </c>
      <c r="V929" s="10">
        <v>0.25</v>
      </c>
      <c r="W929" s="11">
        <v>3</v>
      </c>
      <c r="X929" s="9">
        <v>7.5960000000000001</v>
      </c>
      <c r="Y929" s="8" t="s">
        <v>292</v>
      </c>
      <c r="Z929" s="10">
        <v>4</v>
      </c>
      <c r="AA929" s="10">
        <v>1</v>
      </c>
      <c r="AB929" s="9">
        <v>30.384</v>
      </c>
      <c r="AC929" s="10">
        <v>1</v>
      </c>
      <c r="AD929" s="10">
        <v>1</v>
      </c>
      <c r="AE929" s="9">
        <v>30.384</v>
      </c>
      <c r="AF929" s="11">
        <v>10</v>
      </c>
      <c r="AG929" s="11">
        <v>7</v>
      </c>
      <c r="AH929" s="11">
        <v>0</v>
      </c>
      <c r="AI929" s="11">
        <v>17</v>
      </c>
      <c r="AJ929" s="11">
        <v>0</v>
      </c>
      <c r="AK929" s="12">
        <v>44115.622303240743</v>
      </c>
      <c r="AL929" s="11">
        <v>0.56999999999999995</v>
      </c>
      <c r="AM929" s="11">
        <v>100</v>
      </c>
      <c r="AN929" s="11">
        <v>0</v>
      </c>
      <c r="AO929" s="11">
        <v>0.4</v>
      </c>
      <c r="AP929" s="11">
        <v>0</v>
      </c>
      <c r="AQ929" s="11">
        <v>1.17</v>
      </c>
      <c r="AR929" s="11">
        <v>0.22</v>
      </c>
      <c r="AS929" s="8" t="s">
        <v>298</v>
      </c>
      <c r="AT929" s="11">
        <v>0</v>
      </c>
      <c r="AU929" s="8" t="s">
        <v>13339</v>
      </c>
      <c r="AV929" s="8" t="s">
        <v>299</v>
      </c>
    </row>
    <row r="930" spans="1:48" x14ac:dyDescent="0.25">
      <c r="A930" s="8" t="str">
        <f t="shared" si="14"/>
        <v>17006000258302200001421</v>
      </c>
      <c r="B930" s="8" t="s">
        <v>10883</v>
      </c>
      <c r="C930" s="8" t="s">
        <v>292</v>
      </c>
      <c r="D930" s="8" t="s">
        <v>293</v>
      </c>
      <c r="E930" s="8" t="s">
        <v>13340</v>
      </c>
      <c r="F930" s="8" t="s">
        <v>13341</v>
      </c>
      <c r="G930" s="8" t="s">
        <v>10890</v>
      </c>
      <c r="H930" s="8" t="s">
        <v>10896</v>
      </c>
      <c r="I930" s="8" t="s">
        <v>294</v>
      </c>
      <c r="J930" s="8" t="s">
        <v>10897</v>
      </c>
      <c r="K930" s="8" t="s">
        <v>301</v>
      </c>
      <c r="L930" s="8" t="s">
        <v>10886</v>
      </c>
      <c r="M930" s="8" t="s">
        <v>10899</v>
      </c>
      <c r="N930" s="8" t="s">
        <v>10893</v>
      </c>
      <c r="O930" s="9">
        <v>19</v>
      </c>
      <c r="P930" s="10">
        <v>1</v>
      </c>
      <c r="Q930" s="11">
        <v>9.25</v>
      </c>
      <c r="R930" s="11">
        <v>7</v>
      </c>
      <c r="S930" s="8" t="s">
        <v>296</v>
      </c>
      <c r="T930" s="8" t="s">
        <v>297</v>
      </c>
      <c r="U930" s="9">
        <v>22.687000000000001</v>
      </c>
      <c r="V930" s="10">
        <v>0.25</v>
      </c>
      <c r="W930" s="11">
        <v>3</v>
      </c>
      <c r="X930" s="9">
        <v>7.6319999999999997</v>
      </c>
      <c r="Y930" s="8" t="s">
        <v>292</v>
      </c>
      <c r="Z930" s="10">
        <v>4</v>
      </c>
      <c r="AA930" s="10">
        <v>1</v>
      </c>
      <c r="AB930" s="9">
        <v>30.527999999999999</v>
      </c>
      <c r="AC930" s="10">
        <v>1</v>
      </c>
      <c r="AD930" s="10">
        <v>1</v>
      </c>
      <c r="AE930" s="9">
        <v>30.527999999999999</v>
      </c>
      <c r="AF930" s="11">
        <v>10</v>
      </c>
      <c r="AG930" s="11">
        <v>7</v>
      </c>
      <c r="AH930" s="11">
        <v>0</v>
      </c>
      <c r="AI930" s="11">
        <v>17</v>
      </c>
      <c r="AJ930" s="11">
        <v>0</v>
      </c>
      <c r="AK930" s="12">
        <v>44115.622303240743</v>
      </c>
      <c r="AL930" s="11">
        <v>0.56999999999999995</v>
      </c>
      <c r="AM930" s="11">
        <v>100</v>
      </c>
      <c r="AN930" s="11">
        <v>0</v>
      </c>
      <c r="AO930" s="11">
        <v>0.4</v>
      </c>
      <c r="AP930" s="11">
        <v>0</v>
      </c>
      <c r="AQ930" s="11">
        <v>1.17</v>
      </c>
      <c r="AR930" s="11">
        <v>0.22</v>
      </c>
      <c r="AS930" s="8" t="s">
        <v>298</v>
      </c>
      <c r="AT930" s="11">
        <v>0</v>
      </c>
      <c r="AU930" s="8" t="s">
        <v>13342</v>
      </c>
      <c r="AV930" s="8" t="s">
        <v>299</v>
      </c>
    </row>
    <row r="931" spans="1:48" x14ac:dyDescent="0.25">
      <c r="A931" s="8" t="str">
        <f t="shared" si="14"/>
        <v>17006000258312200001421</v>
      </c>
      <c r="B931" s="8" t="s">
        <v>10883</v>
      </c>
      <c r="C931" s="8" t="s">
        <v>292</v>
      </c>
      <c r="D931" s="8" t="s">
        <v>293</v>
      </c>
      <c r="E931" s="8" t="s">
        <v>13343</v>
      </c>
      <c r="F931" s="8" t="s">
        <v>13344</v>
      </c>
      <c r="G931" s="8" t="s">
        <v>10890</v>
      </c>
      <c r="H931" s="8" t="s">
        <v>10896</v>
      </c>
      <c r="I931" s="8" t="s">
        <v>294</v>
      </c>
      <c r="J931" s="8" t="s">
        <v>10897</v>
      </c>
      <c r="K931" s="8" t="s">
        <v>301</v>
      </c>
      <c r="L931" s="8" t="s">
        <v>10886</v>
      </c>
      <c r="M931" s="8" t="s">
        <v>10899</v>
      </c>
      <c r="N931" s="8" t="s">
        <v>10893</v>
      </c>
      <c r="O931" s="9">
        <v>19.14</v>
      </c>
      <c r="P931" s="10">
        <v>1</v>
      </c>
      <c r="Q931" s="11">
        <v>9.25</v>
      </c>
      <c r="R931" s="11">
        <v>7</v>
      </c>
      <c r="S931" s="8" t="s">
        <v>296</v>
      </c>
      <c r="T931" s="8" t="s">
        <v>297</v>
      </c>
      <c r="U931" s="9">
        <v>22.853999999999999</v>
      </c>
      <c r="V931" s="10">
        <v>0.25</v>
      </c>
      <c r="W931" s="11">
        <v>3</v>
      </c>
      <c r="X931" s="9">
        <v>7.6840000000000002</v>
      </c>
      <c r="Y931" s="8" t="s">
        <v>292</v>
      </c>
      <c r="Z931" s="10">
        <v>4</v>
      </c>
      <c r="AA931" s="10">
        <v>1</v>
      </c>
      <c r="AB931" s="9">
        <v>30.736000000000001</v>
      </c>
      <c r="AC931" s="10">
        <v>1</v>
      </c>
      <c r="AD931" s="10">
        <v>1</v>
      </c>
      <c r="AE931" s="9">
        <v>30.736000000000001</v>
      </c>
      <c r="AF931" s="11">
        <v>10</v>
      </c>
      <c r="AG931" s="11">
        <v>7</v>
      </c>
      <c r="AH931" s="11">
        <v>0</v>
      </c>
      <c r="AI931" s="11">
        <v>17</v>
      </c>
      <c r="AJ931" s="11">
        <v>0</v>
      </c>
      <c r="AK931" s="12">
        <v>44115.62232638889</v>
      </c>
      <c r="AL931" s="11">
        <v>0.56999999999999995</v>
      </c>
      <c r="AM931" s="11">
        <v>100</v>
      </c>
      <c r="AN931" s="11">
        <v>0</v>
      </c>
      <c r="AO931" s="11">
        <v>0.4</v>
      </c>
      <c r="AP931" s="11">
        <v>0</v>
      </c>
      <c r="AQ931" s="11">
        <v>1.18</v>
      </c>
      <c r="AR931" s="11">
        <v>0.22</v>
      </c>
      <c r="AS931" s="8" t="s">
        <v>298</v>
      </c>
      <c r="AT931" s="11">
        <v>0</v>
      </c>
      <c r="AU931" s="8" t="s">
        <v>13345</v>
      </c>
      <c r="AV931" s="8" t="s">
        <v>299</v>
      </c>
    </row>
    <row r="932" spans="1:48" x14ac:dyDescent="0.25">
      <c r="A932" s="8" t="str">
        <f t="shared" si="14"/>
        <v>17006000258332200001421</v>
      </c>
      <c r="B932" s="8" t="s">
        <v>10883</v>
      </c>
      <c r="C932" s="8" t="s">
        <v>292</v>
      </c>
      <c r="D932" s="8" t="s">
        <v>293</v>
      </c>
      <c r="E932" s="8" t="s">
        <v>13346</v>
      </c>
      <c r="F932" s="8" t="s">
        <v>13347</v>
      </c>
      <c r="G932" s="8" t="s">
        <v>10890</v>
      </c>
      <c r="H932" s="8" t="s">
        <v>10896</v>
      </c>
      <c r="I932" s="8" t="s">
        <v>294</v>
      </c>
      <c r="J932" s="8" t="s">
        <v>10897</v>
      </c>
      <c r="K932" s="8" t="s">
        <v>301</v>
      </c>
      <c r="L932" s="8" t="s">
        <v>10886</v>
      </c>
      <c r="M932" s="8" t="s">
        <v>10899</v>
      </c>
      <c r="N932" s="8" t="s">
        <v>10893</v>
      </c>
      <c r="O932" s="9">
        <v>19.25</v>
      </c>
      <c r="P932" s="10">
        <v>1</v>
      </c>
      <c r="Q932" s="11">
        <v>9.25</v>
      </c>
      <c r="R932" s="11">
        <v>7</v>
      </c>
      <c r="S932" s="8" t="s">
        <v>296</v>
      </c>
      <c r="T932" s="8" t="s">
        <v>297</v>
      </c>
      <c r="U932" s="9">
        <v>22.984999999999999</v>
      </c>
      <c r="V932" s="10">
        <v>0.25</v>
      </c>
      <c r="W932" s="11">
        <v>3</v>
      </c>
      <c r="X932" s="9">
        <v>7.7460000000000004</v>
      </c>
      <c r="Y932" s="8" t="s">
        <v>292</v>
      </c>
      <c r="Z932" s="10">
        <v>4</v>
      </c>
      <c r="AA932" s="10">
        <v>1</v>
      </c>
      <c r="AB932" s="9">
        <v>30.984000000000002</v>
      </c>
      <c r="AC932" s="10">
        <v>1</v>
      </c>
      <c r="AD932" s="10">
        <v>1</v>
      </c>
      <c r="AE932" s="9">
        <v>30.984000000000002</v>
      </c>
      <c r="AF932" s="11">
        <v>10</v>
      </c>
      <c r="AG932" s="11">
        <v>7</v>
      </c>
      <c r="AH932" s="11">
        <v>0</v>
      </c>
      <c r="AI932" s="11">
        <v>17</v>
      </c>
      <c r="AJ932" s="11">
        <v>0</v>
      </c>
      <c r="AK932" s="12">
        <v>44115.62232638889</v>
      </c>
      <c r="AL932" s="11">
        <v>0.57999999999999996</v>
      </c>
      <c r="AM932" s="11">
        <v>100</v>
      </c>
      <c r="AN932" s="11">
        <v>0</v>
      </c>
      <c r="AO932" s="11">
        <v>0.4</v>
      </c>
      <c r="AP932" s="11">
        <v>0</v>
      </c>
      <c r="AQ932" s="11">
        <v>1.19</v>
      </c>
      <c r="AR932" s="11">
        <v>0.23</v>
      </c>
      <c r="AS932" s="8" t="s">
        <v>298</v>
      </c>
      <c r="AT932" s="11">
        <v>0</v>
      </c>
      <c r="AU932" s="8" t="s">
        <v>13348</v>
      </c>
      <c r="AV932" s="8" t="s">
        <v>299</v>
      </c>
    </row>
    <row r="933" spans="1:48" x14ac:dyDescent="0.25">
      <c r="A933" s="8" t="str">
        <f t="shared" si="14"/>
        <v>17006000258342200001421</v>
      </c>
      <c r="B933" s="8" t="s">
        <v>10883</v>
      </c>
      <c r="C933" s="8" t="s">
        <v>292</v>
      </c>
      <c r="D933" s="8" t="s">
        <v>293</v>
      </c>
      <c r="E933" s="8" t="s">
        <v>13349</v>
      </c>
      <c r="F933" s="8" t="s">
        <v>13350</v>
      </c>
      <c r="G933" s="8" t="s">
        <v>10890</v>
      </c>
      <c r="H933" s="8" t="s">
        <v>10896</v>
      </c>
      <c r="I933" s="8" t="s">
        <v>294</v>
      </c>
      <c r="J933" s="8" t="s">
        <v>10897</v>
      </c>
      <c r="K933" s="8" t="s">
        <v>301</v>
      </c>
      <c r="L933" s="8" t="s">
        <v>10886</v>
      </c>
      <c r="M933" s="8" t="s">
        <v>10899</v>
      </c>
      <c r="N933" s="8" t="s">
        <v>10893</v>
      </c>
      <c r="O933" s="9">
        <v>19.39</v>
      </c>
      <c r="P933" s="10">
        <v>1</v>
      </c>
      <c r="Q933" s="11">
        <v>9.25</v>
      </c>
      <c r="R933" s="11">
        <v>7</v>
      </c>
      <c r="S933" s="8" t="s">
        <v>296</v>
      </c>
      <c r="T933" s="8" t="s">
        <v>297</v>
      </c>
      <c r="U933" s="9">
        <v>23.152000000000001</v>
      </c>
      <c r="V933" s="10">
        <v>0.25</v>
      </c>
      <c r="W933" s="11">
        <v>3</v>
      </c>
      <c r="X933" s="9">
        <v>7.798</v>
      </c>
      <c r="Y933" s="8" t="s">
        <v>292</v>
      </c>
      <c r="Z933" s="10">
        <v>4</v>
      </c>
      <c r="AA933" s="10">
        <v>1</v>
      </c>
      <c r="AB933" s="9">
        <v>31.192</v>
      </c>
      <c r="AC933" s="10">
        <v>1</v>
      </c>
      <c r="AD933" s="10">
        <v>1</v>
      </c>
      <c r="AE933" s="9">
        <v>31.192</v>
      </c>
      <c r="AF933" s="11">
        <v>10</v>
      </c>
      <c r="AG933" s="11">
        <v>7</v>
      </c>
      <c r="AH933" s="11">
        <v>0</v>
      </c>
      <c r="AI933" s="11">
        <v>17</v>
      </c>
      <c r="AJ933" s="11">
        <v>0</v>
      </c>
      <c r="AK933" s="12">
        <v>44115.622337962966</v>
      </c>
      <c r="AL933" s="11">
        <v>0.57999999999999996</v>
      </c>
      <c r="AM933" s="11">
        <v>100</v>
      </c>
      <c r="AN933" s="11">
        <v>0</v>
      </c>
      <c r="AO933" s="11">
        <v>0.4</v>
      </c>
      <c r="AP933" s="11">
        <v>0</v>
      </c>
      <c r="AQ933" s="11">
        <v>1.2</v>
      </c>
      <c r="AR933" s="11">
        <v>0.23</v>
      </c>
      <c r="AS933" s="8" t="s">
        <v>298</v>
      </c>
      <c r="AT933" s="11">
        <v>0</v>
      </c>
      <c r="AU933" s="8" t="s">
        <v>13351</v>
      </c>
      <c r="AV933" s="8" t="s">
        <v>299</v>
      </c>
    </row>
    <row r="934" spans="1:48" x14ac:dyDescent="0.25">
      <c r="A934" s="8" t="str">
        <f t="shared" si="14"/>
        <v>17006000258352200001421</v>
      </c>
      <c r="B934" s="8" t="s">
        <v>10883</v>
      </c>
      <c r="C934" s="8" t="s">
        <v>292</v>
      </c>
      <c r="D934" s="8" t="s">
        <v>293</v>
      </c>
      <c r="E934" s="8" t="s">
        <v>13352</v>
      </c>
      <c r="F934" s="8" t="s">
        <v>13353</v>
      </c>
      <c r="G934" s="8" t="s">
        <v>10890</v>
      </c>
      <c r="H934" s="8" t="s">
        <v>10896</v>
      </c>
      <c r="I934" s="8" t="s">
        <v>294</v>
      </c>
      <c r="J934" s="8" t="s">
        <v>10897</v>
      </c>
      <c r="K934" s="8" t="s">
        <v>301</v>
      </c>
      <c r="L934" s="8" t="s">
        <v>10886</v>
      </c>
      <c r="M934" s="8" t="s">
        <v>10899</v>
      </c>
      <c r="N934" s="8" t="s">
        <v>10893</v>
      </c>
      <c r="O934" s="9">
        <v>19.52</v>
      </c>
      <c r="P934" s="10">
        <v>1</v>
      </c>
      <c r="Q934" s="11">
        <v>9.25</v>
      </c>
      <c r="R934" s="11">
        <v>7</v>
      </c>
      <c r="S934" s="8" t="s">
        <v>296</v>
      </c>
      <c r="T934" s="8" t="s">
        <v>297</v>
      </c>
      <c r="U934" s="9">
        <v>23.306999999999999</v>
      </c>
      <c r="V934" s="10">
        <v>0.25</v>
      </c>
      <c r="W934" s="11">
        <v>3</v>
      </c>
      <c r="X934" s="9">
        <v>7.8470000000000004</v>
      </c>
      <c r="Y934" s="8" t="s">
        <v>292</v>
      </c>
      <c r="Z934" s="10">
        <v>4</v>
      </c>
      <c r="AA934" s="10">
        <v>1</v>
      </c>
      <c r="AB934" s="9">
        <v>31.388000000000002</v>
      </c>
      <c r="AC934" s="10">
        <v>1</v>
      </c>
      <c r="AD934" s="10">
        <v>1</v>
      </c>
      <c r="AE934" s="9">
        <v>31.388000000000002</v>
      </c>
      <c r="AF934" s="11">
        <v>10</v>
      </c>
      <c r="AG934" s="11">
        <v>7</v>
      </c>
      <c r="AH934" s="11">
        <v>0</v>
      </c>
      <c r="AI934" s="11">
        <v>17</v>
      </c>
      <c r="AJ934" s="11">
        <v>0</v>
      </c>
      <c r="AK934" s="12">
        <v>44115.622349537036</v>
      </c>
      <c r="AL934" s="11">
        <v>0.57999999999999996</v>
      </c>
      <c r="AM934" s="11">
        <v>100</v>
      </c>
      <c r="AN934" s="11">
        <v>0</v>
      </c>
      <c r="AO934" s="11">
        <v>0.41</v>
      </c>
      <c r="AP934" s="11">
        <v>0</v>
      </c>
      <c r="AQ934" s="11">
        <v>1.21</v>
      </c>
      <c r="AR934" s="11">
        <v>0.23</v>
      </c>
      <c r="AS934" s="8" t="s">
        <v>298</v>
      </c>
      <c r="AT934" s="11">
        <v>0</v>
      </c>
      <c r="AU934" s="8" t="s">
        <v>13354</v>
      </c>
      <c r="AV934" s="8" t="s">
        <v>299</v>
      </c>
    </row>
    <row r="935" spans="1:48" x14ac:dyDescent="0.25">
      <c r="A935" s="8" t="str">
        <f t="shared" si="14"/>
        <v>17006000258372200001421</v>
      </c>
      <c r="B935" s="8" t="s">
        <v>10883</v>
      </c>
      <c r="C935" s="8" t="s">
        <v>292</v>
      </c>
      <c r="D935" s="8" t="s">
        <v>293</v>
      </c>
      <c r="E935" s="8" t="s">
        <v>13355</v>
      </c>
      <c r="F935" s="8" t="s">
        <v>13356</v>
      </c>
      <c r="G935" s="8" t="s">
        <v>10890</v>
      </c>
      <c r="H935" s="8" t="s">
        <v>10896</v>
      </c>
      <c r="I935" s="8" t="s">
        <v>294</v>
      </c>
      <c r="J935" s="8" t="s">
        <v>10897</v>
      </c>
      <c r="K935" s="8" t="s">
        <v>301</v>
      </c>
      <c r="L935" s="8" t="s">
        <v>10886</v>
      </c>
      <c r="M935" s="8" t="s">
        <v>10899</v>
      </c>
      <c r="N935" s="8" t="s">
        <v>10893</v>
      </c>
      <c r="O935" s="9">
        <v>19.690000000000001</v>
      </c>
      <c r="P935" s="10">
        <v>1</v>
      </c>
      <c r="Q935" s="11">
        <v>9.25</v>
      </c>
      <c r="R935" s="11">
        <v>7</v>
      </c>
      <c r="S935" s="8" t="s">
        <v>296</v>
      </c>
      <c r="T935" s="8" t="s">
        <v>297</v>
      </c>
      <c r="U935" s="9">
        <v>23.51</v>
      </c>
      <c r="V935" s="10">
        <v>0.25</v>
      </c>
      <c r="W935" s="11">
        <v>3</v>
      </c>
      <c r="X935" s="9">
        <v>7.9180000000000001</v>
      </c>
      <c r="Y935" s="8" t="s">
        <v>292</v>
      </c>
      <c r="Z935" s="10">
        <v>4</v>
      </c>
      <c r="AA935" s="10">
        <v>1</v>
      </c>
      <c r="AB935" s="9">
        <v>31.672000000000001</v>
      </c>
      <c r="AC935" s="10">
        <v>1</v>
      </c>
      <c r="AD935" s="10">
        <v>1</v>
      </c>
      <c r="AE935" s="9">
        <v>31.672000000000001</v>
      </c>
      <c r="AF935" s="11">
        <v>10</v>
      </c>
      <c r="AG935" s="11">
        <v>7</v>
      </c>
      <c r="AH935" s="11">
        <v>0</v>
      </c>
      <c r="AI935" s="11">
        <v>17</v>
      </c>
      <c r="AJ935" s="11">
        <v>0</v>
      </c>
      <c r="AK935" s="12">
        <v>44115.622349537036</v>
      </c>
      <c r="AL935" s="11">
        <v>0.59</v>
      </c>
      <c r="AM935" s="11">
        <v>100</v>
      </c>
      <c r="AN935" s="11">
        <v>0</v>
      </c>
      <c r="AO935" s="11">
        <v>0.41</v>
      </c>
      <c r="AP935" s="11">
        <v>0</v>
      </c>
      <c r="AQ935" s="11">
        <v>1.22</v>
      </c>
      <c r="AR935" s="11">
        <v>0.23</v>
      </c>
      <c r="AS935" s="8" t="s">
        <v>298</v>
      </c>
      <c r="AT935" s="11">
        <v>0</v>
      </c>
      <c r="AU935" s="8" t="s">
        <v>13357</v>
      </c>
      <c r="AV935" s="8" t="s">
        <v>299</v>
      </c>
    </row>
    <row r="936" spans="1:48" x14ac:dyDescent="0.25">
      <c r="A936" s="8" t="str">
        <f t="shared" si="14"/>
        <v>17006000258382200001421</v>
      </c>
      <c r="B936" s="8" t="s">
        <v>10883</v>
      </c>
      <c r="C936" s="8" t="s">
        <v>292</v>
      </c>
      <c r="D936" s="8" t="s">
        <v>293</v>
      </c>
      <c r="E936" s="8" t="s">
        <v>13358</v>
      </c>
      <c r="F936" s="8" t="s">
        <v>13359</v>
      </c>
      <c r="G936" s="8" t="s">
        <v>10890</v>
      </c>
      <c r="H936" s="8" t="s">
        <v>10896</v>
      </c>
      <c r="I936" s="8" t="s">
        <v>294</v>
      </c>
      <c r="J936" s="8" t="s">
        <v>10897</v>
      </c>
      <c r="K936" s="8" t="s">
        <v>301</v>
      </c>
      <c r="L936" s="8" t="s">
        <v>10886</v>
      </c>
      <c r="M936" s="8" t="s">
        <v>10899</v>
      </c>
      <c r="N936" s="8" t="s">
        <v>10893</v>
      </c>
      <c r="O936" s="9">
        <v>19.760000000000002</v>
      </c>
      <c r="P936" s="10">
        <v>1</v>
      </c>
      <c r="Q936" s="11">
        <v>9.25</v>
      </c>
      <c r="R936" s="11">
        <v>7</v>
      </c>
      <c r="S936" s="8" t="s">
        <v>296</v>
      </c>
      <c r="T936" s="8" t="s">
        <v>297</v>
      </c>
      <c r="U936" s="9">
        <v>23.594000000000001</v>
      </c>
      <c r="V936" s="10">
        <v>0.25</v>
      </c>
      <c r="W936" s="11">
        <v>3</v>
      </c>
      <c r="X936" s="9">
        <v>7.9390000000000001</v>
      </c>
      <c r="Y936" s="8" t="s">
        <v>292</v>
      </c>
      <c r="Z936" s="10">
        <v>4</v>
      </c>
      <c r="AA936" s="10">
        <v>1</v>
      </c>
      <c r="AB936" s="9">
        <v>31.756</v>
      </c>
      <c r="AC936" s="10">
        <v>1</v>
      </c>
      <c r="AD936" s="10">
        <v>1</v>
      </c>
      <c r="AE936" s="9">
        <v>31.756</v>
      </c>
      <c r="AF936" s="11">
        <v>10</v>
      </c>
      <c r="AG936" s="11">
        <v>7</v>
      </c>
      <c r="AH936" s="11">
        <v>0</v>
      </c>
      <c r="AI936" s="11">
        <v>17</v>
      </c>
      <c r="AJ936" s="11">
        <v>0</v>
      </c>
      <c r="AK936" s="12">
        <v>44115.622361111113</v>
      </c>
      <c r="AL936" s="11">
        <v>0.59</v>
      </c>
      <c r="AM936" s="11">
        <v>100</v>
      </c>
      <c r="AN936" s="11">
        <v>0</v>
      </c>
      <c r="AO936" s="11">
        <v>0.41</v>
      </c>
      <c r="AP936" s="11">
        <v>0</v>
      </c>
      <c r="AQ936" s="11">
        <v>1.22</v>
      </c>
      <c r="AR936" s="11">
        <v>0.23</v>
      </c>
      <c r="AS936" s="8" t="s">
        <v>298</v>
      </c>
      <c r="AT936" s="11">
        <v>0</v>
      </c>
      <c r="AU936" s="8" t="s">
        <v>13360</v>
      </c>
      <c r="AV936" s="8" t="s">
        <v>299</v>
      </c>
    </row>
    <row r="937" spans="1:48" x14ac:dyDescent="0.25">
      <c r="A937" s="8" t="str">
        <f t="shared" si="14"/>
        <v>17006000258392200001421</v>
      </c>
      <c r="B937" s="8" t="s">
        <v>10883</v>
      </c>
      <c r="C937" s="8" t="s">
        <v>292</v>
      </c>
      <c r="D937" s="8" t="s">
        <v>293</v>
      </c>
      <c r="E937" s="8" t="s">
        <v>13361</v>
      </c>
      <c r="F937" s="8" t="s">
        <v>13362</v>
      </c>
      <c r="G937" s="8" t="s">
        <v>10890</v>
      </c>
      <c r="H937" s="8" t="s">
        <v>10896</v>
      </c>
      <c r="I937" s="8" t="s">
        <v>294</v>
      </c>
      <c r="J937" s="8" t="s">
        <v>10897</v>
      </c>
      <c r="K937" s="8" t="s">
        <v>301</v>
      </c>
      <c r="L937" s="8" t="s">
        <v>10898</v>
      </c>
      <c r="M937" s="8" t="s">
        <v>10899</v>
      </c>
      <c r="N937" s="8" t="s">
        <v>10893</v>
      </c>
      <c r="O937" s="9">
        <v>19.29</v>
      </c>
      <c r="P937" s="10">
        <v>1</v>
      </c>
      <c r="Q937" s="11">
        <v>9.25</v>
      </c>
      <c r="R937" s="11">
        <v>7</v>
      </c>
      <c r="S937" s="8" t="s">
        <v>296</v>
      </c>
      <c r="T937" s="8" t="s">
        <v>297</v>
      </c>
      <c r="U937" s="9">
        <v>23.033000000000001</v>
      </c>
      <c r="V937" s="10">
        <v>0.25</v>
      </c>
      <c r="W937" s="11">
        <v>3</v>
      </c>
      <c r="X937" s="9">
        <v>7.758</v>
      </c>
      <c r="Y937" s="8" t="s">
        <v>292</v>
      </c>
      <c r="Z937" s="10">
        <v>4</v>
      </c>
      <c r="AA937" s="10">
        <v>1</v>
      </c>
      <c r="AB937" s="9">
        <v>31.032</v>
      </c>
      <c r="AC937" s="10">
        <v>1</v>
      </c>
      <c r="AD937" s="10">
        <v>1</v>
      </c>
      <c r="AE937" s="9">
        <v>31.032</v>
      </c>
      <c r="AF937" s="11">
        <v>10</v>
      </c>
      <c r="AG937" s="11">
        <v>7</v>
      </c>
      <c r="AH937" s="11">
        <v>0</v>
      </c>
      <c r="AI937" s="11">
        <v>17</v>
      </c>
      <c r="AJ937" s="11">
        <v>0</v>
      </c>
      <c r="AK937" s="12">
        <v>44115.622372685182</v>
      </c>
      <c r="AL937" s="11">
        <v>0.57999999999999996</v>
      </c>
      <c r="AM937" s="11">
        <v>100</v>
      </c>
      <c r="AN937" s="11">
        <v>0</v>
      </c>
      <c r="AO937" s="11">
        <v>0.4</v>
      </c>
      <c r="AP937" s="11">
        <v>0</v>
      </c>
      <c r="AQ937" s="11">
        <v>1.19</v>
      </c>
      <c r="AR937" s="11">
        <v>0.23</v>
      </c>
      <c r="AS937" s="8" t="s">
        <v>298</v>
      </c>
      <c r="AT937" s="11">
        <v>0</v>
      </c>
      <c r="AU937" s="8" t="s">
        <v>13363</v>
      </c>
      <c r="AV937" s="8" t="s">
        <v>299</v>
      </c>
    </row>
    <row r="938" spans="1:48" x14ac:dyDescent="0.25">
      <c r="A938" s="8" t="str">
        <f t="shared" si="14"/>
        <v>17006000258402200001421</v>
      </c>
      <c r="B938" s="8" t="s">
        <v>10883</v>
      </c>
      <c r="C938" s="8" t="s">
        <v>292</v>
      </c>
      <c r="D938" s="8" t="s">
        <v>293</v>
      </c>
      <c r="E938" s="8" t="s">
        <v>13364</v>
      </c>
      <c r="F938" s="8" t="s">
        <v>13365</v>
      </c>
      <c r="G938" s="8" t="s">
        <v>10890</v>
      </c>
      <c r="H938" s="8" t="s">
        <v>10896</v>
      </c>
      <c r="I938" s="8" t="s">
        <v>294</v>
      </c>
      <c r="J938" s="8" t="s">
        <v>10897</v>
      </c>
      <c r="K938" s="8" t="s">
        <v>301</v>
      </c>
      <c r="L938" s="8" t="s">
        <v>10886</v>
      </c>
      <c r="M938" s="8" t="s">
        <v>10899</v>
      </c>
      <c r="N938" s="8" t="s">
        <v>10893</v>
      </c>
      <c r="O938" s="9">
        <v>20.12</v>
      </c>
      <c r="P938" s="10">
        <v>1</v>
      </c>
      <c r="Q938" s="11">
        <v>9.25</v>
      </c>
      <c r="R938" s="11">
        <v>7</v>
      </c>
      <c r="S938" s="8" t="s">
        <v>296</v>
      </c>
      <c r="T938" s="8" t="s">
        <v>297</v>
      </c>
      <c r="U938" s="9">
        <v>24.024000000000001</v>
      </c>
      <c r="V938" s="10">
        <v>0.25</v>
      </c>
      <c r="W938" s="11">
        <v>3</v>
      </c>
      <c r="X938" s="9">
        <v>8.0860000000000003</v>
      </c>
      <c r="Y938" s="8" t="s">
        <v>292</v>
      </c>
      <c r="Z938" s="10">
        <v>4</v>
      </c>
      <c r="AA938" s="10">
        <v>1</v>
      </c>
      <c r="AB938" s="9">
        <v>32.344000000000001</v>
      </c>
      <c r="AC938" s="10">
        <v>1</v>
      </c>
      <c r="AD938" s="10">
        <v>1</v>
      </c>
      <c r="AE938" s="9">
        <v>32.344000000000001</v>
      </c>
      <c r="AF938" s="11">
        <v>10</v>
      </c>
      <c r="AG938" s="11">
        <v>7</v>
      </c>
      <c r="AH938" s="11">
        <v>0</v>
      </c>
      <c r="AI938" s="11">
        <v>17</v>
      </c>
      <c r="AJ938" s="11">
        <v>0</v>
      </c>
      <c r="AK938" s="12">
        <v>44115.622372685182</v>
      </c>
      <c r="AL938" s="11">
        <v>0.6</v>
      </c>
      <c r="AM938" s="11">
        <v>100</v>
      </c>
      <c r="AN938" s="11">
        <v>0</v>
      </c>
      <c r="AO938" s="11">
        <v>0.42</v>
      </c>
      <c r="AP938" s="11">
        <v>0</v>
      </c>
      <c r="AQ938" s="11">
        <v>1.24</v>
      </c>
      <c r="AR938" s="11">
        <v>0.24</v>
      </c>
      <c r="AS938" s="8" t="s">
        <v>298</v>
      </c>
      <c r="AT938" s="11">
        <v>0</v>
      </c>
      <c r="AU938" s="8" t="s">
        <v>13366</v>
      </c>
      <c r="AV938" s="8" t="s">
        <v>299</v>
      </c>
    </row>
    <row r="939" spans="1:48" x14ac:dyDescent="0.25">
      <c r="A939" s="8" t="str">
        <f t="shared" si="14"/>
        <v>17006000258412200001421</v>
      </c>
      <c r="B939" s="8" t="s">
        <v>10883</v>
      </c>
      <c r="C939" s="8" t="s">
        <v>292</v>
      </c>
      <c r="D939" s="8" t="s">
        <v>293</v>
      </c>
      <c r="E939" s="8" t="s">
        <v>13367</v>
      </c>
      <c r="F939" s="8" t="s">
        <v>13368</v>
      </c>
      <c r="G939" s="8" t="s">
        <v>10890</v>
      </c>
      <c r="H939" s="8" t="s">
        <v>10896</v>
      </c>
      <c r="I939" s="8" t="s">
        <v>294</v>
      </c>
      <c r="J939" s="8" t="s">
        <v>10897</v>
      </c>
      <c r="K939" s="8" t="s">
        <v>301</v>
      </c>
      <c r="L939" s="8" t="s">
        <v>10886</v>
      </c>
      <c r="M939" s="8" t="s">
        <v>10899</v>
      </c>
      <c r="N939" s="8" t="s">
        <v>10893</v>
      </c>
      <c r="O939" s="9">
        <v>20.25</v>
      </c>
      <c r="P939" s="10">
        <v>1</v>
      </c>
      <c r="Q939" s="11">
        <v>9.25</v>
      </c>
      <c r="R939" s="11">
        <v>7</v>
      </c>
      <c r="S939" s="8" t="s">
        <v>296</v>
      </c>
      <c r="T939" s="8" t="s">
        <v>297</v>
      </c>
      <c r="U939" s="9">
        <v>24.178999999999998</v>
      </c>
      <c r="V939" s="10">
        <v>0.25</v>
      </c>
      <c r="W939" s="11">
        <v>3</v>
      </c>
      <c r="X939" s="9">
        <v>8.1449999999999996</v>
      </c>
      <c r="Y939" s="8" t="s">
        <v>292</v>
      </c>
      <c r="Z939" s="10">
        <v>4</v>
      </c>
      <c r="AA939" s="10">
        <v>1</v>
      </c>
      <c r="AB939" s="9">
        <v>32.58</v>
      </c>
      <c r="AC939" s="10">
        <v>1</v>
      </c>
      <c r="AD939" s="10">
        <v>1</v>
      </c>
      <c r="AE939" s="9">
        <v>32.58</v>
      </c>
      <c r="AF939" s="11">
        <v>10</v>
      </c>
      <c r="AG939" s="11">
        <v>7</v>
      </c>
      <c r="AH939" s="11">
        <v>0</v>
      </c>
      <c r="AI939" s="11">
        <v>17</v>
      </c>
      <c r="AJ939" s="11">
        <v>0</v>
      </c>
      <c r="AK939" s="12">
        <v>44115.622395833336</v>
      </c>
      <c r="AL939" s="11">
        <v>0.61</v>
      </c>
      <c r="AM939" s="11">
        <v>100</v>
      </c>
      <c r="AN939" s="11">
        <v>0</v>
      </c>
      <c r="AO939" s="11">
        <v>0.42</v>
      </c>
      <c r="AP939" s="11">
        <v>0</v>
      </c>
      <c r="AQ939" s="11">
        <v>1.25</v>
      </c>
      <c r="AR939" s="11">
        <v>0.24</v>
      </c>
      <c r="AS939" s="8" t="s">
        <v>298</v>
      </c>
      <c r="AT939" s="11">
        <v>0</v>
      </c>
      <c r="AU939" s="8" t="s">
        <v>13369</v>
      </c>
      <c r="AV939" s="8" t="s">
        <v>299</v>
      </c>
    </row>
    <row r="940" spans="1:48" x14ac:dyDescent="0.25">
      <c r="A940" s="8" t="str">
        <f t="shared" si="14"/>
        <v>17006000258422200001421</v>
      </c>
      <c r="B940" s="8" t="s">
        <v>10883</v>
      </c>
      <c r="C940" s="8" t="s">
        <v>292</v>
      </c>
      <c r="D940" s="8" t="s">
        <v>293</v>
      </c>
      <c r="E940" s="8" t="s">
        <v>13370</v>
      </c>
      <c r="F940" s="8" t="s">
        <v>13371</v>
      </c>
      <c r="G940" s="8" t="s">
        <v>10890</v>
      </c>
      <c r="H940" s="8" t="s">
        <v>10896</v>
      </c>
      <c r="I940" s="8" t="s">
        <v>294</v>
      </c>
      <c r="J940" s="8" t="s">
        <v>10897</v>
      </c>
      <c r="K940" s="8" t="s">
        <v>301</v>
      </c>
      <c r="L940" s="8" t="s">
        <v>10886</v>
      </c>
      <c r="M940" s="8" t="s">
        <v>10899</v>
      </c>
      <c r="N940" s="8" t="s">
        <v>10893</v>
      </c>
      <c r="O940" s="9">
        <v>20.39</v>
      </c>
      <c r="P940" s="10">
        <v>1</v>
      </c>
      <c r="Q940" s="11">
        <v>9.25</v>
      </c>
      <c r="R940" s="11">
        <v>7</v>
      </c>
      <c r="S940" s="8" t="s">
        <v>296</v>
      </c>
      <c r="T940" s="8" t="s">
        <v>297</v>
      </c>
      <c r="U940" s="9">
        <v>24.346</v>
      </c>
      <c r="V940" s="10">
        <v>0.25</v>
      </c>
      <c r="W940" s="11">
        <v>3</v>
      </c>
      <c r="X940" s="9">
        <v>8.1969999999999992</v>
      </c>
      <c r="Y940" s="8" t="s">
        <v>292</v>
      </c>
      <c r="Z940" s="10">
        <v>4</v>
      </c>
      <c r="AA940" s="10">
        <v>1</v>
      </c>
      <c r="AB940" s="9">
        <v>32.787999999999997</v>
      </c>
      <c r="AC940" s="10">
        <v>1</v>
      </c>
      <c r="AD940" s="10">
        <v>1</v>
      </c>
      <c r="AE940" s="9">
        <v>32.787999999999997</v>
      </c>
      <c r="AF940" s="11">
        <v>10</v>
      </c>
      <c r="AG940" s="11">
        <v>7</v>
      </c>
      <c r="AH940" s="11">
        <v>0</v>
      </c>
      <c r="AI940" s="11">
        <v>17</v>
      </c>
      <c r="AJ940" s="11">
        <v>0</v>
      </c>
      <c r="AK940" s="12">
        <v>44115.622395833336</v>
      </c>
      <c r="AL940" s="11">
        <v>0.61</v>
      </c>
      <c r="AM940" s="11">
        <v>100</v>
      </c>
      <c r="AN940" s="11">
        <v>0</v>
      </c>
      <c r="AO940" s="11">
        <v>0.43</v>
      </c>
      <c r="AP940" s="11">
        <v>0</v>
      </c>
      <c r="AQ940" s="11">
        <v>1.26</v>
      </c>
      <c r="AR940" s="11">
        <v>0.24</v>
      </c>
      <c r="AS940" s="8" t="s">
        <v>298</v>
      </c>
      <c r="AT940" s="11">
        <v>0</v>
      </c>
      <c r="AU940" s="8" t="s">
        <v>13372</v>
      </c>
      <c r="AV940" s="8" t="s">
        <v>299</v>
      </c>
    </row>
    <row r="941" spans="1:48" x14ac:dyDescent="0.25">
      <c r="A941" s="8" t="str">
        <f t="shared" si="14"/>
        <v>17006000258432200001421</v>
      </c>
      <c r="B941" s="8" t="s">
        <v>10883</v>
      </c>
      <c r="C941" s="8" t="s">
        <v>292</v>
      </c>
      <c r="D941" s="8" t="s">
        <v>293</v>
      </c>
      <c r="E941" s="8" t="s">
        <v>13373</v>
      </c>
      <c r="F941" s="8" t="s">
        <v>13374</v>
      </c>
      <c r="G941" s="8" t="s">
        <v>10890</v>
      </c>
      <c r="H941" s="8" t="s">
        <v>10896</v>
      </c>
      <c r="I941" s="8" t="s">
        <v>294</v>
      </c>
      <c r="J941" s="8" t="s">
        <v>10897</v>
      </c>
      <c r="K941" s="8" t="s">
        <v>301</v>
      </c>
      <c r="L941" s="8" t="s">
        <v>10886</v>
      </c>
      <c r="M941" s="8" t="s">
        <v>10899</v>
      </c>
      <c r="N941" s="8" t="s">
        <v>10893</v>
      </c>
      <c r="O941" s="9">
        <v>20.51</v>
      </c>
      <c r="P941" s="10">
        <v>1</v>
      </c>
      <c r="Q941" s="11">
        <v>9.25</v>
      </c>
      <c r="R941" s="11">
        <v>7</v>
      </c>
      <c r="S941" s="8" t="s">
        <v>296</v>
      </c>
      <c r="T941" s="8" t="s">
        <v>297</v>
      </c>
      <c r="U941" s="9">
        <v>24.49</v>
      </c>
      <c r="V941" s="10">
        <v>0.25</v>
      </c>
      <c r="W941" s="11">
        <v>3</v>
      </c>
      <c r="X941" s="9">
        <v>8.2430000000000003</v>
      </c>
      <c r="Y941" s="8" t="s">
        <v>292</v>
      </c>
      <c r="Z941" s="10">
        <v>4</v>
      </c>
      <c r="AA941" s="10">
        <v>1</v>
      </c>
      <c r="AB941" s="9">
        <v>32.972000000000001</v>
      </c>
      <c r="AC941" s="10">
        <v>1</v>
      </c>
      <c r="AD941" s="10">
        <v>1</v>
      </c>
      <c r="AE941" s="9">
        <v>32.972000000000001</v>
      </c>
      <c r="AF941" s="11">
        <v>10</v>
      </c>
      <c r="AG941" s="11">
        <v>7</v>
      </c>
      <c r="AH941" s="11">
        <v>0</v>
      </c>
      <c r="AI941" s="11">
        <v>17</v>
      </c>
      <c r="AJ941" s="11">
        <v>0</v>
      </c>
      <c r="AK941" s="12">
        <v>44115.622407407405</v>
      </c>
      <c r="AL941" s="11">
        <v>0.61</v>
      </c>
      <c r="AM941" s="11">
        <v>100</v>
      </c>
      <c r="AN941" s="11">
        <v>0</v>
      </c>
      <c r="AO941" s="11">
        <v>0.43</v>
      </c>
      <c r="AP941" s="11">
        <v>0</v>
      </c>
      <c r="AQ941" s="11">
        <v>1.27</v>
      </c>
      <c r="AR941" s="11">
        <v>0.24</v>
      </c>
      <c r="AS941" s="8" t="s">
        <v>298</v>
      </c>
      <c r="AT941" s="11">
        <v>0</v>
      </c>
      <c r="AU941" s="8" t="s">
        <v>13375</v>
      </c>
      <c r="AV941" s="8" t="s">
        <v>299</v>
      </c>
    </row>
    <row r="942" spans="1:48" x14ac:dyDescent="0.25">
      <c r="A942" s="8" t="str">
        <f t="shared" si="14"/>
        <v>17006000258442200001421</v>
      </c>
      <c r="B942" s="8" t="s">
        <v>10883</v>
      </c>
      <c r="C942" s="8" t="s">
        <v>292</v>
      </c>
      <c r="D942" s="8" t="s">
        <v>293</v>
      </c>
      <c r="E942" s="8" t="s">
        <v>13376</v>
      </c>
      <c r="F942" s="8" t="s">
        <v>13377</v>
      </c>
      <c r="G942" s="8" t="s">
        <v>10890</v>
      </c>
      <c r="H942" s="8" t="s">
        <v>10896</v>
      </c>
      <c r="I942" s="8" t="s">
        <v>294</v>
      </c>
      <c r="J942" s="8" t="s">
        <v>10897</v>
      </c>
      <c r="K942" s="8" t="s">
        <v>301</v>
      </c>
      <c r="L942" s="8" t="s">
        <v>10898</v>
      </c>
      <c r="M942" s="8" t="s">
        <v>10899</v>
      </c>
      <c r="N942" s="8" t="s">
        <v>10893</v>
      </c>
      <c r="O942" s="9">
        <v>20.63</v>
      </c>
      <c r="P942" s="10">
        <v>1</v>
      </c>
      <c r="Q942" s="11">
        <v>9.25</v>
      </c>
      <c r="R942" s="11">
        <v>7</v>
      </c>
      <c r="S942" s="8" t="s">
        <v>296</v>
      </c>
      <c r="T942" s="8" t="s">
        <v>297</v>
      </c>
      <c r="U942" s="9">
        <v>24.632999999999999</v>
      </c>
      <c r="V942" s="10">
        <v>0.25</v>
      </c>
      <c r="W942" s="11">
        <v>3</v>
      </c>
      <c r="X942" s="9">
        <v>8.2880000000000003</v>
      </c>
      <c r="Y942" s="8" t="s">
        <v>292</v>
      </c>
      <c r="Z942" s="10">
        <v>4</v>
      </c>
      <c r="AA942" s="10">
        <v>1</v>
      </c>
      <c r="AB942" s="9">
        <v>33.152000000000001</v>
      </c>
      <c r="AC942" s="10">
        <v>1</v>
      </c>
      <c r="AD942" s="10">
        <v>1</v>
      </c>
      <c r="AE942" s="9">
        <v>33.152000000000001</v>
      </c>
      <c r="AF942" s="11">
        <v>10</v>
      </c>
      <c r="AG942" s="11">
        <v>7</v>
      </c>
      <c r="AH942" s="11">
        <v>0</v>
      </c>
      <c r="AI942" s="11">
        <v>17</v>
      </c>
      <c r="AJ942" s="11">
        <v>0</v>
      </c>
      <c r="AK942" s="12">
        <v>44115.622418981482</v>
      </c>
      <c r="AL942" s="11">
        <v>0.62</v>
      </c>
      <c r="AM942" s="11">
        <v>100</v>
      </c>
      <c r="AN942" s="11">
        <v>0</v>
      </c>
      <c r="AO942" s="11">
        <v>0.43</v>
      </c>
      <c r="AP942" s="11">
        <v>0</v>
      </c>
      <c r="AQ942" s="11">
        <v>1.27</v>
      </c>
      <c r="AR942" s="11">
        <v>0.24</v>
      </c>
      <c r="AS942" s="8" t="s">
        <v>298</v>
      </c>
      <c r="AT942" s="11">
        <v>0</v>
      </c>
      <c r="AU942" s="8" t="s">
        <v>13378</v>
      </c>
      <c r="AV942" s="8" t="s">
        <v>299</v>
      </c>
    </row>
    <row r="943" spans="1:48" x14ac:dyDescent="0.25">
      <c r="A943" s="8" t="str">
        <f t="shared" si="14"/>
        <v>17006000258452200001421</v>
      </c>
      <c r="B943" s="8" t="s">
        <v>10883</v>
      </c>
      <c r="C943" s="8" t="s">
        <v>292</v>
      </c>
      <c r="D943" s="8" t="s">
        <v>293</v>
      </c>
      <c r="E943" s="8" t="s">
        <v>13379</v>
      </c>
      <c r="F943" s="8" t="s">
        <v>13380</v>
      </c>
      <c r="G943" s="8" t="s">
        <v>10890</v>
      </c>
      <c r="H943" s="8" t="s">
        <v>10896</v>
      </c>
      <c r="I943" s="8" t="s">
        <v>294</v>
      </c>
      <c r="J943" s="8" t="s">
        <v>10897</v>
      </c>
      <c r="K943" s="8" t="s">
        <v>301</v>
      </c>
      <c r="L943" s="8" t="s">
        <v>10886</v>
      </c>
      <c r="M943" s="8" t="s">
        <v>10899</v>
      </c>
      <c r="N943" s="8" t="s">
        <v>10893</v>
      </c>
      <c r="O943" s="9">
        <v>20.82</v>
      </c>
      <c r="P943" s="10">
        <v>1</v>
      </c>
      <c r="Q943" s="11">
        <v>9.25</v>
      </c>
      <c r="R943" s="11">
        <v>7</v>
      </c>
      <c r="S943" s="8" t="s">
        <v>296</v>
      </c>
      <c r="T943" s="8" t="s">
        <v>297</v>
      </c>
      <c r="U943" s="9">
        <v>24.86</v>
      </c>
      <c r="V943" s="10">
        <v>0.25</v>
      </c>
      <c r="W943" s="11">
        <v>3</v>
      </c>
      <c r="X943" s="9">
        <v>8.3650000000000002</v>
      </c>
      <c r="Y943" s="8" t="s">
        <v>292</v>
      </c>
      <c r="Z943" s="10">
        <v>4</v>
      </c>
      <c r="AA943" s="10">
        <v>1</v>
      </c>
      <c r="AB943" s="9">
        <v>33.46</v>
      </c>
      <c r="AC943" s="10">
        <v>1</v>
      </c>
      <c r="AD943" s="10">
        <v>1</v>
      </c>
      <c r="AE943" s="9">
        <v>33.46</v>
      </c>
      <c r="AF943" s="11">
        <v>10</v>
      </c>
      <c r="AG943" s="11">
        <v>7</v>
      </c>
      <c r="AH943" s="11">
        <v>0</v>
      </c>
      <c r="AI943" s="11">
        <v>17</v>
      </c>
      <c r="AJ943" s="11">
        <v>0</v>
      </c>
      <c r="AK943" s="12">
        <v>44115.622418981482</v>
      </c>
      <c r="AL943" s="11">
        <v>0.62</v>
      </c>
      <c r="AM943" s="11">
        <v>100</v>
      </c>
      <c r="AN943" s="11">
        <v>0</v>
      </c>
      <c r="AO943" s="11">
        <v>0.44</v>
      </c>
      <c r="AP943" s="11">
        <v>0</v>
      </c>
      <c r="AQ943" s="11">
        <v>1.29</v>
      </c>
      <c r="AR943" s="11">
        <v>0.24</v>
      </c>
      <c r="AS943" s="8" t="s">
        <v>298</v>
      </c>
      <c r="AT943" s="11">
        <v>0</v>
      </c>
      <c r="AU943" s="8" t="s">
        <v>13381</v>
      </c>
      <c r="AV943" s="8" t="s">
        <v>299</v>
      </c>
    </row>
    <row r="944" spans="1:48" x14ac:dyDescent="0.25">
      <c r="A944" s="8" t="str">
        <f t="shared" si="14"/>
        <v>17006000258462200001421</v>
      </c>
      <c r="B944" s="8" t="s">
        <v>10883</v>
      </c>
      <c r="C944" s="8" t="s">
        <v>292</v>
      </c>
      <c r="D944" s="8" t="s">
        <v>293</v>
      </c>
      <c r="E944" s="8" t="s">
        <v>13382</v>
      </c>
      <c r="F944" s="8" t="s">
        <v>13383</v>
      </c>
      <c r="G944" s="8" t="s">
        <v>10890</v>
      </c>
      <c r="H944" s="8" t="s">
        <v>10896</v>
      </c>
      <c r="I944" s="8" t="s">
        <v>294</v>
      </c>
      <c r="J944" s="8" t="s">
        <v>10897</v>
      </c>
      <c r="K944" s="8" t="s">
        <v>302</v>
      </c>
      <c r="L944" s="8" t="s">
        <v>10898</v>
      </c>
      <c r="M944" s="8" t="s">
        <v>10899</v>
      </c>
      <c r="N944" s="8" t="s">
        <v>10893</v>
      </c>
      <c r="O944" s="9">
        <v>20.260000000000002</v>
      </c>
      <c r="P944" s="10">
        <v>1</v>
      </c>
      <c r="Q944" s="11">
        <v>9.25</v>
      </c>
      <c r="R944" s="11">
        <v>7</v>
      </c>
      <c r="S944" s="8" t="s">
        <v>296</v>
      </c>
      <c r="T944" s="8" t="s">
        <v>297</v>
      </c>
      <c r="U944" s="9">
        <v>24.190999999999999</v>
      </c>
      <c r="V944" s="10">
        <v>0.25</v>
      </c>
      <c r="W944" s="11">
        <v>3</v>
      </c>
      <c r="X944" s="9">
        <v>8.1479999999999997</v>
      </c>
      <c r="Y944" s="8" t="s">
        <v>292</v>
      </c>
      <c r="Z944" s="10">
        <v>4</v>
      </c>
      <c r="AA944" s="10">
        <v>1</v>
      </c>
      <c r="AB944" s="9">
        <v>32.591999999999999</v>
      </c>
      <c r="AC944" s="10">
        <v>1</v>
      </c>
      <c r="AD944" s="10">
        <v>1</v>
      </c>
      <c r="AE944" s="9">
        <v>32.591999999999999</v>
      </c>
      <c r="AF944" s="11">
        <v>10</v>
      </c>
      <c r="AG944" s="11">
        <v>7</v>
      </c>
      <c r="AH944" s="11">
        <v>0</v>
      </c>
      <c r="AI944" s="11">
        <v>17</v>
      </c>
      <c r="AJ944" s="11">
        <v>0</v>
      </c>
      <c r="AK944" s="12">
        <v>44115.622430555559</v>
      </c>
      <c r="AL944" s="11">
        <v>0.61</v>
      </c>
      <c r="AM944" s="11">
        <v>100</v>
      </c>
      <c r="AN944" s="11">
        <v>0</v>
      </c>
      <c r="AO944" s="11">
        <v>0.42</v>
      </c>
      <c r="AP944" s="11">
        <v>0</v>
      </c>
      <c r="AQ944" s="11">
        <v>1.25</v>
      </c>
      <c r="AR944" s="11">
        <v>0.24</v>
      </c>
      <c r="AS944" s="8" t="s">
        <v>298</v>
      </c>
      <c r="AT944" s="11">
        <v>0</v>
      </c>
      <c r="AU944" s="8" t="s">
        <v>13384</v>
      </c>
      <c r="AV944" s="8" t="s">
        <v>299</v>
      </c>
    </row>
    <row r="945" spans="1:48" x14ac:dyDescent="0.25">
      <c r="A945" s="8" t="str">
        <f t="shared" si="14"/>
        <v>17006000258472200001421</v>
      </c>
      <c r="B945" s="8" t="s">
        <v>10883</v>
      </c>
      <c r="C945" s="8" t="s">
        <v>292</v>
      </c>
      <c r="D945" s="8" t="s">
        <v>293</v>
      </c>
      <c r="E945" s="8" t="s">
        <v>13385</v>
      </c>
      <c r="F945" s="8" t="s">
        <v>13386</v>
      </c>
      <c r="G945" s="8" t="s">
        <v>10890</v>
      </c>
      <c r="H945" s="8" t="s">
        <v>10896</v>
      </c>
      <c r="I945" s="8" t="s">
        <v>294</v>
      </c>
      <c r="J945" s="8" t="s">
        <v>10897</v>
      </c>
      <c r="K945" s="8" t="s">
        <v>302</v>
      </c>
      <c r="L945" s="8" t="s">
        <v>10898</v>
      </c>
      <c r="M945" s="8" t="s">
        <v>10899</v>
      </c>
      <c r="N945" s="8" t="s">
        <v>10893</v>
      </c>
      <c r="O945" s="9">
        <v>8.7799999999999994</v>
      </c>
      <c r="P945" s="10">
        <v>1</v>
      </c>
      <c r="Q945" s="11">
        <v>9.25</v>
      </c>
      <c r="R945" s="11">
        <v>7</v>
      </c>
      <c r="S945" s="8" t="s">
        <v>296</v>
      </c>
      <c r="T945" s="8" t="s">
        <v>297</v>
      </c>
      <c r="U945" s="9">
        <v>10.484</v>
      </c>
      <c r="V945" s="10">
        <v>0.25</v>
      </c>
      <c r="W945" s="11">
        <v>3</v>
      </c>
      <c r="X945" s="9">
        <v>3.5209999999999999</v>
      </c>
      <c r="Y945" s="8" t="s">
        <v>292</v>
      </c>
      <c r="Z945" s="10">
        <v>4</v>
      </c>
      <c r="AA945" s="10">
        <v>1</v>
      </c>
      <c r="AB945" s="9">
        <v>14.084</v>
      </c>
      <c r="AC945" s="10">
        <v>1</v>
      </c>
      <c r="AD945" s="10">
        <v>1</v>
      </c>
      <c r="AE945" s="9">
        <v>14.084</v>
      </c>
      <c r="AF945" s="11">
        <v>10</v>
      </c>
      <c r="AG945" s="11">
        <v>7</v>
      </c>
      <c r="AH945" s="11">
        <v>0</v>
      </c>
      <c r="AI945" s="11">
        <v>17</v>
      </c>
      <c r="AJ945" s="11">
        <v>0</v>
      </c>
      <c r="AK945" s="12">
        <v>44115.622430555559</v>
      </c>
      <c r="AL945" s="11">
        <v>0.26</v>
      </c>
      <c r="AM945" s="11">
        <v>100</v>
      </c>
      <c r="AN945" s="11">
        <v>0</v>
      </c>
      <c r="AO945" s="11">
        <v>0.18</v>
      </c>
      <c r="AP945" s="11">
        <v>0</v>
      </c>
      <c r="AQ945" s="11">
        <v>0.54</v>
      </c>
      <c r="AR945" s="11">
        <v>0.1</v>
      </c>
      <c r="AS945" s="8" t="s">
        <v>298</v>
      </c>
      <c r="AT945" s="11">
        <v>0</v>
      </c>
      <c r="AU945" s="8" t="s">
        <v>13387</v>
      </c>
      <c r="AV945" s="8" t="s">
        <v>299</v>
      </c>
    </row>
    <row r="946" spans="1:48" x14ac:dyDescent="0.25">
      <c r="A946" s="8" t="str">
        <f t="shared" si="14"/>
        <v>17006000258482200001421</v>
      </c>
      <c r="B946" s="8" t="s">
        <v>10883</v>
      </c>
      <c r="C946" s="8" t="s">
        <v>292</v>
      </c>
      <c r="D946" s="8" t="s">
        <v>293</v>
      </c>
      <c r="E946" s="8" t="s">
        <v>13388</v>
      </c>
      <c r="F946" s="8" t="s">
        <v>13389</v>
      </c>
      <c r="G946" s="8" t="s">
        <v>10890</v>
      </c>
      <c r="H946" s="8" t="s">
        <v>10896</v>
      </c>
      <c r="I946" s="8" t="s">
        <v>294</v>
      </c>
      <c r="J946" s="8" t="s">
        <v>10897</v>
      </c>
      <c r="K946" s="8" t="s">
        <v>302</v>
      </c>
      <c r="L946" s="8" t="s">
        <v>10886</v>
      </c>
      <c r="M946" s="8" t="s">
        <v>10899</v>
      </c>
      <c r="N946" s="8" t="s">
        <v>10893</v>
      </c>
      <c r="O946" s="9">
        <v>8.83</v>
      </c>
      <c r="P946" s="10">
        <v>1</v>
      </c>
      <c r="Q946" s="11">
        <v>9.25</v>
      </c>
      <c r="R946" s="11">
        <v>7</v>
      </c>
      <c r="S946" s="8" t="s">
        <v>296</v>
      </c>
      <c r="T946" s="8" t="s">
        <v>297</v>
      </c>
      <c r="U946" s="9">
        <v>10.542999999999999</v>
      </c>
      <c r="V946" s="10">
        <v>0.25</v>
      </c>
      <c r="W946" s="11">
        <v>3</v>
      </c>
      <c r="X946" s="9">
        <v>3.556</v>
      </c>
      <c r="Y946" s="8" t="s">
        <v>292</v>
      </c>
      <c r="Z946" s="10">
        <v>4</v>
      </c>
      <c r="AA946" s="10">
        <v>1</v>
      </c>
      <c r="AB946" s="9">
        <v>14.224</v>
      </c>
      <c r="AC946" s="10">
        <v>1</v>
      </c>
      <c r="AD946" s="10">
        <v>1</v>
      </c>
      <c r="AE946" s="9">
        <v>14.224</v>
      </c>
      <c r="AF946" s="11">
        <v>10</v>
      </c>
      <c r="AG946" s="11">
        <v>7</v>
      </c>
      <c r="AH946" s="11">
        <v>0</v>
      </c>
      <c r="AI946" s="11">
        <v>17</v>
      </c>
      <c r="AJ946" s="11">
        <v>0</v>
      </c>
      <c r="AK946" s="12">
        <v>44115.622442129628</v>
      </c>
      <c r="AL946" s="11">
        <v>0.27</v>
      </c>
      <c r="AM946" s="11">
        <v>100</v>
      </c>
      <c r="AN946" s="11">
        <v>0</v>
      </c>
      <c r="AO946" s="11">
        <v>0.19</v>
      </c>
      <c r="AP946" s="11">
        <v>0</v>
      </c>
      <c r="AQ946" s="11">
        <v>0.55000000000000004</v>
      </c>
      <c r="AR946" s="11">
        <v>0.1</v>
      </c>
      <c r="AS946" s="8" t="s">
        <v>298</v>
      </c>
      <c r="AT946" s="11">
        <v>0</v>
      </c>
      <c r="AU946" s="8" t="s">
        <v>13390</v>
      </c>
      <c r="AV946" s="8" t="s">
        <v>299</v>
      </c>
    </row>
    <row r="947" spans="1:48" x14ac:dyDescent="0.25">
      <c r="A947" s="8" t="str">
        <f t="shared" si="14"/>
        <v>17006000258492200001421</v>
      </c>
      <c r="B947" s="8" t="s">
        <v>10883</v>
      </c>
      <c r="C947" s="8" t="s">
        <v>292</v>
      </c>
      <c r="D947" s="8" t="s">
        <v>293</v>
      </c>
      <c r="E947" s="8" t="s">
        <v>13391</v>
      </c>
      <c r="F947" s="8" t="s">
        <v>13392</v>
      </c>
      <c r="G947" s="8" t="s">
        <v>10890</v>
      </c>
      <c r="H947" s="8" t="s">
        <v>10896</v>
      </c>
      <c r="I947" s="8" t="s">
        <v>294</v>
      </c>
      <c r="J947" s="8" t="s">
        <v>10897</v>
      </c>
      <c r="K947" s="8" t="s">
        <v>302</v>
      </c>
      <c r="L947" s="8" t="s">
        <v>10886</v>
      </c>
      <c r="M947" s="8" t="s">
        <v>10899</v>
      </c>
      <c r="N947" s="8" t="s">
        <v>10893</v>
      </c>
      <c r="O947" s="9">
        <v>8.85</v>
      </c>
      <c r="P947" s="10">
        <v>1</v>
      </c>
      <c r="Q947" s="11">
        <v>9.25</v>
      </c>
      <c r="R947" s="11">
        <v>7</v>
      </c>
      <c r="S947" s="8" t="s">
        <v>296</v>
      </c>
      <c r="T947" s="8" t="s">
        <v>297</v>
      </c>
      <c r="U947" s="9">
        <v>10.567</v>
      </c>
      <c r="V947" s="10">
        <v>0.25</v>
      </c>
      <c r="W947" s="11">
        <v>3</v>
      </c>
      <c r="X947" s="9">
        <v>3.5619999999999998</v>
      </c>
      <c r="Y947" s="8" t="s">
        <v>292</v>
      </c>
      <c r="Z947" s="10">
        <v>4</v>
      </c>
      <c r="AA947" s="10">
        <v>1</v>
      </c>
      <c r="AB947" s="9">
        <v>14.247999999999999</v>
      </c>
      <c r="AC947" s="10">
        <v>1</v>
      </c>
      <c r="AD947" s="10">
        <v>1</v>
      </c>
      <c r="AE947" s="9">
        <v>14.247999999999999</v>
      </c>
      <c r="AF947" s="11">
        <v>10</v>
      </c>
      <c r="AG947" s="11">
        <v>7</v>
      </c>
      <c r="AH947" s="11">
        <v>0</v>
      </c>
      <c r="AI947" s="11">
        <v>17</v>
      </c>
      <c r="AJ947" s="11">
        <v>0</v>
      </c>
      <c r="AK947" s="12">
        <v>44115.622442129628</v>
      </c>
      <c r="AL947" s="11">
        <v>0.27</v>
      </c>
      <c r="AM947" s="11">
        <v>100</v>
      </c>
      <c r="AN947" s="11">
        <v>0</v>
      </c>
      <c r="AO947" s="11">
        <v>0.19</v>
      </c>
      <c r="AP947" s="11">
        <v>0</v>
      </c>
      <c r="AQ947" s="11">
        <v>0.55000000000000004</v>
      </c>
      <c r="AR947" s="11">
        <v>0.1</v>
      </c>
      <c r="AS947" s="8" t="s">
        <v>298</v>
      </c>
      <c r="AT947" s="11">
        <v>0</v>
      </c>
      <c r="AU947" s="8" t="s">
        <v>13393</v>
      </c>
      <c r="AV947" s="8" t="s">
        <v>299</v>
      </c>
    </row>
    <row r="948" spans="1:48" x14ac:dyDescent="0.25">
      <c r="A948" s="8" t="str">
        <f t="shared" si="14"/>
        <v>17006000258502200001421</v>
      </c>
      <c r="B948" s="8" t="s">
        <v>10883</v>
      </c>
      <c r="C948" s="8" t="s">
        <v>292</v>
      </c>
      <c r="D948" s="8" t="s">
        <v>293</v>
      </c>
      <c r="E948" s="8" t="s">
        <v>13394</v>
      </c>
      <c r="F948" s="8" t="s">
        <v>13395</v>
      </c>
      <c r="G948" s="8" t="s">
        <v>10890</v>
      </c>
      <c r="H948" s="8" t="s">
        <v>10896</v>
      </c>
      <c r="I948" s="8" t="s">
        <v>294</v>
      </c>
      <c r="J948" s="8" t="s">
        <v>10897</v>
      </c>
      <c r="K948" s="8" t="s">
        <v>302</v>
      </c>
      <c r="L948" s="8" t="s">
        <v>10886</v>
      </c>
      <c r="M948" s="8" t="s">
        <v>10899</v>
      </c>
      <c r="N948" s="8" t="s">
        <v>10893</v>
      </c>
      <c r="O948" s="9">
        <v>8.92</v>
      </c>
      <c r="P948" s="10">
        <v>1</v>
      </c>
      <c r="Q948" s="11">
        <v>9.25</v>
      </c>
      <c r="R948" s="11">
        <v>7</v>
      </c>
      <c r="S948" s="8" t="s">
        <v>296</v>
      </c>
      <c r="T948" s="8" t="s">
        <v>297</v>
      </c>
      <c r="U948" s="9">
        <v>10.651</v>
      </c>
      <c r="V948" s="10">
        <v>0.25</v>
      </c>
      <c r="W948" s="11">
        <v>3</v>
      </c>
      <c r="X948" s="9">
        <v>3.5830000000000002</v>
      </c>
      <c r="Y948" s="8" t="s">
        <v>292</v>
      </c>
      <c r="Z948" s="10">
        <v>4</v>
      </c>
      <c r="AA948" s="10">
        <v>1</v>
      </c>
      <c r="AB948" s="9">
        <v>14.332000000000001</v>
      </c>
      <c r="AC948" s="10">
        <v>1</v>
      </c>
      <c r="AD948" s="10">
        <v>1</v>
      </c>
      <c r="AE948" s="9">
        <v>14.332000000000001</v>
      </c>
      <c r="AF948" s="11">
        <v>10</v>
      </c>
      <c r="AG948" s="11">
        <v>7</v>
      </c>
      <c r="AH948" s="11">
        <v>0</v>
      </c>
      <c r="AI948" s="11">
        <v>17</v>
      </c>
      <c r="AJ948" s="11">
        <v>0</v>
      </c>
      <c r="AK948" s="12">
        <v>44115.622557870367</v>
      </c>
      <c r="AL948" s="11">
        <v>0.27</v>
      </c>
      <c r="AM948" s="11">
        <v>100</v>
      </c>
      <c r="AN948" s="11">
        <v>0</v>
      </c>
      <c r="AO948" s="11">
        <v>0.19</v>
      </c>
      <c r="AP948" s="11">
        <v>0</v>
      </c>
      <c r="AQ948" s="11">
        <v>0.55000000000000004</v>
      </c>
      <c r="AR948" s="11">
        <v>0.1</v>
      </c>
      <c r="AS948" s="8" t="s">
        <v>298</v>
      </c>
      <c r="AT948" s="11">
        <v>0</v>
      </c>
      <c r="AU948" s="8" t="s">
        <v>13396</v>
      </c>
      <c r="AV948" s="8" t="s">
        <v>299</v>
      </c>
    </row>
    <row r="949" spans="1:48" x14ac:dyDescent="0.25">
      <c r="A949" s="8" t="str">
        <f t="shared" si="14"/>
        <v>17006000258512200001421</v>
      </c>
      <c r="B949" s="8" t="s">
        <v>10883</v>
      </c>
      <c r="C949" s="8" t="s">
        <v>292</v>
      </c>
      <c r="D949" s="8" t="s">
        <v>293</v>
      </c>
      <c r="E949" s="8" t="s">
        <v>13397</v>
      </c>
      <c r="F949" s="8" t="s">
        <v>13398</v>
      </c>
      <c r="G949" s="8" t="s">
        <v>10890</v>
      </c>
      <c r="H949" s="8" t="s">
        <v>10896</v>
      </c>
      <c r="I949" s="8" t="s">
        <v>294</v>
      </c>
      <c r="J949" s="8" t="s">
        <v>10897</v>
      </c>
      <c r="K949" s="8" t="s">
        <v>302</v>
      </c>
      <c r="L949" s="8" t="s">
        <v>10886</v>
      </c>
      <c r="M949" s="8" t="s">
        <v>10899</v>
      </c>
      <c r="N949" s="8" t="s">
        <v>10893</v>
      </c>
      <c r="O949" s="9">
        <v>8.9600000000000009</v>
      </c>
      <c r="P949" s="10">
        <v>1</v>
      </c>
      <c r="Q949" s="11">
        <v>9.25</v>
      </c>
      <c r="R949" s="11">
        <v>7</v>
      </c>
      <c r="S949" s="8" t="s">
        <v>296</v>
      </c>
      <c r="T949" s="8" t="s">
        <v>297</v>
      </c>
      <c r="U949" s="9">
        <v>10.699</v>
      </c>
      <c r="V949" s="10">
        <v>0.25</v>
      </c>
      <c r="W949" s="11">
        <v>3</v>
      </c>
      <c r="X949" s="9">
        <v>3.5950000000000002</v>
      </c>
      <c r="Y949" s="8" t="s">
        <v>292</v>
      </c>
      <c r="Z949" s="10">
        <v>4</v>
      </c>
      <c r="AA949" s="10">
        <v>1</v>
      </c>
      <c r="AB949" s="9">
        <v>14.38</v>
      </c>
      <c r="AC949" s="10">
        <v>1</v>
      </c>
      <c r="AD949" s="10">
        <v>1</v>
      </c>
      <c r="AE949" s="9">
        <v>14.38</v>
      </c>
      <c r="AF949" s="11">
        <v>10</v>
      </c>
      <c r="AG949" s="11">
        <v>7</v>
      </c>
      <c r="AH949" s="11">
        <v>0</v>
      </c>
      <c r="AI949" s="11">
        <v>17</v>
      </c>
      <c r="AJ949" s="11">
        <v>0</v>
      </c>
      <c r="AK949" s="12">
        <v>44115.622569444444</v>
      </c>
      <c r="AL949" s="11">
        <v>0.27</v>
      </c>
      <c r="AM949" s="11">
        <v>100</v>
      </c>
      <c r="AN949" s="11">
        <v>0</v>
      </c>
      <c r="AO949" s="11">
        <v>0.19</v>
      </c>
      <c r="AP949" s="11">
        <v>0</v>
      </c>
      <c r="AQ949" s="11">
        <v>0.55000000000000004</v>
      </c>
      <c r="AR949" s="11">
        <v>0.1</v>
      </c>
      <c r="AS949" s="8" t="s">
        <v>298</v>
      </c>
      <c r="AT949" s="11">
        <v>0</v>
      </c>
      <c r="AU949" s="8" t="s">
        <v>13399</v>
      </c>
      <c r="AV949" s="8" t="s">
        <v>299</v>
      </c>
    </row>
    <row r="950" spans="1:48" x14ac:dyDescent="0.25">
      <c r="A950" s="8" t="str">
        <f t="shared" si="14"/>
        <v>17006000258522200001421</v>
      </c>
      <c r="B950" s="8" t="s">
        <v>10883</v>
      </c>
      <c r="C950" s="8" t="s">
        <v>292</v>
      </c>
      <c r="D950" s="8" t="s">
        <v>293</v>
      </c>
      <c r="E950" s="8" t="s">
        <v>13400</v>
      </c>
      <c r="F950" s="8" t="s">
        <v>13401</v>
      </c>
      <c r="G950" s="8" t="s">
        <v>10890</v>
      </c>
      <c r="H950" s="8" t="s">
        <v>10896</v>
      </c>
      <c r="I950" s="8" t="s">
        <v>294</v>
      </c>
      <c r="J950" s="8" t="s">
        <v>10897</v>
      </c>
      <c r="K950" s="8" t="s">
        <v>302</v>
      </c>
      <c r="L950" s="8" t="s">
        <v>10886</v>
      </c>
      <c r="M950" s="8" t="s">
        <v>10899</v>
      </c>
      <c r="N950" s="8" t="s">
        <v>10893</v>
      </c>
      <c r="O950" s="9">
        <v>8.99</v>
      </c>
      <c r="P950" s="10">
        <v>1</v>
      </c>
      <c r="Q950" s="11">
        <v>9.25</v>
      </c>
      <c r="R950" s="11">
        <v>7</v>
      </c>
      <c r="S950" s="8" t="s">
        <v>296</v>
      </c>
      <c r="T950" s="8" t="s">
        <v>297</v>
      </c>
      <c r="U950" s="9">
        <v>10.734</v>
      </c>
      <c r="V950" s="10">
        <v>0.25</v>
      </c>
      <c r="W950" s="11">
        <v>3</v>
      </c>
      <c r="X950" s="9">
        <v>3.6139999999999999</v>
      </c>
      <c r="Y950" s="8" t="s">
        <v>292</v>
      </c>
      <c r="Z950" s="10">
        <v>4</v>
      </c>
      <c r="AA950" s="10">
        <v>1</v>
      </c>
      <c r="AB950" s="9">
        <v>14.456</v>
      </c>
      <c r="AC950" s="10">
        <v>1</v>
      </c>
      <c r="AD950" s="10">
        <v>1</v>
      </c>
      <c r="AE950" s="9">
        <v>14.456</v>
      </c>
      <c r="AF950" s="11">
        <v>10</v>
      </c>
      <c r="AG950" s="11">
        <v>7</v>
      </c>
      <c r="AH950" s="11">
        <v>0</v>
      </c>
      <c r="AI950" s="11">
        <v>17</v>
      </c>
      <c r="AJ950" s="11">
        <v>0</v>
      </c>
      <c r="AK950" s="12">
        <v>44115.622569444444</v>
      </c>
      <c r="AL950" s="11">
        <v>0.27</v>
      </c>
      <c r="AM950" s="11">
        <v>100</v>
      </c>
      <c r="AN950" s="11">
        <v>0</v>
      </c>
      <c r="AO950" s="11">
        <v>0.19</v>
      </c>
      <c r="AP950" s="11">
        <v>0</v>
      </c>
      <c r="AQ950" s="11">
        <v>0.55000000000000004</v>
      </c>
      <c r="AR950" s="11">
        <v>0.11</v>
      </c>
      <c r="AS950" s="8" t="s">
        <v>298</v>
      </c>
      <c r="AT950" s="11">
        <v>0</v>
      </c>
      <c r="AU950" s="8" t="s">
        <v>13402</v>
      </c>
      <c r="AV950" s="8" t="s">
        <v>299</v>
      </c>
    </row>
    <row r="951" spans="1:48" x14ac:dyDescent="0.25">
      <c r="A951" s="8" t="str">
        <f t="shared" si="14"/>
        <v>17006000258532200001421</v>
      </c>
      <c r="B951" s="8" t="s">
        <v>10883</v>
      </c>
      <c r="C951" s="8" t="s">
        <v>292</v>
      </c>
      <c r="D951" s="8" t="s">
        <v>293</v>
      </c>
      <c r="E951" s="8" t="s">
        <v>13403</v>
      </c>
      <c r="F951" s="8" t="s">
        <v>13404</v>
      </c>
      <c r="G951" s="8" t="s">
        <v>10890</v>
      </c>
      <c r="H951" s="8" t="s">
        <v>10896</v>
      </c>
      <c r="I951" s="8" t="s">
        <v>294</v>
      </c>
      <c r="J951" s="8" t="s">
        <v>10897</v>
      </c>
      <c r="K951" s="8" t="s">
        <v>302</v>
      </c>
      <c r="L951" s="8" t="s">
        <v>10886</v>
      </c>
      <c r="M951" s="8" t="s">
        <v>10899</v>
      </c>
      <c r="N951" s="8" t="s">
        <v>10893</v>
      </c>
      <c r="O951" s="9">
        <v>9.11</v>
      </c>
      <c r="P951" s="10">
        <v>1</v>
      </c>
      <c r="Q951" s="11">
        <v>9.25</v>
      </c>
      <c r="R951" s="11">
        <v>7</v>
      </c>
      <c r="S951" s="8" t="s">
        <v>296</v>
      </c>
      <c r="T951" s="8" t="s">
        <v>297</v>
      </c>
      <c r="U951" s="9">
        <v>10.878</v>
      </c>
      <c r="V951" s="10">
        <v>0.25</v>
      </c>
      <c r="W951" s="11">
        <v>3</v>
      </c>
      <c r="X951" s="9">
        <v>3.66</v>
      </c>
      <c r="Y951" s="8" t="s">
        <v>292</v>
      </c>
      <c r="Z951" s="10">
        <v>4</v>
      </c>
      <c r="AA951" s="10">
        <v>1</v>
      </c>
      <c r="AB951" s="9">
        <v>14.64</v>
      </c>
      <c r="AC951" s="10">
        <v>1</v>
      </c>
      <c r="AD951" s="10">
        <v>1</v>
      </c>
      <c r="AE951" s="9">
        <v>14.64</v>
      </c>
      <c r="AF951" s="11">
        <v>10</v>
      </c>
      <c r="AG951" s="11">
        <v>7</v>
      </c>
      <c r="AH951" s="11">
        <v>0</v>
      </c>
      <c r="AI951" s="11">
        <v>17</v>
      </c>
      <c r="AJ951" s="11">
        <v>0</v>
      </c>
      <c r="AK951" s="12">
        <v>44115.622569444444</v>
      </c>
      <c r="AL951" s="11">
        <v>0.27</v>
      </c>
      <c r="AM951" s="11">
        <v>100</v>
      </c>
      <c r="AN951" s="11">
        <v>0</v>
      </c>
      <c r="AO951" s="11">
        <v>0.19</v>
      </c>
      <c r="AP951" s="11">
        <v>0</v>
      </c>
      <c r="AQ951" s="11">
        <v>0.56000000000000005</v>
      </c>
      <c r="AR951" s="11">
        <v>0.11</v>
      </c>
      <c r="AS951" s="8" t="s">
        <v>298</v>
      </c>
      <c r="AT951" s="11">
        <v>0</v>
      </c>
      <c r="AU951" s="8" t="s">
        <v>13405</v>
      </c>
      <c r="AV951" s="8" t="s">
        <v>299</v>
      </c>
    </row>
    <row r="952" spans="1:48" x14ac:dyDescent="0.25">
      <c r="A952" s="8" t="str">
        <f t="shared" si="14"/>
        <v>17006000258542200001421</v>
      </c>
      <c r="B952" s="8" t="s">
        <v>10883</v>
      </c>
      <c r="C952" s="8" t="s">
        <v>292</v>
      </c>
      <c r="D952" s="8" t="s">
        <v>293</v>
      </c>
      <c r="E952" s="8" t="s">
        <v>13406</v>
      </c>
      <c r="F952" s="8" t="s">
        <v>13407</v>
      </c>
      <c r="G952" s="8" t="s">
        <v>10890</v>
      </c>
      <c r="H952" s="8" t="s">
        <v>10896</v>
      </c>
      <c r="I952" s="8" t="s">
        <v>294</v>
      </c>
      <c r="J952" s="8" t="s">
        <v>10897</v>
      </c>
      <c r="K952" s="8" t="s">
        <v>302</v>
      </c>
      <c r="L952" s="8" t="s">
        <v>10898</v>
      </c>
      <c r="M952" s="8" t="s">
        <v>10899</v>
      </c>
      <c r="N952" s="8" t="s">
        <v>10893</v>
      </c>
      <c r="O952" s="9">
        <v>9.17</v>
      </c>
      <c r="P952" s="10">
        <v>1</v>
      </c>
      <c r="Q952" s="11">
        <v>9.25</v>
      </c>
      <c r="R952" s="11">
        <v>7</v>
      </c>
      <c r="S952" s="8" t="s">
        <v>296</v>
      </c>
      <c r="T952" s="8" t="s">
        <v>297</v>
      </c>
      <c r="U952" s="9">
        <v>10.949</v>
      </c>
      <c r="V952" s="10">
        <v>0.25</v>
      </c>
      <c r="W952" s="11">
        <v>3</v>
      </c>
      <c r="X952" s="9">
        <v>3.6869999999999998</v>
      </c>
      <c r="Y952" s="8" t="s">
        <v>292</v>
      </c>
      <c r="Z952" s="10">
        <v>4</v>
      </c>
      <c r="AA952" s="10">
        <v>1</v>
      </c>
      <c r="AB952" s="9">
        <v>14.747999999999999</v>
      </c>
      <c r="AC952" s="10">
        <v>1</v>
      </c>
      <c r="AD952" s="10">
        <v>1</v>
      </c>
      <c r="AE952" s="9">
        <v>14.747999999999999</v>
      </c>
      <c r="AF952" s="11">
        <v>10</v>
      </c>
      <c r="AG952" s="11">
        <v>7</v>
      </c>
      <c r="AH952" s="11">
        <v>0</v>
      </c>
      <c r="AI952" s="11">
        <v>17</v>
      </c>
      <c r="AJ952" s="11">
        <v>0</v>
      </c>
      <c r="AK952" s="12">
        <v>44115.622581018521</v>
      </c>
      <c r="AL952" s="11">
        <v>0.27</v>
      </c>
      <c r="AM952" s="11">
        <v>100</v>
      </c>
      <c r="AN952" s="11">
        <v>0</v>
      </c>
      <c r="AO952" s="11">
        <v>0.19</v>
      </c>
      <c r="AP952" s="11">
        <v>0</v>
      </c>
      <c r="AQ952" s="11">
        <v>0.56999999999999995</v>
      </c>
      <c r="AR952" s="11">
        <v>0.11</v>
      </c>
      <c r="AS952" s="8" t="s">
        <v>298</v>
      </c>
      <c r="AT952" s="11">
        <v>0</v>
      </c>
      <c r="AU952" s="8" t="s">
        <v>13408</v>
      </c>
      <c r="AV952" s="8" t="s">
        <v>299</v>
      </c>
    </row>
    <row r="953" spans="1:48" x14ac:dyDescent="0.25">
      <c r="A953" s="8" t="str">
        <f t="shared" si="14"/>
        <v>17006000258552200001421</v>
      </c>
      <c r="B953" s="8" t="s">
        <v>10883</v>
      </c>
      <c r="C953" s="8" t="s">
        <v>292</v>
      </c>
      <c r="D953" s="8" t="s">
        <v>293</v>
      </c>
      <c r="E953" s="8" t="s">
        <v>13409</v>
      </c>
      <c r="F953" s="8" t="s">
        <v>13410</v>
      </c>
      <c r="G953" s="8" t="s">
        <v>10890</v>
      </c>
      <c r="H953" s="8" t="s">
        <v>10896</v>
      </c>
      <c r="I953" s="8" t="s">
        <v>294</v>
      </c>
      <c r="J953" s="8" t="s">
        <v>10897</v>
      </c>
      <c r="K953" s="8" t="s">
        <v>302</v>
      </c>
      <c r="L953" s="8" t="s">
        <v>10886</v>
      </c>
      <c r="M953" s="8" t="s">
        <v>10899</v>
      </c>
      <c r="N953" s="8" t="s">
        <v>10893</v>
      </c>
      <c r="O953" s="9">
        <v>9.1999999999999993</v>
      </c>
      <c r="P953" s="10">
        <v>1</v>
      </c>
      <c r="Q953" s="11">
        <v>9.25</v>
      </c>
      <c r="R953" s="11">
        <v>7</v>
      </c>
      <c r="S953" s="8" t="s">
        <v>296</v>
      </c>
      <c r="T953" s="8" t="s">
        <v>297</v>
      </c>
      <c r="U953" s="9">
        <v>10.984999999999999</v>
      </c>
      <c r="V953" s="10">
        <v>0.25</v>
      </c>
      <c r="W953" s="11">
        <v>3</v>
      </c>
      <c r="X953" s="9">
        <v>3.706</v>
      </c>
      <c r="Y953" s="8" t="s">
        <v>292</v>
      </c>
      <c r="Z953" s="10">
        <v>4</v>
      </c>
      <c r="AA953" s="10">
        <v>1</v>
      </c>
      <c r="AB953" s="9">
        <v>14.824</v>
      </c>
      <c r="AC953" s="10">
        <v>1</v>
      </c>
      <c r="AD953" s="10">
        <v>1</v>
      </c>
      <c r="AE953" s="9">
        <v>14.824</v>
      </c>
      <c r="AF953" s="11">
        <v>10</v>
      </c>
      <c r="AG953" s="11">
        <v>7</v>
      </c>
      <c r="AH953" s="11">
        <v>0</v>
      </c>
      <c r="AI953" s="11">
        <v>17</v>
      </c>
      <c r="AJ953" s="11">
        <v>0</v>
      </c>
      <c r="AK953" s="12">
        <v>44115.622615740744</v>
      </c>
      <c r="AL953" s="11">
        <v>0.28000000000000003</v>
      </c>
      <c r="AM953" s="11">
        <v>100</v>
      </c>
      <c r="AN953" s="11">
        <v>0</v>
      </c>
      <c r="AO953" s="11">
        <v>0.19</v>
      </c>
      <c r="AP953" s="11">
        <v>0</v>
      </c>
      <c r="AQ953" s="11">
        <v>0.56999999999999995</v>
      </c>
      <c r="AR953" s="11">
        <v>0.11</v>
      </c>
      <c r="AS953" s="8" t="s">
        <v>298</v>
      </c>
      <c r="AT953" s="11">
        <v>0</v>
      </c>
      <c r="AU953" s="8" t="s">
        <v>13411</v>
      </c>
      <c r="AV953" s="8" t="s">
        <v>299</v>
      </c>
    </row>
    <row r="954" spans="1:48" x14ac:dyDescent="0.25">
      <c r="A954" s="8" t="str">
        <f t="shared" si="14"/>
        <v>17006000258562200001421</v>
      </c>
      <c r="B954" s="8" t="s">
        <v>10883</v>
      </c>
      <c r="C954" s="8" t="s">
        <v>292</v>
      </c>
      <c r="D954" s="8" t="s">
        <v>293</v>
      </c>
      <c r="E954" s="8" t="s">
        <v>13412</v>
      </c>
      <c r="F954" s="8" t="s">
        <v>13413</v>
      </c>
      <c r="G954" s="8" t="s">
        <v>10890</v>
      </c>
      <c r="H954" s="8" t="s">
        <v>10896</v>
      </c>
      <c r="I954" s="8" t="s">
        <v>294</v>
      </c>
      <c r="J954" s="8" t="s">
        <v>10897</v>
      </c>
      <c r="K954" s="8" t="s">
        <v>302</v>
      </c>
      <c r="L954" s="8" t="s">
        <v>10886</v>
      </c>
      <c r="M954" s="8" t="s">
        <v>10899</v>
      </c>
      <c r="N954" s="8" t="s">
        <v>10893</v>
      </c>
      <c r="O954" s="9">
        <v>9.25</v>
      </c>
      <c r="P954" s="10">
        <v>1</v>
      </c>
      <c r="Q954" s="11">
        <v>9.25</v>
      </c>
      <c r="R954" s="11">
        <v>7</v>
      </c>
      <c r="S954" s="8" t="s">
        <v>296</v>
      </c>
      <c r="T954" s="8" t="s">
        <v>297</v>
      </c>
      <c r="U954" s="9">
        <v>11.045</v>
      </c>
      <c r="V954" s="10">
        <v>0.25</v>
      </c>
      <c r="W954" s="11">
        <v>3</v>
      </c>
      <c r="X954" s="9">
        <v>3.7210000000000001</v>
      </c>
      <c r="Y954" s="8" t="s">
        <v>292</v>
      </c>
      <c r="Z954" s="10">
        <v>4</v>
      </c>
      <c r="AA954" s="10">
        <v>1</v>
      </c>
      <c r="AB954" s="9">
        <v>14.884</v>
      </c>
      <c r="AC954" s="10">
        <v>1</v>
      </c>
      <c r="AD954" s="10">
        <v>1</v>
      </c>
      <c r="AE954" s="9">
        <v>14.884</v>
      </c>
      <c r="AF954" s="11">
        <v>10</v>
      </c>
      <c r="AG954" s="11">
        <v>7</v>
      </c>
      <c r="AH954" s="11">
        <v>0</v>
      </c>
      <c r="AI954" s="11">
        <v>17</v>
      </c>
      <c r="AJ954" s="11">
        <v>0</v>
      </c>
      <c r="AK954" s="12">
        <v>44115.622627314813</v>
      </c>
      <c r="AL954" s="11">
        <v>0.28000000000000003</v>
      </c>
      <c r="AM954" s="11">
        <v>100</v>
      </c>
      <c r="AN954" s="11">
        <v>0</v>
      </c>
      <c r="AO954" s="11">
        <v>0.19</v>
      </c>
      <c r="AP954" s="11">
        <v>0</v>
      </c>
      <c r="AQ954" s="11">
        <v>0.56999999999999995</v>
      </c>
      <c r="AR954" s="11">
        <v>0.11</v>
      </c>
      <c r="AS954" s="8" t="s">
        <v>298</v>
      </c>
      <c r="AT954" s="11">
        <v>0</v>
      </c>
      <c r="AU954" s="8" t="s">
        <v>13414</v>
      </c>
      <c r="AV954" s="8" t="s">
        <v>299</v>
      </c>
    </row>
    <row r="955" spans="1:48" x14ac:dyDescent="0.25">
      <c r="A955" s="8" t="str">
        <f t="shared" si="14"/>
        <v>17006000258572200001421</v>
      </c>
      <c r="B955" s="8" t="s">
        <v>10883</v>
      </c>
      <c r="C955" s="8" t="s">
        <v>292</v>
      </c>
      <c r="D955" s="8" t="s">
        <v>293</v>
      </c>
      <c r="E955" s="8" t="s">
        <v>13415</v>
      </c>
      <c r="F955" s="8" t="s">
        <v>13416</v>
      </c>
      <c r="G955" s="8" t="s">
        <v>10890</v>
      </c>
      <c r="H955" s="8" t="s">
        <v>10896</v>
      </c>
      <c r="I955" s="8" t="s">
        <v>294</v>
      </c>
      <c r="J955" s="8" t="s">
        <v>10897</v>
      </c>
      <c r="K955" s="8" t="s">
        <v>302</v>
      </c>
      <c r="L955" s="8" t="s">
        <v>10886</v>
      </c>
      <c r="M955" s="8" t="s">
        <v>10899</v>
      </c>
      <c r="N955" s="8" t="s">
        <v>10893</v>
      </c>
      <c r="O955" s="9">
        <v>9.2899999999999991</v>
      </c>
      <c r="P955" s="10">
        <v>1</v>
      </c>
      <c r="Q955" s="11">
        <v>9.25</v>
      </c>
      <c r="R955" s="11">
        <v>7</v>
      </c>
      <c r="S955" s="8" t="s">
        <v>296</v>
      </c>
      <c r="T955" s="8" t="s">
        <v>297</v>
      </c>
      <c r="U955" s="9">
        <v>11.093</v>
      </c>
      <c r="V955" s="10">
        <v>0.25</v>
      </c>
      <c r="W955" s="11">
        <v>3</v>
      </c>
      <c r="X955" s="9">
        <v>3.7330000000000001</v>
      </c>
      <c r="Y955" s="8" t="s">
        <v>292</v>
      </c>
      <c r="Z955" s="10">
        <v>4</v>
      </c>
      <c r="AA955" s="10">
        <v>1</v>
      </c>
      <c r="AB955" s="9">
        <v>14.932</v>
      </c>
      <c r="AC955" s="10">
        <v>1</v>
      </c>
      <c r="AD955" s="10">
        <v>1</v>
      </c>
      <c r="AE955" s="9">
        <v>14.932</v>
      </c>
      <c r="AF955" s="11">
        <v>10</v>
      </c>
      <c r="AG955" s="11">
        <v>7</v>
      </c>
      <c r="AH955" s="11">
        <v>0</v>
      </c>
      <c r="AI955" s="11">
        <v>17</v>
      </c>
      <c r="AJ955" s="11">
        <v>0</v>
      </c>
      <c r="AK955" s="12">
        <v>44115.622650462959</v>
      </c>
      <c r="AL955" s="11">
        <v>0.28000000000000003</v>
      </c>
      <c r="AM955" s="11">
        <v>100</v>
      </c>
      <c r="AN955" s="11">
        <v>0</v>
      </c>
      <c r="AO955" s="11">
        <v>0.19</v>
      </c>
      <c r="AP955" s="11">
        <v>0</v>
      </c>
      <c r="AQ955" s="11">
        <v>0.56999999999999995</v>
      </c>
      <c r="AR955" s="11">
        <v>0.11</v>
      </c>
      <c r="AS955" s="8" t="s">
        <v>298</v>
      </c>
      <c r="AT955" s="11">
        <v>0</v>
      </c>
      <c r="AU955" s="8" t="s">
        <v>13417</v>
      </c>
      <c r="AV955" s="8" t="s">
        <v>299</v>
      </c>
    </row>
    <row r="956" spans="1:48" x14ac:dyDescent="0.25">
      <c r="A956" s="8" t="str">
        <f t="shared" si="14"/>
        <v>17006000258582200001421</v>
      </c>
      <c r="B956" s="8" t="s">
        <v>10883</v>
      </c>
      <c r="C956" s="8" t="s">
        <v>292</v>
      </c>
      <c r="D956" s="8" t="s">
        <v>293</v>
      </c>
      <c r="E956" s="8" t="s">
        <v>13418</v>
      </c>
      <c r="F956" s="8" t="s">
        <v>13419</v>
      </c>
      <c r="G956" s="8" t="s">
        <v>10890</v>
      </c>
      <c r="H956" s="8" t="s">
        <v>10896</v>
      </c>
      <c r="I956" s="8" t="s">
        <v>294</v>
      </c>
      <c r="J956" s="8" t="s">
        <v>10897</v>
      </c>
      <c r="K956" s="8" t="s">
        <v>302</v>
      </c>
      <c r="L956" s="8" t="s">
        <v>10886</v>
      </c>
      <c r="M956" s="8" t="s">
        <v>10899</v>
      </c>
      <c r="N956" s="8" t="s">
        <v>10893</v>
      </c>
      <c r="O956" s="9">
        <v>9.35</v>
      </c>
      <c r="P956" s="10">
        <v>1</v>
      </c>
      <c r="Q956" s="11">
        <v>9.25</v>
      </c>
      <c r="R956" s="11">
        <v>7</v>
      </c>
      <c r="S956" s="8" t="s">
        <v>296</v>
      </c>
      <c r="T956" s="8" t="s">
        <v>297</v>
      </c>
      <c r="U956" s="9">
        <v>11.164</v>
      </c>
      <c r="V956" s="10">
        <v>0.25</v>
      </c>
      <c r="W956" s="11">
        <v>3</v>
      </c>
      <c r="X956" s="9">
        <v>3.7509999999999999</v>
      </c>
      <c r="Y956" s="8" t="s">
        <v>292</v>
      </c>
      <c r="Z956" s="10">
        <v>4</v>
      </c>
      <c r="AA956" s="10">
        <v>1</v>
      </c>
      <c r="AB956" s="9">
        <v>15.004</v>
      </c>
      <c r="AC956" s="10">
        <v>1</v>
      </c>
      <c r="AD956" s="10">
        <v>1</v>
      </c>
      <c r="AE956" s="9">
        <v>15.004</v>
      </c>
      <c r="AF956" s="11">
        <v>10</v>
      </c>
      <c r="AG956" s="11">
        <v>7</v>
      </c>
      <c r="AH956" s="11">
        <v>0</v>
      </c>
      <c r="AI956" s="11">
        <v>17</v>
      </c>
      <c r="AJ956" s="11">
        <v>0</v>
      </c>
      <c r="AK956" s="12">
        <v>44115.622650462959</v>
      </c>
      <c r="AL956" s="11">
        <v>0.28000000000000003</v>
      </c>
      <c r="AM956" s="11">
        <v>100</v>
      </c>
      <c r="AN956" s="11">
        <v>0</v>
      </c>
      <c r="AO956" s="11">
        <v>0.19</v>
      </c>
      <c r="AP956" s="11">
        <v>0</v>
      </c>
      <c r="AQ956" s="11">
        <v>0.56999999999999995</v>
      </c>
      <c r="AR956" s="11">
        <v>0.11</v>
      </c>
      <c r="AS956" s="8" t="s">
        <v>298</v>
      </c>
      <c r="AT956" s="11">
        <v>0</v>
      </c>
      <c r="AU956" s="8" t="s">
        <v>13420</v>
      </c>
      <c r="AV956" s="8" t="s">
        <v>299</v>
      </c>
    </row>
    <row r="957" spans="1:48" x14ac:dyDescent="0.25">
      <c r="A957" s="8" t="str">
        <f t="shared" si="14"/>
        <v>17006000258592200001421</v>
      </c>
      <c r="B957" s="8" t="s">
        <v>10883</v>
      </c>
      <c r="C957" s="8" t="s">
        <v>292</v>
      </c>
      <c r="D957" s="8" t="s">
        <v>293</v>
      </c>
      <c r="E957" s="8" t="s">
        <v>13421</v>
      </c>
      <c r="F957" s="8" t="s">
        <v>13422</v>
      </c>
      <c r="G957" s="8" t="s">
        <v>10890</v>
      </c>
      <c r="H957" s="8" t="s">
        <v>10896</v>
      </c>
      <c r="I957" s="8" t="s">
        <v>294</v>
      </c>
      <c r="J957" s="8" t="s">
        <v>10897</v>
      </c>
      <c r="K957" s="8" t="s">
        <v>302</v>
      </c>
      <c r="L957" s="8" t="s">
        <v>10886</v>
      </c>
      <c r="M957" s="8" t="s">
        <v>10899</v>
      </c>
      <c r="N957" s="8" t="s">
        <v>10893</v>
      </c>
      <c r="O957" s="9">
        <v>9.4</v>
      </c>
      <c r="P957" s="10">
        <v>1</v>
      </c>
      <c r="Q957" s="11">
        <v>9.25</v>
      </c>
      <c r="R957" s="11">
        <v>7</v>
      </c>
      <c r="S957" s="8" t="s">
        <v>296</v>
      </c>
      <c r="T957" s="8" t="s">
        <v>297</v>
      </c>
      <c r="U957" s="9">
        <v>11.224</v>
      </c>
      <c r="V957" s="10">
        <v>0.25</v>
      </c>
      <c r="W957" s="11">
        <v>3</v>
      </c>
      <c r="X957" s="9">
        <v>3.7759999999999998</v>
      </c>
      <c r="Y957" s="8" t="s">
        <v>292</v>
      </c>
      <c r="Z957" s="10">
        <v>4</v>
      </c>
      <c r="AA957" s="10">
        <v>1</v>
      </c>
      <c r="AB957" s="9">
        <v>15.103999999999999</v>
      </c>
      <c r="AC957" s="10">
        <v>1</v>
      </c>
      <c r="AD957" s="10">
        <v>1</v>
      </c>
      <c r="AE957" s="9">
        <v>15.103999999999999</v>
      </c>
      <c r="AF957" s="11">
        <v>10</v>
      </c>
      <c r="AG957" s="11">
        <v>7</v>
      </c>
      <c r="AH957" s="11">
        <v>0</v>
      </c>
      <c r="AI957" s="11">
        <v>17</v>
      </c>
      <c r="AJ957" s="11">
        <v>0</v>
      </c>
      <c r="AK957" s="12">
        <v>44115.622662037036</v>
      </c>
      <c r="AL957" s="11">
        <v>0.28000000000000003</v>
      </c>
      <c r="AM957" s="11">
        <v>100</v>
      </c>
      <c r="AN957" s="11">
        <v>0</v>
      </c>
      <c r="AO957" s="11">
        <v>0.2</v>
      </c>
      <c r="AP957" s="11">
        <v>0</v>
      </c>
      <c r="AQ957" s="11">
        <v>0.57999999999999996</v>
      </c>
      <c r="AR957" s="11">
        <v>0.11</v>
      </c>
      <c r="AS957" s="8" t="s">
        <v>298</v>
      </c>
      <c r="AT957" s="11">
        <v>0</v>
      </c>
      <c r="AU957" s="8" t="s">
        <v>13423</v>
      </c>
      <c r="AV957" s="8" t="s">
        <v>299</v>
      </c>
    </row>
    <row r="958" spans="1:48" x14ac:dyDescent="0.25">
      <c r="A958" s="8" t="str">
        <f t="shared" si="14"/>
        <v>17006000258602200001421</v>
      </c>
      <c r="B958" s="8" t="s">
        <v>10883</v>
      </c>
      <c r="C958" s="8" t="s">
        <v>292</v>
      </c>
      <c r="D958" s="8" t="s">
        <v>293</v>
      </c>
      <c r="E958" s="8" t="s">
        <v>13424</v>
      </c>
      <c r="F958" s="8" t="s">
        <v>13425</v>
      </c>
      <c r="G958" s="8" t="s">
        <v>10890</v>
      </c>
      <c r="H958" s="8" t="s">
        <v>10896</v>
      </c>
      <c r="I958" s="8" t="s">
        <v>294</v>
      </c>
      <c r="J958" s="8" t="s">
        <v>10897</v>
      </c>
      <c r="K958" s="8" t="s">
        <v>302</v>
      </c>
      <c r="L958" s="8" t="s">
        <v>10886</v>
      </c>
      <c r="M958" s="8" t="s">
        <v>10899</v>
      </c>
      <c r="N958" s="8" t="s">
        <v>10893</v>
      </c>
      <c r="O958" s="9">
        <v>9.43</v>
      </c>
      <c r="P958" s="10">
        <v>1</v>
      </c>
      <c r="Q958" s="11">
        <v>9.25</v>
      </c>
      <c r="R958" s="11">
        <v>7</v>
      </c>
      <c r="S958" s="8" t="s">
        <v>296</v>
      </c>
      <c r="T958" s="8" t="s">
        <v>297</v>
      </c>
      <c r="U958" s="9">
        <v>11.26</v>
      </c>
      <c r="V958" s="10">
        <v>0.25</v>
      </c>
      <c r="W958" s="11">
        <v>3</v>
      </c>
      <c r="X958" s="9">
        <v>3.7850000000000001</v>
      </c>
      <c r="Y958" s="8" t="s">
        <v>292</v>
      </c>
      <c r="Z958" s="10">
        <v>4</v>
      </c>
      <c r="AA958" s="10">
        <v>1</v>
      </c>
      <c r="AB958" s="9">
        <v>15.14</v>
      </c>
      <c r="AC958" s="10">
        <v>1</v>
      </c>
      <c r="AD958" s="10">
        <v>1</v>
      </c>
      <c r="AE958" s="9">
        <v>15.14</v>
      </c>
      <c r="AF958" s="11">
        <v>10</v>
      </c>
      <c r="AG958" s="11">
        <v>7</v>
      </c>
      <c r="AH958" s="11">
        <v>0</v>
      </c>
      <c r="AI958" s="11">
        <v>17</v>
      </c>
      <c r="AJ958" s="11">
        <v>0</v>
      </c>
      <c r="AK958" s="12">
        <v>44115.622662037036</v>
      </c>
      <c r="AL958" s="11">
        <v>0.28000000000000003</v>
      </c>
      <c r="AM958" s="11">
        <v>100</v>
      </c>
      <c r="AN958" s="11">
        <v>0</v>
      </c>
      <c r="AO958" s="11">
        <v>0.2</v>
      </c>
      <c r="AP958" s="11">
        <v>0</v>
      </c>
      <c r="AQ958" s="11">
        <v>0.57999999999999996</v>
      </c>
      <c r="AR958" s="11">
        <v>0.11</v>
      </c>
      <c r="AS958" s="8" t="s">
        <v>298</v>
      </c>
      <c r="AT958" s="11">
        <v>0</v>
      </c>
      <c r="AU958" s="8" t="s">
        <v>13426</v>
      </c>
      <c r="AV958" s="8" t="s">
        <v>299</v>
      </c>
    </row>
    <row r="959" spans="1:48" x14ac:dyDescent="0.25">
      <c r="A959" s="8" t="str">
        <f t="shared" si="14"/>
        <v>17006000258612200001421</v>
      </c>
      <c r="B959" s="8" t="s">
        <v>10883</v>
      </c>
      <c r="C959" s="8" t="s">
        <v>292</v>
      </c>
      <c r="D959" s="8" t="s">
        <v>293</v>
      </c>
      <c r="E959" s="8" t="s">
        <v>13427</v>
      </c>
      <c r="F959" s="8" t="s">
        <v>13428</v>
      </c>
      <c r="G959" s="8" t="s">
        <v>10890</v>
      </c>
      <c r="H959" s="8" t="s">
        <v>10896</v>
      </c>
      <c r="I959" s="8" t="s">
        <v>294</v>
      </c>
      <c r="J959" s="8" t="s">
        <v>10897</v>
      </c>
      <c r="K959" s="8" t="s">
        <v>302</v>
      </c>
      <c r="L959" s="8" t="s">
        <v>10886</v>
      </c>
      <c r="M959" s="8" t="s">
        <v>10899</v>
      </c>
      <c r="N959" s="8" t="s">
        <v>10893</v>
      </c>
      <c r="O959" s="9">
        <v>9.48</v>
      </c>
      <c r="P959" s="10">
        <v>1</v>
      </c>
      <c r="Q959" s="11">
        <v>9.25</v>
      </c>
      <c r="R959" s="11">
        <v>7</v>
      </c>
      <c r="S959" s="8" t="s">
        <v>296</v>
      </c>
      <c r="T959" s="8" t="s">
        <v>297</v>
      </c>
      <c r="U959" s="9">
        <v>11.319000000000001</v>
      </c>
      <c r="V959" s="10">
        <v>0.25</v>
      </c>
      <c r="W959" s="11">
        <v>3</v>
      </c>
      <c r="X959" s="9">
        <v>3.81</v>
      </c>
      <c r="Y959" s="8" t="s">
        <v>292</v>
      </c>
      <c r="Z959" s="10">
        <v>4</v>
      </c>
      <c r="AA959" s="10">
        <v>1</v>
      </c>
      <c r="AB959" s="9">
        <v>15.24</v>
      </c>
      <c r="AC959" s="10">
        <v>1</v>
      </c>
      <c r="AD959" s="10">
        <v>1</v>
      </c>
      <c r="AE959" s="9">
        <v>15.24</v>
      </c>
      <c r="AF959" s="11">
        <v>10</v>
      </c>
      <c r="AG959" s="11">
        <v>7</v>
      </c>
      <c r="AH959" s="11">
        <v>0</v>
      </c>
      <c r="AI959" s="11">
        <v>17</v>
      </c>
      <c r="AJ959" s="11">
        <v>0</v>
      </c>
      <c r="AK959" s="12">
        <v>44115.622673611113</v>
      </c>
      <c r="AL959" s="11">
        <v>0.28000000000000003</v>
      </c>
      <c r="AM959" s="11">
        <v>100</v>
      </c>
      <c r="AN959" s="11">
        <v>0</v>
      </c>
      <c r="AO959" s="11">
        <v>0.2</v>
      </c>
      <c r="AP959" s="11">
        <v>0</v>
      </c>
      <c r="AQ959" s="11">
        <v>0.59</v>
      </c>
      <c r="AR959" s="11">
        <v>0.11</v>
      </c>
      <c r="AS959" s="8" t="s">
        <v>298</v>
      </c>
      <c r="AT959" s="11">
        <v>0</v>
      </c>
      <c r="AU959" s="8" t="s">
        <v>13429</v>
      </c>
      <c r="AV959" s="8" t="s">
        <v>299</v>
      </c>
    </row>
    <row r="960" spans="1:48" x14ac:dyDescent="0.25">
      <c r="A960" s="8" t="str">
        <f t="shared" si="14"/>
        <v>17006000258622200001421</v>
      </c>
      <c r="B960" s="8" t="s">
        <v>10883</v>
      </c>
      <c r="C960" s="8" t="s">
        <v>292</v>
      </c>
      <c r="D960" s="8" t="s">
        <v>293</v>
      </c>
      <c r="E960" s="8" t="s">
        <v>13430</v>
      </c>
      <c r="F960" s="8" t="s">
        <v>13431</v>
      </c>
      <c r="G960" s="8" t="s">
        <v>10890</v>
      </c>
      <c r="H960" s="8" t="s">
        <v>10896</v>
      </c>
      <c r="I960" s="8" t="s">
        <v>294</v>
      </c>
      <c r="J960" s="8" t="s">
        <v>10897</v>
      </c>
      <c r="K960" s="8" t="s">
        <v>302</v>
      </c>
      <c r="L960" s="8" t="s">
        <v>10886</v>
      </c>
      <c r="M960" s="8" t="s">
        <v>10899</v>
      </c>
      <c r="N960" s="8" t="s">
        <v>10893</v>
      </c>
      <c r="O960" s="9">
        <v>9.5399999999999991</v>
      </c>
      <c r="P960" s="10">
        <v>1</v>
      </c>
      <c r="Q960" s="11">
        <v>9.25</v>
      </c>
      <c r="R960" s="11">
        <v>7</v>
      </c>
      <c r="S960" s="8" t="s">
        <v>296</v>
      </c>
      <c r="T960" s="8" t="s">
        <v>297</v>
      </c>
      <c r="U960" s="9">
        <v>11.391</v>
      </c>
      <c r="V960" s="10">
        <v>0.25</v>
      </c>
      <c r="W960" s="11">
        <v>3</v>
      </c>
      <c r="X960" s="9">
        <v>3.8380000000000001</v>
      </c>
      <c r="Y960" s="8" t="s">
        <v>292</v>
      </c>
      <c r="Z960" s="10">
        <v>4</v>
      </c>
      <c r="AA960" s="10">
        <v>1</v>
      </c>
      <c r="AB960" s="9">
        <v>15.352</v>
      </c>
      <c r="AC960" s="10">
        <v>1</v>
      </c>
      <c r="AD960" s="10">
        <v>1</v>
      </c>
      <c r="AE960" s="9">
        <v>15.352</v>
      </c>
      <c r="AF960" s="11">
        <v>10</v>
      </c>
      <c r="AG960" s="11">
        <v>7</v>
      </c>
      <c r="AH960" s="11">
        <v>0</v>
      </c>
      <c r="AI960" s="11">
        <v>17</v>
      </c>
      <c r="AJ960" s="11">
        <v>0</v>
      </c>
      <c r="AK960" s="12">
        <v>44115.622673611113</v>
      </c>
      <c r="AL960" s="11">
        <v>0.28999999999999998</v>
      </c>
      <c r="AM960" s="11">
        <v>100</v>
      </c>
      <c r="AN960" s="11">
        <v>0</v>
      </c>
      <c r="AO960" s="11">
        <v>0.2</v>
      </c>
      <c r="AP960" s="11">
        <v>0</v>
      </c>
      <c r="AQ960" s="11">
        <v>0.59</v>
      </c>
      <c r="AR960" s="11">
        <v>0.11</v>
      </c>
      <c r="AS960" s="8" t="s">
        <v>298</v>
      </c>
      <c r="AT960" s="11">
        <v>0</v>
      </c>
      <c r="AU960" s="8" t="s">
        <v>13432</v>
      </c>
      <c r="AV960" s="8" t="s">
        <v>299</v>
      </c>
    </row>
    <row r="961" spans="1:48" x14ac:dyDescent="0.25">
      <c r="A961" s="8" t="str">
        <f t="shared" si="14"/>
        <v>17006000258642200001421</v>
      </c>
      <c r="B961" s="8" t="s">
        <v>10883</v>
      </c>
      <c r="C961" s="8" t="s">
        <v>292</v>
      </c>
      <c r="D961" s="8" t="s">
        <v>293</v>
      </c>
      <c r="E961" s="8" t="s">
        <v>13433</v>
      </c>
      <c r="F961" s="8" t="s">
        <v>13434</v>
      </c>
      <c r="G961" s="8" t="s">
        <v>10890</v>
      </c>
      <c r="H961" s="8" t="s">
        <v>10896</v>
      </c>
      <c r="I961" s="8" t="s">
        <v>294</v>
      </c>
      <c r="J961" s="8" t="s">
        <v>10897</v>
      </c>
      <c r="K961" s="8" t="s">
        <v>302</v>
      </c>
      <c r="L961" s="8" t="s">
        <v>10898</v>
      </c>
      <c r="M961" s="8" t="s">
        <v>10899</v>
      </c>
      <c r="N961" s="8" t="s">
        <v>10893</v>
      </c>
      <c r="O961" s="9">
        <v>9.6999999999999993</v>
      </c>
      <c r="P961" s="10">
        <v>1</v>
      </c>
      <c r="Q961" s="11">
        <v>9.25</v>
      </c>
      <c r="R961" s="11">
        <v>7</v>
      </c>
      <c r="S961" s="8" t="s">
        <v>296</v>
      </c>
      <c r="T961" s="8" t="s">
        <v>297</v>
      </c>
      <c r="U961" s="9">
        <v>11.582000000000001</v>
      </c>
      <c r="V961" s="10">
        <v>0.25</v>
      </c>
      <c r="W961" s="11">
        <v>3</v>
      </c>
      <c r="X961" s="9">
        <v>3.8959999999999999</v>
      </c>
      <c r="Y961" s="8" t="s">
        <v>292</v>
      </c>
      <c r="Z961" s="10">
        <v>4</v>
      </c>
      <c r="AA961" s="10">
        <v>1</v>
      </c>
      <c r="AB961" s="9">
        <v>15.584</v>
      </c>
      <c r="AC961" s="10">
        <v>1</v>
      </c>
      <c r="AD961" s="10">
        <v>1</v>
      </c>
      <c r="AE961" s="9">
        <v>15.584</v>
      </c>
      <c r="AF961" s="11">
        <v>10</v>
      </c>
      <c r="AG961" s="11">
        <v>7</v>
      </c>
      <c r="AH961" s="11">
        <v>0</v>
      </c>
      <c r="AI961" s="11">
        <v>17</v>
      </c>
      <c r="AJ961" s="11">
        <v>0</v>
      </c>
      <c r="AK961" s="12">
        <v>44115.622685185182</v>
      </c>
      <c r="AL961" s="11">
        <v>0.28999999999999998</v>
      </c>
      <c r="AM961" s="11">
        <v>100</v>
      </c>
      <c r="AN961" s="11">
        <v>0</v>
      </c>
      <c r="AO961" s="11">
        <v>0.2</v>
      </c>
      <c r="AP961" s="11">
        <v>0</v>
      </c>
      <c r="AQ961" s="11">
        <v>0.6</v>
      </c>
      <c r="AR961" s="11">
        <v>0.11</v>
      </c>
      <c r="AS961" s="8" t="s">
        <v>298</v>
      </c>
      <c r="AT961" s="11">
        <v>0</v>
      </c>
      <c r="AU961" s="8" t="s">
        <v>13435</v>
      </c>
      <c r="AV961" s="8" t="s">
        <v>299</v>
      </c>
    </row>
    <row r="962" spans="1:48" x14ac:dyDescent="0.25">
      <c r="A962" s="8" t="str">
        <f t="shared" si="14"/>
        <v>17006000258652200001421</v>
      </c>
      <c r="B962" s="8" t="s">
        <v>10883</v>
      </c>
      <c r="C962" s="8" t="s">
        <v>292</v>
      </c>
      <c r="D962" s="8" t="s">
        <v>293</v>
      </c>
      <c r="E962" s="8" t="s">
        <v>13436</v>
      </c>
      <c r="F962" s="8" t="s">
        <v>13437</v>
      </c>
      <c r="G962" s="8" t="s">
        <v>10890</v>
      </c>
      <c r="H962" s="8" t="s">
        <v>10896</v>
      </c>
      <c r="I962" s="8" t="s">
        <v>294</v>
      </c>
      <c r="J962" s="8" t="s">
        <v>10897</v>
      </c>
      <c r="K962" s="8" t="s">
        <v>302</v>
      </c>
      <c r="L962" s="8" t="s">
        <v>10886</v>
      </c>
      <c r="M962" s="8" t="s">
        <v>10899</v>
      </c>
      <c r="N962" s="8" t="s">
        <v>10893</v>
      </c>
      <c r="O962" s="9">
        <v>9.73</v>
      </c>
      <c r="P962" s="10">
        <v>1</v>
      </c>
      <c r="Q962" s="11">
        <v>9.25</v>
      </c>
      <c r="R962" s="11">
        <v>7</v>
      </c>
      <c r="S962" s="8" t="s">
        <v>296</v>
      </c>
      <c r="T962" s="8" t="s">
        <v>297</v>
      </c>
      <c r="U962" s="9">
        <v>11.618</v>
      </c>
      <c r="V962" s="10">
        <v>0.25</v>
      </c>
      <c r="W962" s="11">
        <v>3</v>
      </c>
      <c r="X962" s="9">
        <v>3.9049999999999998</v>
      </c>
      <c r="Y962" s="8" t="s">
        <v>292</v>
      </c>
      <c r="Z962" s="10">
        <v>4</v>
      </c>
      <c r="AA962" s="10">
        <v>1</v>
      </c>
      <c r="AB962" s="9">
        <v>15.62</v>
      </c>
      <c r="AC962" s="10">
        <v>1</v>
      </c>
      <c r="AD962" s="10">
        <v>1</v>
      </c>
      <c r="AE962" s="9">
        <v>15.62</v>
      </c>
      <c r="AF962" s="11">
        <v>10</v>
      </c>
      <c r="AG962" s="11">
        <v>7</v>
      </c>
      <c r="AH962" s="11">
        <v>0</v>
      </c>
      <c r="AI962" s="11">
        <v>17</v>
      </c>
      <c r="AJ962" s="11">
        <v>0</v>
      </c>
      <c r="AK962" s="12">
        <v>44115.622696759259</v>
      </c>
      <c r="AL962" s="11">
        <v>0.28999999999999998</v>
      </c>
      <c r="AM962" s="11">
        <v>100</v>
      </c>
      <c r="AN962" s="11">
        <v>0</v>
      </c>
      <c r="AO962" s="11">
        <v>0.2</v>
      </c>
      <c r="AP962" s="11">
        <v>0</v>
      </c>
      <c r="AQ962" s="11">
        <v>0.6</v>
      </c>
      <c r="AR962" s="11">
        <v>0.11</v>
      </c>
      <c r="AS962" s="8" t="s">
        <v>298</v>
      </c>
      <c r="AT962" s="11">
        <v>0</v>
      </c>
      <c r="AU962" s="8" t="s">
        <v>13438</v>
      </c>
      <c r="AV962" s="8" t="s">
        <v>299</v>
      </c>
    </row>
    <row r="963" spans="1:48" x14ac:dyDescent="0.25">
      <c r="A963" s="8" t="str">
        <f t="shared" ref="A963:A1026" si="15">_xlfn.CONCAT(B963,E963,G963)</f>
        <v>17006000258662200001421</v>
      </c>
      <c r="B963" s="8" t="s">
        <v>10883</v>
      </c>
      <c r="C963" s="8" t="s">
        <v>292</v>
      </c>
      <c r="D963" s="8" t="s">
        <v>293</v>
      </c>
      <c r="E963" s="8" t="s">
        <v>13439</v>
      </c>
      <c r="F963" s="8" t="s">
        <v>13440</v>
      </c>
      <c r="G963" s="8" t="s">
        <v>10890</v>
      </c>
      <c r="H963" s="8" t="s">
        <v>10896</v>
      </c>
      <c r="I963" s="8" t="s">
        <v>294</v>
      </c>
      <c r="J963" s="8" t="s">
        <v>10897</v>
      </c>
      <c r="K963" s="8" t="s">
        <v>302</v>
      </c>
      <c r="L963" s="8" t="s">
        <v>10886</v>
      </c>
      <c r="M963" s="8" t="s">
        <v>10899</v>
      </c>
      <c r="N963" s="8" t="s">
        <v>10893</v>
      </c>
      <c r="O963" s="9">
        <v>9.8000000000000007</v>
      </c>
      <c r="P963" s="10">
        <v>1</v>
      </c>
      <c r="Q963" s="11">
        <v>9.25</v>
      </c>
      <c r="R963" s="11">
        <v>7</v>
      </c>
      <c r="S963" s="8" t="s">
        <v>296</v>
      </c>
      <c r="T963" s="8" t="s">
        <v>297</v>
      </c>
      <c r="U963" s="9">
        <v>11.701000000000001</v>
      </c>
      <c r="V963" s="10">
        <v>0.25</v>
      </c>
      <c r="W963" s="11">
        <v>3</v>
      </c>
      <c r="X963" s="9">
        <v>3.9350000000000001</v>
      </c>
      <c r="Y963" s="8" t="s">
        <v>292</v>
      </c>
      <c r="Z963" s="10">
        <v>4</v>
      </c>
      <c r="AA963" s="10">
        <v>1</v>
      </c>
      <c r="AB963" s="9">
        <v>15.74</v>
      </c>
      <c r="AC963" s="10">
        <v>1</v>
      </c>
      <c r="AD963" s="10">
        <v>1</v>
      </c>
      <c r="AE963" s="9">
        <v>15.74</v>
      </c>
      <c r="AF963" s="11">
        <v>10</v>
      </c>
      <c r="AG963" s="11">
        <v>7</v>
      </c>
      <c r="AH963" s="11">
        <v>0</v>
      </c>
      <c r="AI963" s="11">
        <v>17</v>
      </c>
      <c r="AJ963" s="11">
        <v>0</v>
      </c>
      <c r="AK963" s="12">
        <v>44115.622696759259</v>
      </c>
      <c r="AL963" s="11">
        <v>0.28999999999999998</v>
      </c>
      <c r="AM963" s="11">
        <v>100</v>
      </c>
      <c r="AN963" s="11">
        <v>0</v>
      </c>
      <c r="AO963" s="11">
        <v>0.21</v>
      </c>
      <c r="AP963" s="11">
        <v>0</v>
      </c>
      <c r="AQ963" s="11">
        <v>0.61</v>
      </c>
      <c r="AR963" s="11">
        <v>0.11</v>
      </c>
      <c r="AS963" s="8" t="s">
        <v>298</v>
      </c>
      <c r="AT963" s="11">
        <v>0</v>
      </c>
      <c r="AU963" s="8" t="s">
        <v>13441</v>
      </c>
      <c r="AV963" s="8" t="s">
        <v>299</v>
      </c>
    </row>
    <row r="964" spans="1:48" x14ac:dyDescent="0.25">
      <c r="A964" s="8" t="str">
        <f t="shared" si="15"/>
        <v>17006000258672200001421</v>
      </c>
      <c r="B964" s="8" t="s">
        <v>10883</v>
      </c>
      <c r="C964" s="8" t="s">
        <v>292</v>
      </c>
      <c r="D964" s="8" t="s">
        <v>293</v>
      </c>
      <c r="E964" s="8" t="s">
        <v>13442</v>
      </c>
      <c r="F964" s="8" t="s">
        <v>13443</v>
      </c>
      <c r="G964" s="8" t="s">
        <v>10890</v>
      </c>
      <c r="H964" s="8" t="s">
        <v>10896</v>
      </c>
      <c r="I964" s="8" t="s">
        <v>294</v>
      </c>
      <c r="J964" s="8" t="s">
        <v>10897</v>
      </c>
      <c r="K964" s="8" t="s">
        <v>302</v>
      </c>
      <c r="L964" s="8" t="s">
        <v>10886</v>
      </c>
      <c r="M964" s="8" t="s">
        <v>10899</v>
      </c>
      <c r="N964" s="8" t="s">
        <v>10893</v>
      </c>
      <c r="O964" s="9">
        <v>9.85</v>
      </c>
      <c r="P964" s="10">
        <v>1</v>
      </c>
      <c r="Q964" s="11">
        <v>9.25</v>
      </c>
      <c r="R964" s="11">
        <v>7</v>
      </c>
      <c r="S964" s="8" t="s">
        <v>296</v>
      </c>
      <c r="T964" s="8" t="s">
        <v>297</v>
      </c>
      <c r="U964" s="9">
        <v>11.760999999999999</v>
      </c>
      <c r="V964" s="10">
        <v>0.25</v>
      </c>
      <c r="W964" s="11">
        <v>3</v>
      </c>
      <c r="X964" s="9">
        <v>3.96</v>
      </c>
      <c r="Y964" s="8" t="s">
        <v>292</v>
      </c>
      <c r="Z964" s="10">
        <v>4</v>
      </c>
      <c r="AA964" s="10">
        <v>1</v>
      </c>
      <c r="AB964" s="9">
        <v>15.84</v>
      </c>
      <c r="AC964" s="10">
        <v>1</v>
      </c>
      <c r="AD964" s="10">
        <v>1</v>
      </c>
      <c r="AE964" s="9">
        <v>15.84</v>
      </c>
      <c r="AF964" s="11">
        <v>10</v>
      </c>
      <c r="AG964" s="11">
        <v>7</v>
      </c>
      <c r="AH964" s="11">
        <v>0</v>
      </c>
      <c r="AI964" s="11">
        <v>17</v>
      </c>
      <c r="AJ964" s="11">
        <v>0</v>
      </c>
      <c r="AK964" s="12">
        <v>44115.622708333336</v>
      </c>
      <c r="AL964" s="11">
        <v>0.28999999999999998</v>
      </c>
      <c r="AM964" s="11">
        <v>100</v>
      </c>
      <c r="AN964" s="11">
        <v>0</v>
      </c>
      <c r="AO964" s="11">
        <v>0.21</v>
      </c>
      <c r="AP964" s="11">
        <v>0</v>
      </c>
      <c r="AQ964" s="11">
        <v>0.61</v>
      </c>
      <c r="AR964" s="11">
        <v>0.12</v>
      </c>
      <c r="AS964" s="8" t="s">
        <v>298</v>
      </c>
      <c r="AT964" s="11">
        <v>0</v>
      </c>
      <c r="AU964" s="8" t="s">
        <v>13444</v>
      </c>
      <c r="AV964" s="8" t="s">
        <v>299</v>
      </c>
    </row>
    <row r="965" spans="1:48" x14ac:dyDescent="0.25">
      <c r="A965" s="8" t="str">
        <f t="shared" si="15"/>
        <v>17006000258682200001421</v>
      </c>
      <c r="B965" s="8" t="s">
        <v>10883</v>
      </c>
      <c r="C965" s="8" t="s">
        <v>292</v>
      </c>
      <c r="D965" s="8" t="s">
        <v>293</v>
      </c>
      <c r="E965" s="8" t="s">
        <v>13445</v>
      </c>
      <c r="F965" s="8" t="s">
        <v>13446</v>
      </c>
      <c r="G965" s="8" t="s">
        <v>10890</v>
      </c>
      <c r="H965" s="8" t="s">
        <v>10896</v>
      </c>
      <c r="I965" s="8" t="s">
        <v>294</v>
      </c>
      <c r="J965" s="8" t="s">
        <v>10897</v>
      </c>
      <c r="K965" s="8" t="s">
        <v>302</v>
      </c>
      <c r="L965" s="8" t="s">
        <v>10886</v>
      </c>
      <c r="M965" s="8" t="s">
        <v>10899</v>
      </c>
      <c r="N965" s="8" t="s">
        <v>10893</v>
      </c>
      <c r="O965" s="9">
        <v>9.9</v>
      </c>
      <c r="P965" s="10">
        <v>1</v>
      </c>
      <c r="Q965" s="11">
        <v>9.25</v>
      </c>
      <c r="R965" s="11">
        <v>7</v>
      </c>
      <c r="S965" s="8" t="s">
        <v>296</v>
      </c>
      <c r="T965" s="8" t="s">
        <v>297</v>
      </c>
      <c r="U965" s="9">
        <v>11.821</v>
      </c>
      <c r="V965" s="10">
        <v>0.25</v>
      </c>
      <c r="W965" s="11">
        <v>3</v>
      </c>
      <c r="X965" s="9">
        <v>3.9849999999999999</v>
      </c>
      <c r="Y965" s="8" t="s">
        <v>292</v>
      </c>
      <c r="Z965" s="10">
        <v>4</v>
      </c>
      <c r="AA965" s="10">
        <v>1</v>
      </c>
      <c r="AB965" s="9">
        <v>15.94</v>
      </c>
      <c r="AC965" s="10">
        <v>1</v>
      </c>
      <c r="AD965" s="10">
        <v>1</v>
      </c>
      <c r="AE965" s="9">
        <v>15.94</v>
      </c>
      <c r="AF965" s="11">
        <v>10</v>
      </c>
      <c r="AG965" s="11">
        <v>7</v>
      </c>
      <c r="AH965" s="11">
        <v>0</v>
      </c>
      <c r="AI965" s="11">
        <v>17</v>
      </c>
      <c r="AJ965" s="11">
        <v>0</v>
      </c>
      <c r="AK965" s="12">
        <v>44115.622708333336</v>
      </c>
      <c r="AL965" s="11">
        <v>0.3</v>
      </c>
      <c r="AM965" s="11">
        <v>100</v>
      </c>
      <c r="AN965" s="11">
        <v>0</v>
      </c>
      <c r="AO965" s="11">
        <v>0.21</v>
      </c>
      <c r="AP965" s="11">
        <v>0</v>
      </c>
      <c r="AQ965" s="11">
        <v>0.61</v>
      </c>
      <c r="AR965" s="11">
        <v>0.12</v>
      </c>
      <c r="AS965" s="8" t="s">
        <v>298</v>
      </c>
      <c r="AT965" s="11">
        <v>0</v>
      </c>
      <c r="AU965" s="8" t="s">
        <v>13447</v>
      </c>
      <c r="AV965" s="8" t="s">
        <v>299</v>
      </c>
    </row>
    <row r="966" spans="1:48" x14ac:dyDescent="0.25">
      <c r="A966" s="8" t="str">
        <f t="shared" si="15"/>
        <v>17006000258692200001421</v>
      </c>
      <c r="B966" s="8" t="s">
        <v>10883</v>
      </c>
      <c r="C966" s="8" t="s">
        <v>292</v>
      </c>
      <c r="D966" s="8" t="s">
        <v>293</v>
      </c>
      <c r="E966" s="8" t="s">
        <v>13448</v>
      </c>
      <c r="F966" s="8" t="s">
        <v>13449</v>
      </c>
      <c r="G966" s="8" t="s">
        <v>10890</v>
      </c>
      <c r="H966" s="8" t="s">
        <v>10896</v>
      </c>
      <c r="I966" s="8" t="s">
        <v>294</v>
      </c>
      <c r="J966" s="8" t="s">
        <v>10897</v>
      </c>
      <c r="K966" s="8" t="s">
        <v>302</v>
      </c>
      <c r="L966" s="8" t="s">
        <v>10886</v>
      </c>
      <c r="M966" s="8" t="s">
        <v>10899</v>
      </c>
      <c r="N966" s="8" t="s">
        <v>10893</v>
      </c>
      <c r="O966" s="9">
        <v>9.93</v>
      </c>
      <c r="P966" s="10">
        <v>1</v>
      </c>
      <c r="Q966" s="11">
        <v>9.25</v>
      </c>
      <c r="R966" s="11">
        <v>7</v>
      </c>
      <c r="S966" s="8" t="s">
        <v>296</v>
      </c>
      <c r="T966" s="8" t="s">
        <v>297</v>
      </c>
      <c r="U966" s="9">
        <v>11.856999999999999</v>
      </c>
      <c r="V966" s="10">
        <v>0.25</v>
      </c>
      <c r="W966" s="11">
        <v>3</v>
      </c>
      <c r="X966" s="9">
        <v>3.9940000000000002</v>
      </c>
      <c r="Y966" s="8" t="s">
        <v>292</v>
      </c>
      <c r="Z966" s="10">
        <v>4</v>
      </c>
      <c r="AA966" s="10">
        <v>1</v>
      </c>
      <c r="AB966" s="9">
        <v>15.976000000000001</v>
      </c>
      <c r="AC966" s="10">
        <v>1</v>
      </c>
      <c r="AD966" s="10">
        <v>1</v>
      </c>
      <c r="AE966" s="9">
        <v>15.976000000000001</v>
      </c>
      <c r="AF966" s="11">
        <v>10</v>
      </c>
      <c r="AG966" s="11">
        <v>7</v>
      </c>
      <c r="AH966" s="11">
        <v>0</v>
      </c>
      <c r="AI966" s="11">
        <v>17</v>
      </c>
      <c r="AJ966" s="11">
        <v>0</v>
      </c>
      <c r="AK966" s="12">
        <v>44115.622719907406</v>
      </c>
      <c r="AL966" s="11">
        <v>0.3</v>
      </c>
      <c r="AM966" s="11">
        <v>100</v>
      </c>
      <c r="AN966" s="11">
        <v>0</v>
      </c>
      <c r="AO966" s="11">
        <v>0.21</v>
      </c>
      <c r="AP966" s="11">
        <v>0</v>
      </c>
      <c r="AQ966" s="11">
        <v>0.61</v>
      </c>
      <c r="AR966" s="11">
        <v>0.12</v>
      </c>
      <c r="AS966" s="8" t="s">
        <v>298</v>
      </c>
      <c r="AT966" s="11">
        <v>0</v>
      </c>
      <c r="AU966" s="8" t="s">
        <v>13450</v>
      </c>
      <c r="AV966" s="8" t="s">
        <v>299</v>
      </c>
    </row>
    <row r="967" spans="1:48" x14ac:dyDescent="0.25">
      <c r="A967" s="8" t="str">
        <f t="shared" si="15"/>
        <v>17006000258702200001421</v>
      </c>
      <c r="B967" s="8" t="s">
        <v>10883</v>
      </c>
      <c r="C967" s="8" t="s">
        <v>292</v>
      </c>
      <c r="D967" s="8" t="s">
        <v>293</v>
      </c>
      <c r="E967" s="8" t="s">
        <v>13451</v>
      </c>
      <c r="F967" s="8" t="s">
        <v>13452</v>
      </c>
      <c r="G967" s="8" t="s">
        <v>10890</v>
      </c>
      <c r="H967" s="8" t="s">
        <v>10896</v>
      </c>
      <c r="I967" s="8" t="s">
        <v>294</v>
      </c>
      <c r="J967" s="8" t="s">
        <v>10897</v>
      </c>
      <c r="K967" s="8" t="s">
        <v>302</v>
      </c>
      <c r="L967" s="8" t="s">
        <v>10886</v>
      </c>
      <c r="M967" s="8" t="s">
        <v>10899</v>
      </c>
      <c r="N967" s="8" t="s">
        <v>10893</v>
      </c>
      <c r="O967" s="9">
        <v>9.9700000000000006</v>
      </c>
      <c r="P967" s="10">
        <v>1</v>
      </c>
      <c r="Q967" s="11">
        <v>9.25</v>
      </c>
      <c r="R967" s="11">
        <v>7</v>
      </c>
      <c r="S967" s="8" t="s">
        <v>296</v>
      </c>
      <c r="T967" s="8" t="s">
        <v>297</v>
      </c>
      <c r="U967" s="9">
        <v>11.904</v>
      </c>
      <c r="V967" s="10">
        <v>0.25</v>
      </c>
      <c r="W967" s="11">
        <v>3</v>
      </c>
      <c r="X967" s="9">
        <v>4.016</v>
      </c>
      <c r="Y967" s="8" t="s">
        <v>292</v>
      </c>
      <c r="Z967" s="10">
        <v>4</v>
      </c>
      <c r="AA967" s="10">
        <v>1</v>
      </c>
      <c r="AB967" s="9">
        <v>16.064</v>
      </c>
      <c r="AC967" s="10">
        <v>1</v>
      </c>
      <c r="AD967" s="10">
        <v>1</v>
      </c>
      <c r="AE967" s="9">
        <v>16.064</v>
      </c>
      <c r="AF967" s="11">
        <v>10</v>
      </c>
      <c r="AG967" s="11">
        <v>7</v>
      </c>
      <c r="AH967" s="11">
        <v>0</v>
      </c>
      <c r="AI967" s="11">
        <v>17</v>
      </c>
      <c r="AJ967" s="11">
        <v>0</v>
      </c>
      <c r="AK967" s="12">
        <v>44115.622731481482</v>
      </c>
      <c r="AL967" s="11">
        <v>0.3</v>
      </c>
      <c r="AM967" s="11">
        <v>100</v>
      </c>
      <c r="AN967" s="11">
        <v>0</v>
      </c>
      <c r="AO967" s="11">
        <v>0.21</v>
      </c>
      <c r="AP967" s="11">
        <v>0</v>
      </c>
      <c r="AQ967" s="11">
        <v>0.62</v>
      </c>
      <c r="AR967" s="11">
        <v>0.12</v>
      </c>
      <c r="AS967" s="8" t="s">
        <v>298</v>
      </c>
      <c r="AT967" s="11">
        <v>0</v>
      </c>
      <c r="AU967" s="8" t="s">
        <v>13453</v>
      </c>
      <c r="AV967" s="8" t="s">
        <v>299</v>
      </c>
    </row>
    <row r="968" spans="1:48" x14ac:dyDescent="0.25">
      <c r="A968" s="8" t="str">
        <f t="shared" si="15"/>
        <v>17006000258712200001421</v>
      </c>
      <c r="B968" s="8" t="s">
        <v>10883</v>
      </c>
      <c r="C968" s="8" t="s">
        <v>292</v>
      </c>
      <c r="D968" s="8" t="s">
        <v>293</v>
      </c>
      <c r="E968" s="8" t="s">
        <v>13454</v>
      </c>
      <c r="F968" s="8" t="s">
        <v>13455</v>
      </c>
      <c r="G968" s="8" t="s">
        <v>10890</v>
      </c>
      <c r="H968" s="8" t="s">
        <v>10896</v>
      </c>
      <c r="I968" s="8" t="s">
        <v>294</v>
      </c>
      <c r="J968" s="8" t="s">
        <v>10897</v>
      </c>
      <c r="K968" s="8" t="s">
        <v>302</v>
      </c>
      <c r="L968" s="8" t="s">
        <v>10886</v>
      </c>
      <c r="M968" s="8" t="s">
        <v>10899</v>
      </c>
      <c r="N968" s="8" t="s">
        <v>10893</v>
      </c>
      <c r="O968" s="9">
        <v>10.029999999999999</v>
      </c>
      <c r="P968" s="10">
        <v>1</v>
      </c>
      <c r="Q968" s="11">
        <v>9.25</v>
      </c>
      <c r="R968" s="11">
        <v>7</v>
      </c>
      <c r="S968" s="8" t="s">
        <v>296</v>
      </c>
      <c r="T968" s="8" t="s">
        <v>297</v>
      </c>
      <c r="U968" s="9">
        <v>11.976000000000001</v>
      </c>
      <c r="V968" s="10">
        <v>0.25</v>
      </c>
      <c r="W968" s="11">
        <v>3</v>
      </c>
      <c r="X968" s="9">
        <v>4.0339999999999998</v>
      </c>
      <c r="Y968" s="8" t="s">
        <v>292</v>
      </c>
      <c r="Z968" s="10">
        <v>4</v>
      </c>
      <c r="AA968" s="10">
        <v>1</v>
      </c>
      <c r="AB968" s="9">
        <v>16.135999999999999</v>
      </c>
      <c r="AC968" s="10">
        <v>1</v>
      </c>
      <c r="AD968" s="10">
        <v>1</v>
      </c>
      <c r="AE968" s="9">
        <v>16.135999999999999</v>
      </c>
      <c r="AF968" s="11">
        <v>10</v>
      </c>
      <c r="AG968" s="11">
        <v>7</v>
      </c>
      <c r="AH968" s="11">
        <v>0</v>
      </c>
      <c r="AI968" s="11">
        <v>17</v>
      </c>
      <c r="AJ968" s="11">
        <v>0</v>
      </c>
      <c r="AK968" s="12">
        <v>44115.622731481482</v>
      </c>
      <c r="AL968" s="11">
        <v>0.3</v>
      </c>
      <c r="AM968" s="11">
        <v>100</v>
      </c>
      <c r="AN968" s="11">
        <v>0</v>
      </c>
      <c r="AO968" s="11">
        <v>0.21</v>
      </c>
      <c r="AP968" s="11">
        <v>0</v>
      </c>
      <c r="AQ968" s="11">
        <v>0.62</v>
      </c>
      <c r="AR968" s="11">
        <v>0.12</v>
      </c>
      <c r="AS968" s="8" t="s">
        <v>298</v>
      </c>
      <c r="AT968" s="11">
        <v>0</v>
      </c>
      <c r="AU968" s="8" t="s">
        <v>13456</v>
      </c>
      <c r="AV968" s="8" t="s">
        <v>299</v>
      </c>
    </row>
    <row r="969" spans="1:48" x14ac:dyDescent="0.25">
      <c r="A969" s="8" t="str">
        <f t="shared" si="15"/>
        <v>17006000258722200001421</v>
      </c>
      <c r="B969" s="8" t="s">
        <v>10883</v>
      </c>
      <c r="C969" s="8" t="s">
        <v>292</v>
      </c>
      <c r="D969" s="8" t="s">
        <v>293</v>
      </c>
      <c r="E969" s="8" t="s">
        <v>13457</v>
      </c>
      <c r="F969" s="8" t="s">
        <v>13458</v>
      </c>
      <c r="G969" s="8" t="s">
        <v>10890</v>
      </c>
      <c r="H969" s="8" t="s">
        <v>10896</v>
      </c>
      <c r="I969" s="8" t="s">
        <v>294</v>
      </c>
      <c r="J969" s="8" t="s">
        <v>10897</v>
      </c>
      <c r="K969" s="8" t="s">
        <v>302</v>
      </c>
      <c r="L969" s="8" t="s">
        <v>10886</v>
      </c>
      <c r="M969" s="8" t="s">
        <v>10899</v>
      </c>
      <c r="N969" s="8" t="s">
        <v>10893</v>
      </c>
      <c r="O969" s="9">
        <v>10.09</v>
      </c>
      <c r="P969" s="10">
        <v>1</v>
      </c>
      <c r="Q969" s="11">
        <v>9.25</v>
      </c>
      <c r="R969" s="11">
        <v>7</v>
      </c>
      <c r="S969" s="8" t="s">
        <v>296</v>
      </c>
      <c r="T969" s="8" t="s">
        <v>297</v>
      </c>
      <c r="U969" s="9">
        <v>12.048</v>
      </c>
      <c r="V969" s="10">
        <v>0.25</v>
      </c>
      <c r="W969" s="11">
        <v>3</v>
      </c>
      <c r="X969" s="9">
        <v>4.0519999999999996</v>
      </c>
      <c r="Y969" s="8" t="s">
        <v>292</v>
      </c>
      <c r="Z969" s="10">
        <v>4</v>
      </c>
      <c r="AA969" s="10">
        <v>1</v>
      </c>
      <c r="AB969" s="9">
        <v>16.207999999999998</v>
      </c>
      <c r="AC969" s="10">
        <v>1</v>
      </c>
      <c r="AD969" s="10">
        <v>1</v>
      </c>
      <c r="AE969" s="9">
        <v>16.207999999999998</v>
      </c>
      <c r="AF969" s="11">
        <v>10</v>
      </c>
      <c r="AG969" s="11">
        <v>7</v>
      </c>
      <c r="AH969" s="11">
        <v>0</v>
      </c>
      <c r="AI969" s="11">
        <v>17</v>
      </c>
      <c r="AJ969" s="11">
        <v>0</v>
      </c>
      <c r="AK969" s="12">
        <v>44115.622743055559</v>
      </c>
      <c r="AL969" s="11">
        <v>0.3</v>
      </c>
      <c r="AM969" s="11">
        <v>100</v>
      </c>
      <c r="AN969" s="11">
        <v>0</v>
      </c>
      <c r="AO969" s="11">
        <v>0.21</v>
      </c>
      <c r="AP969" s="11">
        <v>0</v>
      </c>
      <c r="AQ969" s="11">
        <v>0.62</v>
      </c>
      <c r="AR969" s="11">
        <v>0.12</v>
      </c>
      <c r="AS969" s="8" t="s">
        <v>298</v>
      </c>
      <c r="AT969" s="11">
        <v>0</v>
      </c>
      <c r="AU969" s="8" t="s">
        <v>13459</v>
      </c>
      <c r="AV969" s="8" t="s">
        <v>299</v>
      </c>
    </row>
    <row r="970" spans="1:48" x14ac:dyDescent="0.25">
      <c r="A970" s="8" t="str">
        <f t="shared" si="15"/>
        <v>17006000258732200001421</v>
      </c>
      <c r="B970" s="8" t="s">
        <v>10883</v>
      </c>
      <c r="C970" s="8" t="s">
        <v>292</v>
      </c>
      <c r="D970" s="8" t="s">
        <v>293</v>
      </c>
      <c r="E970" s="8" t="s">
        <v>13460</v>
      </c>
      <c r="F970" s="8" t="s">
        <v>13461</v>
      </c>
      <c r="G970" s="8" t="s">
        <v>10890</v>
      </c>
      <c r="H970" s="8" t="s">
        <v>10896</v>
      </c>
      <c r="I970" s="8" t="s">
        <v>294</v>
      </c>
      <c r="J970" s="8" t="s">
        <v>10897</v>
      </c>
      <c r="K970" s="8" t="s">
        <v>302</v>
      </c>
      <c r="L970" s="8" t="s">
        <v>10886</v>
      </c>
      <c r="M970" s="8" t="s">
        <v>10899</v>
      </c>
      <c r="N970" s="8" t="s">
        <v>10893</v>
      </c>
      <c r="O970" s="9">
        <v>10.14</v>
      </c>
      <c r="P970" s="10">
        <v>1</v>
      </c>
      <c r="Q970" s="11">
        <v>9.25</v>
      </c>
      <c r="R970" s="11">
        <v>7</v>
      </c>
      <c r="S970" s="8" t="s">
        <v>296</v>
      </c>
      <c r="T970" s="8" t="s">
        <v>297</v>
      </c>
      <c r="U970" s="9">
        <v>12.106999999999999</v>
      </c>
      <c r="V970" s="10">
        <v>0.25</v>
      </c>
      <c r="W970" s="11">
        <v>3</v>
      </c>
      <c r="X970" s="9">
        <v>4.077</v>
      </c>
      <c r="Y970" s="8" t="s">
        <v>292</v>
      </c>
      <c r="Z970" s="10">
        <v>4</v>
      </c>
      <c r="AA970" s="10">
        <v>1</v>
      </c>
      <c r="AB970" s="9">
        <v>16.308</v>
      </c>
      <c r="AC970" s="10">
        <v>1</v>
      </c>
      <c r="AD970" s="10">
        <v>1</v>
      </c>
      <c r="AE970" s="9">
        <v>16.308</v>
      </c>
      <c r="AF970" s="11">
        <v>10</v>
      </c>
      <c r="AG970" s="11">
        <v>7</v>
      </c>
      <c r="AH970" s="11">
        <v>0</v>
      </c>
      <c r="AI970" s="11">
        <v>17</v>
      </c>
      <c r="AJ970" s="11">
        <v>0</v>
      </c>
      <c r="AK970" s="12">
        <v>44115.622824074075</v>
      </c>
      <c r="AL970" s="11">
        <v>0.3</v>
      </c>
      <c r="AM970" s="11">
        <v>100</v>
      </c>
      <c r="AN970" s="11">
        <v>0</v>
      </c>
      <c r="AO970" s="11">
        <v>0.21</v>
      </c>
      <c r="AP970" s="11">
        <v>0</v>
      </c>
      <c r="AQ970" s="11">
        <v>0.63</v>
      </c>
      <c r="AR970" s="11">
        <v>0.12</v>
      </c>
      <c r="AS970" s="8" t="s">
        <v>298</v>
      </c>
      <c r="AT970" s="11">
        <v>0</v>
      </c>
      <c r="AU970" s="8" t="s">
        <v>13462</v>
      </c>
      <c r="AV970" s="8" t="s">
        <v>299</v>
      </c>
    </row>
    <row r="971" spans="1:48" x14ac:dyDescent="0.25">
      <c r="A971" s="8" t="str">
        <f t="shared" si="15"/>
        <v>17006000258742200001421</v>
      </c>
      <c r="B971" s="8" t="s">
        <v>10883</v>
      </c>
      <c r="C971" s="8" t="s">
        <v>292</v>
      </c>
      <c r="D971" s="8" t="s">
        <v>293</v>
      </c>
      <c r="E971" s="8" t="s">
        <v>13463</v>
      </c>
      <c r="F971" s="8" t="s">
        <v>13464</v>
      </c>
      <c r="G971" s="8" t="s">
        <v>10890</v>
      </c>
      <c r="H971" s="8" t="s">
        <v>10896</v>
      </c>
      <c r="I971" s="8" t="s">
        <v>294</v>
      </c>
      <c r="J971" s="8" t="s">
        <v>10897</v>
      </c>
      <c r="K971" s="8" t="s">
        <v>302</v>
      </c>
      <c r="L971" s="8" t="s">
        <v>10898</v>
      </c>
      <c r="M971" s="8" t="s">
        <v>10899</v>
      </c>
      <c r="N971" s="8" t="s">
        <v>10893</v>
      </c>
      <c r="O971" s="9">
        <v>10.18</v>
      </c>
      <c r="P971" s="10">
        <v>1</v>
      </c>
      <c r="Q971" s="11">
        <v>9.25</v>
      </c>
      <c r="R971" s="11">
        <v>7</v>
      </c>
      <c r="S971" s="8" t="s">
        <v>296</v>
      </c>
      <c r="T971" s="8" t="s">
        <v>297</v>
      </c>
      <c r="U971" s="9">
        <v>12.154999999999999</v>
      </c>
      <c r="V971" s="10">
        <v>0.25</v>
      </c>
      <c r="W971" s="11">
        <v>3</v>
      </c>
      <c r="X971" s="9">
        <v>4.0890000000000004</v>
      </c>
      <c r="Y971" s="8" t="s">
        <v>292</v>
      </c>
      <c r="Z971" s="10">
        <v>4</v>
      </c>
      <c r="AA971" s="10">
        <v>1</v>
      </c>
      <c r="AB971" s="9">
        <v>16.356000000000002</v>
      </c>
      <c r="AC971" s="10">
        <v>1</v>
      </c>
      <c r="AD971" s="10">
        <v>1</v>
      </c>
      <c r="AE971" s="9">
        <v>16.356000000000002</v>
      </c>
      <c r="AF971" s="11">
        <v>10</v>
      </c>
      <c r="AG971" s="11">
        <v>7</v>
      </c>
      <c r="AH971" s="11">
        <v>0</v>
      </c>
      <c r="AI971" s="11">
        <v>17</v>
      </c>
      <c r="AJ971" s="11">
        <v>0</v>
      </c>
      <c r="AK971" s="12">
        <v>44115.622824074075</v>
      </c>
      <c r="AL971" s="11">
        <v>0.3</v>
      </c>
      <c r="AM971" s="11">
        <v>100</v>
      </c>
      <c r="AN971" s="11">
        <v>0</v>
      </c>
      <c r="AO971" s="11">
        <v>0.21</v>
      </c>
      <c r="AP971" s="11">
        <v>0</v>
      </c>
      <c r="AQ971" s="11">
        <v>0.63</v>
      </c>
      <c r="AR971" s="11">
        <v>0.12</v>
      </c>
      <c r="AS971" s="8" t="s">
        <v>298</v>
      </c>
      <c r="AT971" s="11">
        <v>0</v>
      </c>
      <c r="AU971" s="8" t="s">
        <v>13465</v>
      </c>
      <c r="AV971" s="8" t="s">
        <v>299</v>
      </c>
    </row>
    <row r="972" spans="1:48" x14ac:dyDescent="0.25">
      <c r="A972" s="8" t="str">
        <f t="shared" si="15"/>
        <v>17006000258752200001421</v>
      </c>
      <c r="B972" s="8" t="s">
        <v>10883</v>
      </c>
      <c r="C972" s="8" t="s">
        <v>292</v>
      </c>
      <c r="D972" s="8" t="s">
        <v>293</v>
      </c>
      <c r="E972" s="8" t="s">
        <v>13466</v>
      </c>
      <c r="F972" s="8" t="s">
        <v>13467</v>
      </c>
      <c r="G972" s="8" t="s">
        <v>10890</v>
      </c>
      <c r="H972" s="8" t="s">
        <v>10896</v>
      </c>
      <c r="I972" s="8" t="s">
        <v>294</v>
      </c>
      <c r="J972" s="8" t="s">
        <v>10897</v>
      </c>
      <c r="K972" s="8" t="s">
        <v>302</v>
      </c>
      <c r="L972" s="8" t="s">
        <v>10886</v>
      </c>
      <c r="M972" s="8" t="s">
        <v>10899</v>
      </c>
      <c r="N972" s="8" t="s">
        <v>10893</v>
      </c>
      <c r="O972" s="9">
        <v>10.220000000000001</v>
      </c>
      <c r="P972" s="10">
        <v>1</v>
      </c>
      <c r="Q972" s="11">
        <v>9.25</v>
      </c>
      <c r="R972" s="11">
        <v>7</v>
      </c>
      <c r="S972" s="8" t="s">
        <v>296</v>
      </c>
      <c r="T972" s="8" t="s">
        <v>297</v>
      </c>
      <c r="U972" s="9">
        <v>12.202999999999999</v>
      </c>
      <c r="V972" s="10">
        <v>0.25</v>
      </c>
      <c r="W972" s="11">
        <v>3</v>
      </c>
      <c r="X972" s="9">
        <v>4.1109999999999998</v>
      </c>
      <c r="Y972" s="8" t="s">
        <v>292</v>
      </c>
      <c r="Z972" s="10">
        <v>4</v>
      </c>
      <c r="AA972" s="10">
        <v>1</v>
      </c>
      <c r="AB972" s="9">
        <v>16.443999999999999</v>
      </c>
      <c r="AC972" s="10">
        <v>1</v>
      </c>
      <c r="AD972" s="10">
        <v>1</v>
      </c>
      <c r="AE972" s="9">
        <v>16.443999999999999</v>
      </c>
      <c r="AF972" s="11">
        <v>10</v>
      </c>
      <c r="AG972" s="11">
        <v>7</v>
      </c>
      <c r="AH972" s="11">
        <v>0</v>
      </c>
      <c r="AI972" s="11">
        <v>17</v>
      </c>
      <c r="AJ972" s="11">
        <v>0</v>
      </c>
      <c r="AK972" s="12">
        <v>44115.622835648152</v>
      </c>
      <c r="AL972" s="11">
        <v>0.31</v>
      </c>
      <c r="AM972" s="11">
        <v>100</v>
      </c>
      <c r="AN972" s="11">
        <v>0</v>
      </c>
      <c r="AO972" s="11">
        <v>0.21</v>
      </c>
      <c r="AP972" s="11">
        <v>0</v>
      </c>
      <c r="AQ972" s="11">
        <v>0.63</v>
      </c>
      <c r="AR972" s="11">
        <v>0.12</v>
      </c>
      <c r="AS972" s="8" t="s">
        <v>298</v>
      </c>
      <c r="AT972" s="11">
        <v>0</v>
      </c>
      <c r="AU972" s="8" t="s">
        <v>13468</v>
      </c>
      <c r="AV972" s="8" t="s">
        <v>299</v>
      </c>
    </row>
    <row r="973" spans="1:48" x14ac:dyDescent="0.25">
      <c r="A973" s="8" t="str">
        <f t="shared" si="15"/>
        <v>17006000258762200001421</v>
      </c>
      <c r="B973" s="8" t="s">
        <v>10883</v>
      </c>
      <c r="C973" s="8" t="s">
        <v>292</v>
      </c>
      <c r="D973" s="8" t="s">
        <v>293</v>
      </c>
      <c r="E973" s="8" t="s">
        <v>13469</v>
      </c>
      <c r="F973" s="8" t="s">
        <v>13470</v>
      </c>
      <c r="G973" s="8" t="s">
        <v>10890</v>
      </c>
      <c r="H973" s="8" t="s">
        <v>10896</v>
      </c>
      <c r="I973" s="8" t="s">
        <v>294</v>
      </c>
      <c r="J973" s="8" t="s">
        <v>10897</v>
      </c>
      <c r="K973" s="8" t="s">
        <v>302</v>
      </c>
      <c r="L973" s="8" t="s">
        <v>10886</v>
      </c>
      <c r="M973" s="8" t="s">
        <v>10899</v>
      </c>
      <c r="N973" s="8" t="s">
        <v>10893</v>
      </c>
      <c r="O973" s="9">
        <v>10.28</v>
      </c>
      <c r="P973" s="10">
        <v>1</v>
      </c>
      <c r="Q973" s="11">
        <v>9.25</v>
      </c>
      <c r="R973" s="11">
        <v>7</v>
      </c>
      <c r="S973" s="8" t="s">
        <v>296</v>
      </c>
      <c r="T973" s="8" t="s">
        <v>297</v>
      </c>
      <c r="U973" s="9">
        <v>12.275</v>
      </c>
      <c r="V973" s="10">
        <v>0.25</v>
      </c>
      <c r="W973" s="11">
        <v>3</v>
      </c>
      <c r="X973" s="9">
        <v>4.1390000000000002</v>
      </c>
      <c r="Y973" s="8" t="s">
        <v>292</v>
      </c>
      <c r="Z973" s="10">
        <v>4</v>
      </c>
      <c r="AA973" s="10">
        <v>1</v>
      </c>
      <c r="AB973" s="9">
        <v>16.556000000000001</v>
      </c>
      <c r="AC973" s="10">
        <v>1</v>
      </c>
      <c r="AD973" s="10">
        <v>1</v>
      </c>
      <c r="AE973" s="9">
        <v>16.556000000000001</v>
      </c>
      <c r="AF973" s="11">
        <v>10</v>
      </c>
      <c r="AG973" s="11">
        <v>7</v>
      </c>
      <c r="AH973" s="11">
        <v>0</v>
      </c>
      <c r="AI973" s="11">
        <v>17</v>
      </c>
      <c r="AJ973" s="11">
        <v>0</v>
      </c>
      <c r="AK973" s="12">
        <v>44115.622858796298</v>
      </c>
      <c r="AL973" s="11">
        <v>0.31</v>
      </c>
      <c r="AM973" s="11">
        <v>100</v>
      </c>
      <c r="AN973" s="11">
        <v>0</v>
      </c>
      <c r="AO973" s="11">
        <v>0.22</v>
      </c>
      <c r="AP973" s="11">
        <v>0</v>
      </c>
      <c r="AQ973" s="11">
        <v>0.64</v>
      </c>
      <c r="AR973" s="11">
        <v>0.12</v>
      </c>
      <c r="AS973" s="8" t="s">
        <v>298</v>
      </c>
      <c r="AT973" s="11">
        <v>0</v>
      </c>
      <c r="AU973" s="8" t="s">
        <v>13471</v>
      </c>
      <c r="AV973" s="8" t="s">
        <v>299</v>
      </c>
    </row>
    <row r="974" spans="1:48" x14ac:dyDescent="0.25">
      <c r="A974" s="8" t="str">
        <f t="shared" si="15"/>
        <v>17006000258782200001421</v>
      </c>
      <c r="B974" s="8" t="s">
        <v>10883</v>
      </c>
      <c r="C974" s="8" t="s">
        <v>292</v>
      </c>
      <c r="D974" s="8" t="s">
        <v>293</v>
      </c>
      <c r="E974" s="8" t="s">
        <v>13472</v>
      </c>
      <c r="F974" s="8" t="s">
        <v>13473</v>
      </c>
      <c r="G974" s="8" t="s">
        <v>10890</v>
      </c>
      <c r="H974" s="8" t="s">
        <v>10896</v>
      </c>
      <c r="I974" s="8" t="s">
        <v>294</v>
      </c>
      <c r="J974" s="8" t="s">
        <v>10897</v>
      </c>
      <c r="K974" s="8" t="s">
        <v>302</v>
      </c>
      <c r="L974" s="8" t="s">
        <v>10886</v>
      </c>
      <c r="M974" s="8" t="s">
        <v>10899</v>
      </c>
      <c r="N974" s="8" t="s">
        <v>10893</v>
      </c>
      <c r="O974" s="9">
        <v>10.33</v>
      </c>
      <c r="P974" s="10">
        <v>1</v>
      </c>
      <c r="Q974" s="11">
        <v>9.25</v>
      </c>
      <c r="R974" s="11">
        <v>7</v>
      </c>
      <c r="S974" s="8" t="s">
        <v>296</v>
      </c>
      <c r="T974" s="8" t="s">
        <v>297</v>
      </c>
      <c r="U974" s="9">
        <v>12.334</v>
      </c>
      <c r="V974" s="10">
        <v>0.25</v>
      </c>
      <c r="W974" s="11">
        <v>3</v>
      </c>
      <c r="X974" s="9">
        <v>4.1539999999999999</v>
      </c>
      <c r="Y974" s="8" t="s">
        <v>292</v>
      </c>
      <c r="Z974" s="10">
        <v>4</v>
      </c>
      <c r="AA974" s="10">
        <v>1</v>
      </c>
      <c r="AB974" s="9">
        <v>16.616</v>
      </c>
      <c r="AC974" s="10">
        <v>1</v>
      </c>
      <c r="AD974" s="10">
        <v>1</v>
      </c>
      <c r="AE974" s="9">
        <v>16.616</v>
      </c>
      <c r="AF974" s="11">
        <v>10</v>
      </c>
      <c r="AG974" s="11">
        <v>7</v>
      </c>
      <c r="AH974" s="11">
        <v>0</v>
      </c>
      <c r="AI974" s="11">
        <v>17</v>
      </c>
      <c r="AJ974" s="11">
        <v>0</v>
      </c>
      <c r="AK974" s="12">
        <v>44115.622870370367</v>
      </c>
      <c r="AL974" s="11">
        <v>0.31</v>
      </c>
      <c r="AM974" s="11">
        <v>100</v>
      </c>
      <c r="AN974" s="11">
        <v>0</v>
      </c>
      <c r="AO974" s="11">
        <v>0.22</v>
      </c>
      <c r="AP974" s="11">
        <v>0</v>
      </c>
      <c r="AQ974" s="11">
        <v>0.64</v>
      </c>
      <c r="AR974" s="11">
        <v>0.12</v>
      </c>
      <c r="AS974" s="8" t="s">
        <v>298</v>
      </c>
      <c r="AT974" s="11">
        <v>0</v>
      </c>
      <c r="AU974" s="8" t="s">
        <v>13474</v>
      </c>
      <c r="AV974" s="8" t="s">
        <v>299</v>
      </c>
    </row>
    <row r="975" spans="1:48" x14ac:dyDescent="0.25">
      <c r="A975" s="8" t="str">
        <f t="shared" si="15"/>
        <v>17006000259122200001421</v>
      </c>
      <c r="B975" s="8" t="s">
        <v>10883</v>
      </c>
      <c r="C975" s="8" t="s">
        <v>292</v>
      </c>
      <c r="D975" s="8" t="s">
        <v>293</v>
      </c>
      <c r="E975" s="8" t="s">
        <v>13475</v>
      </c>
      <c r="F975" s="8" t="s">
        <v>13476</v>
      </c>
      <c r="G975" s="8" t="s">
        <v>10890</v>
      </c>
      <c r="H975" s="8" t="s">
        <v>10896</v>
      </c>
      <c r="I975" s="8" t="s">
        <v>294</v>
      </c>
      <c r="J975" s="8" t="s">
        <v>10897</v>
      </c>
      <c r="K975" s="8" t="s">
        <v>295</v>
      </c>
      <c r="L975" s="8" t="s">
        <v>11027</v>
      </c>
      <c r="M975" s="8" t="s">
        <v>10899</v>
      </c>
      <c r="N975" s="8" t="s">
        <v>10893</v>
      </c>
      <c r="O975" s="9">
        <v>51.77</v>
      </c>
      <c r="P975" s="10">
        <v>1</v>
      </c>
      <c r="Q975" s="11">
        <v>9.25</v>
      </c>
      <c r="R975" s="11">
        <v>4</v>
      </c>
      <c r="S975" s="8" t="s">
        <v>296</v>
      </c>
      <c r="T975" s="8" t="s">
        <v>297</v>
      </c>
      <c r="U975" s="9">
        <v>59.677</v>
      </c>
      <c r="V975" s="10">
        <v>0.25</v>
      </c>
      <c r="W975" s="11">
        <v>3</v>
      </c>
      <c r="X975" s="9">
        <v>20.678999999999998</v>
      </c>
      <c r="Y975" s="8" t="s">
        <v>292</v>
      </c>
      <c r="Z975" s="10">
        <v>4</v>
      </c>
      <c r="AA975" s="10">
        <v>1</v>
      </c>
      <c r="AB975" s="9">
        <v>82.715999999999994</v>
      </c>
      <c r="AC975" s="10">
        <v>1</v>
      </c>
      <c r="AD975" s="10">
        <v>1</v>
      </c>
      <c r="AE975" s="9">
        <v>82.715999999999994</v>
      </c>
      <c r="AF975" s="11">
        <v>10</v>
      </c>
      <c r="AG975" s="11">
        <v>4</v>
      </c>
      <c r="AH975" s="11">
        <v>0</v>
      </c>
      <c r="AI975" s="11">
        <v>17</v>
      </c>
      <c r="AJ975" s="11">
        <v>0</v>
      </c>
      <c r="AK975" s="12">
        <v>44115.622870370367</v>
      </c>
      <c r="AL975" s="11">
        <v>1.49</v>
      </c>
      <c r="AM975" s="11">
        <v>100</v>
      </c>
      <c r="AN975" s="11">
        <v>0</v>
      </c>
      <c r="AO975" s="11">
        <v>0.6</v>
      </c>
      <c r="AP975" s="11">
        <v>0</v>
      </c>
      <c r="AQ975" s="11">
        <v>3.67</v>
      </c>
      <c r="AR975" s="11">
        <v>0.6</v>
      </c>
      <c r="AS975" s="8" t="s">
        <v>298</v>
      </c>
      <c r="AT975" s="11">
        <v>0</v>
      </c>
      <c r="AU975" s="8" t="s">
        <v>13477</v>
      </c>
      <c r="AV975" s="8" t="s">
        <v>299</v>
      </c>
    </row>
    <row r="976" spans="1:48" x14ac:dyDescent="0.25">
      <c r="A976" s="8" t="str">
        <f t="shared" si="15"/>
        <v>17006000259252200001421</v>
      </c>
      <c r="B976" s="8" t="s">
        <v>10883</v>
      </c>
      <c r="C976" s="8" t="s">
        <v>292</v>
      </c>
      <c r="D976" s="8" t="s">
        <v>293</v>
      </c>
      <c r="E976" s="8" t="s">
        <v>13478</v>
      </c>
      <c r="F976" s="8" t="s">
        <v>13479</v>
      </c>
      <c r="G976" s="8" t="s">
        <v>10890</v>
      </c>
      <c r="H976" s="8" t="s">
        <v>10896</v>
      </c>
      <c r="I976" s="8" t="s">
        <v>294</v>
      </c>
      <c r="J976" s="8" t="s">
        <v>10897</v>
      </c>
      <c r="K976" s="8" t="s">
        <v>302</v>
      </c>
      <c r="L976" s="8" t="s">
        <v>10898</v>
      </c>
      <c r="M976" s="8" t="s">
        <v>10899</v>
      </c>
      <c r="N976" s="8" t="s">
        <v>10893</v>
      </c>
      <c r="O976" s="9">
        <v>10.36</v>
      </c>
      <c r="P976" s="10">
        <v>1</v>
      </c>
      <c r="Q976" s="11">
        <v>9.25</v>
      </c>
      <c r="R976" s="11">
        <v>7</v>
      </c>
      <c r="S976" s="8" t="s">
        <v>296</v>
      </c>
      <c r="T976" s="8" t="s">
        <v>297</v>
      </c>
      <c r="U976" s="9">
        <v>12.37</v>
      </c>
      <c r="V976" s="10">
        <v>0.25</v>
      </c>
      <c r="W976" s="11">
        <v>3</v>
      </c>
      <c r="X976" s="9">
        <v>4.1630000000000003</v>
      </c>
      <c r="Y976" s="8" t="s">
        <v>292</v>
      </c>
      <c r="Z976" s="10">
        <v>4</v>
      </c>
      <c r="AA976" s="10">
        <v>1</v>
      </c>
      <c r="AB976" s="9">
        <v>16.652000000000001</v>
      </c>
      <c r="AC976" s="10">
        <v>1</v>
      </c>
      <c r="AD976" s="10">
        <v>1</v>
      </c>
      <c r="AE976" s="9">
        <v>16.652000000000001</v>
      </c>
      <c r="AF976" s="11">
        <v>10</v>
      </c>
      <c r="AG976" s="11">
        <v>7</v>
      </c>
      <c r="AH976" s="11">
        <v>0</v>
      </c>
      <c r="AI976" s="11">
        <v>17</v>
      </c>
      <c r="AJ976" s="11">
        <v>0</v>
      </c>
      <c r="AK976" s="12">
        <v>44115.622881944444</v>
      </c>
      <c r="AL976" s="11">
        <v>0.31</v>
      </c>
      <c r="AM976" s="11">
        <v>100</v>
      </c>
      <c r="AN976" s="11">
        <v>0</v>
      </c>
      <c r="AO976" s="11">
        <v>0.22</v>
      </c>
      <c r="AP976" s="11">
        <v>0</v>
      </c>
      <c r="AQ976" s="11">
        <v>0.64</v>
      </c>
      <c r="AR976" s="11">
        <v>0.12</v>
      </c>
      <c r="AS976" s="8" t="s">
        <v>298</v>
      </c>
      <c r="AT976" s="11">
        <v>0</v>
      </c>
      <c r="AU976" s="8" t="s">
        <v>13480</v>
      </c>
      <c r="AV976" s="8" t="s">
        <v>299</v>
      </c>
    </row>
    <row r="977" spans="1:48" x14ac:dyDescent="0.25">
      <c r="A977" s="8" t="str">
        <f t="shared" si="15"/>
        <v>17006000259262200001421</v>
      </c>
      <c r="B977" s="8" t="s">
        <v>10883</v>
      </c>
      <c r="C977" s="8" t="s">
        <v>292</v>
      </c>
      <c r="D977" s="8" t="s">
        <v>293</v>
      </c>
      <c r="E977" s="8" t="s">
        <v>13481</v>
      </c>
      <c r="F977" s="8" t="s">
        <v>13482</v>
      </c>
      <c r="G977" s="8" t="s">
        <v>10890</v>
      </c>
      <c r="H977" s="8" t="s">
        <v>10896</v>
      </c>
      <c r="I977" s="8" t="s">
        <v>294</v>
      </c>
      <c r="J977" s="8" t="s">
        <v>10897</v>
      </c>
      <c r="K977" s="8" t="s">
        <v>302</v>
      </c>
      <c r="L977" s="8" t="s">
        <v>10898</v>
      </c>
      <c r="M977" s="8" t="s">
        <v>10899</v>
      </c>
      <c r="N977" s="8" t="s">
        <v>10893</v>
      </c>
      <c r="O977" s="9">
        <v>10.43</v>
      </c>
      <c r="P977" s="10">
        <v>1</v>
      </c>
      <c r="Q977" s="11">
        <v>9.25</v>
      </c>
      <c r="R977" s="11">
        <v>7</v>
      </c>
      <c r="S977" s="8" t="s">
        <v>296</v>
      </c>
      <c r="T977" s="8" t="s">
        <v>297</v>
      </c>
      <c r="U977" s="9">
        <v>12.454000000000001</v>
      </c>
      <c r="V977" s="10">
        <v>0.25</v>
      </c>
      <c r="W977" s="11">
        <v>3</v>
      </c>
      <c r="X977" s="9">
        <v>4.1840000000000002</v>
      </c>
      <c r="Y977" s="8" t="s">
        <v>292</v>
      </c>
      <c r="Z977" s="10">
        <v>4</v>
      </c>
      <c r="AA977" s="10">
        <v>1</v>
      </c>
      <c r="AB977" s="9">
        <v>16.736000000000001</v>
      </c>
      <c r="AC977" s="10">
        <v>1</v>
      </c>
      <c r="AD977" s="10">
        <v>1</v>
      </c>
      <c r="AE977" s="9">
        <v>16.736000000000001</v>
      </c>
      <c r="AF977" s="11">
        <v>10</v>
      </c>
      <c r="AG977" s="11">
        <v>7</v>
      </c>
      <c r="AH977" s="11">
        <v>0</v>
      </c>
      <c r="AI977" s="11">
        <v>17</v>
      </c>
      <c r="AJ977" s="11">
        <v>0</v>
      </c>
      <c r="AK977" s="12">
        <v>44115.622893518521</v>
      </c>
      <c r="AL977" s="11">
        <v>0.31</v>
      </c>
      <c r="AM977" s="11">
        <v>100</v>
      </c>
      <c r="AN977" s="11">
        <v>0</v>
      </c>
      <c r="AO977" s="11">
        <v>0.22</v>
      </c>
      <c r="AP977" s="11">
        <v>0</v>
      </c>
      <c r="AQ977" s="11">
        <v>0.64</v>
      </c>
      <c r="AR977" s="11">
        <v>0.12</v>
      </c>
      <c r="AS977" s="8" t="s">
        <v>298</v>
      </c>
      <c r="AT977" s="11">
        <v>0</v>
      </c>
      <c r="AU977" s="8" t="s">
        <v>13483</v>
      </c>
      <c r="AV977" s="8" t="s">
        <v>299</v>
      </c>
    </row>
    <row r="978" spans="1:48" x14ac:dyDescent="0.25">
      <c r="A978" s="8" t="str">
        <f t="shared" si="15"/>
        <v>17006000259272200001421</v>
      </c>
      <c r="B978" s="8" t="s">
        <v>10883</v>
      </c>
      <c r="C978" s="8" t="s">
        <v>292</v>
      </c>
      <c r="D978" s="8" t="s">
        <v>293</v>
      </c>
      <c r="E978" s="8" t="s">
        <v>13484</v>
      </c>
      <c r="F978" s="8" t="s">
        <v>13485</v>
      </c>
      <c r="G978" s="8" t="s">
        <v>10890</v>
      </c>
      <c r="H978" s="8" t="s">
        <v>10896</v>
      </c>
      <c r="I978" s="8" t="s">
        <v>294</v>
      </c>
      <c r="J978" s="8" t="s">
        <v>10897</v>
      </c>
      <c r="K978" s="8" t="s">
        <v>302</v>
      </c>
      <c r="L978" s="8" t="s">
        <v>10898</v>
      </c>
      <c r="M978" s="8" t="s">
        <v>10899</v>
      </c>
      <c r="N978" s="8" t="s">
        <v>10893</v>
      </c>
      <c r="O978" s="9">
        <v>10.45</v>
      </c>
      <c r="P978" s="10">
        <v>1</v>
      </c>
      <c r="Q978" s="11">
        <v>9.25</v>
      </c>
      <c r="R978" s="11">
        <v>7</v>
      </c>
      <c r="S978" s="8" t="s">
        <v>296</v>
      </c>
      <c r="T978" s="8" t="s">
        <v>297</v>
      </c>
      <c r="U978" s="9">
        <v>12.478</v>
      </c>
      <c r="V978" s="10">
        <v>0.25</v>
      </c>
      <c r="W978" s="11">
        <v>3</v>
      </c>
      <c r="X978" s="9">
        <v>4.2</v>
      </c>
      <c r="Y978" s="8" t="s">
        <v>292</v>
      </c>
      <c r="Z978" s="10">
        <v>4</v>
      </c>
      <c r="AA978" s="10">
        <v>1</v>
      </c>
      <c r="AB978" s="9">
        <v>16.8</v>
      </c>
      <c r="AC978" s="10">
        <v>1</v>
      </c>
      <c r="AD978" s="10">
        <v>1</v>
      </c>
      <c r="AE978" s="9">
        <v>16.8</v>
      </c>
      <c r="AF978" s="11">
        <v>10</v>
      </c>
      <c r="AG978" s="11">
        <v>7</v>
      </c>
      <c r="AH978" s="11">
        <v>0</v>
      </c>
      <c r="AI978" s="11">
        <v>17</v>
      </c>
      <c r="AJ978" s="11">
        <v>0</v>
      </c>
      <c r="AK978" s="12">
        <v>44115.622893518521</v>
      </c>
      <c r="AL978" s="11">
        <v>0.31</v>
      </c>
      <c r="AM978" s="11">
        <v>100</v>
      </c>
      <c r="AN978" s="11">
        <v>0</v>
      </c>
      <c r="AO978" s="11">
        <v>0.22</v>
      </c>
      <c r="AP978" s="11">
        <v>0</v>
      </c>
      <c r="AQ978" s="11">
        <v>0.65</v>
      </c>
      <c r="AR978" s="11">
        <v>0.12</v>
      </c>
      <c r="AS978" s="8" t="s">
        <v>298</v>
      </c>
      <c r="AT978" s="11">
        <v>0</v>
      </c>
      <c r="AU978" s="8" t="s">
        <v>13486</v>
      </c>
      <c r="AV978" s="8" t="s">
        <v>299</v>
      </c>
    </row>
    <row r="979" spans="1:48" x14ac:dyDescent="0.25">
      <c r="A979" s="8" t="str">
        <f t="shared" si="15"/>
        <v>17006000259282200001421</v>
      </c>
      <c r="B979" s="8" t="s">
        <v>10883</v>
      </c>
      <c r="C979" s="8" t="s">
        <v>292</v>
      </c>
      <c r="D979" s="8" t="s">
        <v>293</v>
      </c>
      <c r="E979" s="8" t="s">
        <v>13487</v>
      </c>
      <c r="F979" s="8" t="s">
        <v>13488</v>
      </c>
      <c r="G979" s="8" t="s">
        <v>10890</v>
      </c>
      <c r="H979" s="8" t="s">
        <v>10896</v>
      </c>
      <c r="I979" s="8" t="s">
        <v>294</v>
      </c>
      <c r="J979" s="8" t="s">
        <v>10897</v>
      </c>
      <c r="K979" s="8" t="s">
        <v>302</v>
      </c>
      <c r="L979" s="8" t="s">
        <v>10898</v>
      </c>
      <c r="M979" s="8" t="s">
        <v>10899</v>
      </c>
      <c r="N979" s="8" t="s">
        <v>10893</v>
      </c>
      <c r="O979" s="9">
        <v>10.53</v>
      </c>
      <c r="P979" s="10">
        <v>1</v>
      </c>
      <c r="Q979" s="11">
        <v>9.25</v>
      </c>
      <c r="R979" s="11">
        <v>7</v>
      </c>
      <c r="S979" s="8" t="s">
        <v>296</v>
      </c>
      <c r="T979" s="8" t="s">
        <v>297</v>
      </c>
      <c r="U979" s="9">
        <v>12.573</v>
      </c>
      <c r="V979" s="10">
        <v>0.25</v>
      </c>
      <c r="W979" s="11">
        <v>3</v>
      </c>
      <c r="X979" s="9">
        <v>4.2229999999999999</v>
      </c>
      <c r="Y979" s="8" t="s">
        <v>292</v>
      </c>
      <c r="Z979" s="10">
        <v>4</v>
      </c>
      <c r="AA979" s="10">
        <v>1</v>
      </c>
      <c r="AB979" s="9">
        <v>16.891999999999999</v>
      </c>
      <c r="AC979" s="10">
        <v>1</v>
      </c>
      <c r="AD979" s="10">
        <v>1</v>
      </c>
      <c r="AE979" s="9">
        <v>16.891999999999999</v>
      </c>
      <c r="AF979" s="11">
        <v>10</v>
      </c>
      <c r="AG979" s="11">
        <v>7</v>
      </c>
      <c r="AH979" s="11">
        <v>0</v>
      </c>
      <c r="AI979" s="11">
        <v>17</v>
      </c>
      <c r="AJ979" s="11">
        <v>0</v>
      </c>
      <c r="AK979" s="12">
        <v>44115.62290509259</v>
      </c>
      <c r="AL979" s="11">
        <v>0.31</v>
      </c>
      <c r="AM979" s="11">
        <v>100</v>
      </c>
      <c r="AN979" s="11">
        <v>0</v>
      </c>
      <c r="AO979" s="11">
        <v>0.22</v>
      </c>
      <c r="AP979" s="11">
        <v>0</v>
      </c>
      <c r="AQ979" s="11">
        <v>0.65</v>
      </c>
      <c r="AR979" s="11">
        <v>0.12</v>
      </c>
      <c r="AS979" s="8" t="s">
        <v>298</v>
      </c>
      <c r="AT979" s="11">
        <v>0</v>
      </c>
      <c r="AU979" s="8" t="s">
        <v>13489</v>
      </c>
      <c r="AV979" s="8" t="s">
        <v>299</v>
      </c>
    </row>
    <row r="980" spans="1:48" x14ac:dyDescent="0.25">
      <c r="A980" s="8" t="str">
        <f t="shared" si="15"/>
        <v>17006000259292200001421</v>
      </c>
      <c r="B980" s="8" t="s">
        <v>10883</v>
      </c>
      <c r="C980" s="8" t="s">
        <v>292</v>
      </c>
      <c r="D980" s="8" t="s">
        <v>293</v>
      </c>
      <c r="E980" s="8" t="s">
        <v>13490</v>
      </c>
      <c r="F980" s="8" t="s">
        <v>13491</v>
      </c>
      <c r="G980" s="8" t="s">
        <v>10890</v>
      </c>
      <c r="H980" s="8" t="s">
        <v>10896</v>
      </c>
      <c r="I980" s="8" t="s">
        <v>294</v>
      </c>
      <c r="J980" s="8" t="s">
        <v>10897</v>
      </c>
      <c r="K980" s="8" t="s">
        <v>302</v>
      </c>
      <c r="L980" s="8" t="s">
        <v>10898</v>
      </c>
      <c r="M980" s="8" t="s">
        <v>10899</v>
      </c>
      <c r="N980" s="8" t="s">
        <v>10893</v>
      </c>
      <c r="O980" s="9">
        <v>10.59</v>
      </c>
      <c r="P980" s="10">
        <v>1</v>
      </c>
      <c r="Q980" s="11">
        <v>9.25</v>
      </c>
      <c r="R980" s="11">
        <v>7</v>
      </c>
      <c r="S980" s="8" t="s">
        <v>296</v>
      </c>
      <c r="T980" s="8" t="s">
        <v>297</v>
      </c>
      <c r="U980" s="9">
        <v>12.645</v>
      </c>
      <c r="V980" s="10">
        <v>0.25</v>
      </c>
      <c r="W980" s="11">
        <v>3</v>
      </c>
      <c r="X980" s="9">
        <v>4.2510000000000003</v>
      </c>
      <c r="Y980" s="8" t="s">
        <v>292</v>
      </c>
      <c r="Z980" s="10">
        <v>4</v>
      </c>
      <c r="AA980" s="10">
        <v>1</v>
      </c>
      <c r="AB980" s="9">
        <v>17.004000000000001</v>
      </c>
      <c r="AC980" s="10">
        <v>1</v>
      </c>
      <c r="AD980" s="10">
        <v>1</v>
      </c>
      <c r="AE980" s="9">
        <v>17.004000000000001</v>
      </c>
      <c r="AF980" s="11">
        <v>10</v>
      </c>
      <c r="AG980" s="11">
        <v>7</v>
      </c>
      <c r="AH980" s="11">
        <v>0</v>
      </c>
      <c r="AI980" s="11">
        <v>17</v>
      </c>
      <c r="AJ980" s="11">
        <v>0</v>
      </c>
      <c r="AK980" s="12">
        <v>44115.622916666667</v>
      </c>
      <c r="AL980" s="11">
        <v>0.32</v>
      </c>
      <c r="AM980" s="11">
        <v>100</v>
      </c>
      <c r="AN980" s="11">
        <v>0</v>
      </c>
      <c r="AO980" s="11">
        <v>0.22</v>
      </c>
      <c r="AP980" s="11">
        <v>0</v>
      </c>
      <c r="AQ980" s="11">
        <v>0.65</v>
      </c>
      <c r="AR980" s="11">
        <v>0.12</v>
      </c>
      <c r="AS980" s="8" t="s">
        <v>298</v>
      </c>
      <c r="AT980" s="11">
        <v>0</v>
      </c>
      <c r="AU980" s="8" t="s">
        <v>13492</v>
      </c>
      <c r="AV980" s="8" t="s">
        <v>299</v>
      </c>
    </row>
    <row r="981" spans="1:48" x14ac:dyDescent="0.25">
      <c r="A981" s="8" t="str">
        <f t="shared" si="15"/>
        <v>17006000259302200001421</v>
      </c>
      <c r="B981" s="8" t="s">
        <v>10883</v>
      </c>
      <c r="C981" s="8" t="s">
        <v>292</v>
      </c>
      <c r="D981" s="8" t="s">
        <v>293</v>
      </c>
      <c r="E981" s="8" t="s">
        <v>13493</v>
      </c>
      <c r="F981" s="8" t="s">
        <v>13494</v>
      </c>
      <c r="G981" s="8" t="s">
        <v>10890</v>
      </c>
      <c r="H981" s="8" t="s">
        <v>10896</v>
      </c>
      <c r="I981" s="8" t="s">
        <v>294</v>
      </c>
      <c r="J981" s="8" t="s">
        <v>10897</v>
      </c>
      <c r="K981" s="8" t="s">
        <v>302</v>
      </c>
      <c r="L981" s="8" t="s">
        <v>10898</v>
      </c>
      <c r="M981" s="8" t="s">
        <v>10899</v>
      </c>
      <c r="N981" s="8" t="s">
        <v>10893</v>
      </c>
      <c r="O981" s="9">
        <v>10.61</v>
      </c>
      <c r="P981" s="10">
        <v>1</v>
      </c>
      <c r="Q981" s="11">
        <v>9.25</v>
      </c>
      <c r="R981" s="11">
        <v>7</v>
      </c>
      <c r="S981" s="8" t="s">
        <v>296</v>
      </c>
      <c r="T981" s="8" t="s">
        <v>297</v>
      </c>
      <c r="U981" s="9">
        <v>12.669</v>
      </c>
      <c r="V981" s="10">
        <v>0.25</v>
      </c>
      <c r="W981" s="11">
        <v>3</v>
      </c>
      <c r="X981" s="9">
        <v>4.2670000000000003</v>
      </c>
      <c r="Y981" s="8" t="s">
        <v>292</v>
      </c>
      <c r="Z981" s="10">
        <v>4</v>
      </c>
      <c r="AA981" s="10">
        <v>1</v>
      </c>
      <c r="AB981" s="9">
        <v>17.068000000000001</v>
      </c>
      <c r="AC981" s="10">
        <v>1</v>
      </c>
      <c r="AD981" s="10">
        <v>1</v>
      </c>
      <c r="AE981" s="9">
        <v>17.068000000000001</v>
      </c>
      <c r="AF981" s="11">
        <v>10</v>
      </c>
      <c r="AG981" s="11">
        <v>7</v>
      </c>
      <c r="AH981" s="11">
        <v>0</v>
      </c>
      <c r="AI981" s="11">
        <v>17</v>
      </c>
      <c r="AJ981" s="11">
        <v>0</v>
      </c>
      <c r="AK981" s="12">
        <v>44115.622928240744</v>
      </c>
      <c r="AL981" s="11">
        <v>0.32</v>
      </c>
      <c r="AM981" s="11">
        <v>100</v>
      </c>
      <c r="AN981" s="11">
        <v>0</v>
      </c>
      <c r="AO981" s="11">
        <v>0.22</v>
      </c>
      <c r="AP981" s="11">
        <v>0</v>
      </c>
      <c r="AQ981" s="11">
        <v>0.66</v>
      </c>
      <c r="AR981" s="11">
        <v>0.12</v>
      </c>
      <c r="AS981" s="8" t="s">
        <v>298</v>
      </c>
      <c r="AT981" s="11">
        <v>0</v>
      </c>
      <c r="AU981" s="8" t="s">
        <v>13495</v>
      </c>
      <c r="AV981" s="8" t="s">
        <v>299</v>
      </c>
    </row>
    <row r="982" spans="1:48" x14ac:dyDescent="0.25">
      <c r="A982" s="8" t="str">
        <f t="shared" si="15"/>
        <v>17006000259312200001421</v>
      </c>
      <c r="B982" s="8" t="s">
        <v>10883</v>
      </c>
      <c r="C982" s="8" t="s">
        <v>292</v>
      </c>
      <c r="D982" s="8" t="s">
        <v>293</v>
      </c>
      <c r="E982" s="8" t="s">
        <v>13496</v>
      </c>
      <c r="F982" s="8" t="s">
        <v>13497</v>
      </c>
      <c r="G982" s="8" t="s">
        <v>10890</v>
      </c>
      <c r="H982" s="8" t="s">
        <v>10896</v>
      </c>
      <c r="I982" s="8" t="s">
        <v>294</v>
      </c>
      <c r="J982" s="8" t="s">
        <v>10897</v>
      </c>
      <c r="K982" s="8" t="s">
        <v>302</v>
      </c>
      <c r="L982" s="8" t="s">
        <v>10898</v>
      </c>
      <c r="M982" s="8" t="s">
        <v>10899</v>
      </c>
      <c r="N982" s="8" t="s">
        <v>10893</v>
      </c>
      <c r="O982" s="9">
        <v>10.67</v>
      </c>
      <c r="P982" s="10">
        <v>1</v>
      </c>
      <c r="Q982" s="11">
        <v>9.25</v>
      </c>
      <c r="R982" s="11">
        <v>7</v>
      </c>
      <c r="S982" s="8" t="s">
        <v>296</v>
      </c>
      <c r="T982" s="8" t="s">
        <v>297</v>
      </c>
      <c r="U982" s="9">
        <v>12.74</v>
      </c>
      <c r="V982" s="10">
        <v>0.25</v>
      </c>
      <c r="W982" s="11">
        <v>3</v>
      </c>
      <c r="X982" s="9">
        <v>4.2850000000000001</v>
      </c>
      <c r="Y982" s="8" t="s">
        <v>292</v>
      </c>
      <c r="Z982" s="10">
        <v>4</v>
      </c>
      <c r="AA982" s="10">
        <v>1</v>
      </c>
      <c r="AB982" s="9">
        <v>17.14</v>
      </c>
      <c r="AC982" s="10">
        <v>1</v>
      </c>
      <c r="AD982" s="10">
        <v>1</v>
      </c>
      <c r="AE982" s="9">
        <v>17.14</v>
      </c>
      <c r="AF982" s="11">
        <v>10</v>
      </c>
      <c r="AG982" s="11">
        <v>7</v>
      </c>
      <c r="AH982" s="11">
        <v>0</v>
      </c>
      <c r="AI982" s="11">
        <v>17</v>
      </c>
      <c r="AJ982" s="11">
        <v>0</v>
      </c>
      <c r="AK982" s="12">
        <v>44115.622939814813</v>
      </c>
      <c r="AL982" s="11">
        <v>0.32</v>
      </c>
      <c r="AM982" s="11">
        <v>100</v>
      </c>
      <c r="AN982" s="11">
        <v>0</v>
      </c>
      <c r="AO982" s="11">
        <v>0.22</v>
      </c>
      <c r="AP982" s="11">
        <v>0</v>
      </c>
      <c r="AQ982" s="11">
        <v>0.66</v>
      </c>
      <c r="AR982" s="11">
        <v>0.12</v>
      </c>
      <c r="AS982" s="8" t="s">
        <v>298</v>
      </c>
      <c r="AT982" s="11">
        <v>0</v>
      </c>
      <c r="AU982" s="8" t="s">
        <v>13498</v>
      </c>
      <c r="AV982" s="8" t="s">
        <v>299</v>
      </c>
    </row>
    <row r="983" spans="1:48" x14ac:dyDescent="0.25">
      <c r="A983" s="8" t="str">
        <f t="shared" si="15"/>
        <v>17006000259322200001421</v>
      </c>
      <c r="B983" s="8" t="s">
        <v>10883</v>
      </c>
      <c r="C983" s="8" t="s">
        <v>292</v>
      </c>
      <c r="D983" s="8" t="s">
        <v>293</v>
      </c>
      <c r="E983" s="8" t="s">
        <v>13499</v>
      </c>
      <c r="F983" s="8" t="s">
        <v>13500</v>
      </c>
      <c r="G983" s="8" t="s">
        <v>10890</v>
      </c>
      <c r="H983" s="8" t="s">
        <v>10896</v>
      </c>
      <c r="I983" s="8" t="s">
        <v>294</v>
      </c>
      <c r="J983" s="8" t="s">
        <v>10897</v>
      </c>
      <c r="K983" s="8" t="s">
        <v>302</v>
      </c>
      <c r="L983" s="8" t="s">
        <v>10898</v>
      </c>
      <c r="M983" s="8" t="s">
        <v>10899</v>
      </c>
      <c r="N983" s="8" t="s">
        <v>10893</v>
      </c>
      <c r="O983" s="9">
        <v>10.73</v>
      </c>
      <c r="P983" s="10">
        <v>1</v>
      </c>
      <c r="Q983" s="11">
        <v>9.25</v>
      </c>
      <c r="R983" s="11">
        <v>7</v>
      </c>
      <c r="S983" s="8" t="s">
        <v>296</v>
      </c>
      <c r="T983" s="8" t="s">
        <v>297</v>
      </c>
      <c r="U983" s="9">
        <v>12.811999999999999</v>
      </c>
      <c r="V983" s="10">
        <v>0.25</v>
      </c>
      <c r="W983" s="11">
        <v>3</v>
      </c>
      <c r="X983" s="9">
        <v>4.3129999999999997</v>
      </c>
      <c r="Y983" s="8" t="s">
        <v>292</v>
      </c>
      <c r="Z983" s="10">
        <v>4</v>
      </c>
      <c r="AA983" s="10">
        <v>1</v>
      </c>
      <c r="AB983" s="9">
        <v>17.251999999999999</v>
      </c>
      <c r="AC983" s="10">
        <v>1</v>
      </c>
      <c r="AD983" s="10">
        <v>1</v>
      </c>
      <c r="AE983" s="9">
        <v>17.251999999999999</v>
      </c>
      <c r="AF983" s="11">
        <v>10</v>
      </c>
      <c r="AG983" s="11">
        <v>7</v>
      </c>
      <c r="AH983" s="11">
        <v>0</v>
      </c>
      <c r="AI983" s="11">
        <v>17</v>
      </c>
      <c r="AJ983" s="11">
        <v>0</v>
      </c>
      <c r="AK983" s="12">
        <v>44115.622939814813</v>
      </c>
      <c r="AL983" s="11">
        <v>0.32</v>
      </c>
      <c r="AM983" s="11">
        <v>100</v>
      </c>
      <c r="AN983" s="11">
        <v>0</v>
      </c>
      <c r="AO983" s="11">
        <v>0.22</v>
      </c>
      <c r="AP983" s="11">
        <v>0</v>
      </c>
      <c r="AQ983" s="11">
        <v>0.66</v>
      </c>
      <c r="AR983" s="11">
        <v>0.13</v>
      </c>
      <c r="AS983" s="8" t="s">
        <v>298</v>
      </c>
      <c r="AT983" s="11">
        <v>0</v>
      </c>
      <c r="AU983" s="8" t="s">
        <v>13501</v>
      </c>
      <c r="AV983" s="8" t="s">
        <v>299</v>
      </c>
    </row>
    <row r="984" spans="1:48" x14ac:dyDescent="0.25">
      <c r="A984" s="8" t="str">
        <f t="shared" si="15"/>
        <v>17006000259332200001421</v>
      </c>
      <c r="B984" s="8" t="s">
        <v>10883</v>
      </c>
      <c r="C984" s="8" t="s">
        <v>292</v>
      </c>
      <c r="D984" s="8" t="s">
        <v>293</v>
      </c>
      <c r="E984" s="8" t="s">
        <v>13502</v>
      </c>
      <c r="F984" s="8" t="s">
        <v>13503</v>
      </c>
      <c r="G984" s="8" t="s">
        <v>10890</v>
      </c>
      <c r="H984" s="8" t="s">
        <v>10896</v>
      </c>
      <c r="I984" s="8" t="s">
        <v>294</v>
      </c>
      <c r="J984" s="8" t="s">
        <v>10897</v>
      </c>
      <c r="K984" s="8" t="s">
        <v>302</v>
      </c>
      <c r="L984" s="8" t="s">
        <v>10898</v>
      </c>
      <c r="M984" s="8" t="s">
        <v>10899</v>
      </c>
      <c r="N984" s="8" t="s">
        <v>10893</v>
      </c>
      <c r="O984" s="9">
        <v>10.75</v>
      </c>
      <c r="P984" s="10">
        <v>1</v>
      </c>
      <c r="Q984" s="11">
        <v>9.25</v>
      </c>
      <c r="R984" s="11">
        <v>7</v>
      </c>
      <c r="S984" s="8" t="s">
        <v>296</v>
      </c>
      <c r="T984" s="8" t="s">
        <v>297</v>
      </c>
      <c r="U984" s="9">
        <v>12.836</v>
      </c>
      <c r="V984" s="10">
        <v>0.25</v>
      </c>
      <c r="W984" s="11">
        <v>3</v>
      </c>
      <c r="X984" s="9">
        <v>4.3289999999999997</v>
      </c>
      <c r="Y984" s="8" t="s">
        <v>292</v>
      </c>
      <c r="Z984" s="10">
        <v>4</v>
      </c>
      <c r="AA984" s="10">
        <v>1</v>
      </c>
      <c r="AB984" s="9">
        <v>17.315999999999999</v>
      </c>
      <c r="AC984" s="10">
        <v>1</v>
      </c>
      <c r="AD984" s="10">
        <v>1</v>
      </c>
      <c r="AE984" s="9">
        <v>17.315999999999999</v>
      </c>
      <c r="AF984" s="11">
        <v>10</v>
      </c>
      <c r="AG984" s="11">
        <v>7</v>
      </c>
      <c r="AH984" s="11">
        <v>0</v>
      </c>
      <c r="AI984" s="11">
        <v>17</v>
      </c>
      <c r="AJ984" s="11">
        <v>0</v>
      </c>
      <c r="AK984" s="12">
        <v>44115.62295138889</v>
      </c>
      <c r="AL984" s="11">
        <v>0.32</v>
      </c>
      <c r="AM984" s="11">
        <v>100</v>
      </c>
      <c r="AN984" s="11">
        <v>0</v>
      </c>
      <c r="AO984" s="11">
        <v>0.23</v>
      </c>
      <c r="AP984" s="11">
        <v>0</v>
      </c>
      <c r="AQ984" s="11">
        <v>0.67</v>
      </c>
      <c r="AR984" s="11">
        <v>0.13</v>
      </c>
      <c r="AS984" s="8" t="s">
        <v>298</v>
      </c>
      <c r="AT984" s="11">
        <v>0</v>
      </c>
      <c r="AU984" s="8" t="s">
        <v>13504</v>
      </c>
      <c r="AV984" s="8" t="s">
        <v>299</v>
      </c>
    </row>
    <row r="985" spans="1:48" x14ac:dyDescent="0.25">
      <c r="A985" s="8" t="str">
        <f t="shared" si="15"/>
        <v>17006000259342200001421</v>
      </c>
      <c r="B985" s="8" t="s">
        <v>10883</v>
      </c>
      <c r="C985" s="8" t="s">
        <v>292</v>
      </c>
      <c r="D985" s="8" t="s">
        <v>293</v>
      </c>
      <c r="E985" s="8" t="s">
        <v>13505</v>
      </c>
      <c r="F985" s="8" t="s">
        <v>13506</v>
      </c>
      <c r="G985" s="8" t="s">
        <v>10890</v>
      </c>
      <c r="H985" s="8" t="s">
        <v>10896</v>
      </c>
      <c r="I985" s="8" t="s">
        <v>294</v>
      </c>
      <c r="J985" s="8" t="s">
        <v>10897</v>
      </c>
      <c r="K985" s="8" t="s">
        <v>302</v>
      </c>
      <c r="L985" s="8" t="s">
        <v>10898</v>
      </c>
      <c r="M985" s="8" t="s">
        <v>10899</v>
      </c>
      <c r="N985" s="8" t="s">
        <v>10893</v>
      </c>
      <c r="O985" s="9">
        <v>10.81</v>
      </c>
      <c r="P985" s="10">
        <v>1</v>
      </c>
      <c r="Q985" s="11">
        <v>9.25</v>
      </c>
      <c r="R985" s="11">
        <v>7</v>
      </c>
      <c r="S985" s="8" t="s">
        <v>296</v>
      </c>
      <c r="T985" s="8" t="s">
        <v>297</v>
      </c>
      <c r="U985" s="9">
        <v>12.907</v>
      </c>
      <c r="V985" s="10">
        <v>0.25</v>
      </c>
      <c r="W985" s="11">
        <v>3</v>
      </c>
      <c r="X985" s="9">
        <v>4.3470000000000004</v>
      </c>
      <c r="Y985" s="8" t="s">
        <v>292</v>
      </c>
      <c r="Z985" s="10">
        <v>4</v>
      </c>
      <c r="AA985" s="10">
        <v>1</v>
      </c>
      <c r="AB985" s="9">
        <v>17.388000000000002</v>
      </c>
      <c r="AC985" s="10">
        <v>1</v>
      </c>
      <c r="AD985" s="10">
        <v>1</v>
      </c>
      <c r="AE985" s="9">
        <v>17.388000000000002</v>
      </c>
      <c r="AF985" s="11">
        <v>10</v>
      </c>
      <c r="AG985" s="11">
        <v>7</v>
      </c>
      <c r="AH985" s="11">
        <v>0</v>
      </c>
      <c r="AI985" s="11">
        <v>17</v>
      </c>
      <c r="AJ985" s="11">
        <v>0</v>
      </c>
      <c r="AK985" s="12">
        <v>44115.62295138889</v>
      </c>
      <c r="AL985" s="11">
        <v>0.32</v>
      </c>
      <c r="AM985" s="11">
        <v>100</v>
      </c>
      <c r="AN985" s="11">
        <v>0</v>
      </c>
      <c r="AO985" s="11">
        <v>0.23</v>
      </c>
      <c r="AP985" s="11">
        <v>0</v>
      </c>
      <c r="AQ985" s="11">
        <v>0.67</v>
      </c>
      <c r="AR985" s="11">
        <v>0.13</v>
      </c>
      <c r="AS985" s="8" t="s">
        <v>298</v>
      </c>
      <c r="AT985" s="11">
        <v>0</v>
      </c>
      <c r="AU985" s="8" t="s">
        <v>13507</v>
      </c>
      <c r="AV985" s="8" t="s">
        <v>299</v>
      </c>
    </row>
    <row r="986" spans="1:48" x14ac:dyDescent="0.25">
      <c r="A986" s="8" t="str">
        <f t="shared" si="15"/>
        <v>17006000259352200001421</v>
      </c>
      <c r="B986" s="8" t="s">
        <v>10883</v>
      </c>
      <c r="C986" s="8" t="s">
        <v>292</v>
      </c>
      <c r="D986" s="8" t="s">
        <v>293</v>
      </c>
      <c r="E986" s="8" t="s">
        <v>13508</v>
      </c>
      <c r="F986" s="8" t="s">
        <v>13509</v>
      </c>
      <c r="G986" s="8" t="s">
        <v>10890</v>
      </c>
      <c r="H986" s="8" t="s">
        <v>10896</v>
      </c>
      <c r="I986" s="8" t="s">
        <v>294</v>
      </c>
      <c r="J986" s="8" t="s">
        <v>10897</v>
      </c>
      <c r="K986" s="8" t="s">
        <v>302</v>
      </c>
      <c r="L986" s="8" t="s">
        <v>10898</v>
      </c>
      <c r="M986" s="8" t="s">
        <v>10899</v>
      </c>
      <c r="N986" s="8" t="s">
        <v>10893</v>
      </c>
      <c r="O986" s="9">
        <v>10.87</v>
      </c>
      <c r="P986" s="10">
        <v>1</v>
      </c>
      <c r="Q986" s="11">
        <v>9.25</v>
      </c>
      <c r="R986" s="11">
        <v>7</v>
      </c>
      <c r="S986" s="8" t="s">
        <v>296</v>
      </c>
      <c r="T986" s="8" t="s">
        <v>297</v>
      </c>
      <c r="U986" s="9">
        <v>12.978999999999999</v>
      </c>
      <c r="V986" s="10">
        <v>0.25</v>
      </c>
      <c r="W986" s="11">
        <v>3</v>
      </c>
      <c r="X986" s="9">
        <v>4.375</v>
      </c>
      <c r="Y986" s="8" t="s">
        <v>292</v>
      </c>
      <c r="Z986" s="10">
        <v>4</v>
      </c>
      <c r="AA986" s="10">
        <v>1</v>
      </c>
      <c r="AB986" s="9">
        <v>17.5</v>
      </c>
      <c r="AC986" s="10">
        <v>1</v>
      </c>
      <c r="AD986" s="10">
        <v>1</v>
      </c>
      <c r="AE986" s="9">
        <v>17.5</v>
      </c>
      <c r="AF986" s="11">
        <v>10</v>
      </c>
      <c r="AG986" s="11">
        <v>7</v>
      </c>
      <c r="AH986" s="11">
        <v>0</v>
      </c>
      <c r="AI986" s="11">
        <v>17</v>
      </c>
      <c r="AJ986" s="11">
        <v>0</v>
      </c>
      <c r="AK986" s="12">
        <v>44115.62296296296</v>
      </c>
      <c r="AL986" s="11">
        <v>0.33</v>
      </c>
      <c r="AM986" s="11">
        <v>100</v>
      </c>
      <c r="AN986" s="11">
        <v>0</v>
      </c>
      <c r="AO986" s="11">
        <v>0.23</v>
      </c>
      <c r="AP986" s="11">
        <v>0</v>
      </c>
      <c r="AQ986" s="11">
        <v>0.67</v>
      </c>
      <c r="AR986" s="11">
        <v>0.13</v>
      </c>
      <c r="AS986" s="8" t="s">
        <v>298</v>
      </c>
      <c r="AT986" s="11">
        <v>0</v>
      </c>
      <c r="AU986" s="8" t="s">
        <v>13510</v>
      </c>
      <c r="AV986" s="8" t="s">
        <v>299</v>
      </c>
    </row>
    <row r="987" spans="1:48" x14ac:dyDescent="0.25">
      <c r="A987" s="8" t="str">
        <f t="shared" si="15"/>
        <v>17006000259362200001421</v>
      </c>
      <c r="B987" s="8" t="s">
        <v>10883</v>
      </c>
      <c r="C987" s="8" t="s">
        <v>292</v>
      </c>
      <c r="D987" s="8" t="s">
        <v>293</v>
      </c>
      <c r="E987" s="8" t="s">
        <v>13511</v>
      </c>
      <c r="F987" s="8" t="s">
        <v>13512</v>
      </c>
      <c r="G987" s="8" t="s">
        <v>10890</v>
      </c>
      <c r="H987" s="8" t="s">
        <v>10896</v>
      </c>
      <c r="I987" s="8" t="s">
        <v>294</v>
      </c>
      <c r="J987" s="8" t="s">
        <v>10897</v>
      </c>
      <c r="K987" s="8" t="s">
        <v>302</v>
      </c>
      <c r="L987" s="8" t="s">
        <v>10898</v>
      </c>
      <c r="M987" s="8" t="s">
        <v>10899</v>
      </c>
      <c r="N987" s="8" t="s">
        <v>10893</v>
      </c>
      <c r="O987" s="9">
        <v>10.92</v>
      </c>
      <c r="P987" s="10">
        <v>1</v>
      </c>
      <c r="Q987" s="11">
        <v>9.25</v>
      </c>
      <c r="R987" s="11">
        <v>7</v>
      </c>
      <c r="S987" s="8" t="s">
        <v>296</v>
      </c>
      <c r="T987" s="8" t="s">
        <v>297</v>
      </c>
      <c r="U987" s="9">
        <v>13.039</v>
      </c>
      <c r="V987" s="10">
        <v>0.25</v>
      </c>
      <c r="W987" s="11">
        <v>3</v>
      </c>
      <c r="X987" s="9">
        <v>4.3899999999999997</v>
      </c>
      <c r="Y987" s="8" t="s">
        <v>292</v>
      </c>
      <c r="Z987" s="10">
        <v>4</v>
      </c>
      <c r="AA987" s="10">
        <v>1</v>
      </c>
      <c r="AB987" s="9">
        <v>17.559999999999999</v>
      </c>
      <c r="AC987" s="10">
        <v>1</v>
      </c>
      <c r="AD987" s="10">
        <v>1</v>
      </c>
      <c r="AE987" s="9">
        <v>17.559999999999999</v>
      </c>
      <c r="AF987" s="11">
        <v>10</v>
      </c>
      <c r="AG987" s="11">
        <v>7</v>
      </c>
      <c r="AH987" s="11">
        <v>0</v>
      </c>
      <c r="AI987" s="11">
        <v>17</v>
      </c>
      <c r="AJ987" s="11">
        <v>0</v>
      </c>
      <c r="AK987" s="12">
        <v>44115.62296296296</v>
      </c>
      <c r="AL987" s="11">
        <v>0.33</v>
      </c>
      <c r="AM987" s="11">
        <v>100</v>
      </c>
      <c r="AN987" s="11">
        <v>0</v>
      </c>
      <c r="AO987" s="11">
        <v>0.23</v>
      </c>
      <c r="AP987" s="11">
        <v>0</v>
      </c>
      <c r="AQ987" s="11">
        <v>0.67</v>
      </c>
      <c r="AR987" s="11">
        <v>0.13</v>
      </c>
      <c r="AS987" s="8" t="s">
        <v>298</v>
      </c>
      <c r="AT987" s="11">
        <v>0</v>
      </c>
      <c r="AU987" s="8" t="s">
        <v>13513</v>
      </c>
      <c r="AV987" s="8" t="s">
        <v>299</v>
      </c>
    </row>
    <row r="988" spans="1:48" x14ac:dyDescent="0.25">
      <c r="A988" s="8" t="str">
        <f t="shared" si="15"/>
        <v>17006000259372200001421</v>
      </c>
      <c r="B988" s="8" t="s">
        <v>10883</v>
      </c>
      <c r="C988" s="8" t="s">
        <v>292</v>
      </c>
      <c r="D988" s="8" t="s">
        <v>293</v>
      </c>
      <c r="E988" s="8" t="s">
        <v>13514</v>
      </c>
      <c r="F988" s="8" t="s">
        <v>13515</v>
      </c>
      <c r="G988" s="8" t="s">
        <v>10890</v>
      </c>
      <c r="H988" s="8" t="s">
        <v>10896</v>
      </c>
      <c r="I988" s="8" t="s">
        <v>294</v>
      </c>
      <c r="J988" s="8" t="s">
        <v>10897</v>
      </c>
      <c r="K988" s="8" t="s">
        <v>302</v>
      </c>
      <c r="L988" s="8" t="s">
        <v>10898</v>
      </c>
      <c r="M988" s="8" t="s">
        <v>10899</v>
      </c>
      <c r="N988" s="8" t="s">
        <v>10893</v>
      </c>
      <c r="O988" s="9">
        <v>10.95</v>
      </c>
      <c r="P988" s="10">
        <v>1</v>
      </c>
      <c r="Q988" s="11">
        <v>9.25</v>
      </c>
      <c r="R988" s="11">
        <v>7</v>
      </c>
      <c r="S988" s="8" t="s">
        <v>296</v>
      </c>
      <c r="T988" s="8" t="s">
        <v>297</v>
      </c>
      <c r="U988" s="9">
        <v>13.074999999999999</v>
      </c>
      <c r="V988" s="10">
        <v>0.25</v>
      </c>
      <c r="W988" s="11">
        <v>3</v>
      </c>
      <c r="X988" s="9">
        <v>4.4089999999999998</v>
      </c>
      <c r="Y988" s="8" t="s">
        <v>292</v>
      </c>
      <c r="Z988" s="10">
        <v>4</v>
      </c>
      <c r="AA988" s="10">
        <v>1</v>
      </c>
      <c r="AB988" s="9">
        <v>17.635999999999999</v>
      </c>
      <c r="AC988" s="10">
        <v>1</v>
      </c>
      <c r="AD988" s="10">
        <v>1</v>
      </c>
      <c r="AE988" s="9">
        <v>17.635999999999999</v>
      </c>
      <c r="AF988" s="11">
        <v>10</v>
      </c>
      <c r="AG988" s="11">
        <v>7</v>
      </c>
      <c r="AH988" s="11">
        <v>0</v>
      </c>
      <c r="AI988" s="11">
        <v>17</v>
      </c>
      <c r="AJ988" s="11">
        <v>0</v>
      </c>
      <c r="AK988" s="12">
        <v>44115.623055555552</v>
      </c>
      <c r="AL988" s="11">
        <v>0.33</v>
      </c>
      <c r="AM988" s="11">
        <v>100</v>
      </c>
      <c r="AN988" s="11">
        <v>0</v>
      </c>
      <c r="AO988" s="11">
        <v>0.23</v>
      </c>
      <c r="AP988" s="11">
        <v>0</v>
      </c>
      <c r="AQ988" s="11">
        <v>0.68</v>
      </c>
      <c r="AR988" s="11">
        <v>0.13</v>
      </c>
      <c r="AS988" s="8" t="s">
        <v>298</v>
      </c>
      <c r="AT988" s="11">
        <v>0</v>
      </c>
      <c r="AU988" s="8" t="s">
        <v>13516</v>
      </c>
      <c r="AV988" s="8" t="s">
        <v>299</v>
      </c>
    </row>
    <row r="989" spans="1:48" x14ac:dyDescent="0.25">
      <c r="A989" s="8" t="str">
        <f t="shared" si="15"/>
        <v>17006000259382200001421</v>
      </c>
      <c r="B989" s="8" t="s">
        <v>10883</v>
      </c>
      <c r="C989" s="8" t="s">
        <v>292</v>
      </c>
      <c r="D989" s="8" t="s">
        <v>293</v>
      </c>
      <c r="E989" s="8" t="s">
        <v>13517</v>
      </c>
      <c r="F989" s="8" t="s">
        <v>13518</v>
      </c>
      <c r="G989" s="8" t="s">
        <v>10890</v>
      </c>
      <c r="H989" s="8" t="s">
        <v>10896</v>
      </c>
      <c r="I989" s="8" t="s">
        <v>294</v>
      </c>
      <c r="J989" s="8" t="s">
        <v>10897</v>
      </c>
      <c r="K989" s="8" t="s">
        <v>302</v>
      </c>
      <c r="L989" s="8" t="s">
        <v>10898</v>
      </c>
      <c r="M989" s="8" t="s">
        <v>10899</v>
      </c>
      <c r="N989" s="8" t="s">
        <v>10893</v>
      </c>
      <c r="O989" s="9">
        <v>11.05</v>
      </c>
      <c r="P989" s="10">
        <v>1</v>
      </c>
      <c r="Q989" s="11">
        <v>9.25</v>
      </c>
      <c r="R989" s="11">
        <v>7</v>
      </c>
      <c r="S989" s="8" t="s">
        <v>296</v>
      </c>
      <c r="T989" s="8" t="s">
        <v>297</v>
      </c>
      <c r="U989" s="9">
        <v>13.194000000000001</v>
      </c>
      <c r="V989" s="10">
        <v>0.25</v>
      </c>
      <c r="W989" s="11">
        <v>3</v>
      </c>
      <c r="X989" s="9">
        <v>4.4390000000000001</v>
      </c>
      <c r="Y989" s="8" t="s">
        <v>292</v>
      </c>
      <c r="Z989" s="10">
        <v>4</v>
      </c>
      <c r="AA989" s="10">
        <v>1</v>
      </c>
      <c r="AB989" s="9">
        <v>17.756</v>
      </c>
      <c r="AC989" s="10">
        <v>1</v>
      </c>
      <c r="AD989" s="10">
        <v>1</v>
      </c>
      <c r="AE989" s="9">
        <v>17.756</v>
      </c>
      <c r="AF989" s="11">
        <v>10</v>
      </c>
      <c r="AG989" s="11">
        <v>7</v>
      </c>
      <c r="AH989" s="11">
        <v>0</v>
      </c>
      <c r="AI989" s="11">
        <v>17</v>
      </c>
      <c r="AJ989" s="11">
        <v>0</v>
      </c>
      <c r="AK989" s="12">
        <v>44115.623055555552</v>
      </c>
      <c r="AL989" s="11">
        <v>0.33</v>
      </c>
      <c r="AM989" s="11">
        <v>100</v>
      </c>
      <c r="AN989" s="11">
        <v>0</v>
      </c>
      <c r="AO989" s="11">
        <v>0.23</v>
      </c>
      <c r="AP989" s="11">
        <v>0</v>
      </c>
      <c r="AQ989" s="11">
        <v>0.68</v>
      </c>
      <c r="AR989" s="11">
        <v>0.13</v>
      </c>
      <c r="AS989" s="8" t="s">
        <v>298</v>
      </c>
      <c r="AT989" s="11">
        <v>0</v>
      </c>
      <c r="AU989" s="8" t="s">
        <v>13519</v>
      </c>
      <c r="AV989" s="8" t="s">
        <v>299</v>
      </c>
    </row>
    <row r="990" spans="1:48" x14ac:dyDescent="0.25">
      <c r="A990" s="8" t="str">
        <f t="shared" si="15"/>
        <v>17006000259392200001421</v>
      </c>
      <c r="B990" s="8" t="s">
        <v>10883</v>
      </c>
      <c r="C990" s="8" t="s">
        <v>292</v>
      </c>
      <c r="D990" s="8" t="s">
        <v>293</v>
      </c>
      <c r="E990" s="8" t="s">
        <v>13520</v>
      </c>
      <c r="F990" s="8" t="s">
        <v>13521</v>
      </c>
      <c r="G990" s="8" t="s">
        <v>10890</v>
      </c>
      <c r="H990" s="8" t="s">
        <v>10896</v>
      </c>
      <c r="I990" s="8" t="s">
        <v>294</v>
      </c>
      <c r="J990" s="8" t="s">
        <v>10897</v>
      </c>
      <c r="K990" s="8" t="s">
        <v>302</v>
      </c>
      <c r="L990" s="8" t="s">
        <v>10898</v>
      </c>
      <c r="M990" s="8" t="s">
        <v>10899</v>
      </c>
      <c r="N990" s="8" t="s">
        <v>10893</v>
      </c>
      <c r="O990" s="9">
        <v>21.09</v>
      </c>
      <c r="P990" s="10">
        <v>1</v>
      </c>
      <c r="Q990" s="11">
        <v>9.25</v>
      </c>
      <c r="R990" s="11">
        <v>7</v>
      </c>
      <c r="S990" s="8" t="s">
        <v>296</v>
      </c>
      <c r="T990" s="8" t="s">
        <v>297</v>
      </c>
      <c r="U990" s="9">
        <v>25.181999999999999</v>
      </c>
      <c r="V990" s="10">
        <v>0.25</v>
      </c>
      <c r="W990" s="11">
        <v>3</v>
      </c>
      <c r="X990" s="9">
        <v>8.4760000000000009</v>
      </c>
      <c r="Y990" s="8" t="s">
        <v>292</v>
      </c>
      <c r="Z990" s="10">
        <v>4</v>
      </c>
      <c r="AA990" s="10">
        <v>1</v>
      </c>
      <c r="AB990" s="9">
        <v>33.904000000000003</v>
      </c>
      <c r="AC990" s="10">
        <v>1</v>
      </c>
      <c r="AD990" s="10">
        <v>1</v>
      </c>
      <c r="AE990" s="9">
        <v>33.904000000000003</v>
      </c>
      <c r="AF990" s="11">
        <v>10</v>
      </c>
      <c r="AG990" s="11">
        <v>7</v>
      </c>
      <c r="AH990" s="11">
        <v>0</v>
      </c>
      <c r="AI990" s="11">
        <v>17</v>
      </c>
      <c r="AJ990" s="11">
        <v>0</v>
      </c>
      <c r="AK990" s="12">
        <v>44115.623090277775</v>
      </c>
      <c r="AL990" s="11">
        <v>0.63</v>
      </c>
      <c r="AM990" s="11">
        <v>100</v>
      </c>
      <c r="AN990" s="11">
        <v>0</v>
      </c>
      <c r="AO990" s="11">
        <v>0.44</v>
      </c>
      <c r="AP990" s="11">
        <v>0</v>
      </c>
      <c r="AQ990" s="11">
        <v>1.3</v>
      </c>
      <c r="AR990" s="11">
        <v>0.25</v>
      </c>
      <c r="AS990" s="8" t="s">
        <v>298</v>
      </c>
      <c r="AT990" s="11">
        <v>0</v>
      </c>
      <c r="AU990" s="8" t="s">
        <v>13522</v>
      </c>
      <c r="AV990" s="8" t="s">
        <v>299</v>
      </c>
    </row>
    <row r="991" spans="1:48" x14ac:dyDescent="0.25">
      <c r="A991" s="8" t="str">
        <f t="shared" si="15"/>
        <v>17006000259402200001421</v>
      </c>
      <c r="B991" s="8" t="s">
        <v>10883</v>
      </c>
      <c r="C991" s="8" t="s">
        <v>292</v>
      </c>
      <c r="D991" s="8" t="s">
        <v>293</v>
      </c>
      <c r="E991" s="8" t="s">
        <v>13523</v>
      </c>
      <c r="F991" s="8" t="s">
        <v>13524</v>
      </c>
      <c r="G991" s="8" t="s">
        <v>10890</v>
      </c>
      <c r="H991" s="8" t="s">
        <v>10896</v>
      </c>
      <c r="I991" s="8" t="s">
        <v>294</v>
      </c>
      <c r="J991" s="8" t="s">
        <v>10897</v>
      </c>
      <c r="K991" s="8" t="s">
        <v>302</v>
      </c>
      <c r="L991" s="8" t="s">
        <v>10898</v>
      </c>
      <c r="M991" s="8" t="s">
        <v>10899</v>
      </c>
      <c r="N991" s="8" t="s">
        <v>10893</v>
      </c>
      <c r="O991" s="9">
        <v>21.13</v>
      </c>
      <c r="P991" s="10">
        <v>1</v>
      </c>
      <c r="Q991" s="11">
        <v>9.25</v>
      </c>
      <c r="R991" s="11">
        <v>7</v>
      </c>
      <c r="S991" s="8" t="s">
        <v>296</v>
      </c>
      <c r="T991" s="8" t="s">
        <v>297</v>
      </c>
      <c r="U991" s="9">
        <v>25.23</v>
      </c>
      <c r="V991" s="10">
        <v>0.25</v>
      </c>
      <c r="W991" s="11">
        <v>3</v>
      </c>
      <c r="X991" s="9">
        <v>8.4879999999999995</v>
      </c>
      <c r="Y991" s="8" t="s">
        <v>292</v>
      </c>
      <c r="Z991" s="10">
        <v>4</v>
      </c>
      <c r="AA991" s="10">
        <v>1</v>
      </c>
      <c r="AB991" s="9">
        <v>33.951999999999998</v>
      </c>
      <c r="AC991" s="10">
        <v>1</v>
      </c>
      <c r="AD991" s="10">
        <v>1</v>
      </c>
      <c r="AE991" s="9">
        <v>33.951999999999998</v>
      </c>
      <c r="AF991" s="11">
        <v>10</v>
      </c>
      <c r="AG991" s="11">
        <v>7</v>
      </c>
      <c r="AH991" s="11">
        <v>0</v>
      </c>
      <c r="AI991" s="11">
        <v>17</v>
      </c>
      <c r="AJ991" s="11">
        <v>0</v>
      </c>
      <c r="AK991" s="12">
        <v>44115.623090277775</v>
      </c>
      <c r="AL991" s="11">
        <v>0.63</v>
      </c>
      <c r="AM991" s="11">
        <v>100</v>
      </c>
      <c r="AN991" s="11">
        <v>0</v>
      </c>
      <c r="AO991" s="11">
        <v>0.44</v>
      </c>
      <c r="AP991" s="11">
        <v>0</v>
      </c>
      <c r="AQ991" s="11">
        <v>1.3</v>
      </c>
      <c r="AR991" s="11">
        <v>0.25</v>
      </c>
      <c r="AS991" s="8" t="s">
        <v>298</v>
      </c>
      <c r="AT991" s="11">
        <v>0</v>
      </c>
      <c r="AU991" s="8" t="s">
        <v>13525</v>
      </c>
      <c r="AV991" s="8" t="s">
        <v>299</v>
      </c>
    </row>
    <row r="992" spans="1:48" x14ac:dyDescent="0.25">
      <c r="A992" s="8" t="str">
        <f t="shared" si="15"/>
        <v>17006000259412200001421</v>
      </c>
      <c r="B992" s="8" t="s">
        <v>10883</v>
      </c>
      <c r="C992" s="8" t="s">
        <v>292</v>
      </c>
      <c r="D992" s="8" t="s">
        <v>293</v>
      </c>
      <c r="E992" s="8" t="s">
        <v>13526</v>
      </c>
      <c r="F992" s="8" t="s">
        <v>13527</v>
      </c>
      <c r="G992" s="8" t="s">
        <v>10890</v>
      </c>
      <c r="H992" s="8" t="s">
        <v>10896</v>
      </c>
      <c r="I992" s="8" t="s">
        <v>294</v>
      </c>
      <c r="J992" s="8" t="s">
        <v>10897</v>
      </c>
      <c r="K992" s="8" t="s">
        <v>302</v>
      </c>
      <c r="L992" s="8" t="s">
        <v>10898</v>
      </c>
      <c r="M992" s="8" t="s">
        <v>10899</v>
      </c>
      <c r="N992" s="8" t="s">
        <v>10893</v>
      </c>
      <c r="O992" s="9">
        <v>21.26</v>
      </c>
      <c r="P992" s="10">
        <v>1</v>
      </c>
      <c r="Q992" s="11">
        <v>9.25</v>
      </c>
      <c r="R992" s="11">
        <v>7</v>
      </c>
      <c r="S992" s="8" t="s">
        <v>296</v>
      </c>
      <c r="T992" s="8" t="s">
        <v>297</v>
      </c>
      <c r="U992" s="9">
        <v>25.385000000000002</v>
      </c>
      <c r="V992" s="10">
        <v>0.25</v>
      </c>
      <c r="W992" s="11">
        <v>3</v>
      </c>
      <c r="X992" s="9">
        <v>8.5459999999999994</v>
      </c>
      <c r="Y992" s="8" t="s">
        <v>292</v>
      </c>
      <c r="Z992" s="10">
        <v>4</v>
      </c>
      <c r="AA992" s="10">
        <v>1</v>
      </c>
      <c r="AB992" s="9">
        <v>34.183999999999997</v>
      </c>
      <c r="AC992" s="10">
        <v>1</v>
      </c>
      <c r="AD992" s="10">
        <v>1</v>
      </c>
      <c r="AE992" s="9">
        <v>34.183999999999997</v>
      </c>
      <c r="AF992" s="11">
        <v>10</v>
      </c>
      <c r="AG992" s="11">
        <v>7</v>
      </c>
      <c r="AH992" s="11">
        <v>0</v>
      </c>
      <c r="AI992" s="11">
        <v>17</v>
      </c>
      <c r="AJ992" s="11">
        <v>0</v>
      </c>
      <c r="AK992" s="12">
        <v>44115.623090277775</v>
      </c>
      <c r="AL992" s="11">
        <v>0.64</v>
      </c>
      <c r="AM992" s="11">
        <v>100</v>
      </c>
      <c r="AN992" s="11">
        <v>0</v>
      </c>
      <c r="AO992" s="11">
        <v>0.44</v>
      </c>
      <c r="AP992" s="11">
        <v>0</v>
      </c>
      <c r="AQ992" s="11">
        <v>1.31</v>
      </c>
      <c r="AR992" s="11">
        <v>0.25</v>
      </c>
      <c r="AS992" s="8" t="s">
        <v>298</v>
      </c>
      <c r="AT992" s="11">
        <v>0</v>
      </c>
      <c r="AU992" s="8" t="s">
        <v>13528</v>
      </c>
      <c r="AV992" s="8" t="s">
        <v>299</v>
      </c>
    </row>
    <row r="993" spans="1:48" x14ac:dyDescent="0.25">
      <c r="A993" s="8" t="str">
        <f t="shared" si="15"/>
        <v>17006000259422200001421</v>
      </c>
      <c r="B993" s="8" t="s">
        <v>10883</v>
      </c>
      <c r="C993" s="8" t="s">
        <v>292</v>
      </c>
      <c r="D993" s="8" t="s">
        <v>293</v>
      </c>
      <c r="E993" s="8" t="s">
        <v>13529</v>
      </c>
      <c r="F993" s="8" t="s">
        <v>13530</v>
      </c>
      <c r="G993" s="8" t="s">
        <v>10890</v>
      </c>
      <c r="H993" s="8" t="s">
        <v>10896</v>
      </c>
      <c r="I993" s="8" t="s">
        <v>294</v>
      </c>
      <c r="J993" s="8" t="s">
        <v>10897</v>
      </c>
      <c r="K993" s="8" t="s">
        <v>302</v>
      </c>
      <c r="L993" s="8" t="s">
        <v>10898</v>
      </c>
      <c r="M993" s="8" t="s">
        <v>10899</v>
      </c>
      <c r="N993" s="8" t="s">
        <v>10893</v>
      </c>
      <c r="O993" s="9">
        <v>21.39</v>
      </c>
      <c r="P993" s="10">
        <v>1</v>
      </c>
      <c r="Q993" s="11">
        <v>9.25</v>
      </c>
      <c r="R993" s="11">
        <v>7</v>
      </c>
      <c r="S993" s="8" t="s">
        <v>296</v>
      </c>
      <c r="T993" s="8" t="s">
        <v>297</v>
      </c>
      <c r="U993" s="9">
        <v>25.54</v>
      </c>
      <c r="V993" s="10">
        <v>0.25</v>
      </c>
      <c r="W993" s="11">
        <v>3</v>
      </c>
      <c r="X993" s="9">
        <v>8.5950000000000006</v>
      </c>
      <c r="Y993" s="8" t="s">
        <v>292</v>
      </c>
      <c r="Z993" s="10">
        <v>4</v>
      </c>
      <c r="AA993" s="10">
        <v>1</v>
      </c>
      <c r="AB993" s="9">
        <v>34.380000000000003</v>
      </c>
      <c r="AC993" s="10">
        <v>1</v>
      </c>
      <c r="AD993" s="10">
        <v>1</v>
      </c>
      <c r="AE993" s="9">
        <v>34.380000000000003</v>
      </c>
      <c r="AF993" s="11">
        <v>10</v>
      </c>
      <c r="AG993" s="11">
        <v>7</v>
      </c>
      <c r="AH993" s="11">
        <v>0</v>
      </c>
      <c r="AI993" s="11">
        <v>17</v>
      </c>
      <c r="AJ993" s="11">
        <v>0</v>
      </c>
      <c r="AK993" s="12">
        <v>44115.623124999998</v>
      </c>
      <c r="AL993" s="11">
        <v>0.64</v>
      </c>
      <c r="AM993" s="11">
        <v>100</v>
      </c>
      <c r="AN993" s="11">
        <v>0</v>
      </c>
      <c r="AO993" s="11">
        <v>0.45</v>
      </c>
      <c r="AP993" s="11">
        <v>0</v>
      </c>
      <c r="AQ993" s="11">
        <v>1.32</v>
      </c>
      <c r="AR993" s="11">
        <v>0.25</v>
      </c>
      <c r="AS993" s="8" t="s">
        <v>298</v>
      </c>
      <c r="AT993" s="11">
        <v>0</v>
      </c>
      <c r="AU993" s="8" t="s">
        <v>13531</v>
      </c>
      <c r="AV993" s="8" t="s">
        <v>299</v>
      </c>
    </row>
    <row r="994" spans="1:48" x14ac:dyDescent="0.25">
      <c r="A994" s="8" t="str">
        <f t="shared" si="15"/>
        <v>17006000259432200001421</v>
      </c>
      <c r="B994" s="8" t="s">
        <v>10883</v>
      </c>
      <c r="C994" s="8" t="s">
        <v>292</v>
      </c>
      <c r="D994" s="8" t="s">
        <v>293</v>
      </c>
      <c r="E994" s="8" t="s">
        <v>13532</v>
      </c>
      <c r="F994" s="8" t="s">
        <v>13533</v>
      </c>
      <c r="G994" s="8" t="s">
        <v>10890</v>
      </c>
      <c r="H994" s="8" t="s">
        <v>10896</v>
      </c>
      <c r="I994" s="8" t="s">
        <v>294</v>
      </c>
      <c r="J994" s="8" t="s">
        <v>10897</v>
      </c>
      <c r="K994" s="8" t="s">
        <v>302</v>
      </c>
      <c r="L994" s="8" t="s">
        <v>10898</v>
      </c>
      <c r="M994" s="8" t="s">
        <v>10899</v>
      </c>
      <c r="N994" s="8" t="s">
        <v>10893</v>
      </c>
      <c r="O994" s="9">
        <v>21.52</v>
      </c>
      <c r="P994" s="10">
        <v>1</v>
      </c>
      <c r="Q994" s="11">
        <v>9.25</v>
      </c>
      <c r="R994" s="11">
        <v>7</v>
      </c>
      <c r="S994" s="8" t="s">
        <v>296</v>
      </c>
      <c r="T994" s="8" t="s">
        <v>297</v>
      </c>
      <c r="U994" s="9">
        <v>25.696000000000002</v>
      </c>
      <c r="V994" s="10">
        <v>0.25</v>
      </c>
      <c r="W994" s="11">
        <v>3</v>
      </c>
      <c r="X994" s="9">
        <v>8.6440000000000001</v>
      </c>
      <c r="Y994" s="8" t="s">
        <v>292</v>
      </c>
      <c r="Z994" s="10">
        <v>4</v>
      </c>
      <c r="AA994" s="10">
        <v>1</v>
      </c>
      <c r="AB994" s="9">
        <v>34.576000000000001</v>
      </c>
      <c r="AC994" s="10">
        <v>1</v>
      </c>
      <c r="AD994" s="10">
        <v>1</v>
      </c>
      <c r="AE994" s="9">
        <v>34.576000000000001</v>
      </c>
      <c r="AF994" s="11">
        <v>10</v>
      </c>
      <c r="AG994" s="11">
        <v>7</v>
      </c>
      <c r="AH994" s="11">
        <v>0</v>
      </c>
      <c r="AI994" s="11">
        <v>17</v>
      </c>
      <c r="AJ994" s="11">
        <v>0</v>
      </c>
      <c r="AK994" s="12">
        <v>44115.623124999998</v>
      </c>
      <c r="AL994" s="11">
        <v>0.64</v>
      </c>
      <c r="AM994" s="11">
        <v>100</v>
      </c>
      <c r="AN994" s="11">
        <v>0</v>
      </c>
      <c r="AO994" s="11">
        <v>0.45</v>
      </c>
      <c r="AP994" s="11">
        <v>0</v>
      </c>
      <c r="AQ994" s="11">
        <v>1.33</v>
      </c>
      <c r="AR994" s="11">
        <v>0.25</v>
      </c>
      <c r="AS994" s="8" t="s">
        <v>298</v>
      </c>
      <c r="AT994" s="11">
        <v>0</v>
      </c>
      <c r="AU994" s="8" t="s">
        <v>13534</v>
      </c>
      <c r="AV994" s="8" t="s">
        <v>299</v>
      </c>
    </row>
    <row r="995" spans="1:48" x14ac:dyDescent="0.25">
      <c r="A995" s="8" t="str">
        <f t="shared" si="15"/>
        <v>17006000259442200001421</v>
      </c>
      <c r="B995" s="8" t="s">
        <v>10883</v>
      </c>
      <c r="C995" s="8" t="s">
        <v>292</v>
      </c>
      <c r="D995" s="8" t="s">
        <v>293</v>
      </c>
      <c r="E995" s="8" t="s">
        <v>13535</v>
      </c>
      <c r="F995" s="8" t="s">
        <v>13536</v>
      </c>
      <c r="G995" s="8" t="s">
        <v>10890</v>
      </c>
      <c r="H995" s="8" t="s">
        <v>10896</v>
      </c>
      <c r="I995" s="8" t="s">
        <v>294</v>
      </c>
      <c r="J995" s="8" t="s">
        <v>10897</v>
      </c>
      <c r="K995" s="8" t="s">
        <v>302</v>
      </c>
      <c r="L995" s="8" t="s">
        <v>10898</v>
      </c>
      <c r="M995" s="8" t="s">
        <v>10899</v>
      </c>
      <c r="N995" s="8" t="s">
        <v>10893</v>
      </c>
      <c r="O995" s="9">
        <v>21.76</v>
      </c>
      <c r="P995" s="10">
        <v>1</v>
      </c>
      <c r="Q995" s="11">
        <v>9.25</v>
      </c>
      <c r="R995" s="11">
        <v>7</v>
      </c>
      <c r="S995" s="8" t="s">
        <v>296</v>
      </c>
      <c r="T995" s="8" t="s">
        <v>297</v>
      </c>
      <c r="U995" s="9">
        <v>25.981999999999999</v>
      </c>
      <c r="V995" s="10">
        <v>0.25</v>
      </c>
      <c r="W995" s="11">
        <v>3</v>
      </c>
      <c r="X995" s="9">
        <v>8.7460000000000004</v>
      </c>
      <c r="Y995" s="8" t="s">
        <v>292</v>
      </c>
      <c r="Z995" s="10">
        <v>4</v>
      </c>
      <c r="AA995" s="10">
        <v>1</v>
      </c>
      <c r="AB995" s="9">
        <v>34.984000000000002</v>
      </c>
      <c r="AC995" s="10">
        <v>1</v>
      </c>
      <c r="AD995" s="10">
        <v>1</v>
      </c>
      <c r="AE995" s="9">
        <v>34.984000000000002</v>
      </c>
      <c r="AF995" s="11">
        <v>10</v>
      </c>
      <c r="AG995" s="11">
        <v>7</v>
      </c>
      <c r="AH995" s="11">
        <v>0</v>
      </c>
      <c r="AI995" s="11">
        <v>17</v>
      </c>
      <c r="AJ995" s="11">
        <v>0</v>
      </c>
      <c r="AK995" s="12">
        <v>44115.623148148145</v>
      </c>
      <c r="AL995" s="11">
        <v>0.65</v>
      </c>
      <c r="AM995" s="11">
        <v>100</v>
      </c>
      <c r="AN995" s="11">
        <v>0</v>
      </c>
      <c r="AO995" s="11">
        <v>0.46</v>
      </c>
      <c r="AP995" s="11">
        <v>0</v>
      </c>
      <c r="AQ995" s="11">
        <v>1.35</v>
      </c>
      <c r="AR995" s="11">
        <v>0.25</v>
      </c>
      <c r="AS995" s="8" t="s">
        <v>298</v>
      </c>
      <c r="AT995" s="11">
        <v>0</v>
      </c>
      <c r="AU995" s="8" t="s">
        <v>13537</v>
      </c>
      <c r="AV995" s="8" t="s">
        <v>299</v>
      </c>
    </row>
    <row r="996" spans="1:48" x14ac:dyDescent="0.25">
      <c r="A996" s="8" t="str">
        <f t="shared" si="15"/>
        <v>17006000259462200001421</v>
      </c>
      <c r="B996" s="8" t="s">
        <v>10883</v>
      </c>
      <c r="C996" s="8" t="s">
        <v>292</v>
      </c>
      <c r="D996" s="8" t="s">
        <v>293</v>
      </c>
      <c r="E996" s="8" t="s">
        <v>13538</v>
      </c>
      <c r="F996" s="8" t="s">
        <v>13539</v>
      </c>
      <c r="G996" s="8" t="s">
        <v>10890</v>
      </c>
      <c r="H996" s="8" t="s">
        <v>10896</v>
      </c>
      <c r="I996" s="8" t="s">
        <v>294</v>
      </c>
      <c r="J996" s="8" t="s">
        <v>10897</v>
      </c>
      <c r="K996" s="8" t="s">
        <v>302</v>
      </c>
      <c r="L996" s="8" t="s">
        <v>10898</v>
      </c>
      <c r="M996" s="8" t="s">
        <v>10899</v>
      </c>
      <c r="N996" s="8" t="s">
        <v>10893</v>
      </c>
      <c r="O996" s="9">
        <v>22.01</v>
      </c>
      <c r="P996" s="10">
        <v>1</v>
      </c>
      <c r="Q996" s="11">
        <v>9.25</v>
      </c>
      <c r="R996" s="11">
        <v>7</v>
      </c>
      <c r="S996" s="8" t="s">
        <v>296</v>
      </c>
      <c r="T996" s="8" t="s">
        <v>297</v>
      </c>
      <c r="U996" s="9">
        <v>26.280999999999999</v>
      </c>
      <c r="V996" s="10">
        <v>0.25</v>
      </c>
      <c r="W996" s="11">
        <v>3</v>
      </c>
      <c r="X996" s="9">
        <v>8.85</v>
      </c>
      <c r="Y996" s="8" t="s">
        <v>292</v>
      </c>
      <c r="Z996" s="10">
        <v>4</v>
      </c>
      <c r="AA996" s="10">
        <v>1</v>
      </c>
      <c r="AB996" s="9">
        <v>35.4</v>
      </c>
      <c r="AC996" s="10">
        <v>1</v>
      </c>
      <c r="AD996" s="10">
        <v>1</v>
      </c>
      <c r="AE996" s="9">
        <v>35.4</v>
      </c>
      <c r="AF996" s="11">
        <v>10</v>
      </c>
      <c r="AG996" s="11">
        <v>7</v>
      </c>
      <c r="AH996" s="11">
        <v>0</v>
      </c>
      <c r="AI996" s="11">
        <v>17</v>
      </c>
      <c r="AJ996" s="11">
        <v>0</v>
      </c>
      <c r="AK996" s="12">
        <v>44115.623159722221</v>
      </c>
      <c r="AL996" s="11">
        <v>0.66</v>
      </c>
      <c r="AM996" s="11">
        <v>100</v>
      </c>
      <c r="AN996" s="11">
        <v>0</v>
      </c>
      <c r="AO996" s="11">
        <v>0.46</v>
      </c>
      <c r="AP996" s="11">
        <v>0</v>
      </c>
      <c r="AQ996" s="11">
        <v>1.36</v>
      </c>
      <c r="AR996" s="11">
        <v>0.26</v>
      </c>
      <c r="AS996" s="8" t="s">
        <v>298</v>
      </c>
      <c r="AT996" s="11">
        <v>0</v>
      </c>
      <c r="AU996" s="8" t="s">
        <v>13540</v>
      </c>
      <c r="AV996" s="8" t="s">
        <v>299</v>
      </c>
    </row>
    <row r="997" spans="1:48" x14ac:dyDescent="0.25">
      <c r="A997" s="8" t="str">
        <f t="shared" si="15"/>
        <v>17006000259472200001421</v>
      </c>
      <c r="B997" s="8" t="s">
        <v>10883</v>
      </c>
      <c r="C997" s="8" t="s">
        <v>292</v>
      </c>
      <c r="D997" s="8" t="s">
        <v>293</v>
      </c>
      <c r="E997" s="8" t="s">
        <v>13541</v>
      </c>
      <c r="F997" s="8" t="s">
        <v>13542</v>
      </c>
      <c r="G997" s="8" t="s">
        <v>10890</v>
      </c>
      <c r="H997" s="8" t="s">
        <v>10896</v>
      </c>
      <c r="I997" s="8" t="s">
        <v>294</v>
      </c>
      <c r="J997" s="8" t="s">
        <v>10897</v>
      </c>
      <c r="K997" s="8" t="s">
        <v>302</v>
      </c>
      <c r="L997" s="8" t="s">
        <v>10898</v>
      </c>
      <c r="M997" s="8" t="s">
        <v>10899</v>
      </c>
      <c r="N997" s="8" t="s">
        <v>10893</v>
      </c>
      <c r="O997" s="9">
        <v>22.14</v>
      </c>
      <c r="P997" s="10">
        <v>1</v>
      </c>
      <c r="Q997" s="11">
        <v>9.25</v>
      </c>
      <c r="R997" s="11">
        <v>7</v>
      </c>
      <c r="S997" s="8" t="s">
        <v>296</v>
      </c>
      <c r="T997" s="8" t="s">
        <v>297</v>
      </c>
      <c r="U997" s="9">
        <v>26.436</v>
      </c>
      <c r="V997" s="10">
        <v>0.25</v>
      </c>
      <c r="W997" s="11">
        <v>3</v>
      </c>
      <c r="X997" s="9">
        <v>8.8989999999999991</v>
      </c>
      <c r="Y997" s="8" t="s">
        <v>292</v>
      </c>
      <c r="Z997" s="10">
        <v>4</v>
      </c>
      <c r="AA997" s="10">
        <v>1</v>
      </c>
      <c r="AB997" s="9">
        <v>35.595999999999997</v>
      </c>
      <c r="AC997" s="10">
        <v>1</v>
      </c>
      <c r="AD997" s="10">
        <v>1</v>
      </c>
      <c r="AE997" s="9">
        <v>35.595999999999997</v>
      </c>
      <c r="AF997" s="11">
        <v>10</v>
      </c>
      <c r="AG997" s="11">
        <v>7</v>
      </c>
      <c r="AH997" s="11">
        <v>0</v>
      </c>
      <c r="AI997" s="11">
        <v>17</v>
      </c>
      <c r="AJ997" s="11">
        <v>0</v>
      </c>
      <c r="AK997" s="12">
        <v>44115.623159722221</v>
      </c>
      <c r="AL997" s="11">
        <v>0.66</v>
      </c>
      <c r="AM997" s="11">
        <v>100</v>
      </c>
      <c r="AN997" s="11">
        <v>0</v>
      </c>
      <c r="AO997" s="11">
        <v>0.46</v>
      </c>
      <c r="AP997" s="11">
        <v>0</v>
      </c>
      <c r="AQ997" s="11">
        <v>1.37</v>
      </c>
      <c r="AR997" s="11">
        <v>0.26</v>
      </c>
      <c r="AS997" s="8" t="s">
        <v>298</v>
      </c>
      <c r="AT997" s="11">
        <v>0</v>
      </c>
      <c r="AU997" s="8" t="s">
        <v>13543</v>
      </c>
      <c r="AV997" s="8" t="s">
        <v>299</v>
      </c>
    </row>
    <row r="998" spans="1:48" x14ac:dyDescent="0.25">
      <c r="A998" s="8" t="str">
        <f t="shared" si="15"/>
        <v>17006000259492200001421</v>
      </c>
      <c r="B998" s="8" t="s">
        <v>10883</v>
      </c>
      <c r="C998" s="8" t="s">
        <v>292</v>
      </c>
      <c r="D998" s="8" t="s">
        <v>293</v>
      </c>
      <c r="E998" s="8" t="s">
        <v>13544</v>
      </c>
      <c r="F998" s="8" t="s">
        <v>13545</v>
      </c>
      <c r="G998" s="8" t="s">
        <v>10890</v>
      </c>
      <c r="H998" s="8" t="s">
        <v>10896</v>
      </c>
      <c r="I998" s="8" t="s">
        <v>294</v>
      </c>
      <c r="J998" s="8" t="s">
        <v>10897</v>
      </c>
      <c r="K998" s="8" t="s">
        <v>302</v>
      </c>
      <c r="L998" s="8" t="s">
        <v>10898</v>
      </c>
      <c r="M998" s="8" t="s">
        <v>10899</v>
      </c>
      <c r="N998" s="8" t="s">
        <v>10893</v>
      </c>
      <c r="O998" s="9">
        <v>22.27</v>
      </c>
      <c r="P998" s="10">
        <v>1</v>
      </c>
      <c r="Q998" s="11">
        <v>9.25</v>
      </c>
      <c r="R998" s="11">
        <v>7</v>
      </c>
      <c r="S998" s="8" t="s">
        <v>296</v>
      </c>
      <c r="T998" s="8" t="s">
        <v>297</v>
      </c>
      <c r="U998" s="9">
        <v>26.591000000000001</v>
      </c>
      <c r="V998" s="10">
        <v>0.25</v>
      </c>
      <c r="W998" s="11">
        <v>3</v>
      </c>
      <c r="X998" s="9">
        <v>8.9480000000000004</v>
      </c>
      <c r="Y998" s="8" t="s">
        <v>292</v>
      </c>
      <c r="Z998" s="10">
        <v>4</v>
      </c>
      <c r="AA998" s="10">
        <v>1</v>
      </c>
      <c r="AB998" s="9">
        <v>35.792000000000002</v>
      </c>
      <c r="AC998" s="10">
        <v>1</v>
      </c>
      <c r="AD998" s="10">
        <v>1</v>
      </c>
      <c r="AE998" s="9">
        <v>35.792000000000002</v>
      </c>
      <c r="AF998" s="11">
        <v>10</v>
      </c>
      <c r="AG998" s="11">
        <v>7</v>
      </c>
      <c r="AH998" s="11">
        <v>0</v>
      </c>
      <c r="AI998" s="11">
        <v>17</v>
      </c>
      <c r="AJ998" s="11">
        <v>0</v>
      </c>
      <c r="AK998" s="12">
        <v>44115.623182870368</v>
      </c>
      <c r="AL998" s="11">
        <v>0.67</v>
      </c>
      <c r="AM998" s="11">
        <v>100</v>
      </c>
      <c r="AN998" s="11">
        <v>0</v>
      </c>
      <c r="AO998" s="11">
        <v>0.47</v>
      </c>
      <c r="AP998" s="11">
        <v>0</v>
      </c>
      <c r="AQ998" s="11">
        <v>1.37</v>
      </c>
      <c r="AR998" s="11">
        <v>0.26</v>
      </c>
      <c r="AS998" s="8" t="s">
        <v>298</v>
      </c>
      <c r="AT998" s="11">
        <v>0</v>
      </c>
      <c r="AU998" s="8" t="s">
        <v>13546</v>
      </c>
      <c r="AV998" s="8" t="s">
        <v>299</v>
      </c>
    </row>
    <row r="999" spans="1:48" x14ac:dyDescent="0.25">
      <c r="A999" s="8" t="str">
        <f t="shared" si="15"/>
        <v>17006000259502200001421</v>
      </c>
      <c r="B999" s="8" t="s">
        <v>10883</v>
      </c>
      <c r="C999" s="8" t="s">
        <v>292</v>
      </c>
      <c r="D999" s="8" t="s">
        <v>293</v>
      </c>
      <c r="E999" s="8" t="s">
        <v>13547</v>
      </c>
      <c r="F999" s="8" t="s">
        <v>13548</v>
      </c>
      <c r="G999" s="8" t="s">
        <v>10890</v>
      </c>
      <c r="H999" s="8" t="s">
        <v>10896</v>
      </c>
      <c r="I999" s="8" t="s">
        <v>294</v>
      </c>
      <c r="J999" s="8" t="s">
        <v>10897</v>
      </c>
      <c r="K999" s="8" t="s">
        <v>302</v>
      </c>
      <c r="L999" s="8" t="s">
        <v>10898</v>
      </c>
      <c r="M999" s="8" t="s">
        <v>10899</v>
      </c>
      <c r="N999" s="8" t="s">
        <v>10893</v>
      </c>
      <c r="O999" s="9">
        <v>22.4</v>
      </c>
      <c r="P999" s="10">
        <v>1</v>
      </c>
      <c r="Q999" s="11">
        <v>9.25</v>
      </c>
      <c r="R999" s="11">
        <v>7</v>
      </c>
      <c r="S999" s="8" t="s">
        <v>296</v>
      </c>
      <c r="T999" s="8" t="s">
        <v>297</v>
      </c>
      <c r="U999" s="9">
        <v>26.745999999999999</v>
      </c>
      <c r="V999" s="10">
        <v>0.25</v>
      </c>
      <c r="W999" s="11">
        <v>3</v>
      </c>
      <c r="X999" s="9">
        <v>8.9969999999999999</v>
      </c>
      <c r="Y999" s="8" t="s">
        <v>292</v>
      </c>
      <c r="Z999" s="10">
        <v>4</v>
      </c>
      <c r="AA999" s="10">
        <v>1</v>
      </c>
      <c r="AB999" s="9">
        <v>35.988</v>
      </c>
      <c r="AC999" s="10">
        <v>1</v>
      </c>
      <c r="AD999" s="10">
        <v>1</v>
      </c>
      <c r="AE999" s="9">
        <v>35.988</v>
      </c>
      <c r="AF999" s="11">
        <v>10</v>
      </c>
      <c r="AG999" s="11">
        <v>7</v>
      </c>
      <c r="AH999" s="11">
        <v>0</v>
      </c>
      <c r="AI999" s="11">
        <v>17</v>
      </c>
      <c r="AJ999" s="11">
        <v>0</v>
      </c>
      <c r="AK999" s="12">
        <v>44115.623182870368</v>
      </c>
      <c r="AL999" s="11">
        <v>0.67</v>
      </c>
      <c r="AM999" s="11">
        <v>100</v>
      </c>
      <c r="AN999" s="11">
        <v>0</v>
      </c>
      <c r="AO999" s="11">
        <v>0.47</v>
      </c>
      <c r="AP999" s="11">
        <v>0</v>
      </c>
      <c r="AQ999" s="11">
        <v>1.38</v>
      </c>
      <c r="AR999" s="11">
        <v>0.26</v>
      </c>
      <c r="AS999" s="8" t="s">
        <v>298</v>
      </c>
      <c r="AT999" s="11">
        <v>0</v>
      </c>
      <c r="AU999" s="8" t="s">
        <v>13549</v>
      </c>
      <c r="AV999" s="8" t="s">
        <v>299</v>
      </c>
    </row>
    <row r="1000" spans="1:48" x14ac:dyDescent="0.25">
      <c r="A1000" s="8" t="str">
        <f t="shared" si="15"/>
        <v>17006000259512200001421</v>
      </c>
      <c r="B1000" s="8" t="s">
        <v>10883</v>
      </c>
      <c r="C1000" s="8" t="s">
        <v>292</v>
      </c>
      <c r="D1000" s="8" t="s">
        <v>293</v>
      </c>
      <c r="E1000" s="8" t="s">
        <v>13550</v>
      </c>
      <c r="F1000" s="8" t="s">
        <v>13551</v>
      </c>
      <c r="G1000" s="8" t="s">
        <v>10890</v>
      </c>
      <c r="H1000" s="8" t="s">
        <v>10896</v>
      </c>
      <c r="I1000" s="8" t="s">
        <v>294</v>
      </c>
      <c r="J1000" s="8" t="s">
        <v>10897</v>
      </c>
      <c r="K1000" s="8" t="s">
        <v>302</v>
      </c>
      <c r="L1000" s="8" t="s">
        <v>10898</v>
      </c>
      <c r="M1000" s="8" t="s">
        <v>10899</v>
      </c>
      <c r="N1000" s="8" t="s">
        <v>10893</v>
      </c>
      <c r="O1000" s="9">
        <v>22.52</v>
      </c>
      <c r="P1000" s="10">
        <v>1</v>
      </c>
      <c r="Q1000" s="11">
        <v>9.25</v>
      </c>
      <c r="R1000" s="11">
        <v>7</v>
      </c>
      <c r="S1000" s="8" t="s">
        <v>296</v>
      </c>
      <c r="T1000" s="8" t="s">
        <v>297</v>
      </c>
      <c r="U1000" s="9">
        <v>26.89</v>
      </c>
      <c r="V1000" s="10">
        <v>0.25</v>
      </c>
      <c r="W1000" s="11">
        <v>3</v>
      </c>
      <c r="X1000" s="9">
        <v>9.0429999999999993</v>
      </c>
      <c r="Y1000" s="8" t="s">
        <v>292</v>
      </c>
      <c r="Z1000" s="10">
        <v>4</v>
      </c>
      <c r="AA1000" s="10">
        <v>1</v>
      </c>
      <c r="AB1000" s="9">
        <v>36.171999999999997</v>
      </c>
      <c r="AC1000" s="10">
        <v>1</v>
      </c>
      <c r="AD1000" s="10">
        <v>1</v>
      </c>
      <c r="AE1000" s="9">
        <v>36.171999999999997</v>
      </c>
      <c r="AF1000" s="11">
        <v>10</v>
      </c>
      <c r="AG1000" s="11">
        <v>7</v>
      </c>
      <c r="AH1000" s="11">
        <v>0</v>
      </c>
      <c r="AI1000" s="11">
        <v>17</v>
      </c>
      <c r="AJ1000" s="11">
        <v>0</v>
      </c>
      <c r="AK1000" s="12">
        <v>44115.623217592591</v>
      </c>
      <c r="AL1000" s="11">
        <v>0.67</v>
      </c>
      <c r="AM1000" s="11">
        <v>100</v>
      </c>
      <c r="AN1000" s="11">
        <v>0</v>
      </c>
      <c r="AO1000" s="11">
        <v>0.47</v>
      </c>
      <c r="AP1000" s="11">
        <v>0</v>
      </c>
      <c r="AQ1000" s="11">
        <v>1.39</v>
      </c>
      <c r="AR1000" s="11">
        <v>0.26</v>
      </c>
      <c r="AS1000" s="8" t="s">
        <v>298</v>
      </c>
      <c r="AT1000" s="11">
        <v>0</v>
      </c>
      <c r="AU1000" s="8" t="s">
        <v>13552</v>
      </c>
      <c r="AV1000" s="8" t="s">
        <v>299</v>
      </c>
    </row>
    <row r="1001" spans="1:48" x14ac:dyDescent="0.25">
      <c r="A1001" s="8" t="str">
        <f t="shared" si="15"/>
        <v>17006000259522200001421</v>
      </c>
      <c r="B1001" s="8" t="s">
        <v>10883</v>
      </c>
      <c r="C1001" s="8" t="s">
        <v>292</v>
      </c>
      <c r="D1001" s="8" t="s">
        <v>293</v>
      </c>
      <c r="E1001" s="8" t="s">
        <v>13553</v>
      </c>
      <c r="F1001" s="8" t="s">
        <v>13554</v>
      </c>
      <c r="G1001" s="8" t="s">
        <v>10890</v>
      </c>
      <c r="H1001" s="8" t="s">
        <v>10896</v>
      </c>
      <c r="I1001" s="8" t="s">
        <v>294</v>
      </c>
      <c r="J1001" s="8" t="s">
        <v>10897</v>
      </c>
      <c r="K1001" s="8" t="s">
        <v>302</v>
      </c>
      <c r="L1001" s="8" t="s">
        <v>10898</v>
      </c>
      <c r="M1001" s="8" t="s">
        <v>10899</v>
      </c>
      <c r="N1001" s="8" t="s">
        <v>10893</v>
      </c>
      <c r="O1001" s="9">
        <v>22.65</v>
      </c>
      <c r="P1001" s="10">
        <v>1</v>
      </c>
      <c r="Q1001" s="11">
        <v>9.25</v>
      </c>
      <c r="R1001" s="11">
        <v>7</v>
      </c>
      <c r="S1001" s="8" t="s">
        <v>296</v>
      </c>
      <c r="T1001" s="8" t="s">
        <v>297</v>
      </c>
      <c r="U1001" s="9">
        <v>27.045000000000002</v>
      </c>
      <c r="V1001" s="10">
        <v>0.25</v>
      </c>
      <c r="W1001" s="11">
        <v>3</v>
      </c>
      <c r="X1001" s="9">
        <v>9.1110000000000007</v>
      </c>
      <c r="Y1001" s="8" t="s">
        <v>292</v>
      </c>
      <c r="Z1001" s="10">
        <v>4</v>
      </c>
      <c r="AA1001" s="10">
        <v>1</v>
      </c>
      <c r="AB1001" s="9">
        <v>36.444000000000003</v>
      </c>
      <c r="AC1001" s="10">
        <v>1</v>
      </c>
      <c r="AD1001" s="10">
        <v>1</v>
      </c>
      <c r="AE1001" s="9">
        <v>36.444000000000003</v>
      </c>
      <c r="AF1001" s="11">
        <v>10</v>
      </c>
      <c r="AG1001" s="11">
        <v>7</v>
      </c>
      <c r="AH1001" s="11">
        <v>0</v>
      </c>
      <c r="AI1001" s="11">
        <v>17</v>
      </c>
      <c r="AJ1001" s="11">
        <v>0</v>
      </c>
      <c r="AK1001" s="12">
        <v>44115.623217592591</v>
      </c>
      <c r="AL1001" s="11">
        <v>0.68</v>
      </c>
      <c r="AM1001" s="11">
        <v>100</v>
      </c>
      <c r="AN1001" s="11">
        <v>0</v>
      </c>
      <c r="AO1001" s="11">
        <v>0.47</v>
      </c>
      <c r="AP1001" s="11">
        <v>0</v>
      </c>
      <c r="AQ1001" s="11">
        <v>1.4</v>
      </c>
      <c r="AR1001" s="11">
        <v>0.27</v>
      </c>
      <c r="AS1001" s="8" t="s">
        <v>298</v>
      </c>
      <c r="AT1001" s="11">
        <v>0</v>
      </c>
      <c r="AU1001" s="8" t="s">
        <v>13555</v>
      </c>
      <c r="AV1001" s="8" t="s">
        <v>299</v>
      </c>
    </row>
    <row r="1002" spans="1:48" x14ac:dyDescent="0.25">
      <c r="A1002" s="8" t="str">
        <f t="shared" si="15"/>
        <v>17006000259532200001421</v>
      </c>
      <c r="B1002" s="8" t="s">
        <v>10883</v>
      </c>
      <c r="C1002" s="8" t="s">
        <v>292</v>
      </c>
      <c r="D1002" s="8" t="s">
        <v>293</v>
      </c>
      <c r="E1002" s="8" t="s">
        <v>13556</v>
      </c>
      <c r="F1002" s="8" t="s">
        <v>13557</v>
      </c>
      <c r="G1002" s="8" t="s">
        <v>10890</v>
      </c>
      <c r="H1002" s="8" t="s">
        <v>10896</v>
      </c>
      <c r="I1002" s="8" t="s">
        <v>294</v>
      </c>
      <c r="J1002" s="8" t="s">
        <v>10897</v>
      </c>
      <c r="K1002" s="8" t="s">
        <v>302</v>
      </c>
      <c r="L1002" s="8" t="s">
        <v>10898</v>
      </c>
      <c r="M1002" s="8" t="s">
        <v>10899</v>
      </c>
      <c r="N1002" s="8" t="s">
        <v>10893</v>
      </c>
      <c r="O1002" s="9">
        <v>22.77</v>
      </c>
      <c r="P1002" s="10">
        <v>1</v>
      </c>
      <c r="Q1002" s="11">
        <v>9.25</v>
      </c>
      <c r="R1002" s="11">
        <v>7</v>
      </c>
      <c r="S1002" s="8" t="s">
        <v>296</v>
      </c>
      <c r="T1002" s="8" t="s">
        <v>297</v>
      </c>
      <c r="U1002" s="9">
        <v>27.187999999999999</v>
      </c>
      <c r="V1002" s="10">
        <v>0.25</v>
      </c>
      <c r="W1002" s="11">
        <v>3</v>
      </c>
      <c r="X1002" s="9">
        <v>9.157</v>
      </c>
      <c r="Y1002" s="8" t="s">
        <v>292</v>
      </c>
      <c r="Z1002" s="10">
        <v>4</v>
      </c>
      <c r="AA1002" s="10">
        <v>1</v>
      </c>
      <c r="AB1002" s="9">
        <v>36.628</v>
      </c>
      <c r="AC1002" s="10">
        <v>1</v>
      </c>
      <c r="AD1002" s="10">
        <v>1</v>
      </c>
      <c r="AE1002" s="9">
        <v>36.628</v>
      </c>
      <c r="AF1002" s="11">
        <v>10</v>
      </c>
      <c r="AG1002" s="11">
        <v>7</v>
      </c>
      <c r="AH1002" s="11">
        <v>0</v>
      </c>
      <c r="AI1002" s="11">
        <v>17</v>
      </c>
      <c r="AJ1002" s="11">
        <v>0</v>
      </c>
      <c r="AK1002" s="12">
        <v>44115.623217592591</v>
      </c>
      <c r="AL1002" s="11">
        <v>0.68</v>
      </c>
      <c r="AM1002" s="11">
        <v>100</v>
      </c>
      <c r="AN1002" s="11">
        <v>0</v>
      </c>
      <c r="AO1002" s="11">
        <v>0.48</v>
      </c>
      <c r="AP1002" s="11">
        <v>0</v>
      </c>
      <c r="AQ1002" s="11">
        <v>1.41</v>
      </c>
      <c r="AR1002" s="11">
        <v>0.27</v>
      </c>
      <c r="AS1002" s="8" t="s">
        <v>298</v>
      </c>
      <c r="AT1002" s="11">
        <v>0</v>
      </c>
      <c r="AU1002" s="8" t="s">
        <v>13558</v>
      </c>
      <c r="AV1002" s="8" t="s">
        <v>299</v>
      </c>
    </row>
    <row r="1003" spans="1:48" x14ac:dyDescent="0.25">
      <c r="A1003" s="8" t="str">
        <f t="shared" si="15"/>
        <v>17006000259542200001421</v>
      </c>
      <c r="B1003" s="8" t="s">
        <v>10883</v>
      </c>
      <c r="C1003" s="8" t="s">
        <v>292</v>
      </c>
      <c r="D1003" s="8" t="s">
        <v>293</v>
      </c>
      <c r="E1003" s="8" t="s">
        <v>13559</v>
      </c>
      <c r="F1003" s="8" t="s">
        <v>13560</v>
      </c>
      <c r="G1003" s="8" t="s">
        <v>10890</v>
      </c>
      <c r="H1003" s="8" t="s">
        <v>10896</v>
      </c>
      <c r="I1003" s="8" t="s">
        <v>294</v>
      </c>
      <c r="J1003" s="8" t="s">
        <v>10897</v>
      </c>
      <c r="K1003" s="8" t="s">
        <v>302</v>
      </c>
      <c r="L1003" s="8" t="s">
        <v>10898</v>
      </c>
      <c r="M1003" s="8" t="s">
        <v>10899</v>
      </c>
      <c r="N1003" s="8" t="s">
        <v>10893</v>
      </c>
      <c r="O1003" s="9">
        <v>22.96</v>
      </c>
      <c r="P1003" s="10">
        <v>1</v>
      </c>
      <c r="Q1003" s="11">
        <v>9.25</v>
      </c>
      <c r="R1003" s="11">
        <v>7</v>
      </c>
      <c r="S1003" s="8" t="s">
        <v>296</v>
      </c>
      <c r="T1003" s="8" t="s">
        <v>297</v>
      </c>
      <c r="U1003" s="9">
        <v>27.414999999999999</v>
      </c>
      <c r="V1003" s="10">
        <v>0.25</v>
      </c>
      <c r="W1003" s="11">
        <v>3</v>
      </c>
      <c r="X1003" s="9">
        <v>9.234</v>
      </c>
      <c r="Y1003" s="8" t="s">
        <v>292</v>
      </c>
      <c r="Z1003" s="10">
        <v>4</v>
      </c>
      <c r="AA1003" s="10">
        <v>1</v>
      </c>
      <c r="AB1003" s="9">
        <v>36.936</v>
      </c>
      <c r="AC1003" s="10">
        <v>1</v>
      </c>
      <c r="AD1003" s="10">
        <v>1</v>
      </c>
      <c r="AE1003" s="9">
        <v>36.936</v>
      </c>
      <c r="AF1003" s="11">
        <v>10</v>
      </c>
      <c r="AG1003" s="11">
        <v>7</v>
      </c>
      <c r="AH1003" s="11">
        <v>0</v>
      </c>
      <c r="AI1003" s="11">
        <v>17</v>
      </c>
      <c r="AJ1003" s="11">
        <v>0</v>
      </c>
      <c r="AK1003" s="12">
        <v>44115.623240740744</v>
      </c>
      <c r="AL1003" s="11">
        <v>0.69</v>
      </c>
      <c r="AM1003" s="11">
        <v>100</v>
      </c>
      <c r="AN1003" s="11">
        <v>0</v>
      </c>
      <c r="AO1003" s="11">
        <v>0.48</v>
      </c>
      <c r="AP1003" s="11">
        <v>0</v>
      </c>
      <c r="AQ1003" s="11">
        <v>1.42</v>
      </c>
      <c r="AR1003" s="11">
        <v>0.27</v>
      </c>
      <c r="AS1003" s="8" t="s">
        <v>298</v>
      </c>
      <c r="AT1003" s="11">
        <v>0</v>
      </c>
      <c r="AU1003" s="8" t="s">
        <v>13561</v>
      </c>
      <c r="AV1003" s="8" t="s">
        <v>299</v>
      </c>
    </row>
    <row r="1004" spans="1:48" x14ac:dyDescent="0.25">
      <c r="A1004" s="8" t="str">
        <f t="shared" si="15"/>
        <v>17006000259562200001421</v>
      </c>
      <c r="B1004" s="8" t="s">
        <v>10883</v>
      </c>
      <c r="C1004" s="8" t="s">
        <v>292</v>
      </c>
      <c r="D1004" s="8" t="s">
        <v>293</v>
      </c>
      <c r="E1004" s="8" t="s">
        <v>13562</v>
      </c>
      <c r="F1004" s="8" t="s">
        <v>13563</v>
      </c>
      <c r="G1004" s="8" t="s">
        <v>10890</v>
      </c>
      <c r="H1004" s="8" t="s">
        <v>10896</v>
      </c>
      <c r="I1004" s="8" t="s">
        <v>294</v>
      </c>
      <c r="J1004" s="8" t="s">
        <v>10897</v>
      </c>
      <c r="K1004" s="8" t="s">
        <v>302</v>
      </c>
      <c r="L1004" s="8" t="s">
        <v>10898</v>
      </c>
      <c r="M1004" s="8" t="s">
        <v>10899</v>
      </c>
      <c r="N1004" s="8" t="s">
        <v>10893</v>
      </c>
      <c r="O1004" s="9">
        <v>23.57</v>
      </c>
      <c r="P1004" s="10">
        <v>1</v>
      </c>
      <c r="Q1004" s="11">
        <v>9.25</v>
      </c>
      <c r="R1004" s="11">
        <v>7</v>
      </c>
      <c r="S1004" s="8" t="s">
        <v>296</v>
      </c>
      <c r="T1004" s="8" t="s">
        <v>297</v>
      </c>
      <c r="U1004" s="9">
        <v>28.143000000000001</v>
      </c>
      <c r="V1004" s="10">
        <v>0.25</v>
      </c>
      <c r="W1004" s="11">
        <v>3</v>
      </c>
      <c r="X1004" s="9">
        <v>9.4760000000000009</v>
      </c>
      <c r="Y1004" s="8" t="s">
        <v>292</v>
      </c>
      <c r="Z1004" s="10">
        <v>4</v>
      </c>
      <c r="AA1004" s="10">
        <v>1</v>
      </c>
      <c r="AB1004" s="9">
        <v>37.904000000000003</v>
      </c>
      <c r="AC1004" s="10">
        <v>1</v>
      </c>
      <c r="AD1004" s="10">
        <v>1</v>
      </c>
      <c r="AE1004" s="9">
        <v>37.904000000000003</v>
      </c>
      <c r="AF1004" s="11">
        <v>10</v>
      </c>
      <c r="AG1004" s="11">
        <v>7</v>
      </c>
      <c r="AH1004" s="11">
        <v>0</v>
      </c>
      <c r="AI1004" s="11">
        <v>17</v>
      </c>
      <c r="AJ1004" s="11">
        <v>0</v>
      </c>
      <c r="AK1004" s="12">
        <v>44115.623240740744</v>
      </c>
      <c r="AL1004" s="11">
        <v>0.7</v>
      </c>
      <c r="AM1004" s="11">
        <v>100</v>
      </c>
      <c r="AN1004" s="11">
        <v>0</v>
      </c>
      <c r="AO1004" s="11">
        <v>0.49</v>
      </c>
      <c r="AP1004" s="11">
        <v>0</v>
      </c>
      <c r="AQ1004" s="11">
        <v>1.46</v>
      </c>
      <c r="AR1004" s="11">
        <v>0.28000000000000003</v>
      </c>
      <c r="AS1004" s="8" t="s">
        <v>298</v>
      </c>
      <c r="AT1004" s="11">
        <v>0</v>
      </c>
      <c r="AU1004" s="8" t="s">
        <v>13564</v>
      </c>
      <c r="AV1004" s="8" t="s">
        <v>299</v>
      </c>
    </row>
    <row r="1005" spans="1:48" x14ac:dyDescent="0.25">
      <c r="A1005" s="8" t="str">
        <f t="shared" si="15"/>
        <v>17006000259572200001421</v>
      </c>
      <c r="B1005" s="8" t="s">
        <v>10883</v>
      </c>
      <c r="C1005" s="8" t="s">
        <v>292</v>
      </c>
      <c r="D1005" s="8" t="s">
        <v>293</v>
      </c>
      <c r="E1005" s="8" t="s">
        <v>13565</v>
      </c>
      <c r="F1005" s="8" t="s">
        <v>13566</v>
      </c>
      <c r="G1005" s="8" t="s">
        <v>10890</v>
      </c>
      <c r="H1005" s="8" t="s">
        <v>10896</v>
      </c>
      <c r="I1005" s="8" t="s">
        <v>294</v>
      </c>
      <c r="J1005" s="8" t="s">
        <v>10897</v>
      </c>
      <c r="K1005" s="8" t="s">
        <v>302</v>
      </c>
      <c r="L1005" s="8" t="s">
        <v>10898</v>
      </c>
      <c r="M1005" s="8" t="s">
        <v>10899</v>
      </c>
      <c r="N1005" s="8" t="s">
        <v>10893</v>
      </c>
      <c r="O1005" s="9">
        <v>23.78</v>
      </c>
      <c r="P1005" s="10">
        <v>1</v>
      </c>
      <c r="Q1005" s="11">
        <v>9.25</v>
      </c>
      <c r="R1005" s="11">
        <v>7</v>
      </c>
      <c r="S1005" s="8" t="s">
        <v>296</v>
      </c>
      <c r="T1005" s="8" t="s">
        <v>297</v>
      </c>
      <c r="U1005" s="9">
        <v>28.393999999999998</v>
      </c>
      <c r="V1005" s="10">
        <v>0.25</v>
      </c>
      <c r="W1005" s="11">
        <v>3</v>
      </c>
      <c r="X1005" s="9">
        <v>9.5589999999999993</v>
      </c>
      <c r="Y1005" s="8" t="s">
        <v>292</v>
      </c>
      <c r="Z1005" s="10">
        <v>4</v>
      </c>
      <c r="AA1005" s="10">
        <v>1</v>
      </c>
      <c r="AB1005" s="9">
        <v>38.235999999999997</v>
      </c>
      <c r="AC1005" s="10">
        <v>1</v>
      </c>
      <c r="AD1005" s="10">
        <v>1</v>
      </c>
      <c r="AE1005" s="9">
        <v>38.235999999999997</v>
      </c>
      <c r="AF1005" s="11">
        <v>10</v>
      </c>
      <c r="AG1005" s="11">
        <v>7</v>
      </c>
      <c r="AH1005" s="11">
        <v>0</v>
      </c>
      <c r="AI1005" s="11">
        <v>17</v>
      </c>
      <c r="AJ1005" s="11">
        <v>0</v>
      </c>
      <c r="AK1005" s="12">
        <v>44115.623263888891</v>
      </c>
      <c r="AL1005" s="11">
        <v>0.71</v>
      </c>
      <c r="AM1005" s="11">
        <v>100</v>
      </c>
      <c r="AN1005" s="11">
        <v>0</v>
      </c>
      <c r="AO1005" s="11">
        <v>0.5</v>
      </c>
      <c r="AP1005" s="11">
        <v>0</v>
      </c>
      <c r="AQ1005" s="11">
        <v>1.47</v>
      </c>
      <c r="AR1005" s="11">
        <v>0.28000000000000003</v>
      </c>
      <c r="AS1005" s="8" t="s">
        <v>298</v>
      </c>
      <c r="AT1005" s="11">
        <v>0</v>
      </c>
      <c r="AU1005" s="8" t="s">
        <v>13567</v>
      </c>
      <c r="AV1005" s="8" t="s">
        <v>299</v>
      </c>
    </row>
    <row r="1006" spans="1:48" x14ac:dyDescent="0.25">
      <c r="A1006" s="8" t="str">
        <f t="shared" si="15"/>
        <v>17006000259582200001421</v>
      </c>
      <c r="B1006" s="8" t="s">
        <v>10883</v>
      </c>
      <c r="C1006" s="8" t="s">
        <v>292</v>
      </c>
      <c r="D1006" s="8" t="s">
        <v>293</v>
      </c>
      <c r="E1006" s="8" t="s">
        <v>13568</v>
      </c>
      <c r="F1006" s="8" t="s">
        <v>13569</v>
      </c>
      <c r="G1006" s="8" t="s">
        <v>10890</v>
      </c>
      <c r="H1006" s="8" t="s">
        <v>10896</v>
      </c>
      <c r="I1006" s="8" t="s">
        <v>294</v>
      </c>
      <c r="J1006" s="8" t="s">
        <v>10897</v>
      </c>
      <c r="K1006" s="8" t="s">
        <v>302</v>
      </c>
      <c r="L1006" s="8" t="s">
        <v>10898</v>
      </c>
      <c r="M1006" s="8" t="s">
        <v>10899</v>
      </c>
      <c r="N1006" s="8" t="s">
        <v>10893</v>
      </c>
      <c r="O1006" s="9">
        <v>23.91</v>
      </c>
      <c r="P1006" s="10">
        <v>1</v>
      </c>
      <c r="Q1006" s="11">
        <v>9.25</v>
      </c>
      <c r="R1006" s="11">
        <v>7</v>
      </c>
      <c r="S1006" s="8" t="s">
        <v>296</v>
      </c>
      <c r="T1006" s="8" t="s">
        <v>297</v>
      </c>
      <c r="U1006" s="9">
        <v>28.548999999999999</v>
      </c>
      <c r="V1006" s="10">
        <v>0.25</v>
      </c>
      <c r="W1006" s="11">
        <v>3</v>
      </c>
      <c r="X1006" s="9">
        <v>9.6069999999999993</v>
      </c>
      <c r="Y1006" s="8" t="s">
        <v>292</v>
      </c>
      <c r="Z1006" s="10">
        <v>4</v>
      </c>
      <c r="AA1006" s="10">
        <v>1</v>
      </c>
      <c r="AB1006" s="9">
        <v>38.427999999999997</v>
      </c>
      <c r="AC1006" s="10">
        <v>1</v>
      </c>
      <c r="AD1006" s="10">
        <v>1</v>
      </c>
      <c r="AE1006" s="9">
        <v>38.427999999999997</v>
      </c>
      <c r="AF1006" s="11">
        <v>10</v>
      </c>
      <c r="AG1006" s="11">
        <v>7</v>
      </c>
      <c r="AH1006" s="11">
        <v>0</v>
      </c>
      <c r="AI1006" s="11">
        <v>17</v>
      </c>
      <c r="AJ1006" s="11">
        <v>0</v>
      </c>
      <c r="AK1006" s="12">
        <v>44115.62327546296</v>
      </c>
      <c r="AL1006" s="11">
        <v>0.71</v>
      </c>
      <c r="AM1006" s="11">
        <v>100</v>
      </c>
      <c r="AN1006" s="11">
        <v>0</v>
      </c>
      <c r="AO1006" s="11">
        <v>0.5</v>
      </c>
      <c r="AP1006" s="11">
        <v>0</v>
      </c>
      <c r="AQ1006" s="11">
        <v>1.48</v>
      </c>
      <c r="AR1006" s="11">
        <v>0.28000000000000003</v>
      </c>
      <c r="AS1006" s="8" t="s">
        <v>298</v>
      </c>
      <c r="AT1006" s="11">
        <v>0</v>
      </c>
      <c r="AU1006" s="8" t="s">
        <v>13570</v>
      </c>
      <c r="AV1006" s="8" t="s">
        <v>299</v>
      </c>
    </row>
    <row r="1007" spans="1:48" x14ac:dyDescent="0.25">
      <c r="A1007" s="8" t="str">
        <f t="shared" si="15"/>
        <v>17006000259592200001421</v>
      </c>
      <c r="B1007" s="8" t="s">
        <v>10883</v>
      </c>
      <c r="C1007" s="8" t="s">
        <v>292</v>
      </c>
      <c r="D1007" s="8" t="s">
        <v>293</v>
      </c>
      <c r="E1007" s="8" t="s">
        <v>13571</v>
      </c>
      <c r="F1007" s="8" t="s">
        <v>13572</v>
      </c>
      <c r="G1007" s="8" t="s">
        <v>10890</v>
      </c>
      <c r="H1007" s="8" t="s">
        <v>10896</v>
      </c>
      <c r="I1007" s="8" t="s">
        <v>294</v>
      </c>
      <c r="J1007" s="8" t="s">
        <v>10897</v>
      </c>
      <c r="K1007" s="8" t="s">
        <v>302</v>
      </c>
      <c r="L1007" s="8" t="s">
        <v>10898</v>
      </c>
      <c r="M1007" s="8" t="s">
        <v>10899</v>
      </c>
      <c r="N1007" s="8" t="s">
        <v>10893</v>
      </c>
      <c r="O1007" s="9">
        <v>23.96</v>
      </c>
      <c r="P1007" s="10">
        <v>1</v>
      </c>
      <c r="Q1007" s="11">
        <v>9.25</v>
      </c>
      <c r="R1007" s="11">
        <v>7</v>
      </c>
      <c r="S1007" s="8" t="s">
        <v>296</v>
      </c>
      <c r="T1007" s="8" t="s">
        <v>297</v>
      </c>
      <c r="U1007" s="9">
        <v>28.609000000000002</v>
      </c>
      <c r="V1007" s="10">
        <v>0.25</v>
      </c>
      <c r="W1007" s="11">
        <v>3</v>
      </c>
      <c r="X1007" s="9">
        <v>9.6319999999999997</v>
      </c>
      <c r="Y1007" s="8" t="s">
        <v>292</v>
      </c>
      <c r="Z1007" s="10">
        <v>4</v>
      </c>
      <c r="AA1007" s="10">
        <v>1</v>
      </c>
      <c r="AB1007" s="9">
        <v>38.527999999999999</v>
      </c>
      <c r="AC1007" s="10">
        <v>1</v>
      </c>
      <c r="AD1007" s="10">
        <v>1</v>
      </c>
      <c r="AE1007" s="9">
        <v>38.527999999999999</v>
      </c>
      <c r="AF1007" s="11">
        <v>10</v>
      </c>
      <c r="AG1007" s="11">
        <v>7</v>
      </c>
      <c r="AH1007" s="11">
        <v>0</v>
      </c>
      <c r="AI1007" s="11">
        <v>17</v>
      </c>
      <c r="AJ1007" s="11">
        <v>0</v>
      </c>
      <c r="AK1007" s="12">
        <v>44115.62327546296</v>
      </c>
      <c r="AL1007" s="11">
        <v>0.72</v>
      </c>
      <c r="AM1007" s="11">
        <v>100</v>
      </c>
      <c r="AN1007" s="11">
        <v>0</v>
      </c>
      <c r="AO1007" s="11">
        <v>0.5</v>
      </c>
      <c r="AP1007" s="11">
        <v>0</v>
      </c>
      <c r="AQ1007" s="11">
        <v>1.48</v>
      </c>
      <c r="AR1007" s="11">
        <v>0.28000000000000003</v>
      </c>
      <c r="AS1007" s="8" t="s">
        <v>298</v>
      </c>
      <c r="AT1007" s="11">
        <v>0</v>
      </c>
      <c r="AU1007" s="8" t="s">
        <v>13573</v>
      </c>
      <c r="AV1007" s="8" t="s">
        <v>299</v>
      </c>
    </row>
    <row r="1008" spans="1:48" x14ac:dyDescent="0.25">
      <c r="A1008" s="8" t="str">
        <f t="shared" si="15"/>
        <v>17006000259602200001421</v>
      </c>
      <c r="B1008" s="8" t="s">
        <v>10883</v>
      </c>
      <c r="C1008" s="8" t="s">
        <v>292</v>
      </c>
      <c r="D1008" s="8" t="s">
        <v>293</v>
      </c>
      <c r="E1008" s="8" t="s">
        <v>13574</v>
      </c>
      <c r="F1008" s="8" t="s">
        <v>13575</v>
      </c>
      <c r="G1008" s="8" t="s">
        <v>10890</v>
      </c>
      <c r="H1008" s="8" t="s">
        <v>10896</v>
      </c>
      <c r="I1008" s="8" t="s">
        <v>294</v>
      </c>
      <c r="J1008" s="8" t="s">
        <v>10897</v>
      </c>
      <c r="K1008" s="8" t="s">
        <v>302</v>
      </c>
      <c r="L1008" s="8" t="s">
        <v>10898</v>
      </c>
      <c r="M1008" s="8" t="s">
        <v>10899</v>
      </c>
      <c r="N1008" s="8" t="s">
        <v>10893</v>
      </c>
      <c r="O1008" s="9">
        <v>24.1</v>
      </c>
      <c r="P1008" s="10">
        <v>1</v>
      </c>
      <c r="Q1008" s="11">
        <v>9.25</v>
      </c>
      <c r="R1008" s="11">
        <v>7</v>
      </c>
      <c r="S1008" s="8" t="s">
        <v>296</v>
      </c>
      <c r="T1008" s="8" t="s">
        <v>297</v>
      </c>
      <c r="U1008" s="9">
        <v>28.776</v>
      </c>
      <c r="V1008" s="10">
        <v>0.25</v>
      </c>
      <c r="W1008" s="11">
        <v>3</v>
      </c>
      <c r="X1008" s="9">
        <v>9.6839999999999993</v>
      </c>
      <c r="Y1008" s="8" t="s">
        <v>292</v>
      </c>
      <c r="Z1008" s="10">
        <v>4</v>
      </c>
      <c r="AA1008" s="10">
        <v>1</v>
      </c>
      <c r="AB1008" s="9">
        <v>38.735999999999997</v>
      </c>
      <c r="AC1008" s="10">
        <v>1</v>
      </c>
      <c r="AD1008" s="10">
        <v>1</v>
      </c>
      <c r="AE1008" s="9">
        <v>38.735999999999997</v>
      </c>
      <c r="AF1008" s="11">
        <v>10</v>
      </c>
      <c r="AG1008" s="11">
        <v>7</v>
      </c>
      <c r="AH1008" s="11">
        <v>0</v>
      </c>
      <c r="AI1008" s="11">
        <v>17</v>
      </c>
      <c r="AJ1008" s="11">
        <v>0</v>
      </c>
      <c r="AK1008" s="12">
        <v>44115.623287037037</v>
      </c>
      <c r="AL1008" s="11">
        <v>0.72</v>
      </c>
      <c r="AM1008" s="11">
        <v>100</v>
      </c>
      <c r="AN1008" s="11">
        <v>0</v>
      </c>
      <c r="AO1008" s="11">
        <v>0.5</v>
      </c>
      <c r="AP1008" s="11">
        <v>0</v>
      </c>
      <c r="AQ1008" s="11">
        <v>1.49</v>
      </c>
      <c r="AR1008" s="11">
        <v>0.28000000000000003</v>
      </c>
      <c r="AS1008" s="8" t="s">
        <v>298</v>
      </c>
      <c r="AT1008" s="11">
        <v>0</v>
      </c>
      <c r="AU1008" s="8" t="s">
        <v>13576</v>
      </c>
      <c r="AV1008" s="8" t="s">
        <v>299</v>
      </c>
    </row>
    <row r="1009" spans="1:48" x14ac:dyDescent="0.25">
      <c r="A1009" s="8" t="str">
        <f t="shared" si="15"/>
        <v>17006000259612200001421</v>
      </c>
      <c r="B1009" s="8" t="s">
        <v>10883</v>
      </c>
      <c r="C1009" s="8" t="s">
        <v>292</v>
      </c>
      <c r="D1009" s="8" t="s">
        <v>293</v>
      </c>
      <c r="E1009" s="8" t="s">
        <v>13577</v>
      </c>
      <c r="F1009" s="8" t="s">
        <v>13578</v>
      </c>
      <c r="G1009" s="8" t="s">
        <v>10890</v>
      </c>
      <c r="H1009" s="8" t="s">
        <v>10896</v>
      </c>
      <c r="I1009" s="8" t="s">
        <v>294</v>
      </c>
      <c r="J1009" s="8" t="s">
        <v>10897</v>
      </c>
      <c r="K1009" s="8" t="s">
        <v>302</v>
      </c>
      <c r="L1009" s="8" t="s">
        <v>10898</v>
      </c>
      <c r="M1009" s="8" t="s">
        <v>10899</v>
      </c>
      <c r="N1009" s="8" t="s">
        <v>10893</v>
      </c>
      <c r="O1009" s="9">
        <v>24.23</v>
      </c>
      <c r="P1009" s="10">
        <v>1</v>
      </c>
      <c r="Q1009" s="11">
        <v>9.25</v>
      </c>
      <c r="R1009" s="11">
        <v>7</v>
      </c>
      <c r="S1009" s="8" t="s">
        <v>296</v>
      </c>
      <c r="T1009" s="8" t="s">
        <v>297</v>
      </c>
      <c r="U1009" s="9">
        <v>28.931000000000001</v>
      </c>
      <c r="V1009" s="10">
        <v>0.25</v>
      </c>
      <c r="W1009" s="11">
        <v>3</v>
      </c>
      <c r="X1009" s="9">
        <v>9.7230000000000008</v>
      </c>
      <c r="Y1009" s="8" t="s">
        <v>292</v>
      </c>
      <c r="Z1009" s="10">
        <v>4</v>
      </c>
      <c r="AA1009" s="10">
        <v>1</v>
      </c>
      <c r="AB1009" s="9">
        <v>38.892000000000003</v>
      </c>
      <c r="AC1009" s="10">
        <v>1</v>
      </c>
      <c r="AD1009" s="10">
        <v>1</v>
      </c>
      <c r="AE1009" s="9">
        <v>38.892000000000003</v>
      </c>
      <c r="AF1009" s="11">
        <v>10</v>
      </c>
      <c r="AG1009" s="11">
        <v>7</v>
      </c>
      <c r="AH1009" s="11">
        <v>0</v>
      </c>
      <c r="AI1009" s="11">
        <v>17</v>
      </c>
      <c r="AJ1009" s="11">
        <v>0</v>
      </c>
      <c r="AK1009" s="12">
        <v>44115.623287037037</v>
      </c>
      <c r="AL1009" s="11">
        <v>0.72</v>
      </c>
      <c r="AM1009" s="11">
        <v>100</v>
      </c>
      <c r="AN1009" s="11">
        <v>0</v>
      </c>
      <c r="AO1009" s="11">
        <v>0.51</v>
      </c>
      <c r="AP1009" s="11">
        <v>0</v>
      </c>
      <c r="AQ1009" s="11">
        <v>1.49</v>
      </c>
      <c r="AR1009" s="11">
        <v>0.28000000000000003</v>
      </c>
      <c r="AS1009" s="8" t="s">
        <v>298</v>
      </c>
      <c r="AT1009" s="11">
        <v>0</v>
      </c>
      <c r="AU1009" s="8" t="s">
        <v>13579</v>
      </c>
      <c r="AV1009" s="8" t="s">
        <v>299</v>
      </c>
    </row>
    <row r="1010" spans="1:48" x14ac:dyDescent="0.25">
      <c r="A1010" s="8" t="str">
        <f t="shared" si="15"/>
        <v>17006000259622200001421</v>
      </c>
      <c r="B1010" s="8" t="s">
        <v>10883</v>
      </c>
      <c r="C1010" s="8" t="s">
        <v>292</v>
      </c>
      <c r="D1010" s="8" t="s">
        <v>293</v>
      </c>
      <c r="E1010" s="8" t="s">
        <v>13580</v>
      </c>
      <c r="F1010" s="8" t="s">
        <v>13581</v>
      </c>
      <c r="G1010" s="8" t="s">
        <v>10890</v>
      </c>
      <c r="H1010" s="8" t="s">
        <v>10896</v>
      </c>
      <c r="I1010" s="8" t="s">
        <v>294</v>
      </c>
      <c r="J1010" s="8" t="s">
        <v>10897</v>
      </c>
      <c r="K1010" s="8" t="s">
        <v>302</v>
      </c>
      <c r="L1010" s="8" t="s">
        <v>10898</v>
      </c>
      <c r="M1010" s="8" t="s">
        <v>10899</v>
      </c>
      <c r="N1010" s="8" t="s">
        <v>10893</v>
      </c>
      <c r="O1010" s="9">
        <v>24.49</v>
      </c>
      <c r="P1010" s="10">
        <v>1</v>
      </c>
      <c r="Q1010" s="11">
        <v>9.25</v>
      </c>
      <c r="R1010" s="11">
        <v>7</v>
      </c>
      <c r="S1010" s="8" t="s">
        <v>296</v>
      </c>
      <c r="T1010" s="8" t="s">
        <v>297</v>
      </c>
      <c r="U1010" s="9">
        <v>29.242000000000001</v>
      </c>
      <c r="V1010" s="10">
        <v>0.25</v>
      </c>
      <c r="W1010" s="11">
        <v>3</v>
      </c>
      <c r="X1010" s="9">
        <v>9.8409999999999993</v>
      </c>
      <c r="Y1010" s="8" t="s">
        <v>292</v>
      </c>
      <c r="Z1010" s="10">
        <v>4</v>
      </c>
      <c r="AA1010" s="10">
        <v>1</v>
      </c>
      <c r="AB1010" s="9">
        <v>39.363999999999997</v>
      </c>
      <c r="AC1010" s="10">
        <v>1</v>
      </c>
      <c r="AD1010" s="10">
        <v>1</v>
      </c>
      <c r="AE1010" s="9">
        <v>39.363999999999997</v>
      </c>
      <c r="AF1010" s="11">
        <v>10</v>
      </c>
      <c r="AG1010" s="11">
        <v>7</v>
      </c>
      <c r="AH1010" s="11">
        <v>0</v>
      </c>
      <c r="AI1010" s="11">
        <v>17</v>
      </c>
      <c r="AJ1010" s="11">
        <v>0</v>
      </c>
      <c r="AK1010" s="12">
        <v>44115.623298611114</v>
      </c>
      <c r="AL1010" s="11">
        <v>0.73</v>
      </c>
      <c r="AM1010" s="11">
        <v>100</v>
      </c>
      <c r="AN1010" s="11">
        <v>0</v>
      </c>
      <c r="AO1010" s="11">
        <v>0.51</v>
      </c>
      <c r="AP1010" s="11">
        <v>0</v>
      </c>
      <c r="AQ1010" s="11">
        <v>1.51</v>
      </c>
      <c r="AR1010" s="11">
        <v>0.28999999999999998</v>
      </c>
      <c r="AS1010" s="8" t="s">
        <v>298</v>
      </c>
      <c r="AT1010" s="11">
        <v>0</v>
      </c>
      <c r="AU1010" s="8" t="s">
        <v>13582</v>
      </c>
      <c r="AV1010" s="8" t="s">
        <v>299</v>
      </c>
    </row>
    <row r="1011" spans="1:48" x14ac:dyDescent="0.25">
      <c r="A1011" s="8" t="str">
        <f t="shared" si="15"/>
        <v>17006000259632200001421</v>
      </c>
      <c r="B1011" s="8" t="s">
        <v>10883</v>
      </c>
      <c r="C1011" s="8" t="s">
        <v>292</v>
      </c>
      <c r="D1011" s="8" t="s">
        <v>293</v>
      </c>
      <c r="E1011" s="8" t="s">
        <v>13583</v>
      </c>
      <c r="F1011" s="8" t="s">
        <v>13584</v>
      </c>
      <c r="G1011" s="8" t="s">
        <v>10890</v>
      </c>
      <c r="H1011" s="8" t="s">
        <v>10896</v>
      </c>
      <c r="I1011" s="8" t="s">
        <v>294</v>
      </c>
      <c r="J1011" s="8" t="s">
        <v>10897</v>
      </c>
      <c r="K1011" s="8" t="s">
        <v>302</v>
      </c>
      <c r="L1011" s="8" t="s">
        <v>10898</v>
      </c>
      <c r="M1011" s="8" t="s">
        <v>10899</v>
      </c>
      <c r="N1011" s="8" t="s">
        <v>10893</v>
      </c>
      <c r="O1011" s="9">
        <v>24.62</v>
      </c>
      <c r="P1011" s="10">
        <v>1</v>
      </c>
      <c r="Q1011" s="11">
        <v>9.25</v>
      </c>
      <c r="R1011" s="11">
        <v>7</v>
      </c>
      <c r="S1011" s="8" t="s">
        <v>296</v>
      </c>
      <c r="T1011" s="8" t="s">
        <v>297</v>
      </c>
      <c r="U1011" s="9">
        <v>29.396999999999998</v>
      </c>
      <c r="V1011" s="10">
        <v>0.25</v>
      </c>
      <c r="W1011" s="11">
        <v>3</v>
      </c>
      <c r="X1011" s="9">
        <v>9.8989999999999991</v>
      </c>
      <c r="Y1011" s="8" t="s">
        <v>292</v>
      </c>
      <c r="Z1011" s="10">
        <v>4</v>
      </c>
      <c r="AA1011" s="10">
        <v>1</v>
      </c>
      <c r="AB1011" s="9">
        <v>39.595999999999997</v>
      </c>
      <c r="AC1011" s="10">
        <v>1</v>
      </c>
      <c r="AD1011" s="10">
        <v>1</v>
      </c>
      <c r="AE1011" s="9">
        <v>39.595999999999997</v>
      </c>
      <c r="AF1011" s="11">
        <v>10</v>
      </c>
      <c r="AG1011" s="11">
        <v>7</v>
      </c>
      <c r="AH1011" s="11">
        <v>0</v>
      </c>
      <c r="AI1011" s="11">
        <v>17</v>
      </c>
      <c r="AJ1011" s="11">
        <v>0</v>
      </c>
      <c r="AK1011" s="12">
        <v>44115.623298611114</v>
      </c>
      <c r="AL1011" s="11">
        <v>0.74</v>
      </c>
      <c r="AM1011" s="11">
        <v>100</v>
      </c>
      <c r="AN1011" s="11">
        <v>0</v>
      </c>
      <c r="AO1011" s="11">
        <v>0.51</v>
      </c>
      <c r="AP1011" s="11">
        <v>0</v>
      </c>
      <c r="AQ1011" s="11">
        <v>1.52</v>
      </c>
      <c r="AR1011" s="11">
        <v>0.28999999999999998</v>
      </c>
      <c r="AS1011" s="8" t="s">
        <v>298</v>
      </c>
      <c r="AT1011" s="11">
        <v>0</v>
      </c>
      <c r="AU1011" s="8" t="s">
        <v>13585</v>
      </c>
      <c r="AV1011" s="8" t="s">
        <v>299</v>
      </c>
    </row>
    <row r="1012" spans="1:48" x14ac:dyDescent="0.25">
      <c r="A1012" s="8" t="str">
        <f t="shared" si="15"/>
        <v>10006000259642200001421</v>
      </c>
      <c r="B1012" s="8" t="s">
        <v>10870</v>
      </c>
      <c r="C1012" s="8" t="s">
        <v>292</v>
      </c>
      <c r="D1012" s="8" t="s">
        <v>293</v>
      </c>
      <c r="E1012" s="8" t="s">
        <v>13586</v>
      </c>
      <c r="F1012" s="8" t="s">
        <v>13587</v>
      </c>
      <c r="G1012" s="8" t="s">
        <v>10890</v>
      </c>
      <c r="H1012" s="8" t="s">
        <v>10896</v>
      </c>
      <c r="I1012" s="8" t="s">
        <v>294</v>
      </c>
      <c r="J1012" s="8" t="s">
        <v>10897</v>
      </c>
      <c r="K1012" s="8" t="s">
        <v>302</v>
      </c>
      <c r="L1012" s="8" t="s">
        <v>10898</v>
      </c>
      <c r="M1012" s="8" t="s">
        <v>10899</v>
      </c>
      <c r="N1012" s="8" t="s">
        <v>10873</v>
      </c>
      <c r="O1012" s="9">
        <v>23.652999999999999</v>
      </c>
      <c r="P1012" s="10">
        <v>1</v>
      </c>
      <c r="Q1012" s="11">
        <v>9.25</v>
      </c>
      <c r="R1012" s="11">
        <v>12</v>
      </c>
      <c r="S1012" s="8" t="s">
        <v>296</v>
      </c>
      <c r="T1012" s="8" t="s">
        <v>297</v>
      </c>
      <c r="U1012" s="9">
        <v>30.036000000000001</v>
      </c>
      <c r="V1012" s="10">
        <v>1</v>
      </c>
      <c r="W1012" s="11">
        <v>4</v>
      </c>
      <c r="X1012" s="9">
        <v>24.966000000000001</v>
      </c>
      <c r="Y1012" s="8" t="s">
        <v>292</v>
      </c>
      <c r="Z1012" s="10">
        <v>1</v>
      </c>
      <c r="AA1012" s="10">
        <v>1</v>
      </c>
      <c r="AB1012" s="9">
        <v>24.966000000000001</v>
      </c>
      <c r="AC1012" s="10">
        <v>1</v>
      </c>
      <c r="AD1012" s="10">
        <v>1</v>
      </c>
      <c r="AE1012" s="9">
        <v>24.966000000000001</v>
      </c>
      <c r="AF1012" s="11">
        <v>10</v>
      </c>
      <c r="AG1012" s="11">
        <v>12</v>
      </c>
      <c r="AH1012" s="11">
        <v>9.25</v>
      </c>
      <c r="AI1012" s="11">
        <v>0</v>
      </c>
      <c r="AJ1012" s="11">
        <v>0</v>
      </c>
      <c r="AK1012" s="12">
        <v>44115.630636574075</v>
      </c>
      <c r="AL1012" s="11">
        <v>3.01</v>
      </c>
      <c r="AM1012" s="11">
        <v>100</v>
      </c>
      <c r="AN1012" s="11">
        <v>0</v>
      </c>
      <c r="AO1012" s="11">
        <v>3.61</v>
      </c>
      <c r="AP1012" s="11">
        <v>2.78</v>
      </c>
      <c r="AQ1012" s="11">
        <v>0</v>
      </c>
      <c r="AR1012" s="11">
        <v>1.32</v>
      </c>
      <c r="AS1012" s="8" t="s">
        <v>298</v>
      </c>
      <c r="AT1012" s="11">
        <v>0</v>
      </c>
      <c r="AU1012" s="8" t="s">
        <v>13588</v>
      </c>
      <c r="AV1012" s="8" t="s">
        <v>299</v>
      </c>
    </row>
    <row r="1013" spans="1:48" x14ac:dyDescent="0.25">
      <c r="A1013" s="8" t="str">
        <f t="shared" si="15"/>
        <v>17006000259642200001421</v>
      </c>
      <c r="B1013" s="8" t="s">
        <v>10883</v>
      </c>
      <c r="C1013" s="8" t="s">
        <v>292</v>
      </c>
      <c r="D1013" s="8" t="s">
        <v>293</v>
      </c>
      <c r="E1013" s="8" t="s">
        <v>13586</v>
      </c>
      <c r="F1013" s="8" t="s">
        <v>13587</v>
      </c>
      <c r="G1013" s="8" t="s">
        <v>10890</v>
      </c>
      <c r="H1013" s="8" t="s">
        <v>10896</v>
      </c>
      <c r="I1013" s="8" t="s">
        <v>294</v>
      </c>
      <c r="J1013" s="8" t="s">
        <v>10897</v>
      </c>
      <c r="K1013" s="8" t="s">
        <v>302</v>
      </c>
      <c r="L1013" s="8" t="s">
        <v>10898</v>
      </c>
      <c r="M1013" s="8" t="s">
        <v>10899</v>
      </c>
      <c r="N1013" s="8" t="s">
        <v>10893</v>
      </c>
      <c r="O1013" s="9">
        <v>23.65</v>
      </c>
      <c r="P1013" s="10">
        <v>1</v>
      </c>
      <c r="Q1013" s="11">
        <v>9.25</v>
      </c>
      <c r="R1013" s="11">
        <v>7</v>
      </c>
      <c r="S1013" s="8" t="s">
        <v>296</v>
      </c>
      <c r="T1013" s="8" t="s">
        <v>297</v>
      </c>
      <c r="U1013" s="9">
        <v>28.239000000000001</v>
      </c>
      <c r="V1013" s="10">
        <v>0.25</v>
      </c>
      <c r="W1013" s="11">
        <v>3</v>
      </c>
      <c r="X1013" s="9">
        <v>9.51</v>
      </c>
      <c r="Y1013" s="8" t="s">
        <v>292</v>
      </c>
      <c r="Z1013" s="10">
        <v>4</v>
      </c>
      <c r="AA1013" s="10">
        <v>1</v>
      </c>
      <c r="AB1013" s="9">
        <v>38.04</v>
      </c>
      <c r="AC1013" s="10">
        <v>1</v>
      </c>
      <c r="AD1013" s="10">
        <v>1</v>
      </c>
      <c r="AE1013" s="9">
        <v>38.04</v>
      </c>
      <c r="AF1013" s="11">
        <v>10</v>
      </c>
      <c r="AG1013" s="11">
        <v>7</v>
      </c>
      <c r="AH1013" s="11">
        <v>0</v>
      </c>
      <c r="AI1013" s="11">
        <v>17</v>
      </c>
      <c r="AJ1013" s="11">
        <v>0</v>
      </c>
      <c r="AK1013" s="12">
        <v>44115.623310185183</v>
      </c>
      <c r="AL1013" s="11">
        <v>0.71</v>
      </c>
      <c r="AM1013" s="11">
        <v>100</v>
      </c>
      <c r="AN1013" s="11">
        <v>0</v>
      </c>
      <c r="AO1013" s="11">
        <v>0.49</v>
      </c>
      <c r="AP1013" s="11">
        <v>0</v>
      </c>
      <c r="AQ1013" s="11">
        <v>1.46</v>
      </c>
      <c r="AR1013" s="11">
        <v>0.28000000000000003</v>
      </c>
      <c r="AS1013" s="8" t="s">
        <v>298</v>
      </c>
      <c r="AT1013" s="11">
        <v>0</v>
      </c>
      <c r="AU1013" s="8" t="s">
        <v>13588</v>
      </c>
      <c r="AV1013" s="8" t="s">
        <v>299</v>
      </c>
    </row>
    <row r="1014" spans="1:48" x14ac:dyDescent="0.25">
      <c r="A1014" s="8" t="str">
        <f t="shared" si="15"/>
        <v>17006000259652200001421</v>
      </c>
      <c r="B1014" s="8" t="s">
        <v>10883</v>
      </c>
      <c r="C1014" s="8" t="s">
        <v>292</v>
      </c>
      <c r="D1014" s="8" t="s">
        <v>293</v>
      </c>
      <c r="E1014" s="8" t="s">
        <v>13589</v>
      </c>
      <c r="F1014" s="8" t="s">
        <v>13590</v>
      </c>
      <c r="G1014" s="8" t="s">
        <v>10890</v>
      </c>
      <c r="H1014" s="8" t="s">
        <v>10896</v>
      </c>
      <c r="I1014" s="8" t="s">
        <v>294</v>
      </c>
      <c r="J1014" s="8" t="s">
        <v>10897</v>
      </c>
      <c r="K1014" s="8" t="s">
        <v>302</v>
      </c>
      <c r="L1014" s="8" t="s">
        <v>10898</v>
      </c>
      <c r="M1014" s="8" t="s">
        <v>10899</v>
      </c>
      <c r="N1014" s="8" t="s">
        <v>10893</v>
      </c>
      <c r="O1014" s="9">
        <v>24.88</v>
      </c>
      <c r="P1014" s="10">
        <v>1</v>
      </c>
      <c r="Q1014" s="11">
        <v>9.25</v>
      </c>
      <c r="R1014" s="11">
        <v>7</v>
      </c>
      <c r="S1014" s="8" t="s">
        <v>296</v>
      </c>
      <c r="T1014" s="8" t="s">
        <v>297</v>
      </c>
      <c r="U1014" s="9">
        <v>29.707000000000001</v>
      </c>
      <c r="V1014" s="10">
        <v>0.25</v>
      </c>
      <c r="W1014" s="11">
        <v>3</v>
      </c>
      <c r="X1014" s="9">
        <v>9.9969999999999999</v>
      </c>
      <c r="Y1014" s="8" t="s">
        <v>292</v>
      </c>
      <c r="Z1014" s="10">
        <v>4</v>
      </c>
      <c r="AA1014" s="10">
        <v>1</v>
      </c>
      <c r="AB1014" s="9">
        <v>39.988</v>
      </c>
      <c r="AC1014" s="10">
        <v>1</v>
      </c>
      <c r="AD1014" s="10">
        <v>1</v>
      </c>
      <c r="AE1014" s="9">
        <v>39.988</v>
      </c>
      <c r="AF1014" s="11">
        <v>10</v>
      </c>
      <c r="AG1014" s="11">
        <v>7</v>
      </c>
      <c r="AH1014" s="11">
        <v>0</v>
      </c>
      <c r="AI1014" s="11">
        <v>17</v>
      </c>
      <c r="AJ1014" s="11">
        <v>0</v>
      </c>
      <c r="AK1014" s="12">
        <v>44115.623368055552</v>
      </c>
      <c r="AL1014" s="11">
        <v>0.74</v>
      </c>
      <c r="AM1014" s="11">
        <v>100</v>
      </c>
      <c r="AN1014" s="11">
        <v>0</v>
      </c>
      <c r="AO1014" s="11">
        <v>0.52</v>
      </c>
      <c r="AP1014" s="11">
        <v>0</v>
      </c>
      <c r="AQ1014" s="11">
        <v>1.54</v>
      </c>
      <c r="AR1014" s="11">
        <v>0.28999999999999998</v>
      </c>
      <c r="AS1014" s="8" t="s">
        <v>298</v>
      </c>
      <c r="AT1014" s="11">
        <v>0</v>
      </c>
      <c r="AU1014" s="8" t="s">
        <v>13591</v>
      </c>
      <c r="AV1014" s="8" t="s">
        <v>299</v>
      </c>
    </row>
    <row r="1015" spans="1:48" x14ac:dyDescent="0.25">
      <c r="A1015" s="8" t="str">
        <f t="shared" si="15"/>
        <v>17006000259662200001421</v>
      </c>
      <c r="B1015" s="8" t="s">
        <v>10883</v>
      </c>
      <c r="C1015" s="8" t="s">
        <v>292</v>
      </c>
      <c r="D1015" s="8" t="s">
        <v>293</v>
      </c>
      <c r="E1015" s="8" t="s">
        <v>13592</v>
      </c>
      <c r="F1015" s="8" t="s">
        <v>13593</v>
      </c>
      <c r="G1015" s="8" t="s">
        <v>10890</v>
      </c>
      <c r="H1015" s="8" t="s">
        <v>10896</v>
      </c>
      <c r="I1015" s="8" t="s">
        <v>294</v>
      </c>
      <c r="J1015" s="8" t="s">
        <v>10897</v>
      </c>
      <c r="K1015" s="8" t="s">
        <v>302</v>
      </c>
      <c r="L1015" s="8" t="s">
        <v>10898</v>
      </c>
      <c r="M1015" s="8" t="s">
        <v>10899</v>
      </c>
      <c r="N1015" s="8" t="s">
        <v>10893</v>
      </c>
      <c r="O1015" s="9">
        <v>25.08</v>
      </c>
      <c r="P1015" s="10">
        <v>1</v>
      </c>
      <c r="Q1015" s="11">
        <v>9.25</v>
      </c>
      <c r="R1015" s="11">
        <v>7</v>
      </c>
      <c r="S1015" s="8" t="s">
        <v>296</v>
      </c>
      <c r="T1015" s="8" t="s">
        <v>297</v>
      </c>
      <c r="U1015" s="9">
        <v>29.946000000000002</v>
      </c>
      <c r="V1015" s="10">
        <v>0.25</v>
      </c>
      <c r="W1015" s="11">
        <v>3</v>
      </c>
      <c r="X1015" s="9">
        <v>10.077</v>
      </c>
      <c r="Y1015" s="8" t="s">
        <v>292</v>
      </c>
      <c r="Z1015" s="10">
        <v>4</v>
      </c>
      <c r="AA1015" s="10">
        <v>1</v>
      </c>
      <c r="AB1015" s="9">
        <v>40.308</v>
      </c>
      <c r="AC1015" s="10">
        <v>1</v>
      </c>
      <c r="AD1015" s="10">
        <v>1</v>
      </c>
      <c r="AE1015" s="9">
        <v>40.308</v>
      </c>
      <c r="AF1015" s="11">
        <v>10</v>
      </c>
      <c r="AG1015" s="11">
        <v>7</v>
      </c>
      <c r="AH1015" s="11">
        <v>0</v>
      </c>
      <c r="AI1015" s="11">
        <v>17</v>
      </c>
      <c r="AJ1015" s="11">
        <v>0</v>
      </c>
      <c r="AK1015" s="12">
        <v>44115.623368055552</v>
      </c>
      <c r="AL1015" s="11">
        <v>0.75</v>
      </c>
      <c r="AM1015" s="11">
        <v>100</v>
      </c>
      <c r="AN1015" s="11">
        <v>0</v>
      </c>
      <c r="AO1015" s="11">
        <v>0.52</v>
      </c>
      <c r="AP1015" s="11">
        <v>0</v>
      </c>
      <c r="AQ1015" s="11">
        <v>1.55</v>
      </c>
      <c r="AR1015" s="11">
        <v>0.28999999999999998</v>
      </c>
      <c r="AS1015" s="8" t="s">
        <v>298</v>
      </c>
      <c r="AT1015" s="11">
        <v>0</v>
      </c>
      <c r="AU1015" s="8" t="s">
        <v>13594</v>
      </c>
      <c r="AV1015" s="8" t="s">
        <v>299</v>
      </c>
    </row>
    <row r="1016" spans="1:48" x14ac:dyDescent="0.25">
      <c r="A1016" s="8" t="str">
        <f t="shared" si="15"/>
        <v>17006000259672200001421</v>
      </c>
      <c r="B1016" s="8" t="s">
        <v>10883</v>
      </c>
      <c r="C1016" s="8" t="s">
        <v>292</v>
      </c>
      <c r="D1016" s="8" t="s">
        <v>293</v>
      </c>
      <c r="E1016" s="8" t="s">
        <v>13595</v>
      </c>
      <c r="F1016" s="8" t="s">
        <v>13596</v>
      </c>
      <c r="G1016" s="8" t="s">
        <v>10890</v>
      </c>
      <c r="H1016" s="8" t="s">
        <v>10896</v>
      </c>
      <c r="I1016" s="8" t="s">
        <v>294</v>
      </c>
      <c r="J1016" s="8" t="s">
        <v>10897</v>
      </c>
      <c r="K1016" s="8" t="s">
        <v>302</v>
      </c>
      <c r="L1016" s="8" t="s">
        <v>10898</v>
      </c>
      <c r="M1016" s="8" t="s">
        <v>10899</v>
      </c>
      <c r="N1016" s="8" t="s">
        <v>10893</v>
      </c>
      <c r="O1016" s="9">
        <v>25.15</v>
      </c>
      <c r="P1016" s="10">
        <v>1</v>
      </c>
      <c r="Q1016" s="11">
        <v>9.25</v>
      </c>
      <c r="R1016" s="11">
        <v>7</v>
      </c>
      <c r="S1016" s="8" t="s">
        <v>296</v>
      </c>
      <c r="T1016" s="8" t="s">
        <v>297</v>
      </c>
      <c r="U1016" s="9">
        <v>30.03</v>
      </c>
      <c r="V1016" s="10">
        <v>0.25</v>
      </c>
      <c r="W1016" s="11">
        <v>3</v>
      </c>
      <c r="X1016" s="9">
        <v>10.098000000000001</v>
      </c>
      <c r="Y1016" s="8" t="s">
        <v>292</v>
      </c>
      <c r="Z1016" s="10">
        <v>4</v>
      </c>
      <c r="AA1016" s="10">
        <v>1</v>
      </c>
      <c r="AB1016" s="9">
        <v>40.392000000000003</v>
      </c>
      <c r="AC1016" s="10">
        <v>1</v>
      </c>
      <c r="AD1016" s="10">
        <v>1</v>
      </c>
      <c r="AE1016" s="9">
        <v>40.392000000000003</v>
      </c>
      <c r="AF1016" s="11">
        <v>10</v>
      </c>
      <c r="AG1016" s="11">
        <v>7</v>
      </c>
      <c r="AH1016" s="11">
        <v>0</v>
      </c>
      <c r="AI1016" s="11">
        <v>17</v>
      </c>
      <c r="AJ1016" s="11">
        <v>0</v>
      </c>
      <c r="AK1016" s="12">
        <v>44115.623391203706</v>
      </c>
      <c r="AL1016" s="11">
        <v>0.75</v>
      </c>
      <c r="AM1016" s="11">
        <v>100</v>
      </c>
      <c r="AN1016" s="11">
        <v>0</v>
      </c>
      <c r="AO1016" s="11">
        <v>0.53</v>
      </c>
      <c r="AP1016" s="11">
        <v>0</v>
      </c>
      <c r="AQ1016" s="11">
        <v>1.55</v>
      </c>
      <c r="AR1016" s="11">
        <v>0.28999999999999998</v>
      </c>
      <c r="AS1016" s="8" t="s">
        <v>298</v>
      </c>
      <c r="AT1016" s="11">
        <v>0</v>
      </c>
      <c r="AU1016" s="8" t="s">
        <v>13597</v>
      </c>
      <c r="AV1016" s="8" t="s">
        <v>299</v>
      </c>
    </row>
    <row r="1017" spans="1:48" x14ac:dyDescent="0.25">
      <c r="A1017" s="8" t="str">
        <f t="shared" si="15"/>
        <v>17006000259682200001421</v>
      </c>
      <c r="B1017" s="8" t="s">
        <v>10883</v>
      </c>
      <c r="C1017" s="8" t="s">
        <v>292</v>
      </c>
      <c r="D1017" s="8" t="s">
        <v>293</v>
      </c>
      <c r="E1017" s="8" t="s">
        <v>13598</v>
      </c>
      <c r="F1017" s="8" t="s">
        <v>13599</v>
      </c>
      <c r="G1017" s="8" t="s">
        <v>10890</v>
      </c>
      <c r="H1017" s="8" t="s">
        <v>10896</v>
      </c>
      <c r="I1017" s="8" t="s">
        <v>294</v>
      </c>
      <c r="J1017" s="8" t="s">
        <v>10897</v>
      </c>
      <c r="K1017" s="8" t="s">
        <v>302</v>
      </c>
      <c r="L1017" s="8" t="s">
        <v>10898</v>
      </c>
      <c r="M1017" s="8" t="s">
        <v>10899</v>
      </c>
      <c r="N1017" s="8" t="s">
        <v>10893</v>
      </c>
      <c r="O1017" s="9">
        <v>25.27</v>
      </c>
      <c r="P1017" s="10">
        <v>1</v>
      </c>
      <c r="Q1017" s="11">
        <v>9.25</v>
      </c>
      <c r="R1017" s="11">
        <v>7</v>
      </c>
      <c r="S1017" s="8" t="s">
        <v>296</v>
      </c>
      <c r="T1017" s="8" t="s">
        <v>297</v>
      </c>
      <c r="U1017" s="9">
        <v>30.172999999999998</v>
      </c>
      <c r="V1017" s="10">
        <v>0.25</v>
      </c>
      <c r="W1017" s="11">
        <v>3</v>
      </c>
      <c r="X1017" s="9">
        <v>10.153</v>
      </c>
      <c r="Y1017" s="8" t="s">
        <v>292</v>
      </c>
      <c r="Z1017" s="10">
        <v>4</v>
      </c>
      <c r="AA1017" s="10">
        <v>1</v>
      </c>
      <c r="AB1017" s="9">
        <v>40.612000000000002</v>
      </c>
      <c r="AC1017" s="10">
        <v>1</v>
      </c>
      <c r="AD1017" s="10">
        <v>1</v>
      </c>
      <c r="AE1017" s="9">
        <v>40.612000000000002</v>
      </c>
      <c r="AF1017" s="11">
        <v>10</v>
      </c>
      <c r="AG1017" s="11">
        <v>7</v>
      </c>
      <c r="AH1017" s="11">
        <v>0</v>
      </c>
      <c r="AI1017" s="11">
        <v>17</v>
      </c>
      <c r="AJ1017" s="11">
        <v>0</v>
      </c>
      <c r="AK1017" s="12">
        <v>44115.623391203706</v>
      </c>
      <c r="AL1017" s="11">
        <v>0.75</v>
      </c>
      <c r="AM1017" s="11">
        <v>100</v>
      </c>
      <c r="AN1017" s="11">
        <v>0</v>
      </c>
      <c r="AO1017" s="11">
        <v>0.53</v>
      </c>
      <c r="AP1017" s="11">
        <v>0</v>
      </c>
      <c r="AQ1017" s="11">
        <v>1.56</v>
      </c>
      <c r="AR1017" s="11">
        <v>0.3</v>
      </c>
      <c r="AS1017" s="8" t="s">
        <v>298</v>
      </c>
      <c r="AT1017" s="11">
        <v>0</v>
      </c>
      <c r="AU1017" s="8" t="s">
        <v>13600</v>
      </c>
      <c r="AV1017" s="8" t="s">
        <v>299</v>
      </c>
    </row>
    <row r="1018" spans="1:48" x14ac:dyDescent="0.25">
      <c r="A1018" s="8" t="str">
        <f t="shared" si="15"/>
        <v>17006000259692200001421</v>
      </c>
      <c r="B1018" s="8" t="s">
        <v>10883</v>
      </c>
      <c r="C1018" s="8" t="s">
        <v>292</v>
      </c>
      <c r="D1018" s="8" t="s">
        <v>293</v>
      </c>
      <c r="E1018" s="8" t="s">
        <v>13601</v>
      </c>
      <c r="F1018" s="8" t="s">
        <v>13602</v>
      </c>
      <c r="G1018" s="8" t="s">
        <v>10890</v>
      </c>
      <c r="H1018" s="8" t="s">
        <v>10896</v>
      </c>
      <c r="I1018" s="8" t="s">
        <v>294</v>
      </c>
      <c r="J1018" s="8" t="s">
        <v>10897</v>
      </c>
      <c r="K1018" s="8" t="s">
        <v>302</v>
      </c>
      <c r="L1018" s="8" t="s">
        <v>10898</v>
      </c>
      <c r="M1018" s="8" t="s">
        <v>10899</v>
      </c>
      <c r="N1018" s="8" t="s">
        <v>10893</v>
      </c>
      <c r="O1018" s="9">
        <v>25.47</v>
      </c>
      <c r="P1018" s="10">
        <v>1</v>
      </c>
      <c r="Q1018" s="11">
        <v>9.25</v>
      </c>
      <c r="R1018" s="11">
        <v>7</v>
      </c>
      <c r="S1018" s="8" t="s">
        <v>296</v>
      </c>
      <c r="T1018" s="8" t="s">
        <v>297</v>
      </c>
      <c r="U1018" s="9">
        <v>30.411999999999999</v>
      </c>
      <c r="V1018" s="10">
        <v>0.25</v>
      </c>
      <c r="W1018" s="11">
        <v>3</v>
      </c>
      <c r="X1018" s="9">
        <v>10.233000000000001</v>
      </c>
      <c r="Y1018" s="8" t="s">
        <v>292</v>
      </c>
      <c r="Z1018" s="10">
        <v>4</v>
      </c>
      <c r="AA1018" s="10">
        <v>1</v>
      </c>
      <c r="AB1018" s="9">
        <v>40.932000000000002</v>
      </c>
      <c r="AC1018" s="10">
        <v>1</v>
      </c>
      <c r="AD1018" s="10">
        <v>1</v>
      </c>
      <c r="AE1018" s="9">
        <v>40.932000000000002</v>
      </c>
      <c r="AF1018" s="11">
        <v>10</v>
      </c>
      <c r="AG1018" s="11">
        <v>7</v>
      </c>
      <c r="AH1018" s="11">
        <v>0</v>
      </c>
      <c r="AI1018" s="11">
        <v>17</v>
      </c>
      <c r="AJ1018" s="11">
        <v>0</v>
      </c>
      <c r="AK1018" s="12">
        <v>44115.623402777775</v>
      </c>
      <c r="AL1018" s="11">
        <v>0.76</v>
      </c>
      <c r="AM1018" s="11">
        <v>100</v>
      </c>
      <c r="AN1018" s="11">
        <v>0</v>
      </c>
      <c r="AO1018" s="11">
        <v>0.53</v>
      </c>
      <c r="AP1018" s="11">
        <v>0</v>
      </c>
      <c r="AQ1018" s="11">
        <v>1.57</v>
      </c>
      <c r="AR1018" s="11">
        <v>0.3</v>
      </c>
      <c r="AS1018" s="8" t="s">
        <v>298</v>
      </c>
      <c r="AT1018" s="11">
        <v>0</v>
      </c>
      <c r="AU1018" s="8" t="s">
        <v>13603</v>
      </c>
      <c r="AV1018" s="8" t="s">
        <v>299</v>
      </c>
    </row>
    <row r="1019" spans="1:48" x14ac:dyDescent="0.25">
      <c r="A1019" s="8" t="str">
        <f t="shared" si="15"/>
        <v>17006000259702200001421</v>
      </c>
      <c r="B1019" s="8" t="s">
        <v>10883</v>
      </c>
      <c r="C1019" s="8" t="s">
        <v>292</v>
      </c>
      <c r="D1019" s="8" t="s">
        <v>293</v>
      </c>
      <c r="E1019" s="8" t="s">
        <v>13604</v>
      </c>
      <c r="F1019" s="8" t="s">
        <v>13605</v>
      </c>
      <c r="G1019" s="8" t="s">
        <v>10890</v>
      </c>
      <c r="H1019" s="8" t="s">
        <v>10896</v>
      </c>
      <c r="I1019" s="8" t="s">
        <v>294</v>
      </c>
      <c r="J1019" s="8" t="s">
        <v>10897</v>
      </c>
      <c r="K1019" s="8" t="s">
        <v>302</v>
      </c>
      <c r="L1019" s="8" t="s">
        <v>10898</v>
      </c>
      <c r="M1019" s="8" t="s">
        <v>10899</v>
      </c>
      <c r="N1019" s="8" t="s">
        <v>10893</v>
      </c>
      <c r="O1019" s="9">
        <v>25.53</v>
      </c>
      <c r="P1019" s="10">
        <v>1</v>
      </c>
      <c r="Q1019" s="11">
        <v>9.25</v>
      </c>
      <c r="R1019" s="11">
        <v>7</v>
      </c>
      <c r="S1019" s="8" t="s">
        <v>296</v>
      </c>
      <c r="T1019" s="8" t="s">
        <v>297</v>
      </c>
      <c r="U1019" s="9">
        <v>30.484000000000002</v>
      </c>
      <c r="V1019" s="10">
        <v>0.25</v>
      </c>
      <c r="W1019" s="11">
        <v>3</v>
      </c>
      <c r="X1019" s="9">
        <v>10.260999999999999</v>
      </c>
      <c r="Y1019" s="8" t="s">
        <v>292</v>
      </c>
      <c r="Z1019" s="10">
        <v>4</v>
      </c>
      <c r="AA1019" s="10">
        <v>1</v>
      </c>
      <c r="AB1019" s="9">
        <v>41.043999999999997</v>
      </c>
      <c r="AC1019" s="10">
        <v>1</v>
      </c>
      <c r="AD1019" s="10">
        <v>1</v>
      </c>
      <c r="AE1019" s="9">
        <v>41.043999999999997</v>
      </c>
      <c r="AF1019" s="11">
        <v>10</v>
      </c>
      <c r="AG1019" s="11">
        <v>7</v>
      </c>
      <c r="AH1019" s="11">
        <v>0</v>
      </c>
      <c r="AI1019" s="11">
        <v>17</v>
      </c>
      <c r="AJ1019" s="11">
        <v>0</v>
      </c>
      <c r="AK1019" s="12">
        <v>44115.623414351852</v>
      </c>
      <c r="AL1019" s="11">
        <v>0.76</v>
      </c>
      <c r="AM1019" s="11">
        <v>100</v>
      </c>
      <c r="AN1019" s="11">
        <v>0</v>
      </c>
      <c r="AO1019" s="11">
        <v>0.53</v>
      </c>
      <c r="AP1019" s="11">
        <v>0</v>
      </c>
      <c r="AQ1019" s="11">
        <v>1.58</v>
      </c>
      <c r="AR1019" s="11">
        <v>0.3</v>
      </c>
      <c r="AS1019" s="8" t="s">
        <v>298</v>
      </c>
      <c r="AT1019" s="11">
        <v>0</v>
      </c>
      <c r="AU1019" s="8" t="s">
        <v>13606</v>
      </c>
      <c r="AV1019" s="8" t="s">
        <v>299</v>
      </c>
    </row>
    <row r="1020" spans="1:48" x14ac:dyDescent="0.25">
      <c r="A1020" s="8" t="str">
        <f t="shared" si="15"/>
        <v>17006000259712200001421</v>
      </c>
      <c r="B1020" s="8" t="s">
        <v>10883</v>
      </c>
      <c r="C1020" s="8" t="s">
        <v>292</v>
      </c>
      <c r="D1020" s="8" t="s">
        <v>293</v>
      </c>
      <c r="E1020" s="8" t="s">
        <v>13607</v>
      </c>
      <c r="F1020" s="8" t="s">
        <v>13608</v>
      </c>
      <c r="G1020" s="8" t="s">
        <v>10890</v>
      </c>
      <c r="H1020" s="8" t="s">
        <v>10896</v>
      </c>
      <c r="I1020" s="8" t="s">
        <v>294</v>
      </c>
      <c r="J1020" s="8" t="s">
        <v>10897</v>
      </c>
      <c r="K1020" s="8" t="s">
        <v>302</v>
      </c>
      <c r="L1020" s="8" t="s">
        <v>10898</v>
      </c>
      <c r="M1020" s="8" t="s">
        <v>10899</v>
      </c>
      <c r="N1020" s="8" t="s">
        <v>10893</v>
      </c>
      <c r="O1020" s="9">
        <v>25.72</v>
      </c>
      <c r="P1020" s="10">
        <v>1</v>
      </c>
      <c r="Q1020" s="11">
        <v>9.25</v>
      </c>
      <c r="R1020" s="11">
        <v>7</v>
      </c>
      <c r="S1020" s="8" t="s">
        <v>296</v>
      </c>
      <c r="T1020" s="8" t="s">
        <v>297</v>
      </c>
      <c r="U1020" s="9">
        <v>30.71</v>
      </c>
      <c r="V1020" s="10">
        <v>0.25</v>
      </c>
      <c r="W1020" s="11">
        <v>3</v>
      </c>
      <c r="X1020" s="9">
        <v>10.337999999999999</v>
      </c>
      <c r="Y1020" s="8" t="s">
        <v>292</v>
      </c>
      <c r="Z1020" s="10">
        <v>4</v>
      </c>
      <c r="AA1020" s="10">
        <v>1</v>
      </c>
      <c r="AB1020" s="9">
        <v>41.351999999999997</v>
      </c>
      <c r="AC1020" s="10">
        <v>1</v>
      </c>
      <c r="AD1020" s="10">
        <v>1</v>
      </c>
      <c r="AE1020" s="9">
        <v>41.351999999999997</v>
      </c>
      <c r="AF1020" s="11">
        <v>10</v>
      </c>
      <c r="AG1020" s="11">
        <v>7</v>
      </c>
      <c r="AH1020" s="11">
        <v>0</v>
      </c>
      <c r="AI1020" s="11">
        <v>17</v>
      </c>
      <c r="AJ1020" s="11">
        <v>0</v>
      </c>
      <c r="AK1020" s="12">
        <v>44115.623414351852</v>
      </c>
      <c r="AL1020" s="11">
        <v>0.77</v>
      </c>
      <c r="AM1020" s="11">
        <v>100</v>
      </c>
      <c r="AN1020" s="11">
        <v>0</v>
      </c>
      <c r="AO1020" s="11">
        <v>0.54</v>
      </c>
      <c r="AP1020" s="11">
        <v>0</v>
      </c>
      <c r="AQ1020" s="11">
        <v>1.59</v>
      </c>
      <c r="AR1020" s="11">
        <v>0.3</v>
      </c>
      <c r="AS1020" s="8" t="s">
        <v>298</v>
      </c>
      <c r="AT1020" s="11">
        <v>0</v>
      </c>
      <c r="AU1020" s="8" t="s">
        <v>13609</v>
      </c>
      <c r="AV1020" s="8" t="s">
        <v>299</v>
      </c>
    </row>
    <row r="1021" spans="1:48" x14ac:dyDescent="0.25">
      <c r="A1021" s="8" t="str">
        <f t="shared" si="15"/>
        <v>17006000259722200001421</v>
      </c>
      <c r="B1021" s="8" t="s">
        <v>10883</v>
      </c>
      <c r="C1021" s="8" t="s">
        <v>292</v>
      </c>
      <c r="D1021" s="8" t="s">
        <v>293</v>
      </c>
      <c r="E1021" s="8" t="s">
        <v>13610</v>
      </c>
      <c r="F1021" s="8" t="s">
        <v>13611</v>
      </c>
      <c r="G1021" s="8" t="s">
        <v>10890</v>
      </c>
      <c r="H1021" s="8" t="s">
        <v>10896</v>
      </c>
      <c r="I1021" s="8" t="s">
        <v>294</v>
      </c>
      <c r="J1021" s="8" t="s">
        <v>10897</v>
      </c>
      <c r="K1021" s="8" t="s">
        <v>302</v>
      </c>
      <c r="L1021" s="8" t="s">
        <v>10898</v>
      </c>
      <c r="M1021" s="8" t="s">
        <v>10899</v>
      </c>
      <c r="N1021" s="8" t="s">
        <v>10893</v>
      </c>
      <c r="O1021" s="9">
        <v>25.8</v>
      </c>
      <c r="P1021" s="10">
        <v>1</v>
      </c>
      <c r="Q1021" s="11">
        <v>9.25</v>
      </c>
      <c r="R1021" s="11">
        <v>7</v>
      </c>
      <c r="S1021" s="8" t="s">
        <v>296</v>
      </c>
      <c r="T1021" s="8" t="s">
        <v>297</v>
      </c>
      <c r="U1021" s="9">
        <v>30.806000000000001</v>
      </c>
      <c r="V1021" s="10">
        <v>0.25</v>
      </c>
      <c r="W1021" s="11">
        <v>3</v>
      </c>
      <c r="X1021" s="9">
        <v>10.362</v>
      </c>
      <c r="Y1021" s="8" t="s">
        <v>292</v>
      </c>
      <c r="Z1021" s="10">
        <v>4</v>
      </c>
      <c r="AA1021" s="10">
        <v>1</v>
      </c>
      <c r="AB1021" s="9">
        <v>41.448</v>
      </c>
      <c r="AC1021" s="10">
        <v>1</v>
      </c>
      <c r="AD1021" s="10">
        <v>1</v>
      </c>
      <c r="AE1021" s="9">
        <v>41.448</v>
      </c>
      <c r="AF1021" s="11">
        <v>10</v>
      </c>
      <c r="AG1021" s="11">
        <v>7</v>
      </c>
      <c r="AH1021" s="11">
        <v>0</v>
      </c>
      <c r="AI1021" s="11">
        <v>17</v>
      </c>
      <c r="AJ1021" s="11">
        <v>0</v>
      </c>
      <c r="AK1021" s="12">
        <v>44115.623414351852</v>
      </c>
      <c r="AL1021" s="11">
        <v>0.77</v>
      </c>
      <c r="AM1021" s="11">
        <v>100</v>
      </c>
      <c r="AN1021" s="11">
        <v>0</v>
      </c>
      <c r="AO1021" s="11">
        <v>0.54</v>
      </c>
      <c r="AP1021" s="11">
        <v>0</v>
      </c>
      <c r="AQ1021" s="11">
        <v>1.59</v>
      </c>
      <c r="AR1021" s="11">
        <v>0.3</v>
      </c>
      <c r="AS1021" s="8" t="s">
        <v>298</v>
      </c>
      <c r="AT1021" s="11">
        <v>0</v>
      </c>
      <c r="AU1021" s="8" t="s">
        <v>13612</v>
      </c>
      <c r="AV1021" s="8" t="s">
        <v>299</v>
      </c>
    </row>
    <row r="1022" spans="1:48" x14ac:dyDescent="0.25">
      <c r="A1022" s="8" t="str">
        <f t="shared" si="15"/>
        <v>17006000259732200001421</v>
      </c>
      <c r="B1022" s="8" t="s">
        <v>10883</v>
      </c>
      <c r="C1022" s="8" t="s">
        <v>292</v>
      </c>
      <c r="D1022" s="8" t="s">
        <v>293</v>
      </c>
      <c r="E1022" s="8" t="s">
        <v>13613</v>
      </c>
      <c r="F1022" s="8" t="s">
        <v>13614</v>
      </c>
      <c r="G1022" s="8" t="s">
        <v>10890</v>
      </c>
      <c r="H1022" s="8" t="s">
        <v>10896</v>
      </c>
      <c r="I1022" s="8" t="s">
        <v>294</v>
      </c>
      <c r="J1022" s="8" t="s">
        <v>10897</v>
      </c>
      <c r="K1022" s="8" t="s">
        <v>302</v>
      </c>
      <c r="L1022" s="8" t="s">
        <v>10898</v>
      </c>
      <c r="M1022" s="8" t="s">
        <v>10899</v>
      </c>
      <c r="N1022" s="8" t="s">
        <v>10893</v>
      </c>
      <c r="O1022" s="9">
        <v>25.93</v>
      </c>
      <c r="P1022" s="10">
        <v>1</v>
      </c>
      <c r="Q1022" s="11">
        <v>9.25</v>
      </c>
      <c r="R1022" s="11">
        <v>7</v>
      </c>
      <c r="S1022" s="8" t="s">
        <v>296</v>
      </c>
      <c r="T1022" s="8" t="s">
        <v>297</v>
      </c>
      <c r="U1022" s="9">
        <v>30.960999999999999</v>
      </c>
      <c r="V1022" s="10">
        <v>0.25</v>
      </c>
      <c r="W1022" s="11">
        <v>3</v>
      </c>
      <c r="X1022" s="9">
        <v>10.41</v>
      </c>
      <c r="Y1022" s="8" t="s">
        <v>292</v>
      </c>
      <c r="Z1022" s="10">
        <v>4</v>
      </c>
      <c r="AA1022" s="10">
        <v>1</v>
      </c>
      <c r="AB1022" s="9">
        <v>41.64</v>
      </c>
      <c r="AC1022" s="10">
        <v>1</v>
      </c>
      <c r="AD1022" s="10">
        <v>1</v>
      </c>
      <c r="AE1022" s="9">
        <v>41.64</v>
      </c>
      <c r="AF1022" s="11">
        <v>10</v>
      </c>
      <c r="AG1022" s="11">
        <v>7</v>
      </c>
      <c r="AH1022" s="11">
        <v>0</v>
      </c>
      <c r="AI1022" s="11">
        <v>17</v>
      </c>
      <c r="AJ1022" s="11">
        <v>0</v>
      </c>
      <c r="AK1022" s="12">
        <v>44115.623425925929</v>
      </c>
      <c r="AL1022" s="11">
        <v>0.77</v>
      </c>
      <c r="AM1022" s="11">
        <v>100</v>
      </c>
      <c r="AN1022" s="11">
        <v>0</v>
      </c>
      <c r="AO1022" s="11">
        <v>0.54</v>
      </c>
      <c r="AP1022" s="11">
        <v>0</v>
      </c>
      <c r="AQ1022" s="11">
        <v>1.6</v>
      </c>
      <c r="AR1022" s="11">
        <v>0.3</v>
      </c>
      <c r="AS1022" s="8" t="s">
        <v>298</v>
      </c>
      <c r="AT1022" s="11">
        <v>0</v>
      </c>
      <c r="AU1022" s="8" t="s">
        <v>13615</v>
      </c>
      <c r="AV1022" s="8" t="s">
        <v>299</v>
      </c>
    </row>
    <row r="1023" spans="1:48" x14ac:dyDescent="0.25">
      <c r="A1023" s="8" t="str">
        <f t="shared" si="15"/>
        <v>17006000259752200001421</v>
      </c>
      <c r="B1023" s="8" t="s">
        <v>10883</v>
      </c>
      <c r="C1023" s="8" t="s">
        <v>292</v>
      </c>
      <c r="D1023" s="8" t="s">
        <v>293</v>
      </c>
      <c r="E1023" s="8" t="s">
        <v>13616</v>
      </c>
      <c r="F1023" s="8" t="s">
        <v>13617</v>
      </c>
      <c r="G1023" s="8" t="s">
        <v>10890</v>
      </c>
      <c r="H1023" s="8" t="s">
        <v>10896</v>
      </c>
      <c r="I1023" s="8" t="s">
        <v>294</v>
      </c>
      <c r="J1023" s="8" t="s">
        <v>10897</v>
      </c>
      <c r="K1023" s="8" t="s">
        <v>302</v>
      </c>
      <c r="L1023" s="8" t="s">
        <v>10898</v>
      </c>
      <c r="M1023" s="8" t="s">
        <v>10899</v>
      </c>
      <c r="N1023" s="8" t="s">
        <v>10893</v>
      </c>
      <c r="O1023" s="9">
        <v>24.9</v>
      </c>
      <c r="P1023" s="10">
        <v>1</v>
      </c>
      <c r="Q1023" s="11">
        <v>9.25</v>
      </c>
      <c r="R1023" s="11">
        <v>7</v>
      </c>
      <c r="S1023" s="8" t="s">
        <v>296</v>
      </c>
      <c r="T1023" s="8" t="s">
        <v>297</v>
      </c>
      <c r="U1023" s="9">
        <v>29.731000000000002</v>
      </c>
      <c r="V1023" s="10">
        <v>0.25</v>
      </c>
      <c r="W1023" s="11">
        <v>3</v>
      </c>
      <c r="X1023" s="9">
        <v>10.003</v>
      </c>
      <c r="Y1023" s="8" t="s">
        <v>292</v>
      </c>
      <c r="Z1023" s="10">
        <v>4</v>
      </c>
      <c r="AA1023" s="10">
        <v>1</v>
      </c>
      <c r="AB1023" s="9">
        <v>40.012</v>
      </c>
      <c r="AC1023" s="10">
        <v>1</v>
      </c>
      <c r="AD1023" s="10">
        <v>1</v>
      </c>
      <c r="AE1023" s="9">
        <v>40.012</v>
      </c>
      <c r="AF1023" s="11">
        <v>10</v>
      </c>
      <c r="AG1023" s="11">
        <v>7</v>
      </c>
      <c r="AH1023" s="11">
        <v>0</v>
      </c>
      <c r="AI1023" s="11">
        <v>17</v>
      </c>
      <c r="AJ1023" s="11">
        <v>0</v>
      </c>
      <c r="AK1023" s="12">
        <v>44115.623437499999</v>
      </c>
      <c r="AL1023" s="11">
        <v>0.74</v>
      </c>
      <c r="AM1023" s="11">
        <v>100</v>
      </c>
      <c r="AN1023" s="11">
        <v>0</v>
      </c>
      <c r="AO1023" s="11">
        <v>0.52</v>
      </c>
      <c r="AP1023" s="11">
        <v>0</v>
      </c>
      <c r="AQ1023" s="11">
        <v>1.54</v>
      </c>
      <c r="AR1023" s="11">
        <v>0.28999999999999998</v>
      </c>
      <c r="AS1023" s="8" t="s">
        <v>298</v>
      </c>
      <c r="AT1023" s="11">
        <v>0</v>
      </c>
      <c r="AU1023" s="8" t="s">
        <v>13618</v>
      </c>
      <c r="AV1023" s="8" t="s">
        <v>299</v>
      </c>
    </row>
    <row r="1024" spans="1:48" x14ac:dyDescent="0.25">
      <c r="A1024" s="8" t="str">
        <f t="shared" si="15"/>
        <v>17006000259762200001421</v>
      </c>
      <c r="B1024" s="8" t="s">
        <v>10883</v>
      </c>
      <c r="C1024" s="8" t="s">
        <v>292</v>
      </c>
      <c r="D1024" s="8" t="s">
        <v>293</v>
      </c>
      <c r="E1024" s="8" t="s">
        <v>13619</v>
      </c>
      <c r="F1024" s="8" t="s">
        <v>13620</v>
      </c>
      <c r="G1024" s="8" t="s">
        <v>10890</v>
      </c>
      <c r="H1024" s="8" t="s">
        <v>10896</v>
      </c>
      <c r="I1024" s="8" t="s">
        <v>294</v>
      </c>
      <c r="J1024" s="8" t="s">
        <v>10897</v>
      </c>
      <c r="K1024" s="8" t="s">
        <v>302</v>
      </c>
      <c r="L1024" s="8" t="s">
        <v>10898</v>
      </c>
      <c r="M1024" s="8" t="s">
        <v>10899</v>
      </c>
      <c r="N1024" s="8" t="s">
        <v>10893</v>
      </c>
      <c r="O1024" s="9">
        <v>26.18</v>
      </c>
      <c r="P1024" s="10">
        <v>1</v>
      </c>
      <c r="Q1024" s="11">
        <v>9.25</v>
      </c>
      <c r="R1024" s="11">
        <v>7</v>
      </c>
      <c r="S1024" s="8" t="s">
        <v>296</v>
      </c>
      <c r="T1024" s="8" t="s">
        <v>297</v>
      </c>
      <c r="U1024" s="9">
        <v>31.26</v>
      </c>
      <c r="V1024" s="10">
        <v>0.25</v>
      </c>
      <c r="W1024" s="11">
        <v>3</v>
      </c>
      <c r="X1024" s="9">
        <v>10.525</v>
      </c>
      <c r="Y1024" s="8" t="s">
        <v>292</v>
      </c>
      <c r="Z1024" s="10">
        <v>4</v>
      </c>
      <c r="AA1024" s="10">
        <v>1</v>
      </c>
      <c r="AB1024" s="9">
        <v>42.1</v>
      </c>
      <c r="AC1024" s="10">
        <v>1</v>
      </c>
      <c r="AD1024" s="10">
        <v>1</v>
      </c>
      <c r="AE1024" s="9">
        <v>42.1</v>
      </c>
      <c r="AF1024" s="11">
        <v>10</v>
      </c>
      <c r="AG1024" s="11">
        <v>7</v>
      </c>
      <c r="AH1024" s="11">
        <v>0</v>
      </c>
      <c r="AI1024" s="11">
        <v>17</v>
      </c>
      <c r="AJ1024" s="11">
        <v>0</v>
      </c>
      <c r="AK1024" s="12">
        <v>44115.623449074075</v>
      </c>
      <c r="AL1024" s="11">
        <v>0.78</v>
      </c>
      <c r="AM1024" s="11">
        <v>100</v>
      </c>
      <c r="AN1024" s="11">
        <v>0</v>
      </c>
      <c r="AO1024" s="11">
        <v>0.55000000000000004</v>
      </c>
      <c r="AP1024" s="11">
        <v>0</v>
      </c>
      <c r="AQ1024" s="11">
        <v>1.62</v>
      </c>
      <c r="AR1024" s="11">
        <v>0.31</v>
      </c>
      <c r="AS1024" s="8" t="s">
        <v>298</v>
      </c>
      <c r="AT1024" s="11">
        <v>0</v>
      </c>
      <c r="AU1024" s="8" t="s">
        <v>13621</v>
      </c>
      <c r="AV1024" s="8" t="s">
        <v>299</v>
      </c>
    </row>
    <row r="1025" spans="1:48" x14ac:dyDescent="0.25">
      <c r="A1025" s="8" t="str">
        <f t="shared" si="15"/>
        <v>17006000259772200001421</v>
      </c>
      <c r="B1025" s="8" t="s">
        <v>10883</v>
      </c>
      <c r="C1025" s="8" t="s">
        <v>292</v>
      </c>
      <c r="D1025" s="8" t="s">
        <v>293</v>
      </c>
      <c r="E1025" s="8" t="s">
        <v>13622</v>
      </c>
      <c r="F1025" s="8" t="s">
        <v>13623</v>
      </c>
      <c r="G1025" s="8" t="s">
        <v>10890</v>
      </c>
      <c r="H1025" s="8" t="s">
        <v>10896</v>
      </c>
      <c r="I1025" s="8" t="s">
        <v>294</v>
      </c>
      <c r="J1025" s="8" t="s">
        <v>10897</v>
      </c>
      <c r="K1025" s="8" t="s">
        <v>302</v>
      </c>
      <c r="L1025" s="8" t="s">
        <v>10898</v>
      </c>
      <c r="M1025" s="8" t="s">
        <v>10899</v>
      </c>
      <c r="N1025" s="8" t="s">
        <v>10893</v>
      </c>
      <c r="O1025" s="9">
        <v>26.31</v>
      </c>
      <c r="P1025" s="10">
        <v>1</v>
      </c>
      <c r="Q1025" s="11">
        <v>9.25</v>
      </c>
      <c r="R1025" s="11">
        <v>7</v>
      </c>
      <c r="S1025" s="8" t="s">
        <v>296</v>
      </c>
      <c r="T1025" s="8" t="s">
        <v>297</v>
      </c>
      <c r="U1025" s="9">
        <v>31.414999999999999</v>
      </c>
      <c r="V1025" s="10">
        <v>0.25</v>
      </c>
      <c r="W1025" s="11">
        <v>3</v>
      </c>
      <c r="X1025" s="9">
        <v>10.574</v>
      </c>
      <c r="Y1025" s="8" t="s">
        <v>292</v>
      </c>
      <c r="Z1025" s="10">
        <v>4</v>
      </c>
      <c r="AA1025" s="10">
        <v>1</v>
      </c>
      <c r="AB1025" s="9">
        <v>42.295999999999999</v>
      </c>
      <c r="AC1025" s="10">
        <v>1</v>
      </c>
      <c r="AD1025" s="10">
        <v>1</v>
      </c>
      <c r="AE1025" s="9">
        <v>42.295999999999999</v>
      </c>
      <c r="AF1025" s="11">
        <v>10</v>
      </c>
      <c r="AG1025" s="11">
        <v>7</v>
      </c>
      <c r="AH1025" s="11">
        <v>0</v>
      </c>
      <c r="AI1025" s="11">
        <v>17</v>
      </c>
      <c r="AJ1025" s="11">
        <v>0</v>
      </c>
      <c r="AK1025" s="12">
        <v>44115.623460648145</v>
      </c>
      <c r="AL1025" s="11">
        <v>0.79</v>
      </c>
      <c r="AM1025" s="11">
        <v>100</v>
      </c>
      <c r="AN1025" s="11">
        <v>0</v>
      </c>
      <c r="AO1025" s="11">
        <v>0.55000000000000004</v>
      </c>
      <c r="AP1025" s="11">
        <v>0</v>
      </c>
      <c r="AQ1025" s="11">
        <v>1.62</v>
      </c>
      <c r="AR1025" s="11">
        <v>0.31</v>
      </c>
      <c r="AS1025" s="8" t="s">
        <v>298</v>
      </c>
      <c r="AT1025" s="11">
        <v>0</v>
      </c>
      <c r="AU1025" s="8" t="s">
        <v>13624</v>
      </c>
      <c r="AV1025" s="8" t="s">
        <v>299</v>
      </c>
    </row>
    <row r="1026" spans="1:48" x14ac:dyDescent="0.25">
      <c r="A1026" s="8" t="str">
        <f t="shared" si="15"/>
        <v>17006000259782200001421</v>
      </c>
      <c r="B1026" s="8" t="s">
        <v>10883</v>
      </c>
      <c r="C1026" s="8" t="s">
        <v>292</v>
      </c>
      <c r="D1026" s="8" t="s">
        <v>293</v>
      </c>
      <c r="E1026" s="8" t="s">
        <v>13625</v>
      </c>
      <c r="F1026" s="8" t="s">
        <v>13626</v>
      </c>
      <c r="G1026" s="8" t="s">
        <v>10890</v>
      </c>
      <c r="H1026" s="8" t="s">
        <v>10896</v>
      </c>
      <c r="I1026" s="8" t="s">
        <v>294</v>
      </c>
      <c r="J1026" s="8" t="s">
        <v>10897</v>
      </c>
      <c r="K1026" s="8" t="s">
        <v>302</v>
      </c>
      <c r="L1026" s="8" t="s">
        <v>10898</v>
      </c>
      <c r="M1026" s="8" t="s">
        <v>10899</v>
      </c>
      <c r="N1026" s="8" t="s">
        <v>10893</v>
      </c>
      <c r="O1026" s="9">
        <v>26.52</v>
      </c>
      <c r="P1026" s="10">
        <v>1</v>
      </c>
      <c r="Q1026" s="11">
        <v>9.25</v>
      </c>
      <c r="R1026" s="11">
        <v>7</v>
      </c>
      <c r="S1026" s="8" t="s">
        <v>296</v>
      </c>
      <c r="T1026" s="8" t="s">
        <v>297</v>
      </c>
      <c r="U1026" s="9">
        <v>31.666</v>
      </c>
      <c r="V1026" s="10">
        <v>0.25</v>
      </c>
      <c r="W1026" s="11">
        <v>3</v>
      </c>
      <c r="X1026" s="9">
        <v>10.657</v>
      </c>
      <c r="Y1026" s="8" t="s">
        <v>292</v>
      </c>
      <c r="Z1026" s="10">
        <v>4</v>
      </c>
      <c r="AA1026" s="10">
        <v>1</v>
      </c>
      <c r="AB1026" s="9">
        <v>42.628</v>
      </c>
      <c r="AC1026" s="10">
        <v>1</v>
      </c>
      <c r="AD1026" s="10">
        <v>1</v>
      </c>
      <c r="AE1026" s="9">
        <v>42.628</v>
      </c>
      <c r="AF1026" s="11">
        <v>10</v>
      </c>
      <c r="AG1026" s="11">
        <v>7</v>
      </c>
      <c r="AH1026" s="11">
        <v>0</v>
      </c>
      <c r="AI1026" s="11">
        <v>17</v>
      </c>
      <c r="AJ1026" s="11">
        <v>0</v>
      </c>
      <c r="AK1026" s="12">
        <v>44115.623460648145</v>
      </c>
      <c r="AL1026" s="11">
        <v>0.79</v>
      </c>
      <c r="AM1026" s="11">
        <v>100</v>
      </c>
      <c r="AN1026" s="11">
        <v>0</v>
      </c>
      <c r="AO1026" s="11">
        <v>0.55000000000000004</v>
      </c>
      <c r="AP1026" s="11">
        <v>0</v>
      </c>
      <c r="AQ1026" s="11">
        <v>1.64</v>
      </c>
      <c r="AR1026" s="11">
        <v>0.31</v>
      </c>
      <c r="AS1026" s="8" t="s">
        <v>298</v>
      </c>
      <c r="AT1026" s="11">
        <v>0</v>
      </c>
      <c r="AU1026" s="8" t="s">
        <v>13627</v>
      </c>
      <c r="AV1026" s="8" t="s">
        <v>299</v>
      </c>
    </row>
    <row r="1027" spans="1:48" x14ac:dyDescent="0.25">
      <c r="A1027" s="8" t="str">
        <f t="shared" ref="A1027:A1078" si="16">_xlfn.CONCAT(B1027,E1027,G1027)</f>
        <v>17006000259792200001421</v>
      </c>
      <c r="B1027" s="8" t="s">
        <v>10883</v>
      </c>
      <c r="C1027" s="8" t="s">
        <v>292</v>
      </c>
      <c r="D1027" s="8" t="s">
        <v>293</v>
      </c>
      <c r="E1027" s="8" t="s">
        <v>13628</v>
      </c>
      <c r="F1027" s="8" t="s">
        <v>13629</v>
      </c>
      <c r="G1027" s="8" t="s">
        <v>10890</v>
      </c>
      <c r="H1027" s="8" t="s">
        <v>10896</v>
      </c>
      <c r="I1027" s="8" t="s">
        <v>294</v>
      </c>
      <c r="J1027" s="8" t="s">
        <v>10897</v>
      </c>
      <c r="K1027" s="8" t="s">
        <v>302</v>
      </c>
      <c r="L1027" s="8" t="s">
        <v>10898</v>
      </c>
      <c r="M1027" s="8" t="s">
        <v>10899</v>
      </c>
      <c r="N1027" s="8" t="s">
        <v>10893</v>
      </c>
      <c r="O1027" s="9">
        <v>26.58</v>
      </c>
      <c r="P1027" s="10">
        <v>1</v>
      </c>
      <c r="Q1027" s="11">
        <v>9.25</v>
      </c>
      <c r="R1027" s="11">
        <v>7</v>
      </c>
      <c r="S1027" s="8" t="s">
        <v>296</v>
      </c>
      <c r="T1027" s="8" t="s">
        <v>297</v>
      </c>
      <c r="U1027" s="9">
        <v>31.736999999999998</v>
      </c>
      <c r="V1027" s="10">
        <v>0.25</v>
      </c>
      <c r="W1027" s="11">
        <v>3</v>
      </c>
      <c r="X1027" s="9">
        <v>10.673999999999999</v>
      </c>
      <c r="Y1027" s="8" t="s">
        <v>292</v>
      </c>
      <c r="Z1027" s="10">
        <v>4</v>
      </c>
      <c r="AA1027" s="10">
        <v>1</v>
      </c>
      <c r="AB1027" s="9">
        <v>42.695999999999998</v>
      </c>
      <c r="AC1027" s="10">
        <v>1</v>
      </c>
      <c r="AD1027" s="10">
        <v>1</v>
      </c>
      <c r="AE1027" s="9">
        <v>42.695999999999998</v>
      </c>
      <c r="AF1027" s="11">
        <v>10</v>
      </c>
      <c r="AG1027" s="11">
        <v>7</v>
      </c>
      <c r="AH1027" s="11">
        <v>0</v>
      </c>
      <c r="AI1027" s="11">
        <v>17</v>
      </c>
      <c r="AJ1027" s="11">
        <v>0</v>
      </c>
      <c r="AK1027" s="12">
        <v>44115.623460648145</v>
      </c>
      <c r="AL1027" s="11">
        <v>0.79</v>
      </c>
      <c r="AM1027" s="11">
        <v>100</v>
      </c>
      <c r="AN1027" s="11">
        <v>0</v>
      </c>
      <c r="AO1027" s="11">
        <v>0.55000000000000004</v>
      </c>
      <c r="AP1027" s="11">
        <v>0</v>
      </c>
      <c r="AQ1027" s="11">
        <v>1.64</v>
      </c>
      <c r="AR1027" s="11">
        <v>0.31</v>
      </c>
      <c r="AS1027" s="8" t="s">
        <v>298</v>
      </c>
      <c r="AT1027" s="11">
        <v>0</v>
      </c>
      <c r="AU1027" s="8" t="s">
        <v>13630</v>
      </c>
      <c r="AV1027" s="8" t="s">
        <v>299</v>
      </c>
    </row>
    <row r="1028" spans="1:48" x14ac:dyDescent="0.25">
      <c r="A1028" s="8" t="str">
        <f t="shared" si="16"/>
        <v>17006000259802200001421</v>
      </c>
      <c r="B1028" s="8" t="s">
        <v>10883</v>
      </c>
      <c r="C1028" s="8" t="s">
        <v>292</v>
      </c>
      <c r="D1028" s="8" t="s">
        <v>293</v>
      </c>
      <c r="E1028" s="8" t="s">
        <v>13631</v>
      </c>
      <c r="F1028" s="8" t="s">
        <v>13632</v>
      </c>
      <c r="G1028" s="8" t="s">
        <v>10890</v>
      </c>
      <c r="H1028" s="8" t="s">
        <v>10896</v>
      </c>
      <c r="I1028" s="8" t="s">
        <v>294</v>
      </c>
      <c r="J1028" s="8" t="s">
        <v>10897</v>
      </c>
      <c r="K1028" s="8" t="s">
        <v>302</v>
      </c>
      <c r="L1028" s="8" t="s">
        <v>10898</v>
      </c>
      <c r="M1028" s="8" t="s">
        <v>10899</v>
      </c>
      <c r="N1028" s="8" t="s">
        <v>10893</v>
      </c>
      <c r="O1028" s="9">
        <v>26.72</v>
      </c>
      <c r="P1028" s="10">
        <v>1</v>
      </c>
      <c r="Q1028" s="11">
        <v>9.25</v>
      </c>
      <c r="R1028" s="11">
        <v>7</v>
      </c>
      <c r="S1028" s="8" t="s">
        <v>296</v>
      </c>
      <c r="T1028" s="8" t="s">
        <v>297</v>
      </c>
      <c r="U1028" s="9">
        <v>31.904</v>
      </c>
      <c r="V1028" s="10">
        <v>0.25</v>
      </c>
      <c r="W1028" s="11">
        <v>3</v>
      </c>
      <c r="X1028" s="9">
        <v>10.736000000000001</v>
      </c>
      <c r="Y1028" s="8" t="s">
        <v>292</v>
      </c>
      <c r="Z1028" s="10">
        <v>4</v>
      </c>
      <c r="AA1028" s="10">
        <v>1</v>
      </c>
      <c r="AB1028" s="9">
        <v>42.944000000000003</v>
      </c>
      <c r="AC1028" s="10">
        <v>1</v>
      </c>
      <c r="AD1028" s="10">
        <v>1</v>
      </c>
      <c r="AE1028" s="9">
        <v>42.944000000000003</v>
      </c>
      <c r="AF1028" s="11">
        <v>10</v>
      </c>
      <c r="AG1028" s="11">
        <v>7</v>
      </c>
      <c r="AH1028" s="11">
        <v>0</v>
      </c>
      <c r="AI1028" s="11">
        <v>17</v>
      </c>
      <c r="AJ1028" s="11">
        <v>0</v>
      </c>
      <c r="AK1028" s="12">
        <v>44115.623472222222</v>
      </c>
      <c r="AL1028" s="11">
        <v>0.8</v>
      </c>
      <c r="AM1028" s="11">
        <v>100</v>
      </c>
      <c r="AN1028" s="11">
        <v>0</v>
      </c>
      <c r="AO1028" s="11">
        <v>0.56000000000000005</v>
      </c>
      <c r="AP1028" s="11">
        <v>0</v>
      </c>
      <c r="AQ1028" s="11">
        <v>1.65</v>
      </c>
      <c r="AR1028" s="11">
        <v>0.31</v>
      </c>
      <c r="AS1028" s="8" t="s">
        <v>298</v>
      </c>
      <c r="AT1028" s="11">
        <v>0</v>
      </c>
      <c r="AU1028" s="8" t="s">
        <v>13633</v>
      </c>
      <c r="AV1028" s="8" t="s">
        <v>299</v>
      </c>
    </row>
    <row r="1029" spans="1:48" x14ac:dyDescent="0.25">
      <c r="A1029" s="8" t="str">
        <f t="shared" si="16"/>
        <v>17006000259812200001421</v>
      </c>
      <c r="B1029" s="8" t="s">
        <v>10883</v>
      </c>
      <c r="C1029" s="8" t="s">
        <v>292</v>
      </c>
      <c r="D1029" s="8" t="s">
        <v>293</v>
      </c>
      <c r="E1029" s="8" t="s">
        <v>13634</v>
      </c>
      <c r="F1029" s="8" t="s">
        <v>13635</v>
      </c>
      <c r="G1029" s="8" t="s">
        <v>10890</v>
      </c>
      <c r="H1029" s="8" t="s">
        <v>10896</v>
      </c>
      <c r="I1029" s="8" t="s">
        <v>294</v>
      </c>
      <c r="J1029" s="8" t="s">
        <v>10897</v>
      </c>
      <c r="K1029" s="8" t="s">
        <v>302</v>
      </c>
      <c r="L1029" s="8" t="s">
        <v>10898</v>
      </c>
      <c r="M1029" s="8" t="s">
        <v>10899</v>
      </c>
      <c r="N1029" s="8" t="s">
        <v>10893</v>
      </c>
      <c r="O1029" s="9">
        <v>26.84</v>
      </c>
      <c r="P1029" s="10">
        <v>1</v>
      </c>
      <c r="Q1029" s="11">
        <v>9.25</v>
      </c>
      <c r="R1029" s="11">
        <v>7</v>
      </c>
      <c r="S1029" s="8" t="s">
        <v>296</v>
      </c>
      <c r="T1029" s="8" t="s">
        <v>297</v>
      </c>
      <c r="U1029" s="9">
        <v>32.048000000000002</v>
      </c>
      <c r="V1029" s="10">
        <v>0.25</v>
      </c>
      <c r="W1029" s="11">
        <v>3</v>
      </c>
      <c r="X1029" s="9">
        <v>10.782</v>
      </c>
      <c r="Y1029" s="8" t="s">
        <v>292</v>
      </c>
      <c r="Z1029" s="10">
        <v>4</v>
      </c>
      <c r="AA1029" s="10">
        <v>1</v>
      </c>
      <c r="AB1029" s="9">
        <v>43.128</v>
      </c>
      <c r="AC1029" s="10">
        <v>1</v>
      </c>
      <c r="AD1029" s="10">
        <v>1</v>
      </c>
      <c r="AE1029" s="9">
        <v>43.128</v>
      </c>
      <c r="AF1029" s="11">
        <v>10</v>
      </c>
      <c r="AG1029" s="11">
        <v>7</v>
      </c>
      <c r="AH1029" s="11">
        <v>0</v>
      </c>
      <c r="AI1029" s="11">
        <v>17</v>
      </c>
      <c r="AJ1029" s="11">
        <v>0</v>
      </c>
      <c r="AK1029" s="12">
        <v>44115.623483796298</v>
      </c>
      <c r="AL1029" s="11">
        <v>0.8</v>
      </c>
      <c r="AM1029" s="11">
        <v>100</v>
      </c>
      <c r="AN1029" s="11">
        <v>0</v>
      </c>
      <c r="AO1029" s="11">
        <v>0.56000000000000005</v>
      </c>
      <c r="AP1029" s="11">
        <v>0</v>
      </c>
      <c r="AQ1029" s="11">
        <v>1.66</v>
      </c>
      <c r="AR1029" s="11">
        <v>0.31</v>
      </c>
      <c r="AS1029" s="8" t="s">
        <v>298</v>
      </c>
      <c r="AT1029" s="11">
        <v>0</v>
      </c>
      <c r="AU1029" s="8" t="s">
        <v>13636</v>
      </c>
      <c r="AV1029" s="8" t="s">
        <v>299</v>
      </c>
    </row>
    <row r="1030" spans="1:48" x14ac:dyDescent="0.25">
      <c r="A1030" s="8" t="str">
        <f t="shared" si="16"/>
        <v>17006000259822200001421</v>
      </c>
      <c r="B1030" s="8" t="s">
        <v>10883</v>
      </c>
      <c r="C1030" s="8" t="s">
        <v>292</v>
      </c>
      <c r="D1030" s="8" t="s">
        <v>293</v>
      </c>
      <c r="E1030" s="8" t="s">
        <v>13637</v>
      </c>
      <c r="F1030" s="8" t="s">
        <v>13638</v>
      </c>
      <c r="G1030" s="8" t="s">
        <v>10890</v>
      </c>
      <c r="H1030" s="8" t="s">
        <v>10896</v>
      </c>
      <c r="I1030" s="8" t="s">
        <v>294</v>
      </c>
      <c r="J1030" s="8" t="s">
        <v>10897</v>
      </c>
      <c r="K1030" s="8" t="s">
        <v>302</v>
      </c>
      <c r="L1030" s="8" t="s">
        <v>10898</v>
      </c>
      <c r="M1030" s="8" t="s">
        <v>10899</v>
      </c>
      <c r="N1030" s="8" t="s">
        <v>10893</v>
      </c>
      <c r="O1030" s="9">
        <v>27.12</v>
      </c>
      <c r="P1030" s="10">
        <v>1</v>
      </c>
      <c r="Q1030" s="11">
        <v>9.25</v>
      </c>
      <c r="R1030" s="11">
        <v>7</v>
      </c>
      <c r="S1030" s="8" t="s">
        <v>296</v>
      </c>
      <c r="T1030" s="8" t="s">
        <v>297</v>
      </c>
      <c r="U1030" s="9">
        <v>32.381999999999998</v>
      </c>
      <c r="V1030" s="10">
        <v>0.25</v>
      </c>
      <c r="W1030" s="11">
        <v>3</v>
      </c>
      <c r="X1030" s="9">
        <v>10.896000000000001</v>
      </c>
      <c r="Y1030" s="8" t="s">
        <v>292</v>
      </c>
      <c r="Z1030" s="10">
        <v>4</v>
      </c>
      <c r="AA1030" s="10">
        <v>1</v>
      </c>
      <c r="AB1030" s="9">
        <v>43.584000000000003</v>
      </c>
      <c r="AC1030" s="10">
        <v>1</v>
      </c>
      <c r="AD1030" s="10">
        <v>1</v>
      </c>
      <c r="AE1030" s="9">
        <v>43.584000000000003</v>
      </c>
      <c r="AF1030" s="11">
        <v>10</v>
      </c>
      <c r="AG1030" s="11">
        <v>7</v>
      </c>
      <c r="AH1030" s="11">
        <v>0</v>
      </c>
      <c r="AI1030" s="11">
        <v>17</v>
      </c>
      <c r="AJ1030" s="11">
        <v>0</v>
      </c>
      <c r="AK1030" s="12">
        <v>44115.623483796298</v>
      </c>
      <c r="AL1030" s="11">
        <v>0.81</v>
      </c>
      <c r="AM1030" s="11">
        <v>100</v>
      </c>
      <c r="AN1030" s="11">
        <v>0</v>
      </c>
      <c r="AO1030" s="11">
        <v>0.56999999999999995</v>
      </c>
      <c r="AP1030" s="11">
        <v>0</v>
      </c>
      <c r="AQ1030" s="11">
        <v>1.67</v>
      </c>
      <c r="AR1030" s="11">
        <v>0.32</v>
      </c>
      <c r="AS1030" s="8" t="s">
        <v>298</v>
      </c>
      <c r="AT1030" s="11">
        <v>0</v>
      </c>
      <c r="AU1030" s="8" t="s">
        <v>13639</v>
      </c>
      <c r="AV1030" s="8" t="s">
        <v>299</v>
      </c>
    </row>
    <row r="1031" spans="1:48" x14ac:dyDescent="0.25">
      <c r="A1031" s="8" t="str">
        <f t="shared" si="16"/>
        <v>17006000259852200001421</v>
      </c>
      <c r="B1031" s="8" t="s">
        <v>10883</v>
      </c>
      <c r="C1031" s="8" t="s">
        <v>292</v>
      </c>
      <c r="D1031" s="8" t="s">
        <v>293</v>
      </c>
      <c r="E1031" s="8" t="s">
        <v>13640</v>
      </c>
      <c r="F1031" s="8" t="s">
        <v>13641</v>
      </c>
      <c r="G1031" s="8" t="s">
        <v>10890</v>
      </c>
      <c r="H1031" s="8" t="s">
        <v>10896</v>
      </c>
      <c r="I1031" s="8" t="s">
        <v>294</v>
      </c>
      <c r="J1031" s="8" t="s">
        <v>10897</v>
      </c>
      <c r="K1031" s="8" t="s">
        <v>295</v>
      </c>
      <c r="L1031" s="8" t="s">
        <v>10886</v>
      </c>
      <c r="M1031" s="8" t="s">
        <v>10899</v>
      </c>
      <c r="N1031" s="8" t="s">
        <v>10893</v>
      </c>
      <c r="O1031" s="9">
        <v>4.26</v>
      </c>
      <c r="P1031" s="10">
        <v>1</v>
      </c>
      <c r="Q1031" s="11">
        <v>9.25</v>
      </c>
      <c r="R1031" s="11">
        <v>7</v>
      </c>
      <c r="S1031" s="8" t="s">
        <v>296</v>
      </c>
      <c r="T1031" s="8" t="s">
        <v>297</v>
      </c>
      <c r="U1031" s="9">
        <v>5.0869999999999997</v>
      </c>
      <c r="V1031" s="10">
        <v>0.25</v>
      </c>
      <c r="W1031" s="11">
        <v>3</v>
      </c>
      <c r="X1031" s="9">
        <v>1.712</v>
      </c>
      <c r="Y1031" s="8" t="s">
        <v>292</v>
      </c>
      <c r="Z1031" s="10">
        <v>4</v>
      </c>
      <c r="AA1031" s="10">
        <v>1</v>
      </c>
      <c r="AB1031" s="9">
        <v>6.8479999999999999</v>
      </c>
      <c r="AC1031" s="10">
        <v>1</v>
      </c>
      <c r="AD1031" s="10">
        <v>1</v>
      </c>
      <c r="AE1031" s="9">
        <v>6.8479999999999999</v>
      </c>
      <c r="AF1031" s="11">
        <v>10</v>
      </c>
      <c r="AG1031" s="11">
        <v>7</v>
      </c>
      <c r="AH1031" s="11">
        <v>0</v>
      </c>
      <c r="AI1031" s="11">
        <v>17</v>
      </c>
      <c r="AJ1031" s="11">
        <v>0</v>
      </c>
      <c r="AK1031" s="12">
        <v>44115.623564814814</v>
      </c>
      <c r="AL1031" s="11">
        <v>0.13</v>
      </c>
      <c r="AM1031" s="11">
        <v>100</v>
      </c>
      <c r="AN1031" s="11">
        <v>0</v>
      </c>
      <c r="AO1031" s="11">
        <v>0.09</v>
      </c>
      <c r="AP1031" s="11">
        <v>0</v>
      </c>
      <c r="AQ1031" s="11">
        <v>0.26</v>
      </c>
      <c r="AR1031" s="11">
        <v>0.05</v>
      </c>
      <c r="AS1031" s="8" t="s">
        <v>298</v>
      </c>
      <c r="AT1031" s="11">
        <v>0</v>
      </c>
      <c r="AU1031" s="8" t="s">
        <v>13642</v>
      </c>
      <c r="AV1031" s="8" t="s">
        <v>299</v>
      </c>
    </row>
    <row r="1032" spans="1:48" x14ac:dyDescent="0.25">
      <c r="A1032" s="8" t="str">
        <f t="shared" si="16"/>
        <v>17006000259882200001421</v>
      </c>
      <c r="B1032" s="8" t="s">
        <v>10883</v>
      </c>
      <c r="C1032" s="8" t="s">
        <v>292</v>
      </c>
      <c r="D1032" s="8" t="s">
        <v>293</v>
      </c>
      <c r="E1032" s="8" t="s">
        <v>13643</v>
      </c>
      <c r="F1032" s="8" t="s">
        <v>13644</v>
      </c>
      <c r="G1032" s="8" t="s">
        <v>10890</v>
      </c>
      <c r="H1032" s="8" t="s">
        <v>10896</v>
      </c>
      <c r="I1032" s="8" t="s">
        <v>294</v>
      </c>
      <c r="J1032" s="8" t="s">
        <v>10897</v>
      </c>
      <c r="K1032" s="8" t="s">
        <v>295</v>
      </c>
      <c r="L1032" s="8" t="s">
        <v>10898</v>
      </c>
      <c r="M1032" s="8" t="s">
        <v>10899</v>
      </c>
      <c r="N1032" s="8" t="s">
        <v>10893</v>
      </c>
      <c r="O1032" s="9">
        <v>11.15</v>
      </c>
      <c r="P1032" s="10">
        <v>1</v>
      </c>
      <c r="Q1032" s="11">
        <v>9.25</v>
      </c>
      <c r="R1032" s="11">
        <v>7</v>
      </c>
      <c r="S1032" s="8" t="s">
        <v>296</v>
      </c>
      <c r="T1032" s="8" t="s">
        <v>297</v>
      </c>
      <c r="U1032" s="9">
        <v>13.313000000000001</v>
      </c>
      <c r="V1032" s="10">
        <v>0.25</v>
      </c>
      <c r="W1032" s="11">
        <v>3</v>
      </c>
      <c r="X1032" s="9">
        <v>4.4779999999999998</v>
      </c>
      <c r="Y1032" s="8" t="s">
        <v>292</v>
      </c>
      <c r="Z1032" s="10">
        <v>4</v>
      </c>
      <c r="AA1032" s="10">
        <v>1</v>
      </c>
      <c r="AB1032" s="9">
        <v>17.911999999999999</v>
      </c>
      <c r="AC1032" s="10">
        <v>1</v>
      </c>
      <c r="AD1032" s="10">
        <v>1</v>
      </c>
      <c r="AE1032" s="9">
        <v>17.911999999999999</v>
      </c>
      <c r="AF1032" s="11">
        <v>10</v>
      </c>
      <c r="AG1032" s="11">
        <v>7</v>
      </c>
      <c r="AH1032" s="11">
        <v>0</v>
      </c>
      <c r="AI1032" s="11">
        <v>17</v>
      </c>
      <c r="AJ1032" s="11">
        <v>0</v>
      </c>
      <c r="AK1032" s="12">
        <v>44115.623564814814</v>
      </c>
      <c r="AL1032" s="11">
        <v>0.33</v>
      </c>
      <c r="AM1032" s="11">
        <v>100</v>
      </c>
      <c r="AN1032" s="11">
        <v>0</v>
      </c>
      <c r="AO1032" s="11">
        <v>0.23</v>
      </c>
      <c r="AP1032" s="11">
        <v>0</v>
      </c>
      <c r="AQ1032" s="11">
        <v>0.69</v>
      </c>
      <c r="AR1032" s="11">
        <v>0.13</v>
      </c>
      <c r="AS1032" s="8" t="s">
        <v>298</v>
      </c>
      <c r="AT1032" s="11">
        <v>0</v>
      </c>
      <c r="AU1032" s="8" t="s">
        <v>13645</v>
      </c>
      <c r="AV1032" s="8" t="s">
        <v>299</v>
      </c>
    </row>
    <row r="1033" spans="1:48" x14ac:dyDescent="0.25">
      <c r="A1033" s="8" t="str">
        <f t="shared" si="16"/>
        <v>17006000259892200001421</v>
      </c>
      <c r="B1033" s="8" t="s">
        <v>10883</v>
      </c>
      <c r="C1033" s="8" t="s">
        <v>292</v>
      </c>
      <c r="D1033" s="8" t="s">
        <v>293</v>
      </c>
      <c r="E1033" s="8" t="s">
        <v>13646</v>
      </c>
      <c r="F1033" s="8" t="s">
        <v>13647</v>
      </c>
      <c r="G1033" s="8" t="s">
        <v>10890</v>
      </c>
      <c r="H1033" s="8" t="s">
        <v>10896</v>
      </c>
      <c r="I1033" s="8" t="s">
        <v>294</v>
      </c>
      <c r="J1033" s="8" t="s">
        <v>10897</v>
      </c>
      <c r="K1033" s="8" t="s">
        <v>295</v>
      </c>
      <c r="L1033" s="8" t="s">
        <v>10886</v>
      </c>
      <c r="M1033" s="8" t="s">
        <v>10899</v>
      </c>
      <c r="N1033" s="8" t="s">
        <v>10893</v>
      </c>
      <c r="O1033" s="9">
        <v>11.21</v>
      </c>
      <c r="P1033" s="10">
        <v>1</v>
      </c>
      <c r="Q1033" s="11">
        <v>9.25</v>
      </c>
      <c r="R1033" s="11">
        <v>7</v>
      </c>
      <c r="S1033" s="8" t="s">
        <v>296</v>
      </c>
      <c r="T1033" s="8" t="s">
        <v>297</v>
      </c>
      <c r="U1033" s="9">
        <v>13.385</v>
      </c>
      <c r="V1033" s="10">
        <v>0.25</v>
      </c>
      <c r="W1033" s="11">
        <v>3</v>
      </c>
      <c r="X1033" s="9">
        <v>4.5060000000000002</v>
      </c>
      <c r="Y1033" s="8" t="s">
        <v>292</v>
      </c>
      <c r="Z1033" s="10">
        <v>4</v>
      </c>
      <c r="AA1033" s="10">
        <v>1</v>
      </c>
      <c r="AB1033" s="9">
        <v>18.024000000000001</v>
      </c>
      <c r="AC1033" s="10">
        <v>1</v>
      </c>
      <c r="AD1033" s="10">
        <v>1</v>
      </c>
      <c r="AE1033" s="9">
        <v>18.024000000000001</v>
      </c>
      <c r="AF1033" s="11">
        <v>10</v>
      </c>
      <c r="AG1033" s="11">
        <v>7</v>
      </c>
      <c r="AH1033" s="11">
        <v>0</v>
      </c>
      <c r="AI1033" s="11">
        <v>17</v>
      </c>
      <c r="AJ1033" s="11">
        <v>0</v>
      </c>
      <c r="AK1033" s="12">
        <v>44115.623576388891</v>
      </c>
      <c r="AL1033" s="11">
        <v>0.34</v>
      </c>
      <c r="AM1033" s="11">
        <v>100</v>
      </c>
      <c r="AN1033" s="11">
        <v>0</v>
      </c>
      <c r="AO1033" s="11">
        <v>0.23</v>
      </c>
      <c r="AP1033" s="11">
        <v>0</v>
      </c>
      <c r="AQ1033" s="11">
        <v>0.69</v>
      </c>
      <c r="AR1033" s="11">
        <v>0.13</v>
      </c>
      <c r="AS1033" s="8" t="s">
        <v>298</v>
      </c>
      <c r="AT1033" s="11">
        <v>0</v>
      </c>
      <c r="AU1033" s="8" t="s">
        <v>13648</v>
      </c>
      <c r="AV1033" s="8" t="s">
        <v>299</v>
      </c>
    </row>
    <row r="1034" spans="1:48" x14ac:dyDescent="0.25">
      <c r="A1034" s="8" t="str">
        <f t="shared" si="16"/>
        <v>17006000259902200001421</v>
      </c>
      <c r="B1034" s="8" t="s">
        <v>10883</v>
      </c>
      <c r="C1034" s="8" t="s">
        <v>292</v>
      </c>
      <c r="D1034" s="8" t="s">
        <v>293</v>
      </c>
      <c r="E1034" s="8" t="s">
        <v>13649</v>
      </c>
      <c r="F1034" s="8" t="s">
        <v>13650</v>
      </c>
      <c r="G1034" s="8" t="s">
        <v>10890</v>
      </c>
      <c r="H1034" s="8" t="s">
        <v>10896</v>
      </c>
      <c r="I1034" s="8" t="s">
        <v>294</v>
      </c>
      <c r="J1034" s="8" t="s">
        <v>10897</v>
      </c>
      <c r="K1034" s="8" t="s">
        <v>295</v>
      </c>
      <c r="L1034" s="8" t="s">
        <v>10886</v>
      </c>
      <c r="M1034" s="8" t="s">
        <v>10899</v>
      </c>
      <c r="N1034" s="8" t="s">
        <v>10893</v>
      </c>
      <c r="O1034" s="9">
        <v>11.45</v>
      </c>
      <c r="P1034" s="10">
        <v>1</v>
      </c>
      <c r="Q1034" s="11">
        <v>9.25</v>
      </c>
      <c r="R1034" s="11">
        <v>7</v>
      </c>
      <c r="S1034" s="8" t="s">
        <v>296</v>
      </c>
      <c r="T1034" s="8" t="s">
        <v>297</v>
      </c>
      <c r="U1034" s="9">
        <v>13.672000000000001</v>
      </c>
      <c r="V1034" s="10">
        <v>0.25</v>
      </c>
      <c r="W1034" s="11">
        <v>3</v>
      </c>
      <c r="X1034" s="9">
        <v>4.5979999999999999</v>
      </c>
      <c r="Y1034" s="8" t="s">
        <v>292</v>
      </c>
      <c r="Z1034" s="10">
        <v>4</v>
      </c>
      <c r="AA1034" s="10">
        <v>1</v>
      </c>
      <c r="AB1034" s="9">
        <v>18.391999999999999</v>
      </c>
      <c r="AC1034" s="10">
        <v>1</v>
      </c>
      <c r="AD1034" s="10">
        <v>1</v>
      </c>
      <c r="AE1034" s="9">
        <v>18.391999999999999</v>
      </c>
      <c r="AF1034" s="11">
        <v>10</v>
      </c>
      <c r="AG1034" s="11">
        <v>7</v>
      </c>
      <c r="AH1034" s="11">
        <v>0</v>
      </c>
      <c r="AI1034" s="11">
        <v>17</v>
      </c>
      <c r="AJ1034" s="11">
        <v>0</v>
      </c>
      <c r="AK1034" s="12">
        <v>44115.62358796296</v>
      </c>
      <c r="AL1034" s="11">
        <v>0.34</v>
      </c>
      <c r="AM1034" s="11">
        <v>100</v>
      </c>
      <c r="AN1034" s="11">
        <v>0</v>
      </c>
      <c r="AO1034" s="11">
        <v>0.24</v>
      </c>
      <c r="AP1034" s="11">
        <v>0</v>
      </c>
      <c r="AQ1034" s="11">
        <v>0.71</v>
      </c>
      <c r="AR1034" s="11">
        <v>0.13</v>
      </c>
      <c r="AS1034" s="8" t="s">
        <v>298</v>
      </c>
      <c r="AT1034" s="11">
        <v>0</v>
      </c>
      <c r="AU1034" s="8" t="s">
        <v>13651</v>
      </c>
      <c r="AV1034" s="8" t="s">
        <v>299</v>
      </c>
    </row>
    <row r="1035" spans="1:48" x14ac:dyDescent="0.25">
      <c r="A1035" s="8" t="str">
        <f t="shared" si="16"/>
        <v>17006000259912200001421</v>
      </c>
      <c r="B1035" s="8" t="s">
        <v>10883</v>
      </c>
      <c r="C1035" s="8" t="s">
        <v>292</v>
      </c>
      <c r="D1035" s="8" t="s">
        <v>293</v>
      </c>
      <c r="E1035" s="8" t="s">
        <v>13652</v>
      </c>
      <c r="F1035" s="8" t="s">
        <v>13653</v>
      </c>
      <c r="G1035" s="8" t="s">
        <v>10890</v>
      </c>
      <c r="H1035" s="8" t="s">
        <v>10896</v>
      </c>
      <c r="I1035" s="8" t="s">
        <v>294</v>
      </c>
      <c r="J1035" s="8" t="s">
        <v>10897</v>
      </c>
      <c r="K1035" s="8" t="s">
        <v>295</v>
      </c>
      <c r="L1035" s="8" t="s">
        <v>10886</v>
      </c>
      <c r="M1035" s="8" t="s">
        <v>10899</v>
      </c>
      <c r="N1035" s="8" t="s">
        <v>10893</v>
      </c>
      <c r="O1035" s="9">
        <v>11.49</v>
      </c>
      <c r="P1035" s="10">
        <v>1</v>
      </c>
      <c r="Q1035" s="11">
        <v>9.25</v>
      </c>
      <c r="R1035" s="11">
        <v>7</v>
      </c>
      <c r="S1035" s="8" t="s">
        <v>296</v>
      </c>
      <c r="T1035" s="8" t="s">
        <v>297</v>
      </c>
      <c r="U1035" s="9">
        <v>13.718999999999999</v>
      </c>
      <c r="V1035" s="10">
        <v>0.25</v>
      </c>
      <c r="W1035" s="11">
        <v>3</v>
      </c>
      <c r="X1035" s="9">
        <v>4.6100000000000003</v>
      </c>
      <c r="Y1035" s="8" t="s">
        <v>292</v>
      </c>
      <c r="Z1035" s="10">
        <v>4</v>
      </c>
      <c r="AA1035" s="10">
        <v>1</v>
      </c>
      <c r="AB1035" s="9">
        <v>18.440000000000001</v>
      </c>
      <c r="AC1035" s="10">
        <v>1</v>
      </c>
      <c r="AD1035" s="10">
        <v>1</v>
      </c>
      <c r="AE1035" s="9">
        <v>18.440000000000001</v>
      </c>
      <c r="AF1035" s="11">
        <v>10</v>
      </c>
      <c r="AG1035" s="11">
        <v>7</v>
      </c>
      <c r="AH1035" s="11">
        <v>0</v>
      </c>
      <c r="AI1035" s="11">
        <v>17</v>
      </c>
      <c r="AJ1035" s="11">
        <v>0</v>
      </c>
      <c r="AK1035" s="12">
        <v>44115.62358796296</v>
      </c>
      <c r="AL1035" s="11">
        <v>0.34</v>
      </c>
      <c r="AM1035" s="11">
        <v>100</v>
      </c>
      <c r="AN1035" s="11">
        <v>0</v>
      </c>
      <c r="AO1035" s="11">
        <v>0.24</v>
      </c>
      <c r="AP1035" s="11">
        <v>0</v>
      </c>
      <c r="AQ1035" s="11">
        <v>0.71</v>
      </c>
      <c r="AR1035" s="11">
        <v>0.13</v>
      </c>
      <c r="AS1035" s="8" t="s">
        <v>298</v>
      </c>
      <c r="AT1035" s="11">
        <v>0</v>
      </c>
      <c r="AU1035" s="8" t="s">
        <v>13654</v>
      </c>
      <c r="AV1035" s="8" t="s">
        <v>299</v>
      </c>
    </row>
    <row r="1036" spans="1:48" x14ac:dyDescent="0.25">
      <c r="A1036" s="8" t="str">
        <f t="shared" si="16"/>
        <v>17006000259922200001421</v>
      </c>
      <c r="B1036" s="8" t="s">
        <v>10883</v>
      </c>
      <c r="C1036" s="8" t="s">
        <v>292</v>
      </c>
      <c r="D1036" s="8" t="s">
        <v>293</v>
      </c>
      <c r="E1036" s="8" t="s">
        <v>13655</v>
      </c>
      <c r="F1036" s="8" t="s">
        <v>13656</v>
      </c>
      <c r="G1036" s="8" t="s">
        <v>10890</v>
      </c>
      <c r="H1036" s="8" t="s">
        <v>10896</v>
      </c>
      <c r="I1036" s="8" t="s">
        <v>294</v>
      </c>
      <c r="J1036" s="8" t="s">
        <v>10897</v>
      </c>
      <c r="K1036" s="8" t="s">
        <v>295</v>
      </c>
      <c r="L1036" s="8" t="s">
        <v>10886</v>
      </c>
      <c r="M1036" s="8" t="s">
        <v>10899</v>
      </c>
      <c r="N1036" s="8" t="s">
        <v>10893</v>
      </c>
      <c r="O1036" s="9">
        <v>11.54</v>
      </c>
      <c r="P1036" s="10">
        <v>1</v>
      </c>
      <c r="Q1036" s="11">
        <v>9.25</v>
      </c>
      <c r="R1036" s="11">
        <v>7</v>
      </c>
      <c r="S1036" s="8" t="s">
        <v>296</v>
      </c>
      <c r="T1036" s="8" t="s">
        <v>297</v>
      </c>
      <c r="U1036" s="9">
        <v>13.779</v>
      </c>
      <c r="V1036" s="10">
        <v>0.25</v>
      </c>
      <c r="W1036" s="11">
        <v>3</v>
      </c>
      <c r="X1036" s="9">
        <v>4.6449999999999996</v>
      </c>
      <c r="Y1036" s="8" t="s">
        <v>292</v>
      </c>
      <c r="Z1036" s="10">
        <v>4</v>
      </c>
      <c r="AA1036" s="10">
        <v>1</v>
      </c>
      <c r="AB1036" s="9">
        <v>18.579999999999998</v>
      </c>
      <c r="AC1036" s="10">
        <v>1</v>
      </c>
      <c r="AD1036" s="10">
        <v>1</v>
      </c>
      <c r="AE1036" s="9">
        <v>18.579999999999998</v>
      </c>
      <c r="AF1036" s="11">
        <v>10</v>
      </c>
      <c r="AG1036" s="11">
        <v>7</v>
      </c>
      <c r="AH1036" s="11">
        <v>0</v>
      </c>
      <c r="AI1036" s="11">
        <v>17</v>
      </c>
      <c r="AJ1036" s="11">
        <v>0</v>
      </c>
      <c r="AK1036" s="12">
        <v>44115.623622685183</v>
      </c>
      <c r="AL1036" s="11">
        <v>0.35</v>
      </c>
      <c r="AM1036" s="11">
        <v>100</v>
      </c>
      <c r="AN1036" s="11">
        <v>0</v>
      </c>
      <c r="AO1036" s="11">
        <v>0.24</v>
      </c>
      <c r="AP1036" s="11">
        <v>0</v>
      </c>
      <c r="AQ1036" s="11">
        <v>0.71</v>
      </c>
      <c r="AR1036" s="11">
        <v>0.14000000000000001</v>
      </c>
      <c r="AS1036" s="8" t="s">
        <v>298</v>
      </c>
      <c r="AT1036" s="11">
        <v>0</v>
      </c>
      <c r="AU1036" s="8" t="s">
        <v>13657</v>
      </c>
      <c r="AV1036" s="8" t="s">
        <v>299</v>
      </c>
    </row>
    <row r="1037" spans="1:48" x14ac:dyDescent="0.25">
      <c r="A1037" s="8" t="str">
        <f t="shared" si="16"/>
        <v>17006000259932200001421</v>
      </c>
      <c r="B1037" s="8" t="s">
        <v>10883</v>
      </c>
      <c r="C1037" s="8" t="s">
        <v>292</v>
      </c>
      <c r="D1037" s="8" t="s">
        <v>293</v>
      </c>
      <c r="E1037" s="8" t="s">
        <v>13658</v>
      </c>
      <c r="F1037" s="8" t="s">
        <v>13659</v>
      </c>
      <c r="G1037" s="8" t="s">
        <v>10890</v>
      </c>
      <c r="H1037" s="8" t="s">
        <v>10896</v>
      </c>
      <c r="I1037" s="8" t="s">
        <v>294</v>
      </c>
      <c r="J1037" s="8" t="s">
        <v>10897</v>
      </c>
      <c r="K1037" s="8" t="s">
        <v>295</v>
      </c>
      <c r="L1037" s="8" t="s">
        <v>10886</v>
      </c>
      <c r="M1037" s="8" t="s">
        <v>10899</v>
      </c>
      <c r="N1037" s="8" t="s">
        <v>10893</v>
      </c>
      <c r="O1037" s="9">
        <v>11.61</v>
      </c>
      <c r="P1037" s="10">
        <v>1</v>
      </c>
      <c r="Q1037" s="11">
        <v>9.25</v>
      </c>
      <c r="R1037" s="11">
        <v>7</v>
      </c>
      <c r="S1037" s="8" t="s">
        <v>296</v>
      </c>
      <c r="T1037" s="8" t="s">
        <v>297</v>
      </c>
      <c r="U1037" s="9">
        <v>13.863</v>
      </c>
      <c r="V1037" s="10">
        <v>0.25</v>
      </c>
      <c r="W1037" s="11">
        <v>3</v>
      </c>
      <c r="X1037" s="9">
        <v>4.6760000000000002</v>
      </c>
      <c r="Y1037" s="8" t="s">
        <v>292</v>
      </c>
      <c r="Z1037" s="10">
        <v>4</v>
      </c>
      <c r="AA1037" s="10">
        <v>1</v>
      </c>
      <c r="AB1037" s="9">
        <v>18.704000000000001</v>
      </c>
      <c r="AC1037" s="10">
        <v>1</v>
      </c>
      <c r="AD1037" s="10">
        <v>1</v>
      </c>
      <c r="AE1037" s="9">
        <v>18.704000000000001</v>
      </c>
      <c r="AF1037" s="11">
        <v>10</v>
      </c>
      <c r="AG1037" s="11">
        <v>7</v>
      </c>
      <c r="AH1037" s="11">
        <v>0</v>
      </c>
      <c r="AI1037" s="11">
        <v>17</v>
      </c>
      <c r="AJ1037" s="11">
        <v>0</v>
      </c>
      <c r="AK1037" s="12">
        <v>44115.623622685183</v>
      </c>
      <c r="AL1037" s="11">
        <v>0.35</v>
      </c>
      <c r="AM1037" s="11">
        <v>100</v>
      </c>
      <c r="AN1037" s="11">
        <v>0</v>
      </c>
      <c r="AO1037" s="11">
        <v>0.24</v>
      </c>
      <c r="AP1037" s="11">
        <v>0</v>
      </c>
      <c r="AQ1037" s="11">
        <v>0.72</v>
      </c>
      <c r="AR1037" s="11">
        <v>0.14000000000000001</v>
      </c>
      <c r="AS1037" s="8" t="s">
        <v>298</v>
      </c>
      <c r="AT1037" s="11">
        <v>0</v>
      </c>
      <c r="AU1037" s="8" t="s">
        <v>13660</v>
      </c>
      <c r="AV1037" s="8" t="s">
        <v>299</v>
      </c>
    </row>
    <row r="1038" spans="1:48" x14ac:dyDescent="0.25">
      <c r="A1038" s="8" t="str">
        <f t="shared" si="16"/>
        <v>17006000259942200001421</v>
      </c>
      <c r="B1038" s="8" t="s">
        <v>10883</v>
      </c>
      <c r="C1038" s="8" t="s">
        <v>292</v>
      </c>
      <c r="D1038" s="8" t="s">
        <v>293</v>
      </c>
      <c r="E1038" s="8" t="s">
        <v>13661</v>
      </c>
      <c r="F1038" s="8" t="s">
        <v>13662</v>
      </c>
      <c r="G1038" s="8" t="s">
        <v>10890</v>
      </c>
      <c r="H1038" s="8" t="s">
        <v>10896</v>
      </c>
      <c r="I1038" s="8" t="s">
        <v>294</v>
      </c>
      <c r="J1038" s="8" t="s">
        <v>10897</v>
      </c>
      <c r="K1038" s="8" t="s">
        <v>295</v>
      </c>
      <c r="L1038" s="8" t="s">
        <v>10898</v>
      </c>
      <c r="M1038" s="8" t="s">
        <v>10899</v>
      </c>
      <c r="N1038" s="8" t="s">
        <v>10893</v>
      </c>
      <c r="O1038" s="9">
        <v>11.64</v>
      </c>
      <c r="P1038" s="10">
        <v>1</v>
      </c>
      <c r="Q1038" s="11">
        <v>9.25</v>
      </c>
      <c r="R1038" s="11">
        <v>7</v>
      </c>
      <c r="S1038" s="8" t="s">
        <v>296</v>
      </c>
      <c r="T1038" s="8" t="s">
        <v>297</v>
      </c>
      <c r="U1038" s="9">
        <v>13.898999999999999</v>
      </c>
      <c r="V1038" s="10">
        <v>0.25</v>
      </c>
      <c r="W1038" s="11">
        <v>3</v>
      </c>
      <c r="X1038" s="9">
        <v>4.6849999999999996</v>
      </c>
      <c r="Y1038" s="8" t="s">
        <v>292</v>
      </c>
      <c r="Z1038" s="10">
        <v>4</v>
      </c>
      <c r="AA1038" s="10">
        <v>1</v>
      </c>
      <c r="AB1038" s="9">
        <v>18.739999999999998</v>
      </c>
      <c r="AC1038" s="10">
        <v>1</v>
      </c>
      <c r="AD1038" s="10">
        <v>1</v>
      </c>
      <c r="AE1038" s="9">
        <v>18.739999999999998</v>
      </c>
      <c r="AF1038" s="11">
        <v>10</v>
      </c>
      <c r="AG1038" s="11">
        <v>7</v>
      </c>
      <c r="AH1038" s="11">
        <v>0</v>
      </c>
      <c r="AI1038" s="11">
        <v>17</v>
      </c>
      <c r="AJ1038" s="11">
        <v>0</v>
      </c>
      <c r="AK1038" s="12">
        <v>44115.623622685183</v>
      </c>
      <c r="AL1038" s="11">
        <v>0.35</v>
      </c>
      <c r="AM1038" s="11">
        <v>100</v>
      </c>
      <c r="AN1038" s="11">
        <v>0</v>
      </c>
      <c r="AO1038" s="11">
        <v>0.24</v>
      </c>
      <c r="AP1038" s="11">
        <v>0</v>
      </c>
      <c r="AQ1038" s="11">
        <v>0.72</v>
      </c>
      <c r="AR1038" s="11">
        <v>0.14000000000000001</v>
      </c>
      <c r="AS1038" s="8" t="s">
        <v>298</v>
      </c>
      <c r="AT1038" s="11">
        <v>0</v>
      </c>
      <c r="AU1038" s="8" t="s">
        <v>13663</v>
      </c>
      <c r="AV1038" s="8" t="s">
        <v>299</v>
      </c>
    </row>
    <row r="1039" spans="1:48" x14ac:dyDescent="0.25">
      <c r="A1039" s="8" t="str">
        <f t="shared" si="16"/>
        <v>17006000259992200001421</v>
      </c>
      <c r="B1039" s="8" t="s">
        <v>10883</v>
      </c>
      <c r="C1039" s="8" t="s">
        <v>292</v>
      </c>
      <c r="D1039" s="8" t="s">
        <v>293</v>
      </c>
      <c r="E1039" s="8" t="s">
        <v>13664</v>
      </c>
      <c r="F1039" s="8" t="s">
        <v>13665</v>
      </c>
      <c r="G1039" s="8" t="s">
        <v>10890</v>
      </c>
      <c r="H1039" s="8" t="s">
        <v>10896</v>
      </c>
      <c r="I1039" s="8" t="s">
        <v>294</v>
      </c>
      <c r="J1039" s="8" t="s">
        <v>10897</v>
      </c>
      <c r="K1039" s="8" t="s">
        <v>295</v>
      </c>
      <c r="L1039" s="8" t="s">
        <v>10898</v>
      </c>
      <c r="M1039" s="8" t="s">
        <v>10899</v>
      </c>
      <c r="N1039" s="8" t="s">
        <v>10893</v>
      </c>
      <c r="O1039" s="9">
        <v>26.17</v>
      </c>
      <c r="P1039" s="10">
        <v>1</v>
      </c>
      <c r="Q1039" s="11">
        <v>9.25</v>
      </c>
      <c r="R1039" s="11">
        <v>7</v>
      </c>
      <c r="S1039" s="8" t="s">
        <v>296</v>
      </c>
      <c r="T1039" s="8" t="s">
        <v>297</v>
      </c>
      <c r="U1039" s="9">
        <v>31.248000000000001</v>
      </c>
      <c r="V1039" s="10">
        <v>0.25</v>
      </c>
      <c r="W1039" s="11">
        <v>3</v>
      </c>
      <c r="X1039" s="9">
        <v>10.512</v>
      </c>
      <c r="Y1039" s="8" t="s">
        <v>292</v>
      </c>
      <c r="Z1039" s="10">
        <v>4</v>
      </c>
      <c r="AA1039" s="10">
        <v>1</v>
      </c>
      <c r="AB1039" s="9">
        <v>42.048000000000002</v>
      </c>
      <c r="AC1039" s="10">
        <v>1</v>
      </c>
      <c r="AD1039" s="10">
        <v>1</v>
      </c>
      <c r="AE1039" s="9">
        <v>42.048000000000002</v>
      </c>
      <c r="AF1039" s="11">
        <v>10</v>
      </c>
      <c r="AG1039" s="11">
        <v>7</v>
      </c>
      <c r="AH1039" s="11">
        <v>0</v>
      </c>
      <c r="AI1039" s="11">
        <v>17</v>
      </c>
      <c r="AJ1039" s="11">
        <v>0</v>
      </c>
      <c r="AK1039" s="12">
        <v>44115.623645833337</v>
      </c>
      <c r="AL1039" s="11">
        <v>0.78</v>
      </c>
      <c r="AM1039" s="11">
        <v>100</v>
      </c>
      <c r="AN1039" s="11">
        <v>0</v>
      </c>
      <c r="AO1039" s="11">
        <v>0.55000000000000004</v>
      </c>
      <c r="AP1039" s="11">
        <v>0</v>
      </c>
      <c r="AQ1039" s="11">
        <v>1.61</v>
      </c>
      <c r="AR1039" s="11">
        <v>0.31</v>
      </c>
      <c r="AS1039" s="8" t="s">
        <v>298</v>
      </c>
      <c r="AT1039" s="11">
        <v>0</v>
      </c>
      <c r="AU1039" s="8" t="s">
        <v>13666</v>
      </c>
      <c r="AV1039" s="8" t="s">
        <v>299</v>
      </c>
    </row>
    <row r="1040" spans="1:48" x14ac:dyDescent="0.25">
      <c r="A1040" s="8" t="str">
        <f t="shared" si="16"/>
        <v>17006000260002200001421</v>
      </c>
      <c r="B1040" s="8" t="s">
        <v>10883</v>
      </c>
      <c r="C1040" s="8" t="s">
        <v>292</v>
      </c>
      <c r="D1040" s="8" t="s">
        <v>293</v>
      </c>
      <c r="E1040" s="8" t="s">
        <v>13667</v>
      </c>
      <c r="F1040" s="8" t="s">
        <v>13668</v>
      </c>
      <c r="G1040" s="8" t="s">
        <v>10890</v>
      </c>
      <c r="H1040" s="8" t="s">
        <v>10896</v>
      </c>
      <c r="I1040" s="8" t="s">
        <v>294</v>
      </c>
      <c r="J1040" s="8" t="s">
        <v>10897</v>
      </c>
      <c r="K1040" s="8" t="s">
        <v>295</v>
      </c>
      <c r="L1040" s="8" t="s">
        <v>10898</v>
      </c>
      <c r="M1040" s="8" t="s">
        <v>10899</v>
      </c>
      <c r="N1040" s="8" t="s">
        <v>10893</v>
      </c>
      <c r="O1040" s="9">
        <v>27.58</v>
      </c>
      <c r="P1040" s="10">
        <v>1</v>
      </c>
      <c r="Q1040" s="11">
        <v>9.25</v>
      </c>
      <c r="R1040" s="11">
        <v>7</v>
      </c>
      <c r="S1040" s="8" t="s">
        <v>296</v>
      </c>
      <c r="T1040" s="8" t="s">
        <v>297</v>
      </c>
      <c r="U1040" s="9">
        <v>32.930999999999997</v>
      </c>
      <c r="V1040" s="10">
        <v>0.25</v>
      </c>
      <c r="W1040" s="11">
        <v>3</v>
      </c>
      <c r="X1040" s="9">
        <v>11.073</v>
      </c>
      <c r="Y1040" s="8" t="s">
        <v>292</v>
      </c>
      <c r="Z1040" s="10">
        <v>4</v>
      </c>
      <c r="AA1040" s="10">
        <v>1</v>
      </c>
      <c r="AB1040" s="9">
        <v>44.292000000000002</v>
      </c>
      <c r="AC1040" s="10">
        <v>1</v>
      </c>
      <c r="AD1040" s="10">
        <v>1</v>
      </c>
      <c r="AE1040" s="9">
        <v>44.292000000000002</v>
      </c>
      <c r="AF1040" s="11">
        <v>10</v>
      </c>
      <c r="AG1040" s="11">
        <v>7</v>
      </c>
      <c r="AH1040" s="11">
        <v>0</v>
      </c>
      <c r="AI1040" s="11">
        <v>17</v>
      </c>
      <c r="AJ1040" s="11">
        <v>0</v>
      </c>
      <c r="AK1040" s="12">
        <v>44115.623657407406</v>
      </c>
      <c r="AL1040" s="11">
        <v>0.82</v>
      </c>
      <c r="AM1040" s="11">
        <v>100</v>
      </c>
      <c r="AN1040" s="11">
        <v>0</v>
      </c>
      <c r="AO1040" s="11">
        <v>0.57999999999999996</v>
      </c>
      <c r="AP1040" s="11">
        <v>0</v>
      </c>
      <c r="AQ1040" s="11">
        <v>1.7</v>
      </c>
      <c r="AR1040" s="11">
        <v>0.32</v>
      </c>
      <c r="AS1040" s="8" t="s">
        <v>298</v>
      </c>
      <c r="AT1040" s="11">
        <v>0</v>
      </c>
      <c r="AU1040" s="8" t="s">
        <v>13669</v>
      </c>
      <c r="AV1040" s="8" t="s">
        <v>299</v>
      </c>
    </row>
    <row r="1041" spans="1:48" x14ac:dyDescent="0.25">
      <c r="A1041" s="8" t="str">
        <f t="shared" si="16"/>
        <v>17006000260022200001421</v>
      </c>
      <c r="B1041" s="8" t="s">
        <v>10883</v>
      </c>
      <c r="C1041" s="8" t="s">
        <v>292</v>
      </c>
      <c r="D1041" s="8" t="s">
        <v>293</v>
      </c>
      <c r="E1041" s="8" t="s">
        <v>13670</v>
      </c>
      <c r="F1041" s="8" t="s">
        <v>13671</v>
      </c>
      <c r="G1041" s="8" t="s">
        <v>10890</v>
      </c>
      <c r="H1041" s="8" t="s">
        <v>10896</v>
      </c>
      <c r="I1041" s="8" t="s">
        <v>294</v>
      </c>
      <c r="J1041" s="8" t="s">
        <v>10897</v>
      </c>
      <c r="K1041" s="8" t="s">
        <v>295</v>
      </c>
      <c r="L1041" s="8" t="s">
        <v>10898</v>
      </c>
      <c r="M1041" s="8" t="s">
        <v>10899</v>
      </c>
      <c r="N1041" s="8" t="s">
        <v>10893</v>
      </c>
      <c r="O1041" s="9">
        <v>28.17</v>
      </c>
      <c r="P1041" s="10">
        <v>1</v>
      </c>
      <c r="Q1041" s="11">
        <v>9.25</v>
      </c>
      <c r="R1041" s="11">
        <v>7</v>
      </c>
      <c r="S1041" s="8" t="s">
        <v>296</v>
      </c>
      <c r="T1041" s="8" t="s">
        <v>297</v>
      </c>
      <c r="U1041" s="9">
        <v>33.636000000000003</v>
      </c>
      <c r="V1041" s="10">
        <v>0.25</v>
      </c>
      <c r="W1041" s="11">
        <v>3</v>
      </c>
      <c r="X1041" s="9">
        <v>11.319000000000001</v>
      </c>
      <c r="Y1041" s="8" t="s">
        <v>292</v>
      </c>
      <c r="Z1041" s="10">
        <v>4</v>
      </c>
      <c r="AA1041" s="10">
        <v>1</v>
      </c>
      <c r="AB1041" s="9">
        <v>45.276000000000003</v>
      </c>
      <c r="AC1041" s="10">
        <v>1</v>
      </c>
      <c r="AD1041" s="10">
        <v>1</v>
      </c>
      <c r="AE1041" s="9">
        <v>45.276000000000003</v>
      </c>
      <c r="AF1041" s="11">
        <v>10</v>
      </c>
      <c r="AG1041" s="11">
        <v>7</v>
      </c>
      <c r="AH1041" s="11">
        <v>0</v>
      </c>
      <c r="AI1041" s="11">
        <v>17</v>
      </c>
      <c r="AJ1041" s="11">
        <v>0</v>
      </c>
      <c r="AK1041" s="12">
        <v>44115.623680555553</v>
      </c>
      <c r="AL1041" s="11">
        <v>0.84</v>
      </c>
      <c r="AM1041" s="11">
        <v>100</v>
      </c>
      <c r="AN1041" s="11">
        <v>0</v>
      </c>
      <c r="AO1041" s="11">
        <v>0.59</v>
      </c>
      <c r="AP1041" s="11">
        <v>0</v>
      </c>
      <c r="AQ1041" s="11">
        <v>1.74</v>
      </c>
      <c r="AR1041" s="11">
        <v>0.33</v>
      </c>
      <c r="AS1041" s="8" t="s">
        <v>298</v>
      </c>
      <c r="AT1041" s="11">
        <v>0</v>
      </c>
      <c r="AU1041" s="8" t="s">
        <v>13672</v>
      </c>
      <c r="AV1041" s="8" t="s">
        <v>299</v>
      </c>
    </row>
    <row r="1042" spans="1:48" x14ac:dyDescent="0.25">
      <c r="A1042" s="8" t="str">
        <f t="shared" si="16"/>
        <v>17006000260032200001421</v>
      </c>
      <c r="B1042" s="8" t="s">
        <v>10883</v>
      </c>
      <c r="C1042" s="8" t="s">
        <v>292</v>
      </c>
      <c r="D1042" s="8" t="s">
        <v>293</v>
      </c>
      <c r="E1042" s="8" t="s">
        <v>13673</v>
      </c>
      <c r="F1042" s="8" t="s">
        <v>13674</v>
      </c>
      <c r="G1042" s="8" t="s">
        <v>10890</v>
      </c>
      <c r="H1042" s="8" t="s">
        <v>10896</v>
      </c>
      <c r="I1042" s="8" t="s">
        <v>294</v>
      </c>
      <c r="J1042" s="8" t="s">
        <v>10897</v>
      </c>
      <c r="K1042" s="8" t="s">
        <v>295</v>
      </c>
      <c r="L1042" s="8" t="s">
        <v>10898</v>
      </c>
      <c r="M1042" s="8" t="s">
        <v>10899</v>
      </c>
      <c r="N1042" s="8" t="s">
        <v>10893</v>
      </c>
      <c r="O1042" s="9">
        <v>28.31</v>
      </c>
      <c r="P1042" s="10">
        <v>1</v>
      </c>
      <c r="Q1042" s="11">
        <v>9.25</v>
      </c>
      <c r="R1042" s="11">
        <v>7</v>
      </c>
      <c r="S1042" s="8" t="s">
        <v>296</v>
      </c>
      <c r="T1042" s="8" t="s">
        <v>297</v>
      </c>
      <c r="U1042" s="9">
        <v>33.802999999999997</v>
      </c>
      <c r="V1042" s="10">
        <v>0.25</v>
      </c>
      <c r="W1042" s="11">
        <v>3</v>
      </c>
      <c r="X1042" s="9">
        <v>11.381</v>
      </c>
      <c r="Y1042" s="8" t="s">
        <v>292</v>
      </c>
      <c r="Z1042" s="10">
        <v>4</v>
      </c>
      <c r="AA1042" s="10">
        <v>1</v>
      </c>
      <c r="AB1042" s="9">
        <v>45.524000000000001</v>
      </c>
      <c r="AC1042" s="10">
        <v>1</v>
      </c>
      <c r="AD1042" s="10">
        <v>1</v>
      </c>
      <c r="AE1042" s="9">
        <v>45.524000000000001</v>
      </c>
      <c r="AF1042" s="11">
        <v>10</v>
      </c>
      <c r="AG1042" s="11">
        <v>7</v>
      </c>
      <c r="AH1042" s="11">
        <v>0</v>
      </c>
      <c r="AI1042" s="11">
        <v>17</v>
      </c>
      <c r="AJ1042" s="11">
        <v>0</v>
      </c>
      <c r="AK1042" s="12">
        <v>44115.623680555553</v>
      </c>
      <c r="AL1042" s="11">
        <v>0.85</v>
      </c>
      <c r="AM1042" s="11">
        <v>100</v>
      </c>
      <c r="AN1042" s="11">
        <v>0</v>
      </c>
      <c r="AO1042" s="11">
        <v>0.59</v>
      </c>
      <c r="AP1042" s="11">
        <v>0</v>
      </c>
      <c r="AQ1042" s="11">
        <v>1.75</v>
      </c>
      <c r="AR1042" s="11">
        <v>0.33</v>
      </c>
      <c r="AS1042" s="8" t="s">
        <v>298</v>
      </c>
      <c r="AT1042" s="11">
        <v>0</v>
      </c>
      <c r="AU1042" s="8" t="s">
        <v>13675</v>
      </c>
      <c r="AV1042" s="8" t="s">
        <v>299</v>
      </c>
    </row>
    <row r="1043" spans="1:48" x14ac:dyDescent="0.25">
      <c r="A1043" s="8" t="str">
        <f t="shared" si="16"/>
        <v>17006000260042200001421</v>
      </c>
      <c r="B1043" s="8" t="s">
        <v>10883</v>
      </c>
      <c r="C1043" s="8" t="s">
        <v>292</v>
      </c>
      <c r="D1043" s="8" t="s">
        <v>293</v>
      </c>
      <c r="E1043" s="8" t="s">
        <v>13676</v>
      </c>
      <c r="F1043" s="8" t="s">
        <v>13677</v>
      </c>
      <c r="G1043" s="8" t="s">
        <v>10890</v>
      </c>
      <c r="H1043" s="8" t="s">
        <v>10896</v>
      </c>
      <c r="I1043" s="8" t="s">
        <v>294</v>
      </c>
      <c r="J1043" s="8" t="s">
        <v>10897</v>
      </c>
      <c r="K1043" s="8" t="s">
        <v>295</v>
      </c>
      <c r="L1043" s="8" t="s">
        <v>10898</v>
      </c>
      <c r="M1043" s="8" t="s">
        <v>10899</v>
      </c>
      <c r="N1043" s="8" t="s">
        <v>10893</v>
      </c>
      <c r="O1043" s="9">
        <v>28.44</v>
      </c>
      <c r="P1043" s="10">
        <v>1</v>
      </c>
      <c r="Q1043" s="11">
        <v>9.25</v>
      </c>
      <c r="R1043" s="11">
        <v>7</v>
      </c>
      <c r="S1043" s="8" t="s">
        <v>296</v>
      </c>
      <c r="T1043" s="8" t="s">
        <v>297</v>
      </c>
      <c r="U1043" s="9">
        <v>33.957999999999998</v>
      </c>
      <c r="V1043" s="10">
        <v>0.25</v>
      </c>
      <c r="W1043" s="11">
        <v>3</v>
      </c>
      <c r="X1043" s="9">
        <v>11.43</v>
      </c>
      <c r="Y1043" s="8" t="s">
        <v>292</v>
      </c>
      <c r="Z1043" s="10">
        <v>4</v>
      </c>
      <c r="AA1043" s="10">
        <v>1</v>
      </c>
      <c r="AB1043" s="9">
        <v>45.72</v>
      </c>
      <c r="AC1043" s="10">
        <v>1</v>
      </c>
      <c r="AD1043" s="10">
        <v>1</v>
      </c>
      <c r="AE1043" s="9">
        <v>45.72</v>
      </c>
      <c r="AF1043" s="11">
        <v>10</v>
      </c>
      <c r="AG1043" s="11">
        <v>7</v>
      </c>
      <c r="AH1043" s="11">
        <v>0</v>
      </c>
      <c r="AI1043" s="11">
        <v>17</v>
      </c>
      <c r="AJ1043" s="11">
        <v>0</v>
      </c>
      <c r="AK1043" s="12">
        <v>44115.623692129629</v>
      </c>
      <c r="AL1043" s="11">
        <v>0.85</v>
      </c>
      <c r="AM1043" s="11">
        <v>100</v>
      </c>
      <c r="AN1043" s="11">
        <v>0</v>
      </c>
      <c r="AO1043" s="11">
        <v>0.59</v>
      </c>
      <c r="AP1043" s="11">
        <v>0</v>
      </c>
      <c r="AQ1043" s="11">
        <v>1.76</v>
      </c>
      <c r="AR1043" s="11">
        <v>0.33</v>
      </c>
      <c r="AS1043" s="8" t="s">
        <v>298</v>
      </c>
      <c r="AT1043" s="11">
        <v>0</v>
      </c>
      <c r="AU1043" s="8" t="s">
        <v>13678</v>
      </c>
      <c r="AV1043" s="8" t="s">
        <v>299</v>
      </c>
    </row>
    <row r="1044" spans="1:48" x14ac:dyDescent="0.25">
      <c r="A1044" s="8" t="str">
        <f t="shared" si="16"/>
        <v>17006000260052200001421</v>
      </c>
      <c r="B1044" s="8" t="s">
        <v>10883</v>
      </c>
      <c r="C1044" s="8" t="s">
        <v>292</v>
      </c>
      <c r="D1044" s="8" t="s">
        <v>293</v>
      </c>
      <c r="E1044" s="8" t="s">
        <v>13679</v>
      </c>
      <c r="F1044" s="8" t="s">
        <v>13680</v>
      </c>
      <c r="G1044" s="8" t="s">
        <v>10890</v>
      </c>
      <c r="H1044" s="8" t="s">
        <v>10896</v>
      </c>
      <c r="I1044" s="8" t="s">
        <v>294</v>
      </c>
      <c r="J1044" s="8" t="s">
        <v>10897</v>
      </c>
      <c r="K1044" s="8" t="s">
        <v>295</v>
      </c>
      <c r="L1044" s="8" t="s">
        <v>10898</v>
      </c>
      <c r="M1044" s="8" t="s">
        <v>10899</v>
      </c>
      <c r="N1044" s="8" t="s">
        <v>10893</v>
      </c>
      <c r="O1044" s="9">
        <v>27.44</v>
      </c>
      <c r="P1044" s="10">
        <v>1</v>
      </c>
      <c r="Q1044" s="11">
        <v>9.25</v>
      </c>
      <c r="R1044" s="11">
        <v>7</v>
      </c>
      <c r="S1044" s="8" t="s">
        <v>296</v>
      </c>
      <c r="T1044" s="8" t="s">
        <v>297</v>
      </c>
      <c r="U1044" s="9">
        <v>32.764000000000003</v>
      </c>
      <c r="V1044" s="10">
        <v>0.25</v>
      </c>
      <c r="W1044" s="11">
        <v>3</v>
      </c>
      <c r="X1044" s="9">
        <v>11.021000000000001</v>
      </c>
      <c r="Y1044" s="8" t="s">
        <v>292</v>
      </c>
      <c r="Z1044" s="10">
        <v>4</v>
      </c>
      <c r="AA1044" s="10">
        <v>1</v>
      </c>
      <c r="AB1044" s="9">
        <v>44.084000000000003</v>
      </c>
      <c r="AC1044" s="10">
        <v>1</v>
      </c>
      <c r="AD1044" s="10">
        <v>1</v>
      </c>
      <c r="AE1044" s="9">
        <v>44.084000000000003</v>
      </c>
      <c r="AF1044" s="11">
        <v>10</v>
      </c>
      <c r="AG1044" s="11">
        <v>7</v>
      </c>
      <c r="AH1044" s="11">
        <v>0</v>
      </c>
      <c r="AI1044" s="11">
        <v>17</v>
      </c>
      <c r="AJ1044" s="11">
        <v>0</v>
      </c>
      <c r="AK1044" s="12">
        <v>44115.623715277776</v>
      </c>
      <c r="AL1044" s="11">
        <v>0.82</v>
      </c>
      <c r="AM1044" s="11">
        <v>100</v>
      </c>
      <c r="AN1044" s="11">
        <v>0</v>
      </c>
      <c r="AO1044" s="11">
        <v>0.56999999999999995</v>
      </c>
      <c r="AP1044" s="11">
        <v>0</v>
      </c>
      <c r="AQ1044" s="11">
        <v>1.69</v>
      </c>
      <c r="AR1044" s="11">
        <v>0.32</v>
      </c>
      <c r="AS1044" s="8" t="s">
        <v>298</v>
      </c>
      <c r="AT1044" s="11">
        <v>0</v>
      </c>
      <c r="AU1044" s="8" t="s">
        <v>13681</v>
      </c>
      <c r="AV1044" s="8" t="s">
        <v>299</v>
      </c>
    </row>
    <row r="1045" spans="1:48" x14ac:dyDescent="0.25">
      <c r="A1045" s="8" t="str">
        <f t="shared" si="16"/>
        <v>17006000260062200001421</v>
      </c>
      <c r="B1045" s="8" t="s">
        <v>10883</v>
      </c>
      <c r="C1045" s="8" t="s">
        <v>292</v>
      </c>
      <c r="D1045" s="8" t="s">
        <v>293</v>
      </c>
      <c r="E1045" s="8" t="s">
        <v>13682</v>
      </c>
      <c r="F1045" s="8" t="s">
        <v>13683</v>
      </c>
      <c r="G1045" s="8" t="s">
        <v>10890</v>
      </c>
      <c r="H1045" s="8" t="s">
        <v>10896</v>
      </c>
      <c r="I1045" s="8" t="s">
        <v>294</v>
      </c>
      <c r="J1045" s="8" t="s">
        <v>10897</v>
      </c>
      <c r="K1045" s="8" t="s">
        <v>295</v>
      </c>
      <c r="L1045" s="8" t="s">
        <v>10898</v>
      </c>
      <c r="M1045" s="8" t="s">
        <v>10899</v>
      </c>
      <c r="N1045" s="8" t="s">
        <v>10893</v>
      </c>
      <c r="O1045" s="9">
        <v>29.52</v>
      </c>
      <c r="P1045" s="10">
        <v>1</v>
      </c>
      <c r="Q1045" s="11">
        <v>9.25</v>
      </c>
      <c r="R1045" s="11">
        <v>7</v>
      </c>
      <c r="S1045" s="8" t="s">
        <v>296</v>
      </c>
      <c r="T1045" s="8" t="s">
        <v>297</v>
      </c>
      <c r="U1045" s="9">
        <v>35.247999999999998</v>
      </c>
      <c r="V1045" s="10">
        <v>0.25</v>
      </c>
      <c r="W1045" s="11">
        <v>3</v>
      </c>
      <c r="X1045" s="9">
        <v>11.862</v>
      </c>
      <c r="Y1045" s="8" t="s">
        <v>292</v>
      </c>
      <c r="Z1045" s="10">
        <v>4</v>
      </c>
      <c r="AA1045" s="10">
        <v>1</v>
      </c>
      <c r="AB1045" s="9">
        <v>47.448</v>
      </c>
      <c r="AC1045" s="10">
        <v>1</v>
      </c>
      <c r="AD1045" s="10">
        <v>1</v>
      </c>
      <c r="AE1045" s="9">
        <v>47.448</v>
      </c>
      <c r="AF1045" s="11">
        <v>10</v>
      </c>
      <c r="AG1045" s="11">
        <v>7</v>
      </c>
      <c r="AH1045" s="11">
        <v>0</v>
      </c>
      <c r="AI1045" s="11">
        <v>17</v>
      </c>
      <c r="AJ1045" s="11">
        <v>0</v>
      </c>
      <c r="AK1045" s="12">
        <v>44115.623715277776</v>
      </c>
      <c r="AL1045" s="11">
        <v>0.88</v>
      </c>
      <c r="AM1045" s="11">
        <v>100</v>
      </c>
      <c r="AN1045" s="11">
        <v>0</v>
      </c>
      <c r="AO1045" s="11">
        <v>0.62</v>
      </c>
      <c r="AP1045" s="11">
        <v>0</v>
      </c>
      <c r="AQ1045" s="11">
        <v>1.82</v>
      </c>
      <c r="AR1045" s="11">
        <v>0.35</v>
      </c>
      <c r="AS1045" s="8" t="s">
        <v>298</v>
      </c>
      <c r="AT1045" s="11">
        <v>0</v>
      </c>
      <c r="AU1045" s="8" t="s">
        <v>13684</v>
      </c>
      <c r="AV1045" s="8" t="s">
        <v>299</v>
      </c>
    </row>
    <row r="1046" spans="1:48" x14ac:dyDescent="0.25">
      <c r="A1046" s="8" t="str">
        <f t="shared" si="16"/>
        <v>17006000260072200001421</v>
      </c>
      <c r="B1046" s="8" t="s">
        <v>10883</v>
      </c>
      <c r="C1046" s="8" t="s">
        <v>292</v>
      </c>
      <c r="D1046" s="8" t="s">
        <v>293</v>
      </c>
      <c r="E1046" s="8" t="s">
        <v>13685</v>
      </c>
      <c r="F1046" s="8" t="s">
        <v>13686</v>
      </c>
      <c r="G1046" s="8" t="s">
        <v>10890</v>
      </c>
      <c r="H1046" s="8" t="s">
        <v>10896</v>
      </c>
      <c r="I1046" s="8" t="s">
        <v>294</v>
      </c>
      <c r="J1046" s="8" t="s">
        <v>10897</v>
      </c>
      <c r="K1046" s="8" t="s">
        <v>295</v>
      </c>
      <c r="L1046" s="8" t="s">
        <v>10898</v>
      </c>
      <c r="M1046" s="8" t="s">
        <v>10899</v>
      </c>
      <c r="N1046" s="8" t="s">
        <v>10893</v>
      </c>
      <c r="O1046" s="9">
        <v>29.78</v>
      </c>
      <c r="P1046" s="10">
        <v>1</v>
      </c>
      <c r="Q1046" s="11">
        <v>9.25</v>
      </c>
      <c r="R1046" s="11">
        <v>7</v>
      </c>
      <c r="S1046" s="8" t="s">
        <v>296</v>
      </c>
      <c r="T1046" s="8" t="s">
        <v>297</v>
      </c>
      <c r="U1046" s="9">
        <v>35.558</v>
      </c>
      <c r="V1046" s="10">
        <v>0.25</v>
      </c>
      <c r="W1046" s="11">
        <v>3</v>
      </c>
      <c r="X1046" s="9">
        <v>11.97</v>
      </c>
      <c r="Y1046" s="8" t="s">
        <v>292</v>
      </c>
      <c r="Z1046" s="10">
        <v>4</v>
      </c>
      <c r="AA1046" s="10">
        <v>1</v>
      </c>
      <c r="AB1046" s="9">
        <v>47.88</v>
      </c>
      <c r="AC1046" s="10">
        <v>1</v>
      </c>
      <c r="AD1046" s="10">
        <v>1</v>
      </c>
      <c r="AE1046" s="9">
        <v>47.88</v>
      </c>
      <c r="AF1046" s="11">
        <v>10</v>
      </c>
      <c r="AG1046" s="11">
        <v>7</v>
      </c>
      <c r="AH1046" s="11">
        <v>0</v>
      </c>
      <c r="AI1046" s="11">
        <v>17</v>
      </c>
      <c r="AJ1046" s="11">
        <v>0</v>
      </c>
      <c r="AK1046" s="12">
        <v>44115.623726851853</v>
      </c>
      <c r="AL1046" s="11">
        <v>0.89</v>
      </c>
      <c r="AM1046" s="11">
        <v>100</v>
      </c>
      <c r="AN1046" s="11">
        <v>0</v>
      </c>
      <c r="AO1046" s="11">
        <v>0.62</v>
      </c>
      <c r="AP1046" s="11">
        <v>0</v>
      </c>
      <c r="AQ1046" s="11">
        <v>1.84</v>
      </c>
      <c r="AR1046" s="11">
        <v>0.35</v>
      </c>
      <c r="AS1046" s="8" t="s">
        <v>298</v>
      </c>
      <c r="AT1046" s="11">
        <v>0</v>
      </c>
      <c r="AU1046" s="8" t="s">
        <v>13687</v>
      </c>
      <c r="AV1046" s="8" t="s">
        <v>299</v>
      </c>
    </row>
    <row r="1047" spans="1:48" x14ac:dyDescent="0.25">
      <c r="A1047" s="8" t="str">
        <f t="shared" si="16"/>
        <v>17006000261212200001421</v>
      </c>
      <c r="B1047" s="8" t="s">
        <v>10883</v>
      </c>
      <c r="C1047" s="8" t="s">
        <v>292</v>
      </c>
      <c r="D1047" s="8" t="s">
        <v>293</v>
      </c>
      <c r="E1047" s="8" t="s">
        <v>13688</v>
      </c>
      <c r="F1047" s="8" t="s">
        <v>13689</v>
      </c>
      <c r="G1047" s="8" t="s">
        <v>10890</v>
      </c>
      <c r="H1047" s="8" t="s">
        <v>10896</v>
      </c>
      <c r="I1047" s="8" t="s">
        <v>294</v>
      </c>
      <c r="J1047" s="8" t="s">
        <v>10897</v>
      </c>
      <c r="K1047" s="8" t="s">
        <v>301</v>
      </c>
      <c r="L1047" s="8" t="s">
        <v>10898</v>
      </c>
      <c r="M1047" s="8" t="s">
        <v>10899</v>
      </c>
      <c r="N1047" s="8" t="s">
        <v>10893</v>
      </c>
      <c r="O1047" s="9">
        <v>10.88</v>
      </c>
      <c r="P1047" s="10">
        <v>1</v>
      </c>
      <c r="Q1047" s="11">
        <v>9.25</v>
      </c>
      <c r="R1047" s="11">
        <v>7</v>
      </c>
      <c r="S1047" s="8" t="s">
        <v>296</v>
      </c>
      <c r="T1047" s="8" t="s">
        <v>297</v>
      </c>
      <c r="U1047" s="9">
        <v>12.991</v>
      </c>
      <c r="V1047" s="10">
        <v>0.25</v>
      </c>
      <c r="W1047" s="11">
        <v>3</v>
      </c>
      <c r="X1047" s="9">
        <v>4.3780000000000001</v>
      </c>
      <c r="Y1047" s="8" t="s">
        <v>292</v>
      </c>
      <c r="Z1047" s="10">
        <v>4</v>
      </c>
      <c r="AA1047" s="10">
        <v>1</v>
      </c>
      <c r="AB1047" s="9">
        <v>17.512</v>
      </c>
      <c r="AC1047" s="10">
        <v>1</v>
      </c>
      <c r="AD1047" s="10">
        <v>1</v>
      </c>
      <c r="AE1047" s="9">
        <v>17.512</v>
      </c>
      <c r="AF1047" s="11">
        <v>10</v>
      </c>
      <c r="AG1047" s="11">
        <v>7</v>
      </c>
      <c r="AH1047" s="11">
        <v>0</v>
      </c>
      <c r="AI1047" s="11">
        <v>17</v>
      </c>
      <c r="AJ1047" s="11">
        <v>0</v>
      </c>
      <c r="AK1047" s="12">
        <v>44115.624039351853</v>
      </c>
      <c r="AL1047" s="11">
        <v>0.33</v>
      </c>
      <c r="AM1047" s="11">
        <v>100</v>
      </c>
      <c r="AN1047" s="11">
        <v>0</v>
      </c>
      <c r="AO1047" s="11">
        <v>0.23</v>
      </c>
      <c r="AP1047" s="11">
        <v>0</v>
      </c>
      <c r="AQ1047" s="11">
        <v>0.67</v>
      </c>
      <c r="AR1047" s="11">
        <v>0.13</v>
      </c>
      <c r="AS1047" s="8" t="s">
        <v>298</v>
      </c>
      <c r="AT1047" s="11">
        <v>0</v>
      </c>
      <c r="AU1047" s="8" t="s">
        <v>13690</v>
      </c>
      <c r="AV1047" s="8" t="s">
        <v>299</v>
      </c>
    </row>
    <row r="1048" spans="1:48" x14ac:dyDescent="0.25">
      <c r="A1048" s="8" t="str">
        <f t="shared" si="16"/>
        <v>10006000261292200001327</v>
      </c>
      <c r="B1048" s="8" t="s">
        <v>10870</v>
      </c>
      <c r="C1048" s="8" t="s">
        <v>294</v>
      </c>
      <c r="D1048" s="8" t="s">
        <v>293</v>
      </c>
      <c r="E1048" s="8" t="s">
        <v>13691</v>
      </c>
      <c r="F1048" s="8" t="s">
        <v>13692</v>
      </c>
      <c r="G1048" s="8" t="s">
        <v>11016</v>
      </c>
      <c r="H1048" s="8" t="s">
        <v>10885</v>
      </c>
      <c r="I1048" s="8" t="s">
        <v>292</v>
      </c>
      <c r="J1048" s="8" t="s">
        <v>10897</v>
      </c>
      <c r="K1048" s="8" t="s">
        <v>301</v>
      </c>
      <c r="L1048" s="8" t="s">
        <v>10898</v>
      </c>
      <c r="M1048" s="8" t="s">
        <v>10899</v>
      </c>
      <c r="N1048" s="8" t="s">
        <v>10873</v>
      </c>
      <c r="O1048" s="9">
        <v>14.756</v>
      </c>
      <c r="P1048" s="10">
        <v>0.75264299999999995</v>
      </c>
      <c r="Q1048" s="11">
        <v>9.25</v>
      </c>
      <c r="R1048" s="11">
        <v>12</v>
      </c>
      <c r="S1048" s="8" t="s">
        <v>296</v>
      </c>
      <c r="T1048" s="8" t="s">
        <v>297</v>
      </c>
      <c r="U1048" s="9">
        <v>14.103</v>
      </c>
      <c r="V1048" s="10">
        <v>1</v>
      </c>
      <c r="W1048" s="11">
        <v>5</v>
      </c>
      <c r="X1048" s="9">
        <v>11.893000000000001</v>
      </c>
      <c r="Y1048" s="8" t="s">
        <v>292</v>
      </c>
      <c r="Z1048" s="10">
        <v>1</v>
      </c>
      <c r="AA1048" s="10">
        <v>1</v>
      </c>
      <c r="AB1048" s="9">
        <v>11.893000000000001</v>
      </c>
      <c r="AC1048" s="10">
        <v>1</v>
      </c>
      <c r="AD1048" s="10">
        <v>1</v>
      </c>
      <c r="AE1048" s="9">
        <v>11.893000000000001</v>
      </c>
      <c r="AF1048" s="11">
        <v>10</v>
      </c>
      <c r="AG1048" s="11">
        <v>12</v>
      </c>
      <c r="AH1048" s="11">
        <v>9.25</v>
      </c>
      <c r="AI1048" s="11">
        <v>0</v>
      </c>
      <c r="AJ1048" s="11">
        <v>0</v>
      </c>
      <c r="AK1048" s="12">
        <v>44115.068888888891</v>
      </c>
      <c r="AL1048" s="11">
        <v>1.41</v>
      </c>
      <c r="AM1048" s="11">
        <v>100</v>
      </c>
      <c r="AN1048" s="11">
        <v>0</v>
      </c>
      <c r="AO1048" s="11">
        <v>1.69</v>
      </c>
      <c r="AP1048" s="11">
        <v>1.3</v>
      </c>
      <c r="AQ1048" s="11">
        <v>0</v>
      </c>
      <c r="AR1048" s="11">
        <v>0.78</v>
      </c>
      <c r="AS1048" s="8" t="s">
        <v>298</v>
      </c>
      <c r="AT1048" s="11">
        <v>0</v>
      </c>
      <c r="AU1048" s="8" t="s">
        <v>13693</v>
      </c>
      <c r="AV1048" s="8" t="s">
        <v>299</v>
      </c>
    </row>
    <row r="1049" spans="1:48" x14ac:dyDescent="0.25">
      <c r="A1049" s="8" t="str">
        <f t="shared" si="16"/>
        <v>17006000263672200001421</v>
      </c>
      <c r="B1049" s="8" t="s">
        <v>10883</v>
      </c>
      <c r="C1049" s="8" t="s">
        <v>292</v>
      </c>
      <c r="D1049" s="8" t="s">
        <v>293</v>
      </c>
      <c r="E1049" s="8" t="s">
        <v>13694</v>
      </c>
      <c r="F1049" s="8" t="s">
        <v>13695</v>
      </c>
      <c r="G1049" s="8" t="s">
        <v>10890</v>
      </c>
      <c r="H1049" s="8" t="s">
        <v>10896</v>
      </c>
      <c r="I1049" s="8" t="s">
        <v>294</v>
      </c>
      <c r="J1049" s="8" t="s">
        <v>10897</v>
      </c>
      <c r="K1049" s="8" t="s">
        <v>295</v>
      </c>
      <c r="L1049" s="8" t="s">
        <v>10886</v>
      </c>
      <c r="M1049" s="8" t="s">
        <v>10899</v>
      </c>
      <c r="N1049" s="8" t="s">
        <v>10893</v>
      </c>
      <c r="O1049" s="9">
        <v>4.8600000000000003</v>
      </c>
      <c r="P1049" s="10">
        <v>1</v>
      </c>
      <c r="Q1049" s="11">
        <v>9.25</v>
      </c>
      <c r="R1049" s="11">
        <v>7</v>
      </c>
      <c r="S1049" s="8" t="s">
        <v>296</v>
      </c>
      <c r="T1049" s="8" t="s">
        <v>297</v>
      </c>
      <c r="U1049" s="9">
        <v>5.8029999999999999</v>
      </c>
      <c r="V1049" s="10">
        <v>0.25</v>
      </c>
      <c r="W1049" s="11">
        <v>3</v>
      </c>
      <c r="X1049" s="9">
        <v>1.9610000000000001</v>
      </c>
      <c r="Y1049" s="8" t="s">
        <v>292</v>
      </c>
      <c r="Z1049" s="10">
        <v>4</v>
      </c>
      <c r="AA1049" s="10">
        <v>1</v>
      </c>
      <c r="AB1049" s="9">
        <v>7.8440000000000003</v>
      </c>
      <c r="AC1049" s="10">
        <v>1</v>
      </c>
      <c r="AD1049" s="10">
        <v>1</v>
      </c>
      <c r="AE1049" s="9">
        <v>7.8440000000000003</v>
      </c>
      <c r="AF1049" s="11">
        <v>10</v>
      </c>
      <c r="AG1049" s="11">
        <v>7</v>
      </c>
      <c r="AH1049" s="11">
        <v>0</v>
      </c>
      <c r="AI1049" s="11">
        <v>17</v>
      </c>
      <c r="AJ1049" s="11">
        <v>0</v>
      </c>
      <c r="AK1049" s="12">
        <v>44115.62427083333</v>
      </c>
      <c r="AL1049" s="11">
        <v>0.15</v>
      </c>
      <c r="AM1049" s="11">
        <v>100</v>
      </c>
      <c r="AN1049" s="11">
        <v>0</v>
      </c>
      <c r="AO1049" s="11">
        <v>0.1</v>
      </c>
      <c r="AP1049" s="11">
        <v>0</v>
      </c>
      <c r="AQ1049" s="11">
        <v>0.3</v>
      </c>
      <c r="AR1049" s="11">
        <v>0.06</v>
      </c>
      <c r="AS1049" s="8" t="s">
        <v>298</v>
      </c>
      <c r="AT1049" s="11">
        <v>0</v>
      </c>
      <c r="AU1049" s="8" t="s">
        <v>13696</v>
      </c>
      <c r="AV1049" s="8" t="s">
        <v>299</v>
      </c>
    </row>
    <row r="1050" spans="1:48" x14ac:dyDescent="0.25">
      <c r="A1050" s="8" t="str">
        <f t="shared" si="16"/>
        <v>17006000267852200001421</v>
      </c>
      <c r="B1050" s="8" t="s">
        <v>10883</v>
      </c>
      <c r="C1050" s="8" t="s">
        <v>292</v>
      </c>
      <c r="D1050" s="8" t="s">
        <v>293</v>
      </c>
      <c r="E1050" s="8" t="s">
        <v>13697</v>
      </c>
      <c r="F1050" s="8" t="s">
        <v>13698</v>
      </c>
      <c r="G1050" s="8" t="s">
        <v>10890</v>
      </c>
      <c r="H1050" s="8" t="s">
        <v>10896</v>
      </c>
      <c r="I1050" s="8" t="s">
        <v>294</v>
      </c>
      <c r="J1050" s="8" t="s">
        <v>10897</v>
      </c>
      <c r="K1050" s="8" t="s">
        <v>301</v>
      </c>
      <c r="L1050" s="8" t="s">
        <v>10898</v>
      </c>
      <c r="M1050" s="8" t="s">
        <v>10899</v>
      </c>
      <c r="N1050" s="8" t="s">
        <v>10893</v>
      </c>
      <c r="O1050" s="9">
        <v>11.68</v>
      </c>
      <c r="P1050" s="10">
        <v>1</v>
      </c>
      <c r="Q1050" s="11">
        <v>9.25</v>
      </c>
      <c r="R1050" s="11">
        <v>7</v>
      </c>
      <c r="S1050" s="8" t="s">
        <v>296</v>
      </c>
      <c r="T1050" s="8" t="s">
        <v>297</v>
      </c>
      <c r="U1050" s="9">
        <v>13.946</v>
      </c>
      <c r="V1050" s="10">
        <v>0.25</v>
      </c>
      <c r="W1050" s="11">
        <v>3</v>
      </c>
      <c r="X1050" s="9">
        <v>4.6970000000000001</v>
      </c>
      <c r="Y1050" s="8" t="s">
        <v>292</v>
      </c>
      <c r="Z1050" s="10">
        <v>4</v>
      </c>
      <c r="AA1050" s="10">
        <v>1</v>
      </c>
      <c r="AB1050" s="9">
        <v>18.788</v>
      </c>
      <c r="AC1050" s="10">
        <v>1</v>
      </c>
      <c r="AD1050" s="10">
        <v>1</v>
      </c>
      <c r="AE1050" s="9">
        <v>18.788</v>
      </c>
      <c r="AF1050" s="11">
        <v>10</v>
      </c>
      <c r="AG1050" s="11">
        <v>7</v>
      </c>
      <c r="AH1050" s="11">
        <v>0</v>
      </c>
      <c r="AI1050" s="11">
        <v>17</v>
      </c>
      <c r="AJ1050" s="11">
        <v>0</v>
      </c>
      <c r="AK1050" s="12">
        <v>44115.624583333331</v>
      </c>
      <c r="AL1050" s="11">
        <v>0.35</v>
      </c>
      <c r="AM1050" s="11">
        <v>100</v>
      </c>
      <c r="AN1050" s="11">
        <v>0</v>
      </c>
      <c r="AO1050" s="11">
        <v>0.24</v>
      </c>
      <c r="AP1050" s="11">
        <v>0</v>
      </c>
      <c r="AQ1050" s="11">
        <v>0.72</v>
      </c>
      <c r="AR1050" s="11">
        <v>0.14000000000000001</v>
      </c>
      <c r="AS1050" s="8" t="s">
        <v>298</v>
      </c>
      <c r="AT1050" s="11">
        <v>0</v>
      </c>
      <c r="AU1050" s="8" t="s">
        <v>13699</v>
      </c>
      <c r="AV1050" s="8" t="s">
        <v>299</v>
      </c>
    </row>
    <row r="1051" spans="1:48" x14ac:dyDescent="0.25">
      <c r="A1051" s="8" t="str">
        <f t="shared" si="16"/>
        <v>17006000267862200001421</v>
      </c>
      <c r="B1051" s="8" t="s">
        <v>10883</v>
      </c>
      <c r="C1051" s="8" t="s">
        <v>292</v>
      </c>
      <c r="D1051" s="8" t="s">
        <v>293</v>
      </c>
      <c r="E1051" s="8" t="s">
        <v>13700</v>
      </c>
      <c r="F1051" s="8" t="s">
        <v>13701</v>
      </c>
      <c r="G1051" s="8" t="s">
        <v>10890</v>
      </c>
      <c r="H1051" s="8" t="s">
        <v>10896</v>
      </c>
      <c r="I1051" s="8" t="s">
        <v>294</v>
      </c>
      <c r="J1051" s="8" t="s">
        <v>10897</v>
      </c>
      <c r="K1051" s="8" t="s">
        <v>301</v>
      </c>
      <c r="L1051" s="8" t="s">
        <v>10898</v>
      </c>
      <c r="M1051" s="8" t="s">
        <v>10899</v>
      </c>
      <c r="N1051" s="8" t="s">
        <v>10893</v>
      </c>
      <c r="O1051" s="9">
        <v>11.45</v>
      </c>
      <c r="P1051" s="10">
        <v>1</v>
      </c>
      <c r="Q1051" s="11">
        <v>9.25</v>
      </c>
      <c r="R1051" s="11">
        <v>7</v>
      </c>
      <c r="S1051" s="8" t="s">
        <v>296</v>
      </c>
      <c r="T1051" s="8" t="s">
        <v>297</v>
      </c>
      <c r="U1051" s="9">
        <v>13.672000000000001</v>
      </c>
      <c r="V1051" s="10">
        <v>0.25</v>
      </c>
      <c r="W1051" s="11">
        <v>3</v>
      </c>
      <c r="X1051" s="9">
        <v>4.5979999999999999</v>
      </c>
      <c r="Y1051" s="8" t="s">
        <v>292</v>
      </c>
      <c r="Z1051" s="10">
        <v>4</v>
      </c>
      <c r="AA1051" s="10">
        <v>1</v>
      </c>
      <c r="AB1051" s="9">
        <v>18.391999999999999</v>
      </c>
      <c r="AC1051" s="10">
        <v>1</v>
      </c>
      <c r="AD1051" s="10">
        <v>1</v>
      </c>
      <c r="AE1051" s="9">
        <v>18.391999999999999</v>
      </c>
      <c r="AF1051" s="11">
        <v>10</v>
      </c>
      <c r="AG1051" s="11">
        <v>7</v>
      </c>
      <c r="AH1051" s="11">
        <v>0</v>
      </c>
      <c r="AI1051" s="11">
        <v>17</v>
      </c>
      <c r="AJ1051" s="11">
        <v>0</v>
      </c>
      <c r="AK1051" s="12">
        <v>44115.624641203707</v>
      </c>
      <c r="AL1051" s="11">
        <v>0.34</v>
      </c>
      <c r="AM1051" s="11">
        <v>100</v>
      </c>
      <c r="AN1051" s="11">
        <v>0</v>
      </c>
      <c r="AO1051" s="11">
        <v>0.24</v>
      </c>
      <c r="AP1051" s="11">
        <v>0</v>
      </c>
      <c r="AQ1051" s="11">
        <v>0.71</v>
      </c>
      <c r="AR1051" s="11">
        <v>0.13</v>
      </c>
      <c r="AS1051" s="8" t="s">
        <v>298</v>
      </c>
      <c r="AT1051" s="11">
        <v>0</v>
      </c>
      <c r="AU1051" s="8" t="s">
        <v>13702</v>
      </c>
      <c r="AV1051" s="8" t="s">
        <v>299</v>
      </c>
    </row>
    <row r="1052" spans="1:48" x14ac:dyDescent="0.25">
      <c r="A1052" s="8" t="str">
        <f t="shared" si="16"/>
        <v>17006000267872200001421</v>
      </c>
      <c r="B1052" s="8" t="s">
        <v>10883</v>
      </c>
      <c r="C1052" s="8" t="s">
        <v>292</v>
      </c>
      <c r="D1052" s="8" t="s">
        <v>293</v>
      </c>
      <c r="E1052" s="8" t="s">
        <v>13703</v>
      </c>
      <c r="F1052" s="8" t="s">
        <v>13704</v>
      </c>
      <c r="G1052" s="8" t="s">
        <v>10890</v>
      </c>
      <c r="H1052" s="8" t="s">
        <v>10896</v>
      </c>
      <c r="I1052" s="8" t="s">
        <v>294</v>
      </c>
      <c r="J1052" s="8" t="s">
        <v>10897</v>
      </c>
      <c r="K1052" s="8" t="s">
        <v>301</v>
      </c>
      <c r="L1052" s="8" t="s">
        <v>10898</v>
      </c>
      <c r="M1052" s="8" t="s">
        <v>10899</v>
      </c>
      <c r="N1052" s="8" t="s">
        <v>10893</v>
      </c>
      <c r="O1052" s="9">
        <v>10.48</v>
      </c>
      <c r="P1052" s="10">
        <v>1</v>
      </c>
      <c r="Q1052" s="11">
        <v>9.25</v>
      </c>
      <c r="R1052" s="11">
        <v>7</v>
      </c>
      <c r="S1052" s="8" t="s">
        <v>296</v>
      </c>
      <c r="T1052" s="8" t="s">
        <v>297</v>
      </c>
      <c r="U1052" s="9">
        <v>12.513</v>
      </c>
      <c r="V1052" s="10">
        <v>0.25</v>
      </c>
      <c r="W1052" s="11">
        <v>3</v>
      </c>
      <c r="X1052" s="9">
        <v>4.2080000000000002</v>
      </c>
      <c r="Y1052" s="8" t="s">
        <v>292</v>
      </c>
      <c r="Z1052" s="10">
        <v>4</v>
      </c>
      <c r="AA1052" s="10">
        <v>1</v>
      </c>
      <c r="AB1052" s="9">
        <v>16.832000000000001</v>
      </c>
      <c r="AC1052" s="10">
        <v>1</v>
      </c>
      <c r="AD1052" s="10">
        <v>1</v>
      </c>
      <c r="AE1052" s="9">
        <v>16.832000000000001</v>
      </c>
      <c r="AF1052" s="11">
        <v>10</v>
      </c>
      <c r="AG1052" s="11">
        <v>7</v>
      </c>
      <c r="AH1052" s="11">
        <v>0</v>
      </c>
      <c r="AI1052" s="11">
        <v>17</v>
      </c>
      <c r="AJ1052" s="11">
        <v>0</v>
      </c>
      <c r="AK1052" s="12">
        <v>44115.624641203707</v>
      </c>
      <c r="AL1052" s="11">
        <v>0.31</v>
      </c>
      <c r="AM1052" s="11">
        <v>100</v>
      </c>
      <c r="AN1052" s="11">
        <v>0</v>
      </c>
      <c r="AO1052" s="11">
        <v>0.22</v>
      </c>
      <c r="AP1052" s="11">
        <v>0</v>
      </c>
      <c r="AQ1052" s="11">
        <v>0.65</v>
      </c>
      <c r="AR1052" s="11">
        <v>0.12</v>
      </c>
      <c r="AS1052" s="8" t="s">
        <v>298</v>
      </c>
      <c r="AT1052" s="11">
        <v>0</v>
      </c>
      <c r="AU1052" s="8" t="s">
        <v>13705</v>
      </c>
      <c r="AV1052" s="8" t="s">
        <v>299</v>
      </c>
    </row>
    <row r="1053" spans="1:48" x14ac:dyDescent="0.25">
      <c r="A1053" s="8" t="str">
        <f t="shared" si="16"/>
        <v>17006000267882200001421</v>
      </c>
      <c r="B1053" s="8" t="s">
        <v>10883</v>
      </c>
      <c r="C1053" s="8" t="s">
        <v>292</v>
      </c>
      <c r="D1053" s="8" t="s">
        <v>293</v>
      </c>
      <c r="E1053" s="8" t="s">
        <v>13706</v>
      </c>
      <c r="F1053" s="8" t="s">
        <v>13707</v>
      </c>
      <c r="G1053" s="8" t="s">
        <v>10890</v>
      </c>
      <c r="H1053" s="8" t="s">
        <v>10896</v>
      </c>
      <c r="I1053" s="8" t="s">
        <v>294</v>
      </c>
      <c r="J1053" s="8" t="s">
        <v>10897</v>
      </c>
      <c r="K1053" s="8" t="s">
        <v>301</v>
      </c>
      <c r="L1053" s="8" t="s">
        <v>10898</v>
      </c>
      <c r="M1053" s="8" t="s">
        <v>10899</v>
      </c>
      <c r="N1053" s="8" t="s">
        <v>10893</v>
      </c>
      <c r="O1053" s="9">
        <v>12.96</v>
      </c>
      <c r="P1053" s="10">
        <v>1</v>
      </c>
      <c r="Q1053" s="11">
        <v>9.25</v>
      </c>
      <c r="R1053" s="11">
        <v>7</v>
      </c>
      <c r="S1053" s="8" t="s">
        <v>296</v>
      </c>
      <c r="T1053" s="8" t="s">
        <v>297</v>
      </c>
      <c r="U1053" s="9">
        <v>15.475</v>
      </c>
      <c r="V1053" s="10">
        <v>0.25</v>
      </c>
      <c r="W1053" s="11">
        <v>3</v>
      </c>
      <c r="X1053" s="9">
        <v>5.2089999999999996</v>
      </c>
      <c r="Y1053" s="8" t="s">
        <v>292</v>
      </c>
      <c r="Z1053" s="10">
        <v>4</v>
      </c>
      <c r="AA1053" s="10">
        <v>1</v>
      </c>
      <c r="AB1053" s="9">
        <v>20.835999999999999</v>
      </c>
      <c r="AC1053" s="10">
        <v>1</v>
      </c>
      <c r="AD1053" s="10">
        <v>1</v>
      </c>
      <c r="AE1053" s="9">
        <v>20.835999999999999</v>
      </c>
      <c r="AF1053" s="11">
        <v>10</v>
      </c>
      <c r="AG1053" s="11">
        <v>7</v>
      </c>
      <c r="AH1053" s="11">
        <v>0</v>
      </c>
      <c r="AI1053" s="11">
        <v>17</v>
      </c>
      <c r="AJ1053" s="11">
        <v>0</v>
      </c>
      <c r="AK1053" s="12">
        <v>44115.624675925923</v>
      </c>
      <c r="AL1053" s="11">
        <v>0.39</v>
      </c>
      <c r="AM1053" s="11">
        <v>100</v>
      </c>
      <c r="AN1053" s="11">
        <v>0</v>
      </c>
      <c r="AO1053" s="11">
        <v>0.27</v>
      </c>
      <c r="AP1053" s="11">
        <v>0</v>
      </c>
      <c r="AQ1053" s="11">
        <v>0.8</v>
      </c>
      <c r="AR1053" s="11">
        <v>0.15</v>
      </c>
      <c r="AS1053" s="8" t="s">
        <v>298</v>
      </c>
      <c r="AT1053" s="11">
        <v>0</v>
      </c>
      <c r="AU1053" s="8" t="s">
        <v>13708</v>
      </c>
      <c r="AV1053" s="8" t="s">
        <v>299</v>
      </c>
    </row>
    <row r="1054" spans="1:48" x14ac:dyDescent="0.25">
      <c r="A1054" s="8" t="str">
        <f t="shared" si="16"/>
        <v>14006000267892000005105</v>
      </c>
      <c r="B1054" s="8" t="s">
        <v>10892</v>
      </c>
      <c r="C1054" s="8" t="s">
        <v>294</v>
      </c>
      <c r="D1054" s="8" t="s">
        <v>293</v>
      </c>
      <c r="E1054" s="8" t="s">
        <v>13709</v>
      </c>
      <c r="F1054" s="8" t="s">
        <v>13710</v>
      </c>
      <c r="G1054" s="8" t="s">
        <v>11053</v>
      </c>
      <c r="H1054" s="8" t="s">
        <v>11054</v>
      </c>
      <c r="I1054" s="8" t="s">
        <v>292</v>
      </c>
      <c r="J1054" s="8" t="s">
        <v>10897</v>
      </c>
      <c r="K1054" s="8" t="s">
        <v>301</v>
      </c>
      <c r="L1054" s="8" t="s">
        <v>10898</v>
      </c>
      <c r="M1054" s="8" t="s">
        <v>10899</v>
      </c>
      <c r="N1054" s="8" t="s">
        <v>10873</v>
      </c>
      <c r="O1054" s="9">
        <v>14.891</v>
      </c>
      <c r="P1054" s="10">
        <v>1</v>
      </c>
      <c r="Q1054" s="11">
        <v>9.25</v>
      </c>
      <c r="R1054" s="11">
        <v>12</v>
      </c>
      <c r="S1054" s="8" t="s">
        <v>296</v>
      </c>
      <c r="T1054" s="8" t="s">
        <v>297</v>
      </c>
      <c r="U1054" s="9">
        <v>18.908999999999999</v>
      </c>
      <c r="V1054" s="10">
        <v>1</v>
      </c>
      <c r="W1054" s="11">
        <v>2</v>
      </c>
      <c r="X1054" s="9">
        <v>15.308999999999999</v>
      </c>
      <c r="Y1054" s="8" t="s">
        <v>292</v>
      </c>
      <c r="Z1054" s="10">
        <v>1</v>
      </c>
      <c r="AA1054" s="10">
        <v>1</v>
      </c>
      <c r="AB1054" s="9">
        <v>15.308999999999999</v>
      </c>
      <c r="AC1054" s="10">
        <v>1</v>
      </c>
      <c r="AD1054" s="10">
        <v>1</v>
      </c>
      <c r="AE1054" s="9">
        <v>15.308999999999999</v>
      </c>
      <c r="AF1054" s="11">
        <v>10</v>
      </c>
      <c r="AG1054" s="11">
        <v>12</v>
      </c>
      <c r="AH1054" s="11">
        <v>9.25</v>
      </c>
      <c r="AI1054" s="11">
        <v>0</v>
      </c>
      <c r="AJ1054" s="11">
        <v>0</v>
      </c>
      <c r="AK1054" s="12">
        <v>44115.024791666663</v>
      </c>
      <c r="AL1054" s="11">
        <v>1.89</v>
      </c>
      <c r="AM1054" s="11">
        <v>100</v>
      </c>
      <c r="AN1054" s="11">
        <v>0</v>
      </c>
      <c r="AO1054" s="11">
        <v>2.27</v>
      </c>
      <c r="AP1054" s="11">
        <v>1.75</v>
      </c>
      <c r="AQ1054" s="11">
        <v>0</v>
      </c>
      <c r="AR1054" s="11">
        <v>0.42</v>
      </c>
      <c r="AS1054" s="8" t="s">
        <v>298</v>
      </c>
      <c r="AT1054" s="11">
        <v>0</v>
      </c>
      <c r="AU1054" s="8" t="s">
        <v>13711</v>
      </c>
      <c r="AV1054" s="8" t="s">
        <v>299</v>
      </c>
    </row>
    <row r="1055" spans="1:48" x14ac:dyDescent="0.25">
      <c r="A1055" s="8" t="str">
        <f t="shared" si="16"/>
        <v>17006000267902200001421</v>
      </c>
      <c r="B1055" s="8" t="s">
        <v>10883</v>
      </c>
      <c r="C1055" s="8" t="s">
        <v>292</v>
      </c>
      <c r="D1055" s="8" t="s">
        <v>293</v>
      </c>
      <c r="E1055" s="8" t="s">
        <v>13712</v>
      </c>
      <c r="F1055" s="8" t="s">
        <v>13713</v>
      </c>
      <c r="G1055" s="8" t="s">
        <v>10890</v>
      </c>
      <c r="H1055" s="8" t="s">
        <v>10896</v>
      </c>
      <c r="I1055" s="8" t="s">
        <v>294</v>
      </c>
      <c r="J1055" s="8" t="s">
        <v>10897</v>
      </c>
      <c r="K1055" s="8" t="s">
        <v>301</v>
      </c>
      <c r="L1055" s="8" t="s">
        <v>10898</v>
      </c>
      <c r="M1055" s="8" t="s">
        <v>10899</v>
      </c>
      <c r="N1055" s="8" t="s">
        <v>10893</v>
      </c>
      <c r="O1055" s="9">
        <v>11.22</v>
      </c>
      <c r="P1055" s="10">
        <v>1</v>
      </c>
      <c r="Q1055" s="11">
        <v>9.25</v>
      </c>
      <c r="R1055" s="11">
        <v>7</v>
      </c>
      <c r="S1055" s="8" t="s">
        <v>296</v>
      </c>
      <c r="T1055" s="8" t="s">
        <v>297</v>
      </c>
      <c r="U1055" s="9">
        <v>13.397</v>
      </c>
      <c r="V1055" s="10">
        <v>0.25</v>
      </c>
      <c r="W1055" s="11">
        <v>3</v>
      </c>
      <c r="X1055" s="9">
        <v>4.5090000000000003</v>
      </c>
      <c r="Y1055" s="8" t="s">
        <v>292</v>
      </c>
      <c r="Z1055" s="10">
        <v>4</v>
      </c>
      <c r="AA1055" s="10">
        <v>1</v>
      </c>
      <c r="AB1055" s="9">
        <v>18.036000000000001</v>
      </c>
      <c r="AC1055" s="10">
        <v>1</v>
      </c>
      <c r="AD1055" s="10">
        <v>1</v>
      </c>
      <c r="AE1055" s="9">
        <v>18.036000000000001</v>
      </c>
      <c r="AF1055" s="11">
        <v>10</v>
      </c>
      <c r="AG1055" s="11">
        <v>7</v>
      </c>
      <c r="AH1055" s="11">
        <v>0</v>
      </c>
      <c r="AI1055" s="11">
        <v>17</v>
      </c>
      <c r="AJ1055" s="11">
        <v>0</v>
      </c>
      <c r="AK1055" s="12">
        <v>44115.624675925923</v>
      </c>
      <c r="AL1055" s="11">
        <v>0.34</v>
      </c>
      <c r="AM1055" s="11">
        <v>100</v>
      </c>
      <c r="AN1055" s="11">
        <v>0</v>
      </c>
      <c r="AO1055" s="11">
        <v>0.23</v>
      </c>
      <c r="AP1055" s="11">
        <v>0</v>
      </c>
      <c r="AQ1055" s="11">
        <v>0.69</v>
      </c>
      <c r="AR1055" s="11">
        <v>0.13</v>
      </c>
      <c r="AS1055" s="8" t="s">
        <v>298</v>
      </c>
      <c r="AT1055" s="11">
        <v>0</v>
      </c>
      <c r="AU1055" s="8" t="s">
        <v>13714</v>
      </c>
      <c r="AV1055" s="8" t="s">
        <v>299</v>
      </c>
    </row>
    <row r="1056" spans="1:48" x14ac:dyDescent="0.25">
      <c r="A1056" s="8" t="str">
        <f t="shared" si="16"/>
        <v>17006000268332200001421</v>
      </c>
      <c r="B1056" s="8" t="s">
        <v>10883</v>
      </c>
      <c r="C1056" s="8" t="s">
        <v>292</v>
      </c>
      <c r="D1056" s="8" t="s">
        <v>293</v>
      </c>
      <c r="E1056" s="8" t="s">
        <v>13715</v>
      </c>
      <c r="F1056" s="8" t="s">
        <v>13716</v>
      </c>
      <c r="G1056" s="8" t="s">
        <v>10890</v>
      </c>
      <c r="H1056" s="8" t="s">
        <v>10896</v>
      </c>
      <c r="I1056" s="8" t="s">
        <v>294</v>
      </c>
      <c r="J1056" s="8" t="s">
        <v>10897</v>
      </c>
      <c r="K1056" s="8" t="s">
        <v>301</v>
      </c>
      <c r="L1056" s="8" t="s">
        <v>10898</v>
      </c>
      <c r="M1056" s="8" t="s">
        <v>10899</v>
      </c>
      <c r="N1056" s="8" t="s">
        <v>10893</v>
      </c>
      <c r="O1056" s="9">
        <v>19.53</v>
      </c>
      <c r="P1056" s="10">
        <v>1</v>
      </c>
      <c r="Q1056" s="11">
        <v>9.25</v>
      </c>
      <c r="R1056" s="11">
        <v>7</v>
      </c>
      <c r="S1056" s="8" t="s">
        <v>296</v>
      </c>
      <c r="T1056" s="8" t="s">
        <v>297</v>
      </c>
      <c r="U1056" s="9">
        <v>23.318999999999999</v>
      </c>
      <c r="V1056" s="10">
        <v>0.25</v>
      </c>
      <c r="W1056" s="11">
        <v>3</v>
      </c>
      <c r="X1056" s="9">
        <v>7.85</v>
      </c>
      <c r="Y1056" s="8" t="s">
        <v>292</v>
      </c>
      <c r="Z1056" s="10">
        <v>4</v>
      </c>
      <c r="AA1056" s="10">
        <v>1</v>
      </c>
      <c r="AB1056" s="9">
        <v>31.4</v>
      </c>
      <c r="AC1056" s="10">
        <v>1</v>
      </c>
      <c r="AD1056" s="10">
        <v>1</v>
      </c>
      <c r="AE1056" s="9">
        <v>31.4</v>
      </c>
      <c r="AF1056" s="11">
        <v>10</v>
      </c>
      <c r="AG1056" s="11">
        <v>7</v>
      </c>
      <c r="AH1056" s="11">
        <v>0</v>
      </c>
      <c r="AI1056" s="11">
        <v>17</v>
      </c>
      <c r="AJ1056" s="11">
        <v>0</v>
      </c>
      <c r="AK1056" s="12">
        <v>44115.6246875</v>
      </c>
      <c r="AL1056" s="11">
        <v>0.57999999999999996</v>
      </c>
      <c r="AM1056" s="11">
        <v>100</v>
      </c>
      <c r="AN1056" s="11">
        <v>0</v>
      </c>
      <c r="AO1056" s="11">
        <v>0.41</v>
      </c>
      <c r="AP1056" s="11">
        <v>0</v>
      </c>
      <c r="AQ1056" s="11">
        <v>1.21</v>
      </c>
      <c r="AR1056" s="11">
        <v>0.23</v>
      </c>
      <c r="AS1056" s="8" t="s">
        <v>298</v>
      </c>
      <c r="AT1056" s="11">
        <v>0</v>
      </c>
      <c r="AU1056" s="8" t="s">
        <v>13717</v>
      </c>
      <c r="AV1056" s="8" t="s">
        <v>299</v>
      </c>
    </row>
    <row r="1057" spans="1:48" x14ac:dyDescent="0.25">
      <c r="A1057" s="8" t="str">
        <f t="shared" si="16"/>
        <v>10006000273342200000477</v>
      </c>
      <c r="B1057" s="8" t="s">
        <v>10870</v>
      </c>
      <c r="C1057" s="8" t="s">
        <v>292</v>
      </c>
      <c r="D1057" s="8" t="s">
        <v>293</v>
      </c>
      <c r="E1057" s="8" t="s">
        <v>13718</v>
      </c>
      <c r="F1057" s="8" t="s">
        <v>13719</v>
      </c>
      <c r="G1057" s="8" t="s">
        <v>13720</v>
      </c>
      <c r="H1057" s="8" t="s">
        <v>13721</v>
      </c>
      <c r="I1057" s="8" t="s">
        <v>294</v>
      </c>
      <c r="J1057" s="8" t="s">
        <v>10897</v>
      </c>
      <c r="K1057" s="8" t="s">
        <v>295</v>
      </c>
      <c r="L1057" s="8" t="s">
        <v>11027</v>
      </c>
      <c r="M1057" s="8" t="s">
        <v>10899</v>
      </c>
      <c r="N1057" s="8" t="s">
        <v>10873</v>
      </c>
      <c r="O1057" s="9">
        <v>0</v>
      </c>
      <c r="P1057" s="10">
        <v>1</v>
      </c>
      <c r="Q1057" s="11">
        <v>9.25</v>
      </c>
      <c r="R1057" s="11">
        <v>4</v>
      </c>
      <c r="S1057" s="8" t="s">
        <v>296</v>
      </c>
      <c r="T1057" s="8" t="s">
        <v>297</v>
      </c>
      <c r="U1057" s="9">
        <v>2118</v>
      </c>
      <c r="V1057" s="10">
        <v>1</v>
      </c>
      <c r="W1057" s="11">
        <v>12</v>
      </c>
      <c r="X1057" s="9">
        <v>2116.94</v>
      </c>
      <c r="Y1057" s="8" t="s">
        <v>292</v>
      </c>
      <c r="Z1057" s="10">
        <v>1</v>
      </c>
      <c r="AA1057" s="10">
        <v>1</v>
      </c>
      <c r="AB1057" s="9">
        <v>2116.94</v>
      </c>
      <c r="AC1057" s="10">
        <v>1</v>
      </c>
      <c r="AD1057" s="10">
        <v>1</v>
      </c>
      <c r="AE1057" s="9">
        <v>2116.94</v>
      </c>
      <c r="AF1057" s="11">
        <v>10</v>
      </c>
      <c r="AG1057" s="11">
        <v>4</v>
      </c>
      <c r="AH1057" s="11">
        <v>9.25</v>
      </c>
      <c r="AI1057" s="11">
        <v>0</v>
      </c>
      <c r="AJ1057" s="11">
        <v>0</v>
      </c>
      <c r="AK1057" s="12">
        <v>44115.635162037041</v>
      </c>
      <c r="AL1057" s="11">
        <v>211.8</v>
      </c>
      <c r="AM1057" s="11">
        <v>100</v>
      </c>
      <c r="AN1057" s="11">
        <v>0</v>
      </c>
      <c r="AO1057" s="11">
        <v>84.72</v>
      </c>
      <c r="AP1057" s="11">
        <v>195.92</v>
      </c>
      <c r="AQ1057" s="11">
        <v>0</v>
      </c>
      <c r="AR1057" s="11">
        <v>279.58</v>
      </c>
      <c r="AS1057" s="8" t="s">
        <v>298</v>
      </c>
      <c r="AT1057" s="11">
        <v>0</v>
      </c>
      <c r="AU1057" s="8" t="s">
        <v>13722</v>
      </c>
      <c r="AV1057" s="8" t="s">
        <v>299</v>
      </c>
    </row>
    <row r="1058" spans="1:48" x14ac:dyDescent="0.25">
      <c r="A1058" s="8" t="str">
        <f t="shared" si="16"/>
        <v>17006000294042200001421</v>
      </c>
      <c r="B1058" s="8" t="s">
        <v>10883</v>
      </c>
      <c r="C1058" s="8" t="s">
        <v>292</v>
      </c>
      <c r="D1058" s="8" t="s">
        <v>293</v>
      </c>
      <c r="E1058" s="8" t="s">
        <v>13723</v>
      </c>
      <c r="F1058" s="8" t="s">
        <v>13724</v>
      </c>
      <c r="G1058" s="8" t="s">
        <v>10890</v>
      </c>
      <c r="H1058" s="8" t="s">
        <v>10896</v>
      </c>
      <c r="I1058" s="8" t="s">
        <v>294</v>
      </c>
      <c r="J1058" s="8" t="s">
        <v>10897</v>
      </c>
      <c r="K1058" s="8" t="s">
        <v>301</v>
      </c>
      <c r="L1058" s="8" t="s">
        <v>10898</v>
      </c>
      <c r="M1058" s="8" t="s">
        <v>10899</v>
      </c>
      <c r="N1058" s="8" t="s">
        <v>10893</v>
      </c>
      <c r="O1058" s="9">
        <v>13.16</v>
      </c>
      <c r="P1058" s="10">
        <v>1</v>
      </c>
      <c r="Q1058" s="11">
        <v>9.25</v>
      </c>
      <c r="R1058" s="11">
        <v>7</v>
      </c>
      <c r="S1058" s="8" t="s">
        <v>296</v>
      </c>
      <c r="T1058" s="8" t="s">
        <v>297</v>
      </c>
      <c r="U1058" s="9">
        <v>15.712999999999999</v>
      </c>
      <c r="V1058" s="10">
        <v>0.25</v>
      </c>
      <c r="W1058" s="11">
        <v>3</v>
      </c>
      <c r="X1058" s="9">
        <v>5.2779999999999996</v>
      </c>
      <c r="Y1058" s="8" t="s">
        <v>292</v>
      </c>
      <c r="Z1058" s="10">
        <v>4</v>
      </c>
      <c r="AA1058" s="10">
        <v>1</v>
      </c>
      <c r="AB1058" s="9">
        <v>21.111999999999998</v>
      </c>
      <c r="AC1058" s="10">
        <v>1</v>
      </c>
      <c r="AD1058" s="10">
        <v>1</v>
      </c>
      <c r="AE1058" s="9">
        <v>21.111999999999998</v>
      </c>
      <c r="AF1058" s="11">
        <v>10</v>
      </c>
      <c r="AG1058" s="11">
        <v>7</v>
      </c>
      <c r="AH1058" s="11">
        <v>0</v>
      </c>
      <c r="AI1058" s="11">
        <v>17</v>
      </c>
      <c r="AJ1058" s="11">
        <v>0</v>
      </c>
      <c r="AK1058" s="12">
        <v>44115.625856481478</v>
      </c>
      <c r="AL1058" s="11">
        <v>0.39</v>
      </c>
      <c r="AM1058" s="11">
        <v>100</v>
      </c>
      <c r="AN1058" s="11">
        <v>0</v>
      </c>
      <c r="AO1058" s="11">
        <v>0.28000000000000003</v>
      </c>
      <c r="AP1058" s="11">
        <v>0</v>
      </c>
      <c r="AQ1058" s="11">
        <v>0.81</v>
      </c>
      <c r="AR1058" s="11">
        <v>0.15</v>
      </c>
      <c r="AS1058" s="8" t="s">
        <v>298</v>
      </c>
      <c r="AT1058" s="11">
        <v>0</v>
      </c>
      <c r="AU1058" s="8" t="s">
        <v>13725</v>
      </c>
      <c r="AV1058" s="8" t="s">
        <v>299</v>
      </c>
    </row>
    <row r="1059" spans="1:48" x14ac:dyDescent="0.25">
      <c r="A1059" s="8" t="str">
        <f t="shared" si="16"/>
        <v>10006000302382200001421</v>
      </c>
      <c r="B1059" s="8" t="s">
        <v>10870</v>
      </c>
      <c r="C1059" s="8" t="s">
        <v>292</v>
      </c>
      <c r="D1059" s="8" t="s">
        <v>293</v>
      </c>
      <c r="E1059" s="8" t="s">
        <v>13726</v>
      </c>
      <c r="F1059" s="8" t="s">
        <v>13727</v>
      </c>
      <c r="G1059" s="8" t="s">
        <v>10890</v>
      </c>
      <c r="H1059" s="8" t="s">
        <v>10896</v>
      </c>
      <c r="I1059" s="8" t="s">
        <v>294</v>
      </c>
      <c r="J1059" s="8" t="s">
        <v>10897</v>
      </c>
      <c r="K1059" s="8" t="s">
        <v>301</v>
      </c>
      <c r="L1059" s="8" t="s">
        <v>10898</v>
      </c>
      <c r="M1059" s="8" t="s">
        <v>10899</v>
      </c>
      <c r="N1059" s="8" t="s">
        <v>10873</v>
      </c>
      <c r="O1059" s="9">
        <v>10.058</v>
      </c>
      <c r="P1059" s="10">
        <v>1</v>
      </c>
      <c r="Q1059" s="11">
        <v>9.25</v>
      </c>
      <c r="R1059" s="11">
        <v>12</v>
      </c>
      <c r="S1059" s="8" t="s">
        <v>296</v>
      </c>
      <c r="T1059" s="8" t="s">
        <v>297</v>
      </c>
      <c r="U1059" s="9">
        <v>12.772</v>
      </c>
      <c r="V1059" s="10">
        <v>1</v>
      </c>
      <c r="W1059" s="11">
        <v>4</v>
      </c>
      <c r="X1059" s="9">
        <v>10.622</v>
      </c>
      <c r="Y1059" s="8" t="s">
        <v>292</v>
      </c>
      <c r="Z1059" s="10">
        <v>1</v>
      </c>
      <c r="AA1059" s="10">
        <v>1</v>
      </c>
      <c r="AB1059" s="9">
        <v>10.622</v>
      </c>
      <c r="AC1059" s="10">
        <v>1</v>
      </c>
      <c r="AD1059" s="10">
        <v>1</v>
      </c>
      <c r="AE1059" s="9">
        <v>10.622</v>
      </c>
      <c r="AF1059" s="11">
        <v>10</v>
      </c>
      <c r="AG1059" s="11">
        <v>12</v>
      </c>
      <c r="AH1059" s="11">
        <v>9.25</v>
      </c>
      <c r="AI1059" s="11">
        <v>0</v>
      </c>
      <c r="AJ1059" s="11">
        <v>0</v>
      </c>
      <c r="AK1059" s="12">
        <v>44115.637442129628</v>
      </c>
      <c r="AL1059" s="11">
        <v>1.28</v>
      </c>
      <c r="AM1059" s="11">
        <v>100</v>
      </c>
      <c r="AN1059" s="11">
        <v>0</v>
      </c>
      <c r="AO1059" s="11">
        <v>1.53</v>
      </c>
      <c r="AP1059" s="11">
        <v>1.18</v>
      </c>
      <c r="AQ1059" s="11">
        <v>0</v>
      </c>
      <c r="AR1059" s="11">
        <v>0.56000000000000005</v>
      </c>
      <c r="AS1059" s="8" t="s">
        <v>298</v>
      </c>
      <c r="AT1059" s="11">
        <v>0</v>
      </c>
      <c r="AU1059" s="8" t="s">
        <v>13728</v>
      </c>
      <c r="AV1059" s="8" t="s">
        <v>299</v>
      </c>
    </row>
    <row r="1060" spans="1:48" x14ac:dyDescent="0.25">
      <c r="A1060" s="8" t="str">
        <f t="shared" si="16"/>
        <v>17006000302382200001421</v>
      </c>
      <c r="B1060" s="8" t="s">
        <v>10883</v>
      </c>
      <c r="C1060" s="8" t="s">
        <v>292</v>
      </c>
      <c r="D1060" s="8" t="s">
        <v>293</v>
      </c>
      <c r="E1060" s="8" t="s">
        <v>13726</v>
      </c>
      <c r="F1060" s="8" t="s">
        <v>13727</v>
      </c>
      <c r="G1060" s="8" t="s">
        <v>10890</v>
      </c>
      <c r="H1060" s="8" t="s">
        <v>10896</v>
      </c>
      <c r="I1060" s="8" t="s">
        <v>294</v>
      </c>
      <c r="J1060" s="8" t="s">
        <v>10897</v>
      </c>
      <c r="K1060" s="8" t="s">
        <v>301</v>
      </c>
      <c r="L1060" s="8" t="s">
        <v>10898</v>
      </c>
      <c r="M1060" s="8" t="s">
        <v>10899</v>
      </c>
      <c r="N1060" s="8" t="s">
        <v>10893</v>
      </c>
      <c r="O1060" s="9">
        <v>10.06</v>
      </c>
      <c r="P1060" s="10">
        <v>1</v>
      </c>
      <c r="Q1060" s="11">
        <v>9.25</v>
      </c>
      <c r="R1060" s="11">
        <v>7</v>
      </c>
      <c r="S1060" s="8" t="s">
        <v>296</v>
      </c>
      <c r="T1060" s="8" t="s">
        <v>297</v>
      </c>
      <c r="U1060" s="9">
        <v>12.012</v>
      </c>
      <c r="V1060" s="10">
        <v>0.25</v>
      </c>
      <c r="W1060" s="11">
        <v>3</v>
      </c>
      <c r="X1060" s="9">
        <v>4.0430000000000001</v>
      </c>
      <c r="Y1060" s="8" t="s">
        <v>292</v>
      </c>
      <c r="Z1060" s="10">
        <v>4</v>
      </c>
      <c r="AA1060" s="10">
        <v>1</v>
      </c>
      <c r="AB1060" s="9">
        <v>16.172000000000001</v>
      </c>
      <c r="AC1060" s="10">
        <v>1</v>
      </c>
      <c r="AD1060" s="10">
        <v>1</v>
      </c>
      <c r="AE1060" s="9">
        <v>16.172000000000001</v>
      </c>
      <c r="AF1060" s="11">
        <v>10</v>
      </c>
      <c r="AG1060" s="11">
        <v>7</v>
      </c>
      <c r="AH1060" s="11">
        <v>0</v>
      </c>
      <c r="AI1060" s="11">
        <v>17</v>
      </c>
      <c r="AJ1060" s="11">
        <v>0</v>
      </c>
      <c r="AK1060" s="12">
        <v>44115.626273148147</v>
      </c>
      <c r="AL1060" s="11">
        <v>0.3</v>
      </c>
      <c r="AM1060" s="11">
        <v>100</v>
      </c>
      <c r="AN1060" s="11">
        <v>0</v>
      </c>
      <c r="AO1060" s="11">
        <v>0.21</v>
      </c>
      <c r="AP1060" s="11">
        <v>0</v>
      </c>
      <c r="AQ1060" s="11">
        <v>0.62</v>
      </c>
      <c r="AR1060" s="11">
        <v>0.12</v>
      </c>
      <c r="AS1060" s="8" t="s">
        <v>298</v>
      </c>
      <c r="AT1060" s="11">
        <v>0</v>
      </c>
      <c r="AU1060" s="8" t="s">
        <v>13728</v>
      </c>
      <c r="AV1060" s="8" t="s">
        <v>299</v>
      </c>
    </row>
    <row r="1061" spans="1:48" x14ac:dyDescent="0.25">
      <c r="A1061" s="8" t="str">
        <f t="shared" si="16"/>
        <v>17006000302392200001421</v>
      </c>
      <c r="B1061" s="8" t="s">
        <v>10883</v>
      </c>
      <c r="C1061" s="8" t="s">
        <v>292</v>
      </c>
      <c r="D1061" s="8" t="s">
        <v>293</v>
      </c>
      <c r="E1061" s="8" t="s">
        <v>13729</v>
      </c>
      <c r="F1061" s="8" t="s">
        <v>13730</v>
      </c>
      <c r="G1061" s="8" t="s">
        <v>10890</v>
      </c>
      <c r="H1061" s="8" t="s">
        <v>10896</v>
      </c>
      <c r="I1061" s="8" t="s">
        <v>294</v>
      </c>
      <c r="J1061" s="8" t="s">
        <v>10897</v>
      </c>
      <c r="K1061" s="8" t="s">
        <v>301</v>
      </c>
      <c r="L1061" s="8" t="s">
        <v>10898</v>
      </c>
      <c r="M1061" s="8" t="s">
        <v>10899</v>
      </c>
      <c r="N1061" s="8" t="s">
        <v>10893</v>
      </c>
      <c r="O1061" s="9">
        <v>11.39</v>
      </c>
      <c r="P1061" s="10">
        <v>1</v>
      </c>
      <c r="Q1061" s="11">
        <v>9.25</v>
      </c>
      <c r="R1061" s="11">
        <v>7</v>
      </c>
      <c r="S1061" s="8" t="s">
        <v>296</v>
      </c>
      <c r="T1061" s="8" t="s">
        <v>297</v>
      </c>
      <c r="U1061" s="9">
        <v>13.6</v>
      </c>
      <c r="V1061" s="10">
        <v>0.25</v>
      </c>
      <c r="W1061" s="11">
        <v>3</v>
      </c>
      <c r="X1061" s="9">
        <v>4.57</v>
      </c>
      <c r="Y1061" s="8" t="s">
        <v>292</v>
      </c>
      <c r="Z1061" s="10">
        <v>4</v>
      </c>
      <c r="AA1061" s="10">
        <v>1</v>
      </c>
      <c r="AB1061" s="9">
        <v>18.28</v>
      </c>
      <c r="AC1061" s="10">
        <v>1</v>
      </c>
      <c r="AD1061" s="10">
        <v>1</v>
      </c>
      <c r="AE1061" s="9">
        <v>18.28</v>
      </c>
      <c r="AF1061" s="11">
        <v>10</v>
      </c>
      <c r="AG1061" s="11">
        <v>7</v>
      </c>
      <c r="AH1061" s="11">
        <v>0</v>
      </c>
      <c r="AI1061" s="11">
        <v>17</v>
      </c>
      <c r="AJ1061" s="11">
        <v>0</v>
      </c>
      <c r="AK1061" s="12">
        <v>44115.626273148147</v>
      </c>
      <c r="AL1061" s="11">
        <v>0.34</v>
      </c>
      <c r="AM1061" s="11">
        <v>100</v>
      </c>
      <c r="AN1061" s="11">
        <v>0</v>
      </c>
      <c r="AO1061" s="11">
        <v>0.24</v>
      </c>
      <c r="AP1061" s="11">
        <v>0</v>
      </c>
      <c r="AQ1061" s="11">
        <v>0.7</v>
      </c>
      <c r="AR1061" s="11">
        <v>0.13</v>
      </c>
      <c r="AS1061" s="8" t="s">
        <v>298</v>
      </c>
      <c r="AT1061" s="11">
        <v>0</v>
      </c>
      <c r="AU1061" s="8" t="s">
        <v>13731</v>
      </c>
      <c r="AV1061" s="8" t="s">
        <v>299</v>
      </c>
    </row>
    <row r="1062" spans="1:48" x14ac:dyDescent="0.25">
      <c r="A1062" s="8" t="str">
        <f t="shared" si="16"/>
        <v>17006000302402200001421</v>
      </c>
      <c r="B1062" s="8" t="s">
        <v>10883</v>
      </c>
      <c r="C1062" s="8" t="s">
        <v>292</v>
      </c>
      <c r="D1062" s="8" t="s">
        <v>293</v>
      </c>
      <c r="E1062" s="8" t="s">
        <v>13732</v>
      </c>
      <c r="F1062" s="8" t="s">
        <v>13733</v>
      </c>
      <c r="G1062" s="8" t="s">
        <v>10890</v>
      </c>
      <c r="H1062" s="8" t="s">
        <v>10896</v>
      </c>
      <c r="I1062" s="8" t="s">
        <v>294</v>
      </c>
      <c r="J1062" s="8" t="s">
        <v>10897</v>
      </c>
      <c r="K1062" s="8" t="s">
        <v>301</v>
      </c>
      <c r="L1062" s="8" t="s">
        <v>10898</v>
      </c>
      <c r="M1062" s="8" t="s">
        <v>10899</v>
      </c>
      <c r="N1062" s="8" t="s">
        <v>10893</v>
      </c>
      <c r="O1062" s="9">
        <v>11.69</v>
      </c>
      <c r="P1062" s="10">
        <v>1</v>
      </c>
      <c r="Q1062" s="11">
        <v>9.25</v>
      </c>
      <c r="R1062" s="11">
        <v>7</v>
      </c>
      <c r="S1062" s="8" t="s">
        <v>296</v>
      </c>
      <c r="T1062" s="8" t="s">
        <v>297</v>
      </c>
      <c r="U1062" s="9">
        <v>13.958</v>
      </c>
      <c r="V1062" s="10">
        <v>0.25</v>
      </c>
      <c r="W1062" s="11">
        <v>3</v>
      </c>
      <c r="X1062" s="9">
        <v>4.7</v>
      </c>
      <c r="Y1062" s="8" t="s">
        <v>292</v>
      </c>
      <c r="Z1062" s="10">
        <v>4</v>
      </c>
      <c r="AA1062" s="10">
        <v>1</v>
      </c>
      <c r="AB1062" s="9">
        <v>18.8</v>
      </c>
      <c r="AC1062" s="10">
        <v>1</v>
      </c>
      <c r="AD1062" s="10">
        <v>1</v>
      </c>
      <c r="AE1062" s="9">
        <v>18.8</v>
      </c>
      <c r="AF1062" s="11">
        <v>10</v>
      </c>
      <c r="AG1062" s="11">
        <v>7</v>
      </c>
      <c r="AH1062" s="11">
        <v>0</v>
      </c>
      <c r="AI1062" s="11">
        <v>17</v>
      </c>
      <c r="AJ1062" s="11">
        <v>0</v>
      </c>
      <c r="AK1062" s="12">
        <v>44115.626284722224</v>
      </c>
      <c r="AL1062" s="11">
        <v>0.35</v>
      </c>
      <c r="AM1062" s="11">
        <v>100</v>
      </c>
      <c r="AN1062" s="11">
        <v>0</v>
      </c>
      <c r="AO1062" s="11">
        <v>0.24</v>
      </c>
      <c r="AP1062" s="11">
        <v>0</v>
      </c>
      <c r="AQ1062" s="11">
        <v>0.72</v>
      </c>
      <c r="AR1062" s="11">
        <v>0.14000000000000001</v>
      </c>
      <c r="AS1062" s="8" t="s">
        <v>298</v>
      </c>
      <c r="AT1062" s="11">
        <v>0</v>
      </c>
      <c r="AU1062" s="8" t="s">
        <v>13734</v>
      </c>
      <c r="AV1062" s="8" t="s">
        <v>299</v>
      </c>
    </row>
    <row r="1063" spans="1:48" x14ac:dyDescent="0.25">
      <c r="A1063" s="8" t="str">
        <f t="shared" si="16"/>
        <v>17006000302412200001421</v>
      </c>
      <c r="B1063" s="8" t="s">
        <v>10883</v>
      </c>
      <c r="C1063" s="8" t="s">
        <v>292</v>
      </c>
      <c r="D1063" s="8" t="s">
        <v>293</v>
      </c>
      <c r="E1063" s="8" t="s">
        <v>13735</v>
      </c>
      <c r="F1063" s="8" t="s">
        <v>13736</v>
      </c>
      <c r="G1063" s="8" t="s">
        <v>10890</v>
      </c>
      <c r="H1063" s="8" t="s">
        <v>10896</v>
      </c>
      <c r="I1063" s="8" t="s">
        <v>294</v>
      </c>
      <c r="J1063" s="8" t="s">
        <v>10897</v>
      </c>
      <c r="K1063" s="8" t="s">
        <v>301</v>
      </c>
      <c r="L1063" s="8" t="s">
        <v>10898</v>
      </c>
      <c r="M1063" s="8" t="s">
        <v>10899</v>
      </c>
      <c r="N1063" s="8" t="s">
        <v>10893</v>
      </c>
      <c r="O1063" s="9">
        <v>12.1</v>
      </c>
      <c r="P1063" s="10">
        <v>1</v>
      </c>
      <c r="Q1063" s="11">
        <v>9.25</v>
      </c>
      <c r="R1063" s="11">
        <v>7</v>
      </c>
      <c r="S1063" s="8" t="s">
        <v>296</v>
      </c>
      <c r="T1063" s="8" t="s">
        <v>297</v>
      </c>
      <c r="U1063" s="9">
        <v>14.448</v>
      </c>
      <c r="V1063" s="10">
        <v>0.25</v>
      </c>
      <c r="W1063" s="11">
        <v>3</v>
      </c>
      <c r="X1063" s="9">
        <v>4.8620000000000001</v>
      </c>
      <c r="Y1063" s="8" t="s">
        <v>292</v>
      </c>
      <c r="Z1063" s="10">
        <v>4</v>
      </c>
      <c r="AA1063" s="10">
        <v>1</v>
      </c>
      <c r="AB1063" s="9">
        <v>19.448</v>
      </c>
      <c r="AC1063" s="10">
        <v>1</v>
      </c>
      <c r="AD1063" s="10">
        <v>1</v>
      </c>
      <c r="AE1063" s="9">
        <v>19.448</v>
      </c>
      <c r="AF1063" s="11">
        <v>10</v>
      </c>
      <c r="AG1063" s="11">
        <v>7</v>
      </c>
      <c r="AH1063" s="11">
        <v>0</v>
      </c>
      <c r="AI1063" s="11">
        <v>17</v>
      </c>
      <c r="AJ1063" s="11">
        <v>0</v>
      </c>
      <c r="AK1063" s="12">
        <v>44115.626284722224</v>
      </c>
      <c r="AL1063" s="11">
        <v>0.36</v>
      </c>
      <c r="AM1063" s="11">
        <v>100</v>
      </c>
      <c r="AN1063" s="11">
        <v>0</v>
      </c>
      <c r="AO1063" s="11">
        <v>0.25</v>
      </c>
      <c r="AP1063" s="11">
        <v>0</v>
      </c>
      <c r="AQ1063" s="11">
        <v>0.75</v>
      </c>
      <c r="AR1063" s="11">
        <v>0.14000000000000001</v>
      </c>
      <c r="AS1063" s="8" t="s">
        <v>298</v>
      </c>
      <c r="AT1063" s="11">
        <v>0</v>
      </c>
      <c r="AU1063" s="8" t="s">
        <v>13737</v>
      </c>
      <c r="AV1063" s="8" t="s">
        <v>299</v>
      </c>
    </row>
    <row r="1064" spans="1:48" x14ac:dyDescent="0.25">
      <c r="A1064" s="8" t="str">
        <f t="shared" si="16"/>
        <v>17006000302422200001421</v>
      </c>
      <c r="B1064" s="8" t="s">
        <v>10883</v>
      </c>
      <c r="C1064" s="8" t="s">
        <v>292</v>
      </c>
      <c r="D1064" s="8" t="s">
        <v>293</v>
      </c>
      <c r="E1064" s="8" t="s">
        <v>13738</v>
      </c>
      <c r="F1064" s="8" t="s">
        <v>13739</v>
      </c>
      <c r="G1064" s="8" t="s">
        <v>10890</v>
      </c>
      <c r="H1064" s="8" t="s">
        <v>10896</v>
      </c>
      <c r="I1064" s="8" t="s">
        <v>294</v>
      </c>
      <c r="J1064" s="8" t="s">
        <v>10897</v>
      </c>
      <c r="K1064" s="8" t="s">
        <v>301</v>
      </c>
      <c r="L1064" s="8" t="s">
        <v>10898</v>
      </c>
      <c r="M1064" s="8" t="s">
        <v>10899</v>
      </c>
      <c r="N1064" s="8" t="s">
        <v>10893</v>
      </c>
      <c r="O1064" s="9">
        <v>10.73</v>
      </c>
      <c r="P1064" s="10">
        <v>1</v>
      </c>
      <c r="Q1064" s="11">
        <v>9.25</v>
      </c>
      <c r="R1064" s="11">
        <v>7</v>
      </c>
      <c r="S1064" s="8" t="s">
        <v>296</v>
      </c>
      <c r="T1064" s="8" t="s">
        <v>297</v>
      </c>
      <c r="U1064" s="9">
        <v>12.811999999999999</v>
      </c>
      <c r="V1064" s="10">
        <v>0.25</v>
      </c>
      <c r="W1064" s="11">
        <v>3</v>
      </c>
      <c r="X1064" s="9">
        <v>4.3129999999999997</v>
      </c>
      <c r="Y1064" s="8" t="s">
        <v>292</v>
      </c>
      <c r="Z1064" s="10">
        <v>4</v>
      </c>
      <c r="AA1064" s="10">
        <v>1</v>
      </c>
      <c r="AB1064" s="9">
        <v>17.251999999999999</v>
      </c>
      <c r="AC1064" s="10">
        <v>1</v>
      </c>
      <c r="AD1064" s="10">
        <v>1</v>
      </c>
      <c r="AE1064" s="9">
        <v>17.251999999999999</v>
      </c>
      <c r="AF1064" s="11">
        <v>10</v>
      </c>
      <c r="AG1064" s="11">
        <v>7</v>
      </c>
      <c r="AH1064" s="11">
        <v>0</v>
      </c>
      <c r="AI1064" s="11">
        <v>17</v>
      </c>
      <c r="AJ1064" s="11">
        <v>0</v>
      </c>
      <c r="AK1064" s="12">
        <v>44115.626296296294</v>
      </c>
      <c r="AL1064" s="11">
        <v>0.32</v>
      </c>
      <c r="AM1064" s="11">
        <v>100</v>
      </c>
      <c r="AN1064" s="11">
        <v>0</v>
      </c>
      <c r="AO1064" s="11">
        <v>0.22</v>
      </c>
      <c r="AP1064" s="11">
        <v>0</v>
      </c>
      <c r="AQ1064" s="11">
        <v>0.66</v>
      </c>
      <c r="AR1064" s="11">
        <v>0.13</v>
      </c>
      <c r="AS1064" s="8" t="s">
        <v>298</v>
      </c>
      <c r="AT1064" s="11">
        <v>0</v>
      </c>
      <c r="AU1064" s="8" t="s">
        <v>13740</v>
      </c>
      <c r="AV1064" s="8" t="s">
        <v>299</v>
      </c>
    </row>
    <row r="1065" spans="1:48" x14ac:dyDescent="0.25">
      <c r="A1065" s="8" t="str">
        <f t="shared" si="16"/>
        <v>17006000302432200001421</v>
      </c>
      <c r="B1065" s="8" t="s">
        <v>10883</v>
      </c>
      <c r="C1065" s="8" t="s">
        <v>292</v>
      </c>
      <c r="D1065" s="8" t="s">
        <v>293</v>
      </c>
      <c r="E1065" s="8" t="s">
        <v>13741</v>
      </c>
      <c r="F1065" s="8" t="s">
        <v>13742</v>
      </c>
      <c r="G1065" s="8" t="s">
        <v>10890</v>
      </c>
      <c r="H1065" s="8" t="s">
        <v>10896</v>
      </c>
      <c r="I1065" s="8" t="s">
        <v>294</v>
      </c>
      <c r="J1065" s="8" t="s">
        <v>10897</v>
      </c>
      <c r="K1065" s="8" t="s">
        <v>301</v>
      </c>
      <c r="L1065" s="8" t="s">
        <v>10898</v>
      </c>
      <c r="M1065" s="8" t="s">
        <v>10899</v>
      </c>
      <c r="N1065" s="8" t="s">
        <v>10893</v>
      </c>
      <c r="O1065" s="9">
        <v>10.9</v>
      </c>
      <c r="P1065" s="10">
        <v>1</v>
      </c>
      <c r="Q1065" s="11">
        <v>9.25</v>
      </c>
      <c r="R1065" s="11">
        <v>7</v>
      </c>
      <c r="S1065" s="8" t="s">
        <v>296</v>
      </c>
      <c r="T1065" s="8" t="s">
        <v>297</v>
      </c>
      <c r="U1065" s="9">
        <v>13.015000000000001</v>
      </c>
      <c r="V1065" s="10">
        <v>0.25</v>
      </c>
      <c r="W1065" s="11">
        <v>3</v>
      </c>
      <c r="X1065" s="9">
        <v>4.3840000000000003</v>
      </c>
      <c r="Y1065" s="8" t="s">
        <v>292</v>
      </c>
      <c r="Z1065" s="10">
        <v>4</v>
      </c>
      <c r="AA1065" s="10">
        <v>1</v>
      </c>
      <c r="AB1065" s="9">
        <v>17.536000000000001</v>
      </c>
      <c r="AC1065" s="10">
        <v>1</v>
      </c>
      <c r="AD1065" s="10">
        <v>1</v>
      </c>
      <c r="AE1065" s="9">
        <v>17.536000000000001</v>
      </c>
      <c r="AF1065" s="11">
        <v>10</v>
      </c>
      <c r="AG1065" s="11">
        <v>7</v>
      </c>
      <c r="AH1065" s="11">
        <v>0</v>
      </c>
      <c r="AI1065" s="11">
        <v>17</v>
      </c>
      <c r="AJ1065" s="11">
        <v>0</v>
      </c>
      <c r="AK1065" s="12">
        <v>44115.626296296294</v>
      </c>
      <c r="AL1065" s="11">
        <v>0.33</v>
      </c>
      <c r="AM1065" s="11">
        <v>100</v>
      </c>
      <c r="AN1065" s="11">
        <v>0</v>
      </c>
      <c r="AO1065" s="11">
        <v>0.23</v>
      </c>
      <c r="AP1065" s="11">
        <v>0</v>
      </c>
      <c r="AQ1065" s="11">
        <v>0.67</v>
      </c>
      <c r="AR1065" s="11">
        <v>0.13</v>
      </c>
      <c r="AS1065" s="8" t="s">
        <v>298</v>
      </c>
      <c r="AT1065" s="11">
        <v>0</v>
      </c>
      <c r="AU1065" s="8" t="s">
        <v>13743</v>
      </c>
      <c r="AV1065" s="8" t="s">
        <v>299</v>
      </c>
    </row>
    <row r="1066" spans="1:48" x14ac:dyDescent="0.25">
      <c r="A1066" s="8" t="str">
        <f t="shared" si="16"/>
        <v>17006000302442200001421</v>
      </c>
      <c r="B1066" s="8" t="s">
        <v>10883</v>
      </c>
      <c r="C1066" s="8" t="s">
        <v>292</v>
      </c>
      <c r="D1066" s="8" t="s">
        <v>293</v>
      </c>
      <c r="E1066" s="8" t="s">
        <v>13744</v>
      </c>
      <c r="F1066" s="8" t="s">
        <v>13745</v>
      </c>
      <c r="G1066" s="8" t="s">
        <v>10890</v>
      </c>
      <c r="H1066" s="8" t="s">
        <v>10896</v>
      </c>
      <c r="I1066" s="8" t="s">
        <v>294</v>
      </c>
      <c r="J1066" s="8" t="s">
        <v>10897</v>
      </c>
      <c r="K1066" s="8" t="s">
        <v>301</v>
      </c>
      <c r="L1066" s="8" t="s">
        <v>10898</v>
      </c>
      <c r="M1066" s="8" t="s">
        <v>10899</v>
      </c>
      <c r="N1066" s="8" t="s">
        <v>10893</v>
      </c>
      <c r="O1066" s="9">
        <v>13.95</v>
      </c>
      <c r="P1066" s="10">
        <v>1</v>
      </c>
      <c r="Q1066" s="11">
        <v>9.25</v>
      </c>
      <c r="R1066" s="11">
        <v>7</v>
      </c>
      <c r="S1066" s="8" t="s">
        <v>296</v>
      </c>
      <c r="T1066" s="8" t="s">
        <v>297</v>
      </c>
      <c r="U1066" s="9">
        <v>16.657</v>
      </c>
      <c r="V1066" s="10">
        <v>0.25</v>
      </c>
      <c r="W1066" s="11">
        <v>3</v>
      </c>
      <c r="X1066" s="9">
        <v>5.6040000000000001</v>
      </c>
      <c r="Y1066" s="8" t="s">
        <v>292</v>
      </c>
      <c r="Z1066" s="10">
        <v>4</v>
      </c>
      <c r="AA1066" s="10">
        <v>1</v>
      </c>
      <c r="AB1066" s="9">
        <v>22.416</v>
      </c>
      <c r="AC1066" s="10">
        <v>1</v>
      </c>
      <c r="AD1066" s="10">
        <v>1</v>
      </c>
      <c r="AE1066" s="9">
        <v>22.416</v>
      </c>
      <c r="AF1066" s="11">
        <v>10</v>
      </c>
      <c r="AG1066" s="11">
        <v>7</v>
      </c>
      <c r="AH1066" s="11">
        <v>0</v>
      </c>
      <c r="AI1066" s="11">
        <v>17</v>
      </c>
      <c r="AJ1066" s="11">
        <v>0</v>
      </c>
      <c r="AK1066" s="12">
        <v>44115.626307870371</v>
      </c>
      <c r="AL1066" s="11">
        <v>0.42</v>
      </c>
      <c r="AM1066" s="11">
        <v>100</v>
      </c>
      <c r="AN1066" s="11">
        <v>0</v>
      </c>
      <c r="AO1066" s="11">
        <v>0.28999999999999998</v>
      </c>
      <c r="AP1066" s="11">
        <v>0</v>
      </c>
      <c r="AQ1066" s="11">
        <v>0.86</v>
      </c>
      <c r="AR1066" s="11">
        <v>0.16</v>
      </c>
      <c r="AS1066" s="8" t="s">
        <v>298</v>
      </c>
      <c r="AT1066" s="11">
        <v>0</v>
      </c>
      <c r="AU1066" s="8" t="s">
        <v>13746</v>
      </c>
      <c r="AV1066" s="8" t="s">
        <v>299</v>
      </c>
    </row>
    <row r="1067" spans="1:48" x14ac:dyDescent="0.25">
      <c r="A1067" s="8" t="str">
        <f t="shared" si="16"/>
        <v>17006000302462200001421</v>
      </c>
      <c r="B1067" s="8" t="s">
        <v>10883</v>
      </c>
      <c r="C1067" s="8" t="s">
        <v>292</v>
      </c>
      <c r="D1067" s="8" t="s">
        <v>293</v>
      </c>
      <c r="E1067" s="8" t="s">
        <v>13747</v>
      </c>
      <c r="F1067" s="8" t="s">
        <v>13748</v>
      </c>
      <c r="G1067" s="8" t="s">
        <v>10890</v>
      </c>
      <c r="H1067" s="8" t="s">
        <v>10896</v>
      </c>
      <c r="I1067" s="8" t="s">
        <v>294</v>
      </c>
      <c r="J1067" s="8" t="s">
        <v>10897</v>
      </c>
      <c r="K1067" s="8" t="s">
        <v>301</v>
      </c>
      <c r="L1067" s="8" t="s">
        <v>10898</v>
      </c>
      <c r="M1067" s="8" t="s">
        <v>10899</v>
      </c>
      <c r="N1067" s="8" t="s">
        <v>10893</v>
      </c>
      <c r="O1067" s="9">
        <v>24</v>
      </c>
      <c r="P1067" s="10">
        <v>1</v>
      </c>
      <c r="Q1067" s="11">
        <v>9.25</v>
      </c>
      <c r="R1067" s="11">
        <v>7</v>
      </c>
      <c r="S1067" s="8" t="s">
        <v>296</v>
      </c>
      <c r="T1067" s="8" t="s">
        <v>297</v>
      </c>
      <c r="U1067" s="9">
        <v>28.657</v>
      </c>
      <c r="V1067" s="10">
        <v>0.25</v>
      </c>
      <c r="W1067" s="11">
        <v>3</v>
      </c>
      <c r="X1067" s="9">
        <v>9.6440000000000001</v>
      </c>
      <c r="Y1067" s="8" t="s">
        <v>292</v>
      </c>
      <c r="Z1067" s="10">
        <v>4</v>
      </c>
      <c r="AA1067" s="10">
        <v>1</v>
      </c>
      <c r="AB1067" s="9">
        <v>38.576000000000001</v>
      </c>
      <c r="AC1067" s="10">
        <v>1</v>
      </c>
      <c r="AD1067" s="10">
        <v>1</v>
      </c>
      <c r="AE1067" s="9">
        <v>38.576000000000001</v>
      </c>
      <c r="AF1067" s="11">
        <v>10</v>
      </c>
      <c r="AG1067" s="11">
        <v>7</v>
      </c>
      <c r="AH1067" s="11">
        <v>0</v>
      </c>
      <c r="AI1067" s="11">
        <v>17</v>
      </c>
      <c r="AJ1067" s="11">
        <v>0</v>
      </c>
      <c r="AK1067" s="12">
        <v>44115.626307870371</v>
      </c>
      <c r="AL1067" s="11">
        <v>0.72</v>
      </c>
      <c r="AM1067" s="11">
        <v>100</v>
      </c>
      <c r="AN1067" s="11">
        <v>0</v>
      </c>
      <c r="AO1067" s="11">
        <v>0.5</v>
      </c>
      <c r="AP1067" s="11">
        <v>0</v>
      </c>
      <c r="AQ1067" s="11">
        <v>1.48</v>
      </c>
      <c r="AR1067" s="11">
        <v>0.28000000000000003</v>
      </c>
      <c r="AS1067" s="8" t="s">
        <v>298</v>
      </c>
      <c r="AT1067" s="11">
        <v>0</v>
      </c>
      <c r="AU1067" s="8" t="s">
        <v>13749</v>
      </c>
      <c r="AV1067" s="8" t="s">
        <v>299</v>
      </c>
    </row>
    <row r="1068" spans="1:48" x14ac:dyDescent="0.25">
      <c r="A1068" s="8" t="str">
        <f t="shared" si="16"/>
        <v>17006000302472200001421</v>
      </c>
      <c r="B1068" s="8" t="s">
        <v>10883</v>
      </c>
      <c r="C1068" s="8" t="s">
        <v>292</v>
      </c>
      <c r="D1068" s="8" t="s">
        <v>293</v>
      </c>
      <c r="E1068" s="8" t="s">
        <v>13750</v>
      </c>
      <c r="F1068" s="8" t="s">
        <v>13751</v>
      </c>
      <c r="G1068" s="8" t="s">
        <v>10890</v>
      </c>
      <c r="H1068" s="8" t="s">
        <v>10896</v>
      </c>
      <c r="I1068" s="8" t="s">
        <v>294</v>
      </c>
      <c r="J1068" s="8" t="s">
        <v>10897</v>
      </c>
      <c r="K1068" s="8" t="s">
        <v>301</v>
      </c>
      <c r="L1068" s="8" t="s">
        <v>12645</v>
      </c>
      <c r="M1068" s="8" t="s">
        <v>10899</v>
      </c>
      <c r="N1068" s="8" t="s">
        <v>10893</v>
      </c>
      <c r="O1068" s="9">
        <v>24.26</v>
      </c>
      <c r="P1068" s="10">
        <v>1</v>
      </c>
      <c r="Q1068" s="11">
        <v>9.25</v>
      </c>
      <c r="R1068" s="11">
        <v>7</v>
      </c>
      <c r="S1068" s="8" t="s">
        <v>296</v>
      </c>
      <c r="T1068" s="8" t="s">
        <v>297</v>
      </c>
      <c r="U1068" s="9">
        <v>28.966999999999999</v>
      </c>
      <c r="V1068" s="10">
        <v>0.25</v>
      </c>
      <c r="W1068" s="11">
        <v>3</v>
      </c>
      <c r="X1068" s="9">
        <v>10.032</v>
      </c>
      <c r="Y1068" s="8" t="s">
        <v>292</v>
      </c>
      <c r="Z1068" s="10">
        <v>4</v>
      </c>
      <c r="AA1068" s="10">
        <v>1</v>
      </c>
      <c r="AB1068" s="9">
        <v>40.128</v>
      </c>
      <c r="AC1068" s="10">
        <v>1</v>
      </c>
      <c r="AD1068" s="10">
        <v>1</v>
      </c>
      <c r="AE1068" s="9">
        <v>40.128</v>
      </c>
      <c r="AF1068" s="11">
        <v>10</v>
      </c>
      <c r="AG1068" s="11">
        <v>4</v>
      </c>
      <c r="AH1068" s="11">
        <v>0</v>
      </c>
      <c r="AI1068" s="11">
        <v>17</v>
      </c>
      <c r="AJ1068" s="11">
        <v>0</v>
      </c>
      <c r="AK1068" s="12">
        <v>44115.62641203704</v>
      </c>
      <c r="AL1068" s="11">
        <v>0.72</v>
      </c>
      <c r="AM1068" s="11">
        <v>100</v>
      </c>
      <c r="AN1068" s="11">
        <v>0</v>
      </c>
      <c r="AO1068" s="11">
        <v>0.28999999999999998</v>
      </c>
      <c r="AP1068" s="11">
        <v>0</v>
      </c>
      <c r="AQ1068" s="11">
        <v>1.78</v>
      </c>
      <c r="AR1068" s="11">
        <v>0.28999999999999998</v>
      </c>
      <c r="AS1068" s="8" t="s">
        <v>298</v>
      </c>
      <c r="AT1068" s="11">
        <v>0</v>
      </c>
      <c r="AU1068" s="8" t="s">
        <v>13752</v>
      </c>
      <c r="AV1068" s="8" t="s">
        <v>299</v>
      </c>
    </row>
    <row r="1069" spans="1:48" x14ac:dyDescent="0.25">
      <c r="A1069" s="8" t="str">
        <f t="shared" si="16"/>
        <v>10006000317552200001455</v>
      </c>
      <c r="B1069" s="8" t="s">
        <v>10870</v>
      </c>
      <c r="C1069" s="8" t="s">
        <v>292</v>
      </c>
      <c r="D1069" s="8" t="s">
        <v>293</v>
      </c>
      <c r="E1069" s="8" t="s">
        <v>13753</v>
      </c>
      <c r="F1069" s="8" t="s">
        <v>13754</v>
      </c>
      <c r="G1069" s="8" t="s">
        <v>13755</v>
      </c>
      <c r="H1069" s="8" t="s">
        <v>13756</v>
      </c>
      <c r="I1069" s="8" t="s">
        <v>294</v>
      </c>
      <c r="J1069" s="8" t="s">
        <v>10897</v>
      </c>
      <c r="K1069" s="8" t="s">
        <v>295</v>
      </c>
      <c r="L1069" s="8" t="s">
        <v>11027</v>
      </c>
      <c r="M1069" s="8" t="s">
        <v>10899</v>
      </c>
      <c r="N1069" s="8" t="s">
        <v>10873</v>
      </c>
      <c r="O1069" s="9">
        <v>0</v>
      </c>
      <c r="P1069" s="10">
        <v>1</v>
      </c>
      <c r="Q1069" s="11">
        <v>9.25</v>
      </c>
      <c r="R1069" s="11">
        <v>4</v>
      </c>
      <c r="S1069" s="8" t="s">
        <v>296</v>
      </c>
      <c r="T1069" s="8" t="s">
        <v>297</v>
      </c>
      <c r="U1069" s="9">
        <v>1130.8</v>
      </c>
      <c r="V1069" s="10">
        <v>1</v>
      </c>
      <c r="W1069" s="11">
        <v>6</v>
      </c>
      <c r="X1069" s="9">
        <v>1055.5999999999999</v>
      </c>
      <c r="Y1069" s="8" t="s">
        <v>292</v>
      </c>
      <c r="Z1069" s="10">
        <v>1</v>
      </c>
      <c r="AA1069" s="10">
        <v>1</v>
      </c>
      <c r="AB1069" s="9">
        <v>1055.5999999999999</v>
      </c>
      <c r="AC1069" s="10">
        <v>1</v>
      </c>
      <c r="AD1069" s="10">
        <v>1</v>
      </c>
      <c r="AE1069" s="9">
        <v>1055.5999999999999</v>
      </c>
      <c r="AF1069" s="11">
        <v>10</v>
      </c>
      <c r="AG1069" s="11">
        <v>4</v>
      </c>
      <c r="AH1069" s="11">
        <v>9.25</v>
      </c>
      <c r="AI1069" s="11">
        <v>0</v>
      </c>
      <c r="AJ1069" s="11">
        <v>0</v>
      </c>
      <c r="AK1069" s="12">
        <v>44115.6408912037</v>
      </c>
      <c r="AL1069" s="11">
        <v>113.08</v>
      </c>
      <c r="AM1069" s="11">
        <v>100</v>
      </c>
      <c r="AN1069" s="11">
        <v>0</v>
      </c>
      <c r="AO1069" s="11">
        <v>45.23</v>
      </c>
      <c r="AP1069" s="11">
        <v>104.6</v>
      </c>
      <c r="AQ1069" s="11">
        <v>0</v>
      </c>
      <c r="AR1069" s="11">
        <v>74.63</v>
      </c>
      <c r="AS1069" s="8" t="s">
        <v>298</v>
      </c>
      <c r="AT1069" s="11">
        <v>0</v>
      </c>
      <c r="AU1069" s="8" t="s">
        <v>13757</v>
      </c>
      <c r="AV1069" s="8" t="s">
        <v>299</v>
      </c>
    </row>
    <row r="1070" spans="1:48" x14ac:dyDescent="0.25">
      <c r="A1070" s="8" t="str">
        <f t="shared" si="16"/>
        <v>10006000325322200001421</v>
      </c>
      <c r="B1070" s="8" t="s">
        <v>10870</v>
      </c>
      <c r="C1070" s="8" t="s">
        <v>294</v>
      </c>
      <c r="D1070" s="8" t="s">
        <v>293</v>
      </c>
      <c r="E1070" s="8" t="s">
        <v>13758</v>
      </c>
      <c r="F1070" s="8" t="s">
        <v>13759</v>
      </c>
      <c r="G1070" s="8" t="s">
        <v>10890</v>
      </c>
      <c r="H1070" s="8" t="s">
        <v>10896</v>
      </c>
      <c r="I1070" s="8" t="s">
        <v>292</v>
      </c>
      <c r="J1070" s="8" t="s">
        <v>10897</v>
      </c>
      <c r="K1070" s="8" t="s">
        <v>301</v>
      </c>
      <c r="L1070" s="8" t="s">
        <v>10898</v>
      </c>
      <c r="M1070" s="8" t="s">
        <v>10899</v>
      </c>
      <c r="N1070" s="8" t="s">
        <v>10873</v>
      </c>
      <c r="O1070" s="9">
        <v>7.508</v>
      </c>
      <c r="P1070" s="10">
        <v>1</v>
      </c>
      <c r="Q1070" s="11">
        <v>9.25</v>
      </c>
      <c r="R1070" s="11">
        <v>12</v>
      </c>
      <c r="S1070" s="8" t="s">
        <v>296</v>
      </c>
      <c r="T1070" s="8" t="s">
        <v>297</v>
      </c>
      <c r="U1070" s="9">
        <v>9.5340000000000007</v>
      </c>
      <c r="V1070" s="10">
        <v>1</v>
      </c>
      <c r="W1070" s="11">
        <v>4</v>
      </c>
      <c r="X1070" s="9">
        <v>7.9340000000000002</v>
      </c>
      <c r="Y1070" s="8" t="s">
        <v>292</v>
      </c>
      <c r="Z1070" s="10">
        <v>1</v>
      </c>
      <c r="AA1070" s="10">
        <v>1</v>
      </c>
      <c r="AB1070" s="9">
        <v>7.9340000000000002</v>
      </c>
      <c r="AC1070" s="10">
        <v>1</v>
      </c>
      <c r="AD1070" s="10">
        <v>1</v>
      </c>
      <c r="AE1070" s="9">
        <v>7.9340000000000002</v>
      </c>
      <c r="AF1070" s="11">
        <v>10</v>
      </c>
      <c r="AG1070" s="11">
        <v>12</v>
      </c>
      <c r="AH1070" s="11">
        <v>9.25</v>
      </c>
      <c r="AI1070" s="11">
        <v>0</v>
      </c>
      <c r="AJ1070" s="11">
        <v>0</v>
      </c>
      <c r="AK1070" s="12">
        <v>44115.069479166668</v>
      </c>
      <c r="AL1070" s="11">
        <v>0.95</v>
      </c>
      <c r="AM1070" s="11">
        <v>100</v>
      </c>
      <c r="AN1070" s="11">
        <v>0</v>
      </c>
      <c r="AO1070" s="11">
        <v>1.1399999999999999</v>
      </c>
      <c r="AP1070" s="11">
        <v>0.88</v>
      </c>
      <c r="AQ1070" s="11">
        <v>0</v>
      </c>
      <c r="AR1070" s="11">
        <v>0.42</v>
      </c>
      <c r="AS1070" s="8" t="s">
        <v>298</v>
      </c>
      <c r="AT1070" s="11">
        <v>0</v>
      </c>
      <c r="AU1070" s="8" t="s">
        <v>13760</v>
      </c>
      <c r="AV1070" s="8" t="s">
        <v>299</v>
      </c>
    </row>
    <row r="1071" spans="1:48" x14ac:dyDescent="0.25">
      <c r="A1071" s="8" t="str">
        <f t="shared" si="16"/>
        <v>17006000325322200001421</v>
      </c>
      <c r="B1071" s="8" t="s">
        <v>10883</v>
      </c>
      <c r="C1071" s="8" t="s">
        <v>292</v>
      </c>
      <c r="D1071" s="8" t="s">
        <v>293</v>
      </c>
      <c r="E1071" s="8" t="s">
        <v>13758</v>
      </c>
      <c r="F1071" s="8" t="s">
        <v>13759</v>
      </c>
      <c r="G1071" s="8" t="s">
        <v>10890</v>
      </c>
      <c r="H1071" s="8" t="s">
        <v>10896</v>
      </c>
      <c r="I1071" s="8" t="s">
        <v>294</v>
      </c>
      <c r="J1071" s="8" t="s">
        <v>10897</v>
      </c>
      <c r="K1071" s="8" t="s">
        <v>301</v>
      </c>
      <c r="L1071" s="8" t="s">
        <v>10898</v>
      </c>
      <c r="M1071" s="8" t="s">
        <v>10899</v>
      </c>
      <c r="N1071" s="8" t="s">
        <v>10893</v>
      </c>
      <c r="O1071" s="9">
        <v>7.51</v>
      </c>
      <c r="P1071" s="10">
        <v>1</v>
      </c>
      <c r="Q1071" s="11">
        <v>9.25</v>
      </c>
      <c r="R1071" s="11">
        <v>7</v>
      </c>
      <c r="S1071" s="8" t="s">
        <v>296</v>
      </c>
      <c r="T1071" s="8" t="s">
        <v>297</v>
      </c>
      <c r="U1071" s="9">
        <v>8.9670000000000005</v>
      </c>
      <c r="V1071" s="10">
        <v>0.25</v>
      </c>
      <c r="W1071" s="11">
        <v>3</v>
      </c>
      <c r="X1071" s="9">
        <v>3.012</v>
      </c>
      <c r="Y1071" s="8" t="s">
        <v>292</v>
      </c>
      <c r="Z1071" s="10">
        <v>4</v>
      </c>
      <c r="AA1071" s="10">
        <v>1</v>
      </c>
      <c r="AB1071" s="9">
        <v>12.048</v>
      </c>
      <c r="AC1071" s="10">
        <v>1</v>
      </c>
      <c r="AD1071" s="10">
        <v>1</v>
      </c>
      <c r="AE1071" s="9">
        <v>12.048</v>
      </c>
      <c r="AF1071" s="11">
        <v>10</v>
      </c>
      <c r="AG1071" s="11">
        <v>7</v>
      </c>
      <c r="AH1071" s="11">
        <v>0</v>
      </c>
      <c r="AI1071" s="11">
        <v>17</v>
      </c>
      <c r="AJ1071" s="11">
        <v>0</v>
      </c>
      <c r="AK1071" s="12">
        <v>44115.627881944441</v>
      </c>
      <c r="AL1071" s="11">
        <v>0.22</v>
      </c>
      <c r="AM1071" s="11">
        <v>100</v>
      </c>
      <c r="AN1071" s="11">
        <v>0</v>
      </c>
      <c r="AO1071" s="11">
        <v>0.16</v>
      </c>
      <c r="AP1071" s="11">
        <v>0</v>
      </c>
      <c r="AQ1071" s="11">
        <v>0.46</v>
      </c>
      <c r="AR1071" s="11">
        <v>0.09</v>
      </c>
      <c r="AS1071" s="8" t="s">
        <v>298</v>
      </c>
      <c r="AT1071" s="11">
        <v>0</v>
      </c>
      <c r="AU1071" s="8" t="s">
        <v>13760</v>
      </c>
      <c r="AV1071" s="8" t="s">
        <v>299</v>
      </c>
    </row>
    <row r="1072" spans="1:48" x14ac:dyDescent="0.25">
      <c r="A1072" s="8" t="str">
        <f t="shared" si="16"/>
        <v>10006000325332200001421</v>
      </c>
      <c r="B1072" s="8" t="s">
        <v>10870</v>
      </c>
      <c r="C1072" s="8" t="s">
        <v>294</v>
      </c>
      <c r="D1072" s="8" t="s">
        <v>293</v>
      </c>
      <c r="E1072" s="8" t="s">
        <v>13761</v>
      </c>
      <c r="F1072" s="8" t="s">
        <v>13762</v>
      </c>
      <c r="G1072" s="8" t="s">
        <v>10890</v>
      </c>
      <c r="H1072" s="8" t="s">
        <v>10896</v>
      </c>
      <c r="I1072" s="8" t="s">
        <v>292</v>
      </c>
      <c r="J1072" s="8" t="s">
        <v>10897</v>
      </c>
      <c r="K1072" s="8" t="s">
        <v>301</v>
      </c>
      <c r="L1072" s="8" t="s">
        <v>10898</v>
      </c>
      <c r="M1072" s="8" t="s">
        <v>10899</v>
      </c>
      <c r="N1072" s="8" t="s">
        <v>10873</v>
      </c>
      <c r="O1072" s="9">
        <v>11.111000000000001</v>
      </c>
      <c r="P1072" s="10">
        <v>1</v>
      </c>
      <c r="Q1072" s="11">
        <v>9.25</v>
      </c>
      <c r="R1072" s="11">
        <v>12</v>
      </c>
      <c r="S1072" s="8" t="s">
        <v>296</v>
      </c>
      <c r="T1072" s="8" t="s">
        <v>297</v>
      </c>
      <c r="U1072" s="9">
        <v>14.109</v>
      </c>
      <c r="V1072" s="10">
        <v>1</v>
      </c>
      <c r="W1072" s="11">
        <v>4</v>
      </c>
      <c r="X1072" s="9">
        <v>11.739000000000001</v>
      </c>
      <c r="Y1072" s="8" t="s">
        <v>292</v>
      </c>
      <c r="Z1072" s="10">
        <v>1</v>
      </c>
      <c r="AA1072" s="10">
        <v>1</v>
      </c>
      <c r="AB1072" s="9">
        <v>11.739000000000001</v>
      </c>
      <c r="AC1072" s="10">
        <v>1</v>
      </c>
      <c r="AD1072" s="10">
        <v>1</v>
      </c>
      <c r="AE1072" s="9">
        <v>11.739000000000001</v>
      </c>
      <c r="AF1072" s="11">
        <v>10</v>
      </c>
      <c r="AG1072" s="11">
        <v>12</v>
      </c>
      <c r="AH1072" s="11">
        <v>9.25</v>
      </c>
      <c r="AI1072" s="11">
        <v>0</v>
      </c>
      <c r="AJ1072" s="11">
        <v>0</v>
      </c>
      <c r="AK1072" s="12">
        <v>44115.069479166668</v>
      </c>
      <c r="AL1072" s="11">
        <v>1.41</v>
      </c>
      <c r="AM1072" s="11">
        <v>100</v>
      </c>
      <c r="AN1072" s="11">
        <v>0</v>
      </c>
      <c r="AO1072" s="11">
        <v>1.69</v>
      </c>
      <c r="AP1072" s="11">
        <v>1.3</v>
      </c>
      <c r="AQ1072" s="11">
        <v>0</v>
      </c>
      <c r="AR1072" s="11">
        <v>0.62</v>
      </c>
      <c r="AS1072" s="8" t="s">
        <v>298</v>
      </c>
      <c r="AT1072" s="11">
        <v>0</v>
      </c>
      <c r="AU1072" s="8" t="s">
        <v>13763</v>
      </c>
      <c r="AV1072" s="8" t="s">
        <v>299</v>
      </c>
    </row>
    <row r="1073" spans="1:48" x14ac:dyDescent="0.25">
      <c r="A1073" s="8" t="str">
        <f t="shared" si="16"/>
        <v>17006000325332200001421</v>
      </c>
      <c r="B1073" s="8" t="s">
        <v>10883</v>
      </c>
      <c r="C1073" s="8" t="s">
        <v>292</v>
      </c>
      <c r="D1073" s="8" t="s">
        <v>293</v>
      </c>
      <c r="E1073" s="8" t="s">
        <v>13761</v>
      </c>
      <c r="F1073" s="8" t="s">
        <v>13762</v>
      </c>
      <c r="G1073" s="8" t="s">
        <v>10890</v>
      </c>
      <c r="H1073" s="8" t="s">
        <v>10896</v>
      </c>
      <c r="I1073" s="8" t="s">
        <v>294</v>
      </c>
      <c r="J1073" s="8" t="s">
        <v>10897</v>
      </c>
      <c r="K1073" s="8" t="s">
        <v>301</v>
      </c>
      <c r="L1073" s="8" t="s">
        <v>10898</v>
      </c>
      <c r="M1073" s="8" t="s">
        <v>10899</v>
      </c>
      <c r="N1073" s="8" t="s">
        <v>10893</v>
      </c>
      <c r="O1073" s="9">
        <v>11.11</v>
      </c>
      <c r="P1073" s="10">
        <v>1</v>
      </c>
      <c r="Q1073" s="11">
        <v>9.25</v>
      </c>
      <c r="R1073" s="11">
        <v>7</v>
      </c>
      <c r="S1073" s="8" t="s">
        <v>296</v>
      </c>
      <c r="T1073" s="8" t="s">
        <v>297</v>
      </c>
      <c r="U1073" s="9">
        <v>13.266</v>
      </c>
      <c r="V1073" s="10">
        <v>0.25</v>
      </c>
      <c r="W1073" s="11">
        <v>3</v>
      </c>
      <c r="X1073" s="9">
        <v>4.4669999999999996</v>
      </c>
      <c r="Y1073" s="8" t="s">
        <v>292</v>
      </c>
      <c r="Z1073" s="10">
        <v>4</v>
      </c>
      <c r="AA1073" s="10">
        <v>1</v>
      </c>
      <c r="AB1073" s="9">
        <v>17.867999999999999</v>
      </c>
      <c r="AC1073" s="10">
        <v>1</v>
      </c>
      <c r="AD1073" s="10">
        <v>1</v>
      </c>
      <c r="AE1073" s="9">
        <v>17.867999999999999</v>
      </c>
      <c r="AF1073" s="11">
        <v>10</v>
      </c>
      <c r="AG1073" s="11">
        <v>7</v>
      </c>
      <c r="AH1073" s="11">
        <v>0</v>
      </c>
      <c r="AI1073" s="11">
        <v>17</v>
      </c>
      <c r="AJ1073" s="11">
        <v>0</v>
      </c>
      <c r="AK1073" s="12">
        <v>44115.627893518518</v>
      </c>
      <c r="AL1073" s="11">
        <v>0.33</v>
      </c>
      <c r="AM1073" s="11">
        <v>100</v>
      </c>
      <c r="AN1073" s="11">
        <v>0</v>
      </c>
      <c r="AO1073" s="11">
        <v>0.23</v>
      </c>
      <c r="AP1073" s="11">
        <v>0</v>
      </c>
      <c r="AQ1073" s="11">
        <v>0.69</v>
      </c>
      <c r="AR1073" s="11">
        <v>0.13</v>
      </c>
      <c r="AS1073" s="8" t="s">
        <v>298</v>
      </c>
      <c r="AT1073" s="11">
        <v>0</v>
      </c>
      <c r="AU1073" s="8" t="s">
        <v>13763</v>
      </c>
      <c r="AV1073" s="8" t="s">
        <v>299</v>
      </c>
    </row>
    <row r="1074" spans="1:48" x14ac:dyDescent="0.25">
      <c r="A1074" s="8" t="str">
        <f t="shared" si="16"/>
        <v>17006000334402200001421</v>
      </c>
      <c r="B1074" s="8" t="s">
        <v>10883</v>
      </c>
      <c r="C1074" s="8" t="s">
        <v>292</v>
      </c>
      <c r="D1074" s="8" t="s">
        <v>293</v>
      </c>
      <c r="E1074" s="8" t="s">
        <v>13764</v>
      </c>
      <c r="F1074" s="8" t="s">
        <v>13765</v>
      </c>
      <c r="G1074" s="8" t="s">
        <v>10890</v>
      </c>
      <c r="H1074" s="8" t="s">
        <v>10896</v>
      </c>
      <c r="I1074" s="8" t="s">
        <v>294</v>
      </c>
      <c r="J1074" s="8" t="s">
        <v>10897</v>
      </c>
      <c r="K1074" s="8" t="s">
        <v>301</v>
      </c>
      <c r="L1074" s="8" t="s">
        <v>10898</v>
      </c>
      <c r="M1074" s="8" t="s">
        <v>10899</v>
      </c>
      <c r="N1074" s="8" t="s">
        <v>10893</v>
      </c>
      <c r="O1074" s="9">
        <v>12.32</v>
      </c>
      <c r="P1074" s="10">
        <v>1</v>
      </c>
      <c r="Q1074" s="11">
        <v>9.25</v>
      </c>
      <c r="R1074" s="11">
        <v>7</v>
      </c>
      <c r="S1074" s="8" t="s">
        <v>296</v>
      </c>
      <c r="T1074" s="8" t="s">
        <v>297</v>
      </c>
      <c r="U1074" s="9">
        <v>14.71</v>
      </c>
      <c r="V1074" s="10">
        <v>0.25</v>
      </c>
      <c r="W1074" s="11">
        <v>3</v>
      </c>
      <c r="X1074" s="9">
        <v>4.9480000000000004</v>
      </c>
      <c r="Y1074" s="8" t="s">
        <v>292</v>
      </c>
      <c r="Z1074" s="10">
        <v>4</v>
      </c>
      <c r="AA1074" s="10">
        <v>1</v>
      </c>
      <c r="AB1074" s="9">
        <v>19.792000000000002</v>
      </c>
      <c r="AC1074" s="10">
        <v>1</v>
      </c>
      <c r="AD1074" s="10">
        <v>1</v>
      </c>
      <c r="AE1074" s="9">
        <v>19.792000000000002</v>
      </c>
      <c r="AF1074" s="11">
        <v>10</v>
      </c>
      <c r="AG1074" s="11">
        <v>7</v>
      </c>
      <c r="AH1074" s="11">
        <v>0</v>
      </c>
      <c r="AI1074" s="11">
        <v>17</v>
      </c>
      <c r="AJ1074" s="11">
        <v>0</v>
      </c>
      <c r="AK1074" s="12">
        <v>44115.628680555557</v>
      </c>
      <c r="AL1074" s="11">
        <v>0.37</v>
      </c>
      <c r="AM1074" s="11">
        <v>100</v>
      </c>
      <c r="AN1074" s="11">
        <v>0</v>
      </c>
      <c r="AO1074" s="11">
        <v>0.26</v>
      </c>
      <c r="AP1074" s="11">
        <v>0</v>
      </c>
      <c r="AQ1074" s="11">
        <v>0.76</v>
      </c>
      <c r="AR1074" s="11">
        <v>0.14000000000000001</v>
      </c>
      <c r="AS1074" s="8" t="s">
        <v>298</v>
      </c>
      <c r="AT1074" s="11">
        <v>0</v>
      </c>
      <c r="AU1074" s="8" t="s">
        <v>13766</v>
      </c>
      <c r="AV1074" s="8" t="s">
        <v>299</v>
      </c>
    </row>
    <row r="1075" spans="1:48" x14ac:dyDescent="0.25">
      <c r="A1075" s="8" t="str">
        <f t="shared" si="16"/>
        <v>17006000337632200001421</v>
      </c>
      <c r="B1075" s="8" t="s">
        <v>10883</v>
      </c>
      <c r="C1075" s="8" t="s">
        <v>292</v>
      </c>
      <c r="D1075" s="8" t="s">
        <v>293</v>
      </c>
      <c r="E1075" s="8" t="s">
        <v>13767</v>
      </c>
      <c r="F1075" s="8" t="s">
        <v>13768</v>
      </c>
      <c r="G1075" s="8" t="s">
        <v>10890</v>
      </c>
      <c r="H1075" s="8" t="s">
        <v>10896</v>
      </c>
      <c r="I1075" s="8" t="s">
        <v>294</v>
      </c>
      <c r="J1075" s="8" t="s">
        <v>10897</v>
      </c>
      <c r="K1075" s="8" t="s">
        <v>301</v>
      </c>
      <c r="L1075" s="8" t="s">
        <v>10898</v>
      </c>
      <c r="M1075" s="8" t="s">
        <v>10899</v>
      </c>
      <c r="N1075" s="8" t="s">
        <v>10893</v>
      </c>
      <c r="O1075" s="9">
        <v>9.93</v>
      </c>
      <c r="P1075" s="10">
        <v>1</v>
      </c>
      <c r="Q1075" s="11">
        <v>9.25</v>
      </c>
      <c r="R1075" s="11">
        <v>7</v>
      </c>
      <c r="S1075" s="8" t="s">
        <v>296</v>
      </c>
      <c r="T1075" s="8" t="s">
        <v>297</v>
      </c>
      <c r="U1075" s="9">
        <v>11.856999999999999</v>
      </c>
      <c r="V1075" s="10">
        <v>0.25</v>
      </c>
      <c r="W1075" s="11">
        <v>3</v>
      </c>
      <c r="X1075" s="9">
        <v>3.9940000000000002</v>
      </c>
      <c r="Y1075" s="8" t="s">
        <v>292</v>
      </c>
      <c r="Z1075" s="10">
        <v>4</v>
      </c>
      <c r="AA1075" s="10">
        <v>1</v>
      </c>
      <c r="AB1075" s="9">
        <v>15.976000000000001</v>
      </c>
      <c r="AC1075" s="10">
        <v>1</v>
      </c>
      <c r="AD1075" s="10">
        <v>1</v>
      </c>
      <c r="AE1075" s="9">
        <v>15.976000000000001</v>
      </c>
      <c r="AF1075" s="11">
        <v>10</v>
      </c>
      <c r="AG1075" s="11">
        <v>7</v>
      </c>
      <c r="AH1075" s="11">
        <v>0</v>
      </c>
      <c r="AI1075" s="11">
        <v>17</v>
      </c>
      <c r="AJ1075" s="11">
        <v>0</v>
      </c>
      <c r="AK1075" s="12">
        <v>44115.629664351851</v>
      </c>
      <c r="AL1075" s="11">
        <v>0.3</v>
      </c>
      <c r="AM1075" s="11">
        <v>100</v>
      </c>
      <c r="AN1075" s="11">
        <v>0</v>
      </c>
      <c r="AO1075" s="11">
        <v>0.21</v>
      </c>
      <c r="AP1075" s="11">
        <v>0</v>
      </c>
      <c r="AQ1075" s="11">
        <v>0.61</v>
      </c>
      <c r="AR1075" s="11">
        <v>0.12</v>
      </c>
      <c r="AS1075" s="8" t="s">
        <v>298</v>
      </c>
      <c r="AT1075" s="11">
        <v>0</v>
      </c>
      <c r="AU1075" s="8" t="s">
        <v>13769</v>
      </c>
      <c r="AV1075" s="8" t="s">
        <v>299</v>
      </c>
    </row>
    <row r="1076" spans="1:48" x14ac:dyDescent="0.25">
      <c r="A1076" s="8" t="str">
        <f t="shared" si="16"/>
        <v>10006000338512200001455</v>
      </c>
      <c r="B1076" s="8" t="s">
        <v>10870</v>
      </c>
      <c r="C1076" s="8" t="s">
        <v>294</v>
      </c>
      <c r="D1076" s="8" t="s">
        <v>293</v>
      </c>
      <c r="E1076" s="8" t="s">
        <v>13770</v>
      </c>
      <c r="F1076" s="8" t="s">
        <v>13771</v>
      </c>
      <c r="G1076" s="8" t="s">
        <v>13755</v>
      </c>
      <c r="H1076" s="8" t="s">
        <v>13756</v>
      </c>
      <c r="I1076" s="8" t="s">
        <v>292</v>
      </c>
      <c r="J1076" s="8" t="s">
        <v>10897</v>
      </c>
      <c r="K1076" s="8" t="s">
        <v>302</v>
      </c>
      <c r="L1076" s="8" t="s">
        <v>10898</v>
      </c>
      <c r="M1076" s="8" t="s">
        <v>10899</v>
      </c>
      <c r="N1076" s="8" t="s">
        <v>10875</v>
      </c>
      <c r="O1076" s="9">
        <v>0</v>
      </c>
      <c r="P1076" s="10">
        <v>1</v>
      </c>
      <c r="Q1076" s="11">
        <v>9.25</v>
      </c>
      <c r="R1076" s="11">
        <v>12</v>
      </c>
      <c r="S1076" s="8" t="s">
        <v>296</v>
      </c>
      <c r="T1076" s="8" t="s">
        <v>297</v>
      </c>
      <c r="U1076" s="9">
        <v>24.05</v>
      </c>
      <c r="V1076" s="10">
        <v>1</v>
      </c>
      <c r="W1076" s="11">
        <v>6</v>
      </c>
      <c r="X1076" s="9">
        <v>20.37</v>
      </c>
      <c r="Y1076" s="8" t="s">
        <v>292</v>
      </c>
      <c r="Z1076" s="10">
        <v>1</v>
      </c>
      <c r="AA1076" s="10">
        <v>1</v>
      </c>
      <c r="AB1076" s="9">
        <v>20.37</v>
      </c>
      <c r="AC1076" s="10">
        <v>1</v>
      </c>
      <c r="AD1076" s="10">
        <v>1</v>
      </c>
      <c r="AE1076" s="9">
        <v>20.37</v>
      </c>
      <c r="AF1076" s="11">
        <v>0</v>
      </c>
      <c r="AG1076" s="11">
        <v>12</v>
      </c>
      <c r="AH1076" s="11">
        <v>9.25</v>
      </c>
      <c r="AI1076" s="11">
        <v>0</v>
      </c>
      <c r="AJ1076" s="11">
        <v>0</v>
      </c>
      <c r="AK1076" s="12">
        <v>44115.069594907407</v>
      </c>
      <c r="AL1076" s="11">
        <v>0</v>
      </c>
      <c r="AM1076" s="11">
        <v>100</v>
      </c>
      <c r="AN1076" s="11">
        <v>0</v>
      </c>
      <c r="AO1076" s="11">
        <v>2.89</v>
      </c>
      <c r="AP1076" s="11">
        <v>2.23</v>
      </c>
      <c r="AQ1076" s="11">
        <v>0</v>
      </c>
      <c r="AR1076" s="11">
        <v>1.44</v>
      </c>
      <c r="AS1076" s="8" t="s">
        <v>298</v>
      </c>
      <c r="AT1076" s="11">
        <v>0</v>
      </c>
      <c r="AU1076" s="8" t="s">
        <v>13772</v>
      </c>
      <c r="AV1076" s="8" t="s">
        <v>299</v>
      </c>
    </row>
    <row r="1077" spans="1:48" x14ac:dyDescent="0.25">
      <c r="A1077" s="8" t="str">
        <f t="shared" si="16"/>
        <v>11006000370252200000924</v>
      </c>
      <c r="B1077" s="8" t="s">
        <v>10874</v>
      </c>
      <c r="C1077" s="8" t="s">
        <v>294</v>
      </c>
      <c r="D1077" s="8" t="s">
        <v>293</v>
      </c>
      <c r="E1077" s="8" t="s">
        <v>13773</v>
      </c>
      <c r="F1077" s="8" t="s">
        <v>13774</v>
      </c>
      <c r="G1077" s="8" t="s">
        <v>10871</v>
      </c>
      <c r="H1077" s="8" t="s">
        <v>10872</v>
      </c>
      <c r="I1077" s="8" t="s">
        <v>292</v>
      </c>
      <c r="J1077" s="8" t="s">
        <v>10897</v>
      </c>
      <c r="K1077" s="8" t="s">
        <v>295</v>
      </c>
      <c r="L1077" s="8" t="s">
        <v>11027</v>
      </c>
      <c r="M1077" s="8" t="s">
        <v>10899</v>
      </c>
      <c r="N1077" s="8" t="s">
        <v>10873</v>
      </c>
      <c r="O1077" s="9">
        <v>211.13499999999999</v>
      </c>
      <c r="P1077" s="10">
        <v>1</v>
      </c>
      <c r="Q1077" s="11">
        <v>9.25</v>
      </c>
      <c r="R1077" s="11">
        <v>4</v>
      </c>
      <c r="S1077" s="8" t="s">
        <v>296</v>
      </c>
      <c r="T1077" s="8" t="s">
        <v>297</v>
      </c>
      <c r="U1077" s="9">
        <v>243.38300000000001</v>
      </c>
      <c r="V1077" s="10">
        <v>0.45</v>
      </c>
      <c r="W1077" s="11">
        <v>2</v>
      </c>
      <c r="X1077" s="9">
        <v>97.421999999999997</v>
      </c>
      <c r="Y1077" s="8" t="s">
        <v>292</v>
      </c>
      <c r="Z1077" s="10">
        <v>1</v>
      </c>
      <c r="AA1077" s="10">
        <v>1</v>
      </c>
      <c r="AB1077" s="9">
        <v>97.421999999999997</v>
      </c>
      <c r="AC1077" s="10">
        <v>1</v>
      </c>
      <c r="AD1077" s="10">
        <v>1</v>
      </c>
      <c r="AE1077" s="9">
        <v>97.421999999999997</v>
      </c>
      <c r="AF1077" s="11">
        <v>10</v>
      </c>
      <c r="AG1077" s="11">
        <v>4</v>
      </c>
      <c r="AH1077" s="11">
        <v>9.25</v>
      </c>
      <c r="AI1077" s="11">
        <v>0</v>
      </c>
      <c r="AJ1077" s="11">
        <v>0</v>
      </c>
      <c r="AK1077" s="12">
        <v>44115.084560185183</v>
      </c>
      <c r="AL1077" s="11">
        <v>10.95</v>
      </c>
      <c r="AM1077" s="11">
        <v>100</v>
      </c>
      <c r="AN1077" s="11">
        <v>0</v>
      </c>
      <c r="AO1077" s="11">
        <v>4.38</v>
      </c>
      <c r="AP1077" s="11">
        <v>10.130000000000001</v>
      </c>
      <c r="AQ1077" s="11">
        <v>0</v>
      </c>
      <c r="AR1077" s="11">
        <v>2.41</v>
      </c>
      <c r="AS1077" s="8" t="s">
        <v>298</v>
      </c>
      <c r="AT1077" s="11">
        <v>0</v>
      </c>
      <c r="AU1077" s="8" t="s">
        <v>13775</v>
      </c>
      <c r="AV1077" s="8" t="s">
        <v>299</v>
      </c>
    </row>
    <row r="1078" spans="1:48" x14ac:dyDescent="0.25">
      <c r="A1078" s="8" t="str">
        <f t="shared" si="16"/>
        <v>10006000376152200001455</v>
      </c>
      <c r="B1078" s="8" t="s">
        <v>10870</v>
      </c>
      <c r="C1078" s="8" t="s">
        <v>292</v>
      </c>
      <c r="D1078" s="8" t="s">
        <v>293</v>
      </c>
      <c r="E1078" s="8" t="s">
        <v>13776</v>
      </c>
      <c r="F1078" s="8" t="s">
        <v>13777</v>
      </c>
      <c r="G1078" s="8" t="s">
        <v>13755</v>
      </c>
      <c r="H1078" s="8" t="s">
        <v>13756</v>
      </c>
      <c r="I1078" s="8" t="s">
        <v>294</v>
      </c>
      <c r="J1078" s="8" t="s">
        <v>10897</v>
      </c>
      <c r="K1078" s="8" t="s">
        <v>295</v>
      </c>
      <c r="L1078" s="8" t="s">
        <v>10886</v>
      </c>
      <c r="M1078" s="8" t="s">
        <v>10899</v>
      </c>
      <c r="N1078" s="8" t="s">
        <v>10875</v>
      </c>
      <c r="O1078" s="9">
        <v>0</v>
      </c>
      <c r="P1078" s="10">
        <v>1</v>
      </c>
      <c r="Q1078" s="11">
        <v>9.25</v>
      </c>
      <c r="R1078" s="11">
        <v>12</v>
      </c>
      <c r="S1078" s="8" t="s">
        <v>296</v>
      </c>
      <c r="T1078" s="8" t="s">
        <v>297</v>
      </c>
      <c r="U1078" s="9">
        <v>97.4</v>
      </c>
      <c r="V1078" s="10">
        <v>1</v>
      </c>
      <c r="W1078" s="11">
        <v>6</v>
      </c>
      <c r="X1078" s="9">
        <v>82.54</v>
      </c>
      <c r="Y1078" s="8" t="s">
        <v>292</v>
      </c>
      <c r="Z1078" s="10">
        <v>1</v>
      </c>
      <c r="AA1078" s="10">
        <v>1</v>
      </c>
      <c r="AB1078" s="9">
        <v>82.54</v>
      </c>
      <c r="AC1078" s="10">
        <v>1</v>
      </c>
      <c r="AD1078" s="10">
        <v>1</v>
      </c>
      <c r="AE1078" s="9">
        <v>82.54</v>
      </c>
      <c r="AF1078" s="11">
        <v>0</v>
      </c>
      <c r="AG1078" s="11">
        <v>12</v>
      </c>
      <c r="AH1078" s="11">
        <v>9.25</v>
      </c>
      <c r="AI1078" s="11">
        <v>0</v>
      </c>
      <c r="AJ1078" s="11">
        <v>0</v>
      </c>
      <c r="AK1078" s="12">
        <v>44115.660381944443</v>
      </c>
      <c r="AL1078" s="11">
        <v>0</v>
      </c>
      <c r="AM1078" s="11">
        <v>100</v>
      </c>
      <c r="AN1078" s="11">
        <v>0</v>
      </c>
      <c r="AO1078" s="11">
        <v>11.69</v>
      </c>
      <c r="AP1078" s="11">
        <v>9.01</v>
      </c>
      <c r="AQ1078" s="11">
        <v>0</v>
      </c>
      <c r="AR1078" s="11">
        <v>5.84</v>
      </c>
      <c r="AS1078" s="8" t="s">
        <v>298</v>
      </c>
      <c r="AT1078" s="11">
        <v>0</v>
      </c>
      <c r="AU1078" s="8" t="s">
        <v>13778</v>
      </c>
      <c r="AV1078" s="8" t="s">
        <v>299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2B6-F3FC-43B2-9F61-6A09D968974A}">
  <sheetPr codeName="Planilha1"/>
  <dimension ref="A1:BE10840"/>
  <sheetViews>
    <sheetView workbookViewId="0">
      <selection activeCell="G1" sqref="G1:G1048576"/>
    </sheetView>
  </sheetViews>
  <sheetFormatPr defaultRowHeight="15" x14ac:dyDescent="0.25"/>
  <cols>
    <col min="1" max="1" width="15.85546875" customWidth="1"/>
    <col min="3" max="3" width="13.85546875" bestFit="1" customWidth="1"/>
    <col min="4" max="4" width="13.42578125" bestFit="1" customWidth="1"/>
    <col min="5" max="5" width="7.5703125" customWidth="1"/>
    <col min="6" max="6" width="14.5703125" bestFit="1" customWidth="1"/>
    <col min="7" max="7" width="15.140625" customWidth="1"/>
    <col min="8" max="9" width="16.7109375" customWidth="1"/>
    <col min="10" max="10" width="2.42578125" customWidth="1"/>
    <col min="11" max="11" width="10.85546875" customWidth="1"/>
    <col min="12" max="12" width="16.28515625" bestFit="1" customWidth="1"/>
    <col min="13" max="16" width="16.28515625" customWidth="1"/>
    <col min="17" max="17" width="16.28515625" bestFit="1" customWidth="1"/>
  </cols>
  <sheetData>
    <row r="1" spans="1:57" x14ac:dyDescent="0.25">
      <c r="A1" t="s">
        <v>10865</v>
      </c>
      <c r="B1" t="s">
        <v>309</v>
      </c>
      <c r="C1" t="s">
        <v>310</v>
      </c>
      <c r="D1" t="s">
        <v>10859</v>
      </c>
      <c r="E1" t="s">
        <v>10866</v>
      </c>
      <c r="F1" t="s">
        <v>14770</v>
      </c>
      <c r="G1" t="s">
        <v>10861</v>
      </c>
      <c r="H1" t="s">
        <v>10864</v>
      </c>
      <c r="I1" t="s">
        <v>10867</v>
      </c>
      <c r="J1" t="s">
        <v>10857</v>
      </c>
      <c r="K1" t="s">
        <v>14771</v>
      </c>
      <c r="L1" s="1" t="s">
        <v>10862</v>
      </c>
      <c r="M1" t="s">
        <v>10867</v>
      </c>
      <c r="N1" t="s">
        <v>10868</v>
      </c>
      <c r="O1" t="s">
        <v>10864</v>
      </c>
      <c r="P1" s="1" t="s">
        <v>10863</v>
      </c>
      <c r="Q1" s="3"/>
      <c r="R1" s="1"/>
      <c r="S1" s="1"/>
      <c r="T1" s="1"/>
      <c r="U1" s="1"/>
      <c r="V1" s="1"/>
      <c r="W1" s="1"/>
      <c r="X1" s="1"/>
    </row>
    <row r="2" spans="1:57" x14ac:dyDescent="0.25">
      <c r="A2" t="s">
        <v>5268</v>
      </c>
      <c r="B2" s="2">
        <v>0.05</v>
      </c>
      <c r="D2" t="s">
        <v>10860</v>
      </c>
      <c r="E2" s="4">
        <v>7.0000000000000007E-2</v>
      </c>
      <c r="F2" s="4">
        <v>5.5999999999999994E-2</v>
      </c>
      <c r="G2" s="4">
        <v>0.71479999999999999</v>
      </c>
      <c r="H2" s="4">
        <v>0.71479999999999999</v>
      </c>
      <c r="I2" s="4">
        <v>0.74390000000000001</v>
      </c>
      <c r="K2" s="4">
        <v>0.17</v>
      </c>
      <c r="L2" s="4">
        <v>0.32090000000000002</v>
      </c>
      <c r="M2" s="4">
        <v>0.52769999999999995</v>
      </c>
      <c r="N2" s="4">
        <v>0.48</v>
      </c>
      <c r="O2" s="4">
        <v>0.40039999999999998</v>
      </c>
      <c r="P2" s="4">
        <v>0.50390000000000001</v>
      </c>
      <c r="Q2" t="s">
        <v>10858</v>
      </c>
    </row>
    <row r="3" spans="1:57" x14ac:dyDescent="0.25">
      <c r="A3" t="s">
        <v>5344</v>
      </c>
      <c r="B3" s="2">
        <v>0.15</v>
      </c>
      <c r="E3" s="4">
        <v>7.0000000000000007E-2</v>
      </c>
      <c r="F3" s="4">
        <v>5.5999999999999994E-2</v>
      </c>
      <c r="K3" s="4">
        <v>0.17</v>
      </c>
      <c r="L3" s="4">
        <v>0.32090000000000002</v>
      </c>
      <c r="M3" s="4">
        <v>0.52769999999999995</v>
      </c>
      <c r="N3" s="4">
        <v>0.48</v>
      </c>
      <c r="O3" s="4">
        <v>0.40039999999999998</v>
      </c>
      <c r="P3" s="4">
        <v>0.50390000000000001</v>
      </c>
    </row>
    <row r="4" spans="1:57" x14ac:dyDescent="0.25">
      <c r="A4" t="s">
        <v>5347</v>
      </c>
      <c r="B4" s="2">
        <v>0</v>
      </c>
      <c r="E4" s="4">
        <v>7.0000000000000007E-2</v>
      </c>
      <c r="F4" s="4">
        <v>5.5999999999999994E-2</v>
      </c>
      <c r="K4" s="4">
        <v>0.17</v>
      </c>
      <c r="L4" s="4">
        <v>0.32090000000000002</v>
      </c>
      <c r="M4" s="4">
        <v>0.52769999999999995</v>
      </c>
      <c r="N4" s="4">
        <v>0.48</v>
      </c>
      <c r="O4" s="4">
        <v>0.40039999999999998</v>
      </c>
      <c r="P4" s="4">
        <v>0.50390000000000001</v>
      </c>
    </row>
    <row r="5" spans="1:57" x14ac:dyDescent="0.25">
      <c r="A5" t="s">
        <v>27</v>
      </c>
      <c r="B5" s="2">
        <v>0</v>
      </c>
      <c r="C5" t="s">
        <v>27</v>
      </c>
      <c r="E5" s="4">
        <v>7.0000000000000007E-2</v>
      </c>
      <c r="F5" s="4">
        <v>5.5999999999999994E-2</v>
      </c>
      <c r="K5" s="4">
        <v>0.17</v>
      </c>
      <c r="L5" s="4">
        <v>0.32090000000000002</v>
      </c>
      <c r="M5" s="4">
        <v>0.52769999999999995</v>
      </c>
      <c r="N5" s="4">
        <v>0.48</v>
      </c>
      <c r="O5" s="4">
        <v>0.40039999999999998</v>
      </c>
      <c r="P5" s="4">
        <v>0.50390000000000001</v>
      </c>
      <c r="AJ5">
        <f>ROUND(AD5*V5,2)</f>
        <v>0</v>
      </c>
      <c r="AL5">
        <f>AK5*O5*M5</f>
        <v>0</v>
      </c>
      <c r="BC5">
        <f>AL5</f>
        <v>0</v>
      </c>
      <c r="BE5" s="5">
        <f>P5</f>
        <v>0.50390000000000001</v>
      </c>
    </row>
    <row r="6" spans="1:57" x14ac:dyDescent="0.25">
      <c r="A6" t="s">
        <v>7741</v>
      </c>
      <c r="B6" s="2">
        <v>0.05</v>
      </c>
      <c r="E6" s="4">
        <v>7.0000000000000007E-2</v>
      </c>
      <c r="F6" s="4">
        <v>5.5999999999999994E-2</v>
      </c>
      <c r="K6" s="4">
        <v>0.17</v>
      </c>
      <c r="L6" s="4">
        <v>0.32090000000000002</v>
      </c>
      <c r="M6" s="4">
        <v>0.52769999999999995</v>
      </c>
      <c r="N6" s="4">
        <v>0.48</v>
      </c>
      <c r="O6" s="4">
        <v>0.40039999999999998</v>
      </c>
      <c r="P6" s="4">
        <v>0.50390000000000001</v>
      </c>
    </row>
    <row r="7" spans="1:57" x14ac:dyDescent="0.25">
      <c r="A7" t="s">
        <v>28</v>
      </c>
      <c r="B7" s="2">
        <v>0.1</v>
      </c>
      <c r="C7" t="s">
        <v>28</v>
      </c>
      <c r="E7" s="4">
        <v>7.0000000000000007E-2</v>
      </c>
      <c r="F7" s="4">
        <v>5.5999999999999994E-2</v>
      </c>
      <c r="K7" s="4">
        <v>0.17</v>
      </c>
      <c r="L7" s="4">
        <v>0.32090000000000002</v>
      </c>
      <c r="M7" s="4">
        <v>0.52769999999999995</v>
      </c>
      <c r="N7" s="4">
        <v>0.48</v>
      </c>
      <c r="O7" s="4">
        <v>0.40039999999999998</v>
      </c>
      <c r="P7" s="4">
        <v>0.50390000000000001</v>
      </c>
    </row>
    <row r="8" spans="1:57" x14ac:dyDescent="0.25">
      <c r="A8" t="s">
        <v>29</v>
      </c>
      <c r="B8" s="2">
        <v>0.1</v>
      </c>
      <c r="C8" t="s">
        <v>29</v>
      </c>
      <c r="E8" s="4">
        <v>7.0000000000000007E-2</v>
      </c>
      <c r="F8" s="4">
        <v>5.5999999999999994E-2</v>
      </c>
      <c r="K8" s="4">
        <v>0.17</v>
      </c>
      <c r="L8" s="4">
        <v>0.32090000000000002</v>
      </c>
      <c r="M8" s="4">
        <v>0.52769999999999995</v>
      </c>
      <c r="N8" s="4">
        <v>0.48</v>
      </c>
      <c r="O8" s="4">
        <v>0.40039999999999998</v>
      </c>
      <c r="P8" s="4">
        <v>0.50390000000000001</v>
      </c>
    </row>
    <row r="9" spans="1:57" x14ac:dyDescent="0.25">
      <c r="A9" t="s">
        <v>7829</v>
      </c>
      <c r="B9" s="2">
        <v>0.05</v>
      </c>
      <c r="E9" s="4">
        <v>7.0000000000000007E-2</v>
      </c>
      <c r="F9" s="4">
        <v>5.5999999999999994E-2</v>
      </c>
      <c r="K9" s="4">
        <v>0.17</v>
      </c>
      <c r="L9" s="4">
        <v>0.32090000000000002</v>
      </c>
      <c r="M9" s="4">
        <v>0.52769999999999995</v>
      </c>
      <c r="N9" s="4">
        <v>0.48</v>
      </c>
      <c r="O9" s="4">
        <v>0.40039999999999998</v>
      </c>
      <c r="P9" s="4">
        <v>0.50390000000000001</v>
      </c>
    </row>
    <row r="10" spans="1:57" x14ac:dyDescent="0.25">
      <c r="A10" t="s">
        <v>7902</v>
      </c>
      <c r="B10" s="2">
        <v>0.05</v>
      </c>
      <c r="E10" s="4">
        <v>7.0000000000000007E-2</v>
      </c>
      <c r="F10" s="4">
        <v>5.5999999999999994E-2</v>
      </c>
      <c r="K10" s="4">
        <v>0.17</v>
      </c>
      <c r="L10" s="4">
        <v>0.32090000000000002</v>
      </c>
      <c r="M10" s="4">
        <v>0.52769999999999995</v>
      </c>
      <c r="N10" s="4">
        <v>0.48</v>
      </c>
      <c r="O10" s="4">
        <v>0.40039999999999998</v>
      </c>
      <c r="P10" s="4">
        <v>0.50390000000000001</v>
      </c>
    </row>
    <row r="11" spans="1:57" x14ac:dyDescent="0.25">
      <c r="A11" t="s">
        <v>7971</v>
      </c>
      <c r="B11" s="2">
        <v>0.1</v>
      </c>
      <c r="E11" s="4">
        <v>7.0000000000000007E-2</v>
      </c>
      <c r="F11" s="4">
        <v>5.5999999999999994E-2</v>
      </c>
      <c r="K11" s="4">
        <v>0.17</v>
      </c>
      <c r="L11" s="4">
        <v>0.32090000000000002</v>
      </c>
      <c r="M11" s="4">
        <v>0.52769999999999995</v>
      </c>
      <c r="N11" s="4">
        <v>0.48</v>
      </c>
      <c r="O11" s="4">
        <v>0.40039999999999998</v>
      </c>
      <c r="P11" s="4">
        <v>0.50390000000000001</v>
      </c>
    </row>
    <row r="12" spans="1:57" x14ac:dyDescent="0.25">
      <c r="A12" t="s">
        <v>8077</v>
      </c>
      <c r="B12" s="2">
        <v>0</v>
      </c>
      <c r="E12" s="4">
        <v>7.0000000000000007E-2</v>
      </c>
      <c r="F12" s="4">
        <v>5.5999999999999994E-2</v>
      </c>
      <c r="K12" s="4">
        <v>0.17</v>
      </c>
      <c r="L12" s="4">
        <v>0.32090000000000002</v>
      </c>
      <c r="M12" s="4">
        <v>0.52769999999999995</v>
      </c>
      <c r="N12" s="4">
        <v>0.48</v>
      </c>
      <c r="O12" s="4">
        <v>0.40039999999999998</v>
      </c>
      <c r="P12" s="4">
        <v>0.50390000000000001</v>
      </c>
    </row>
    <row r="13" spans="1:57" x14ac:dyDescent="0.25">
      <c r="A13" t="s">
        <v>8078</v>
      </c>
      <c r="B13" s="2">
        <v>0</v>
      </c>
      <c r="E13" s="4">
        <v>7.0000000000000007E-2</v>
      </c>
      <c r="F13" s="4">
        <v>5.5999999999999994E-2</v>
      </c>
      <c r="K13" s="4">
        <v>0.17</v>
      </c>
      <c r="L13" s="4">
        <v>0.32090000000000002</v>
      </c>
      <c r="M13" s="4">
        <v>0.52769999999999995</v>
      </c>
      <c r="N13" s="4">
        <v>0.48</v>
      </c>
      <c r="O13" s="4">
        <v>0.40039999999999998</v>
      </c>
      <c r="P13" s="4">
        <v>0.50390000000000001</v>
      </c>
      <c r="AH13">
        <f>ROUND(((((   AD13+   AE13)*1.5039)*0.17)--2),2)</f>
        <v>2</v>
      </c>
    </row>
    <row r="14" spans="1:57" x14ac:dyDescent="0.25">
      <c r="A14" t="s">
        <v>8079</v>
      </c>
      <c r="B14" s="2">
        <v>0</v>
      </c>
      <c r="E14" s="4">
        <v>7.0000000000000007E-2</v>
      </c>
      <c r="F14" s="4">
        <v>5.5999999999999994E-2</v>
      </c>
      <c r="K14" s="4">
        <v>0.17</v>
      </c>
      <c r="L14" s="4">
        <v>0.32090000000000002</v>
      </c>
      <c r="M14" s="4">
        <v>0.52769999999999995</v>
      </c>
      <c r="N14" s="4">
        <v>0.48</v>
      </c>
      <c r="O14" s="4">
        <v>0.40039999999999998</v>
      </c>
      <c r="P14" s="4">
        <v>0.50390000000000001</v>
      </c>
    </row>
    <row r="15" spans="1:57" x14ac:dyDescent="0.25">
      <c r="A15" t="s">
        <v>8080</v>
      </c>
      <c r="B15" s="2">
        <v>0</v>
      </c>
      <c r="E15" s="4">
        <v>7.0000000000000007E-2</v>
      </c>
      <c r="F15" s="4">
        <v>5.5999999999999994E-2</v>
      </c>
      <c r="K15" s="4">
        <v>0.17</v>
      </c>
      <c r="L15" s="4">
        <v>0.32090000000000002</v>
      </c>
      <c r="M15" s="4">
        <v>0.52769999999999995</v>
      </c>
      <c r="N15" s="4">
        <v>0.48</v>
      </c>
      <c r="O15" s="4">
        <v>0.40039999999999998</v>
      </c>
      <c r="P15" s="4">
        <v>0.50390000000000001</v>
      </c>
    </row>
    <row r="16" spans="1:57" x14ac:dyDescent="0.25">
      <c r="A16" t="s">
        <v>8081</v>
      </c>
      <c r="B16" s="2">
        <v>0</v>
      </c>
      <c r="E16" s="4">
        <v>7.0000000000000007E-2</v>
      </c>
      <c r="F16" s="4">
        <v>5.5999999999999994E-2</v>
      </c>
      <c r="K16" s="4">
        <v>0.17</v>
      </c>
      <c r="L16" s="4">
        <v>0.32090000000000002</v>
      </c>
      <c r="M16" s="4">
        <v>0.52769999999999995</v>
      </c>
      <c r="N16" s="4">
        <v>0.48</v>
      </c>
      <c r="O16" s="4">
        <v>0.40039999999999998</v>
      </c>
      <c r="P16" s="4">
        <v>0.50390000000000001</v>
      </c>
    </row>
    <row r="17" spans="1:16" x14ac:dyDescent="0.25">
      <c r="A17" t="s">
        <v>8082</v>
      </c>
      <c r="B17" s="2">
        <v>0</v>
      </c>
      <c r="E17" s="4">
        <v>7.0000000000000007E-2</v>
      </c>
      <c r="F17" s="4">
        <v>5.5999999999999994E-2</v>
      </c>
      <c r="K17" s="4">
        <v>0.17</v>
      </c>
      <c r="L17" s="4">
        <v>0.32090000000000002</v>
      </c>
      <c r="M17" s="4">
        <v>0.52769999999999995</v>
      </c>
      <c r="N17" s="4">
        <v>0.48</v>
      </c>
      <c r="O17" s="4">
        <v>0.40039999999999998</v>
      </c>
      <c r="P17" s="4">
        <v>0.50390000000000001</v>
      </c>
    </row>
    <row r="18" spans="1:16" x14ac:dyDescent="0.25">
      <c r="A18" t="s">
        <v>8288</v>
      </c>
      <c r="B18" s="2">
        <v>0</v>
      </c>
      <c r="D18" t="s">
        <v>10860</v>
      </c>
      <c r="E18" s="4">
        <v>7.0000000000000007E-2</v>
      </c>
      <c r="F18" s="4">
        <v>5.5999999999999994E-2</v>
      </c>
      <c r="G18" s="4">
        <v>0.71479999999999999</v>
      </c>
      <c r="H18" s="4">
        <v>0.71479999999999999</v>
      </c>
      <c r="I18" s="4">
        <v>0.74386440677966092</v>
      </c>
      <c r="K18" s="4">
        <v>0.17</v>
      </c>
      <c r="L18" s="4">
        <v>0.32090000000000002</v>
      </c>
      <c r="M18" s="4">
        <v>0.52769999999999995</v>
      </c>
      <c r="N18" s="4">
        <v>0.48</v>
      </c>
      <c r="O18" s="4">
        <v>0.40039999999999998</v>
      </c>
      <c r="P18" s="4">
        <v>0.50390000000000001</v>
      </c>
    </row>
    <row r="19" spans="1:16" x14ac:dyDescent="0.25">
      <c r="A19" t="s">
        <v>8307</v>
      </c>
      <c r="B19" s="2">
        <v>0</v>
      </c>
      <c r="D19" t="s">
        <v>10860</v>
      </c>
      <c r="E19" s="4">
        <v>7.0000000000000007E-2</v>
      </c>
      <c r="F19" s="4">
        <v>5.5999999999999994E-2</v>
      </c>
      <c r="G19" s="4">
        <v>0.71479999999999999</v>
      </c>
      <c r="H19" s="4">
        <v>0.71479999999999999</v>
      </c>
      <c r="I19" s="4">
        <v>0.74386440677966092</v>
      </c>
      <c r="K19" s="4">
        <v>0.17</v>
      </c>
      <c r="L19" s="4">
        <v>0.32090000000000002</v>
      </c>
      <c r="M19" s="4">
        <v>0.52769999999999995</v>
      </c>
      <c r="N19" s="4">
        <v>0.48</v>
      </c>
      <c r="O19" s="4">
        <v>0.40039999999999998</v>
      </c>
      <c r="P19" s="4">
        <v>0.50390000000000001</v>
      </c>
    </row>
    <row r="20" spans="1:16" x14ac:dyDescent="0.25">
      <c r="A20" t="s">
        <v>8310</v>
      </c>
      <c r="B20" s="2">
        <v>0</v>
      </c>
      <c r="D20" t="s">
        <v>10860</v>
      </c>
      <c r="E20" s="4">
        <v>7.0000000000000007E-2</v>
      </c>
      <c r="F20" s="4">
        <v>5.5999999999999994E-2</v>
      </c>
      <c r="G20" s="4">
        <v>0.71479999999999999</v>
      </c>
      <c r="H20" s="4">
        <v>0.71479999999999999</v>
      </c>
      <c r="I20" s="4">
        <v>0.74386440677966092</v>
      </c>
      <c r="K20" s="4">
        <v>0.17</v>
      </c>
      <c r="L20" s="4">
        <v>0.32090000000000002</v>
      </c>
      <c r="M20" s="4">
        <v>0.52769999999999995</v>
      </c>
      <c r="N20" s="4">
        <v>0.48</v>
      </c>
      <c r="O20" s="4">
        <v>0.40039999999999998</v>
      </c>
      <c r="P20" s="4">
        <v>0.50390000000000001</v>
      </c>
    </row>
    <row r="21" spans="1:16" x14ac:dyDescent="0.25">
      <c r="A21" t="s">
        <v>8319</v>
      </c>
      <c r="B21" s="2">
        <v>0</v>
      </c>
      <c r="E21" s="4">
        <v>7.0000000000000007E-2</v>
      </c>
      <c r="F21" s="4">
        <v>5.5999999999999994E-2</v>
      </c>
      <c r="K21" s="4">
        <v>0.17</v>
      </c>
      <c r="L21" s="4">
        <v>0.32090000000000002</v>
      </c>
      <c r="M21" s="4">
        <v>0.52769999999999995</v>
      </c>
      <c r="N21" s="4">
        <v>0.48</v>
      </c>
      <c r="O21" s="4">
        <v>0.40039999999999998</v>
      </c>
      <c r="P21" s="4">
        <v>0.50390000000000001</v>
      </c>
    </row>
    <row r="22" spans="1:16" x14ac:dyDescent="0.25">
      <c r="A22" t="s">
        <v>8385</v>
      </c>
      <c r="B22" s="2">
        <v>0</v>
      </c>
      <c r="E22" s="4">
        <v>7.0000000000000007E-2</v>
      </c>
      <c r="F22" s="4">
        <v>5.5999999999999994E-2</v>
      </c>
      <c r="K22" s="4">
        <v>0.17</v>
      </c>
      <c r="L22" s="4">
        <v>0.32090000000000002</v>
      </c>
      <c r="M22" s="4">
        <v>0.52769999999999995</v>
      </c>
      <c r="N22" s="4">
        <v>0.48</v>
      </c>
      <c r="O22" s="4">
        <v>0.40039999999999998</v>
      </c>
      <c r="P22" s="4">
        <v>0.50390000000000001</v>
      </c>
    </row>
    <row r="23" spans="1:16" x14ac:dyDescent="0.25">
      <c r="A23" t="s">
        <v>8480</v>
      </c>
      <c r="B23" s="2">
        <v>0</v>
      </c>
      <c r="E23" s="4">
        <v>7.0000000000000007E-2</v>
      </c>
      <c r="F23" s="4">
        <v>5.5999999999999994E-2</v>
      </c>
      <c r="K23" s="4">
        <v>0.17</v>
      </c>
      <c r="L23" s="4">
        <v>0.32090000000000002</v>
      </c>
      <c r="M23" s="4">
        <v>0.52769999999999995</v>
      </c>
      <c r="N23" s="4">
        <v>0.48</v>
      </c>
      <c r="O23" s="4">
        <v>0.40039999999999998</v>
      </c>
      <c r="P23" s="4">
        <v>0.50390000000000001</v>
      </c>
    </row>
    <row r="24" spans="1:16" x14ac:dyDescent="0.25">
      <c r="A24" t="s">
        <v>8481</v>
      </c>
      <c r="B24" s="2">
        <v>0</v>
      </c>
      <c r="E24" s="4">
        <v>7.0000000000000007E-2</v>
      </c>
      <c r="F24" s="4">
        <v>5.5999999999999994E-2</v>
      </c>
      <c r="K24" s="4">
        <v>0.17</v>
      </c>
      <c r="L24" s="4">
        <v>0.32090000000000002</v>
      </c>
      <c r="M24" s="4">
        <v>0.52769999999999995</v>
      </c>
      <c r="N24" s="4">
        <v>0.48</v>
      </c>
      <c r="O24" s="4">
        <v>0.40039999999999998</v>
      </c>
      <c r="P24" s="4">
        <v>0.50390000000000001</v>
      </c>
    </row>
    <row r="25" spans="1:16" x14ac:dyDescent="0.25">
      <c r="A25" t="s">
        <v>8482</v>
      </c>
      <c r="B25" s="2">
        <v>0</v>
      </c>
      <c r="E25" s="4">
        <v>7.0000000000000007E-2</v>
      </c>
      <c r="F25" s="4">
        <v>5.5999999999999994E-2</v>
      </c>
      <c r="K25" s="4">
        <v>0.17</v>
      </c>
      <c r="L25" s="4">
        <v>0.32090000000000002</v>
      </c>
      <c r="M25" s="4">
        <v>0.52769999999999995</v>
      </c>
      <c r="N25" s="4">
        <v>0.48</v>
      </c>
      <c r="O25" s="4">
        <v>0.40039999999999998</v>
      </c>
      <c r="P25" s="4">
        <v>0.50390000000000001</v>
      </c>
    </row>
    <row r="26" spans="1:16" x14ac:dyDescent="0.25">
      <c r="A26" t="s">
        <v>8483</v>
      </c>
      <c r="B26" s="2">
        <v>0</v>
      </c>
      <c r="E26" s="4">
        <v>7.0000000000000007E-2</v>
      </c>
      <c r="F26" s="4">
        <v>5.5999999999999994E-2</v>
      </c>
      <c r="K26" s="4">
        <v>0.17</v>
      </c>
      <c r="L26" s="4">
        <v>0.32090000000000002</v>
      </c>
      <c r="M26" s="4">
        <v>0.52769999999999995</v>
      </c>
      <c r="N26" s="4">
        <v>0.48</v>
      </c>
      <c r="O26" s="4">
        <v>0.40039999999999998</v>
      </c>
      <c r="P26" s="4">
        <v>0.50390000000000001</v>
      </c>
    </row>
    <row r="27" spans="1:16" x14ac:dyDescent="0.25">
      <c r="A27" t="s">
        <v>8516</v>
      </c>
      <c r="B27" s="2">
        <v>0</v>
      </c>
      <c r="E27" s="4">
        <v>7.0000000000000007E-2</v>
      </c>
      <c r="F27" s="4">
        <v>5.5999999999999994E-2</v>
      </c>
      <c r="K27" s="4">
        <v>0.17</v>
      </c>
      <c r="L27" s="4">
        <v>0.32090000000000002</v>
      </c>
      <c r="M27" s="4">
        <v>0.52769999999999995</v>
      </c>
      <c r="N27" s="4">
        <v>0.48</v>
      </c>
      <c r="O27" s="4">
        <v>0.40039999999999998</v>
      </c>
      <c r="P27" s="4">
        <v>0.50390000000000001</v>
      </c>
    </row>
    <row r="28" spans="1:16" x14ac:dyDescent="0.25">
      <c r="A28" t="s">
        <v>85</v>
      </c>
      <c r="B28" s="2">
        <v>0</v>
      </c>
      <c r="C28" t="s">
        <v>85</v>
      </c>
      <c r="E28" s="4">
        <v>7.0000000000000007E-2</v>
      </c>
      <c r="F28" s="4">
        <v>5.5999999999999994E-2</v>
      </c>
      <c r="K28" s="4">
        <v>0.17</v>
      </c>
      <c r="L28" s="4">
        <v>0.32090000000000002</v>
      </c>
      <c r="M28" s="4">
        <v>0.52769999999999995</v>
      </c>
      <c r="N28" s="4">
        <v>0.48</v>
      </c>
      <c r="O28" s="4">
        <v>0.40039999999999998</v>
      </c>
      <c r="P28" s="4">
        <v>0.50390000000000001</v>
      </c>
    </row>
    <row r="29" spans="1:16" x14ac:dyDescent="0.25">
      <c r="A29" t="s">
        <v>91</v>
      </c>
      <c r="B29" s="2">
        <v>0</v>
      </c>
      <c r="C29" t="s">
        <v>91</v>
      </c>
      <c r="E29" s="4">
        <v>7.0000000000000007E-2</v>
      </c>
      <c r="F29" s="4">
        <v>5.5999999999999994E-2</v>
      </c>
      <c r="K29" s="4">
        <v>0.17</v>
      </c>
      <c r="L29" s="4">
        <v>0.32090000000000002</v>
      </c>
      <c r="M29" s="4">
        <v>0.52769999999999995</v>
      </c>
      <c r="N29" s="4">
        <v>0.48</v>
      </c>
      <c r="O29" s="4">
        <v>0.40039999999999998</v>
      </c>
      <c r="P29" s="4">
        <v>0.50390000000000001</v>
      </c>
    </row>
    <row r="30" spans="1:16" x14ac:dyDescent="0.25">
      <c r="A30" t="s">
        <v>92</v>
      </c>
      <c r="B30" s="2">
        <v>0</v>
      </c>
      <c r="C30" t="s">
        <v>92</v>
      </c>
      <c r="E30" s="4">
        <v>7.0000000000000007E-2</v>
      </c>
      <c r="F30" s="4">
        <v>5.5999999999999994E-2</v>
      </c>
      <c r="K30" s="4">
        <v>0.17</v>
      </c>
      <c r="L30" s="4">
        <v>0.32090000000000002</v>
      </c>
      <c r="M30" s="4">
        <v>0.52769999999999995</v>
      </c>
      <c r="N30" s="4">
        <v>0.48</v>
      </c>
      <c r="O30" s="4">
        <v>0.40039999999999998</v>
      </c>
      <c r="P30" s="4">
        <v>0.50390000000000001</v>
      </c>
    </row>
    <row r="31" spans="1:16" x14ac:dyDescent="0.25">
      <c r="A31" t="s">
        <v>93</v>
      </c>
      <c r="B31" s="2">
        <v>0</v>
      </c>
      <c r="C31" t="s">
        <v>93</v>
      </c>
      <c r="E31" s="4">
        <v>7.0000000000000007E-2</v>
      </c>
      <c r="F31" s="4">
        <v>5.5999999999999994E-2</v>
      </c>
      <c r="K31" s="4">
        <v>0.17</v>
      </c>
      <c r="L31" s="4">
        <v>0.32090000000000002</v>
      </c>
      <c r="M31" s="4">
        <v>0.52769999999999995</v>
      </c>
      <c r="N31" s="4">
        <v>0.48</v>
      </c>
      <c r="O31" s="4">
        <v>0.40039999999999998</v>
      </c>
      <c r="P31" s="4">
        <v>0.50390000000000001</v>
      </c>
    </row>
    <row r="32" spans="1:16" x14ac:dyDescent="0.25">
      <c r="A32" t="s">
        <v>8584</v>
      </c>
      <c r="B32" s="2">
        <v>0</v>
      </c>
      <c r="E32" s="4">
        <v>7.0000000000000007E-2</v>
      </c>
      <c r="F32" s="4">
        <v>5.5999999999999994E-2</v>
      </c>
      <c r="K32" s="4">
        <v>0.17</v>
      </c>
      <c r="L32" s="4">
        <v>0.32090000000000002</v>
      </c>
      <c r="M32" s="4">
        <v>0.52769999999999995</v>
      </c>
      <c r="N32" s="4">
        <v>0.48</v>
      </c>
      <c r="O32" s="4">
        <v>0.40039999999999998</v>
      </c>
      <c r="P32" s="4">
        <v>0.50390000000000001</v>
      </c>
    </row>
    <row r="33" spans="1:16" x14ac:dyDescent="0.25">
      <c r="A33" t="s">
        <v>8585</v>
      </c>
      <c r="B33" s="2">
        <v>0</v>
      </c>
      <c r="E33" s="4">
        <v>7.0000000000000007E-2</v>
      </c>
      <c r="F33" s="4">
        <v>5.5999999999999994E-2</v>
      </c>
      <c r="K33" s="4">
        <v>0.17</v>
      </c>
      <c r="L33" s="4">
        <v>0.32090000000000002</v>
      </c>
      <c r="M33" s="4">
        <v>0.52769999999999995</v>
      </c>
      <c r="N33" s="4">
        <v>0.48</v>
      </c>
      <c r="O33" s="4">
        <v>0.40039999999999998</v>
      </c>
      <c r="P33" s="4">
        <v>0.50390000000000001</v>
      </c>
    </row>
    <row r="34" spans="1:16" x14ac:dyDescent="0.25">
      <c r="A34" t="s">
        <v>8586</v>
      </c>
      <c r="B34" s="2">
        <v>0</v>
      </c>
      <c r="E34" s="4">
        <v>7.0000000000000007E-2</v>
      </c>
      <c r="F34" s="4">
        <v>5.5999999999999994E-2</v>
      </c>
      <c r="K34" s="4">
        <v>0.17</v>
      </c>
      <c r="L34" s="4">
        <v>0.32090000000000002</v>
      </c>
      <c r="M34" s="4">
        <v>0.52769999999999995</v>
      </c>
      <c r="N34" s="4">
        <v>0.48</v>
      </c>
      <c r="O34" s="4">
        <v>0.40039999999999998</v>
      </c>
      <c r="P34" s="4">
        <v>0.50390000000000001</v>
      </c>
    </row>
    <row r="35" spans="1:16" x14ac:dyDescent="0.25">
      <c r="A35" t="s">
        <v>8589</v>
      </c>
      <c r="B35" s="2">
        <v>0</v>
      </c>
      <c r="E35" s="4">
        <v>7.0000000000000007E-2</v>
      </c>
      <c r="F35" s="4">
        <v>5.5999999999999994E-2</v>
      </c>
      <c r="K35" s="4">
        <v>0.17</v>
      </c>
      <c r="L35" s="4">
        <v>0.32090000000000002</v>
      </c>
      <c r="M35" s="4">
        <v>0.52769999999999995</v>
      </c>
      <c r="N35" s="4">
        <v>0.48</v>
      </c>
      <c r="O35" s="4">
        <v>0.40039999999999998</v>
      </c>
      <c r="P35" s="4">
        <v>0.50390000000000001</v>
      </c>
    </row>
    <row r="36" spans="1:16" x14ac:dyDescent="0.25">
      <c r="A36" t="s">
        <v>94</v>
      </c>
      <c r="B36" s="2">
        <v>0</v>
      </c>
      <c r="C36" t="s">
        <v>94</v>
      </c>
      <c r="E36" s="4">
        <v>7.0000000000000007E-2</v>
      </c>
      <c r="F36" s="4">
        <v>5.5999999999999994E-2</v>
      </c>
      <c r="K36" s="4">
        <v>0.17</v>
      </c>
      <c r="L36" s="4">
        <v>0.32090000000000002</v>
      </c>
      <c r="M36" s="4">
        <v>0.52769999999999995</v>
      </c>
      <c r="N36" s="4">
        <v>0.48</v>
      </c>
      <c r="O36" s="4">
        <v>0.40039999999999998</v>
      </c>
      <c r="P36" s="4">
        <v>0.50390000000000001</v>
      </c>
    </row>
    <row r="37" spans="1:16" x14ac:dyDescent="0.25">
      <c r="A37" t="s">
        <v>95</v>
      </c>
      <c r="B37" s="2">
        <v>0.05</v>
      </c>
      <c r="C37" t="s">
        <v>95</v>
      </c>
      <c r="E37" s="4">
        <v>7.0000000000000007E-2</v>
      </c>
      <c r="F37" s="4">
        <v>5.5999999999999994E-2</v>
      </c>
      <c r="K37" s="4">
        <v>0.17</v>
      </c>
      <c r="L37" s="4">
        <v>0.32090000000000002</v>
      </c>
      <c r="M37" s="4">
        <v>0.52769999999999995</v>
      </c>
      <c r="N37" s="4">
        <v>0.48</v>
      </c>
      <c r="O37" s="4">
        <v>0.40039999999999998</v>
      </c>
      <c r="P37" s="4">
        <v>0.50390000000000001</v>
      </c>
    </row>
    <row r="38" spans="1:16" x14ac:dyDescent="0.25">
      <c r="A38" t="s">
        <v>96</v>
      </c>
      <c r="B38" s="2">
        <v>0.05</v>
      </c>
      <c r="C38" t="s">
        <v>96</v>
      </c>
      <c r="E38" s="4">
        <v>7.0000000000000007E-2</v>
      </c>
      <c r="F38" s="4">
        <v>5.5999999999999994E-2</v>
      </c>
      <c r="K38" s="4">
        <v>0.17</v>
      </c>
      <c r="L38" s="4">
        <v>0.32090000000000002</v>
      </c>
      <c r="M38" s="4">
        <v>0.52769999999999995</v>
      </c>
      <c r="N38" s="4">
        <v>0.48</v>
      </c>
      <c r="O38" s="4">
        <v>0.40039999999999998</v>
      </c>
      <c r="P38" s="4">
        <v>0.50390000000000001</v>
      </c>
    </row>
    <row r="39" spans="1:16" x14ac:dyDescent="0.25">
      <c r="A39" t="s">
        <v>97</v>
      </c>
      <c r="B39" s="2">
        <v>0.05</v>
      </c>
      <c r="C39" t="s">
        <v>97</v>
      </c>
      <c r="E39" s="4">
        <v>7.0000000000000007E-2</v>
      </c>
      <c r="F39" s="4">
        <v>5.5999999999999994E-2</v>
      </c>
      <c r="K39" s="4">
        <v>0.17</v>
      </c>
      <c r="L39" s="4">
        <v>0.32090000000000002</v>
      </c>
      <c r="M39" s="4">
        <v>0.52769999999999995</v>
      </c>
      <c r="N39" s="4">
        <v>0.48</v>
      </c>
      <c r="O39" s="4">
        <v>0.40039999999999998</v>
      </c>
      <c r="P39" s="4">
        <v>0.50390000000000001</v>
      </c>
    </row>
    <row r="40" spans="1:16" x14ac:dyDescent="0.25">
      <c r="A40" t="s">
        <v>98</v>
      </c>
      <c r="B40" s="2">
        <v>0</v>
      </c>
      <c r="C40" t="s">
        <v>98</v>
      </c>
      <c r="E40" s="4">
        <v>7.0000000000000007E-2</v>
      </c>
      <c r="F40" s="4">
        <v>5.5999999999999994E-2</v>
      </c>
      <c r="K40" s="4">
        <v>0.17</v>
      </c>
      <c r="L40" s="4">
        <v>0.32090000000000002</v>
      </c>
      <c r="M40" s="4">
        <v>0.52769999999999995</v>
      </c>
      <c r="N40" s="4">
        <v>0.48</v>
      </c>
      <c r="O40" s="4">
        <v>0.40039999999999998</v>
      </c>
      <c r="P40" s="4">
        <v>0.50390000000000001</v>
      </c>
    </row>
    <row r="41" spans="1:16" x14ac:dyDescent="0.25">
      <c r="A41" t="s">
        <v>99</v>
      </c>
      <c r="B41" s="2">
        <v>0</v>
      </c>
      <c r="C41" t="s">
        <v>99</v>
      </c>
      <c r="E41" s="4">
        <v>7.0000000000000007E-2</v>
      </c>
      <c r="F41" s="4">
        <v>5.5999999999999994E-2</v>
      </c>
      <c r="K41" s="4">
        <v>0.17</v>
      </c>
      <c r="L41" s="4">
        <v>0.32090000000000002</v>
      </c>
      <c r="M41" s="4">
        <v>0.52769999999999995</v>
      </c>
      <c r="N41" s="4">
        <v>0.48</v>
      </c>
      <c r="O41" s="4">
        <v>0.40039999999999998</v>
      </c>
      <c r="P41" s="4">
        <v>0.50390000000000001</v>
      </c>
    </row>
    <row r="42" spans="1:16" x14ac:dyDescent="0.25">
      <c r="A42" t="s">
        <v>100</v>
      </c>
      <c r="B42" s="2">
        <v>0</v>
      </c>
      <c r="C42" t="s">
        <v>100</v>
      </c>
      <c r="E42" s="4">
        <v>7.0000000000000007E-2</v>
      </c>
      <c r="F42" s="4">
        <v>5.5999999999999994E-2</v>
      </c>
      <c r="K42" s="4">
        <v>0.17</v>
      </c>
      <c r="L42" s="4">
        <v>0.32090000000000002</v>
      </c>
      <c r="M42" s="4">
        <v>0.52769999999999995</v>
      </c>
      <c r="N42" s="4">
        <v>0.48</v>
      </c>
      <c r="O42" s="4">
        <v>0.40039999999999998</v>
      </c>
      <c r="P42" s="4">
        <v>0.50390000000000001</v>
      </c>
    </row>
    <row r="43" spans="1:16" x14ac:dyDescent="0.25">
      <c r="A43" t="s">
        <v>101</v>
      </c>
      <c r="B43" s="2">
        <v>0</v>
      </c>
      <c r="C43" t="s">
        <v>101</v>
      </c>
      <c r="E43" s="4">
        <v>7.0000000000000007E-2</v>
      </c>
      <c r="F43" s="4">
        <v>5.5999999999999994E-2</v>
      </c>
      <c r="K43" s="4">
        <v>0.17</v>
      </c>
      <c r="L43" s="4">
        <v>0.32090000000000002</v>
      </c>
      <c r="M43" s="4">
        <v>0.52769999999999995</v>
      </c>
      <c r="N43" s="4">
        <v>0.48</v>
      </c>
      <c r="O43" s="4">
        <v>0.40039999999999998</v>
      </c>
      <c r="P43" s="4">
        <v>0.50390000000000001</v>
      </c>
    </row>
    <row r="44" spans="1:16" x14ac:dyDescent="0.25">
      <c r="A44" t="s">
        <v>102</v>
      </c>
      <c r="B44" s="2">
        <v>0</v>
      </c>
      <c r="C44" t="s">
        <v>102</v>
      </c>
      <c r="E44" s="4">
        <v>7.0000000000000007E-2</v>
      </c>
      <c r="F44" s="4">
        <v>5.5999999999999994E-2</v>
      </c>
      <c r="K44" s="4">
        <v>0.17</v>
      </c>
      <c r="L44" s="4">
        <v>0.32090000000000002</v>
      </c>
      <c r="M44" s="4">
        <v>0.52769999999999995</v>
      </c>
      <c r="N44" s="4">
        <v>0.48</v>
      </c>
      <c r="O44" s="4">
        <v>0.40039999999999998</v>
      </c>
      <c r="P44" s="4">
        <v>0.50390000000000001</v>
      </c>
    </row>
    <row r="45" spans="1:16" x14ac:dyDescent="0.25">
      <c r="A45" t="s">
        <v>103</v>
      </c>
      <c r="B45" s="2">
        <v>0</v>
      </c>
      <c r="C45" t="s">
        <v>103</v>
      </c>
      <c r="E45" s="4">
        <v>7.0000000000000007E-2</v>
      </c>
      <c r="F45" s="4">
        <v>5.5999999999999994E-2</v>
      </c>
      <c r="K45" s="4">
        <v>0.17</v>
      </c>
      <c r="L45" s="4">
        <v>0.32090000000000002</v>
      </c>
      <c r="M45" s="4">
        <v>0.52769999999999995</v>
      </c>
      <c r="N45" s="4">
        <v>0.48</v>
      </c>
      <c r="O45" s="4">
        <v>0.40039999999999998</v>
      </c>
      <c r="P45" s="4">
        <v>0.50390000000000001</v>
      </c>
    </row>
    <row r="46" spans="1:16" x14ac:dyDescent="0.25">
      <c r="A46" t="s">
        <v>104</v>
      </c>
      <c r="B46" s="2">
        <v>0</v>
      </c>
      <c r="C46" t="s">
        <v>104</v>
      </c>
      <c r="E46" s="4">
        <v>7.0000000000000007E-2</v>
      </c>
      <c r="F46" s="4">
        <v>5.5999999999999994E-2</v>
      </c>
      <c r="K46" s="4">
        <v>0.17</v>
      </c>
      <c r="L46" s="4">
        <v>0.32090000000000002</v>
      </c>
      <c r="M46" s="4">
        <v>0.52769999999999995</v>
      </c>
      <c r="N46" s="4">
        <v>0.48</v>
      </c>
      <c r="O46" s="4">
        <v>0.40039999999999998</v>
      </c>
      <c r="P46" s="4">
        <v>0.50390000000000001</v>
      </c>
    </row>
    <row r="47" spans="1:16" x14ac:dyDescent="0.25">
      <c r="A47" t="s">
        <v>105</v>
      </c>
      <c r="B47" s="2">
        <v>0</v>
      </c>
      <c r="C47" t="s">
        <v>105</v>
      </c>
      <c r="E47" s="4">
        <v>7.0000000000000007E-2</v>
      </c>
      <c r="F47" s="4">
        <v>5.5999999999999994E-2</v>
      </c>
      <c r="K47" s="4">
        <v>0.17</v>
      </c>
      <c r="L47" s="4">
        <v>0.32090000000000002</v>
      </c>
      <c r="M47" s="4">
        <v>0.52769999999999995</v>
      </c>
      <c r="N47" s="4">
        <v>0.48</v>
      </c>
      <c r="O47" s="4">
        <v>0.40039999999999998</v>
      </c>
      <c r="P47" s="4">
        <v>0.50390000000000001</v>
      </c>
    </row>
    <row r="48" spans="1:16" x14ac:dyDescent="0.25">
      <c r="A48" t="s">
        <v>106</v>
      </c>
      <c r="B48" s="2">
        <v>0</v>
      </c>
      <c r="C48" t="s">
        <v>106</v>
      </c>
      <c r="E48" s="4">
        <v>7.0000000000000007E-2</v>
      </c>
      <c r="F48" s="4">
        <v>5.5999999999999994E-2</v>
      </c>
      <c r="K48" s="4">
        <v>0.17</v>
      </c>
      <c r="L48" s="4">
        <v>0.32090000000000002</v>
      </c>
      <c r="M48" s="4">
        <v>0.52769999999999995</v>
      </c>
      <c r="N48" s="4">
        <v>0.48</v>
      </c>
      <c r="O48" s="4">
        <v>0.40039999999999998</v>
      </c>
      <c r="P48" s="4">
        <v>0.50390000000000001</v>
      </c>
    </row>
    <row r="49" spans="1:16" x14ac:dyDescent="0.25">
      <c r="A49" t="s">
        <v>107</v>
      </c>
      <c r="B49" s="2">
        <v>0</v>
      </c>
      <c r="C49" t="s">
        <v>107</v>
      </c>
      <c r="E49" s="4">
        <v>7.0000000000000007E-2</v>
      </c>
      <c r="F49" s="4">
        <v>5.5999999999999994E-2</v>
      </c>
      <c r="K49" s="4">
        <v>0.17</v>
      </c>
      <c r="L49" s="4">
        <v>0.32090000000000002</v>
      </c>
      <c r="M49" s="4">
        <v>0.52769999999999995</v>
      </c>
      <c r="N49" s="4">
        <v>0.48</v>
      </c>
      <c r="O49" s="4">
        <v>0.40039999999999998</v>
      </c>
      <c r="P49" s="4">
        <v>0.50390000000000001</v>
      </c>
    </row>
    <row r="50" spans="1:16" x14ac:dyDescent="0.25">
      <c r="A50" t="s">
        <v>108</v>
      </c>
      <c r="B50" s="2">
        <v>0</v>
      </c>
      <c r="C50" t="s">
        <v>108</v>
      </c>
      <c r="E50" s="4">
        <v>7.0000000000000007E-2</v>
      </c>
      <c r="F50" s="4">
        <v>5.5999999999999994E-2</v>
      </c>
      <c r="K50" s="4">
        <v>0.17</v>
      </c>
      <c r="L50" s="4">
        <v>0.32090000000000002</v>
      </c>
      <c r="M50" s="4">
        <v>0.52769999999999995</v>
      </c>
      <c r="N50" s="4">
        <v>0.48</v>
      </c>
      <c r="O50" s="4">
        <v>0.40039999999999998</v>
      </c>
      <c r="P50" s="4">
        <v>0.50390000000000001</v>
      </c>
    </row>
    <row r="51" spans="1:16" x14ac:dyDescent="0.25">
      <c r="A51" t="s">
        <v>109</v>
      </c>
      <c r="B51" s="2">
        <v>0</v>
      </c>
      <c r="C51" t="s">
        <v>109</v>
      </c>
      <c r="E51" s="4">
        <v>7.0000000000000007E-2</v>
      </c>
      <c r="F51" s="4">
        <v>5.5999999999999994E-2</v>
      </c>
      <c r="K51" s="4">
        <v>0.17</v>
      </c>
      <c r="L51" s="4">
        <v>0.32090000000000002</v>
      </c>
      <c r="M51" s="4">
        <v>0.52769999999999995</v>
      </c>
      <c r="N51" s="4">
        <v>0.48</v>
      </c>
      <c r="O51" s="4">
        <v>0.40039999999999998</v>
      </c>
      <c r="P51" s="4">
        <v>0.50390000000000001</v>
      </c>
    </row>
    <row r="52" spans="1:16" x14ac:dyDescent="0.25">
      <c r="A52" t="s">
        <v>110</v>
      </c>
      <c r="B52" s="2">
        <v>0</v>
      </c>
      <c r="C52" t="s">
        <v>110</v>
      </c>
      <c r="E52" s="4">
        <v>7.0000000000000007E-2</v>
      </c>
      <c r="F52" s="4">
        <v>5.5999999999999994E-2</v>
      </c>
      <c r="K52" s="4">
        <v>0.17</v>
      </c>
      <c r="L52" s="4">
        <v>0.32090000000000002</v>
      </c>
      <c r="M52" s="4">
        <v>0.52769999999999995</v>
      </c>
      <c r="N52" s="4">
        <v>0.48</v>
      </c>
      <c r="O52" s="4">
        <v>0.40039999999999998</v>
      </c>
      <c r="P52" s="4">
        <v>0.50390000000000001</v>
      </c>
    </row>
    <row r="53" spans="1:16" x14ac:dyDescent="0.25">
      <c r="A53" t="s">
        <v>111</v>
      </c>
      <c r="B53" s="2">
        <v>0</v>
      </c>
      <c r="C53" t="s">
        <v>111</v>
      </c>
      <c r="E53" s="4">
        <v>7.0000000000000007E-2</v>
      </c>
      <c r="F53" s="4">
        <v>5.5999999999999994E-2</v>
      </c>
      <c r="K53" s="4">
        <v>0.17</v>
      </c>
      <c r="L53" s="4">
        <v>0.32090000000000002</v>
      </c>
      <c r="M53" s="4">
        <v>0.52769999999999995</v>
      </c>
      <c r="N53" s="4">
        <v>0.48</v>
      </c>
      <c r="O53" s="4">
        <v>0.40039999999999998</v>
      </c>
      <c r="P53" s="4">
        <v>0.50390000000000001</v>
      </c>
    </row>
    <row r="54" spans="1:16" x14ac:dyDescent="0.25">
      <c r="A54" t="s">
        <v>112</v>
      </c>
      <c r="B54" s="2">
        <v>0.05</v>
      </c>
      <c r="C54" t="s">
        <v>112</v>
      </c>
      <c r="D54" t="s">
        <v>10860</v>
      </c>
      <c r="E54" s="4">
        <v>7.0000000000000007E-2</v>
      </c>
      <c r="F54" s="4">
        <v>5.5999999999999994E-2</v>
      </c>
      <c r="G54" s="4">
        <v>0.71479999999999999</v>
      </c>
      <c r="H54" s="4">
        <v>0.71479999999999999</v>
      </c>
      <c r="I54" s="4">
        <v>0.74386440677966092</v>
      </c>
      <c r="K54" s="4">
        <v>0.17</v>
      </c>
      <c r="L54" s="4">
        <v>0.32090000000000002</v>
      </c>
      <c r="M54" s="4">
        <v>0.52769999999999995</v>
      </c>
      <c r="N54" s="4">
        <v>0.48</v>
      </c>
      <c r="O54" s="4">
        <v>0.40039999999999998</v>
      </c>
      <c r="P54" s="4">
        <v>0.50390000000000001</v>
      </c>
    </row>
    <row r="55" spans="1:16" x14ac:dyDescent="0.25">
      <c r="A55" t="s">
        <v>114</v>
      </c>
      <c r="B55" s="2">
        <v>0</v>
      </c>
      <c r="C55" t="s">
        <v>114</v>
      </c>
      <c r="E55" s="4">
        <v>7.0000000000000007E-2</v>
      </c>
      <c r="F55" s="4">
        <v>5.5999999999999994E-2</v>
      </c>
      <c r="K55" s="4">
        <v>0.17</v>
      </c>
      <c r="L55" s="4">
        <v>0.32090000000000002</v>
      </c>
      <c r="M55" s="4">
        <v>0.52769999999999995</v>
      </c>
      <c r="N55" s="4">
        <v>0.48</v>
      </c>
      <c r="O55" s="4">
        <v>0.40039999999999998</v>
      </c>
      <c r="P55" s="4">
        <v>0.50390000000000001</v>
      </c>
    </row>
    <row r="56" spans="1:16" x14ac:dyDescent="0.25">
      <c r="A56" t="s">
        <v>118</v>
      </c>
      <c r="B56" s="2">
        <v>0</v>
      </c>
      <c r="C56" t="s">
        <v>118</v>
      </c>
      <c r="E56" s="4">
        <v>7.0000000000000007E-2</v>
      </c>
      <c r="F56" s="4">
        <v>5.5999999999999994E-2</v>
      </c>
      <c r="K56" s="4">
        <v>0.17</v>
      </c>
      <c r="L56" s="4">
        <v>0.32090000000000002</v>
      </c>
      <c r="M56" s="4">
        <v>0.52769999999999995</v>
      </c>
      <c r="N56" s="4">
        <v>0.48</v>
      </c>
      <c r="O56" s="4">
        <v>0.40039999999999998</v>
      </c>
      <c r="P56" s="4">
        <v>0.50390000000000001</v>
      </c>
    </row>
    <row r="57" spans="1:16" x14ac:dyDescent="0.25">
      <c r="A57" t="s">
        <v>119</v>
      </c>
      <c r="B57" s="2">
        <v>0</v>
      </c>
      <c r="C57" t="s">
        <v>119</v>
      </c>
      <c r="E57" s="4">
        <v>7.0000000000000007E-2</v>
      </c>
      <c r="F57" s="4">
        <v>5.5999999999999994E-2</v>
      </c>
      <c r="K57" s="4">
        <v>0.17</v>
      </c>
      <c r="L57" s="4">
        <v>0.32090000000000002</v>
      </c>
      <c r="M57" s="4">
        <v>0.52769999999999995</v>
      </c>
      <c r="N57" s="4">
        <v>0.48</v>
      </c>
      <c r="O57" s="4">
        <v>0.40039999999999998</v>
      </c>
      <c r="P57" s="4">
        <v>0.50390000000000001</v>
      </c>
    </row>
    <row r="58" spans="1:16" x14ac:dyDescent="0.25">
      <c r="A58" t="s">
        <v>120</v>
      </c>
      <c r="B58" s="2">
        <v>0</v>
      </c>
      <c r="C58" t="s">
        <v>120</v>
      </c>
      <c r="E58" s="4">
        <v>7.0000000000000007E-2</v>
      </c>
      <c r="F58" s="4">
        <v>5.5999999999999994E-2</v>
      </c>
      <c r="K58" s="4">
        <v>0.17</v>
      </c>
      <c r="L58" s="4">
        <v>0.32090000000000002</v>
      </c>
      <c r="M58" s="4">
        <v>0.52769999999999995</v>
      </c>
      <c r="N58" s="4">
        <v>0.48</v>
      </c>
      <c r="O58" s="4">
        <v>0.40039999999999998</v>
      </c>
      <c r="P58" s="4">
        <v>0.50390000000000001</v>
      </c>
    </row>
    <row r="59" spans="1:16" x14ac:dyDescent="0.25">
      <c r="A59" t="s">
        <v>121</v>
      </c>
      <c r="B59" s="2">
        <v>0</v>
      </c>
      <c r="C59" t="s">
        <v>121</v>
      </c>
      <c r="E59" s="4">
        <v>7.0000000000000007E-2</v>
      </c>
      <c r="F59" s="4">
        <v>5.5999999999999994E-2</v>
      </c>
      <c r="K59" s="4">
        <v>0.17</v>
      </c>
      <c r="L59" s="4">
        <v>0.32090000000000002</v>
      </c>
      <c r="M59" s="4">
        <v>0.52769999999999995</v>
      </c>
      <c r="N59" s="4">
        <v>0.48</v>
      </c>
      <c r="O59" s="4">
        <v>0.40039999999999998</v>
      </c>
      <c r="P59" s="4">
        <v>0.50390000000000001</v>
      </c>
    </row>
    <row r="60" spans="1:16" x14ac:dyDescent="0.25">
      <c r="A60" t="s">
        <v>8594</v>
      </c>
      <c r="B60" s="2">
        <v>0.05</v>
      </c>
      <c r="E60" s="4">
        <v>7.0000000000000007E-2</v>
      </c>
      <c r="F60" s="4">
        <v>5.5999999999999994E-2</v>
      </c>
      <c r="K60" s="4">
        <v>0.17</v>
      </c>
      <c r="L60" s="4">
        <v>0.32090000000000002</v>
      </c>
      <c r="M60" s="4">
        <v>0.52769999999999995</v>
      </c>
      <c r="N60" s="4">
        <v>0.48</v>
      </c>
      <c r="O60" s="4">
        <v>0.40039999999999998</v>
      </c>
      <c r="P60" s="4">
        <v>0.50390000000000001</v>
      </c>
    </row>
    <row r="61" spans="1:16" x14ac:dyDescent="0.25">
      <c r="A61" t="s">
        <v>8595</v>
      </c>
      <c r="B61" s="2">
        <v>0.05</v>
      </c>
      <c r="E61" s="4">
        <v>7.0000000000000007E-2</v>
      </c>
      <c r="F61" s="4">
        <v>5.5999999999999994E-2</v>
      </c>
      <c r="K61" s="4">
        <v>0.17</v>
      </c>
      <c r="L61" s="4">
        <v>0.32090000000000002</v>
      </c>
      <c r="M61" s="4">
        <v>0.52769999999999995</v>
      </c>
      <c r="N61" s="4">
        <v>0.48</v>
      </c>
      <c r="O61" s="4">
        <v>0.40039999999999998</v>
      </c>
      <c r="P61" s="4">
        <v>0.50390000000000001</v>
      </c>
    </row>
    <row r="62" spans="1:16" x14ac:dyDescent="0.25">
      <c r="A62" t="s">
        <v>9195</v>
      </c>
      <c r="B62" s="2">
        <v>0</v>
      </c>
      <c r="E62" s="4">
        <v>7.0000000000000007E-2</v>
      </c>
      <c r="F62" s="4">
        <v>5.5999999999999994E-2</v>
      </c>
      <c r="K62" s="4">
        <v>0.17</v>
      </c>
      <c r="L62" s="4">
        <v>0.32090000000000002</v>
      </c>
      <c r="M62" s="4">
        <v>0.52769999999999995</v>
      </c>
      <c r="N62" s="4">
        <v>0.48</v>
      </c>
      <c r="O62" s="4">
        <v>0.40039999999999998</v>
      </c>
      <c r="P62" s="4">
        <v>0.50390000000000001</v>
      </c>
    </row>
    <row r="63" spans="1:16" x14ac:dyDescent="0.25">
      <c r="A63" t="s">
        <v>9631</v>
      </c>
      <c r="B63" s="2">
        <v>0.2</v>
      </c>
      <c r="E63" s="4">
        <v>7.0000000000000007E-2</v>
      </c>
      <c r="F63" s="4">
        <v>5.5999999999999994E-2</v>
      </c>
      <c r="K63" s="4">
        <v>0.17</v>
      </c>
      <c r="L63" s="4">
        <v>0.32090000000000002</v>
      </c>
      <c r="M63" s="4">
        <v>0.52769999999999995</v>
      </c>
      <c r="N63" s="4">
        <v>0.48</v>
      </c>
      <c r="O63" s="4">
        <v>0.40039999999999998</v>
      </c>
      <c r="P63" s="4">
        <v>0.50390000000000001</v>
      </c>
    </row>
    <row r="64" spans="1:16" x14ac:dyDescent="0.25">
      <c r="A64" t="s">
        <v>180</v>
      </c>
      <c r="B64" s="2">
        <v>0</v>
      </c>
      <c r="C64" t="s">
        <v>180</v>
      </c>
      <c r="E64" s="4">
        <v>7.0000000000000007E-2</v>
      </c>
      <c r="F64" s="4">
        <v>5.5999999999999994E-2</v>
      </c>
      <c r="K64" s="4">
        <v>0.17</v>
      </c>
      <c r="L64" s="4">
        <v>0.32090000000000002</v>
      </c>
      <c r="M64" s="4">
        <v>0.52769999999999995</v>
      </c>
      <c r="N64" s="4">
        <v>0.48</v>
      </c>
      <c r="O64" s="4">
        <v>0.40039999999999998</v>
      </c>
      <c r="P64" s="4">
        <v>0.50390000000000001</v>
      </c>
    </row>
    <row r="65" spans="1:16" x14ac:dyDescent="0.25">
      <c r="A65" t="s">
        <v>9995</v>
      </c>
      <c r="B65" s="2">
        <v>0.05</v>
      </c>
      <c r="E65" s="4">
        <v>7.0000000000000007E-2</v>
      </c>
      <c r="F65" s="4">
        <v>5.5999999999999994E-2</v>
      </c>
      <c r="K65" s="4">
        <v>0.17</v>
      </c>
      <c r="L65" s="4">
        <v>0.32090000000000002</v>
      </c>
      <c r="M65" s="4">
        <v>0.52769999999999995</v>
      </c>
      <c r="N65" s="4">
        <v>0.48</v>
      </c>
      <c r="O65" s="4">
        <v>0.40039999999999998</v>
      </c>
      <c r="P65" s="4">
        <v>0.50390000000000001</v>
      </c>
    </row>
    <row r="66" spans="1:16" x14ac:dyDescent="0.25">
      <c r="A66" t="s">
        <v>9997</v>
      </c>
      <c r="B66" s="2">
        <v>0.05</v>
      </c>
      <c r="E66" s="4">
        <v>7.0000000000000007E-2</v>
      </c>
      <c r="F66" s="4">
        <v>5.5999999999999994E-2</v>
      </c>
      <c r="K66" s="4">
        <v>0.17</v>
      </c>
      <c r="L66" s="4">
        <v>0.32090000000000002</v>
      </c>
      <c r="M66" s="4">
        <v>0.52769999999999995</v>
      </c>
      <c r="N66" s="4">
        <v>0.48</v>
      </c>
      <c r="O66" s="4">
        <v>0.40039999999999998</v>
      </c>
      <c r="P66" s="4">
        <v>0.50390000000000001</v>
      </c>
    </row>
    <row r="67" spans="1:16" x14ac:dyDescent="0.25">
      <c r="A67" t="s">
        <v>9999</v>
      </c>
      <c r="B67" s="2">
        <v>0.05</v>
      </c>
      <c r="E67" s="4">
        <v>7.0000000000000007E-2</v>
      </c>
      <c r="F67" s="4">
        <v>5.5999999999999994E-2</v>
      </c>
      <c r="K67" s="4">
        <v>0.17</v>
      </c>
      <c r="L67" s="4">
        <v>0.32090000000000002</v>
      </c>
      <c r="M67" s="4">
        <v>0.52769999999999995</v>
      </c>
      <c r="N67" s="4">
        <v>0.48</v>
      </c>
      <c r="O67" s="4">
        <v>0.40039999999999998</v>
      </c>
      <c r="P67" s="4">
        <v>0.50390000000000001</v>
      </c>
    </row>
    <row r="68" spans="1:16" x14ac:dyDescent="0.25">
      <c r="A68" t="s">
        <v>10002</v>
      </c>
      <c r="B68" s="2">
        <v>0.05</v>
      </c>
      <c r="E68" s="4">
        <v>7.0000000000000007E-2</v>
      </c>
      <c r="F68" s="4">
        <v>5.5999999999999994E-2</v>
      </c>
      <c r="K68" s="4">
        <v>0.17</v>
      </c>
      <c r="L68" s="4">
        <v>0.32090000000000002</v>
      </c>
      <c r="M68" s="4">
        <v>0.52769999999999995</v>
      </c>
      <c r="N68" s="4">
        <v>0.48</v>
      </c>
      <c r="O68" s="4">
        <v>0.40039999999999998</v>
      </c>
      <c r="P68" s="4">
        <v>0.50390000000000001</v>
      </c>
    </row>
    <row r="69" spans="1:16" x14ac:dyDescent="0.25">
      <c r="A69" t="s">
        <v>10005</v>
      </c>
      <c r="B69" s="2">
        <v>0.05</v>
      </c>
      <c r="E69" s="4">
        <v>7.0000000000000007E-2</v>
      </c>
      <c r="F69" s="4">
        <v>5.5999999999999994E-2</v>
      </c>
      <c r="K69" s="4">
        <v>0.17</v>
      </c>
      <c r="L69" s="4">
        <v>0.32090000000000002</v>
      </c>
      <c r="M69" s="4">
        <v>0.52769999999999995</v>
      </c>
      <c r="N69" s="4">
        <v>0.48</v>
      </c>
      <c r="O69" s="4">
        <v>0.40039999999999998</v>
      </c>
      <c r="P69" s="4">
        <v>0.50390000000000001</v>
      </c>
    </row>
    <row r="70" spans="1:16" x14ac:dyDescent="0.25">
      <c r="A70" t="s">
        <v>211</v>
      </c>
      <c r="B70" s="2">
        <v>0.05</v>
      </c>
      <c r="C70" t="s">
        <v>211</v>
      </c>
      <c r="D70" t="s">
        <v>10860</v>
      </c>
      <c r="E70" s="4">
        <v>7.0000000000000007E-2</v>
      </c>
      <c r="F70" s="4">
        <v>5.5999999999999994E-2</v>
      </c>
      <c r="G70" s="4">
        <v>0.71479999999999999</v>
      </c>
      <c r="H70" s="4">
        <v>0.71479999999999999</v>
      </c>
      <c r="I70" s="4">
        <v>0.74386440677966092</v>
      </c>
      <c r="K70" s="4">
        <v>0.17</v>
      </c>
      <c r="L70" s="4">
        <v>0.32090000000000002</v>
      </c>
      <c r="M70" s="4">
        <v>0.52769999999999995</v>
      </c>
      <c r="N70" s="4">
        <v>0.48</v>
      </c>
      <c r="O70" s="4">
        <v>0.40039999999999998</v>
      </c>
      <c r="P70" s="4">
        <v>0.50390000000000001</v>
      </c>
    </row>
    <row r="71" spans="1:16" x14ac:dyDescent="0.25">
      <c r="A71" t="s">
        <v>228</v>
      </c>
      <c r="B71" s="2">
        <v>0</v>
      </c>
      <c r="C71" t="s">
        <v>228</v>
      </c>
      <c r="E71" s="4">
        <v>7.0000000000000007E-2</v>
      </c>
      <c r="F71" s="4">
        <v>5.5999999999999994E-2</v>
      </c>
      <c r="K71" s="4">
        <v>0.17</v>
      </c>
      <c r="L71" s="4">
        <v>0.32090000000000002</v>
      </c>
      <c r="M71" s="4">
        <v>0.52769999999999995</v>
      </c>
      <c r="N71" s="4">
        <v>0.48</v>
      </c>
      <c r="O71" s="4">
        <v>0.40039999999999998</v>
      </c>
      <c r="P71" s="4">
        <v>0.50390000000000001</v>
      </c>
    </row>
    <row r="72" spans="1:16" x14ac:dyDescent="0.25">
      <c r="A72" t="s">
        <v>10132</v>
      </c>
      <c r="B72" s="2">
        <v>0.05</v>
      </c>
      <c r="E72" s="4">
        <v>7.0000000000000007E-2</v>
      </c>
      <c r="F72" s="4">
        <v>5.5999999999999994E-2</v>
      </c>
      <c r="K72" s="4">
        <v>0.17</v>
      </c>
      <c r="L72" s="4">
        <v>0.32090000000000002</v>
      </c>
      <c r="M72" s="4">
        <v>0.52769999999999995</v>
      </c>
      <c r="N72" s="4">
        <v>0.48</v>
      </c>
      <c r="O72" s="4">
        <v>0.40039999999999998</v>
      </c>
      <c r="P72" s="4">
        <v>0.50390000000000001</v>
      </c>
    </row>
    <row r="73" spans="1:16" x14ac:dyDescent="0.25">
      <c r="A73" t="s">
        <v>10141</v>
      </c>
      <c r="B73" s="2">
        <v>0.1</v>
      </c>
      <c r="E73" s="4">
        <v>7.0000000000000007E-2</v>
      </c>
      <c r="F73" s="4">
        <v>5.5999999999999994E-2</v>
      </c>
      <c r="K73" s="4">
        <v>0.17</v>
      </c>
      <c r="L73" s="4">
        <v>0.32090000000000002</v>
      </c>
      <c r="M73" s="4">
        <v>0.52769999999999995</v>
      </c>
      <c r="N73" s="4">
        <v>0.48</v>
      </c>
      <c r="O73" s="4">
        <v>0.40039999999999998</v>
      </c>
      <c r="P73" s="4">
        <v>0.50390000000000001</v>
      </c>
    </row>
    <row r="74" spans="1:16" x14ac:dyDescent="0.25">
      <c r="A74" t="s">
        <v>10145</v>
      </c>
      <c r="B74" s="2">
        <v>0.1</v>
      </c>
      <c r="E74" s="4">
        <v>7.0000000000000007E-2</v>
      </c>
      <c r="F74" s="4">
        <v>5.5999999999999994E-2</v>
      </c>
      <c r="K74" s="4">
        <v>0.17</v>
      </c>
      <c r="L74" s="4">
        <v>0.32090000000000002</v>
      </c>
      <c r="M74" s="4">
        <v>0.52769999999999995</v>
      </c>
      <c r="N74" s="4">
        <v>0.48</v>
      </c>
      <c r="O74" s="4">
        <v>0.40039999999999998</v>
      </c>
      <c r="P74" s="4">
        <v>0.50390000000000001</v>
      </c>
    </row>
    <row r="75" spans="1:16" x14ac:dyDescent="0.25">
      <c r="A75" t="s">
        <v>10154</v>
      </c>
      <c r="B75" s="2">
        <v>0</v>
      </c>
      <c r="E75" s="4">
        <v>7.0000000000000007E-2</v>
      </c>
      <c r="F75" s="4">
        <v>5.5999999999999994E-2</v>
      </c>
      <c r="K75" s="4">
        <v>0.17</v>
      </c>
      <c r="L75" s="4">
        <v>0.32090000000000002</v>
      </c>
      <c r="M75" s="4">
        <v>0.52769999999999995</v>
      </c>
      <c r="N75" s="4">
        <v>0.48</v>
      </c>
      <c r="O75" s="4">
        <v>0.40039999999999998</v>
      </c>
      <c r="P75" s="4">
        <v>0.50390000000000001</v>
      </c>
    </row>
    <row r="76" spans="1:16" x14ac:dyDescent="0.25">
      <c r="A76" t="s">
        <v>10155</v>
      </c>
      <c r="B76" s="2">
        <v>0</v>
      </c>
      <c r="E76" s="4">
        <v>7.0000000000000007E-2</v>
      </c>
      <c r="F76" s="4">
        <v>5.5999999999999994E-2</v>
      </c>
      <c r="K76" s="4">
        <v>0.17</v>
      </c>
      <c r="L76" s="4">
        <v>0.32090000000000002</v>
      </c>
      <c r="M76" s="4">
        <v>0.52769999999999995</v>
      </c>
      <c r="N76" s="4">
        <v>0.48</v>
      </c>
      <c r="O76" s="4">
        <v>0.40039999999999998</v>
      </c>
      <c r="P76" s="4">
        <v>0.50390000000000001</v>
      </c>
    </row>
    <row r="77" spans="1:16" x14ac:dyDescent="0.25">
      <c r="A77" t="s">
        <v>10156</v>
      </c>
      <c r="B77" s="2">
        <v>0</v>
      </c>
      <c r="E77" s="4">
        <v>7.0000000000000007E-2</v>
      </c>
      <c r="F77" s="4">
        <v>5.5999999999999994E-2</v>
      </c>
      <c r="K77" s="4">
        <v>0.17</v>
      </c>
      <c r="L77" s="4">
        <v>0.32090000000000002</v>
      </c>
      <c r="M77" s="4">
        <v>0.52769999999999995</v>
      </c>
      <c r="N77" s="4">
        <v>0.48</v>
      </c>
      <c r="O77" s="4">
        <v>0.40039999999999998</v>
      </c>
      <c r="P77" s="4">
        <v>0.50390000000000001</v>
      </c>
    </row>
    <row r="78" spans="1:16" x14ac:dyDescent="0.25">
      <c r="A78" t="s">
        <v>10157</v>
      </c>
      <c r="B78" s="2">
        <v>0</v>
      </c>
      <c r="E78" s="4">
        <v>7.0000000000000007E-2</v>
      </c>
      <c r="F78" s="4">
        <v>5.5999999999999994E-2</v>
      </c>
      <c r="K78" s="4">
        <v>0.17</v>
      </c>
      <c r="L78" s="4">
        <v>0.32090000000000002</v>
      </c>
      <c r="M78" s="4">
        <v>0.52769999999999995</v>
      </c>
      <c r="N78" s="4">
        <v>0.48</v>
      </c>
      <c r="O78" s="4">
        <v>0.40039999999999998</v>
      </c>
      <c r="P78" s="4">
        <v>0.50390000000000001</v>
      </c>
    </row>
    <row r="79" spans="1:16" x14ac:dyDescent="0.25">
      <c r="A79" t="s">
        <v>10458</v>
      </c>
      <c r="B79" s="2">
        <v>0</v>
      </c>
      <c r="E79" s="4">
        <v>7.0000000000000007E-2</v>
      </c>
      <c r="F79" s="4">
        <v>5.5999999999999994E-2</v>
      </c>
      <c r="K79" s="4">
        <v>0.17</v>
      </c>
      <c r="L79" s="4">
        <v>0.32090000000000002</v>
      </c>
      <c r="M79" s="4">
        <v>0.52769999999999995</v>
      </c>
      <c r="N79" s="4">
        <v>0.48</v>
      </c>
      <c r="O79" s="4">
        <v>0.40039999999999998</v>
      </c>
      <c r="P79" s="4">
        <v>0.50390000000000001</v>
      </c>
    </row>
    <row r="80" spans="1:16" x14ac:dyDescent="0.25">
      <c r="A80" t="s">
        <v>7721</v>
      </c>
      <c r="B80" s="2">
        <v>0.05</v>
      </c>
      <c r="E80" s="4">
        <v>8.7999999999999995E-2</v>
      </c>
      <c r="F80" s="4">
        <v>8.8000000000000009E-2</v>
      </c>
      <c r="K80" s="4">
        <v>0.17</v>
      </c>
      <c r="L80" s="4">
        <v>0.32090000000000002</v>
      </c>
      <c r="M80" s="4">
        <v>0.52769999999999995</v>
      </c>
      <c r="N80" s="4">
        <v>0.48</v>
      </c>
      <c r="O80" s="4">
        <v>0.40039999999999998</v>
      </c>
      <c r="P80" s="4">
        <v>0.50390000000000001</v>
      </c>
    </row>
    <row r="81" spans="1:16" x14ac:dyDescent="0.25">
      <c r="A81" t="s">
        <v>8111</v>
      </c>
      <c r="B81" s="2">
        <v>0.08</v>
      </c>
      <c r="E81" s="4">
        <v>8.7999999999999995E-2</v>
      </c>
      <c r="F81" s="4">
        <v>8.8000000000000009E-2</v>
      </c>
      <c r="K81" s="4">
        <v>0.17</v>
      </c>
      <c r="L81" s="4">
        <v>0.32090000000000002</v>
      </c>
      <c r="M81" s="4">
        <v>0.52769999999999995</v>
      </c>
      <c r="N81" s="4">
        <v>0.48</v>
      </c>
      <c r="O81" s="4">
        <v>0.40039999999999998</v>
      </c>
      <c r="P81" s="4">
        <v>0.50390000000000001</v>
      </c>
    </row>
    <row r="82" spans="1:16" x14ac:dyDescent="0.25">
      <c r="A82" t="s">
        <v>8113</v>
      </c>
      <c r="B82" s="2">
        <v>0</v>
      </c>
      <c r="E82" s="4">
        <v>8.7999999999999995E-2</v>
      </c>
      <c r="F82" s="4">
        <v>8.8000000000000009E-2</v>
      </c>
      <c r="K82" s="4">
        <v>0.17</v>
      </c>
      <c r="L82" s="4">
        <v>0.32090000000000002</v>
      </c>
      <c r="M82" s="4">
        <v>0.52769999999999995</v>
      </c>
      <c r="N82" s="4">
        <v>0.48</v>
      </c>
      <c r="O82" s="4">
        <v>0.40039999999999998</v>
      </c>
      <c r="P82" s="4">
        <v>0.50390000000000001</v>
      </c>
    </row>
    <row r="83" spans="1:16" x14ac:dyDescent="0.25">
      <c r="A83" t="s">
        <v>8205</v>
      </c>
      <c r="B83" s="2">
        <v>0</v>
      </c>
      <c r="E83" s="4">
        <v>8.7999999999999995E-2</v>
      </c>
      <c r="F83" s="4">
        <v>8.8000000000000009E-2</v>
      </c>
      <c r="K83" s="4">
        <v>0.17</v>
      </c>
      <c r="L83" s="4">
        <v>0.32090000000000002</v>
      </c>
      <c r="M83" s="4">
        <v>0.52769999999999995</v>
      </c>
      <c r="N83" s="4">
        <v>0.48</v>
      </c>
      <c r="O83" s="4">
        <v>0.40039999999999998</v>
      </c>
      <c r="P83" s="4">
        <v>0.50390000000000001</v>
      </c>
    </row>
    <row r="84" spans="1:16" x14ac:dyDescent="0.25">
      <c r="A84" t="s">
        <v>8206</v>
      </c>
      <c r="B84" s="2">
        <v>0</v>
      </c>
      <c r="E84" s="4">
        <v>8.7999999999999995E-2</v>
      </c>
      <c r="F84" s="4">
        <v>8.8000000000000009E-2</v>
      </c>
      <c r="K84" s="4">
        <v>0.17</v>
      </c>
      <c r="L84" s="4">
        <v>0.32090000000000002</v>
      </c>
      <c r="M84" s="4">
        <v>0.52769999999999995</v>
      </c>
      <c r="N84" s="4">
        <v>0.48</v>
      </c>
      <c r="O84" s="4">
        <v>0.40039999999999998</v>
      </c>
      <c r="P84" s="4">
        <v>0.50390000000000001</v>
      </c>
    </row>
    <row r="85" spans="1:16" x14ac:dyDescent="0.25">
      <c r="A85" t="s">
        <v>8207</v>
      </c>
      <c r="B85" s="2">
        <v>0</v>
      </c>
      <c r="E85" s="4">
        <v>8.7999999999999995E-2</v>
      </c>
      <c r="F85" s="4">
        <v>8.8000000000000009E-2</v>
      </c>
      <c r="K85" s="4">
        <v>0.17</v>
      </c>
      <c r="L85" s="4">
        <v>0.32090000000000002</v>
      </c>
      <c r="M85" s="4">
        <v>0.52769999999999995</v>
      </c>
      <c r="N85" s="4">
        <v>0.48</v>
      </c>
      <c r="O85" s="4">
        <v>0.40039999999999998</v>
      </c>
      <c r="P85" s="4">
        <v>0.50390000000000001</v>
      </c>
    </row>
    <row r="86" spans="1:16" x14ac:dyDescent="0.25">
      <c r="A86" t="s">
        <v>8208</v>
      </c>
      <c r="B86" s="2">
        <v>0</v>
      </c>
      <c r="E86" s="4">
        <v>8.7999999999999995E-2</v>
      </c>
      <c r="F86" s="4">
        <v>8.8000000000000009E-2</v>
      </c>
      <c r="K86" s="4">
        <v>0.17</v>
      </c>
      <c r="L86" s="4">
        <v>0.32090000000000002</v>
      </c>
      <c r="M86" s="4">
        <v>0.52769999999999995</v>
      </c>
      <c r="N86" s="4">
        <v>0.48</v>
      </c>
      <c r="O86" s="4">
        <v>0.40039999999999998</v>
      </c>
      <c r="P86" s="4">
        <v>0.50390000000000001</v>
      </c>
    </row>
    <row r="87" spans="1:16" x14ac:dyDescent="0.25">
      <c r="A87" t="s">
        <v>8213</v>
      </c>
      <c r="B87" s="2">
        <v>0</v>
      </c>
      <c r="E87" s="4">
        <v>8.7999999999999995E-2</v>
      </c>
      <c r="F87" s="4">
        <v>8.8000000000000009E-2</v>
      </c>
      <c r="K87" s="4">
        <v>0.17</v>
      </c>
      <c r="L87" s="4">
        <v>0.32090000000000002</v>
      </c>
      <c r="M87" s="4">
        <v>0.52769999999999995</v>
      </c>
      <c r="N87" s="4">
        <v>0.48</v>
      </c>
      <c r="O87" s="4">
        <v>0.40039999999999998</v>
      </c>
      <c r="P87" s="4">
        <v>0.50390000000000001</v>
      </c>
    </row>
    <row r="88" spans="1:16" x14ac:dyDescent="0.25">
      <c r="A88" t="s">
        <v>8215</v>
      </c>
      <c r="B88" s="2">
        <v>0</v>
      </c>
      <c r="E88" s="4">
        <v>8.7999999999999995E-2</v>
      </c>
      <c r="F88" s="4">
        <v>8.8000000000000009E-2</v>
      </c>
      <c r="K88" s="4">
        <v>0.17</v>
      </c>
      <c r="L88" s="4">
        <v>0.32090000000000002</v>
      </c>
      <c r="M88" s="4">
        <v>0.52769999999999995</v>
      </c>
      <c r="N88" s="4">
        <v>0.48</v>
      </c>
      <c r="O88" s="4">
        <v>0.40039999999999998</v>
      </c>
      <c r="P88" s="4">
        <v>0.50390000000000001</v>
      </c>
    </row>
    <row r="89" spans="1:16" x14ac:dyDescent="0.25">
      <c r="A89" t="s">
        <v>8218</v>
      </c>
      <c r="B89" s="2">
        <v>0</v>
      </c>
      <c r="E89" s="4">
        <v>8.7999999999999995E-2</v>
      </c>
      <c r="F89" s="4">
        <v>8.8000000000000009E-2</v>
      </c>
      <c r="K89" s="4">
        <v>0.17</v>
      </c>
      <c r="L89" s="4">
        <v>0.32090000000000002</v>
      </c>
      <c r="M89" s="4">
        <v>0.52769999999999995</v>
      </c>
      <c r="N89" s="4">
        <v>0.48</v>
      </c>
      <c r="O89" s="4">
        <v>0.40039999999999998</v>
      </c>
      <c r="P89" s="4">
        <v>0.50390000000000001</v>
      </c>
    </row>
    <row r="90" spans="1:16" x14ac:dyDescent="0.25">
      <c r="A90" t="s">
        <v>8220</v>
      </c>
      <c r="B90" s="2">
        <v>0.05</v>
      </c>
      <c r="E90" s="4">
        <v>8.7999999999999995E-2</v>
      </c>
      <c r="F90" s="4">
        <v>8.8000000000000009E-2</v>
      </c>
      <c r="K90" s="4">
        <v>0.17</v>
      </c>
      <c r="L90" s="4">
        <v>0.32090000000000002</v>
      </c>
      <c r="M90" s="4">
        <v>0.52769999999999995</v>
      </c>
      <c r="N90" s="4">
        <v>0.48</v>
      </c>
      <c r="O90" s="4">
        <v>0.40039999999999998</v>
      </c>
      <c r="P90" s="4">
        <v>0.50390000000000001</v>
      </c>
    </row>
    <row r="91" spans="1:16" x14ac:dyDescent="0.25">
      <c r="A91" t="s">
        <v>8221</v>
      </c>
      <c r="B91" s="2">
        <v>0</v>
      </c>
      <c r="E91" s="4">
        <v>8.7999999999999995E-2</v>
      </c>
      <c r="F91" s="4">
        <v>8.8000000000000009E-2</v>
      </c>
      <c r="K91" s="4">
        <v>0.17</v>
      </c>
      <c r="L91" s="4">
        <v>0.32090000000000002</v>
      </c>
      <c r="M91" s="4">
        <v>0.52769999999999995</v>
      </c>
      <c r="N91" s="4">
        <v>0.48</v>
      </c>
      <c r="O91" s="4">
        <v>0.40039999999999998</v>
      </c>
      <c r="P91" s="4">
        <v>0.50390000000000001</v>
      </c>
    </row>
    <row r="92" spans="1:16" x14ac:dyDescent="0.25">
      <c r="A92" t="s">
        <v>8222</v>
      </c>
      <c r="B92" s="2">
        <v>0</v>
      </c>
      <c r="E92" s="4">
        <v>8.7999999999999995E-2</v>
      </c>
      <c r="F92" s="4">
        <v>8.8000000000000009E-2</v>
      </c>
      <c r="K92" s="4">
        <v>0.17</v>
      </c>
      <c r="L92" s="4">
        <v>0.32090000000000002</v>
      </c>
      <c r="M92" s="4">
        <v>0.52769999999999995</v>
      </c>
      <c r="N92" s="4">
        <v>0.48</v>
      </c>
      <c r="O92" s="4">
        <v>0.40039999999999998</v>
      </c>
      <c r="P92" s="4">
        <v>0.50390000000000001</v>
      </c>
    </row>
    <row r="93" spans="1:16" x14ac:dyDescent="0.25">
      <c r="A93" t="s">
        <v>8255</v>
      </c>
      <c r="B93" s="2">
        <v>0</v>
      </c>
      <c r="E93" s="4">
        <v>8.7999999999999995E-2</v>
      </c>
      <c r="F93" s="4">
        <v>8.8000000000000009E-2</v>
      </c>
      <c r="K93" s="4">
        <v>0.17</v>
      </c>
      <c r="L93" s="4">
        <v>0.32090000000000002</v>
      </c>
      <c r="M93" s="4">
        <v>0.52769999999999995</v>
      </c>
      <c r="N93" s="4">
        <v>0.48</v>
      </c>
      <c r="O93" s="4">
        <v>0.40039999999999998</v>
      </c>
      <c r="P93" s="4">
        <v>0.50390000000000001</v>
      </c>
    </row>
    <row r="94" spans="1:16" x14ac:dyDescent="0.25">
      <c r="A94" t="s">
        <v>8256</v>
      </c>
      <c r="B94" s="2">
        <v>0</v>
      </c>
      <c r="E94" s="4">
        <v>8.7999999999999995E-2</v>
      </c>
      <c r="F94" s="4">
        <v>8.8000000000000009E-2</v>
      </c>
      <c r="K94" s="4">
        <v>0.17</v>
      </c>
      <c r="L94" s="4">
        <v>0.32090000000000002</v>
      </c>
      <c r="M94" s="4">
        <v>0.52769999999999995</v>
      </c>
      <c r="N94" s="4">
        <v>0.48</v>
      </c>
      <c r="O94" s="4">
        <v>0.40039999999999998</v>
      </c>
      <c r="P94" s="4">
        <v>0.50390000000000001</v>
      </c>
    </row>
    <row r="95" spans="1:16" x14ac:dyDescent="0.25">
      <c r="A95" t="s">
        <v>8257</v>
      </c>
      <c r="B95" s="2">
        <v>0</v>
      </c>
      <c r="E95" s="4">
        <v>8.7999999999999995E-2</v>
      </c>
      <c r="F95" s="4">
        <v>8.8000000000000009E-2</v>
      </c>
      <c r="K95" s="4">
        <v>0.17</v>
      </c>
      <c r="L95" s="4">
        <v>0.32090000000000002</v>
      </c>
      <c r="M95" s="4">
        <v>0.52769999999999995</v>
      </c>
      <c r="N95" s="4">
        <v>0.48</v>
      </c>
      <c r="O95" s="4">
        <v>0.40039999999999998</v>
      </c>
      <c r="P95" s="4">
        <v>0.50390000000000001</v>
      </c>
    </row>
    <row r="96" spans="1:16" x14ac:dyDescent="0.25">
      <c r="A96" t="s">
        <v>8258</v>
      </c>
      <c r="B96" s="2">
        <v>0</v>
      </c>
      <c r="E96" s="4">
        <v>8.7999999999999995E-2</v>
      </c>
      <c r="F96" s="4">
        <v>8.8000000000000009E-2</v>
      </c>
      <c r="K96" s="4">
        <v>0.17</v>
      </c>
      <c r="L96" s="4">
        <v>0.32090000000000002</v>
      </c>
      <c r="M96" s="4">
        <v>0.52769999999999995</v>
      </c>
      <c r="N96" s="4">
        <v>0.48</v>
      </c>
      <c r="O96" s="4">
        <v>0.40039999999999998</v>
      </c>
      <c r="P96" s="4">
        <v>0.50390000000000001</v>
      </c>
    </row>
    <row r="97" spans="1:16" x14ac:dyDescent="0.25">
      <c r="A97" t="s">
        <v>8271</v>
      </c>
      <c r="B97" s="2">
        <v>0</v>
      </c>
      <c r="E97" s="4">
        <v>8.7999999999999995E-2</v>
      </c>
      <c r="F97" s="4">
        <v>8.8000000000000009E-2</v>
      </c>
      <c r="K97" s="4">
        <v>0.17</v>
      </c>
      <c r="L97" s="4">
        <v>0.32090000000000002</v>
      </c>
      <c r="M97" s="4">
        <v>0.52769999999999995</v>
      </c>
      <c r="N97" s="4">
        <v>0.48</v>
      </c>
      <c r="O97" s="4">
        <v>0.40039999999999998</v>
      </c>
      <c r="P97" s="4">
        <v>0.50390000000000001</v>
      </c>
    </row>
    <row r="98" spans="1:16" x14ac:dyDescent="0.25">
      <c r="A98" t="s">
        <v>8285</v>
      </c>
      <c r="B98" s="2">
        <v>0.05</v>
      </c>
      <c r="D98" t="s">
        <v>10860</v>
      </c>
      <c r="E98" s="4">
        <v>8.7999999999999995E-2</v>
      </c>
      <c r="F98" s="4">
        <v>8.8000000000000009E-2</v>
      </c>
      <c r="G98" s="4">
        <v>0.71479999999999999</v>
      </c>
      <c r="H98" s="4">
        <v>0.71479999999999999</v>
      </c>
      <c r="I98" s="4">
        <v>0.80510000000000004</v>
      </c>
      <c r="K98" s="4">
        <v>0.17</v>
      </c>
      <c r="L98" s="4">
        <v>0.32090000000000002</v>
      </c>
      <c r="M98" s="4">
        <v>0.52769999999999995</v>
      </c>
      <c r="N98" s="4">
        <v>0.48</v>
      </c>
      <c r="O98" s="4">
        <v>0.40039999999999998</v>
      </c>
      <c r="P98" s="4">
        <v>0.50390000000000001</v>
      </c>
    </row>
    <row r="99" spans="1:16" x14ac:dyDescent="0.25">
      <c r="A99" t="s">
        <v>8286</v>
      </c>
      <c r="B99" s="2">
        <v>0.05</v>
      </c>
      <c r="E99" s="4">
        <v>8.7999999999999995E-2</v>
      </c>
      <c r="F99" s="4">
        <v>8.8000000000000009E-2</v>
      </c>
      <c r="K99" s="4">
        <v>0.17</v>
      </c>
      <c r="L99" s="4">
        <v>0.32090000000000002</v>
      </c>
      <c r="M99" s="4">
        <v>0.52769999999999995</v>
      </c>
      <c r="N99" s="4">
        <v>0.48</v>
      </c>
      <c r="O99" s="4">
        <v>0.40039999999999998</v>
      </c>
      <c r="P99" s="4">
        <v>0.50390000000000001</v>
      </c>
    </row>
    <row r="100" spans="1:16" x14ac:dyDescent="0.25">
      <c r="A100" t="s">
        <v>8287</v>
      </c>
      <c r="B100" s="2">
        <v>0</v>
      </c>
      <c r="E100" s="4">
        <v>8.7999999999999995E-2</v>
      </c>
      <c r="F100" s="4">
        <v>8.8000000000000009E-2</v>
      </c>
      <c r="K100" s="4">
        <v>0.17</v>
      </c>
      <c r="L100" s="4">
        <v>0.32090000000000002</v>
      </c>
      <c r="M100" s="4">
        <v>0.52769999999999995</v>
      </c>
      <c r="N100" s="4">
        <v>0.48</v>
      </c>
      <c r="O100" s="4">
        <v>0.40039999999999998</v>
      </c>
      <c r="P100" s="4">
        <v>0.50390000000000001</v>
      </c>
    </row>
    <row r="101" spans="1:16" x14ac:dyDescent="0.25">
      <c r="A101" t="s">
        <v>8311</v>
      </c>
      <c r="B101" s="2">
        <v>0</v>
      </c>
      <c r="D101" t="s">
        <v>10860</v>
      </c>
      <c r="E101" s="4">
        <v>8.7999999999999995E-2</v>
      </c>
      <c r="F101" s="4">
        <v>8.8000000000000009E-2</v>
      </c>
      <c r="G101" s="4">
        <v>0.71479999999999999</v>
      </c>
      <c r="H101" s="4">
        <v>0.71479999999999999</v>
      </c>
      <c r="I101" s="4">
        <v>0.80510000000000004</v>
      </c>
      <c r="K101" s="4">
        <v>0.17</v>
      </c>
      <c r="L101" s="4">
        <v>0.32090000000000002</v>
      </c>
      <c r="M101" s="4">
        <v>0.52769999999999995</v>
      </c>
      <c r="N101" s="4">
        <v>0.48</v>
      </c>
      <c r="O101" s="4">
        <v>0.40039999999999998</v>
      </c>
      <c r="P101" s="4">
        <v>0.50390000000000001</v>
      </c>
    </row>
    <row r="102" spans="1:16" x14ac:dyDescent="0.25">
      <c r="A102" t="s">
        <v>8312</v>
      </c>
      <c r="B102" s="2">
        <v>0</v>
      </c>
      <c r="D102" t="s">
        <v>10860</v>
      </c>
      <c r="E102" s="4">
        <v>8.7999999999999995E-2</v>
      </c>
      <c r="F102" s="4">
        <v>8.8000000000000009E-2</v>
      </c>
      <c r="G102" s="4">
        <v>0.71479999999999999</v>
      </c>
      <c r="H102" s="4">
        <v>0.71479999999999999</v>
      </c>
      <c r="I102" s="4">
        <v>0.80510000000000004</v>
      </c>
      <c r="K102" s="4">
        <v>0.17</v>
      </c>
      <c r="L102" s="4">
        <v>0.32090000000000002</v>
      </c>
      <c r="M102" s="4">
        <v>0.52769999999999995</v>
      </c>
      <c r="N102" s="4">
        <v>0.48</v>
      </c>
      <c r="O102" s="4">
        <v>0.40039999999999998</v>
      </c>
      <c r="P102" s="4">
        <v>0.50390000000000001</v>
      </c>
    </row>
    <row r="103" spans="1:16" x14ac:dyDescent="0.25">
      <c r="A103" t="s">
        <v>76</v>
      </c>
      <c r="B103" s="2">
        <v>0</v>
      </c>
      <c r="C103" t="s">
        <v>76</v>
      </c>
      <c r="D103" t="s">
        <v>10860</v>
      </c>
      <c r="E103" s="4">
        <v>8.7999999999999995E-2</v>
      </c>
      <c r="F103" s="4">
        <v>8.8000000000000009E-2</v>
      </c>
      <c r="G103" s="4">
        <v>0.71479999999999999</v>
      </c>
      <c r="H103" s="4">
        <v>0.71479999999999999</v>
      </c>
      <c r="I103" s="4">
        <v>0.80510000000000004</v>
      </c>
      <c r="K103" s="4">
        <v>0.17</v>
      </c>
      <c r="L103" s="4">
        <v>0.32090000000000002</v>
      </c>
      <c r="M103" s="4">
        <v>0.52769999999999995</v>
      </c>
      <c r="N103" s="4">
        <v>0.48</v>
      </c>
      <c r="O103" s="4">
        <v>0.40039999999999998</v>
      </c>
      <c r="P103" s="4">
        <v>0.50390000000000001</v>
      </c>
    </row>
    <row r="104" spans="1:16" x14ac:dyDescent="0.25">
      <c r="A104" t="s">
        <v>8314</v>
      </c>
      <c r="B104" s="2">
        <v>0</v>
      </c>
      <c r="E104" s="4">
        <v>8.7999999999999995E-2</v>
      </c>
      <c r="F104" s="4">
        <v>8.8000000000000009E-2</v>
      </c>
      <c r="K104" s="4">
        <v>0.17</v>
      </c>
      <c r="L104" s="4">
        <v>0.32090000000000002</v>
      </c>
      <c r="M104" s="4">
        <v>0.52769999999999995</v>
      </c>
      <c r="N104" s="4">
        <v>0.48</v>
      </c>
      <c r="O104" s="4">
        <v>0.40039999999999998</v>
      </c>
      <c r="P104" s="4">
        <v>0.50390000000000001</v>
      </c>
    </row>
    <row r="105" spans="1:16" x14ac:dyDescent="0.25">
      <c r="A105" t="s">
        <v>8315</v>
      </c>
      <c r="B105" s="2">
        <v>0</v>
      </c>
      <c r="E105" s="4">
        <v>8.7999999999999995E-2</v>
      </c>
      <c r="F105" s="4">
        <v>8.8000000000000009E-2</v>
      </c>
      <c r="K105" s="4">
        <v>0.17</v>
      </c>
      <c r="L105" s="4">
        <v>0.32090000000000002</v>
      </c>
      <c r="M105" s="4">
        <v>0.52769999999999995</v>
      </c>
      <c r="N105" s="4">
        <v>0.48</v>
      </c>
      <c r="O105" s="4">
        <v>0.40039999999999998</v>
      </c>
      <c r="P105" s="4">
        <v>0.50390000000000001</v>
      </c>
    </row>
    <row r="106" spans="1:16" x14ac:dyDescent="0.25">
      <c r="A106" t="s">
        <v>8316</v>
      </c>
      <c r="B106" s="2">
        <v>0</v>
      </c>
      <c r="E106" s="4">
        <v>8.7999999999999995E-2</v>
      </c>
      <c r="F106" s="4">
        <v>8.8000000000000009E-2</v>
      </c>
      <c r="K106" s="4">
        <v>0.17</v>
      </c>
      <c r="L106" s="4">
        <v>0.32090000000000002</v>
      </c>
      <c r="M106" s="4">
        <v>0.52769999999999995</v>
      </c>
      <c r="N106" s="4">
        <v>0.48</v>
      </c>
      <c r="O106" s="4">
        <v>0.40039999999999998</v>
      </c>
      <c r="P106" s="4">
        <v>0.50390000000000001</v>
      </c>
    </row>
    <row r="107" spans="1:16" x14ac:dyDescent="0.25">
      <c r="A107" t="s">
        <v>8317</v>
      </c>
      <c r="B107" s="2">
        <v>0</v>
      </c>
      <c r="E107" s="4">
        <v>8.7999999999999995E-2</v>
      </c>
      <c r="F107" s="4">
        <v>8.8000000000000009E-2</v>
      </c>
      <c r="K107" s="4">
        <v>0.17</v>
      </c>
      <c r="L107" s="4">
        <v>0.32090000000000002</v>
      </c>
      <c r="M107" s="4">
        <v>0.52769999999999995</v>
      </c>
      <c r="N107" s="4">
        <v>0.48</v>
      </c>
      <c r="O107" s="4">
        <v>0.40039999999999998</v>
      </c>
      <c r="P107" s="4">
        <v>0.50390000000000001</v>
      </c>
    </row>
    <row r="108" spans="1:16" x14ac:dyDescent="0.25">
      <c r="A108" t="s">
        <v>8318</v>
      </c>
      <c r="B108" s="2">
        <v>0</v>
      </c>
      <c r="E108" s="4">
        <v>8.7999999999999995E-2</v>
      </c>
      <c r="F108" s="4">
        <v>8.8000000000000009E-2</v>
      </c>
      <c r="K108" s="4">
        <v>0.17</v>
      </c>
      <c r="L108" s="4">
        <v>0.32090000000000002</v>
      </c>
      <c r="M108" s="4">
        <v>0.52769999999999995</v>
      </c>
      <c r="N108" s="4">
        <v>0.48</v>
      </c>
      <c r="O108" s="4">
        <v>0.40039999999999998</v>
      </c>
      <c r="P108" s="4">
        <v>0.50390000000000001</v>
      </c>
    </row>
    <row r="109" spans="1:16" x14ac:dyDescent="0.25">
      <c r="A109" t="s">
        <v>8340</v>
      </c>
      <c r="B109" s="2">
        <v>0</v>
      </c>
      <c r="E109" s="4">
        <v>8.7999999999999995E-2</v>
      </c>
      <c r="F109" s="4">
        <v>8.8000000000000009E-2</v>
      </c>
      <c r="K109" s="4">
        <v>0.17</v>
      </c>
      <c r="L109" s="4">
        <v>0.32090000000000002</v>
      </c>
      <c r="M109" s="4">
        <v>0.52769999999999995</v>
      </c>
      <c r="N109" s="4">
        <v>0.48</v>
      </c>
      <c r="O109" s="4">
        <v>0.40039999999999998</v>
      </c>
      <c r="P109" s="4">
        <v>0.50390000000000001</v>
      </c>
    </row>
    <row r="110" spans="1:16" x14ac:dyDescent="0.25">
      <c r="A110" t="s">
        <v>8341</v>
      </c>
      <c r="B110" s="2">
        <v>0</v>
      </c>
      <c r="E110" s="4">
        <v>8.7999999999999995E-2</v>
      </c>
      <c r="F110" s="4">
        <v>8.8000000000000009E-2</v>
      </c>
      <c r="K110" s="4">
        <v>0.17</v>
      </c>
      <c r="L110" s="4">
        <v>0.32090000000000002</v>
      </c>
      <c r="M110" s="4">
        <v>0.52769999999999995</v>
      </c>
      <c r="N110" s="4">
        <v>0.48</v>
      </c>
      <c r="O110" s="4">
        <v>0.40039999999999998</v>
      </c>
      <c r="P110" s="4">
        <v>0.50390000000000001</v>
      </c>
    </row>
    <row r="111" spans="1:16" x14ac:dyDescent="0.25">
      <c r="A111" t="s">
        <v>8342</v>
      </c>
      <c r="B111" s="2">
        <v>0</v>
      </c>
      <c r="E111" s="4">
        <v>8.7999999999999995E-2</v>
      </c>
      <c r="F111" s="4">
        <v>8.8000000000000009E-2</v>
      </c>
      <c r="K111" s="4">
        <v>0.17</v>
      </c>
      <c r="L111" s="4">
        <v>0.32090000000000002</v>
      </c>
      <c r="M111" s="4">
        <v>0.52769999999999995</v>
      </c>
      <c r="N111" s="4">
        <v>0.48</v>
      </c>
      <c r="O111" s="4">
        <v>0.40039999999999998</v>
      </c>
      <c r="P111" s="4">
        <v>0.50390000000000001</v>
      </c>
    </row>
    <row r="112" spans="1:16" x14ac:dyDescent="0.25">
      <c r="A112" t="s">
        <v>8343</v>
      </c>
      <c r="B112" s="2">
        <v>0</v>
      </c>
      <c r="E112" s="4">
        <v>8.7999999999999995E-2</v>
      </c>
      <c r="F112" s="4">
        <v>8.8000000000000009E-2</v>
      </c>
      <c r="K112" s="4">
        <v>0.17</v>
      </c>
      <c r="L112" s="4">
        <v>0.32090000000000002</v>
      </c>
      <c r="M112" s="4">
        <v>0.52769999999999995</v>
      </c>
      <c r="N112" s="4">
        <v>0.48</v>
      </c>
      <c r="O112" s="4">
        <v>0.40039999999999998</v>
      </c>
      <c r="P112" s="4">
        <v>0.50390000000000001</v>
      </c>
    </row>
    <row r="113" spans="1:16" x14ac:dyDescent="0.25">
      <c r="A113" t="s">
        <v>8344</v>
      </c>
      <c r="B113" s="2">
        <v>0.05</v>
      </c>
      <c r="E113" s="4">
        <v>8.7999999999999995E-2</v>
      </c>
      <c r="F113" s="4">
        <v>8.8000000000000009E-2</v>
      </c>
      <c r="K113" s="4">
        <v>0.17</v>
      </c>
      <c r="L113" s="4">
        <v>0.32090000000000002</v>
      </c>
      <c r="M113" s="4">
        <v>0.52769999999999995</v>
      </c>
      <c r="N113" s="4">
        <v>0.48</v>
      </c>
      <c r="O113" s="4">
        <v>0.40039999999999998</v>
      </c>
      <c r="P113" s="4">
        <v>0.50390000000000001</v>
      </c>
    </row>
    <row r="114" spans="1:16" x14ac:dyDescent="0.25">
      <c r="A114" t="s">
        <v>8345</v>
      </c>
      <c r="B114" s="2">
        <v>0</v>
      </c>
      <c r="E114" s="4">
        <v>8.7999999999999995E-2</v>
      </c>
      <c r="F114" s="4">
        <v>8.8000000000000009E-2</v>
      </c>
      <c r="K114" s="4">
        <v>0.17</v>
      </c>
      <c r="L114" s="4">
        <v>0.32090000000000002</v>
      </c>
      <c r="M114" s="4">
        <v>0.52769999999999995</v>
      </c>
      <c r="N114" s="4">
        <v>0.48</v>
      </c>
      <c r="O114" s="4">
        <v>0.40039999999999998</v>
      </c>
      <c r="P114" s="4">
        <v>0.50390000000000001</v>
      </c>
    </row>
    <row r="115" spans="1:16" x14ac:dyDescent="0.25">
      <c r="A115" t="s">
        <v>8346</v>
      </c>
      <c r="B115" s="2">
        <v>0</v>
      </c>
      <c r="E115" s="4">
        <v>8.7999999999999995E-2</v>
      </c>
      <c r="F115" s="4">
        <v>8.8000000000000009E-2</v>
      </c>
      <c r="K115" s="4">
        <v>0.17</v>
      </c>
      <c r="L115" s="4">
        <v>0.32090000000000002</v>
      </c>
      <c r="M115" s="4">
        <v>0.52769999999999995</v>
      </c>
      <c r="N115" s="4">
        <v>0.48</v>
      </c>
      <c r="O115" s="4">
        <v>0.40039999999999998</v>
      </c>
      <c r="P115" s="4">
        <v>0.50390000000000001</v>
      </c>
    </row>
    <row r="116" spans="1:16" x14ac:dyDescent="0.25">
      <c r="A116" t="s">
        <v>8347</v>
      </c>
      <c r="B116" s="2">
        <v>0</v>
      </c>
      <c r="E116" s="4">
        <v>8.7999999999999995E-2</v>
      </c>
      <c r="F116" s="4">
        <v>8.8000000000000009E-2</v>
      </c>
      <c r="K116" s="4">
        <v>0.17</v>
      </c>
      <c r="L116" s="4">
        <v>0.32090000000000002</v>
      </c>
      <c r="M116" s="4">
        <v>0.52769999999999995</v>
      </c>
      <c r="N116" s="4">
        <v>0.48</v>
      </c>
      <c r="O116" s="4">
        <v>0.40039999999999998</v>
      </c>
      <c r="P116" s="4">
        <v>0.50390000000000001</v>
      </c>
    </row>
    <row r="117" spans="1:16" x14ac:dyDescent="0.25">
      <c r="A117" t="s">
        <v>8348</v>
      </c>
      <c r="B117" s="2">
        <v>0</v>
      </c>
      <c r="E117" s="4">
        <v>8.7999999999999995E-2</v>
      </c>
      <c r="F117" s="4">
        <v>8.8000000000000009E-2</v>
      </c>
      <c r="K117" s="4">
        <v>0.17</v>
      </c>
      <c r="L117" s="4">
        <v>0.32090000000000002</v>
      </c>
      <c r="M117" s="4">
        <v>0.52769999999999995</v>
      </c>
      <c r="N117" s="4">
        <v>0.48</v>
      </c>
      <c r="O117" s="4">
        <v>0.40039999999999998</v>
      </c>
      <c r="P117" s="4">
        <v>0.50390000000000001</v>
      </c>
    </row>
    <row r="118" spans="1:16" x14ac:dyDescent="0.25">
      <c r="A118" t="s">
        <v>8349</v>
      </c>
      <c r="B118" s="2">
        <v>0</v>
      </c>
      <c r="E118" s="4">
        <v>8.7999999999999995E-2</v>
      </c>
      <c r="F118" s="4">
        <v>8.8000000000000009E-2</v>
      </c>
      <c r="K118" s="4">
        <v>0.17</v>
      </c>
      <c r="L118" s="4">
        <v>0.32090000000000002</v>
      </c>
      <c r="M118" s="4">
        <v>0.52769999999999995</v>
      </c>
      <c r="N118" s="4">
        <v>0.48</v>
      </c>
      <c r="O118" s="4">
        <v>0.40039999999999998</v>
      </c>
      <c r="P118" s="4">
        <v>0.50390000000000001</v>
      </c>
    </row>
    <row r="119" spans="1:16" x14ac:dyDescent="0.25">
      <c r="A119" t="s">
        <v>8350</v>
      </c>
      <c r="B119" s="2">
        <v>0</v>
      </c>
      <c r="E119" s="4">
        <v>8.7999999999999995E-2</v>
      </c>
      <c r="F119" s="4">
        <v>8.8000000000000009E-2</v>
      </c>
      <c r="K119" s="4">
        <v>0.17</v>
      </c>
      <c r="L119" s="4">
        <v>0.32090000000000002</v>
      </c>
      <c r="M119" s="4">
        <v>0.52769999999999995</v>
      </c>
      <c r="N119" s="4">
        <v>0.48</v>
      </c>
      <c r="O119" s="4">
        <v>0.40039999999999998</v>
      </c>
      <c r="P119" s="4">
        <v>0.50390000000000001</v>
      </c>
    </row>
    <row r="120" spans="1:16" x14ac:dyDescent="0.25">
      <c r="A120" t="s">
        <v>8351</v>
      </c>
      <c r="B120" s="2">
        <v>0</v>
      </c>
      <c r="E120" s="4">
        <v>8.7999999999999995E-2</v>
      </c>
      <c r="F120" s="4">
        <v>8.8000000000000009E-2</v>
      </c>
      <c r="K120" s="4">
        <v>0.17</v>
      </c>
      <c r="L120" s="4">
        <v>0.32090000000000002</v>
      </c>
      <c r="M120" s="4">
        <v>0.52769999999999995</v>
      </c>
      <c r="N120" s="4">
        <v>0.48</v>
      </c>
      <c r="O120" s="4">
        <v>0.40039999999999998</v>
      </c>
      <c r="P120" s="4">
        <v>0.50390000000000001</v>
      </c>
    </row>
    <row r="121" spans="1:16" x14ac:dyDescent="0.25">
      <c r="A121" t="s">
        <v>8364</v>
      </c>
      <c r="B121" s="2">
        <v>0</v>
      </c>
      <c r="E121" s="4">
        <v>8.7999999999999995E-2</v>
      </c>
      <c r="F121" s="4">
        <v>8.8000000000000009E-2</v>
      </c>
      <c r="K121" s="4">
        <v>0.17</v>
      </c>
      <c r="L121" s="4">
        <v>0.32090000000000002</v>
      </c>
      <c r="M121" s="4">
        <v>0.52769999999999995</v>
      </c>
      <c r="N121" s="4">
        <v>0.48</v>
      </c>
      <c r="O121" s="4">
        <v>0.40039999999999998</v>
      </c>
      <c r="P121" s="4">
        <v>0.50390000000000001</v>
      </c>
    </row>
    <row r="122" spans="1:16" x14ac:dyDescent="0.25">
      <c r="A122" t="s">
        <v>8365</v>
      </c>
      <c r="B122" s="2">
        <v>0</v>
      </c>
      <c r="E122" s="4">
        <v>8.7999999999999995E-2</v>
      </c>
      <c r="F122" s="4">
        <v>8.8000000000000009E-2</v>
      </c>
      <c r="K122" s="4">
        <v>0.17</v>
      </c>
      <c r="L122" s="4">
        <v>0.32090000000000002</v>
      </c>
      <c r="M122" s="4">
        <v>0.52769999999999995</v>
      </c>
      <c r="N122" s="4">
        <v>0.48</v>
      </c>
      <c r="O122" s="4">
        <v>0.40039999999999998</v>
      </c>
      <c r="P122" s="4">
        <v>0.50390000000000001</v>
      </c>
    </row>
    <row r="123" spans="1:16" x14ac:dyDescent="0.25">
      <c r="A123" t="s">
        <v>8372</v>
      </c>
      <c r="B123" s="2">
        <v>0.15</v>
      </c>
      <c r="E123" s="4">
        <v>8.7999999999999995E-2</v>
      </c>
      <c r="F123" s="4">
        <v>8.8000000000000009E-2</v>
      </c>
      <c r="K123" s="4">
        <v>0.17</v>
      </c>
      <c r="L123" s="4">
        <v>0.32090000000000002</v>
      </c>
      <c r="M123" s="4">
        <v>0.52769999999999995</v>
      </c>
      <c r="N123" s="4">
        <v>0.48</v>
      </c>
      <c r="O123" s="4">
        <v>0.40039999999999998</v>
      </c>
      <c r="P123" s="4">
        <v>0.50390000000000001</v>
      </c>
    </row>
    <row r="124" spans="1:16" x14ac:dyDescent="0.25">
      <c r="A124" t="s">
        <v>8386</v>
      </c>
      <c r="B124" s="2">
        <v>0</v>
      </c>
      <c r="E124" s="4">
        <v>8.7999999999999995E-2</v>
      </c>
      <c r="F124" s="4">
        <v>8.8000000000000009E-2</v>
      </c>
      <c r="K124" s="4">
        <v>0.17</v>
      </c>
      <c r="L124" s="4">
        <v>0.32090000000000002</v>
      </c>
      <c r="M124" s="4">
        <v>0.52769999999999995</v>
      </c>
      <c r="N124" s="4">
        <v>0.48</v>
      </c>
      <c r="O124" s="4">
        <v>0.40039999999999998</v>
      </c>
      <c r="P124" s="4">
        <v>0.50390000000000001</v>
      </c>
    </row>
    <row r="125" spans="1:16" x14ac:dyDescent="0.25">
      <c r="A125" t="s">
        <v>8387</v>
      </c>
      <c r="B125" s="2">
        <v>0</v>
      </c>
      <c r="E125" s="4">
        <v>8.7999999999999995E-2</v>
      </c>
      <c r="F125" s="4">
        <v>8.8000000000000009E-2</v>
      </c>
      <c r="K125" s="4">
        <v>0.17</v>
      </c>
      <c r="L125" s="4">
        <v>0.32090000000000002</v>
      </c>
      <c r="M125" s="4">
        <v>0.52769999999999995</v>
      </c>
      <c r="N125" s="4">
        <v>0.48</v>
      </c>
      <c r="O125" s="4">
        <v>0.40039999999999998</v>
      </c>
      <c r="P125" s="4">
        <v>0.50390000000000001</v>
      </c>
    </row>
    <row r="126" spans="1:16" x14ac:dyDescent="0.25">
      <c r="A126" t="s">
        <v>8388</v>
      </c>
      <c r="B126" s="2">
        <v>0</v>
      </c>
      <c r="E126" s="4">
        <v>8.7999999999999995E-2</v>
      </c>
      <c r="F126" s="4">
        <v>8.8000000000000009E-2</v>
      </c>
      <c r="K126" s="4">
        <v>0.17</v>
      </c>
      <c r="L126" s="4">
        <v>0.32090000000000002</v>
      </c>
      <c r="M126" s="4">
        <v>0.52769999999999995</v>
      </c>
      <c r="N126" s="4">
        <v>0.48</v>
      </c>
      <c r="O126" s="4">
        <v>0.40039999999999998</v>
      </c>
      <c r="P126" s="4">
        <v>0.50390000000000001</v>
      </c>
    </row>
    <row r="127" spans="1:16" x14ac:dyDescent="0.25">
      <c r="A127" t="s">
        <v>8389</v>
      </c>
      <c r="B127" s="2">
        <v>0</v>
      </c>
      <c r="E127" s="4">
        <v>8.7999999999999995E-2</v>
      </c>
      <c r="F127" s="4">
        <v>8.8000000000000009E-2</v>
      </c>
      <c r="K127" s="4">
        <v>0.17</v>
      </c>
      <c r="L127" s="4">
        <v>0.32090000000000002</v>
      </c>
      <c r="M127" s="4">
        <v>0.52769999999999995</v>
      </c>
      <c r="N127" s="4">
        <v>0.48</v>
      </c>
      <c r="O127" s="4">
        <v>0.40039999999999998</v>
      </c>
      <c r="P127" s="4">
        <v>0.50390000000000001</v>
      </c>
    </row>
    <row r="128" spans="1:16" x14ac:dyDescent="0.25">
      <c r="A128" t="s">
        <v>8390</v>
      </c>
      <c r="B128" s="2">
        <v>0</v>
      </c>
      <c r="E128" s="4">
        <v>8.7999999999999995E-2</v>
      </c>
      <c r="F128" s="4">
        <v>8.8000000000000009E-2</v>
      </c>
      <c r="K128" s="4">
        <v>0.17</v>
      </c>
      <c r="L128" s="4">
        <v>0.32090000000000002</v>
      </c>
      <c r="M128" s="4">
        <v>0.52769999999999995</v>
      </c>
      <c r="N128" s="4">
        <v>0.48</v>
      </c>
      <c r="O128" s="4">
        <v>0.40039999999999998</v>
      </c>
      <c r="P128" s="4">
        <v>0.50390000000000001</v>
      </c>
    </row>
    <row r="129" spans="1:16" x14ac:dyDescent="0.25">
      <c r="A129" t="s">
        <v>8391</v>
      </c>
      <c r="B129" s="2">
        <v>0</v>
      </c>
      <c r="D129" t="s">
        <v>10860</v>
      </c>
      <c r="E129" s="4">
        <v>8.7999999999999995E-2</v>
      </c>
      <c r="F129" s="4">
        <v>8.8000000000000009E-2</v>
      </c>
      <c r="G129" s="4">
        <v>0.71479999999999999</v>
      </c>
      <c r="H129" s="4">
        <v>0.71479999999999999</v>
      </c>
      <c r="I129" s="4">
        <v>0.80510000000000004</v>
      </c>
      <c r="K129" s="4">
        <v>0.17</v>
      </c>
      <c r="L129" s="4">
        <v>0.32090000000000002</v>
      </c>
      <c r="M129" s="4">
        <v>0.52769999999999995</v>
      </c>
      <c r="N129" s="4">
        <v>0.48</v>
      </c>
      <c r="O129" s="4">
        <v>0.40039999999999998</v>
      </c>
      <c r="P129" s="4">
        <v>0.50390000000000001</v>
      </c>
    </row>
    <row r="130" spans="1:16" x14ac:dyDescent="0.25">
      <c r="A130" t="s">
        <v>8392</v>
      </c>
      <c r="B130" s="2">
        <v>0</v>
      </c>
      <c r="D130" t="s">
        <v>10860</v>
      </c>
      <c r="E130" s="4">
        <v>8.7999999999999995E-2</v>
      </c>
      <c r="F130" s="4">
        <v>8.8000000000000009E-2</v>
      </c>
      <c r="G130" s="4">
        <v>0.71479999999999999</v>
      </c>
      <c r="H130" s="4">
        <v>0.71479999999999999</v>
      </c>
      <c r="I130" s="4">
        <v>0.80510000000000004</v>
      </c>
      <c r="K130" s="4">
        <v>0.17</v>
      </c>
      <c r="L130" s="4">
        <v>0.32090000000000002</v>
      </c>
      <c r="M130" s="4">
        <v>0.52769999999999995</v>
      </c>
      <c r="N130" s="4">
        <v>0.48</v>
      </c>
      <c r="O130" s="4">
        <v>0.40039999999999998</v>
      </c>
      <c r="P130" s="4">
        <v>0.50390000000000001</v>
      </c>
    </row>
    <row r="131" spans="1:16" x14ac:dyDescent="0.25">
      <c r="A131" t="s">
        <v>8393</v>
      </c>
      <c r="B131" s="2">
        <v>0</v>
      </c>
      <c r="D131" t="s">
        <v>10860</v>
      </c>
      <c r="E131" s="4">
        <v>8.7999999999999995E-2</v>
      </c>
      <c r="F131" s="4">
        <v>8.8000000000000009E-2</v>
      </c>
      <c r="G131" s="4">
        <v>0.71479999999999999</v>
      </c>
      <c r="H131" s="4">
        <v>0.71479999999999999</v>
      </c>
      <c r="I131" s="4">
        <v>0.80510000000000004</v>
      </c>
      <c r="K131" s="4">
        <v>0.17</v>
      </c>
      <c r="L131" s="4">
        <v>0.32090000000000002</v>
      </c>
      <c r="M131" s="4">
        <v>0.52769999999999995</v>
      </c>
      <c r="N131" s="4">
        <v>0.48</v>
      </c>
      <c r="O131" s="4">
        <v>0.40039999999999998</v>
      </c>
      <c r="P131" s="4">
        <v>0.50390000000000001</v>
      </c>
    </row>
    <row r="132" spans="1:16" x14ac:dyDescent="0.25">
      <c r="A132" t="s">
        <v>8394</v>
      </c>
      <c r="B132" s="2">
        <v>0</v>
      </c>
      <c r="D132" t="s">
        <v>10860</v>
      </c>
      <c r="E132" s="4">
        <v>8.7999999999999995E-2</v>
      </c>
      <c r="F132" s="4">
        <v>8.8000000000000009E-2</v>
      </c>
      <c r="G132" s="4">
        <v>0.71479999999999999</v>
      </c>
      <c r="H132" s="4">
        <v>0.71479999999999999</v>
      </c>
      <c r="I132" s="4">
        <v>0.80510000000000004</v>
      </c>
      <c r="K132" s="4">
        <v>0.17</v>
      </c>
      <c r="L132" s="4">
        <v>0.32090000000000002</v>
      </c>
      <c r="M132" s="4">
        <v>0.52769999999999995</v>
      </c>
      <c r="N132" s="4">
        <v>0.48</v>
      </c>
      <c r="O132" s="4">
        <v>0.40039999999999998</v>
      </c>
      <c r="P132" s="4">
        <v>0.50390000000000001</v>
      </c>
    </row>
    <row r="133" spans="1:16" x14ac:dyDescent="0.25">
      <c r="A133" t="s">
        <v>8395</v>
      </c>
      <c r="B133" s="2">
        <v>0</v>
      </c>
      <c r="D133" t="s">
        <v>10860</v>
      </c>
      <c r="E133" s="4">
        <v>8.7999999999999995E-2</v>
      </c>
      <c r="F133" s="4">
        <v>8.8000000000000009E-2</v>
      </c>
      <c r="G133" s="4">
        <v>0.71479999999999999</v>
      </c>
      <c r="H133" s="4">
        <v>0.71479999999999999</v>
      </c>
      <c r="I133" s="4">
        <v>0.80510000000000004</v>
      </c>
      <c r="K133" s="4">
        <v>0.17</v>
      </c>
      <c r="L133" s="4">
        <v>0.32090000000000002</v>
      </c>
      <c r="M133" s="4">
        <v>0.52769999999999995</v>
      </c>
      <c r="N133" s="4">
        <v>0.48</v>
      </c>
      <c r="O133" s="4">
        <v>0.40039999999999998</v>
      </c>
      <c r="P133" s="4">
        <v>0.50390000000000001</v>
      </c>
    </row>
    <row r="134" spans="1:16" x14ac:dyDescent="0.25">
      <c r="A134" t="s">
        <v>8396</v>
      </c>
      <c r="B134" s="2">
        <v>0</v>
      </c>
      <c r="E134" s="4">
        <v>8.7999999999999995E-2</v>
      </c>
      <c r="F134" s="4">
        <v>8.8000000000000009E-2</v>
      </c>
      <c r="K134" s="4">
        <v>0.17</v>
      </c>
      <c r="L134" s="4">
        <v>0.32090000000000002</v>
      </c>
      <c r="M134" s="4">
        <v>0.52769999999999995</v>
      </c>
      <c r="N134" s="4">
        <v>0.48</v>
      </c>
      <c r="O134" s="4">
        <v>0.40039999999999998</v>
      </c>
      <c r="P134" s="4">
        <v>0.50390000000000001</v>
      </c>
    </row>
    <row r="135" spans="1:16" x14ac:dyDescent="0.25">
      <c r="A135" t="s">
        <v>8397</v>
      </c>
      <c r="B135" s="2">
        <v>0</v>
      </c>
      <c r="E135" s="4">
        <v>8.7999999999999995E-2</v>
      </c>
      <c r="F135" s="4">
        <v>8.8000000000000009E-2</v>
      </c>
      <c r="K135" s="4">
        <v>0.17</v>
      </c>
      <c r="L135" s="4">
        <v>0.32090000000000002</v>
      </c>
      <c r="M135" s="4">
        <v>0.52769999999999995</v>
      </c>
      <c r="N135" s="4">
        <v>0.48</v>
      </c>
      <c r="O135" s="4">
        <v>0.40039999999999998</v>
      </c>
      <c r="P135" s="4">
        <v>0.50390000000000001</v>
      </c>
    </row>
    <row r="136" spans="1:16" x14ac:dyDescent="0.25">
      <c r="A136" t="s">
        <v>8398</v>
      </c>
      <c r="B136" s="2">
        <v>0</v>
      </c>
      <c r="E136" s="4">
        <v>8.7999999999999995E-2</v>
      </c>
      <c r="F136" s="4">
        <v>8.8000000000000009E-2</v>
      </c>
      <c r="K136" s="4">
        <v>0.17</v>
      </c>
      <c r="L136" s="4">
        <v>0.32090000000000002</v>
      </c>
      <c r="M136" s="4">
        <v>0.52769999999999995</v>
      </c>
      <c r="N136" s="4">
        <v>0.48</v>
      </c>
      <c r="O136" s="4">
        <v>0.40039999999999998</v>
      </c>
      <c r="P136" s="4">
        <v>0.50390000000000001</v>
      </c>
    </row>
    <row r="137" spans="1:16" x14ac:dyDescent="0.25">
      <c r="A137" t="s">
        <v>8399</v>
      </c>
      <c r="B137" s="2">
        <v>0</v>
      </c>
      <c r="E137" s="4">
        <v>8.7999999999999995E-2</v>
      </c>
      <c r="F137" s="4">
        <v>8.8000000000000009E-2</v>
      </c>
      <c r="K137" s="4">
        <v>0.17</v>
      </c>
      <c r="L137" s="4">
        <v>0.32090000000000002</v>
      </c>
      <c r="M137" s="4">
        <v>0.52769999999999995</v>
      </c>
      <c r="N137" s="4">
        <v>0.48</v>
      </c>
      <c r="O137" s="4">
        <v>0.40039999999999998</v>
      </c>
      <c r="P137" s="4">
        <v>0.50390000000000001</v>
      </c>
    </row>
    <row r="138" spans="1:16" x14ac:dyDescent="0.25">
      <c r="A138" t="s">
        <v>8400</v>
      </c>
      <c r="B138" s="2">
        <v>0</v>
      </c>
      <c r="E138" s="4">
        <v>8.7999999999999995E-2</v>
      </c>
      <c r="F138" s="4">
        <v>8.8000000000000009E-2</v>
      </c>
      <c r="K138" s="4">
        <v>0.17</v>
      </c>
      <c r="L138" s="4">
        <v>0.32090000000000002</v>
      </c>
      <c r="M138" s="4">
        <v>0.52769999999999995</v>
      </c>
      <c r="N138" s="4">
        <v>0.48</v>
      </c>
      <c r="O138" s="4">
        <v>0.40039999999999998</v>
      </c>
      <c r="P138" s="4">
        <v>0.50390000000000001</v>
      </c>
    </row>
    <row r="139" spans="1:16" x14ac:dyDescent="0.25">
      <c r="A139" t="s">
        <v>8402</v>
      </c>
      <c r="B139" s="2">
        <v>0</v>
      </c>
      <c r="E139" s="4">
        <v>8.7999999999999995E-2</v>
      </c>
      <c r="F139" s="4">
        <v>8.8000000000000009E-2</v>
      </c>
      <c r="K139" s="4">
        <v>0.17</v>
      </c>
      <c r="L139" s="4">
        <v>0.32090000000000002</v>
      </c>
      <c r="M139" s="4">
        <v>0.52769999999999995</v>
      </c>
      <c r="N139" s="4">
        <v>0.48</v>
      </c>
      <c r="O139" s="4">
        <v>0.40039999999999998</v>
      </c>
      <c r="P139" s="4">
        <v>0.50390000000000001</v>
      </c>
    </row>
    <row r="140" spans="1:16" x14ac:dyDescent="0.25">
      <c r="A140" t="s">
        <v>8403</v>
      </c>
      <c r="B140" s="2">
        <v>0</v>
      </c>
      <c r="E140" s="4">
        <v>8.7999999999999995E-2</v>
      </c>
      <c r="F140" s="4">
        <v>8.8000000000000009E-2</v>
      </c>
      <c r="K140" s="4">
        <v>0.17</v>
      </c>
      <c r="L140" s="4">
        <v>0.32090000000000002</v>
      </c>
      <c r="M140" s="4">
        <v>0.52769999999999995</v>
      </c>
      <c r="N140" s="4">
        <v>0.48</v>
      </c>
      <c r="O140" s="4">
        <v>0.40039999999999998</v>
      </c>
      <c r="P140" s="4">
        <v>0.50390000000000001</v>
      </c>
    </row>
    <row r="141" spans="1:16" x14ac:dyDescent="0.25">
      <c r="A141" t="s">
        <v>8404</v>
      </c>
      <c r="B141" s="2">
        <v>0</v>
      </c>
      <c r="E141" s="4">
        <v>8.7999999999999995E-2</v>
      </c>
      <c r="F141" s="4">
        <v>8.8000000000000009E-2</v>
      </c>
      <c r="K141" s="4">
        <v>0.17</v>
      </c>
      <c r="L141" s="4">
        <v>0.32090000000000002</v>
      </c>
      <c r="M141" s="4">
        <v>0.52769999999999995</v>
      </c>
      <c r="N141" s="4">
        <v>0.48</v>
      </c>
      <c r="O141" s="4">
        <v>0.40039999999999998</v>
      </c>
      <c r="P141" s="4">
        <v>0.50390000000000001</v>
      </c>
    </row>
    <row r="142" spans="1:16" x14ac:dyDescent="0.25">
      <c r="A142" t="s">
        <v>8406</v>
      </c>
      <c r="B142" s="2">
        <v>0.05</v>
      </c>
      <c r="E142" s="4">
        <v>8.7999999999999995E-2</v>
      </c>
      <c r="F142" s="4">
        <v>8.8000000000000009E-2</v>
      </c>
      <c r="K142" s="4">
        <v>0.17</v>
      </c>
      <c r="L142" s="4">
        <v>0.32090000000000002</v>
      </c>
      <c r="M142" s="4">
        <v>0.52769999999999995</v>
      </c>
      <c r="N142" s="4">
        <v>0.48</v>
      </c>
      <c r="O142" s="4">
        <v>0.40039999999999998</v>
      </c>
      <c r="P142" s="4">
        <v>0.50390000000000001</v>
      </c>
    </row>
    <row r="143" spans="1:16" x14ac:dyDescent="0.25">
      <c r="A143" t="s">
        <v>8414</v>
      </c>
      <c r="B143" s="2">
        <v>0</v>
      </c>
      <c r="E143" s="4">
        <v>8.7999999999999995E-2</v>
      </c>
      <c r="F143" s="4">
        <v>8.8000000000000009E-2</v>
      </c>
      <c r="K143" s="4">
        <v>0.17</v>
      </c>
      <c r="L143" s="4">
        <v>0.32090000000000002</v>
      </c>
      <c r="M143" s="4">
        <v>0.52769999999999995</v>
      </c>
      <c r="N143" s="4">
        <v>0.48</v>
      </c>
      <c r="O143" s="4">
        <v>0.40039999999999998</v>
      </c>
      <c r="P143" s="4">
        <v>0.50390000000000001</v>
      </c>
    </row>
    <row r="144" spans="1:16" x14ac:dyDescent="0.25">
      <c r="A144" t="s">
        <v>8415</v>
      </c>
      <c r="B144" s="2">
        <v>0</v>
      </c>
      <c r="E144" s="4">
        <v>8.7999999999999995E-2</v>
      </c>
      <c r="F144" s="4">
        <v>8.8000000000000009E-2</v>
      </c>
      <c r="K144" s="4">
        <v>0.17</v>
      </c>
      <c r="L144" s="4">
        <v>0.32090000000000002</v>
      </c>
      <c r="M144" s="4">
        <v>0.52769999999999995</v>
      </c>
      <c r="N144" s="4">
        <v>0.48</v>
      </c>
      <c r="O144" s="4">
        <v>0.40039999999999998</v>
      </c>
      <c r="P144" s="4">
        <v>0.50390000000000001</v>
      </c>
    </row>
    <row r="145" spans="1:16" x14ac:dyDescent="0.25">
      <c r="A145" t="s">
        <v>8416</v>
      </c>
      <c r="B145" s="2">
        <v>0.05</v>
      </c>
      <c r="E145" s="4">
        <v>8.7999999999999995E-2</v>
      </c>
      <c r="F145" s="4">
        <v>8.8000000000000009E-2</v>
      </c>
      <c r="K145" s="4">
        <v>0.17</v>
      </c>
      <c r="L145" s="4">
        <v>0.32090000000000002</v>
      </c>
      <c r="M145" s="4">
        <v>0.52769999999999995</v>
      </c>
      <c r="N145" s="4">
        <v>0.48</v>
      </c>
      <c r="O145" s="4">
        <v>0.40039999999999998</v>
      </c>
      <c r="P145" s="4">
        <v>0.50390000000000001</v>
      </c>
    </row>
    <row r="146" spans="1:16" x14ac:dyDescent="0.25">
      <c r="A146" t="s">
        <v>8418</v>
      </c>
      <c r="B146" s="2">
        <v>0</v>
      </c>
      <c r="E146" s="4">
        <v>8.7999999999999995E-2</v>
      </c>
      <c r="F146" s="4">
        <v>8.8000000000000009E-2</v>
      </c>
      <c r="K146" s="4">
        <v>0.17</v>
      </c>
      <c r="L146" s="4">
        <v>0.32090000000000002</v>
      </c>
      <c r="M146" s="4">
        <v>0.52769999999999995</v>
      </c>
      <c r="N146" s="4">
        <v>0.48</v>
      </c>
      <c r="O146" s="4">
        <v>0.40039999999999998</v>
      </c>
      <c r="P146" s="4">
        <v>0.50390000000000001</v>
      </c>
    </row>
    <row r="147" spans="1:16" x14ac:dyDescent="0.25">
      <c r="A147" t="s">
        <v>8419</v>
      </c>
      <c r="B147" s="2">
        <v>0</v>
      </c>
      <c r="E147" s="4">
        <v>8.7999999999999995E-2</v>
      </c>
      <c r="F147" s="4">
        <v>8.8000000000000009E-2</v>
      </c>
      <c r="K147" s="4">
        <v>0.17</v>
      </c>
      <c r="L147" s="4">
        <v>0.32090000000000002</v>
      </c>
      <c r="M147" s="4">
        <v>0.52769999999999995</v>
      </c>
      <c r="N147" s="4">
        <v>0.48</v>
      </c>
      <c r="O147" s="4">
        <v>0.40039999999999998</v>
      </c>
      <c r="P147" s="4">
        <v>0.50390000000000001</v>
      </c>
    </row>
    <row r="148" spans="1:16" x14ac:dyDescent="0.25">
      <c r="A148" t="s">
        <v>8421</v>
      </c>
      <c r="B148" s="2">
        <v>0.2</v>
      </c>
      <c r="E148" s="4">
        <v>8.7999999999999995E-2</v>
      </c>
      <c r="F148" s="4">
        <v>8.8000000000000009E-2</v>
      </c>
      <c r="K148" s="4">
        <v>0.17</v>
      </c>
      <c r="L148" s="4">
        <v>0.32090000000000002</v>
      </c>
      <c r="M148" s="4">
        <v>0.52769999999999995</v>
      </c>
      <c r="N148" s="4">
        <v>0.48</v>
      </c>
      <c r="O148" s="4">
        <v>0.40039999999999998</v>
      </c>
      <c r="P148" s="4">
        <v>0.50390000000000001</v>
      </c>
    </row>
    <row r="149" spans="1:16" x14ac:dyDescent="0.25">
      <c r="A149" t="s">
        <v>8422</v>
      </c>
      <c r="B149" s="2">
        <v>0</v>
      </c>
      <c r="E149" s="4">
        <v>8.7999999999999995E-2</v>
      </c>
      <c r="F149" s="4">
        <v>8.8000000000000009E-2</v>
      </c>
      <c r="K149" s="4">
        <v>0.17</v>
      </c>
      <c r="L149" s="4">
        <v>0.32090000000000002</v>
      </c>
      <c r="M149" s="4">
        <v>0.52769999999999995</v>
      </c>
      <c r="N149" s="4">
        <v>0.48</v>
      </c>
      <c r="O149" s="4">
        <v>0.40039999999999998</v>
      </c>
      <c r="P149" s="4">
        <v>0.50390000000000001</v>
      </c>
    </row>
    <row r="150" spans="1:16" x14ac:dyDescent="0.25">
      <c r="A150" t="s">
        <v>8423</v>
      </c>
      <c r="B150" s="2">
        <v>0</v>
      </c>
      <c r="E150" s="4">
        <v>8.7999999999999995E-2</v>
      </c>
      <c r="F150" s="4">
        <v>8.8000000000000009E-2</v>
      </c>
      <c r="K150" s="4">
        <v>0.17</v>
      </c>
      <c r="L150" s="4">
        <v>0.32090000000000002</v>
      </c>
      <c r="M150" s="4">
        <v>0.52769999999999995</v>
      </c>
      <c r="N150" s="4">
        <v>0.48</v>
      </c>
      <c r="O150" s="4">
        <v>0.40039999999999998</v>
      </c>
      <c r="P150" s="4">
        <v>0.50390000000000001</v>
      </c>
    </row>
    <row r="151" spans="1:16" x14ac:dyDescent="0.25">
      <c r="A151" t="s">
        <v>8437</v>
      </c>
      <c r="B151" s="2">
        <v>0</v>
      </c>
      <c r="D151" t="s">
        <v>10860</v>
      </c>
      <c r="E151" s="4">
        <v>8.7999999999999995E-2</v>
      </c>
      <c r="F151" s="4">
        <v>8.8000000000000009E-2</v>
      </c>
      <c r="G151" s="4">
        <v>0.71479999999999999</v>
      </c>
      <c r="H151" s="4">
        <v>0.71479999999999999</v>
      </c>
      <c r="I151" s="4">
        <v>0.80510000000000004</v>
      </c>
      <c r="K151" s="4">
        <v>0.17</v>
      </c>
      <c r="L151" s="4">
        <v>0.32090000000000002</v>
      </c>
      <c r="M151" s="4">
        <v>0.52769999999999995</v>
      </c>
      <c r="N151" s="4">
        <v>0.48</v>
      </c>
      <c r="O151" s="4">
        <v>0.40039999999999998</v>
      </c>
      <c r="P151" s="4">
        <v>0.50390000000000001</v>
      </c>
    </row>
    <row r="152" spans="1:16" x14ac:dyDescent="0.25">
      <c r="A152" t="s">
        <v>8448</v>
      </c>
      <c r="B152" s="2">
        <v>0</v>
      </c>
      <c r="E152" s="4">
        <v>8.7999999999999995E-2</v>
      </c>
      <c r="F152" s="4">
        <v>8.8000000000000009E-2</v>
      </c>
      <c r="K152" s="4">
        <v>0.17</v>
      </c>
      <c r="L152" s="4">
        <v>0.32090000000000002</v>
      </c>
      <c r="M152" s="4">
        <v>0.52769999999999995</v>
      </c>
      <c r="N152" s="4">
        <v>0.48</v>
      </c>
      <c r="O152" s="4">
        <v>0.40039999999999998</v>
      </c>
      <c r="P152" s="4">
        <v>0.50390000000000001</v>
      </c>
    </row>
    <row r="153" spans="1:16" x14ac:dyDescent="0.25">
      <c r="A153" t="s">
        <v>8449</v>
      </c>
      <c r="B153" s="2">
        <v>0</v>
      </c>
      <c r="E153" s="4">
        <v>8.7999999999999995E-2</v>
      </c>
      <c r="F153" s="4">
        <v>8.8000000000000009E-2</v>
      </c>
      <c r="K153" s="4">
        <v>0.17</v>
      </c>
      <c r="L153" s="4">
        <v>0.32090000000000002</v>
      </c>
      <c r="M153" s="4">
        <v>0.52769999999999995</v>
      </c>
      <c r="N153" s="4">
        <v>0.48</v>
      </c>
      <c r="O153" s="4">
        <v>0.40039999999999998</v>
      </c>
      <c r="P153" s="4">
        <v>0.50390000000000001</v>
      </c>
    </row>
    <row r="154" spans="1:16" x14ac:dyDescent="0.25">
      <c r="A154" t="s">
        <v>8450</v>
      </c>
      <c r="B154" s="2">
        <v>0</v>
      </c>
      <c r="E154" s="4">
        <v>8.7999999999999995E-2</v>
      </c>
      <c r="F154" s="4">
        <v>8.8000000000000009E-2</v>
      </c>
      <c r="K154" s="4">
        <v>0.17</v>
      </c>
      <c r="L154" s="4">
        <v>0.32090000000000002</v>
      </c>
      <c r="M154" s="4">
        <v>0.52769999999999995</v>
      </c>
      <c r="N154" s="4">
        <v>0.48</v>
      </c>
      <c r="O154" s="4">
        <v>0.40039999999999998</v>
      </c>
      <c r="P154" s="4">
        <v>0.50390000000000001</v>
      </c>
    </row>
    <row r="155" spans="1:16" x14ac:dyDescent="0.25">
      <c r="A155" t="s">
        <v>8451</v>
      </c>
      <c r="B155" s="2">
        <v>0</v>
      </c>
      <c r="E155" s="4">
        <v>8.7999999999999995E-2</v>
      </c>
      <c r="F155" s="4">
        <v>8.8000000000000009E-2</v>
      </c>
      <c r="K155" s="4">
        <v>0.17</v>
      </c>
      <c r="L155" s="4">
        <v>0.32090000000000002</v>
      </c>
      <c r="M155" s="4">
        <v>0.52769999999999995</v>
      </c>
      <c r="N155" s="4">
        <v>0.48</v>
      </c>
      <c r="O155" s="4">
        <v>0.40039999999999998</v>
      </c>
      <c r="P155" s="4">
        <v>0.50390000000000001</v>
      </c>
    </row>
    <row r="156" spans="1:16" x14ac:dyDescent="0.25">
      <c r="A156" t="s">
        <v>8452</v>
      </c>
      <c r="B156" s="2">
        <v>0</v>
      </c>
      <c r="E156" s="4">
        <v>8.7999999999999995E-2</v>
      </c>
      <c r="F156" s="4">
        <v>8.8000000000000009E-2</v>
      </c>
      <c r="K156" s="4">
        <v>0.17</v>
      </c>
      <c r="L156" s="4">
        <v>0.32090000000000002</v>
      </c>
      <c r="M156" s="4">
        <v>0.52769999999999995</v>
      </c>
      <c r="N156" s="4">
        <v>0.48</v>
      </c>
      <c r="O156" s="4">
        <v>0.40039999999999998</v>
      </c>
      <c r="P156" s="4">
        <v>0.50390000000000001</v>
      </c>
    </row>
    <row r="157" spans="1:16" x14ac:dyDescent="0.25">
      <c r="A157" t="s">
        <v>8453</v>
      </c>
      <c r="B157" s="2">
        <v>0</v>
      </c>
      <c r="E157" s="4">
        <v>8.7999999999999995E-2</v>
      </c>
      <c r="F157" s="4">
        <v>8.8000000000000009E-2</v>
      </c>
      <c r="K157" s="4">
        <v>0.17</v>
      </c>
      <c r="L157" s="4">
        <v>0.32090000000000002</v>
      </c>
      <c r="M157" s="4">
        <v>0.52769999999999995</v>
      </c>
      <c r="N157" s="4">
        <v>0.48</v>
      </c>
      <c r="O157" s="4">
        <v>0.40039999999999998</v>
      </c>
      <c r="P157" s="4">
        <v>0.50390000000000001</v>
      </c>
    </row>
    <row r="158" spans="1:16" x14ac:dyDescent="0.25">
      <c r="A158" t="s">
        <v>8455</v>
      </c>
      <c r="B158" s="2">
        <v>0</v>
      </c>
      <c r="E158" s="4">
        <v>8.7999999999999995E-2</v>
      </c>
      <c r="F158" s="4">
        <v>8.8000000000000009E-2</v>
      </c>
      <c r="K158" s="4">
        <v>0.17</v>
      </c>
      <c r="L158" s="4">
        <v>0.32090000000000002</v>
      </c>
      <c r="M158" s="4">
        <v>0.52769999999999995</v>
      </c>
      <c r="N158" s="4">
        <v>0.48</v>
      </c>
      <c r="O158" s="4">
        <v>0.40039999999999998</v>
      </c>
      <c r="P158" s="4">
        <v>0.50390000000000001</v>
      </c>
    </row>
    <row r="159" spans="1:16" x14ac:dyDescent="0.25">
      <c r="A159" t="s">
        <v>8456</v>
      </c>
      <c r="B159" s="2">
        <v>0</v>
      </c>
      <c r="E159" s="4">
        <v>8.7999999999999995E-2</v>
      </c>
      <c r="F159" s="4">
        <v>8.8000000000000009E-2</v>
      </c>
      <c r="K159" s="4">
        <v>0.17</v>
      </c>
      <c r="L159" s="4">
        <v>0.32090000000000002</v>
      </c>
      <c r="M159" s="4">
        <v>0.52769999999999995</v>
      </c>
      <c r="N159" s="4">
        <v>0.48</v>
      </c>
      <c r="O159" s="4">
        <v>0.40039999999999998</v>
      </c>
      <c r="P159" s="4">
        <v>0.50390000000000001</v>
      </c>
    </row>
    <row r="160" spans="1:16" x14ac:dyDescent="0.25">
      <c r="A160" t="s">
        <v>8457</v>
      </c>
      <c r="B160" s="2">
        <v>0</v>
      </c>
      <c r="E160" s="4">
        <v>8.7999999999999995E-2</v>
      </c>
      <c r="F160" s="4">
        <v>8.8000000000000009E-2</v>
      </c>
      <c r="K160" s="4">
        <v>0.17</v>
      </c>
      <c r="L160" s="4">
        <v>0.32090000000000002</v>
      </c>
      <c r="M160" s="4">
        <v>0.52769999999999995</v>
      </c>
      <c r="N160" s="4">
        <v>0.48</v>
      </c>
      <c r="O160" s="4">
        <v>0.40039999999999998</v>
      </c>
      <c r="P160" s="4">
        <v>0.50390000000000001</v>
      </c>
    </row>
    <row r="161" spans="1:16" x14ac:dyDescent="0.25">
      <c r="A161" t="s">
        <v>8458</v>
      </c>
      <c r="B161" s="2">
        <v>0</v>
      </c>
      <c r="E161" s="4">
        <v>8.7999999999999995E-2</v>
      </c>
      <c r="F161" s="4">
        <v>8.8000000000000009E-2</v>
      </c>
      <c r="K161" s="4">
        <v>0.17</v>
      </c>
      <c r="L161" s="4">
        <v>0.32090000000000002</v>
      </c>
      <c r="M161" s="4">
        <v>0.52769999999999995</v>
      </c>
      <c r="N161" s="4">
        <v>0.48</v>
      </c>
      <c r="O161" s="4">
        <v>0.40039999999999998</v>
      </c>
      <c r="P161" s="4">
        <v>0.50390000000000001</v>
      </c>
    </row>
    <row r="162" spans="1:16" x14ac:dyDescent="0.25">
      <c r="A162" t="s">
        <v>8463</v>
      </c>
      <c r="B162" s="2">
        <v>0</v>
      </c>
      <c r="E162" s="4">
        <v>8.7999999999999995E-2</v>
      </c>
      <c r="F162" s="4">
        <v>8.8000000000000009E-2</v>
      </c>
      <c r="K162" s="4">
        <v>0.17</v>
      </c>
      <c r="L162" s="4">
        <v>0.32090000000000002</v>
      </c>
      <c r="M162" s="4">
        <v>0.52769999999999995</v>
      </c>
      <c r="N162" s="4">
        <v>0.48</v>
      </c>
      <c r="O162" s="4">
        <v>0.40039999999999998</v>
      </c>
      <c r="P162" s="4">
        <v>0.50390000000000001</v>
      </c>
    </row>
    <row r="163" spans="1:16" x14ac:dyDescent="0.25">
      <c r="A163" t="s">
        <v>8464</v>
      </c>
      <c r="B163" s="2">
        <v>0</v>
      </c>
      <c r="E163" s="4">
        <v>8.7999999999999995E-2</v>
      </c>
      <c r="F163" s="4">
        <v>8.8000000000000009E-2</v>
      </c>
      <c r="K163" s="4">
        <v>0.17</v>
      </c>
      <c r="L163" s="4">
        <v>0.32090000000000002</v>
      </c>
      <c r="M163" s="4">
        <v>0.52769999999999995</v>
      </c>
      <c r="N163" s="4">
        <v>0.48</v>
      </c>
      <c r="O163" s="4">
        <v>0.40039999999999998</v>
      </c>
      <c r="P163" s="4">
        <v>0.50390000000000001</v>
      </c>
    </row>
    <row r="164" spans="1:16" x14ac:dyDescent="0.25">
      <c r="A164" t="s">
        <v>8465</v>
      </c>
      <c r="B164" s="2">
        <v>0</v>
      </c>
      <c r="E164" s="4">
        <v>8.7999999999999995E-2</v>
      </c>
      <c r="F164" s="4">
        <v>8.8000000000000009E-2</v>
      </c>
      <c r="K164" s="4">
        <v>0.17</v>
      </c>
      <c r="L164" s="4">
        <v>0.32090000000000002</v>
      </c>
      <c r="M164" s="4">
        <v>0.52769999999999995</v>
      </c>
      <c r="N164" s="4">
        <v>0.48</v>
      </c>
      <c r="O164" s="4">
        <v>0.40039999999999998</v>
      </c>
      <c r="P164" s="4">
        <v>0.50390000000000001</v>
      </c>
    </row>
    <row r="165" spans="1:16" x14ac:dyDescent="0.25">
      <c r="A165" t="s">
        <v>8466</v>
      </c>
      <c r="B165" s="2">
        <v>0</v>
      </c>
      <c r="E165" s="4">
        <v>8.7999999999999995E-2</v>
      </c>
      <c r="F165" s="4">
        <v>8.8000000000000009E-2</v>
      </c>
      <c r="K165" s="4">
        <v>0.17</v>
      </c>
      <c r="L165" s="4">
        <v>0.32090000000000002</v>
      </c>
      <c r="M165" s="4">
        <v>0.52769999999999995</v>
      </c>
      <c r="N165" s="4">
        <v>0.48</v>
      </c>
      <c r="O165" s="4">
        <v>0.40039999999999998</v>
      </c>
      <c r="P165" s="4">
        <v>0.50390000000000001</v>
      </c>
    </row>
    <row r="166" spans="1:16" x14ac:dyDescent="0.25">
      <c r="A166" t="s">
        <v>8467</v>
      </c>
      <c r="B166" s="2">
        <v>0.05</v>
      </c>
      <c r="E166" s="4">
        <v>8.7999999999999995E-2</v>
      </c>
      <c r="F166" s="4">
        <v>8.8000000000000009E-2</v>
      </c>
      <c r="K166" s="4">
        <v>0.17</v>
      </c>
      <c r="L166" s="4">
        <v>0.32090000000000002</v>
      </c>
      <c r="M166" s="4">
        <v>0.52769999999999995</v>
      </c>
      <c r="N166" s="4">
        <v>0.48</v>
      </c>
      <c r="O166" s="4">
        <v>0.40039999999999998</v>
      </c>
      <c r="P166" s="4">
        <v>0.50390000000000001</v>
      </c>
    </row>
    <row r="167" spans="1:16" x14ac:dyDescent="0.25">
      <c r="A167" t="s">
        <v>8468</v>
      </c>
      <c r="B167" s="2">
        <v>0.05</v>
      </c>
      <c r="E167" s="4">
        <v>8.7999999999999995E-2</v>
      </c>
      <c r="F167" s="4">
        <v>8.8000000000000009E-2</v>
      </c>
      <c r="K167" s="4">
        <v>0.17</v>
      </c>
      <c r="L167" s="4">
        <v>0.32090000000000002</v>
      </c>
      <c r="M167" s="4">
        <v>0.52769999999999995</v>
      </c>
      <c r="N167" s="4">
        <v>0.48</v>
      </c>
      <c r="O167" s="4">
        <v>0.40039999999999998</v>
      </c>
      <c r="P167" s="4">
        <v>0.50390000000000001</v>
      </c>
    </row>
    <row r="168" spans="1:16" x14ac:dyDescent="0.25">
      <c r="A168" t="s">
        <v>8469</v>
      </c>
      <c r="B168" s="2">
        <v>0</v>
      </c>
      <c r="E168" s="4">
        <v>8.7999999999999995E-2</v>
      </c>
      <c r="F168" s="4">
        <v>8.8000000000000009E-2</v>
      </c>
      <c r="K168" s="4">
        <v>0.17</v>
      </c>
      <c r="L168" s="4">
        <v>0.32090000000000002</v>
      </c>
      <c r="M168" s="4">
        <v>0.52769999999999995</v>
      </c>
      <c r="N168" s="4">
        <v>0.48</v>
      </c>
      <c r="O168" s="4">
        <v>0.40039999999999998</v>
      </c>
      <c r="P168" s="4">
        <v>0.50390000000000001</v>
      </c>
    </row>
    <row r="169" spans="1:16" x14ac:dyDescent="0.25">
      <c r="A169" t="s">
        <v>8470</v>
      </c>
      <c r="B169" s="2">
        <v>0</v>
      </c>
      <c r="E169" s="4">
        <v>8.7999999999999995E-2</v>
      </c>
      <c r="F169" s="4">
        <v>8.8000000000000009E-2</v>
      </c>
      <c r="K169" s="4">
        <v>0.17</v>
      </c>
      <c r="L169" s="4">
        <v>0.32090000000000002</v>
      </c>
      <c r="M169" s="4">
        <v>0.52769999999999995</v>
      </c>
      <c r="N169" s="4">
        <v>0.48</v>
      </c>
      <c r="O169" s="4">
        <v>0.40039999999999998</v>
      </c>
      <c r="P169" s="4">
        <v>0.50390000000000001</v>
      </c>
    </row>
    <row r="170" spans="1:16" x14ac:dyDescent="0.25">
      <c r="A170" t="s">
        <v>8475</v>
      </c>
      <c r="B170" s="2">
        <v>0.05</v>
      </c>
      <c r="E170" s="4">
        <v>8.7999999999999995E-2</v>
      </c>
      <c r="F170" s="4">
        <v>8.8000000000000009E-2</v>
      </c>
      <c r="K170" s="4">
        <v>0.17</v>
      </c>
      <c r="L170" s="4">
        <v>0.32090000000000002</v>
      </c>
      <c r="M170" s="4">
        <v>0.52769999999999995</v>
      </c>
      <c r="N170" s="4">
        <v>0.48</v>
      </c>
      <c r="O170" s="4">
        <v>0.40039999999999998</v>
      </c>
      <c r="P170" s="4">
        <v>0.50390000000000001</v>
      </c>
    </row>
    <row r="171" spans="1:16" x14ac:dyDescent="0.25">
      <c r="A171" t="s">
        <v>8476</v>
      </c>
      <c r="B171" s="2">
        <v>0</v>
      </c>
      <c r="E171" s="4">
        <v>8.7999999999999995E-2</v>
      </c>
      <c r="F171" s="4">
        <v>8.8000000000000009E-2</v>
      </c>
      <c r="K171" s="4">
        <v>0.17</v>
      </c>
      <c r="L171" s="4">
        <v>0.32090000000000002</v>
      </c>
      <c r="M171" s="4">
        <v>0.52769999999999995</v>
      </c>
      <c r="N171" s="4">
        <v>0.48</v>
      </c>
      <c r="O171" s="4">
        <v>0.40039999999999998</v>
      </c>
      <c r="P171" s="4">
        <v>0.50390000000000001</v>
      </c>
    </row>
    <row r="172" spans="1:16" x14ac:dyDescent="0.25">
      <c r="A172" t="s">
        <v>8477</v>
      </c>
      <c r="B172" s="2">
        <v>0</v>
      </c>
      <c r="E172" s="4">
        <v>8.7999999999999995E-2</v>
      </c>
      <c r="F172" s="4">
        <v>8.8000000000000009E-2</v>
      </c>
      <c r="K172" s="4">
        <v>0.17</v>
      </c>
      <c r="L172" s="4">
        <v>0.32090000000000002</v>
      </c>
      <c r="M172" s="4">
        <v>0.52769999999999995</v>
      </c>
      <c r="N172" s="4">
        <v>0.48</v>
      </c>
      <c r="O172" s="4">
        <v>0.40039999999999998</v>
      </c>
      <c r="P172" s="4">
        <v>0.50390000000000001</v>
      </c>
    </row>
    <row r="173" spans="1:16" x14ac:dyDescent="0.25">
      <c r="A173" t="s">
        <v>8478</v>
      </c>
      <c r="B173" s="2">
        <v>0</v>
      </c>
      <c r="E173" s="4">
        <v>8.7999999999999995E-2</v>
      </c>
      <c r="F173" s="4">
        <v>8.8000000000000009E-2</v>
      </c>
      <c r="K173" s="4">
        <v>0.17</v>
      </c>
      <c r="L173" s="4">
        <v>0.32090000000000002</v>
      </c>
      <c r="M173" s="4">
        <v>0.52769999999999995</v>
      </c>
      <c r="N173" s="4">
        <v>0.48</v>
      </c>
      <c r="O173" s="4">
        <v>0.40039999999999998</v>
      </c>
      <c r="P173" s="4">
        <v>0.50390000000000001</v>
      </c>
    </row>
    <row r="174" spans="1:16" x14ac:dyDescent="0.25">
      <c r="A174" t="s">
        <v>8479</v>
      </c>
      <c r="B174" s="2">
        <v>0</v>
      </c>
      <c r="E174" s="4">
        <v>8.7999999999999995E-2</v>
      </c>
      <c r="F174" s="4">
        <v>8.8000000000000009E-2</v>
      </c>
      <c r="K174" s="4">
        <v>0.17</v>
      </c>
      <c r="L174" s="4">
        <v>0.32090000000000002</v>
      </c>
      <c r="M174" s="4">
        <v>0.52769999999999995</v>
      </c>
      <c r="N174" s="4">
        <v>0.48</v>
      </c>
      <c r="O174" s="4">
        <v>0.40039999999999998</v>
      </c>
      <c r="P174" s="4">
        <v>0.50390000000000001</v>
      </c>
    </row>
    <row r="175" spans="1:16" x14ac:dyDescent="0.25">
      <c r="A175" t="s">
        <v>8487</v>
      </c>
      <c r="B175" s="2">
        <v>0.05</v>
      </c>
      <c r="E175" s="4">
        <v>8.7999999999999995E-2</v>
      </c>
      <c r="F175" s="4">
        <v>8.8000000000000009E-2</v>
      </c>
      <c r="K175" s="4">
        <v>0.17</v>
      </c>
      <c r="L175" s="4">
        <v>0.32090000000000002</v>
      </c>
      <c r="M175" s="4">
        <v>0.52769999999999995</v>
      </c>
      <c r="N175" s="4">
        <v>0.48</v>
      </c>
      <c r="O175" s="4">
        <v>0.40039999999999998</v>
      </c>
      <c r="P175" s="4">
        <v>0.50390000000000001</v>
      </c>
    </row>
    <row r="176" spans="1:16" x14ac:dyDescent="0.25">
      <c r="A176" t="s">
        <v>8490</v>
      </c>
      <c r="B176" s="2">
        <v>0</v>
      </c>
      <c r="E176" s="4">
        <v>8.7999999999999995E-2</v>
      </c>
      <c r="F176" s="4">
        <v>8.8000000000000009E-2</v>
      </c>
      <c r="K176" s="4">
        <v>0.17</v>
      </c>
      <c r="L176" s="4">
        <v>0.32090000000000002</v>
      </c>
      <c r="M176" s="4">
        <v>0.52769999999999995</v>
      </c>
      <c r="N176" s="4">
        <v>0.48</v>
      </c>
      <c r="O176" s="4">
        <v>0.40039999999999998</v>
      </c>
      <c r="P176" s="4">
        <v>0.50390000000000001</v>
      </c>
    </row>
    <row r="177" spans="1:16" x14ac:dyDescent="0.25">
      <c r="A177" t="s">
        <v>8491</v>
      </c>
      <c r="B177" s="2">
        <v>0</v>
      </c>
      <c r="E177" s="4">
        <v>8.7999999999999995E-2</v>
      </c>
      <c r="F177" s="4">
        <v>8.8000000000000009E-2</v>
      </c>
      <c r="K177" s="4">
        <v>0.17</v>
      </c>
      <c r="L177" s="4">
        <v>0.32090000000000002</v>
      </c>
      <c r="M177" s="4">
        <v>0.52769999999999995</v>
      </c>
      <c r="N177" s="4">
        <v>0.48</v>
      </c>
      <c r="O177" s="4">
        <v>0.40039999999999998</v>
      </c>
      <c r="P177" s="4">
        <v>0.50390000000000001</v>
      </c>
    </row>
    <row r="178" spans="1:16" x14ac:dyDescent="0.25">
      <c r="A178" t="s">
        <v>8492</v>
      </c>
      <c r="B178" s="2">
        <v>0</v>
      </c>
      <c r="E178" s="4">
        <v>8.7999999999999995E-2</v>
      </c>
      <c r="F178" s="4">
        <v>8.8000000000000009E-2</v>
      </c>
      <c r="K178" s="4">
        <v>0.17</v>
      </c>
      <c r="L178" s="4">
        <v>0.32090000000000002</v>
      </c>
      <c r="M178" s="4">
        <v>0.52769999999999995</v>
      </c>
      <c r="N178" s="4">
        <v>0.48</v>
      </c>
      <c r="O178" s="4">
        <v>0.40039999999999998</v>
      </c>
      <c r="P178" s="4">
        <v>0.50390000000000001</v>
      </c>
    </row>
    <row r="179" spans="1:16" x14ac:dyDescent="0.25">
      <c r="A179" t="s">
        <v>8493</v>
      </c>
      <c r="B179" s="2">
        <v>0</v>
      </c>
      <c r="E179" s="4">
        <v>8.7999999999999995E-2</v>
      </c>
      <c r="F179" s="4">
        <v>8.8000000000000009E-2</v>
      </c>
      <c r="K179" s="4">
        <v>0.17</v>
      </c>
      <c r="L179" s="4">
        <v>0.32090000000000002</v>
      </c>
      <c r="M179" s="4">
        <v>0.52769999999999995</v>
      </c>
      <c r="N179" s="4">
        <v>0.48</v>
      </c>
      <c r="O179" s="4">
        <v>0.40039999999999998</v>
      </c>
      <c r="P179" s="4">
        <v>0.50390000000000001</v>
      </c>
    </row>
    <row r="180" spans="1:16" x14ac:dyDescent="0.25">
      <c r="A180" t="s">
        <v>8494</v>
      </c>
      <c r="B180" s="2">
        <v>0</v>
      </c>
      <c r="E180" s="4">
        <v>8.7999999999999995E-2</v>
      </c>
      <c r="F180" s="4">
        <v>8.8000000000000009E-2</v>
      </c>
      <c r="K180" s="4">
        <v>0.17</v>
      </c>
      <c r="L180" s="4">
        <v>0.32090000000000002</v>
      </c>
      <c r="M180" s="4">
        <v>0.52769999999999995</v>
      </c>
      <c r="N180" s="4">
        <v>0.48</v>
      </c>
      <c r="O180" s="4">
        <v>0.40039999999999998</v>
      </c>
      <c r="P180" s="4">
        <v>0.50390000000000001</v>
      </c>
    </row>
    <row r="181" spans="1:16" x14ac:dyDescent="0.25">
      <c r="A181" t="s">
        <v>8495</v>
      </c>
      <c r="B181" s="2">
        <v>0</v>
      </c>
      <c r="E181" s="4">
        <v>8.7999999999999995E-2</v>
      </c>
      <c r="F181" s="4">
        <v>8.8000000000000009E-2</v>
      </c>
      <c r="K181" s="4">
        <v>0.17</v>
      </c>
      <c r="L181" s="4">
        <v>0.32090000000000002</v>
      </c>
      <c r="M181" s="4">
        <v>0.52769999999999995</v>
      </c>
      <c r="N181" s="4">
        <v>0.48</v>
      </c>
      <c r="O181" s="4">
        <v>0.40039999999999998</v>
      </c>
      <c r="P181" s="4">
        <v>0.50390000000000001</v>
      </c>
    </row>
    <row r="182" spans="1:16" x14ac:dyDescent="0.25">
      <c r="A182" t="s">
        <v>8496</v>
      </c>
      <c r="B182" s="2">
        <v>0</v>
      </c>
      <c r="E182" s="4">
        <v>8.7999999999999995E-2</v>
      </c>
      <c r="F182" s="4">
        <v>8.8000000000000009E-2</v>
      </c>
      <c r="K182" s="4">
        <v>0.17</v>
      </c>
      <c r="L182" s="4">
        <v>0.32090000000000002</v>
      </c>
      <c r="M182" s="4">
        <v>0.52769999999999995</v>
      </c>
      <c r="N182" s="4">
        <v>0.48</v>
      </c>
      <c r="O182" s="4">
        <v>0.40039999999999998</v>
      </c>
      <c r="P182" s="4">
        <v>0.50390000000000001</v>
      </c>
    </row>
    <row r="183" spans="1:16" x14ac:dyDescent="0.25">
      <c r="A183" t="s">
        <v>8501</v>
      </c>
      <c r="B183" s="2">
        <v>0</v>
      </c>
      <c r="E183" s="4">
        <v>8.7999999999999995E-2</v>
      </c>
      <c r="F183" s="4">
        <v>8.8000000000000009E-2</v>
      </c>
      <c r="K183" s="4">
        <v>0.17</v>
      </c>
      <c r="L183" s="4">
        <v>0.32090000000000002</v>
      </c>
      <c r="M183" s="4">
        <v>0.52769999999999995</v>
      </c>
      <c r="N183" s="4">
        <v>0.48</v>
      </c>
      <c r="O183" s="4">
        <v>0.40039999999999998</v>
      </c>
      <c r="P183" s="4">
        <v>0.50390000000000001</v>
      </c>
    </row>
    <row r="184" spans="1:16" x14ac:dyDescent="0.25">
      <c r="A184" t="s">
        <v>8504</v>
      </c>
      <c r="B184" s="2">
        <v>0</v>
      </c>
      <c r="E184" s="4">
        <v>8.7999999999999995E-2</v>
      </c>
      <c r="F184" s="4">
        <v>8.8000000000000009E-2</v>
      </c>
      <c r="K184" s="4">
        <v>0.17</v>
      </c>
      <c r="L184" s="4">
        <v>0.32090000000000002</v>
      </c>
      <c r="M184" s="4">
        <v>0.52769999999999995</v>
      </c>
      <c r="N184" s="4">
        <v>0.48</v>
      </c>
      <c r="O184" s="4">
        <v>0.40039999999999998</v>
      </c>
      <c r="P184" s="4">
        <v>0.50390000000000001</v>
      </c>
    </row>
    <row r="185" spans="1:16" x14ac:dyDescent="0.25">
      <c r="A185" t="s">
        <v>8505</v>
      </c>
      <c r="B185" s="2">
        <v>0</v>
      </c>
      <c r="E185" s="4">
        <v>8.7999999999999995E-2</v>
      </c>
      <c r="F185" s="4">
        <v>8.8000000000000009E-2</v>
      </c>
      <c r="K185" s="4">
        <v>0.17</v>
      </c>
      <c r="L185" s="4">
        <v>0.32090000000000002</v>
      </c>
      <c r="M185" s="4">
        <v>0.52769999999999995</v>
      </c>
      <c r="N185" s="4">
        <v>0.48</v>
      </c>
      <c r="O185" s="4">
        <v>0.40039999999999998</v>
      </c>
      <c r="P185" s="4">
        <v>0.50390000000000001</v>
      </c>
    </row>
    <row r="186" spans="1:16" x14ac:dyDescent="0.25">
      <c r="A186" t="s">
        <v>8511</v>
      </c>
      <c r="B186" s="2">
        <v>0</v>
      </c>
      <c r="E186" s="4">
        <v>8.7999999999999995E-2</v>
      </c>
      <c r="F186" s="4">
        <v>8.8000000000000009E-2</v>
      </c>
      <c r="K186" s="4">
        <v>0.17</v>
      </c>
      <c r="L186" s="4">
        <v>0.32090000000000002</v>
      </c>
      <c r="M186" s="4">
        <v>0.52769999999999995</v>
      </c>
      <c r="N186" s="4">
        <v>0.48</v>
      </c>
      <c r="O186" s="4">
        <v>0.40039999999999998</v>
      </c>
      <c r="P186" s="4">
        <v>0.50390000000000001</v>
      </c>
    </row>
    <row r="187" spans="1:16" x14ac:dyDescent="0.25">
      <c r="A187" t="s">
        <v>8517</v>
      </c>
      <c r="B187" s="2">
        <v>0</v>
      </c>
      <c r="E187" s="4">
        <v>8.7999999999999995E-2</v>
      </c>
      <c r="F187" s="4">
        <v>8.8000000000000009E-2</v>
      </c>
      <c r="K187" s="4">
        <v>0.17</v>
      </c>
      <c r="L187" s="4">
        <v>0.32090000000000002</v>
      </c>
      <c r="M187" s="4">
        <v>0.52769999999999995</v>
      </c>
      <c r="N187" s="4">
        <v>0.48</v>
      </c>
      <c r="O187" s="4">
        <v>0.40039999999999998</v>
      </c>
      <c r="P187" s="4">
        <v>0.50390000000000001</v>
      </c>
    </row>
    <row r="188" spans="1:16" x14ac:dyDescent="0.25">
      <c r="A188" t="s">
        <v>8518</v>
      </c>
      <c r="B188" s="2">
        <v>0</v>
      </c>
      <c r="E188" s="4">
        <v>8.7999999999999995E-2</v>
      </c>
      <c r="F188" s="4">
        <v>8.8000000000000009E-2</v>
      </c>
      <c r="K188" s="4">
        <v>0.17</v>
      </c>
      <c r="L188" s="4">
        <v>0.32090000000000002</v>
      </c>
      <c r="M188" s="4">
        <v>0.52769999999999995</v>
      </c>
      <c r="N188" s="4">
        <v>0.48</v>
      </c>
      <c r="O188" s="4">
        <v>0.40039999999999998</v>
      </c>
      <c r="P188" s="4">
        <v>0.50390000000000001</v>
      </c>
    </row>
    <row r="189" spans="1:16" x14ac:dyDescent="0.25">
      <c r="A189" t="s">
        <v>8519</v>
      </c>
      <c r="B189" s="2">
        <v>0</v>
      </c>
      <c r="E189" s="4">
        <v>8.7999999999999995E-2</v>
      </c>
      <c r="F189" s="4">
        <v>8.8000000000000009E-2</v>
      </c>
      <c r="K189" s="4">
        <v>0.17</v>
      </c>
      <c r="L189" s="4">
        <v>0.32090000000000002</v>
      </c>
      <c r="M189" s="4">
        <v>0.52769999999999995</v>
      </c>
      <c r="N189" s="4">
        <v>0.48</v>
      </c>
      <c r="O189" s="4">
        <v>0.40039999999999998</v>
      </c>
      <c r="P189" s="4">
        <v>0.50390000000000001</v>
      </c>
    </row>
    <row r="190" spans="1:16" x14ac:dyDescent="0.25">
      <c r="A190" t="s">
        <v>8520</v>
      </c>
      <c r="B190" s="2">
        <v>0</v>
      </c>
      <c r="E190" s="4">
        <v>8.7999999999999995E-2</v>
      </c>
      <c r="F190" s="4">
        <v>8.8000000000000009E-2</v>
      </c>
      <c r="K190" s="4">
        <v>0.17</v>
      </c>
      <c r="L190" s="4">
        <v>0.32090000000000002</v>
      </c>
      <c r="M190" s="4">
        <v>0.52769999999999995</v>
      </c>
      <c r="N190" s="4">
        <v>0.48</v>
      </c>
      <c r="O190" s="4">
        <v>0.40039999999999998</v>
      </c>
      <c r="P190" s="4">
        <v>0.50390000000000001</v>
      </c>
    </row>
    <row r="191" spans="1:16" x14ac:dyDescent="0.25">
      <c r="A191" t="s">
        <v>8521</v>
      </c>
      <c r="B191" s="2">
        <v>0</v>
      </c>
      <c r="E191" s="4">
        <v>8.7999999999999995E-2</v>
      </c>
      <c r="F191" s="4">
        <v>8.8000000000000009E-2</v>
      </c>
      <c r="K191" s="4">
        <v>0.17</v>
      </c>
      <c r="L191" s="4">
        <v>0.32090000000000002</v>
      </c>
      <c r="M191" s="4">
        <v>0.52769999999999995</v>
      </c>
      <c r="N191" s="4">
        <v>0.48</v>
      </c>
      <c r="O191" s="4">
        <v>0.40039999999999998</v>
      </c>
      <c r="P191" s="4">
        <v>0.50390000000000001</v>
      </c>
    </row>
    <row r="192" spans="1:16" x14ac:dyDescent="0.25">
      <c r="A192" t="s">
        <v>8522</v>
      </c>
      <c r="B192" s="2">
        <v>0</v>
      </c>
      <c r="E192" s="4">
        <v>8.7999999999999995E-2</v>
      </c>
      <c r="F192" s="4">
        <v>8.8000000000000009E-2</v>
      </c>
      <c r="K192" s="4">
        <v>0.17</v>
      </c>
      <c r="L192" s="4">
        <v>0.32090000000000002</v>
      </c>
      <c r="M192" s="4">
        <v>0.52769999999999995</v>
      </c>
      <c r="N192" s="4">
        <v>0.48</v>
      </c>
      <c r="O192" s="4">
        <v>0.40039999999999998</v>
      </c>
      <c r="P192" s="4">
        <v>0.50390000000000001</v>
      </c>
    </row>
    <row r="193" spans="1:16" x14ac:dyDescent="0.25">
      <c r="A193" t="s">
        <v>8523</v>
      </c>
      <c r="B193" s="2">
        <v>0</v>
      </c>
      <c r="E193" s="4">
        <v>8.7999999999999995E-2</v>
      </c>
      <c r="F193" s="4">
        <v>8.8000000000000009E-2</v>
      </c>
      <c r="K193" s="4">
        <v>0.17</v>
      </c>
      <c r="L193" s="4">
        <v>0.32090000000000002</v>
      </c>
      <c r="M193" s="4">
        <v>0.52769999999999995</v>
      </c>
      <c r="N193" s="4">
        <v>0.48</v>
      </c>
      <c r="O193" s="4">
        <v>0.40039999999999998</v>
      </c>
      <c r="P193" s="4">
        <v>0.50390000000000001</v>
      </c>
    </row>
    <row r="194" spans="1:16" x14ac:dyDescent="0.25">
      <c r="A194" t="s">
        <v>8524</v>
      </c>
      <c r="B194" s="2">
        <v>0</v>
      </c>
      <c r="E194" s="4">
        <v>8.7999999999999995E-2</v>
      </c>
      <c r="F194" s="4">
        <v>8.8000000000000009E-2</v>
      </c>
      <c r="K194" s="4">
        <v>0.17</v>
      </c>
      <c r="L194" s="4">
        <v>0.32090000000000002</v>
      </c>
      <c r="M194" s="4">
        <v>0.52769999999999995</v>
      </c>
      <c r="N194" s="4">
        <v>0.48</v>
      </c>
      <c r="O194" s="4">
        <v>0.40039999999999998</v>
      </c>
      <c r="P194" s="4">
        <v>0.50390000000000001</v>
      </c>
    </row>
    <row r="195" spans="1:16" x14ac:dyDescent="0.25">
      <c r="A195" t="s">
        <v>8525</v>
      </c>
      <c r="B195" s="2">
        <v>0</v>
      </c>
      <c r="E195" s="4">
        <v>8.7999999999999995E-2</v>
      </c>
      <c r="F195" s="4">
        <v>8.8000000000000009E-2</v>
      </c>
      <c r="K195" s="4">
        <v>0.17</v>
      </c>
      <c r="L195" s="4">
        <v>0.32090000000000002</v>
      </c>
      <c r="M195" s="4">
        <v>0.52769999999999995</v>
      </c>
      <c r="N195" s="4">
        <v>0.48</v>
      </c>
      <c r="O195" s="4">
        <v>0.40039999999999998</v>
      </c>
      <c r="P195" s="4">
        <v>0.50390000000000001</v>
      </c>
    </row>
    <row r="196" spans="1:16" x14ac:dyDescent="0.25">
      <c r="A196" t="s">
        <v>8526</v>
      </c>
      <c r="B196" s="2">
        <v>0</v>
      </c>
      <c r="E196" s="4">
        <v>8.7999999999999995E-2</v>
      </c>
      <c r="F196" s="4">
        <v>8.8000000000000009E-2</v>
      </c>
      <c r="K196" s="4">
        <v>0.17</v>
      </c>
      <c r="L196" s="4">
        <v>0.32090000000000002</v>
      </c>
      <c r="M196" s="4">
        <v>0.52769999999999995</v>
      </c>
      <c r="N196" s="4">
        <v>0.48</v>
      </c>
      <c r="O196" s="4">
        <v>0.40039999999999998</v>
      </c>
      <c r="P196" s="4">
        <v>0.50390000000000001</v>
      </c>
    </row>
    <row r="197" spans="1:16" x14ac:dyDescent="0.25">
      <c r="A197" t="s">
        <v>8527</v>
      </c>
      <c r="B197" s="2">
        <v>0</v>
      </c>
      <c r="E197" s="4">
        <v>8.7999999999999995E-2</v>
      </c>
      <c r="F197" s="4">
        <v>8.8000000000000009E-2</v>
      </c>
      <c r="K197" s="4">
        <v>0.17</v>
      </c>
      <c r="L197" s="4">
        <v>0.32090000000000002</v>
      </c>
      <c r="M197" s="4">
        <v>0.52769999999999995</v>
      </c>
      <c r="N197" s="4">
        <v>0.48</v>
      </c>
      <c r="O197" s="4">
        <v>0.40039999999999998</v>
      </c>
      <c r="P197" s="4">
        <v>0.50390000000000001</v>
      </c>
    </row>
    <row r="198" spans="1:16" x14ac:dyDescent="0.25">
      <c r="A198" t="s">
        <v>115</v>
      </c>
      <c r="B198" s="2">
        <v>0</v>
      </c>
      <c r="C198" t="s">
        <v>115</v>
      </c>
      <c r="E198" s="4">
        <v>8.7999999999999995E-2</v>
      </c>
      <c r="F198" s="4">
        <v>8.8000000000000009E-2</v>
      </c>
      <c r="K198" s="4">
        <v>0.17</v>
      </c>
      <c r="L198" s="4">
        <v>0.32090000000000002</v>
      </c>
      <c r="M198" s="4">
        <v>0.52769999999999995</v>
      </c>
      <c r="N198" s="4">
        <v>0.48</v>
      </c>
      <c r="O198" s="4">
        <v>0.40039999999999998</v>
      </c>
      <c r="P198" s="4">
        <v>0.50390000000000001</v>
      </c>
    </row>
    <row r="199" spans="1:16" x14ac:dyDescent="0.25">
      <c r="A199" t="s">
        <v>116</v>
      </c>
      <c r="B199" s="2">
        <v>0</v>
      </c>
      <c r="C199" t="s">
        <v>116</v>
      </c>
      <c r="E199" s="4">
        <v>8.7999999999999995E-2</v>
      </c>
      <c r="F199" s="4">
        <v>8.8000000000000009E-2</v>
      </c>
      <c r="K199" s="4">
        <v>0.17</v>
      </c>
      <c r="L199" s="4">
        <v>0.32090000000000002</v>
      </c>
      <c r="M199" s="4">
        <v>0.52769999999999995</v>
      </c>
      <c r="N199" s="4">
        <v>0.48</v>
      </c>
      <c r="O199" s="4">
        <v>0.40039999999999998</v>
      </c>
      <c r="P199" s="4">
        <v>0.50390000000000001</v>
      </c>
    </row>
    <row r="200" spans="1:16" x14ac:dyDescent="0.25">
      <c r="A200" t="s">
        <v>117</v>
      </c>
      <c r="B200" s="2">
        <v>0</v>
      </c>
      <c r="C200" t="s">
        <v>117</v>
      </c>
      <c r="E200" s="4">
        <v>8.7999999999999995E-2</v>
      </c>
      <c r="F200" s="4">
        <v>8.8000000000000009E-2</v>
      </c>
      <c r="K200" s="4">
        <v>0.17</v>
      </c>
      <c r="L200" s="4">
        <v>0.32090000000000002</v>
      </c>
      <c r="M200" s="4">
        <v>0.52769999999999995</v>
      </c>
      <c r="N200" s="4">
        <v>0.48</v>
      </c>
      <c r="O200" s="4">
        <v>0.40039999999999998</v>
      </c>
      <c r="P200" s="4">
        <v>0.50390000000000001</v>
      </c>
    </row>
    <row r="201" spans="1:16" x14ac:dyDescent="0.25">
      <c r="A201" t="s">
        <v>122</v>
      </c>
      <c r="B201" s="2">
        <v>0</v>
      </c>
      <c r="C201" t="s">
        <v>122</v>
      </c>
      <c r="E201" s="4">
        <v>8.7999999999999995E-2</v>
      </c>
      <c r="F201" s="4">
        <v>8.8000000000000009E-2</v>
      </c>
      <c r="K201" s="4">
        <v>0.17</v>
      </c>
      <c r="L201" s="4">
        <v>0.32090000000000002</v>
      </c>
      <c r="M201" s="4">
        <v>0.52769999999999995</v>
      </c>
      <c r="N201" s="4">
        <v>0.48</v>
      </c>
      <c r="O201" s="4">
        <v>0.40039999999999998</v>
      </c>
      <c r="P201" s="4">
        <v>0.50390000000000001</v>
      </c>
    </row>
    <row r="202" spans="1:16" x14ac:dyDescent="0.25">
      <c r="A202" t="s">
        <v>123</v>
      </c>
      <c r="B202" s="2">
        <v>0</v>
      </c>
      <c r="C202" t="s">
        <v>123</v>
      </c>
      <c r="E202" s="4">
        <v>8.7999999999999995E-2</v>
      </c>
      <c r="F202" s="4">
        <v>8.8000000000000009E-2</v>
      </c>
      <c r="K202" s="4">
        <v>0.17</v>
      </c>
      <c r="L202" s="4">
        <v>0.32090000000000002</v>
      </c>
      <c r="M202" s="4">
        <v>0.52769999999999995</v>
      </c>
      <c r="N202" s="4">
        <v>0.48</v>
      </c>
      <c r="O202" s="4">
        <v>0.40039999999999998</v>
      </c>
      <c r="P202" s="4">
        <v>0.50390000000000001</v>
      </c>
    </row>
    <row r="203" spans="1:16" x14ac:dyDescent="0.25">
      <c r="A203" t="s">
        <v>124</v>
      </c>
      <c r="B203" s="2">
        <v>0</v>
      </c>
      <c r="C203" t="s">
        <v>124</v>
      </c>
      <c r="E203" s="4">
        <v>8.7999999999999995E-2</v>
      </c>
      <c r="F203" s="4">
        <v>8.8000000000000009E-2</v>
      </c>
      <c r="K203" s="4">
        <v>0.17</v>
      </c>
      <c r="L203" s="4">
        <v>0.32090000000000002</v>
      </c>
      <c r="M203" s="4">
        <v>0.52769999999999995</v>
      </c>
      <c r="N203" s="4">
        <v>0.48</v>
      </c>
      <c r="O203" s="4">
        <v>0.40039999999999998</v>
      </c>
      <c r="P203" s="4">
        <v>0.50390000000000001</v>
      </c>
    </row>
    <row r="204" spans="1:16" x14ac:dyDescent="0.25">
      <c r="A204" t="s">
        <v>8597</v>
      </c>
      <c r="B204" s="2">
        <v>0</v>
      </c>
      <c r="E204" s="4">
        <v>8.7999999999999995E-2</v>
      </c>
      <c r="F204" s="4">
        <v>8.8000000000000009E-2</v>
      </c>
      <c r="K204" s="4">
        <v>0.17</v>
      </c>
      <c r="L204" s="4">
        <v>0.32090000000000002</v>
      </c>
      <c r="M204" s="4">
        <v>0.52769999999999995</v>
      </c>
      <c r="N204" s="4">
        <v>0.48</v>
      </c>
      <c r="O204" s="4">
        <v>0.40039999999999998</v>
      </c>
      <c r="P204" s="4">
        <v>0.50390000000000001</v>
      </c>
    </row>
    <row r="205" spans="1:16" x14ac:dyDescent="0.25">
      <c r="A205" t="s">
        <v>8598</v>
      </c>
      <c r="B205" s="2">
        <v>0</v>
      </c>
      <c r="E205" s="4">
        <v>8.7999999999999995E-2</v>
      </c>
      <c r="F205" s="4">
        <v>8.8000000000000009E-2</v>
      </c>
      <c r="K205" s="4">
        <v>0.17</v>
      </c>
      <c r="L205" s="4">
        <v>0.32090000000000002</v>
      </c>
      <c r="M205" s="4">
        <v>0.52769999999999995</v>
      </c>
      <c r="N205" s="4">
        <v>0.48</v>
      </c>
      <c r="O205" s="4">
        <v>0.40039999999999998</v>
      </c>
      <c r="P205" s="4">
        <v>0.50390000000000001</v>
      </c>
    </row>
    <row r="206" spans="1:16" x14ac:dyDescent="0.25">
      <c r="A206" t="s">
        <v>8599</v>
      </c>
      <c r="B206" s="2">
        <v>0</v>
      </c>
      <c r="E206" s="4">
        <v>8.7999999999999995E-2</v>
      </c>
      <c r="F206" s="4">
        <v>8.8000000000000009E-2</v>
      </c>
      <c r="K206" s="4">
        <v>0.17</v>
      </c>
      <c r="L206" s="4">
        <v>0.32090000000000002</v>
      </c>
      <c r="M206" s="4">
        <v>0.52769999999999995</v>
      </c>
      <c r="N206" s="4">
        <v>0.48</v>
      </c>
      <c r="O206" s="4">
        <v>0.40039999999999998</v>
      </c>
      <c r="P206" s="4">
        <v>0.50390000000000001</v>
      </c>
    </row>
    <row r="207" spans="1:16" x14ac:dyDescent="0.25">
      <c r="A207" t="s">
        <v>8600</v>
      </c>
      <c r="B207" s="2">
        <v>0</v>
      </c>
      <c r="E207" s="4">
        <v>8.7999999999999995E-2</v>
      </c>
      <c r="F207" s="4">
        <v>8.8000000000000009E-2</v>
      </c>
      <c r="K207" s="4">
        <v>0.17</v>
      </c>
      <c r="L207" s="4">
        <v>0.32090000000000002</v>
      </c>
      <c r="M207" s="4">
        <v>0.52769999999999995</v>
      </c>
      <c r="N207" s="4">
        <v>0.48</v>
      </c>
      <c r="O207" s="4">
        <v>0.40039999999999998</v>
      </c>
      <c r="P207" s="4">
        <v>0.50390000000000001</v>
      </c>
    </row>
    <row r="208" spans="1:16" x14ac:dyDescent="0.25">
      <c r="A208" t="s">
        <v>8601</v>
      </c>
      <c r="B208" s="2">
        <v>0</v>
      </c>
      <c r="E208" s="4">
        <v>8.7999999999999995E-2</v>
      </c>
      <c r="F208" s="4">
        <v>8.8000000000000009E-2</v>
      </c>
      <c r="K208" s="4">
        <v>0.17</v>
      </c>
      <c r="L208" s="4">
        <v>0.32090000000000002</v>
      </c>
      <c r="M208" s="4">
        <v>0.52769999999999995</v>
      </c>
      <c r="N208" s="4">
        <v>0.48</v>
      </c>
      <c r="O208" s="4">
        <v>0.40039999999999998</v>
      </c>
      <c r="P208" s="4">
        <v>0.50390000000000001</v>
      </c>
    </row>
    <row r="209" spans="1:16" x14ac:dyDescent="0.25">
      <c r="A209" t="s">
        <v>8602</v>
      </c>
      <c r="B209" s="2">
        <v>0</v>
      </c>
      <c r="E209" s="4">
        <v>8.7999999999999995E-2</v>
      </c>
      <c r="F209" s="4">
        <v>8.8000000000000009E-2</v>
      </c>
      <c r="K209" s="4">
        <v>0.17</v>
      </c>
      <c r="L209" s="4">
        <v>0.32090000000000002</v>
      </c>
      <c r="M209" s="4">
        <v>0.52769999999999995</v>
      </c>
      <c r="N209" s="4">
        <v>0.48</v>
      </c>
      <c r="O209" s="4">
        <v>0.40039999999999998</v>
      </c>
      <c r="P209" s="4">
        <v>0.50390000000000001</v>
      </c>
    </row>
    <row r="210" spans="1:16" x14ac:dyDescent="0.25">
      <c r="A210" t="s">
        <v>8603</v>
      </c>
      <c r="B210" s="2">
        <v>0</v>
      </c>
      <c r="E210" s="4">
        <v>8.7999999999999995E-2</v>
      </c>
      <c r="F210" s="4">
        <v>8.8000000000000009E-2</v>
      </c>
      <c r="K210" s="4">
        <v>0.17</v>
      </c>
      <c r="L210" s="4">
        <v>0.32090000000000002</v>
      </c>
      <c r="M210" s="4">
        <v>0.52769999999999995</v>
      </c>
      <c r="N210" s="4">
        <v>0.48</v>
      </c>
      <c r="O210" s="4">
        <v>0.40039999999999998</v>
      </c>
      <c r="P210" s="4">
        <v>0.50390000000000001</v>
      </c>
    </row>
    <row r="211" spans="1:16" x14ac:dyDescent="0.25">
      <c r="A211" t="s">
        <v>8604</v>
      </c>
      <c r="B211" s="2">
        <v>0</v>
      </c>
      <c r="E211" s="4">
        <v>8.7999999999999995E-2</v>
      </c>
      <c r="F211" s="4">
        <v>8.8000000000000009E-2</v>
      </c>
      <c r="K211" s="4">
        <v>0.17</v>
      </c>
      <c r="L211" s="4">
        <v>0.32090000000000002</v>
      </c>
      <c r="M211" s="4">
        <v>0.52769999999999995</v>
      </c>
      <c r="N211" s="4">
        <v>0.48</v>
      </c>
      <c r="O211" s="4">
        <v>0.40039999999999998</v>
      </c>
      <c r="P211" s="4">
        <v>0.50390000000000001</v>
      </c>
    </row>
    <row r="212" spans="1:16" x14ac:dyDescent="0.25">
      <c r="A212" t="s">
        <v>8607</v>
      </c>
      <c r="B212" s="2">
        <v>0</v>
      </c>
      <c r="E212" s="4">
        <v>8.7999999999999995E-2</v>
      </c>
      <c r="F212" s="4">
        <v>8.8000000000000009E-2</v>
      </c>
      <c r="K212" s="4">
        <v>0.17</v>
      </c>
      <c r="L212" s="4">
        <v>0.32090000000000002</v>
      </c>
      <c r="M212" s="4">
        <v>0.52769999999999995</v>
      </c>
      <c r="N212" s="4">
        <v>0.48</v>
      </c>
      <c r="O212" s="4">
        <v>0.40039999999999998</v>
      </c>
      <c r="P212" s="4">
        <v>0.50390000000000001</v>
      </c>
    </row>
    <row r="213" spans="1:16" x14ac:dyDescent="0.25">
      <c r="A213" t="s">
        <v>8609</v>
      </c>
      <c r="B213" s="2">
        <v>0</v>
      </c>
      <c r="E213" s="4">
        <v>8.7999999999999995E-2</v>
      </c>
      <c r="F213" s="4">
        <v>8.8000000000000009E-2</v>
      </c>
      <c r="K213" s="4">
        <v>0.17</v>
      </c>
      <c r="L213" s="4">
        <v>0.32090000000000002</v>
      </c>
      <c r="M213" s="4">
        <v>0.52769999999999995</v>
      </c>
      <c r="N213" s="4">
        <v>0.48</v>
      </c>
      <c r="O213" s="4">
        <v>0.40039999999999998</v>
      </c>
      <c r="P213" s="4">
        <v>0.50390000000000001</v>
      </c>
    </row>
    <row r="214" spans="1:16" x14ac:dyDescent="0.25">
      <c r="A214" t="s">
        <v>8610</v>
      </c>
      <c r="B214" s="2">
        <v>0</v>
      </c>
      <c r="E214" s="4">
        <v>8.7999999999999995E-2</v>
      </c>
      <c r="F214" s="4">
        <v>8.8000000000000009E-2</v>
      </c>
      <c r="K214" s="4">
        <v>0.17</v>
      </c>
      <c r="L214" s="4">
        <v>0.32090000000000002</v>
      </c>
      <c r="M214" s="4">
        <v>0.52769999999999995</v>
      </c>
      <c r="N214" s="4">
        <v>0.48</v>
      </c>
      <c r="O214" s="4">
        <v>0.40039999999999998</v>
      </c>
      <c r="P214" s="4">
        <v>0.50390000000000001</v>
      </c>
    </row>
    <row r="215" spans="1:16" x14ac:dyDescent="0.25">
      <c r="A215" t="s">
        <v>8611</v>
      </c>
      <c r="B215" s="2">
        <v>0</v>
      </c>
      <c r="E215" s="4">
        <v>8.7999999999999995E-2</v>
      </c>
      <c r="F215" s="4">
        <v>8.8000000000000009E-2</v>
      </c>
      <c r="K215" s="4">
        <v>0.17</v>
      </c>
      <c r="L215" s="4">
        <v>0.32090000000000002</v>
      </c>
      <c r="M215" s="4">
        <v>0.52769999999999995</v>
      </c>
      <c r="N215" s="4">
        <v>0.48</v>
      </c>
      <c r="O215" s="4">
        <v>0.40039999999999998</v>
      </c>
      <c r="P215" s="4">
        <v>0.50390000000000001</v>
      </c>
    </row>
    <row r="216" spans="1:16" x14ac:dyDescent="0.25">
      <c r="A216" t="s">
        <v>8612</v>
      </c>
      <c r="B216" s="2">
        <v>0</v>
      </c>
      <c r="E216" s="4">
        <v>8.7999999999999995E-2</v>
      </c>
      <c r="F216" s="4">
        <v>8.8000000000000009E-2</v>
      </c>
      <c r="K216" s="4">
        <v>0.17</v>
      </c>
      <c r="L216" s="4">
        <v>0.32090000000000002</v>
      </c>
      <c r="M216" s="4">
        <v>0.52769999999999995</v>
      </c>
      <c r="N216" s="4">
        <v>0.48</v>
      </c>
      <c r="O216" s="4">
        <v>0.40039999999999998</v>
      </c>
      <c r="P216" s="4">
        <v>0.50390000000000001</v>
      </c>
    </row>
    <row r="217" spans="1:16" x14ac:dyDescent="0.25">
      <c r="A217" t="s">
        <v>8613</v>
      </c>
      <c r="B217" s="2">
        <v>0</v>
      </c>
      <c r="E217" s="4">
        <v>8.7999999999999995E-2</v>
      </c>
      <c r="F217" s="4">
        <v>8.8000000000000009E-2</v>
      </c>
      <c r="K217" s="4">
        <v>0.17</v>
      </c>
      <c r="L217" s="4">
        <v>0.32090000000000002</v>
      </c>
      <c r="M217" s="4">
        <v>0.52769999999999995</v>
      </c>
      <c r="N217" s="4">
        <v>0.48</v>
      </c>
      <c r="O217" s="4">
        <v>0.40039999999999998</v>
      </c>
      <c r="P217" s="4">
        <v>0.50390000000000001</v>
      </c>
    </row>
    <row r="218" spans="1:16" x14ac:dyDescent="0.25">
      <c r="A218" t="s">
        <v>8614</v>
      </c>
      <c r="B218" s="2">
        <v>0</v>
      </c>
      <c r="E218" s="4">
        <v>8.7999999999999995E-2</v>
      </c>
      <c r="F218" s="4">
        <v>8.8000000000000009E-2</v>
      </c>
      <c r="K218" s="4">
        <v>0.17</v>
      </c>
      <c r="L218" s="4">
        <v>0.32090000000000002</v>
      </c>
      <c r="M218" s="4">
        <v>0.52769999999999995</v>
      </c>
      <c r="N218" s="4">
        <v>0.48</v>
      </c>
      <c r="O218" s="4">
        <v>0.40039999999999998</v>
      </c>
      <c r="P218" s="4">
        <v>0.50390000000000001</v>
      </c>
    </row>
    <row r="219" spans="1:16" x14ac:dyDescent="0.25">
      <c r="A219" t="s">
        <v>8615</v>
      </c>
      <c r="B219" s="2">
        <v>0</v>
      </c>
      <c r="E219" s="4">
        <v>8.7999999999999995E-2</v>
      </c>
      <c r="F219" s="4">
        <v>8.8000000000000009E-2</v>
      </c>
      <c r="K219" s="4">
        <v>0.17</v>
      </c>
      <c r="L219" s="4">
        <v>0.32090000000000002</v>
      </c>
      <c r="M219" s="4">
        <v>0.52769999999999995</v>
      </c>
      <c r="N219" s="4">
        <v>0.48</v>
      </c>
      <c r="O219" s="4">
        <v>0.40039999999999998</v>
      </c>
      <c r="P219" s="4">
        <v>0.50390000000000001</v>
      </c>
    </row>
    <row r="220" spans="1:16" x14ac:dyDescent="0.25">
      <c r="A220" t="s">
        <v>8616</v>
      </c>
      <c r="B220" s="2">
        <v>0</v>
      </c>
      <c r="E220" s="4">
        <v>8.7999999999999995E-2</v>
      </c>
      <c r="F220" s="4">
        <v>8.8000000000000009E-2</v>
      </c>
      <c r="K220" s="4">
        <v>0.17</v>
      </c>
      <c r="L220" s="4">
        <v>0.32090000000000002</v>
      </c>
      <c r="M220" s="4">
        <v>0.52769999999999995</v>
      </c>
      <c r="N220" s="4">
        <v>0.48</v>
      </c>
      <c r="O220" s="4">
        <v>0.40039999999999998</v>
      </c>
      <c r="P220" s="4">
        <v>0.50390000000000001</v>
      </c>
    </row>
    <row r="221" spans="1:16" x14ac:dyDescent="0.25">
      <c r="A221" t="s">
        <v>8617</v>
      </c>
      <c r="B221" s="2">
        <v>0</v>
      </c>
      <c r="E221" s="4">
        <v>8.7999999999999995E-2</v>
      </c>
      <c r="F221" s="4">
        <v>8.8000000000000009E-2</v>
      </c>
      <c r="K221" s="4">
        <v>0.17</v>
      </c>
      <c r="L221" s="4">
        <v>0.32090000000000002</v>
      </c>
      <c r="M221" s="4">
        <v>0.52769999999999995</v>
      </c>
      <c r="N221" s="4">
        <v>0.48</v>
      </c>
      <c r="O221" s="4">
        <v>0.40039999999999998</v>
      </c>
      <c r="P221" s="4">
        <v>0.50390000000000001</v>
      </c>
    </row>
    <row r="222" spans="1:16" x14ac:dyDescent="0.25">
      <c r="A222" t="s">
        <v>8621</v>
      </c>
      <c r="B222" s="2">
        <v>0</v>
      </c>
      <c r="E222" s="4">
        <v>8.7999999999999995E-2</v>
      </c>
      <c r="F222" s="4">
        <v>8.8000000000000009E-2</v>
      </c>
      <c r="K222" s="4">
        <v>0.17</v>
      </c>
      <c r="L222" s="4">
        <v>0.32090000000000002</v>
      </c>
      <c r="M222" s="4">
        <v>0.52769999999999995</v>
      </c>
      <c r="N222" s="4">
        <v>0.48</v>
      </c>
      <c r="O222" s="4">
        <v>0.40039999999999998</v>
      </c>
      <c r="P222" s="4">
        <v>0.50390000000000001</v>
      </c>
    </row>
    <row r="223" spans="1:16" x14ac:dyDescent="0.25">
      <c r="A223" t="s">
        <v>8622</v>
      </c>
      <c r="B223" s="2">
        <v>0</v>
      </c>
      <c r="E223" s="4">
        <v>8.7999999999999995E-2</v>
      </c>
      <c r="F223" s="4">
        <v>8.8000000000000009E-2</v>
      </c>
      <c r="K223" s="4">
        <v>0.17</v>
      </c>
      <c r="L223" s="4">
        <v>0.32090000000000002</v>
      </c>
      <c r="M223" s="4">
        <v>0.52769999999999995</v>
      </c>
      <c r="N223" s="4">
        <v>0.48</v>
      </c>
      <c r="O223" s="4">
        <v>0.40039999999999998</v>
      </c>
      <c r="P223" s="4">
        <v>0.50390000000000001</v>
      </c>
    </row>
    <row r="224" spans="1:16" x14ac:dyDescent="0.25">
      <c r="A224" t="s">
        <v>8623</v>
      </c>
      <c r="B224" s="2">
        <v>0</v>
      </c>
      <c r="E224" s="4">
        <v>8.7999999999999995E-2</v>
      </c>
      <c r="F224" s="4">
        <v>8.8000000000000009E-2</v>
      </c>
      <c r="K224" s="4">
        <v>0.17</v>
      </c>
      <c r="L224" s="4">
        <v>0.32090000000000002</v>
      </c>
      <c r="M224" s="4">
        <v>0.52769999999999995</v>
      </c>
      <c r="N224" s="4">
        <v>0.48</v>
      </c>
      <c r="O224" s="4">
        <v>0.40039999999999998</v>
      </c>
      <c r="P224" s="4">
        <v>0.50390000000000001</v>
      </c>
    </row>
    <row r="225" spans="1:16" x14ac:dyDescent="0.25">
      <c r="A225" t="s">
        <v>8624</v>
      </c>
      <c r="B225" s="2">
        <v>0</v>
      </c>
      <c r="E225" s="4">
        <v>8.7999999999999995E-2</v>
      </c>
      <c r="F225" s="4">
        <v>8.8000000000000009E-2</v>
      </c>
      <c r="K225" s="4">
        <v>0.17</v>
      </c>
      <c r="L225" s="4">
        <v>0.32090000000000002</v>
      </c>
      <c r="M225" s="4">
        <v>0.52769999999999995</v>
      </c>
      <c r="N225" s="4">
        <v>0.48</v>
      </c>
      <c r="O225" s="4">
        <v>0.40039999999999998</v>
      </c>
      <c r="P225" s="4">
        <v>0.50390000000000001</v>
      </c>
    </row>
    <row r="226" spans="1:16" x14ac:dyDescent="0.25">
      <c r="A226" t="s">
        <v>8626</v>
      </c>
      <c r="B226" s="2">
        <v>0</v>
      </c>
      <c r="E226" s="4">
        <v>8.7999999999999995E-2</v>
      </c>
      <c r="F226" s="4">
        <v>8.8000000000000009E-2</v>
      </c>
      <c r="K226" s="4">
        <v>0.17</v>
      </c>
      <c r="L226" s="4">
        <v>0.32090000000000002</v>
      </c>
      <c r="M226" s="4">
        <v>0.52769999999999995</v>
      </c>
      <c r="N226" s="4">
        <v>0.48</v>
      </c>
      <c r="O226" s="4">
        <v>0.40039999999999998</v>
      </c>
      <c r="P226" s="4">
        <v>0.50390000000000001</v>
      </c>
    </row>
    <row r="227" spans="1:16" x14ac:dyDescent="0.25">
      <c r="A227" t="s">
        <v>8627</v>
      </c>
      <c r="B227" s="2">
        <v>0</v>
      </c>
      <c r="E227" s="4">
        <v>8.7999999999999995E-2</v>
      </c>
      <c r="F227" s="4">
        <v>8.8000000000000009E-2</v>
      </c>
      <c r="K227" s="4">
        <v>0.17</v>
      </c>
      <c r="L227" s="4">
        <v>0.32090000000000002</v>
      </c>
      <c r="M227" s="4">
        <v>0.52769999999999995</v>
      </c>
      <c r="N227" s="4">
        <v>0.48</v>
      </c>
      <c r="O227" s="4">
        <v>0.40039999999999998</v>
      </c>
      <c r="P227" s="4">
        <v>0.50390000000000001</v>
      </c>
    </row>
    <row r="228" spans="1:16" x14ac:dyDescent="0.25">
      <c r="A228" t="s">
        <v>8628</v>
      </c>
      <c r="B228" s="2">
        <v>0</v>
      </c>
      <c r="E228" s="4">
        <v>8.7999999999999995E-2</v>
      </c>
      <c r="F228" s="4">
        <v>8.8000000000000009E-2</v>
      </c>
      <c r="K228" s="4">
        <v>0.17</v>
      </c>
      <c r="L228" s="4">
        <v>0.32090000000000002</v>
      </c>
      <c r="M228" s="4">
        <v>0.52769999999999995</v>
      </c>
      <c r="N228" s="4">
        <v>0.48</v>
      </c>
      <c r="O228" s="4">
        <v>0.40039999999999998</v>
      </c>
      <c r="P228" s="4">
        <v>0.50390000000000001</v>
      </c>
    </row>
    <row r="229" spans="1:16" x14ac:dyDescent="0.25">
      <c r="A229" t="s">
        <v>8629</v>
      </c>
      <c r="B229" s="2">
        <v>0</v>
      </c>
      <c r="E229" s="4">
        <v>8.7999999999999995E-2</v>
      </c>
      <c r="F229" s="4">
        <v>8.8000000000000009E-2</v>
      </c>
      <c r="K229" s="4">
        <v>0.17</v>
      </c>
      <c r="L229" s="4">
        <v>0.32090000000000002</v>
      </c>
      <c r="M229" s="4">
        <v>0.52769999999999995</v>
      </c>
      <c r="N229" s="4">
        <v>0.48</v>
      </c>
      <c r="O229" s="4">
        <v>0.40039999999999998</v>
      </c>
      <c r="P229" s="4">
        <v>0.50390000000000001</v>
      </c>
    </row>
    <row r="230" spans="1:16" x14ac:dyDescent="0.25">
      <c r="A230" t="s">
        <v>8630</v>
      </c>
      <c r="B230" s="2">
        <v>0</v>
      </c>
      <c r="E230" s="4">
        <v>8.7999999999999995E-2</v>
      </c>
      <c r="F230" s="4">
        <v>8.8000000000000009E-2</v>
      </c>
      <c r="K230" s="4">
        <v>0.17</v>
      </c>
      <c r="L230" s="4">
        <v>0.32090000000000002</v>
      </c>
      <c r="M230" s="4">
        <v>0.52769999999999995</v>
      </c>
      <c r="N230" s="4">
        <v>0.48</v>
      </c>
      <c r="O230" s="4">
        <v>0.40039999999999998</v>
      </c>
      <c r="P230" s="4">
        <v>0.50390000000000001</v>
      </c>
    </row>
    <row r="231" spans="1:16" x14ac:dyDescent="0.25">
      <c r="A231" t="s">
        <v>8631</v>
      </c>
      <c r="B231" s="2">
        <v>0</v>
      </c>
      <c r="E231" s="4">
        <v>8.7999999999999995E-2</v>
      </c>
      <c r="F231" s="4">
        <v>8.8000000000000009E-2</v>
      </c>
      <c r="K231" s="4">
        <v>0.17</v>
      </c>
      <c r="L231" s="4">
        <v>0.32090000000000002</v>
      </c>
      <c r="M231" s="4">
        <v>0.52769999999999995</v>
      </c>
      <c r="N231" s="4">
        <v>0.48</v>
      </c>
      <c r="O231" s="4">
        <v>0.40039999999999998</v>
      </c>
      <c r="P231" s="4">
        <v>0.50390000000000001</v>
      </c>
    </row>
    <row r="232" spans="1:16" x14ac:dyDescent="0.25">
      <c r="A232" t="s">
        <v>8632</v>
      </c>
      <c r="B232" s="2">
        <v>0</v>
      </c>
      <c r="E232" s="4">
        <v>8.7999999999999995E-2</v>
      </c>
      <c r="F232" s="4">
        <v>8.8000000000000009E-2</v>
      </c>
      <c r="K232" s="4">
        <v>0.17</v>
      </c>
      <c r="L232" s="4">
        <v>0.32090000000000002</v>
      </c>
      <c r="M232" s="4">
        <v>0.52769999999999995</v>
      </c>
      <c r="N232" s="4">
        <v>0.48</v>
      </c>
      <c r="O232" s="4">
        <v>0.40039999999999998</v>
      </c>
      <c r="P232" s="4">
        <v>0.50390000000000001</v>
      </c>
    </row>
    <row r="233" spans="1:16" x14ac:dyDescent="0.25">
      <c r="A233" t="s">
        <v>8634</v>
      </c>
      <c r="B233" s="2">
        <v>0</v>
      </c>
      <c r="E233" s="4">
        <v>8.7999999999999995E-2</v>
      </c>
      <c r="F233" s="4">
        <v>8.8000000000000009E-2</v>
      </c>
      <c r="K233" s="4">
        <v>0.17</v>
      </c>
      <c r="L233" s="4">
        <v>0.32090000000000002</v>
      </c>
      <c r="M233" s="4">
        <v>0.52769999999999995</v>
      </c>
      <c r="N233" s="4">
        <v>0.48</v>
      </c>
      <c r="O233" s="4">
        <v>0.40039999999999998</v>
      </c>
      <c r="P233" s="4">
        <v>0.50390000000000001</v>
      </c>
    </row>
    <row r="234" spans="1:16" x14ac:dyDescent="0.25">
      <c r="A234" t="s">
        <v>8635</v>
      </c>
      <c r="B234" s="2">
        <v>0</v>
      </c>
      <c r="E234" s="4">
        <v>8.7999999999999995E-2</v>
      </c>
      <c r="F234" s="4">
        <v>8.8000000000000009E-2</v>
      </c>
      <c r="K234" s="4">
        <v>0.17</v>
      </c>
      <c r="L234" s="4">
        <v>0.32090000000000002</v>
      </c>
      <c r="M234" s="4">
        <v>0.52769999999999995</v>
      </c>
      <c r="N234" s="4">
        <v>0.48</v>
      </c>
      <c r="O234" s="4">
        <v>0.40039999999999998</v>
      </c>
      <c r="P234" s="4">
        <v>0.50390000000000001</v>
      </c>
    </row>
    <row r="235" spans="1:16" x14ac:dyDescent="0.25">
      <c r="A235" t="s">
        <v>8641</v>
      </c>
      <c r="B235" s="2">
        <v>0</v>
      </c>
      <c r="E235" s="4">
        <v>8.7999999999999995E-2</v>
      </c>
      <c r="F235" s="4">
        <v>8.8000000000000009E-2</v>
      </c>
      <c r="K235" s="4">
        <v>0.17</v>
      </c>
      <c r="L235" s="4">
        <v>0.32090000000000002</v>
      </c>
      <c r="M235" s="4">
        <v>0.52769999999999995</v>
      </c>
      <c r="N235" s="4">
        <v>0.48</v>
      </c>
      <c r="O235" s="4">
        <v>0.40039999999999998</v>
      </c>
      <c r="P235" s="4">
        <v>0.50390000000000001</v>
      </c>
    </row>
    <row r="236" spans="1:16" x14ac:dyDescent="0.25">
      <c r="A236" t="s">
        <v>8642</v>
      </c>
      <c r="B236" s="2">
        <v>0</v>
      </c>
      <c r="E236" s="4">
        <v>8.7999999999999995E-2</v>
      </c>
      <c r="F236" s="4">
        <v>8.8000000000000009E-2</v>
      </c>
      <c r="K236" s="4">
        <v>0.17</v>
      </c>
      <c r="L236" s="4">
        <v>0.32090000000000002</v>
      </c>
      <c r="M236" s="4">
        <v>0.52769999999999995</v>
      </c>
      <c r="N236" s="4">
        <v>0.48</v>
      </c>
      <c r="O236" s="4">
        <v>0.40039999999999998</v>
      </c>
      <c r="P236" s="4">
        <v>0.50390000000000001</v>
      </c>
    </row>
    <row r="237" spans="1:16" x14ac:dyDescent="0.25">
      <c r="A237" t="s">
        <v>8643</v>
      </c>
      <c r="B237" s="2">
        <v>0</v>
      </c>
      <c r="E237" s="4">
        <v>8.7999999999999995E-2</v>
      </c>
      <c r="F237" s="4">
        <v>8.8000000000000009E-2</v>
      </c>
      <c r="K237" s="4">
        <v>0.17</v>
      </c>
      <c r="L237" s="4">
        <v>0.32090000000000002</v>
      </c>
      <c r="M237" s="4">
        <v>0.52769999999999995</v>
      </c>
      <c r="N237" s="4">
        <v>0.48</v>
      </c>
      <c r="O237" s="4">
        <v>0.40039999999999998</v>
      </c>
      <c r="P237" s="4">
        <v>0.50390000000000001</v>
      </c>
    </row>
    <row r="238" spans="1:16" x14ac:dyDescent="0.25">
      <c r="A238" t="s">
        <v>8644</v>
      </c>
      <c r="B238" s="2">
        <v>0</v>
      </c>
      <c r="E238" s="4">
        <v>8.7999999999999995E-2</v>
      </c>
      <c r="F238" s="4">
        <v>8.8000000000000009E-2</v>
      </c>
      <c r="K238" s="4">
        <v>0.17</v>
      </c>
      <c r="L238" s="4">
        <v>0.32090000000000002</v>
      </c>
      <c r="M238" s="4">
        <v>0.52769999999999995</v>
      </c>
      <c r="N238" s="4">
        <v>0.48</v>
      </c>
      <c r="O238" s="4">
        <v>0.40039999999999998</v>
      </c>
      <c r="P238" s="4">
        <v>0.50390000000000001</v>
      </c>
    </row>
    <row r="239" spans="1:16" x14ac:dyDescent="0.25">
      <c r="A239" t="s">
        <v>8645</v>
      </c>
      <c r="B239" s="2">
        <v>0</v>
      </c>
      <c r="E239" s="4">
        <v>8.7999999999999995E-2</v>
      </c>
      <c r="F239" s="4">
        <v>8.8000000000000009E-2</v>
      </c>
      <c r="K239" s="4">
        <v>0.17</v>
      </c>
      <c r="L239" s="4">
        <v>0.32090000000000002</v>
      </c>
      <c r="M239" s="4">
        <v>0.52769999999999995</v>
      </c>
      <c r="N239" s="4">
        <v>0.48</v>
      </c>
      <c r="O239" s="4">
        <v>0.40039999999999998</v>
      </c>
      <c r="P239" s="4">
        <v>0.50390000000000001</v>
      </c>
    </row>
    <row r="240" spans="1:16" x14ac:dyDescent="0.25">
      <c r="A240" t="s">
        <v>8646</v>
      </c>
      <c r="B240" s="2">
        <v>0</v>
      </c>
      <c r="E240" s="4">
        <v>8.7999999999999995E-2</v>
      </c>
      <c r="F240" s="4">
        <v>8.8000000000000009E-2</v>
      </c>
      <c r="K240" s="4">
        <v>0.17</v>
      </c>
      <c r="L240" s="4">
        <v>0.32090000000000002</v>
      </c>
      <c r="M240" s="4">
        <v>0.52769999999999995</v>
      </c>
      <c r="N240" s="4">
        <v>0.48</v>
      </c>
      <c r="O240" s="4">
        <v>0.40039999999999998</v>
      </c>
      <c r="P240" s="4">
        <v>0.50390000000000001</v>
      </c>
    </row>
    <row r="241" spans="1:16" x14ac:dyDescent="0.25">
      <c r="A241" t="s">
        <v>8647</v>
      </c>
      <c r="B241" s="2">
        <v>0</v>
      </c>
      <c r="E241" s="4">
        <v>8.7999999999999995E-2</v>
      </c>
      <c r="F241" s="4">
        <v>8.8000000000000009E-2</v>
      </c>
      <c r="K241" s="4">
        <v>0.17</v>
      </c>
      <c r="L241" s="4">
        <v>0.32090000000000002</v>
      </c>
      <c r="M241" s="4">
        <v>0.52769999999999995</v>
      </c>
      <c r="N241" s="4">
        <v>0.48</v>
      </c>
      <c r="O241" s="4">
        <v>0.40039999999999998</v>
      </c>
      <c r="P241" s="4">
        <v>0.50390000000000001</v>
      </c>
    </row>
    <row r="242" spans="1:16" x14ac:dyDescent="0.25">
      <c r="A242" t="s">
        <v>8648</v>
      </c>
      <c r="B242" s="2">
        <v>0</v>
      </c>
      <c r="E242" s="4">
        <v>8.7999999999999995E-2</v>
      </c>
      <c r="F242" s="4">
        <v>8.8000000000000009E-2</v>
      </c>
      <c r="K242" s="4">
        <v>0.17</v>
      </c>
      <c r="L242" s="4">
        <v>0.32090000000000002</v>
      </c>
      <c r="M242" s="4">
        <v>0.52769999999999995</v>
      </c>
      <c r="N242" s="4">
        <v>0.48</v>
      </c>
      <c r="O242" s="4">
        <v>0.40039999999999998</v>
      </c>
      <c r="P242" s="4">
        <v>0.50390000000000001</v>
      </c>
    </row>
    <row r="243" spans="1:16" x14ac:dyDescent="0.25">
      <c r="A243" t="s">
        <v>8649</v>
      </c>
      <c r="B243" s="2">
        <v>0</v>
      </c>
      <c r="E243" s="4">
        <v>8.7999999999999995E-2</v>
      </c>
      <c r="F243" s="4">
        <v>8.8000000000000009E-2</v>
      </c>
      <c r="K243" s="4">
        <v>0.17</v>
      </c>
      <c r="L243" s="4">
        <v>0.32090000000000002</v>
      </c>
      <c r="M243" s="4">
        <v>0.52769999999999995</v>
      </c>
      <c r="N243" s="4">
        <v>0.48</v>
      </c>
      <c r="O243" s="4">
        <v>0.40039999999999998</v>
      </c>
      <c r="P243" s="4">
        <v>0.50390000000000001</v>
      </c>
    </row>
    <row r="244" spans="1:16" x14ac:dyDescent="0.25">
      <c r="A244" t="s">
        <v>8650</v>
      </c>
      <c r="B244" s="2">
        <v>0</v>
      </c>
      <c r="E244" s="4">
        <v>8.7999999999999995E-2</v>
      </c>
      <c r="F244" s="4">
        <v>8.8000000000000009E-2</v>
      </c>
      <c r="K244" s="4">
        <v>0.17</v>
      </c>
      <c r="L244" s="4">
        <v>0.32090000000000002</v>
      </c>
      <c r="M244" s="4">
        <v>0.52769999999999995</v>
      </c>
      <c r="N244" s="4">
        <v>0.48</v>
      </c>
      <c r="O244" s="4">
        <v>0.40039999999999998</v>
      </c>
      <c r="P244" s="4">
        <v>0.50390000000000001</v>
      </c>
    </row>
    <row r="245" spans="1:16" x14ac:dyDescent="0.25">
      <c r="A245" t="s">
        <v>8651</v>
      </c>
      <c r="B245" s="2">
        <v>0</v>
      </c>
      <c r="E245" s="4">
        <v>8.7999999999999995E-2</v>
      </c>
      <c r="F245" s="4">
        <v>8.8000000000000009E-2</v>
      </c>
      <c r="K245" s="4">
        <v>0.17</v>
      </c>
      <c r="L245" s="4">
        <v>0.32090000000000002</v>
      </c>
      <c r="M245" s="4">
        <v>0.52769999999999995</v>
      </c>
      <c r="N245" s="4">
        <v>0.48</v>
      </c>
      <c r="O245" s="4">
        <v>0.40039999999999998</v>
      </c>
      <c r="P245" s="4">
        <v>0.50390000000000001</v>
      </c>
    </row>
    <row r="246" spans="1:16" x14ac:dyDescent="0.25">
      <c r="A246" t="s">
        <v>8652</v>
      </c>
      <c r="B246" s="2">
        <v>0</v>
      </c>
      <c r="E246" s="4">
        <v>8.7999999999999995E-2</v>
      </c>
      <c r="F246" s="4">
        <v>8.8000000000000009E-2</v>
      </c>
      <c r="K246" s="4">
        <v>0.17</v>
      </c>
      <c r="L246" s="4">
        <v>0.32090000000000002</v>
      </c>
      <c r="M246" s="4">
        <v>0.52769999999999995</v>
      </c>
      <c r="N246" s="4">
        <v>0.48</v>
      </c>
      <c r="O246" s="4">
        <v>0.40039999999999998</v>
      </c>
      <c r="P246" s="4">
        <v>0.50390000000000001</v>
      </c>
    </row>
    <row r="247" spans="1:16" x14ac:dyDescent="0.25">
      <c r="A247" t="s">
        <v>8654</v>
      </c>
      <c r="B247" s="2">
        <v>0</v>
      </c>
      <c r="E247" s="4">
        <v>8.7999999999999995E-2</v>
      </c>
      <c r="F247" s="4">
        <v>8.8000000000000009E-2</v>
      </c>
      <c r="K247" s="4">
        <v>0.17</v>
      </c>
      <c r="L247" s="4">
        <v>0.32090000000000002</v>
      </c>
      <c r="M247" s="4">
        <v>0.52769999999999995</v>
      </c>
      <c r="N247" s="4">
        <v>0.48</v>
      </c>
      <c r="O247" s="4">
        <v>0.40039999999999998</v>
      </c>
      <c r="P247" s="4">
        <v>0.50390000000000001</v>
      </c>
    </row>
    <row r="248" spans="1:16" x14ac:dyDescent="0.25">
      <c r="A248" t="s">
        <v>8683</v>
      </c>
      <c r="B248" s="2">
        <v>0</v>
      </c>
      <c r="E248" s="4">
        <v>8.7999999999999995E-2</v>
      </c>
      <c r="F248" s="4">
        <v>8.8000000000000009E-2</v>
      </c>
      <c r="K248" s="4">
        <v>0.17</v>
      </c>
      <c r="L248" s="4">
        <v>0.32090000000000002</v>
      </c>
      <c r="M248" s="4">
        <v>0.52769999999999995</v>
      </c>
      <c r="N248" s="4">
        <v>0.48</v>
      </c>
      <c r="O248" s="4">
        <v>0.40039999999999998</v>
      </c>
      <c r="P248" s="4">
        <v>0.50390000000000001</v>
      </c>
    </row>
    <row r="249" spans="1:16" x14ac:dyDescent="0.25">
      <c r="A249" t="s">
        <v>8690</v>
      </c>
      <c r="B249" s="2">
        <v>0</v>
      </c>
      <c r="E249" s="4">
        <v>8.7999999999999995E-2</v>
      </c>
      <c r="F249" s="4">
        <v>8.8000000000000009E-2</v>
      </c>
      <c r="K249" s="4">
        <v>0.17</v>
      </c>
      <c r="L249" s="4">
        <v>0.32090000000000002</v>
      </c>
      <c r="M249" s="4">
        <v>0.52769999999999995</v>
      </c>
      <c r="N249" s="4">
        <v>0.48</v>
      </c>
      <c r="O249" s="4">
        <v>0.40039999999999998</v>
      </c>
      <c r="P249" s="4">
        <v>0.50390000000000001</v>
      </c>
    </row>
    <row r="250" spans="1:16" x14ac:dyDescent="0.25">
      <c r="A250" t="s">
        <v>8691</v>
      </c>
      <c r="B250" s="2">
        <v>0</v>
      </c>
      <c r="E250" s="4">
        <v>8.7999999999999995E-2</v>
      </c>
      <c r="F250" s="4">
        <v>8.8000000000000009E-2</v>
      </c>
      <c r="K250" s="4">
        <v>0.17</v>
      </c>
      <c r="L250" s="4">
        <v>0.32090000000000002</v>
      </c>
      <c r="M250" s="4">
        <v>0.52769999999999995</v>
      </c>
      <c r="N250" s="4">
        <v>0.48</v>
      </c>
      <c r="O250" s="4">
        <v>0.40039999999999998</v>
      </c>
      <c r="P250" s="4">
        <v>0.50390000000000001</v>
      </c>
    </row>
    <row r="251" spans="1:16" x14ac:dyDescent="0.25">
      <c r="A251" t="s">
        <v>8692</v>
      </c>
      <c r="B251" s="2">
        <v>0</v>
      </c>
      <c r="E251" s="4">
        <v>8.7999999999999995E-2</v>
      </c>
      <c r="F251" s="4">
        <v>8.8000000000000009E-2</v>
      </c>
      <c r="K251" s="4">
        <v>0.17</v>
      </c>
      <c r="L251" s="4">
        <v>0.32090000000000002</v>
      </c>
      <c r="M251" s="4">
        <v>0.52769999999999995</v>
      </c>
      <c r="N251" s="4">
        <v>0.48</v>
      </c>
      <c r="O251" s="4">
        <v>0.40039999999999998</v>
      </c>
      <c r="P251" s="4">
        <v>0.50390000000000001</v>
      </c>
    </row>
    <row r="252" spans="1:16" x14ac:dyDescent="0.25">
      <c r="A252" t="s">
        <v>8712</v>
      </c>
      <c r="B252" s="2">
        <v>0</v>
      </c>
      <c r="E252" s="4">
        <v>8.7999999999999995E-2</v>
      </c>
      <c r="F252" s="4">
        <v>8.8000000000000009E-2</v>
      </c>
      <c r="K252" s="4">
        <v>0.17</v>
      </c>
      <c r="L252" s="4">
        <v>0.32090000000000002</v>
      </c>
      <c r="M252" s="4">
        <v>0.52769999999999995</v>
      </c>
      <c r="N252" s="4">
        <v>0.48</v>
      </c>
      <c r="O252" s="4">
        <v>0.40039999999999998</v>
      </c>
      <c r="P252" s="4">
        <v>0.50390000000000001</v>
      </c>
    </row>
    <row r="253" spans="1:16" x14ac:dyDescent="0.25">
      <c r="A253" t="s">
        <v>8713</v>
      </c>
      <c r="B253" s="2">
        <v>0</v>
      </c>
      <c r="E253" s="4">
        <v>8.7999999999999995E-2</v>
      </c>
      <c r="F253" s="4">
        <v>8.8000000000000009E-2</v>
      </c>
      <c r="K253" s="4">
        <v>0.17</v>
      </c>
      <c r="L253" s="4">
        <v>0.32090000000000002</v>
      </c>
      <c r="M253" s="4">
        <v>0.52769999999999995</v>
      </c>
      <c r="N253" s="4">
        <v>0.48</v>
      </c>
      <c r="O253" s="4">
        <v>0.40039999999999998</v>
      </c>
      <c r="P253" s="4">
        <v>0.50390000000000001</v>
      </c>
    </row>
    <row r="254" spans="1:16" x14ac:dyDescent="0.25">
      <c r="A254" t="s">
        <v>8714</v>
      </c>
      <c r="B254" s="2">
        <v>0</v>
      </c>
      <c r="E254" s="4">
        <v>8.7999999999999995E-2</v>
      </c>
      <c r="F254" s="4">
        <v>8.8000000000000009E-2</v>
      </c>
      <c r="K254" s="4">
        <v>0.17</v>
      </c>
      <c r="L254" s="4">
        <v>0.32090000000000002</v>
      </c>
      <c r="M254" s="4">
        <v>0.52769999999999995</v>
      </c>
      <c r="N254" s="4">
        <v>0.48</v>
      </c>
      <c r="O254" s="4">
        <v>0.40039999999999998</v>
      </c>
      <c r="P254" s="4">
        <v>0.50390000000000001</v>
      </c>
    </row>
    <row r="255" spans="1:16" x14ac:dyDescent="0.25">
      <c r="A255" t="s">
        <v>8715</v>
      </c>
      <c r="B255" s="2">
        <v>0</v>
      </c>
      <c r="E255" s="4">
        <v>8.7999999999999995E-2</v>
      </c>
      <c r="F255" s="4">
        <v>8.8000000000000009E-2</v>
      </c>
      <c r="K255" s="4">
        <v>0.17</v>
      </c>
      <c r="L255" s="4">
        <v>0.32090000000000002</v>
      </c>
      <c r="M255" s="4">
        <v>0.52769999999999995</v>
      </c>
      <c r="N255" s="4">
        <v>0.48</v>
      </c>
      <c r="O255" s="4">
        <v>0.40039999999999998</v>
      </c>
      <c r="P255" s="4">
        <v>0.50390000000000001</v>
      </c>
    </row>
    <row r="256" spans="1:16" x14ac:dyDescent="0.25">
      <c r="A256" t="s">
        <v>8716</v>
      </c>
      <c r="B256" s="2">
        <v>0</v>
      </c>
      <c r="E256" s="4">
        <v>8.7999999999999995E-2</v>
      </c>
      <c r="F256" s="4">
        <v>8.8000000000000009E-2</v>
      </c>
      <c r="K256" s="4">
        <v>0.17</v>
      </c>
      <c r="L256" s="4">
        <v>0.32090000000000002</v>
      </c>
      <c r="M256" s="4">
        <v>0.52769999999999995</v>
      </c>
      <c r="N256" s="4">
        <v>0.48</v>
      </c>
      <c r="O256" s="4">
        <v>0.40039999999999998</v>
      </c>
      <c r="P256" s="4">
        <v>0.50390000000000001</v>
      </c>
    </row>
    <row r="257" spans="1:16" x14ac:dyDescent="0.25">
      <c r="A257" t="s">
        <v>8717</v>
      </c>
      <c r="B257" s="2">
        <v>0</v>
      </c>
      <c r="E257" s="4">
        <v>8.7999999999999995E-2</v>
      </c>
      <c r="F257" s="4">
        <v>8.8000000000000009E-2</v>
      </c>
      <c r="K257" s="4">
        <v>0.17</v>
      </c>
      <c r="L257" s="4">
        <v>0.32090000000000002</v>
      </c>
      <c r="M257" s="4">
        <v>0.52769999999999995</v>
      </c>
      <c r="N257" s="4">
        <v>0.48</v>
      </c>
      <c r="O257" s="4">
        <v>0.40039999999999998</v>
      </c>
      <c r="P257" s="4">
        <v>0.50390000000000001</v>
      </c>
    </row>
    <row r="258" spans="1:16" x14ac:dyDescent="0.25">
      <c r="A258" t="s">
        <v>8718</v>
      </c>
      <c r="B258" s="2">
        <v>0</v>
      </c>
      <c r="E258" s="4">
        <v>8.7999999999999995E-2</v>
      </c>
      <c r="F258" s="4">
        <v>8.8000000000000009E-2</v>
      </c>
      <c r="K258" s="4">
        <v>0.17</v>
      </c>
      <c r="L258" s="4">
        <v>0.32090000000000002</v>
      </c>
      <c r="M258" s="4">
        <v>0.52769999999999995</v>
      </c>
      <c r="N258" s="4">
        <v>0.48</v>
      </c>
      <c r="O258" s="4">
        <v>0.40039999999999998</v>
      </c>
      <c r="P258" s="4">
        <v>0.50390000000000001</v>
      </c>
    </row>
    <row r="259" spans="1:16" x14ac:dyDescent="0.25">
      <c r="A259" t="s">
        <v>8719</v>
      </c>
      <c r="B259" s="2">
        <v>0</v>
      </c>
      <c r="E259" s="4">
        <v>8.7999999999999995E-2</v>
      </c>
      <c r="F259" s="4">
        <v>8.8000000000000009E-2</v>
      </c>
      <c r="K259" s="4">
        <v>0.17</v>
      </c>
      <c r="L259" s="4">
        <v>0.32090000000000002</v>
      </c>
      <c r="M259" s="4">
        <v>0.52769999999999995</v>
      </c>
      <c r="N259" s="4">
        <v>0.48</v>
      </c>
      <c r="O259" s="4">
        <v>0.40039999999999998</v>
      </c>
      <c r="P259" s="4">
        <v>0.50390000000000001</v>
      </c>
    </row>
    <row r="260" spans="1:16" x14ac:dyDescent="0.25">
      <c r="A260" t="s">
        <v>8720</v>
      </c>
      <c r="B260" s="2">
        <v>0</v>
      </c>
      <c r="E260" s="4">
        <v>8.7999999999999995E-2</v>
      </c>
      <c r="F260" s="4">
        <v>8.8000000000000009E-2</v>
      </c>
      <c r="K260" s="4">
        <v>0.17</v>
      </c>
      <c r="L260" s="4">
        <v>0.32090000000000002</v>
      </c>
      <c r="M260" s="4">
        <v>0.52769999999999995</v>
      </c>
      <c r="N260" s="4">
        <v>0.48</v>
      </c>
      <c r="O260" s="4">
        <v>0.40039999999999998</v>
      </c>
      <c r="P260" s="4">
        <v>0.50390000000000001</v>
      </c>
    </row>
    <row r="261" spans="1:16" x14ac:dyDescent="0.25">
      <c r="A261" t="s">
        <v>8721</v>
      </c>
      <c r="B261" s="2">
        <v>0</v>
      </c>
      <c r="E261" s="4">
        <v>8.7999999999999995E-2</v>
      </c>
      <c r="F261" s="4">
        <v>8.8000000000000009E-2</v>
      </c>
      <c r="K261" s="4">
        <v>0.17</v>
      </c>
      <c r="L261" s="4">
        <v>0.32090000000000002</v>
      </c>
      <c r="M261" s="4">
        <v>0.52769999999999995</v>
      </c>
      <c r="N261" s="4">
        <v>0.48</v>
      </c>
      <c r="O261" s="4">
        <v>0.40039999999999998</v>
      </c>
      <c r="P261" s="4">
        <v>0.50390000000000001</v>
      </c>
    </row>
    <row r="262" spans="1:16" x14ac:dyDescent="0.25">
      <c r="A262" t="s">
        <v>8722</v>
      </c>
      <c r="B262" s="2">
        <v>0</v>
      </c>
      <c r="E262" s="4">
        <v>8.7999999999999995E-2</v>
      </c>
      <c r="F262" s="4">
        <v>8.8000000000000009E-2</v>
      </c>
      <c r="K262" s="4">
        <v>0.17</v>
      </c>
      <c r="L262" s="4">
        <v>0.32090000000000002</v>
      </c>
      <c r="M262" s="4">
        <v>0.52769999999999995</v>
      </c>
      <c r="N262" s="4">
        <v>0.48</v>
      </c>
      <c r="O262" s="4">
        <v>0.40039999999999998</v>
      </c>
      <c r="P262" s="4">
        <v>0.50390000000000001</v>
      </c>
    </row>
    <row r="263" spans="1:16" x14ac:dyDescent="0.25">
      <c r="A263" t="s">
        <v>8723</v>
      </c>
      <c r="B263" s="2">
        <v>0</v>
      </c>
      <c r="E263" s="4">
        <v>8.7999999999999995E-2</v>
      </c>
      <c r="F263" s="4">
        <v>8.8000000000000009E-2</v>
      </c>
      <c r="K263" s="4">
        <v>0.17</v>
      </c>
      <c r="L263" s="4">
        <v>0.32090000000000002</v>
      </c>
      <c r="M263" s="4">
        <v>0.52769999999999995</v>
      </c>
      <c r="N263" s="4">
        <v>0.48</v>
      </c>
      <c r="O263" s="4">
        <v>0.40039999999999998</v>
      </c>
      <c r="P263" s="4">
        <v>0.50390000000000001</v>
      </c>
    </row>
    <row r="264" spans="1:16" x14ac:dyDescent="0.25">
      <c r="A264" t="s">
        <v>8724</v>
      </c>
      <c r="B264" s="2">
        <v>0</v>
      </c>
      <c r="E264" s="4">
        <v>8.7999999999999995E-2</v>
      </c>
      <c r="F264" s="4">
        <v>8.8000000000000009E-2</v>
      </c>
      <c r="K264" s="4">
        <v>0.17</v>
      </c>
      <c r="L264" s="4">
        <v>0.32090000000000002</v>
      </c>
      <c r="M264" s="4">
        <v>0.52769999999999995</v>
      </c>
      <c r="N264" s="4">
        <v>0.48</v>
      </c>
      <c r="O264" s="4">
        <v>0.40039999999999998</v>
      </c>
      <c r="P264" s="4">
        <v>0.50390000000000001</v>
      </c>
    </row>
    <row r="265" spans="1:16" x14ac:dyDescent="0.25">
      <c r="A265" t="s">
        <v>8725</v>
      </c>
      <c r="B265" s="2">
        <v>0</v>
      </c>
      <c r="E265" s="4">
        <v>8.7999999999999995E-2</v>
      </c>
      <c r="F265" s="4">
        <v>8.8000000000000009E-2</v>
      </c>
      <c r="K265" s="4">
        <v>0.17</v>
      </c>
      <c r="L265" s="4">
        <v>0.32090000000000002</v>
      </c>
      <c r="M265" s="4">
        <v>0.52769999999999995</v>
      </c>
      <c r="N265" s="4">
        <v>0.48</v>
      </c>
      <c r="O265" s="4">
        <v>0.40039999999999998</v>
      </c>
      <c r="P265" s="4">
        <v>0.50390000000000001</v>
      </c>
    </row>
    <row r="266" spans="1:16" x14ac:dyDescent="0.25">
      <c r="A266" t="s">
        <v>8726</v>
      </c>
      <c r="B266" s="2">
        <v>0</v>
      </c>
      <c r="E266" s="4">
        <v>8.7999999999999995E-2</v>
      </c>
      <c r="F266" s="4">
        <v>8.8000000000000009E-2</v>
      </c>
      <c r="K266" s="4">
        <v>0.17</v>
      </c>
      <c r="L266" s="4">
        <v>0.32090000000000002</v>
      </c>
      <c r="M266" s="4">
        <v>0.52769999999999995</v>
      </c>
      <c r="N266" s="4">
        <v>0.48</v>
      </c>
      <c r="O266" s="4">
        <v>0.40039999999999998</v>
      </c>
      <c r="P266" s="4">
        <v>0.50390000000000001</v>
      </c>
    </row>
    <row r="267" spans="1:16" x14ac:dyDescent="0.25">
      <c r="A267" t="s">
        <v>8727</v>
      </c>
      <c r="B267" s="2">
        <v>0</v>
      </c>
      <c r="E267" s="4">
        <v>8.7999999999999995E-2</v>
      </c>
      <c r="F267" s="4">
        <v>8.8000000000000009E-2</v>
      </c>
      <c r="K267" s="4">
        <v>0.17</v>
      </c>
      <c r="L267" s="4">
        <v>0.32090000000000002</v>
      </c>
      <c r="M267" s="4">
        <v>0.52769999999999995</v>
      </c>
      <c r="N267" s="4">
        <v>0.48</v>
      </c>
      <c r="O267" s="4">
        <v>0.40039999999999998</v>
      </c>
      <c r="P267" s="4">
        <v>0.50390000000000001</v>
      </c>
    </row>
    <row r="268" spans="1:16" x14ac:dyDescent="0.25">
      <c r="A268" t="s">
        <v>8728</v>
      </c>
      <c r="B268" s="2">
        <v>0</v>
      </c>
      <c r="E268" s="4">
        <v>8.7999999999999995E-2</v>
      </c>
      <c r="F268" s="4">
        <v>8.8000000000000009E-2</v>
      </c>
      <c r="K268" s="4">
        <v>0.17</v>
      </c>
      <c r="L268" s="4">
        <v>0.32090000000000002</v>
      </c>
      <c r="M268" s="4">
        <v>0.52769999999999995</v>
      </c>
      <c r="N268" s="4">
        <v>0.48</v>
      </c>
      <c r="O268" s="4">
        <v>0.40039999999999998</v>
      </c>
      <c r="P268" s="4">
        <v>0.50390000000000001</v>
      </c>
    </row>
    <row r="269" spans="1:16" x14ac:dyDescent="0.25">
      <c r="A269" t="s">
        <v>8729</v>
      </c>
      <c r="B269" s="2">
        <v>0</v>
      </c>
      <c r="E269" s="4">
        <v>8.7999999999999995E-2</v>
      </c>
      <c r="F269" s="4">
        <v>8.8000000000000009E-2</v>
      </c>
      <c r="K269" s="4">
        <v>0.17</v>
      </c>
      <c r="L269" s="4">
        <v>0.32090000000000002</v>
      </c>
      <c r="M269" s="4">
        <v>0.52769999999999995</v>
      </c>
      <c r="N269" s="4">
        <v>0.48</v>
      </c>
      <c r="O269" s="4">
        <v>0.40039999999999998</v>
      </c>
      <c r="P269" s="4">
        <v>0.50390000000000001</v>
      </c>
    </row>
    <row r="270" spans="1:16" x14ac:dyDescent="0.25">
      <c r="A270" t="s">
        <v>8730</v>
      </c>
      <c r="B270" s="2">
        <v>0</v>
      </c>
      <c r="E270" s="4">
        <v>8.7999999999999995E-2</v>
      </c>
      <c r="F270" s="4">
        <v>8.8000000000000009E-2</v>
      </c>
      <c r="K270" s="4">
        <v>0.17</v>
      </c>
      <c r="L270" s="4">
        <v>0.32090000000000002</v>
      </c>
      <c r="M270" s="4">
        <v>0.52769999999999995</v>
      </c>
      <c r="N270" s="4">
        <v>0.48</v>
      </c>
      <c r="O270" s="4">
        <v>0.40039999999999998</v>
      </c>
      <c r="P270" s="4">
        <v>0.50390000000000001</v>
      </c>
    </row>
    <row r="271" spans="1:16" x14ac:dyDescent="0.25">
      <c r="A271" t="s">
        <v>8731</v>
      </c>
      <c r="B271" s="2">
        <v>0</v>
      </c>
      <c r="E271" s="4">
        <v>8.7999999999999995E-2</v>
      </c>
      <c r="F271" s="4">
        <v>8.8000000000000009E-2</v>
      </c>
      <c r="K271" s="4">
        <v>0.17</v>
      </c>
      <c r="L271" s="4">
        <v>0.32090000000000002</v>
      </c>
      <c r="M271" s="4">
        <v>0.52769999999999995</v>
      </c>
      <c r="N271" s="4">
        <v>0.48</v>
      </c>
      <c r="O271" s="4">
        <v>0.40039999999999998</v>
      </c>
      <c r="P271" s="4">
        <v>0.50390000000000001</v>
      </c>
    </row>
    <row r="272" spans="1:16" x14ac:dyDescent="0.25">
      <c r="A272" t="s">
        <v>8732</v>
      </c>
      <c r="B272" s="2">
        <v>0</v>
      </c>
      <c r="E272" s="4">
        <v>8.7999999999999995E-2</v>
      </c>
      <c r="F272" s="4">
        <v>8.8000000000000009E-2</v>
      </c>
      <c r="K272" s="4">
        <v>0.17</v>
      </c>
      <c r="L272" s="4">
        <v>0.32090000000000002</v>
      </c>
      <c r="M272" s="4">
        <v>0.52769999999999995</v>
      </c>
      <c r="N272" s="4">
        <v>0.48</v>
      </c>
      <c r="O272" s="4">
        <v>0.40039999999999998</v>
      </c>
      <c r="P272" s="4">
        <v>0.50390000000000001</v>
      </c>
    </row>
    <row r="273" spans="1:16" x14ac:dyDescent="0.25">
      <c r="A273" t="s">
        <v>8733</v>
      </c>
      <c r="B273" s="2">
        <v>0</v>
      </c>
      <c r="E273" s="4">
        <v>8.7999999999999995E-2</v>
      </c>
      <c r="F273" s="4">
        <v>8.8000000000000009E-2</v>
      </c>
      <c r="K273" s="4">
        <v>0.17</v>
      </c>
      <c r="L273" s="4">
        <v>0.32090000000000002</v>
      </c>
      <c r="M273" s="4">
        <v>0.52769999999999995</v>
      </c>
      <c r="N273" s="4">
        <v>0.48</v>
      </c>
      <c r="O273" s="4">
        <v>0.40039999999999998</v>
      </c>
      <c r="P273" s="4">
        <v>0.50390000000000001</v>
      </c>
    </row>
    <row r="274" spans="1:16" x14ac:dyDescent="0.25">
      <c r="A274" t="s">
        <v>8734</v>
      </c>
      <c r="B274" s="2">
        <v>0</v>
      </c>
      <c r="E274" s="4">
        <v>8.7999999999999995E-2</v>
      </c>
      <c r="F274" s="4">
        <v>8.8000000000000009E-2</v>
      </c>
      <c r="K274" s="4">
        <v>0.17</v>
      </c>
      <c r="L274" s="4">
        <v>0.32090000000000002</v>
      </c>
      <c r="M274" s="4">
        <v>0.52769999999999995</v>
      </c>
      <c r="N274" s="4">
        <v>0.48</v>
      </c>
      <c r="O274" s="4">
        <v>0.40039999999999998</v>
      </c>
      <c r="P274" s="4">
        <v>0.50390000000000001</v>
      </c>
    </row>
    <row r="275" spans="1:16" x14ac:dyDescent="0.25">
      <c r="A275" t="s">
        <v>8735</v>
      </c>
      <c r="B275" s="2">
        <v>0</v>
      </c>
      <c r="E275" s="4">
        <v>8.7999999999999995E-2</v>
      </c>
      <c r="F275" s="4">
        <v>8.8000000000000009E-2</v>
      </c>
      <c r="K275" s="4">
        <v>0.17</v>
      </c>
      <c r="L275" s="4">
        <v>0.32090000000000002</v>
      </c>
      <c r="M275" s="4">
        <v>0.52769999999999995</v>
      </c>
      <c r="N275" s="4">
        <v>0.48</v>
      </c>
      <c r="O275" s="4">
        <v>0.40039999999999998</v>
      </c>
      <c r="P275" s="4">
        <v>0.50390000000000001</v>
      </c>
    </row>
    <row r="276" spans="1:16" x14ac:dyDescent="0.25">
      <c r="A276" t="s">
        <v>8736</v>
      </c>
      <c r="B276" s="2">
        <v>0</v>
      </c>
      <c r="E276" s="4">
        <v>8.7999999999999995E-2</v>
      </c>
      <c r="F276" s="4">
        <v>8.8000000000000009E-2</v>
      </c>
      <c r="K276" s="4">
        <v>0.17</v>
      </c>
      <c r="L276" s="4">
        <v>0.32090000000000002</v>
      </c>
      <c r="M276" s="4">
        <v>0.52769999999999995</v>
      </c>
      <c r="N276" s="4">
        <v>0.48</v>
      </c>
      <c r="O276" s="4">
        <v>0.40039999999999998</v>
      </c>
      <c r="P276" s="4">
        <v>0.50390000000000001</v>
      </c>
    </row>
    <row r="277" spans="1:16" x14ac:dyDescent="0.25">
      <c r="A277" t="s">
        <v>8737</v>
      </c>
      <c r="B277" s="2">
        <v>0</v>
      </c>
      <c r="E277" s="4">
        <v>8.7999999999999995E-2</v>
      </c>
      <c r="F277" s="4">
        <v>8.8000000000000009E-2</v>
      </c>
      <c r="K277" s="4">
        <v>0.17</v>
      </c>
      <c r="L277" s="4">
        <v>0.32090000000000002</v>
      </c>
      <c r="M277" s="4">
        <v>0.52769999999999995</v>
      </c>
      <c r="N277" s="4">
        <v>0.48</v>
      </c>
      <c r="O277" s="4">
        <v>0.40039999999999998</v>
      </c>
      <c r="P277" s="4">
        <v>0.50390000000000001</v>
      </c>
    </row>
    <row r="278" spans="1:16" x14ac:dyDescent="0.25">
      <c r="A278" t="s">
        <v>8738</v>
      </c>
      <c r="B278" s="2">
        <v>0</v>
      </c>
      <c r="E278" s="4">
        <v>8.7999999999999995E-2</v>
      </c>
      <c r="F278" s="4">
        <v>8.8000000000000009E-2</v>
      </c>
      <c r="K278" s="4">
        <v>0.17</v>
      </c>
      <c r="L278" s="4">
        <v>0.32090000000000002</v>
      </c>
      <c r="M278" s="4">
        <v>0.52769999999999995</v>
      </c>
      <c r="N278" s="4">
        <v>0.48</v>
      </c>
      <c r="O278" s="4">
        <v>0.40039999999999998</v>
      </c>
      <c r="P278" s="4">
        <v>0.50390000000000001</v>
      </c>
    </row>
    <row r="279" spans="1:16" x14ac:dyDescent="0.25">
      <c r="A279" t="s">
        <v>8739</v>
      </c>
      <c r="B279" s="2">
        <v>0</v>
      </c>
      <c r="E279" s="4">
        <v>8.7999999999999995E-2</v>
      </c>
      <c r="F279" s="4">
        <v>8.8000000000000009E-2</v>
      </c>
      <c r="K279" s="4">
        <v>0.17</v>
      </c>
      <c r="L279" s="4">
        <v>0.32090000000000002</v>
      </c>
      <c r="M279" s="4">
        <v>0.52769999999999995</v>
      </c>
      <c r="N279" s="4">
        <v>0.48</v>
      </c>
      <c r="O279" s="4">
        <v>0.40039999999999998</v>
      </c>
      <c r="P279" s="4">
        <v>0.50390000000000001</v>
      </c>
    </row>
    <row r="280" spans="1:16" x14ac:dyDescent="0.25">
      <c r="A280" t="s">
        <v>8740</v>
      </c>
      <c r="B280" s="2">
        <v>0</v>
      </c>
      <c r="E280" s="4">
        <v>8.7999999999999995E-2</v>
      </c>
      <c r="F280" s="4">
        <v>8.8000000000000009E-2</v>
      </c>
      <c r="K280" s="4">
        <v>0.17</v>
      </c>
      <c r="L280" s="4">
        <v>0.32090000000000002</v>
      </c>
      <c r="M280" s="4">
        <v>0.52769999999999995</v>
      </c>
      <c r="N280" s="4">
        <v>0.48</v>
      </c>
      <c r="O280" s="4">
        <v>0.40039999999999998</v>
      </c>
      <c r="P280" s="4">
        <v>0.50390000000000001</v>
      </c>
    </row>
    <row r="281" spans="1:16" x14ac:dyDescent="0.25">
      <c r="A281" t="s">
        <v>8741</v>
      </c>
      <c r="B281" s="2">
        <v>0</v>
      </c>
      <c r="E281" s="4">
        <v>8.7999999999999995E-2</v>
      </c>
      <c r="F281" s="4">
        <v>8.8000000000000009E-2</v>
      </c>
      <c r="K281" s="4">
        <v>0.17</v>
      </c>
      <c r="L281" s="4">
        <v>0.32090000000000002</v>
      </c>
      <c r="M281" s="4">
        <v>0.52769999999999995</v>
      </c>
      <c r="N281" s="4">
        <v>0.48</v>
      </c>
      <c r="O281" s="4">
        <v>0.40039999999999998</v>
      </c>
      <c r="P281" s="4">
        <v>0.50390000000000001</v>
      </c>
    </row>
    <row r="282" spans="1:16" x14ac:dyDescent="0.25">
      <c r="A282" t="s">
        <v>8742</v>
      </c>
      <c r="B282" s="2">
        <v>0</v>
      </c>
      <c r="E282" s="4">
        <v>8.7999999999999995E-2</v>
      </c>
      <c r="F282" s="4">
        <v>8.8000000000000009E-2</v>
      </c>
      <c r="K282" s="4">
        <v>0.17</v>
      </c>
      <c r="L282" s="4">
        <v>0.32090000000000002</v>
      </c>
      <c r="M282" s="4">
        <v>0.52769999999999995</v>
      </c>
      <c r="N282" s="4">
        <v>0.48</v>
      </c>
      <c r="O282" s="4">
        <v>0.40039999999999998</v>
      </c>
      <c r="P282" s="4">
        <v>0.50390000000000001</v>
      </c>
    </row>
    <row r="283" spans="1:16" x14ac:dyDescent="0.25">
      <c r="A283" t="s">
        <v>8743</v>
      </c>
      <c r="B283" s="2">
        <v>0</v>
      </c>
      <c r="E283" s="4">
        <v>8.7999999999999995E-2</v>
      </c>
      <c r="F283" s="4">
        <v>8.8000000000000009E-2</v>
      </c>
      <c r="K283" s="4">
        <v>0.17</v>
      </c>
      <c r="L283" s="4">
        <v>0.32090000000000002</v>
      </c>
      <c r="M283" s="4">
        <v>0.52769999999999995</v>
      </c>
      <c r="N283" s="4">
        <v>0.48</v>
      </c>
      <c r="O283" s="4">
        <v>0.40039999999999998</v>
      </c>
      <c r="P283" s="4">
        <v>0.50390000000000001</v>
      </c>
    </row>
    <row r="284" spans="1:16" x14ac:dyDescent="0.25">
      <c r="A284" t="s">
        <v>8744</v>
      </c>
      <c r="B284" s="2">
        <v>0</v>
      </c>
      <c r="E284" s="4">
        <v>8.7999999999999995E-2</v>
      </c>
      <c r="F284" s="4">
        <v>8.8000000000000009E-2</v>
      </c>
      <c r="K284" s="4">
        <v>0.17</v>
      </c>
      <c r="L284" s="4">
        <v>0.32090000000000002</v>
      </c>
      <c r="M284" s="4">
        <v>0.52769999999999995</v>
      </c>
      <c r="N284" s="4">
        <v>0.48</v>
      </c>
      <c r="O284" s="4">
        <v>0.40039999999999998</v>
      </c>
      <c r="P284" s="4">
        <v>0.50390000000000001</v>
      </c>
    </row>
    <row r="285" spans="1:16" x14ac:dyDescent="0.25">
      <c r="A285" t="s">
        <v>8745</v>
      </c>
      <c r="B285" s="2">
        <v>0</v>
      </c>
      <c r="E285" s="4">
        <v>8.7999999999999995E-2</v>
      </c>
      <c r="F285" s="4">
        <v>8.8000000000000009E-2</v>
      </c>
      <c r="K285" s="4">
        <v>0.17</v>
      </c>
      <c r="L285" s="4">
        <v>0.32090000000000002</v>
      </c>
      <c r="M285" s="4">
        <v>0.52769999999999995</v>
      </c>
      <c r="N285" s="4">
        <v>0.48</v>
      </c>
      <c r="O285" s="4">
        <v>0.40039999999999998</v>
      </c>
      <c r="P285" s="4">
        <v>0.50390000000000001</v>
      </c>
    </row>
    <row r="286" spans="1:16" x14ac:dyDescent="0.25">
      <c r="A286" t="s">
        <v>8746</v>
      </c>
      <c r="B286" s="2">
        <v>0</v>
      </c>
      <c r="E286" s="4">
        <v>8.7999999999999995E-2</v>
      </c>
      <c r="F286" s="4">
        <v>8.8000000000000009E-2</v>
      </c>
      <c r="K286" s="4">
        <v>0.17</v>
      </c>
      <c r="L286" s="4">
        <v>0.32090000000000002</v>
      </c>
      <c r="M286" s="4">
        <v>0.52769999999999995</v>
      </c>
      <c r="N286" s="4">
        <v>0.48</v>
      </c>
      <c r="O286" s="4">
        <v>0.40039999999999998</v>
      </c>
      <c r="P286" s="4">
        <v>0.50390000000000001</v>
      </c>
    </row>
    <row r="287" spans="1:16" x14ac:dyDescent="0.25">
      <c r="A287" t="s">
        <v>8747</v>
      </c>
      <c r="B287" s="2">
        <v>0</v>
      </c>
      <c r="E287" s="4">
        <v>8.7999999999999995E-2</v>
      </c>
      <c r="F287" s="4">
        <v>8.8000000000000009E-2</v>
      </c>
      <c r="K287" s="4">
        <v>0.17</v>
      </c>
      <c r="L287" s="4">
        <v>0.32090000000000002</v>
      </c>
      <c r="M287" s="4">
        <v>0.52769999999999995</v>
      </c>
      <c r="N287" s="4">
        <v>0.48</v>
      </c>
      <c r="O287" s="4">
        <v>0.40039999999999998</v>
      </c>
      <c r="P287" s="4">
        <v>0.50390000000000001</v>
      </c>
    </row>
    <row r="288" spans="1:16" x14ac:dyDescent="0.25">
      <c r="A288" t="s">
        <v>8748</v>
      </c>
      <c r="B288" s="2">
        <v>0</v>
      </c>
      <c r="E288" s="4">
        <v>8.7999999999999995E-2</v>
      </c>
      <c r="F288" s="4">
        <v>8.8000000000000009E-2</v>
      </c>
      <c r="K288" s="4">
        <v>0.17</v>
      </c>
      <c r="L288" s="4">
        <v>0.32090000000000002</v>
      </c>
      <c r="M288" s="4">
        <v>0.52769999999999995</v>
      </c>
      <c r="N288" s="4">
        <v>0.48</v>
      </c>
      <c r="O288" s="4">
        <v>0.40039999999999998</v>
      </c>
      <c r="P288" s="4">
        <v>0.50390000000000001</v>
      </c>
    </row>
    <row r="289" spans="1:16" x14ac:dyDescent="0.25">
      <c r="A289" t="s">
        <v>8749</v>
      </c>
      <c r="B289" s="2">
        <v>0</v>
      </c>
      <c r="E289" s="4">
        <v>8.7999999999999995E-2</v>
      </c>
      <c r="F289" s="4">
        <v>8.8000000000000009E-2</v>
      </c>
      <c r="K289" s="4">
        <v>0.17</v>
      </c>
      <c r="L289" s="4">
        <v>0.32090000000000002</v>
      </c>
      <c r="M289" s="4">
        <v>0.52769999999999995</v>
      </c>
      <c r="N289" s="4">
        <v>0.48</v>
      </c>
      <c r="O289" s="4">
        <v>0.40039999999999998</v>
      </c>
      <c r="P289" s="4">
        <v>0.50390000000000001</v>
      </c>
    </row>
    <row r="290" spans="1:16" x14ac:dyDescent="0.25">
      <c r="A290" t="s">
        <v>8750</v>
      </c>
      <c r="B290" s="2">
        <v>0</v>
      </c>
      <c r="E290" s="4">
        <v>8.7999999999999995E-2</v>
      </c>
      <c r="F290" s="4">
        <v>8.8000000000000009E-2</v>
      </c>
      <c r="K290" s="4">
        <v>0.17</v>
      </c>
      <c r="L290" s="4">
        <v>0.32090000000000002</v>
      </c>
      <c r="M290" s="4">
        <v>0.52769999999999995</v>
      </c>
      <c r="N290" s="4">
        <v>0.48</v>
      </c>
      <c r="O290" s="4">
        <v>0.40039999999999998</v>
      </c>
      <c r="P290" s="4">
        <v>0.50390000000000001</v>
      </c>
    </row>
    <row r="291" spans="1:16" x14ac:dyDescent="0.25">
      <c r="A291" t="s">
        <v>8751</v>
      </c>
      <c r="B291" s="2">
        <v>0</v>
      </c>
      <c r="E291" s="4">
        <v>8.7999999999999995E-2</v>
      </c>
      <c r="F291" s="4">
        <v>8.8000000000000009E-2</v>
      </c>
      <c r="K291" s="4">
        <v>0.17</v>
      </c>
      <c r="L291" s="4">
        <v>0.32090000000000002</v>
      </c>
      <c r="M291" s="4">
        <v>0.52769999999999995</v>
      </c>
      <c r="N291" s="4">
        <v>0.48</v>
      </c>
      <c r="O291" s="4">
        <v>0.40039999999999998</v>
      </c>
      <c r="P291" s="4">
        <v>0.50390000000000001</v>
      </c>
    </row>
    <row r="292" spans="1:16" x14ac:dyDescent="0.25">
      <c r="A292" t="s">
        <v>8752</v>
      </c>
      <c r="B292" s="2">
        <v>0</v>
      </c>
      <c r="E292" s="4">
        <v>8.7999999999999995E-2</v>
      </c>
      <c r="F292" s="4">
        <v>8.8000000000000009E-2</v>
      </c>
      <c r="K292" s="4">
        <v>0.17</v>
      </c>
      <c r="L292" s="4">
        <v>0.32090000000000002</v>
      </c>
      <c r="M292" s="4">
        <v>0.52769999999999995</v>
      </c>
      <c r="N292" s="4">
        <v>0.48</v>
      </c>
      <c r="O292" s="4">
        <v>0.40039999999999998</v>
      </c>
      <c r="P292" s="4">
        <v>0.50390000000000001</v>
      </c>
    </row>
    <row r="293" spans="1:16" x14ac:dyDescent="0.25">
      <c r="A293" t="s">
        <v>8753</v>
      </c>
      <c r="B293" s="2">
        <v>0</v>
      </c>
      <c r="E293" s="4">
        <v>8.7999999999999995E-2</v>
      </c>
      <c r="F293" s="4">
        <v>8.8000000000000009E-2</v>
      </c>
      <c r="K293" s="4">
        <v>0.17</v>
      </c>
      <c r="L293" s="4">
        <v>0.32090000000000002</v>
      </c>
      <c r="M293" s="4">
        <v>0.52769999999999995</v>
      </c>
      <c r="N293" s="4">
        <v>0.48</v>
      </c>
      <c r="O293" s="4">
        <v>0.40039999999999998</v>
      </c>
      <c r="P293" s="4">
        <v>0.50390000000000001</v>
      </c>
    </row>
    <row r="294" spans="1:16" x14ac:dyDescent="0.25">
      <c r="A294" t="s">
        <v>8754</v>
      </c>
      <c r="B294" s="2">
        <v>0</v>
      </c>
      <c r="E294" s="4">
        <v>8.7999999999999995E-2</v>
      </c>
      <c r="F294" s="4">
        <v>8.8000000000000009E-2</v>
      </c>
      <c r="K294" s="4">
        <v>0.17</v>
      </c>
      <c r="L294" s="4">
        <v>0.32090000000000002</v>
      </c>
      <c r="M294" s="4">
        <v>0.52769999999999995</v>
      </c>
      <c r="N294" s="4">
        <v>0.48</v>
      </c>
      <c r="O294" s="4">
        <v>0.40039999999999998</v>
      </c>
      <c r="P294" s="4">
        <v>0.50390000000000001</v>
      </c>
    </row>
    <row r="295" spans="1:16" x14ac:dyDescent="0.25">
      <c r="A295" t="s">
        <v>8755</v>
      </c>
      <c r="B295" s="2">
        <v>0</v>
      </c>
      <c r="E295" s="4">
        <v>8.7999999999999995E-2</v>
      </c>
      <c r="F295" s="4">
        <v>8.8000000000000009E-2</v>
      </c>
      <c r="K295" s="4">
        <v>0.17</v>
      </c>
      <c r="L295" s="4">
        <v>0.32090000000000002</v>
      </c>
      <c r="M295" s="4">
        <v>0.52769999999999995</v>
      </c>
      <c r="N295" s="4">
        <v>0.48</v>
      </c>
      <c r="O295" s="4">
        <v>0.40039999999999998</v>
      </c>
      <c r="P295" s="4">
        <v>0.50390000000000001</v>
      </c>
    </row>
    <row r="296" spans="1:16" x14ac:dyDescent="0.25">
      <c r="A296" t="s">
        <v>8756</v>
      </c>
      <c r="B296" s="2">
        <v>0</v>
      </c>
      <c r="E296" s="4">
        <v>8.7999999999999995E-2</v>
      </c>
      <c r="F296" s="4">
        <v>8.8000000000000009E-2</v>
      </c>
      <c r="K296" s="4">
        <v>0.17</v>
      </c>
      <c r="L296" s="4">
        <v>0.32090000000000002</v>
      </c>
      <c r="M296" s="4">
        <v>0.52769999999999995</v>
      </c>
      <c r="N296" s="4">
        <v>0.48</v>
      </c>
      <c r="O296" s="4">
        <v>0.40039999999999998</v>
      </c>
      <c r="P296" s="4">
        <v>0.50390000000000001</v>
      </c>
    </row>
    <row r="297" spans="1:16" x14ac:dyDescent="0.25">
      <c r="A297" t="s">
        <v>8757</v>
      </c>
      <c r="B297" s="2">
        <v>0</v>
      </c>
      <c r="E297" s="4">
        <v>8.7999999999999995E-2</v>
      </c>
      <c r="F297" s="4">
        <v>8.8000000000000009E-2</v>
      </c>
      <c r="K297" s="4">
        <v>0.17</v>
      </c>
      <c r="L297" s="4">
        <v>0.32090000000000002</v>
      </c>
      <c r="M297" s="4">
        <v>0.52769999999999995</v>
      </c>
      <c r="N297" s="4">
        <v>0.48</v>
      </c>
      <c r="O297" s="4">
        <v>0.40039999999999998</v>
      </c>
      <c r="P297" s="4">
        <v>0.50390000000000001</v>
      </c>
    </row>
    <row r="298" spans="1:16" x14ac:dyDescent="0.25">
      <c r="A298" t="s">
        <v>8759</v>
      </c>
      <c r="B298" s="2">
        <v>0</v>
      </c>
      <c r="E298" s="4">
        <v>8.7999999999999995E-2</v>
      </c>
      <c r="F298" s="4">
        <v>8.8000000000000009E-2</v>
      </c>
      <c r="K298" s="4">
        <v>0.17</v>
      </c>
      <c r="L298" s="4">
        <v>0.32090000000000002</v>
      </c>
      <c r="M298" s="4">
        <v>0.52769999999999995</v>
      </c>
      <c r="N298" s="4">
        <v>0.48</v>
      </c>
      <c r="O298" s="4">
        <v>0.40039999999999998</v>
      </c>
      <c r="P298" s="4">
        <v>0.50390000000000001</v>
      </c>
    </row>
    <row r="299" spans="1:16" x14ac:dyDescent="0.25">
      <c r="A299" t="s">
        <v>8760</v>
      </c>
      <c r="B299" s="2">
        <v>0</v>
      </c>
      <c r="E299" s="4">
        <v>8.7999999999999995E-2</v>
      </c>
      <c r="F299" s="4">
        <v>8.8000000000000009E-2</v>
      </c>
      <c r="K299" s="4">
        <v>0.17</v>
      </c>
      <c r="L299" s="4">
        <v>0.32090000000000002</v>
      </c>
      <c r="M299" s="4">
        <v>0.52769999999999995</v>
      </c>
      <c r="N299" s="4">
        <v>0.48</v>
      </c>
      <c r="O299" s="4">
        <v>0.40039999999999998</v>
      </c>
      <c r="P299" s="4">
        <v>0.50390000000000001</v>
      </c>
    </row>
    <row r="300" spans="1:16" x14ac:dyDescent="0.25">
      <c r="A300" t="s">
        <v>8761</v>
      </c>
      <c r="B300" s="2">
        <v>0</v>
      </c>
      <c r="E300" s="4">
        <v>8.7999999999999995E-2</v>
      </c>
      <c r="F300" s="4">
        <v>8.8000000000000009E-2</v>
      </c>
      <c r="K300" s="4">
        <v>0.17</v>
      </c>
      <c r="L300" s="4">
        <v>0.32090000000000002</v>
      </c>
      <c r="M300" s="4">
        <v>0.52769999999999995</v>
      </c>
      <c r="N300" s="4">
        <v>0.48</v>
      </c>
      <c r="O300" s="4">
        <v>0.40039999999999998</v>
      </c>
      <c r="P300" s="4">
        <v>0.50390000000000001</v>
      </c>
    </row>
    <row r="301" spans="1:16" x14ac:dyDescent="0.25">
      <c r="A301" t="s">
        <v>8762</v>
      </c>
      <c r="B301" s="2">
        <v>0</v>
      </c>
      <c r="E301" s="4">
        <v>8.7999999999999995E-2</v>
      </c>
      <c r="F301" s="4">
        <v>8.8000000000000009E-2</v>
      </c>
      <c r="K301" s="4">
        <v>0.17</v>
      </c>
      <c r="L301" s="4">
        <v>0.32090000000000002</v>
      </c>
      <c r="M301" s="4">
        <v>0.52769999999999995</v>
      </c>
      <c r="N301" s="4">
        <v>0.48</v>
      </c>
      <c r="O301" s="4">
        <v>0.40039999999999998</v>
      </c>
      <c r="P301" s="4">
        <v>0.50390000000000001</v>
      </c>
    </row>
    <row r="302" spans="1:16" x14ac:dyDescent="0.25">
      <c r="A302" t="s">
        <v>8763</v>
      </c>
      <c r="B302" s="2">
        <v>0</v>
      </c>
      <c r="E302" s="4">
        <v>8.7999999999999995E-2</v>
      </c>
      <c r="F302" s="4">
        <v>8.8000000000000009E-2</v>
      </c>
      <c r="K302" s="4">
        <v>0.17</v>
      </c>
      <c r="L302" s="4">
        <v>0.32090000000000002</v>
      </c>
      <c r="M302" s="4">
        <v>0.52769999999999995</v>
      </c>
      <c r="N302" s="4">
        <v>0.48</v>
      </c>
      <c r="O302" s="4">
        <v>0.40039999999999998</v>
      </c>
      <c r="P302" s="4">
        <v>0.50390000000000001</v>
      </c>
    </row>
    <row r="303" spans="1:16" x14ac:dyDescent="0.25">
      <c r="A303" t="s">
        <v>8764</v>
      </c>
      <c r="B303" s="2">
        <v>0</v>
      </c>
      <c r="E303" s="4">
        <v>8.7999999999999995E-2</v>
      </c>
      <c r="F303" s="4">
        <v>8.8000000000000009E-2</v>
      </c>
      <c r="K303" s="4">
        <v>0.17</v>
      </c>
      <c r="L303" s="4">
        <v>0.32090000000000002</v>
      </c>
      <c r="M303" s="4">
        <v>0.52769999999999995</v>
      </c>
      <c r="N303" s="4">
        <v>0.48</v>
      </c>
      <c r="O303" s="4">
        <v>0.40039999999999998</v>
      </c>
      <c r="P303" s="4">
        <v>0.50390000000000001</v>
      </c>
    </row>
    <row r="304" spans="1:16" x14ac:dyDescent="0.25">
      <c r="A304" t="s">
        <v>8765</v>
      </c>
      <c r="B304" s="2">
        <v>0</v>
      </c>
      <c r="E304" s="4">
        <v>8.7999999999999995E-2</v>
      </c>
      <c r="F304" s="4">
        <v>8.8000000000000009E-2</v>
      </c>
      <c r="K304" s="4">
        <v>0.17</v>
      </c>
      <c r="L304" s="4">
        <v>0.32090000000000002</v>
      </c>
      <c r="M304" s="4">
        <v>0.52769999999999995</v>
      </c>
      <c r="N304" s="4">
        <v>0.48</v>
      </c>
      <c r="O304" s="4">
        <v>0.40039999999999998</v>
      </c>
      <c r="P304" s="4">
        <v>0.50390000000000001</v>
      </c>
    </row>
    <row r="305" spans="1:16" x14ac:dyDescent="0.25">
      <c r="A305" t="s">
        <v>8766</v>
      </c>
      <c r="B305" s="2">
        <v>0</v>
      </c>
      <c r="E305" s="4">
        <v>8.7999999999999995E-2</v>
      </c>
      <c r="F305" s="4">
        <v>8.8000000000000009E-2</v>
      </c>
      <c r="K305" s="4">
        <v>0.17</v>
      </c>
      <c r="L305" s="4">
        <v>0.32090000000000002</v>
      </c>
      <c r="M305" s="4">
        <v>0.52769999999999995</v>
      </c>
      <c r="N305" s="4">
        <v>0.48</v>
      </c>
      <c r="O305" s="4">
        <v>0.40039999999999998</v>
      </c>
      <c r="P305" s="4">
        <v>0.50390000000000001</v>
      </c>
    </row>
    <row r="306" spans="1:16" x14ac:dyDescent="0.25">
      <c r="A306" t="s">
        <v>8767</v>
      </c>
      <c r="B306" s="2">
        <v>0</v>
      </c>
      <c r="E306" s="4">
        <v>8.7999999999999995E-2</v>
      </c>
      <c r="F306" s="4">
        <v>8.8000000000000009E-2</v>
      </c>
      <c r="K306" s="4">
        <v>0.17</v>
      </c>
      <c r="L306" s="4">
        <v>0.32090000000000002</v>
      </c>
      <c r="M306" s="4">
        <v>0.52769999999999995</v>
      </c>
      <c r="N306" s="4">
        <v>0.48</v>
      </c>
      <c r="O306" s="4">
        <v>0.40039999999999998</v>
      </c>
      <c r="P306" s="4">
        <v>0.50390000000000001</v>
      </c>
    </row>
    <row r="307" spans="1:16" x14ac:dyDescent="0.25">
      <c r="A307" t="s">
        <v>8768</v>
      </c>
      <c r="B307" s="2">
        <v>0.05</v>
      </c>
      <c r="E307" s="4">
        <v>8.7999999999999995E-2</v>
      </c>
      <c r="F307" s="4">
        <v>8.8000000000000009E-2</v>
      </c>
      <c r="K307" s="4">
        <v>0.17</v>
      </c>
      <c r="L307" s="4">
        <v>0.32090000000000002</v>
      </c>
      <c r="M307" s="4">
        <v>0.52769999999999995</v>
      </c>
      <c r="N307" s="4">
        <v>0.48</v>
      </c>
      <c r="O307" s="4">
        <v>0.40039999999999998</v>
      </c>
      <c r="P307" s="4">
        <v>0.50390000000000001</v>
      </c>
    </row>
    <row r="308" spans="1:16" x14ac:dyDescent="0.25">
      <c r="A308" t="s">
        <v>8807</v>
      </c>
      <c r="B308" s="2">
        <v>0</v>
      </c>
      <c r="E308" s="4">
        <v>8.7999999999999995E-2</v>
      </c>
      <c r="F308" s="4">
        <v>8.8000000000000009E-2</v>
      </c>
      <c r="K308" s="4">
        <v>0.17</v>
      </c>
      <c r="L308" s="4">
        <v>0.32090000000000002</v>
      </c>
      <c r="M308" s="4">
        <v>0.52769999999999995</v>
      </c>
      <c r="N308" s="4">
        <v>0.48</v>
      </c>
      <c r="O308" s="4">
        <v>0.40039999999999998</v>
      </c>
      <c r="P308" s="4">
        <v>0.50390000000000001</v>
      </c>
    </row>
    <row r="309" spans="1:16" x14ac:dyDescent="0.25">
      <c r="A309" t="s">
        <v>8808</v>
      </c>
      <c r="B309" s="2">
        <v>0</v>
      </c>
      <c r="E309" s="4">
        <v>8.7999999999999995E-2</v>
      </c>
      <c r="F309" s="4">
        <v>8.8000000000000009E-2</v>
      </c>
      <c r="K309" s="4">
        <v>0.17</v>
      </c>
      <c r="L309" s="4">
        <v>0.32090000000000002</v>
      </c>
      <c r="M309" s="4">
        <v>0.52769999999999995</v>
      </c>
      <c r="N309" s="4">
        <v>0.48</v>
      </c>
      <c r="O309" s="4">
        <v>0.40039999999999998</v>
      </c>
      <c r="P309" s="4">
        <v>0.50390000000000001</v>
      </c>
    </row>
    <row r="310" spans="1:16" x14ac:dyDescent="0.25">
      <c r="A310" t="s">
        <v>8809</v>
      </c>
      <c r="B310" s="2">
        <v>0</v>
      </c>
      <c r="E310" s="4">
        <v>8.7999999999999995E-2</v>
      </c>
      <c r="F310" s="4">
        <v>8.8000000000000009E-2</v>
      </c>
      <c r="K310" s="4">
        <v>0.17</v>
      </c>
      <c r="L310" s="4">
        <v>0.32090000000000002</v>
      </c>
      <c r="M310" s="4">
        <v>0.52769999999999995</v>
      </c>
      <c r="N310" s="4">
        <v>0.48</v>
      </c>
      <c r="O310" s="4">
        <v>0.40039999999999998</v>
      </c>
      <c r="P310" s="4">
        <v>0.50390000000000001</v>
      </c>
    </row>
    <row r="311" spans="1:16" x14ac:dyDescent="0.25">
      <c r="A311" t="s">
        <v>8818</v>
      </c>
      <c r="B311" s="2">
        <v>0.05</v>
      </c>
      <c r="E311" s="4">
        <v>8.7999999999999995E-2</v>
      </c>
      <c r="F311" s="4">
        <v>8.8000000000000009E-2</v>
      </c>
      <c r="K311" s="4">
        <v>0.17</v>
      </c>
      <c r="L311" s="4">
        <v>0.32090000000000002</v>
      </c>
      <c r="M311" s="4">
        <v>0.52769999999999995</v>
      </c>
      <c r="N311" s="4">
        <v>0.48</v>
      </c>
      <c r="O311" s="4">
        <v>0.40039999999999998</v>
      </c>
      <c r="P311" s="4">
        <v>0.50390000000000001</v>
      </c>
    </row>
    <row r="312" spans="1:16" x14ac:dyDescent="0.25">
      <c r="A312" t="s">
        <v>8819</v>
      </c>
      <c r="B312" s="2">
        <v>0.2</v>
      </c>
      <c r="E312" s="4">
        <v>8.7999999999999995E-2</v>
      </c>
      <c r="F312" s="4">
        <v>8.8000000000000009E-2</v>
      </c>
      <c r="K312" s="4">
        <v>0.17</v>
      </c>
      <c r="L312" s="4">
        <v>0.32090000000000002</v>
      </c>
      <c r="M312" s="4">
        <v>0.52769999999999995</v>
      </c>
      <c r="N312" s="4">
        <v>0.48</v>
      </c>
      <c r="O312" s="4">
        <v>0.40039999999999998</v>
      </c>
      <c r="P312" s="4">
        <v>0.50390000000000001</v>
      </c>
    </row>
    <row r="313" spans="1:16" x14ac:dyDescent="0.25">
      <c r="A313" t="s">
        <v>8819</v>
      </c>
      <c r="B313" s="2">
        <v>0.1</v>
      </c>
      <c r="E313" s="4">
        <v>8.7999999999999995E-2</v>
      </c>
      <c r="F313" s="4">
        <v>8.8000000000000009E-2</v>
      </c>
      <c r="K313" s="4">
        <v>0.17</v>
      </c>
      <c r="L313" s="4">
        <v>0.32090000000000002</v>
      </c>
      <c r="M313" s="4">
        <v>0.52769999999999995</v>
      </c>
      <c r="N313" s="4">
        <v>0.48</v>
      </c>
      <c r="O313" s="4">
        <v>0.40039999999999998</v>
      </c>
      <c r="P313" s="4">
        <v>0.50390000000000001</v>
      </c>
    </row>
    <row r="314" spans="1:16" x14ac:dyDescent="0.25">
      <c r="A314" t="s">
        <v>8823</v>
      </c>
      <c r="B314" s="2">
        <v>0</v>
      </c>
      <c r="E314" s="4">
        <v>8.7999999999999995E-2</v>
      </c>
      <c r="F314" s="4">
        <v>8.8000000000000009E-2</v>
      </c>
      <c r="K314" s="4">
        <v>0.17</v>
      </c>
      <c r="L314" s="4">
        <v>0.32090000000000002</v>
      </c>
      <c r="M314" s="4">
        <v>0.52769999999999995</v>
      </c>
      <c r="N314" s="4">
        <v>0.48</v>
      </c>
      <c r="O314" s="4">
        <v>0.40039999999999998</v>
      </c>
      <c r="P314" s="4">
        <v>0.50390000000000001</v>
      </c>
    </row>
    <row r="315" spans="1:16" x14ac:dyDescent="0.25">
      <c r="A315" t="s">
        <v>8826</v>
      </c>
      <c r="B315" s="2">
        <v>0</v>
      </c>
      <c r="E315" s="4">
        <v>8.7999999999999995E-2</v>
      </c>
      <c r="F315" s="4">
        <v>8.8000000000000009E-2</v>
      </c>
      <c r="K315" s="4">
        <v>0.17</v>
      </c>
      <c r="L315" s="4">
        <v>0.32090000000000002</v>
      </c>
      <c r="M315" s="4">
        <v>0.52769999999999995</v>
      </c>
      <c r="N315" s="4">
        <v>0.48</v>
      </c>
      <c r="O315" s="4">
        <v>0.40039999999999998</v>
      </c>
      <c r="P315" s="4">
        <v>0.50390000000000001</v>
      </c>
    </row>
    <row r="316" spans="1:16" x14ac:dyDescent="0.25">
      <c r="A316" t="s">
        <v>8827</v>
      </c>
      <c r="B316" s="2">
        <v>0</v>
      </c>
      <c r="E316" s="4">
        <v>8.7999999999999995E-2</v>
      </c>
      <c r="F316" s="4">
        <v>8.8000000000000009E-2</v>
      </c>
      <c r="K316" s="4">
        <v>0.17</v>
      </c>
      <c r="L316" s="4">
        <v>0.32090000000000002</v>
      </c>
      <c r="M316" s="4">
        <v>0.52769999999999995</v>
      </c>
      <c r="N316" s="4">
        <v>0.48</v>
      </c>
      <c r="O316" s="4">
        <v>0.40039999999999998</v>
      </c>
      <c r="P316" s="4">
        <v>0.50390000000000001</v>
      </c>
    </row>
    <row r="317" spans="1:16" x14ac:dyDescent="0.25">
      <c r="A317" t="s">
        <v>8828</v>
      </c>
      <c r="B317" s="2">
        <v>0</v>
      </c>
      <c r="E317" s="4">
        <v>8.7999999999999995E-2</v>
      </c>
      <c r="F317" s="4">
        <v>8.8000000000000009E-2</v>
      </c>
      <c r="K317" s="4">
        <v>0.17</v>
      </c>
      <c r="L317" s="4">
        <v>0.32090000000000002</v>
      </c>
      <c r="M317" s="4">
        <v>0.52769999999999995</v>
      </c>
      <c r="N317" s="4">
        <v>0.48</v>
      </c>
      <c r="O317" s="4">
        <v>0.40039999999999998</v>
      </c>
      <c r="P317" s="4">
        <v>0.50390000000000001</v>
      </c>
    </row>
    <row r="318" spans="1:16" x14ac:dyDescent="0.25">
      <c r="A318" t="s">
        <v>8829</v>
      </c>
      <c r="B318" s="2">
        <v>0.05</v>
      </c>
      <c r="E318" s="4">
        <v>8.7999999999999995E-2</v>
      </c>
      <c r="F318" s="4">
        <v>8.8000000000000009E-2</v>
      </c>
      <c r="K318" s="4">
        <v>0.17</v>
      </c>
      <c r="L318" s="4">
        <v>0.32090000000000002</v>
      </c>
      <c r="M318" s="4">
        <v>0.52769999999999995</v>
      </c>
      <c r="N318" s="4">
        <v>0.48</v>
      </c>
      <c r="O318" s="4">
        <v>0.40039999999999998</v>
      </c>
      <c r="P318" s="4">
        <v>0.50390000000000001</v>
      </c>
    </row>
    <row r="319" spans="1:16" x14ac:dyDescent="0.25">
      <c r="A319" t="s">
        <v>8830</v>
      </c>
      <c r="B319" s="2">
        <v>0</v>
      </c>
      <c r="E319" s="4">
        <v>8.7999999999999995E-2</v>
      </c>
      <c r="F319" s="4">
        <v>8.8000000000000009E-2</v>
      </c>
      <c r="K319" s="4">
        <v>0.17</v>
      </c>
      <c r="L319" s="4">
        <v>0.32090000000000002</v>
      </c>
      <c r="M319" s="4">
        <v>0.52769999999999995</v>
      </c>
      <c r="N319" s="4">
        <v>0.48</v>
      </c>
      <c r="O319" s="4">
        <v>0.40039999999999998</v>
      </c>
      <c r="P319" s="4">
        <v>0.50390000000000001</v>
      </c>
    </row>
    <row r="320" spans="1:16" x14ac:dyDescent="0.25">
      <c r="A320" t="s">
        <v>8831</v>
      </c>
      <c r="B320" s="2">
        <v>0</v>
      </c>
      <c r="E320" s="4">
        <v>8.7999999999999995E-2</v>
      </c>
      <c r="F320" s="4">
        <v>8.8000000000000009E-2</v>
      </c>
      <c r="K320" s="4">
        <v>0.17</v>
      </c>
      <c r="L320" s="4">
        <v>0.32090000000000002</v>
      </c>
      <c r="M320" s="4">
        <v>0.52769999999999995</v>
      </c>
      <c r="N320" s="4">
        <v>0.48</v>
      </c>
      <c r="O320" s="4">
        <v>0.40039999999999998</v>
      </c>
      <c r="P320" s="4">
        <v>0.50390000000000001</v>
      </c>
    </row>
    <row r="321" spans="1:16" x14ac:dyDescent="0.25">
      <c r="A321" t="s">
        <v>8832</v>
      </c>
      <c r="B321" s="2">
        <v>0</v>
      </c>
      <c r="E321" s="4">
        <v>8.7999999999999995E-2</v>
      </c>
      <c r="F321" s="4">
        <v>8.8000000000000009E-2</v>
      </c>
      <c r="K321" s="4">
        <v>0.17</v>
      </c>
      <c r="L321" s="4">
        <v>0.32090000000000002</v>
      </c>
      <c r="M321" s="4">
        <v>0.52769999999999995</v>
      </c>
      <c r="N321" s="4">
        <v>0.48</v>
      </c>
      <c r="O321" s="4">
        <v>0.40039999999999998</v>
      </c>
      <c r="P321" s="4">
        <v>0.50390000000000001</v>
      </c>
    </row>
    <row r="322" spans="1:16" x14ac:dyDescent="0.25">
      <c r="A322" t="s">
        <v>8833</v>
      </c>
      <c r="B322" s="2">
        <v>0</v>
      </c>
      <c r="E322" s="4">
        <v>8.7999999999999995E-2</v>
      </c>
      <c r="F322" s="4">
        <v>8.8000000000000009E-2</v>
      </c>
      <c r="K322" s="4">
        <v>0.17</v>
      </c>
      <c r="L322" s="4">
        <v>0.32090000000000002</v>
      </c>
      <c r="M322" s="4">
        <v>0.52769999999999995</v>
      </c>
      <c r="N322" s="4">
        <v>0.48</v>
      </c>
      <c r="O322" s="4">
        <v>0.40039999999999998</v>
      </c>
      <c r="P322" s="4">
        <v>0.50390000000000001</v>
      </c>
    </row>
    <row r="323" spans="1:16" x14ac:dyDescent="0.25">
      <c r="A323" t="s">
        <v>8834</v>
      </c>
      <c r="B323" s="2">
        <v>0</v>
      </c>
      <c r="E323" s="4">
        <v>8.7999999999999995E-2</v>
      </c>
      <c r="F323" s="4">
        <v>8.8000000000000009E-2</v>
      </c>
      <c r="K323" s="4">
        <v>0.17</v>
      </c>
      <c r="L323" s="4">
        <v>0.32090000000000002</v>
      </c>
      <c r="M323" s="4">
        <v>0.52769999999999995</v>
      </c>
      <c r="N323" s="4">
        <v>0.48</v>
      </c>
      <c r="O323" s="4">
        <v>0.40039999999999998</v>
      </c>
      <c r="P323" s="4">
        <v>0.50390000000000001</v>
      </c>
    </row>
    <row r="324" spans="1:16" x14ac:dyDescent="0.25">
      <c r="A324" t="s">
        <v>8835</v>
      </c>
      <c r="B324" s="2">
        <v>0</v>
      </c>
      <c r="E324" s="4">
        <v>8.7999999999999995E-2</v>
      </c>
      <c r="F324" s="4">
        <v>8.8000000000000009E-2</v>
      </c>
      <c r="K324" s="4">
        <v>0.17</v>
      </c>
      <c r="L324" s="4">
        <v>0.32090000000000002</v>
      </c>
      <c r="M324" s="4">
        <v>0.52769999999999995</v>
      </c>
      <c r="N324" s="4">
        <v>0.48</v>
      </c>
      <c r="O324" s="4">
        <v>0.40039999999999998</v>
      </c>
      <c r="P324" s="4">
        <v>0.50390000000000001</v>
      </c>
    </row>
    <row r="325" spans="1:16" x14ac:dyDescent="0.25">
      <c r="A325" t="s">
        <v>8836</v>
      </c>
      <c r="B325" s="2">
        <v>0</v>
      </c>
      <c r="E325" s="4">
        <v>8.7999999999999995E-2</v>
      </c>
      <c r="F325" s="4">
        <v>8.8000000000000009E-2</v>
      </c>
      <c r="K325" s="4">
        <v>0.17</v>
      </c>
      <c r="L325" s="4">
        <v>0.32090000000000002</v>
      </c>
      <c r="M325" s="4">
        <v>0.52769999999999995</v>
      </c>
      <c r="N325" s="4">
        <v>0.48</v>
      </c>
      <c r="O325" s="4">
        <v>0.40039999999999998</v>
      </c>
      <c r="P325" s="4">
        <v>0.50390000000000001</v>
      </c>
    </row>
    <row r="326" spans="1:16" x14ac:dyDescent="0.25">
      <c r="A326" t="s">
        <v>8837</v>
      </c>
      <c r="B326" s="2">
        <v>0</v>
      </c>
      <c r="E326" s="4">
        <v>8.7999999999999995E-2</v>
      </c>
      <c r="F326" s="4">
        <v>8.8000000000000009E-2</v>
      </c>
      <c r="K326" s="4">
        <v>0.17</v>
      </c>
      <c r="L326" s="4">
        <v>0.32090000000000002</v>
      </c>
      <c r="M326" s="4">
        <v>0.52769999999999995</v>
      </c>
      <c r="N326" s="4">
        <v>0.48</v>
      </c>
      <c r="O326" s="4">
        <v>0.40039999999999998</v>
      </c>
      <c r="P326" s="4">
        <v>0.50390000000000001</v>
      </c>
    </row>
    <row r="327" spans="1:16" x14ac:dyDescent="0.25">
      <c r="A327" t="s">
        <v>8838</v>
      </c>
      <c r="B327" s="2">
        <v>0</v>
      </c>
      <c r="E327" s="4">
        <v>8.7999999999999995E-2</v>
      </c>
      <c r="F327" s="4">
        <v>8.8000000000000009E-2</v>
      </c>
      <c r="K327" s="4">
        <v>0.17</v>
      </c>
      <c r="L327" s="4">
        <v>0.32090000000000002</v>
      </c>
      <c r="M327" s="4">
        <v>0.52769999999999995</v>
      </c>
      <c r="N327" s="4">
        <v>0.48</v>
      </c>
      <c r="O327" s="4">
        <v>0.40039999999999998</v>
      </c>
      <c r="P327" s="4">
        <v>0.50390000000000001</v>
      </c>
    </row>
    <row r="328" spans="1:16" x14ac:dyDescent="0.25">
      <c r="A328" t="s">
        <v>8843</v>
      </c>
      <c r="B328" s="2">
        <v>0</v>
      </c>
      <c r="E328" s="4">
        <v>8.7999999999999995E-2</v>
      </c>
      <c r="F328" s="4">
        <v>8.8000000000000009E-2</v>
      </c>
      <c r="K328" s="4">
        <v>0.17</v>
      </c>
      <c r="L328" s="4">
        <v>0.32090000000000002</v>
      </c>
      <c r="M328" s="4">
        <v>0.52769999999999995</v>
      </c>
      <c r="N328" s="4">
        <v>0.48</v>
      </c>
      <c r="O328" s="4">
        <v>0.40039999999999998</v>
      </c>
      <c r="P328" s="4">
        <v>0.50390000000000001</v>
      </c>
    </row>
    <row r="329" spans="1:16" x14ac:dyDescent="0.25">
      <c r="A329" t="s">
        <v>8844</v>
      </c>
      <c r="B329" s="2">
        <v>0</v>
      </c>
      <c r="E329" s="4">
        <v>8.7999999999999995E-2</v>
      </c>
      <c r="F329" s="4">
        <v>8.8000000000000009E-2</v>
      </c>
      <c r="K329" s="4">
        <v>0.17</v>
      </c>
      <c r="L329" s="4">
        <v>0.32090000000000002</v>
      </c>
      <c r="M329" s="4">
        <v>0.52769999999999995</v>
      </c>
      <c r="N329" s="4">
        <v>0.48</v>
      </c>
      <c r="O329" s="4">
        <v>0.40039999999999998</v>
      </c>
      <c r="P329" s="4">
        <v>0.50390000000000001</v>
      </c>
    </row>
    <row r="330" spans="1:16" x14ac:dyDescent="0.25">
      <c r="A330" t="s">
        <v>8845</v>
      </c>
      <c r="B330" s="2">
        <v>0</v>
      </c>
      <c r="E330" s="4">
        <v>8.7999999999999995E-2</v>
      </c>
      <c r="F330" s="4">
        <v>8.8000000000000009E-2</v>
      </c>
      <c r="K330" s="4">
        <v>0.17</v>
      </c>
      <c r="L330" s="4">
        <v>0.32090000000000002</v>
      </c>
      <c r="M330" s="4">
        <v>0.52769999999999995</v>
      </c>
      <c r="N330" s="4">
        <v>0.48</v>
      </c>
      <c r="O330" s="4">
        <v>0.40039999999999998</v>
      </c>
      <c r="P330" s="4">
        <v>0.50390000000000001</v>
      </c>
    </row>
    <row r="331" spans="1:16" x14ac:dyDescent="0.25">
      <c r="A331" t="s">
        <v>8846</v>
      </c>
      <c r="B331" s="2">
        <v>0</v>
      </c>
      <c r="E331" s="4">
        <v>8.7999999999999995E-2</v>
      </c>
      <c r="F331" s="4">
        <v>8.8000000000000009E-2</v>
      </c>
      <c r="K331" s="4">
        <v>0.17</v>
      </c>
      <c r="L331" s="4">
        <v>0.32090000000000002</v>
      </c>
      <c r="M331" s="4">
        <v>0.52769999999999995</v>
      </c>
      <c r="N331" s="4">
        <v>0.48</v>
      </c>
      <c r="O331" s="4">
        <v>0.40039999999999998</v>
      </c>
      <c r="P331" s="4">
        <v>0.50390000000000001</v>
      </c>
    </row>
    <row r="332" spans="1:16" x14ac:dyDescent="0.25">
      <c r="A332" t="s">
        <v>8847</v>
      </c>
      <c r="B332" s="2">
        <v>0</v>
      </c>
      <c r="E332" s="4">
        <v>8.7999999999999995E-2</v>
      </c>
      <c r="F332" s="4">
        <v>8.8000000000000009E-2</v>
      </c>
      <c r="K332" s="4">
        <v>0.17</v>
      </c>
      <c r="L332" s="4">
        <v>0.32090000000000002</v>
      </c>
      <c r="M332" s="4">
        <v>0.52769999999999995</v>
      </c>
      <c r="N332" s="4">
        <v>0.48</v>
      </c>
      <c r="O332" s="4">
        <v>0.40039999999999998</v>
      </c>
      <c r="P332" s="4">
        <v>0.50390000000000001</v>
      </c>
    </row>
    <row r="333" spans="1:16" x14ac:dyDescent="0.25">
      <c r="A333" t="s">
        <v>8848</v>
      </c>
      <c r="B333" s="2">
        <v>0</v>
      </c>
      <c r="E333" s="4">
        <v>8.7999999999999995E-2</v>
      </c>
      <c r="F333" s="4">
        <v>8.8000000000000009E-2</v>
      </c>
      <c r="K333" s="4">
        <v>0.17</v>
      </c>
      <c r="L333" s="4">
        <v>0.32090000000000002</v>
      </c>
      <c r="M333" s="4">
        <v>0.52769999999999995</v>
      </c>
      <c r="N333" s="4">
        <v>0.48</v>
      </c>
      <c r="O333" s="4">
        <v>0.40039999999999998</v>
      </c>
      <c r="P333" s="4">
        <v>0.50390000000000001</v>
      </c>
    </row>
    <row r="334" spans="1:16" x14ac:dyDescent="0.25">
      <c r="A334" t="s">
        <v>8849</v>
      </c>
      <c r="B334" s="2">
        <v>0</v>
      </c>
      <c r="E334" s="4">
        <v>8.7999999999999995E-2</v>
      </c>
      <c r="F334" s="4">
        <v>8.8000000000000009E-2</v>
      </c>
      <c r="K334" s="4">
        <v>0.17</v>
      </c>
      <c r="L334" s="4">
        <v>0.32090000000000002</v>
      </c>
      <c r="M334" s="4">
        <v>0.52769999999999995</v>
      </c>
      <c r="N334" s="4">
        <v>0.48</v>
      </c>
      <c r="O334" s="4">
        <v>0.40039999999999998</v>
      </c>
      <c r="P334" s="4">
        <v>0.50390000000000001</v>
      </c>
    </row>
    <row r="335" spans="1:16" x14ac:dyDescent="0.25">
      <c r="A335" t="s">
        <v>8850</v>
      </c>
      <c r="B335" s="2">
        <v>0</v>
      </c>
      <c r="E335" s="4">
        <v>8.7999999999999995E-2</v>
      </c>
      <c r="F335" s="4">
        <v>8.8000000000000009E-2</v>
      </c>
      <c r="K335" s="4">
        <v>0.17</v>
      </c>
      <c r="L335" s="4">
        <v>0.32090000000000002</v>
      </c>
      <c r="M335" s="4">
        <v>0.52769999999999995</v>
      </c>
      <c r="N335" s="4">
        <v>0.48</v>
      </c>
      <c r="O335" s="4">
        <v>0.40039999999999998</v>
      </c>
      <c r="P335" s="4">
        <v>0.50390000000000001</v>
      </c>
    </row>
    <row r="336" spans="1:16" x14ac:dyDescent="0.25">
      <c r="A336" t="s">
        <v>8851</v>
      </c>
      <c r="B336" s="2">
        <v>0</v>
      </c>
      <c r="E336" s="4">
        <v>8.7999999999999995E-2</v>
      </c>
      <c r="F336" s="4">
        <v>8.8000000000000009E-2</v>
      </c>
      <c r="K336" s="4">
        <v>0.17</v>
      </c>
      <c r="L336" s="4">
        <v>0.32090000000000002</v>
      </c>
      <c r="M336" s="4">
        <v>0.52769999999999995</v>
      </c>
      <c r="N336" s="4">
        <v>0.48</v>
      </c>
      <c r="O336" s="4">
        <v>0.40039999999999998</v>
      </c>
      <c r="P336" s="4">
        <v>0.50390000000000001</v>
      </c>
    </row>
    <row r="337" spans="1:16" x14ac:dyDescent="0.25">
      <c r="A337" t="s">
        <v>8852</v>
      </c>
      <c r="B337" s="2">
        <v>0</v>
      </c>
      <c r="E337" s="4">
        <v>8.7999999999999995E-2</v>
      </c>
      <c r="F337" s="4">
        <v>8.8000000000000009E-2</v>
      </c>
      <c r="K337" s="4">
        <v>0.17</v>
      </c>
      <c r="L337" s="4">
        <v>0.32090000000000002</v>
      </c>
      <c r="M337" s="4">
        <v>0.52769999999999995</v>
      </c>
      <c r="N337" s="4">
        <v>0.48</v>
      </c>
      <c r="O337" s="4">
        <v>0.40039999999999998</v>
      </c>
      <c r="P337" s="4">
        <v>0.50390000000000001</v>
      </c>
    </row>
    <row r="338" spans="1:16" x14ac:dyDescent="0.25">
      <c r="A338" t="s">
        <v>8864</v>
      </c>
      <c r="B338" s="2">
        <v>0</v>
      </c>
      <c r="E338" s="4">
        <v>8.7999999999999995E-2</v>
      </c>
      <c r="F338" s="4">
        <v>8.8000000000000009E-2</v>
      </c>
      <c r="K338" s="4">
        <v>0.17</v>
      </c>
      <c r="L338" s="4">
        <v>0.32090000000000002</v>
      </c>
      <c r="M338" s="4">
        <v>0.52769999999999995</v>
      </c>
      <c r="N338" s="4">
        <v>0.48</v>
      </c>
      <c r="O338" s="4">
        <v>0.40039999999999998</v>
      </c>
      <c r="P338" s="4">
        <v>0.50390000000000001</v>
      </c>
    </row>
    <row r="339" spans="1:16" x14ac:dyDescent="0.25">
      <c r="A339" t="s">
        <v>8865</v>
      </c>
      <c r="B339" s="2">
        <v>0</v>
      </c>
      <c r="E339" s="4">
        <v>8.7999999999999995E-2</v>
      </c>
      <c r="F339" s="4">
        <v>8.8000000000000009E-2</v>
      </c>
      <c r="K339" s="4">
        <v>0.17</v>
      </c>
      <c r="L339" s="4">
        <v>0.32090000000000002</v>
      </c>
      <c r="M339" s="4">
        <v>0.52769999999999995</v>
      </c>
      <c r="N339" s="4">
        <v>0.48</v>
      </c>
      <c r="O339" s="4">
        <v>0.40039999999999998</v>
      </c>
      <c r="P339" s="4">
        <v>0.50390000000000001</v>
      </c>
    </row>
    <row r="340" spans="1:16" x14ac:dyDescent="0.25">
      <c r="A340" t="s">
        <v>8866</v>
      </c>
      <c r="B340" s="2">
        <v>0</v>
      </c>
      <c r="E340" s="4">
        <v>8.7999999999999995E-2</v>
      </c>
      <c r="F340" s="4">
        <v>8.8000000000000009E-2</v>
      </c>
      <c r="K340" s="4">
        <v>0.17</v>
      </c>
      <c r="L340" s="4">
        <v>0.32090000000000002</v>
      </c>
      <c r="M340" s="4">
        <v>0.52769999999999995</v>
      </c>
      <c r="N340" s="4">
        <v>0.48</v>
      </c>
      <c r="O340" s="4">
        <v>0.40039999999999998</v>
      </c>
      <c r="P340" s="4">
        <v>0.50390000000000001</v>
      </c>
    </row>
    <row r="341" spans="1:16" x14ac:dyDescent="0.25">
      <c r="A341" t="s">
        <v>8867</v>
      </c>
      <c r="B341" s="2">
        <v>0</v>
      </c>
      <c r="E341" s="4">
        <v>8.7999999999999995E-2</v>
      </c>
      <c r="F341" s="4">
        <v>8.8000000000000009E-2</v>
      </c>
      <c r="K341" s="4">
        <v>0.17</v>
      </c>
      <c r="L341" s="4">
        <v>0.32090000000000002</v>
      </c>
      <c r="M341" s="4">
        <v>0.52769999999999995</v>
      </c>
      <c r="N341" s="4">
        <v>0.48</v>
      </c>
      <c r="O341" s="4">
        <v>0.40039999999999998</v>
      </c>
      <c r="P341" s="4">
        <v>0.50390000000000001</v>
      </c>
    </row>
    <row r="342" spans="1:16" x14ac:dyDescent="0.25">
      <c r="A342" t="s">
        <v>8869</v>
      </c>
      <c r="B342" s="2">
        <v>0</v>
      </c>
      <c r="E342" s="4">
        <v>8.7999999999999995E-2</v>
      </c>
      <c r="F342" s="4">
        <v>8.8000000000000009E-2</v>
      </c>
      <c r="K342" s="4">
        <v>0.17</v>
      </c>
      <c r="L342" s="4">
        <v>0.32090000000000002</v>
      </c>
      <c r="M342" s="4">
        <v>0.52769999999999995</v>
      </c>
      <c r="N342" s="4">
        <v>0.48</v>
      </c>
      <c r="O342" s="4">
        <v>0.40039999999999998</v>
      </c>
      <c r="P342" s="4">
        <v>0.50390000000000001</v>
      </c>
    </row>
    <row r="343" spans="1:16" x14ac:dyDescent="0.25">
      <c r="A343" t="s">
        <v>8870</v>
      </c>
      <c r="B343" s="2">
        <v>0</v>
      </c>
      <c r="E343" s="4">
        <v>8.7999999999999995E-2</v>
      </c>
      <c r="F343" s="4">
        <v>8.8000000000000009E-2</v>
      </c>
      <c r="K343" s="4">
        <v>0.17</v>
      </c>
      <c r="L343" s="4">
        <v>0.32090000000000002</v>
      </c>
      <c r="M343" s="4">
        <v>0.52769999999999995</v>
      </c>
      <c r="N343" s="4">
        <v>0.48</v>
      </c>
      <c r="O343" s="4">
        <v>0.40039999999999998</v>
      </c>
      <c r="P343" s="4">
        <v>0.50390000000000001</v>
      </c>
    </row>
    <row r="344" spans="1:16" x14ac:dyDescent="0.25">
      <c r="A344" t="s">
        <v>8871</v>
      </c>
      <c r="B344" s="2">
        <v>0</v>
      </c>
      <c r="E344" s="4">
        <v>8.7999999999999995E-2</v>
      </c>
      <c r="F344" s="4">
        <v>8.8000000000000009E-2</v>
      </c>
      <c r="K344" s="4">
        <v>0.17</v>
      </c>
      <c r="L344" s="4">
        <v>0.32090000000000002</v>
      </c>
      <c r="M344" s="4">
        <v>0.52769999999999995</v>
      </c>
      <c r="N344" s="4">
        <v>0.48</v>
      </c>
      <c r="O344" s="4">
        <v>0.40039999999999998</v>
      </c>
      <c r="P344" s="4">
        <v>0.50390000000000001</v>
      </c>
    </row>
    <row r="345" spans="1:16" x14ac:dyDescent="0.25">
      <c r="A345" t="s">
        <v>8872</v>
      </c>
      <c r="B345" s="2">
        <v>0</v>
      </c>
      <c r="E345" s="4">
        <v>8.7999999999999995E-2</v>
      </c>
      <c r="F345" s="4">
        <v>8.8000000000000009E-2</v>
      </c>
      <c r="K345" s="4">
        <v>0.17</v>
      </c>
      <c r="L345" s="4">
        <v>0.32090000000000002</v>
      </c>
      <c r="M345" s="4">
        <v>0.52769999999999995</v>
      </c>
      <c r="N345" s="4">
        <v>0.48</v>
      </c>
      <c r="O345" s="4">
        <v>0.40039999999999998</v>
      </c>
      <c r="P345" s="4">
        <v>0.50390000000000001</v>
      </c>
    </row>
    <row r="346" spans="1:16" x14ac:dyDescent="0.25">
      <c r="A346" t="s">
        <v>8873</v>
      </c>
      <c r="B346" s="2">
        <v>0</v>
      </c>
      <c r="E346" s="4">
        <v>8.7999999999999995E-2</v>
      </c>
      <c r="F346" s="4">
        <v>8.8000000000000009E-2</v>
      </c>
      <c r="K346" s="4">
        <v>0.17</v>
      </c>
      <c r="L346" s="4">
        <v>0.32090000000000002</v>
      </c>
      <c r="M346" s="4">
        <v>0.52769999999999995</v>
      </c>
      <c r="N346" s="4">
        <v>0.48</v>
      </c>
      <c r="O346" s="4">
        <v>0.40039999999999998</v>
      </c>
      <c r="P346" s="4">
        <v>0.50390000000000001</v>
      </c>
    </row>
    <row r="347" spans="1:16" x14ac:dyDescent="0.25">
      <c r="A347" t="s">
        <v>8874</v>
      </c>
      <c r="B347" s="2">
        <v>0</v>
      </c>
      <c r="E347" s="4">
        <v>8.7999999999999995E-2</v>
      </c>
      <c r="F347" s="4">
        <v>8.8000000000000009E-2</v>
      </c>
      <c r="K347" s="4">
        <v>0.17</v>
      </c>
      <c r="L347" s="4">
        <v>0.32090000000000002</v>
      </c>
      <c r="M347" s="4">
        <v>0.52769999999999995</v>
      </c>
      <c r="N347" s="4">
        <v>0.48</v>
      </c>
      <c r="O347" s="4">
        <v>0.40039999999999998</v>
      </c>
      <c r="P347" s="4">
        <v>0.50390000000000001</v>
      </c>
    </row>
    <row r="348" spans="1:16" x14ac:dyDescent="0.25">
      <c r="A348" t="s">
        <v>8875</v>
      </c>
      <c r="B348" s="2">
        <v>0.05</v>
      </c>
      <c r="E348" s="4">
        <v>8.7999999999999995E-2</v>
      </c>
      <c r="F348" s="4">
        <v>8.8000000000000009E-2</v>
      </c>
      <c r="K348" s="4">
        <v>0.17</v>
      </c>
      <c r="L348" s="4">
        <v>0.32090000000000002</v>
      </c>
      <c r="M348" s="4">
        <v>0.52769999999999995</v>
      </c>
      <c r="N348" s="4">
        <v>0.48</v>
      </c>
      <c r="O348" s="4">
        <v>0.40039999999999998</v>
      </c>
      <c r="P348" s="4">
        <v>0.50390000000000001</v>
      </c>
    </row>
    <row r="349" spans="1:16" x14ac:dyDescent="0.25">
      <c r="A349" t="s">
        <v>8876</v>
      </c>
      <c r="B349" s="2">
        <v>0</v>
      </c>
      <c r="E349" s="4">
        <v>8.7999999999999995E-2</v>
      </c>
      <c r="F349" s="4">
        <v>8.8000000000000009E-2</v>
      </c>
      <c r="K349" s="4">
        <v>0.17</v>
      </c>
      <c r="L349" s="4">
        <v>0.32090000000000002</v>
      </c>
      <c r="M349" s="4">
        <v>0.52769999999999995</v>
      </c>
      <c r="N349" s="4">
        <v>0.48</v>
      </c>
      <c r="O349" s="4">
        <v>0.40039999999999998</v>
      </c>
      <c r="P349" s="4">
        <v>0.50390000000000001</v>
      </c>
    </row>
    <row r="350" spans="1:16" x14ac:dyDescent="0.25">
      <c r="A350" t="s">
        <v>8877</v>
      </c>
      <c r="B350" s="2">
        <v>0</v>
      </c>
      <c r="E350" s="4">
        <v>8.7999999999999995E-2</v>
      </c>
      <c r="F350" s="4">
        <v>8.8000000000000009E-2</v>
      </c>
      <c r="K350" s="4">
        <v>0.17</v>
      </c>
      <c r="L350" s="4">
        <v>0.32090000000000002</v>
      </c>
      <c r="M350" s="4">
        <v>0.52769999999999995</v>
      </c>
      <c r="N350" s="4">
        <v>0.48</v>
      </c>
      <c r="O350" s="4">
        <v>0.40039999999999998</v>
      </c>
      <c r="P350" s="4">
        <v>0.50390000000000001</v>
      </c>
    </row>
    <row r="351" spans="1:16" x14ac:dyDescent="0.25">
      <c r="A351" t="s">
        <v>8878</v>
      </c>
      <c r="B351" s="2">
        <v>0</v>
      </c>
      <c r="E351" s="4">
        <v>8.7999999999999995E-2</v>
      </c>
      <c r="F351" s="4">
        <v>8.8000000000000009E-2</v>
      </c>
      <c r="K351" s="4">
        <v>0.17</v>
      </c>
      <c r="L351" s="4">
        <v>0.32090000000000002</v>
      </c>
      <c r="M351" s="4">
        <v>0.52769999999999995</v>
      </c>
      <c r="N351" s="4">
        <v>0.48</v>
      </c>
      <c r="O351" s="4">
        <v>0.40039999999999998</v>
      </c>
      <c r="P351" s="4">
        <v>0.50390000000000001</v>
      </c>
    </row>
    <row r="352" spans="1:16" x14ac:dyDescent="0.25">
      <c r="A352" t="s">
        <v>8879</v>
      </c>
      <c r="B352" s="2">
        <v>0</v>
      </c>
      <c r="E352" s="4">
        <v>8.7999999999999995E-2</v>
      </c>
      <c r="F352" s="4">
        <v>8.8000000000000009E-2</v>
      </c>
      <c r="K352" s="4">
        <v>0.17</v>
      </c>
      <c r="L352" s="4">
        <v>0.32090000000000002</v>
      </c>
      <c r="M352" s="4">
        <v>0.52769999999999995</v>
      </c>
      <c r="N352" s="4">
        <v>0.48</v>
      </c>
      <c r="O352" s="4">
        <v>0.40039999999999998</v>
      </c>
      <c r="P352" s="4">
        <v>0.50390000000000001</v>
      </c>
    </row>
    <row r="353" spans="1:16" x14ac:dyDescent="0.25">
      <c r="A353" t="s">
        <v>8880</v>
      </c>
      <c r="B353" s="2">
        <v>0</v>
      </c>
      <c r="E353" s="4">
        <v>8.7999999999999995E-2</v>
      </c>
      <c r="F353" s="4">
        <v>8.8000000000000009E-2</v>
      </c>
      <c r="K353" s="4">
        <v>0.17</v>
      </c>
      <c r="L353" s="4">
        <v>0.32090000000000002</v>
      </c>
      <c r="M353" s="4">
        <v>0.52769999999999995</v>
      </c>
      <c r="N353" s="4">
        <v>0.48</v>
      </c>
      <c r="O353" s="4">
        <v>0.40039999999999998</v>
      </c>
      <c r="P353" s="4">
        <v>0.50390000000000001</v>
      </c>
    </row>
    <row r="354" spans="1:16" x14ac:dyDescent="0.25">
      <c r="A354" t="s">
        <v>8881</v>
      </c>
      <c r="B354" s="2">
        <v>0</v>
      </c>
      <c r="E354" s="4">
        <v>8.7999999999999995E-2</v>
      </c>
      <c r="F354" s="4">
        <v>8.8000000000000009E-2</v>
      </c>
      <c r="K354" s="4">
        <v>0.17</v>
      </c>
      <c r="L354" s="4">
        <v>0.32090000000000002</v>
      </c>
      <c r="M354" s="4">
        <v>0.52769999999999995</v>
      </c>
      <c r="N354" s="4">
        <v>0.48</v>
      </c>
      <c r="O354" s="4">
        <v>0.40039999999999998</v>
      </c>
      <c r="P354" s="4">
        <v>0.50390000000000001</v>
      </c>
    </row>
    <row r="355" spans="1:16" x14ac:dyDescent="0.25">
      <c r="A355" t="s">
        <v>8882</v>
      </c>
      <c r="B355" s="2">
        <v>0</v>
      </c>
      <c r="E355" s="4">
        <v>8.7999999999999995E-2</v>
      </c>
      <c r="F355" s="4">
        <v>8.8000000000000009E-2</v>
      </c>
      <c r="K355" s="4">
        <v>0.17</v>
      </c>
      <c r="L355" s="4">
        <v>0.32090000000000002</v>
      </c>
      <c r="M355" s="4">
        <v>0.52769999999999995</v>
      </c>
      <c r="N355" s="4">
        <v>0.48</v>
      </c>
      <c r="O355" s="4">
        <v>0.40039999999999998</v>
      </c>
      <c r="P355" s="4">
        <v>0.50390000000000001</v>
      </c>
    </row>
    <row r="356" spans="1:16" x14ac:dyDescent="0.25">
      <c r="A356" t="s">
        <v>8883</v>
      </c>
      <c r="B356" s="2">
        <v>0</v>
      </c>
      <c r="E356" s="4">
        <v>8.7999999999999995E-2</v>
      </c>
      <c r="F356" s="4">
        <v>8.8000000000000009E-2</v>
      </c>
      <c r="K356" s="4">
        <v>0.17</v>
      </c>
      <c r="L356" s="4">
        <v>0.32090000000000002</v>
      </c>
      <c r="M356" s="4">
        <v>0.52769999999999995</v>
      </c>
      <c r="N356" s="4">
        <v>0.48</v>
      </c>
      <c r="O356" s="4">
        <v>0.40039999999999998</v>
      </c>
      <c r="P356" s="4">
        <v>0.50390000000000001</v>
      </c>
    </row>
    <row r="357" spans="1:16" x14ac:dyDescent="0.25">
      <c r="A357" t="s">
        <v>8884</v>
      </c>
      <c r="B357" s="2">
        <v>0</v>
      </c>
      <c r="E357" s="4">
        <v>8.7999999999999995E-2</v>
      </c>
      <c r="F357" s="4">
        <v>8.8000000000000009E-2</v>
      </c>
      <c r="K357" s="4">
        <v>0.17</v>
      </c>
      <c r="L357" s="4">
        <v>0.32090000000000002</v>
      </c>
      <c r="M357" s="4">
        <v>0.52769999999999995</v>
      </c>
      <c r="N357" s="4">
        <v>0.48</v>
      </c>
      <c r="O357" s="4">
        <v>0.40039999999999998</v>
      </c>
      <c r="P357" s="4">
        <v>0.50390000000000001</v>
      </c>
    </row>
    <row r="358" spans="1:16" x14ac:dyDescent="0.25">
      <c r="A358" t="s">
        <v>8885</v>
      </c>
      <c r="B358" s="2">
        <v>0.05</v>
      </c>
      <c r="E358" s="4">
        <v>8.7999999999999995E-2</v>
      </c>
      <c r="F358" s="4">
        <v>8.8000000000000009E-2</v>
      </c>
      <c r="K358" s="4">
        <v>0.17</v>
      </c>
      <c r="L358" s="4">
        <v>0.32090000000000002</v>
      </c>
      <c r="M358" s="4">
        <v>0.52769999999999995</v>
      </c>
      <c r="N358" s="4">
        <v>0.48</v>
      </c>
      <c r="O358" s="4">
        <v>0.40039999999999998</v>
      </c>
      <c r="P358" s="4">
        <v>0.50390000000000001</v>
      </c>
    </row>
    <row r="359" spans="1:16" x14ac:dyDescent="0.25">
      <c r="A359" t="s">
        <v>8894</v>
      </c>
      <c r="B359" s="2">
        <v>0</v>
      </c>
      <c r="E359" s="4">
        <v>8.7999999999999995E-2</v>
      </c>
      <c r="F359" s="4">
        <v>8.8000000000000009E-2</v>
      </c>
      <c r="K359" s="4">
        <v>0.17</v>
      </c>
      <c r="L359" s="4">
        <v>0.32090000000000002</v>
      </c>
      <c r="M359" s="4">
        <v>0.52769999999999995</v>
      </c>
      <c r="N359" s="4">
        <v>0.48</v>
      </c>
      <c r="O359" s="4">
        <v>0.40039999999999998</v>
      </c>
      <c r="P359" s="4">
        <v>0.50390000000000001</v>
      </c>
    </row>
    <row r="360" spans="1:16" x14ac:dyDescent="0.25">
      <c r="A360" t="s">
        <v>8895</v>
      </c>
      <c r="B360" s="2">
        <v>0</v>
      </c>
      <c r="E360" s="4">
        <v>8.7999999999999995E-2</v>
      </c>
      <c r="F360" s="4">
        <v>8.8000000000000009E-2</v>
      </c>
      <c r="K360" s="4">
        <v>0.17</v>
      </c>
      <c r="L360" s="4">
        <v>0.32090000000000002</v>
      </c>
      <c r="M360" s="4">
        <v>0.52769999999999995</v>
      </c>
      <c r="N360" s="4">
        <v>0.48</v>
      </c>
      <c r="O360" s="4">
        <v>0.40039999999999998</v>
      </c>
      <c r="P360" s="4">
        <v>0.50390000000000001</v>
      </c>
    </row>
    <row r="361" spans="1:16" x14ac:dyDescent="0.25">
      <c r="A361" t="s">
        <v>8896</v>
      </c>
      <c r="B361" s="2">
        <v>0</v>
      </c>
      <c r="E361" s="4">
        <v>8.7999999999999995E-2</v>
      </c>
      <c r="F361" s="4">
        <v>8.8000000000000009E-2</v>
      </c>
      <c r="K361" s="4">
        <v>0.17</v>
      </c>
      <c r="L361" s="4">
        <v>0.32090000000000002</v>
      </c>
      <c r="M361" s="4">
        <v>0.52769999999999995</v>
      </c>
      <c r="N361" s="4">
        <v>0.48</v>
      </c>
      <c r="O361" s="4">
        <v>0.40039999999999998</v>
      </c>
      <c r="P361" s="4">
        <v>0.50390000000000001</v>
      </c>
    </row>
    <row r="362" spans="1:16" x14ac:dyDescent="0.25">
      <c r="A362" t="s">
        <v>8900</v>
      </c>
      <c r="B362" s="2">
        <v>0</v>
      </c>
      <c r="E362" s="4">
        <v>8.7999999999999995E-2</v>
      </c>
      <c r="F362" s="4">
        <v>8.8000000000000009E-2</v>
      </c>
      <c r="K362" s="4">
        <v>0.17</v>
      </c>
      <c r="L362" s="4">
        <v>0.32090000000000002</v>
      </c>
      <c r="M362" s="4">
        <v>0.52769999999999995</v>
      </c>
      <c r="N362" s="4">
        <v>0.48</v>
      </c>
      <c r="O362" s="4">
        <v>0.40039999999999998</v>
      </c>
      <c r="P362" s="4">
        <v>0.50390000000000001</v>
      </c>
    </row>
    <row r="363" spans="1:16" x14ac:dyDescent="0.25">
      <c r="A363" t="s">
        <v>8901</v>
      </c>
      <c r="B363" s="2">
        <v>0</v>
      </c>
      <c r="E363" s="4">
        <v>8.7999999999999995E-2</v>
      </c>
      <c r="F363" s="4">
        <v>8.8000000000000009E-2</v>
      </c>
      <c r="K363" s="4">
        <v>0.17</v>
      </c>
      <c r="L363" s="4">
        <v>0.32090000000000002</v>
      </c>
      <c r="M363" s="4">
        <v>0.52769999999999995</v>
      </c>
      <c r="N363" s="4">
        <v>0.48</v>
      </c>
      <c r="O363" s="4">
        <v>0.40039999999999998</v>
      </c>
      <c r="P363" s="4">
        <v>0.50390000000000001</v>
      </c>
    </row>
    <row r="364" spans="1:16" x14ac:dyDescent="0.25">
      <c r="A364" t="s">
        <v>8902</v>
      </c>
      <c r="B364" s="2">
        <v>0</v>
      </c>
      <c r="E364" s="4">
        <v>8.7999999999999995E-2</v>
      </c>
      <c r="F364" s="4">
        <v>8.8000000000000009E-2</v>
      </c>
      <c r="K364" s="4">
        <v>0.17</v>
      </c>
      <c r="L364" s="4">
        <v>0.32090000000000002</v>
      </c>
      <c r="M364" s="4">
        <v>0.52769999999999995</v>
      </c>
      <c r="N364" s="4">
        <v>0.48</v>
      </c>
      <c r="O364" s="4">
        <v>0.40039999999999998</v>
      </c>
      <c r="P364" s="4">
        <v>0.50390000000000001</v>
      </c>
    </row>
    <row r="365" spans="1:16" x14ac:dyDescent="0.25">
      <c r="A365" t="s">
        <v>8903</v>
      </c>
      <c r="B365" s="2">
        <v>0</v>
      </c>
      <c r="E365" s="4">
        <v>8.7999999999999995E-2</v>
      </c>
      <c r="F365" s="4">
        <v>8.8000000000000009E-2</v>
      </c>
      <c r="K365" s="4">
        <v>0.17</v>
      </c>
      <c r="L365" s="4">
        <v>0.32090000000000002</v>
      </c>
      <c r="M365" s="4">
        <v>0.52769999999999995</v>
      </c>
      <c r="N365" s="4">
        <v>0.48</v>
      </c>
      <c r="O365" s="4">
        <v>0.40039999999999998</v>
      </c>
      <c r="P365" s="4">
        <v>0.50390000000000001</v>
      </c>
    </row>
    <row r="366" spans="1:16" x14ac:dyDescent="0.25">
      <c r="A366" t="s">
        <v>8904</v>
      </c>
      <c r="B366" s="2">
        <v>0</v>
      </c>
      <c r="E366" s="4">
        <v>8.7999999999999995E-2</v>
      </c>
      <c r="F366" s="4">
        <v>8.8000000000000009E-2</v>
      </c>
      <c r="K366" s="4">
        <v>0.17</v>
      </c>
      <c r="L366" s="4">
        <v>0.32090000000000002</v>
      </c>
      <c r="M366" s="4">
        <v>0.52769999999999995</v>
      </c>
      <c r="N366" s="4">
        <v>0.48</v>
      </c>
      <c r="O366" s="4">
        <v>0.40039999999999998</v>
      </c>
      <c r="P366" s="4">
        <v>0.50390000000000001</v>
      </c>
    </row>
    <row r="367" spans="1:16" x14ac:dyDescent="0.25">
      <c r="A367" t="s">
        <v>8905</v>
      </c>
      <c r="B367" s="2">
        <v>0</v>
      </c>
      <c r="E367" s="4">
        <v>8.7999999999999995E-2</v>
      </c>
      <c r="F367" s="4">
        <v>8.8000000000000009E-2</v>
      </c>
      <c r="K367" s="4">
        <v>0.17</v>
      </c>
      <c r="L367" s="4">
        <v>0.32090000000000002</v>
      </c>
      <c r="M367" s="4">
        <v>0.52769999999999995</v>
      </c>
      <c r="N367" s="4">
        <v>0.48</v>
      </c>
      <c r="O367" s="4">
        <v>0.40039999999999998</v>
      </c>
      <c r="P367" s="4">
        <v>0.50390000000000001</v>
      </c>
    </row>
    <row r="368" spans="1:16" x14ac:dyDescent="0.25">
      <c r="A368" t="s">
        <v>8906</v>
      </c>
      <c r="B368" s="2">
        <v>0</v>
      </c>
      <c r="E368" s="4">
        <v>8.7999999999999995E-2</v>
      </c>
      <c r="F368" s="4">
        <v>8.8000000000000009E-2</v>
      </c>
      <c r="K368" s="4">
        <v>0.17</v>
      </c>
      <c r="L368" s="4">
        <v>0.32090000000000002</v>
      </c>
      <c r="M368" s="4">
        <v>0.52769999999999995</v>
      </c>
      <c r="N368" s="4">
        <v>0.48</v>
      </c>
      <c r="O368" s="4">
        <v>0.40039999999999998</v>
      </c>
      <c r="P368" s="4">
        <v>0.50390000000000001</v>
      </c>
    </row>
    <row r="369" spans="1:16" x14ac:dyDescent="0.25">
      <c r="A369" t="s">
        <v>8907</v>
      </c>
      <c r="B369" s="2">
        <v>0</v>
      </c>
      <c r="E369" s="4">
        <v>8.7999999999999995E-2</v>
      </c>
      <c r="F369" s="4">
        <v>8.8000000000000009E-2</v>
      </c>
      <c r="K369" s="4">
        <v>0.17</v>
      </c>
      <c r="L369" s="4">
        <v>0.32090000000000002</v>
      </c>
      <c r="M369" s="4">
        <v>0.52769999999999995</v>
      </c>
      <c r="N369" s="4">
        <v>0.48</v>
      </c>
      <c r="O369" s="4">
        <v>0.40039999999999998</v>
      </c>
      <c r="P369" s="4">
        <v>0.50390000000000001</v>
      </c>
    </row>
    <row r="370" spans="1:16" x14ac:dyDescent="0.25">
      <c r="A370" t="s">
        <v>8908</v>
      </c>
      <c r="B370" s="2">
        <v>0</v>
      </c>
      <c r="E370" s="4">
        <v>8.7999999999999995E-2</v>
      </c>
      <c r="F370" s="4">
        <v>8.8000000000000009E-2</v>
      </c>
      <c r="K370" s="4">
        <v>0.17</v>
      </c>
      <c r="L370" s="4">
        <v>0.32090000000000002</v>
      </c>
      <c r="M370" s="4">
        <v>0.52769999999999995</v>
      </c>
      <c r="N370" s="4">
        <v>0.48</v>
      </c>
      <c r="O370" s="4">
        <v>0.40039999999999998</v>
      </c>
      <c r="P370" s="4">
        <v>0.50390000000000001</v>
      </c>
    </row>
    <row r="371" spans="1:16" x14ac:dyDescent="0.25">
      <c r="A371" t="s">
        <v>8909</v>
      </c>
      <c r="B371" s="2">
        <v>0</v>
      </c>
      <c r="E371" s="4">
        <v>8.7999999999999995E-2</v>
      </c>
      <c r="F371" s="4">
        <v>8.8000000000000009E-2</v>
      </c>
      <c r="K371" s="4">
        <v>0.17</v>
      </c>
      <c r="L371" s="4">
        <v>0.32090000000000002</v>
      </c>
      <c r="M371" s="4">
        <v>0.52769999999999995</v>
      </c>
      <c r="N371" s="4">
        <v>0.48</v>
      </c>
      <c r="O371" s="4">
        <v>0.40039999999999998</v>
      </c>
      <c r="P371" s="4">
        <v>0.50390000000000001</v>
      </c>
    </row>
    <row r="372" spans="1:16" x14ac:dyDescent="0.25">
      <c r="A372" t="s">
        <v>8910</v>
      </c>
      <c r="B372" s="2">
        <v>0</v>
      </c>
      <c r="E372" s="4">
        <v>8.7999999999999995E-2</v>
      </c>
      <c r="F372" s="4">
        <v>8.8000000000000009E-2</v>
      </c>
      <c r="K372" s="4">
        <v>0.17</v>
      </c>
      <c r="L372" s="4">
        <v>0.32090000000000002</v>
      </c>
      <c r="M372" s="4">
        <v>0.52769999999999995</v>
      </c>
      <c r="N372" s="4">
        <v>0.48</v>
      </c>
      <c r="O372" s="4">
        <v>0.40039999999999998</v>
      </c>
      <c r="P372" s="4">
        <v>0.50390000000000001</v>
      </c>
    </row>
    <row r="373" spans="1:16" x14ac:dyDescent="0.25">
      <c r="A373" t="s">
        <v>8911</v>
      </c>
      <c r="B373" s="2">
        <v>0</v>
      </c>
      <c r="E373" s="4">
        <v>8.7999999999999995E-2</v>
      </c>
      <c r="F373" s="4">
        <v>8.8000000000000009E-2</v>
      </c>
      <c r="K373" s="4">
        <v>0.17</v>
      </c>
      <c r="L373" s="4">
        <v>0.32090000000000002</v>
      </c>
      <c r="M373" s="4">
        <v>0.52769999999999995</v>
      </c>
      <c r="N373" s="4">
        <v>0.48</v>
      </c>
      <c r="O373" s="4">
        <v>0.40039999999999998</v>
      </c>
      <c r="P373" s="4">
        <v>0.50390000000000001</v>
      </c>
    </row>
    <row r="374" spans="1:16" x14ac:dyDescent="0.25">
      <c r="A374" t="s">
        <v>8912</v>
      </c>
      <c r="B374" s="2">
        <v>0</v>
      </c>
      <c r="E374" s="4">
        <v>8.7999999999999995E-2</v>
      </c>
      <c r="F374" s="4">
        <v>8.8000000000000009E-2</v>
      </c>
      <c r="K374" s="4">
        <v>0.17</v>
      </c>
      <c r="L374" s="4">
        <v>0.32090000000000002</v>
      </c>
      <c r="M374" s="4">
        <v>0.52769999999999995</v>
      </c>
      <c r="N374" s="4">
        <v>0.48</v>
      </c>
      <c r="O374" s="4">
        <v>0.40039999999999998</v>
      </c>
      <c r="P374" s="4">
        <v>0.50390000000000001</v>
      </c>
    </row>
    <row r="375" spans="1:16" x14ac:dyDescent="0.25">
      <c r="A375" t="s">
        <v>8913</v>
      </c>
      <c r="B375" s="2">
        <v>0</v>
      </c>
      <c r="E375" s="4">
        <v>8.7999999999999995E-2</v>
      </c>
      <c r="F375" s="4">
        <v>8.8000000000000009E-2</v>
      </c>
      <c r="K375" s="4">
        <v>0.17</v>
      </c>
      <c r="L375" s="4">
        <v>0.32090000000000002</v>
      </c>
      <c r="M375" s="4">
        <v>0.52769999999999995</v>
      </c>
      <c r="N375" s="4">
        <v>0.48</v>
      </c>
      <c r="O375" s="4">
        <v>0.40039999999999998</v>
      </c>
      <c r="P375" s="4">
        <v>0.50390000000000001</v>
      </c>
    </row>
    <row r="376" spans="1:16" x14ac:dyDescent="0.25">
      <c r="A376" t="s">
        <v>8914</v>
      </c>
      <c r="B376" s="2">
        <v>0</v>
      </c>
      <c r="E376" s="4">
        <v>8.7999999999999995E-2</v>
      </c>
      <c r="F376" s="4">
        <v>8.8000000000000009E-2</v>
      </c>
      <c r="K376" s="4">
        <v>0.17</v>
      </c>
      <c r="L376" s="4">
        <v>0.32090000000000002</v>
      </c>
      <c r="M376" s="4">
        <v>0.52769999999999995</v>
      </c>
      <c r="N376" s="4">
        <v>0.48</v>
      </c>
      <c r="O376" s="4">
        <v>0.40039999999999998</v>
      </c>
      <c r="P376" s="4">
        <v>0.50390000000000001</v>
      </c>
    </row>
    <row r="377" spans="1:16" x14ac:dyDescent="0.25">
      <c r="A377" t="s">
        <v>8915</v>
      </c>
      <c r="B377" s="2">
        <v>0</v>
      </c>
      <c r="E377" s="4">
        <v>8.7999999999999995E-2</v>
      </c>
      <c r="F377" s="4">
        <v>8.8000000000000009E-2</v>
      </c>
      <c r="K377" s="4">
        <v>0.17</v>
      </c>
      <c r="L377" s="4">
        <v>0.32090000000000002</v>
      </c>
      <c r="M377" s="4">
        <v>0.52769999999999995</v>
      </c>
      <c r="N377" s="4">
        <v>0.48</v>
      </c>
      <c r="O377" s="4">
        <v>0.40039999999999998</v>
      </c>
      <c r="P377" s="4">
        <v>0.50390000000000001</v>
      </c>
    </row>
    <row r="378" spans="1:16" x14ac:dyDescent="0.25">
      <c r="A378" t="s">
        <v>8916</v>
      </c>
      <c r="B378" s="2">
        <v>0</v>
      </c>
      <c r="E378" s="4">
        <v>8.7999999999999995E-2</v>
      </c>
      <c r="F378" s="4">
        <v>8.8000000000000009E-2</v>
      </c>
      <c r="K378" s="4">
        <v>0.17</v>
      </c>
      <c r="L378" s="4">
        <v>0.32090000000000002</v>
      </c>
      <c r="M378" s="4">
        <v>0.52769999999999995</v>
      </c>
      <c r="N378" s="4">
        <v>0.48</v>
      </c>
      <c r="O378" s="4">
        <v>0.40039999999999998</v>
      </c>
      <c r="P378" s="4">
        <v>0.50390000000000001</v>
      </c>
    </row>
    <row r="379" spans="1:16" x14ac:dyDescent="0.25">
      <c r="A379" t="s">
        <v>8917</v>
      </c>
      <c r="B379" s="2">
        <v>0</v>
      </c>
      <c r="E379" s="4">
        <v>8.7999999999999995E-2</v>
      </c>
      <c r="F379" s="4">
        <v>8.8000000000000009E-2</v>
      </c>
      <c r="K379" s="4">
        <v>0.17</v>
      </c>
      <c r="L379" s="4">
        <v>0.32090000000000002</v>
      </c>
      <c r="M379" s="4">
        <v>0.52769999999999995</v>
      </c>
      <c r="N379" s="4">
        <v>0.48</v>
      </c>
      <c r="O379" s="4">
        <v>0.40039999999999998</v>
      </c>
      <c r="P379" s="4">
        <v>0.50390000000000001</v>
      </c>
    </row>
    <row r="380" spans="1:16" x14ac:dyDescent="0.25">
      <c r="A380" t="s">
        <v>8918</v>
      </c>
      <c r="B380" s="2">
        <v>0</v>
      </c>
      <c r="E380" s="4">
        <v>8.7999999999999995E-2</v>
      </c>
      <c r="F380" s="4">
        <v>8.8000000000000009E-2</v>
      </c>
      <c r="K380" s="4">
        <v>0.17</v>
      </c>
      <c r="L380" s="4">
        <v>0.32090000000000002</v>
      </c>
      <c r="M380" s="4">
        <v>0.52769999999999995</v>
      </c>
      <c r="N380" s="4">
        <v>0.48</v>
      </c>
      <c r="O380" s="4">
        <v>0.40039999999999998</v>
      </c>
      <c r="P380" s="4">
        <v>0.50390000000000001</v>
      </c>
    </row>
    <row r="381" spans="1:16" x14ac:dyDescent="0.25">
      <c r="A381" t="s">
        <v>8921</v>
      </c>
      <c r="B381" s="2">
        <v>0</v>
      </c>
      <c r="E381" s="4">
        <v>8.7999999999999995E-2</v>
      </c>
      <c r="F381" s="4">
        <v>8.8000000000000009E-2</v>
      </c>
      <c r="K381" s="4">
        <v>0.17</v>
      </c>
      <c r="L381" s="4">
        <v>0.32090000000000002</v>
      </c>
      <c r="M381" s="4">
        <v>0.52769999999999995</v>
      </c>
      <c r="N381" s="4">
        <v>0.48</v>
      </c>
      <c r="O381" s="4">
        <v>0.40039999999999998</v>
      </c>
      <c r="P381" s="4">
        <v>0.50390000000000001</v>
      </c>
    </row>
    <row r="382" spans="1:16" x14ac:dyDescent="0.25">
      <c r="A382" t="s">
        <v>8922</v>
      </c>
      <c r="B382" s="2">
        <v>0</v>
      </c>
      <c r="E382" s="4">
        <v>8.7999999999999995E-2</v>
      </c>
      <c r="F382" s="4">
        <v>8.8000000000000009E-2</v>
      </c>
      <c r="K382" s="4">
        <v>0.17</v>
      </c>
      <c r="L382" s="4">
        <v>0.32090000000000002</v>
      </c>
      <c r="M382" s="4">
        <v>0.52769999999999995</v>
      </c>
      <c r="N382" s="4">
        <v>0.48</v>
      </c>
      <c r="O382" s="4">
        <v>0.40039999999999998</v>
      </c>
      <c r="P382" s="4">
        <v>0.50390000000000001</v>
      </c>
    </row>
    <row r="383" spans="1:16" x14ac:dyDescent="0.25">
      <c r="A383" t="s">
        <v>8923</v>
      </c>
      <c r="B383" s="2">
        <v>0</v>
      </c>
      <c r="E383" s="4">
        <v>8.7999999999999995E-2</v>
      </c>
      <c r="F383" s="4">
        <v>8.8000000000000009E-2</v>
      </c>
      <c r="K383" s="4">
        <v>0.17</v>
      </c>
      <c r="L383" s="4">
        <v>0.32090000000000002</v>
      </c>
      <c r="M383" s="4">
        <v>0.52769999999999995</v>
      </c>
      <c r="N383" s="4">
        <v>0.48</v>
      </c>
      <c r="O383" s="4">
        <v>0.40039999999999998</v>
      </c>
      <c r="P383" s="4">
        <v>0.50390000000000001</v>
      </c>
    </row>
    <row r="384" spans="1:16" x14ac:dyDescent="0.25">
      <c r="A384" t="s">
        <v>8924</v>
      </c>
      <c r="B384" s="2">
        <v>0</v>
      </c>
      <c r="E384" s="4">
        <v>8.7999999999999995E-2</v>
      </c>
      <c r="F384" s="4">
        <v>8.8000000000000009E-2</v>
      </c>
      <c r="K384" s="4">
        <v>0.17</v>
      </c>
      <c r="L384" s="4">
        <v>0.32090000000000002</v>
      </c>
      <c r="M384" s="4">
        <v>0.52769999999999995</v>
      </c>
      <c r="N384" s="4">
        <v>0.48</v>
      </c>
      <c r="O384" s="4">
        <v>0.40039999999999998</v>
      </c>
      <c r="P384" s="4">
        <v>0.50390000000000001</v>
      </c>
    </row>
    <row r="385" spans="1:16" x14ac:dyDescent="0.25">
      <c r="A385" t="s">
        <v>8925</v>
      </c>
      <c r="B385" s="2">
        <v>0</v>
      </c>
      <c r="E385" s="4">
        <v>8.7999999999999995E-2</v>
      </c>
      <c r="F385" s="4">
        <v>8.8000000000000009E-2</v>
      </c>
      <c r="K385" s="4">
        <v>0.17</v>
      </c>
      <c r="L385" s="4">
        <v>0.32090000000000002</v>
      </c>
      <c r="M385" s="4">
        <v>0.52769999999999995</v>
      </c>
      <c r="N385" s="4">
        <v>0.48</v>
      </c>
      <c r="O385" s="4">
        <v>0.40039999999999998</v>
      </c>
      <c r="P385" s="4">
        <v>0.50390000000000001</v>
      </c>
    </row>
    <row r="386" spans="1:16" x14ac:dyDescent="0.25">
      <c r="A386" t="s">
        <v>8927</v>
      </c>
      <c r="B386" s="2">
        <v>0</v>
      </c>
      <c r="E386" s="4">
        <v>8.7999999999999995E-2</v>
      </c>
      <c r="F386" s="4">
        <v>8.8000000000000009E-2</v>
      </c>
      <c r="K386" s="4">
        <v>0.17</v>
      </c>
      <c r="L386" s="4">
        <v>0.32090000000000002</v>
      </c>
      <c r="M386" s="4">
        <v>0.52769999999999995</v>
      </c>
      <c r="N386" s="4">
        <v>0.48</v>
      </c>
      <c r="O386" s="4">
        <v>0.40039999999999998</v>
      </c>
      <c r="P386" s="4">
        <v>0.50390000000000001</v>
      </c>
    </row>
    <row r="387" spans="1:16" x14ac:dyDescent="0.25">
      <c r="A387" t="s">
        <v>8931</v>
      </c>
      <c r="B387" s="2">
        <v>0</v>
      </c>
      <c r="E387" s="4">
        <v>8.7999999999999995E-2</v>
      </c>
      <c r="F387" s="4">
        <v>8.8000000000000009E-2</v>
      </c>
      <c r="K387" s="4">
        <v>0.17</v>
      </c>
      <c r="L387" s="4">
        <v>0.32090000000000002</v>
      </c>
      <c r="M387" s="4">
        <v>0.52769999999999995</v>
      </c>
      <c r="N387" s="4">
        <v>0.48</v>
      </c>
      <c r="O387" s="4">
        <v>0.40039999999999998</v>
      </c>
      <c r="P387" s="4">
        <v>0.50390000000000001</v>
      </c>
    </row>
    <row r="388" spans="1:16" x14ac:dyDescent="0.25">
      <c r="A388" t="s">
        <v>8932</v>
      </c>
      <c r="B388" s="2">
        <v>0</v>
      </c>
      <c r="E388" s="4">
        <v>8.7999999999999995E-2</v>
      </c>
      <c r="F388" s="4">
        <v>8.8000000000000009E-2</v>
      </c>
      <c r="K388" s="4">
        <v>0.17</v>
      </c>
      <c r="L388" s="4">
        <v>0.32090000000000002</v>
      </c>
      <c r="M388" s="4">
        <v>0.52769999999999995</v>
      </c>
      <c r="N388" s="4">
        <v>0.48</v>
      </c>
      <c r="O388" s="4">
        <v>0.40039999999999998</v>
      </c>
      <c r="P388" s="4">
        <v>0.50390000000000001</v>
      </c>
    </row>
    <row r="389" spans="1:16" x14ac:dyDescent="0.25">
      <c r="A389" t="s">
        <v>8933</v>
      </c>
      <c r="B389" s="2">
        <v>0</v>
      </c>
      <c r="E389" s="4">
        <v>8.7999999999999995E-2</v>
      </c>
      <c r="F389" s="4">
        <v>8.8000000000000009E-2</v>
      </c>
      <c r="K389" s="4">
        <v>0.17</v>
      </c>
      <c r="L389" s="4">
        <v>0.32090000000000002</v>
      </c>
      <c r="M389" s="4">
        <v>0.52769999999999995</v>
      </c>
      <c r="N389" s="4">
        <v>0.48</v>
      </c>
      <c r="O389" s="4">
        <v>0.40039999999999998</v>
      </c>
      <c r="P389" s="4">
        <v>0.50390000000000001</v>
      </c>
    </row>
    <row r="390" spans="1:16" x14ac:dyDescent="0.25">
      <c r="A390" t="s">
        <v>8934</v>
      </c>
      <c r="B390" s="2">
        <v>0</v>
      </c>
      <c r="E390" s="4">
        <v>8.7999999999999995E-2</v>
      </c>
      <c r="F390" s="4">
        <v>8.8000000000000009E-2</v>
      </c>
      <c r="K390" s="4">
        <v>0.17</v>
      </c>
      <c r="L390" s="4">
        <v>0.32090000000000002</v>
      </c>
      <c r="M390" s="4">
        <v>0.52769999999999995</v>
      </c>
      <c r="N390" s="4">
        <v>0.48</v>
      </c>
      <c r="O390" s="4">
        <v>0.40039999999999998</v>
      </c>
      <c r="P390" s="4">
        <v>0.50390000000000001</v>
      </c>
    </row>
    <row r="391" spans="1:16" x14ac:dyDescent="0.25">
      <c r="A391" t="s">
        <v>8935</v>
      </c>
      <c r="B391" s="2">
        <v>0</v>
      </c>
      <c r="E391" s="4">
        <v>8.7999999999999995E-2</v>
      </c>
      <c r="F391" s="4">
        <v>8.8000000000000009E-2</v>
      </c>
      <c r="K391" s="4">
        <v>0.17</v>
      </c>
      <c r="L391" s="4">
        <v>0.32090000000000002</v>
      </c>
      <c r="M391" s="4">
        <v>0.52769999999999995</v>
      </c>
      <c r="N391" s="4">
        <v>0.48</v>
      </c>
      <c r="O391" s="4">
        <v>0.40039999999999998</v>
      </c>
      <c r="P391" s="4">
        <v>0.50390000000000001</v>
      </c>
    </row>
    <row r="392" spans="1:16" x14ac:dyDescent="0.25">
      <c r="A392" t="s">
        <v>8936</v>
      </c>
      <c r="B392" s="2">
        <v>0</v>
      </c>
      <c r="E392" s="4">
        <v>8.7999999999999995E-2</v>
      </c>
      <c r="F392" s="4">
        <v>8.8000000000000009E-2</v>
      </c>
      <c r="K392" s="4">
        <v>0.17</v>
      </c>
      <c r="L392" s="4">
        <v>0.32090000000000002</v>
      </c>
      <c r="M392" s="4">
        <v>0.52769999999999995</v>
      </c>
      <c r="N392" s="4">
        <v>0.48</v>
      </c>
      <c r="O392" s="4">
        <v>0.40039999999999998</v>
      </c>
      <c r="P392" s="4">
        <v>0.50390000000000001</v>
      </c>
    </row>
    <row r="393" spans="1:16" x14ac:dyDescent="0.25">
      <c r="A393" t="s">
        <v>8937</v>
      </c>
      <c r="B393" s="2">
        <v>0</v>
      </c>
      <c r="E393" s="4">
        <v>8.7999999999999995E-2</v>
      </c>
      <c r="F393" s="4">
        <v>8.8000000000000009E-2</v>
      </c>
      <c r="K393" s="4">
        <v>0.17</v>
      </c>
      <c r="L393" s="4">
        <v>0.32090000000000002</v>
      </c>
      <c r="M393" s="4">
        <v>0.52769999999999995</v>
      </c>
      <c r="N393" s="4">
        <v>0.48</v>
      </c>
      <c r="O393" s="4">
        <v>0.40039999999999998</v>
      </c>
      <c r="P393" s="4">
        <v>0.50390000000000001</v>
      </c>
    </row>
    <row r="394" spans="1:16" x14ac:dyDescent="0.25">
      <c r="A394" t="s">
        <v>8938</v>
      </c>
      <c r="B394" s="2">
        <v>0</v>
      </c>
      <c r="E394" s="4">
        <v>8.7999999999999995E-2</v>
      </c>
      <c r="F394" s="4">
        <v>8.8000000000000009E-2</v>
      </c>
      <c r="K394" s="4">
        <v>0.17</v>
      </c>
      <c r="L394" s="4">
        <v>0.32090000000000002</v>
      </c>
      <c r="M394" s="4">
        <v>0.52769999999999995</v>
      </c>
      <c r="N394" s="4">
        <v>0.48</v>
      </c>
      <c r="O394" s="4">
        <v>0.40039999999999998</v>
      </c>
      <c r="P394" s="4">
        <v>0.50390000000000001</v>
      </c>
    </row>
    <row r="395" spans="1:16" x14ac:dyDescent="0.25">
      <c r="A395" t="s">
        <v>8939</v>
      </c>
      <c r="B395" s="2">
        <v>0</v>
      </c>
      <c r="E395" s="4">
        <v>8.7999999999999995E-2</v>
      </c>
      <c r="F395" s="4">
        <v>8.8000000000000009E-2</v>
      </c>
      <c r="K395" s="4">
        <v>0.17</v>
      </c>
      <c r="L395" s="4">
        <v>0.32090000000000002</v>
      </c>
      <c r="M395" s="4">
        <v>0.52769999999999995</v>
      </c>
      <c r="N395" s="4">
        <v>0.48</v>
      </c>
      <c r="O395" s="4">
        <v>0.40039999999999998</v>
      </c>
      <c r="P395" s="4">
        <v>0.50390000000000001</v>
      </c>
    </row>
    <row r="396" spans="1:16" x14ac:dyDescent="0.25">
      <c r="A396" t="s">
        <v>8940</v>
      </c>
      <c r="B396" s="2">
        <v>0</v>
      </c>
      <c r="E396" s="4">
        <v>8.7999999999999995E-2</v>
      </c>
      <c r="F396" s="4">
        <v>8.8000000000000009E-2</v>
      </c>
      <c r="K396" s="4">
        <v>0.17</v>
      </c>
      <c r="L396" s="4">
        <v>0.32090000000000002</v>
      </c>
      <c r="M396" s="4">
        <v>0.52769999999999995</v>
      </c>
      <c r="N396" s="4">
        <v>0.48</v>
      </c>
      <c r="O396" s="4">
        <v>0.40039999999999998</v>
      </c>
      <c r="P396" s="4">
        <v>0.50390000000000001</v>
      </c>
    </row>
    <row r="397" spans="1:16" x14ac:dyDescent="0.25">
      <c r="A397" t="s">
        <v>8941</v>
      </c>
      <c r="B397" s="2">
        <v>0</v>
      </c>
      <c r="E397" s="4">
        <v>8.7999999999999995E-2</v>
      </c>
      <c r="F397" s="4">
        <v>8.8000000000000009E-2</v>
      </c>
      <c r="K397" s="4">
        <v>0.17</v>
      </c>
      <c r="L397" s="4">
        <v>0.32090000000000002</v>
      </c>
      <c r="M397" s="4">
        <v>0.52769999999999995</v>
      </c>
      <c r="N397" s="4">
        <v>0.48</v>
      </c>
      <c r="O397" s="4">
        <v>0.40039999999999998</v>
      </c>
      <c r="P397" s="4">
        <v>0.50390000000000001</v>
      </c>
    </row>
    <row r="398" spans="1:16" x14ac:dyDescent="0.25">
      <c r="A398" t="s">
        <v>8942</v>
      </c>
      <c r="B398" s="2">
        <v>0</v>
      </c>
      <c r="E398" s="4">
        <v>8.7999999999999995E-2</v>
      </c>
      <c r="F398" s="4">
        <v>8.8000000000000009E-2</v>
      </c>
      <c r="K398" s="4">
        <v>0.17</v>
      </c>
      <c r="L398" s="4">
        <v>0.32090000000000002</v>
      </c>
      <c r="M398" s="4">
        <v>0.52769999999999995</v>
      </c>
      <c r="N398" s="4">
        <v>0.48</v>
      </c>
      <c r="O398" s="4">
        <v>0.40039999999999998</v>
      </c>
      <c r="P398" s="4">
        <v>0.50390000000000001</v>
      </c>
    </row>
    <row r="399" spans="1:16" x14ac:dyDescent="0.25">
      <c r="A399" t="s">
        <v>8943</v>
      </c>
      <c r="B399" s="2">
        <v>0</v>
      </c>
      <c r="E399" s="4">
        <v>8.7999999999999995E-2</v>
      </c>
      <c r="F399" s="4">
        <v>8.8000000000000009E-2</v>
      </c>
      <c r="K399" s="4">
        <v>0.17</v>
      </c>
      <c r="L399" s="4">
        <v>0.32090000000000002</v>
      </c>
      <c r="M399" s="4">
        <v>0.52769999999999995</v>
      </c>
      <c r="N399" s="4">
        <v>0.48</v>
      </c>
      <c r="O399" s="4">
        <v>0.40039999999999998</v>
      </c>
      <c r="P399" s="4">
        <v>0.50390000000000001</v>
      </c>
    </row>
    <row r="400" spans="1:16" x14ac:dyDescent="0.25">
      <c r="A400" t="s">
        <v>8944</v>
      </c>
      <c r="B400" s="2">
        <v>0</v>
      </c>
      <c r="E400" s="4">
        <v>8.7999999999999995E-2</v>
      </c>
      <c r="F400" s="4">
        <v>8.8000000000000009E-2</v>
      </c>
      <c r="K400" s="4">
        <v>0.17</v>
      </c>
      <c r="L400" s="4">
        <v>0.32090000000000002</v>
      </c>
      <c r="M400" s="4">
        <v>0.52769999999999995</v>
      </c>
      <c r="N400" s="4">
        <v>0.48</v>
      </c>
      <c r="O400" s="4">
        <v>0.40039999999999998</v>
      </c>
      <c r="P400" s="4">
        <v>0.50390000000000001</v>
      </c>
    </row>
    <row r="401" spans="1:16" x14ac:dyDescent="0.25">
      <c r="A401" t="s">
        <v>8945</v>
      </c>
      <c r="B401" s="2">
        <v>0</v>
      </c>
      <c r="E401" s="4">
        <v>8.7999999999999995E-2</v>
      </c>
      <c r="F401" s="4">
        <v>8.8000000000000009E-2</v>
      </c>
      <c r="K401" s="4">
        <v>0.17</v>
      </c>
      <c r="L401" s="4">
        <v>0.32090000000000002</v>
      </c>
      <c r="M401" s="4">
        <v>0.52769999999999995</v>
      </c>
      <c r="N401" s="4">
        <v>0.48</v>
      </c>
      <c r="O401" s="4">
        <v>0.40039999999999998</v>
      </c>
      <c r="P401" s="4">
        <v>0.50390000000000001</v>
      </c>
    </row>
    <row r="402" spans="1:16" x14ac:dyDescent="0.25">
      <c r="A402" t="s">
        <v>8946</v>
      </c>
      <c r="B402" s="2">
        <v>0</v>
      </c>
      <c r="E402" s="4">
        <v>8.7999999999999995E-2</v>
      </c>
      <c r="F402" s="4">
        <v>8.8000000000000009E-2</v>
      </c>
      <c r="K402" s="4">
        <v>0.17</v>
      </c>
      <c r="L402" s="4">
        <v>0.32090000000000002</v>
      </c>
      <c r="M402" s="4">
        <v>0.52769999999999995</v>
      </c>
      <c r="N402" s="4">
        <v>0.48</v>
      </c>
      <c r="O402" s="4">
        <v>0.40039999999999998</v>
      </c>
      <c r="P402" s="4">
        <v>0.50390000000000001</v>
      </c>
    </row>
    <row r="403" spans="1:16" x14ac:dyDescent="0.25">
      <c r="A403" t="s">
        <v>8947</v>
      </c>
      <c r="B403" s="2">
        <v>0</v>
      </c>
      <c r="E403" s="4">
        <v>8.7999999999999995E-2</v>
      </c>
      <c r="F403" s="4">
        <v>8.8000000000000009E-2</v>
      </c>
      <c r="K403" s="4">
        <v>0.17</v>
      </c>
      <c r="L403" s="4">
        <v>0.32090000000000002</v>
      </c>
      <c r="M403" s="4">
        <v>0.52769999999999995</v>
      </c>
      <c r="N403" s="4">
        <v>0.48</v>
      </c>
      <c r="O403" s="4">
        <v>0.40039999999999998</v>
      </c>
      <c r="P403" s="4">
        <v>0.50390000000000001</v>
      </c>
    </row>
    <row r="404" spans="1:16" x14ac:dyDescent="0.25">
      <c r="A404" t="s">
        <v>8948</v>
      </c>
      <c r="B404" s="2">
        <v>0</v>
      </c>
      <c r="E404" s="4">
        <v>8.7999999999999995E-2</v>
      </c>
      <c r="F404" s="4">
        <v>8.8000000000000009E-2</v>
      </c>
      <c r="K404" s="4">
        <v>0.17</v>
      </c>
      <c r="L404" s="4">
        <v>0.32090000000000002</v>
      </c>
      <c r="M404" s="4">
        <v>0.52769999999999995</v>
      </c>
      <c r="N404" s="4">
        <v>0.48</v>
      </c>
      <c r="O404" s="4">
        <v>0.40039999999999998</v>
      </c>
      <c r="P404" s="4">
        <v>0.50390000000000001</v>
      </c>
    </row>
    <row r="405" spans="1:16" x14ac:dyDescent="0.25">
      <c r="A405" t="s">
        <v>8949</v>
      </c>
      <c r="B405" s="2">
        <v>0</v>
      </c>
      <c r="E405" s="4">
        <v>8.7999999999999995E-2</v>
      </c>
      <c r="F405" s="4">
        <v>8.8000000000000009E-2</v>
      </c>
      <c r="K405" s="4">
        <v>0.17</v>
      </c>
      <c r="L405" s="4">
        <v>0.32090000000000002</v>
      </c>
      <c r="M405" s="4">
        <v>0.52769999999999995</v>
      </c>
      <c r="N405" s="4">
        <v>0.48</v>
      </c>
      <c r="O405" s="4">
        <v>0.40039999999999998</v>
      </c>
      <c r="P405" s="4">
        <v>0.50390000000000001</v>
      </c>
    </row>
    <row r="406" spans="1:16" x14ac:dyDescent="0.25">
      <c r="A406" t="s">
        <v>8950</v>
      </c>
      <c r="B406" s="2">
        <v>0</v>
      </c>
      <c r="E406" s="4">
        <v>8.7999999999999995E-2</v>
      </c>
      <c r="F406" s="4">
        <v>8.8000000000000009E-2</v>
      </c>
      <c r="K406" s="4">
        <v>0.17</v>
      </c>
      <c r="L406" s="4">
        <v>0.32090000000000002</v>
      </c>
      <c r="M406" s="4">
        <v>0.52769999999999995</v>
      </c>
      <c r="N406" s="4">
        <v>0.48</v>
      </c>
      <c r="O406" s="4">
        <v>0.40039999999999998</v>
      </c>
      <c r="P406" s="4">
        <v>0.50390000000000001</v>
      </c>
    </row>
    <row r="407" spans="1:16" x14ac:dyDescent="0.25">
      <c r="A407" t="s">
        <v>8951</v>
      </c>
      <c r="B407" s="2">
        <v>0</v>
      </c>
      <c r="E407" s="4">
        <v>8.7999999999999995E-2</v>
      </c>
      <c r="F407" s="4">
        <v>8.8000000000000009E-2</v>
      </c>
      <c r="K407" s="4">
        <v>0.17</v>
      </c>
      <c r="L407" s="4">
        <v>0.32090000000000002</v>
      </c>
      <c r="M407" s="4">
        <v>0.52769999999999995</v>
      </c>
      <c r="N407" s="4">
        <v>0.48</v>
      </c>
      <c r="O407" s="4">
        <v>0.40039999999999998</v>
      </c>
      <c r="P407" s="4">
        <v>0.50390000000000001</v>
      </c>
    </row>
    <row r="408" spans="1:16" x14ac:dyDescent="0.25">
      <c r="A408" t="s">
        <v>8952</v>
      </c>
      <c r="B408" s="2">
        <v>0</v>
      </c>
      <c r="E408" s="4">
        <v>8.7999999999999995E-2</v>
      </c>
      <c r="F408" s="4">
        <v>8.8000000000000009E-2</v>
      </c>
      <c r="K408" s="4">
        <v>0.17</v>
      </c>
      <c r="L408" s="4">
        <v>0.32090000000000002</v>
      </c>
      <c r="M408" s="4">
        <v>0.52769999999999995</v>
      </c>
      <c r="N408" s="4">
        <v>0.48</v>
      </c>
      <c r="O408" s="4">
        <v>0.40039999999999998</v>
      </c>
      <c r="P408" s="4">
        <v>0.50390000000000001</v>
      </c>
    </row>
    <row r="409" spans="1:16" x14ac:dyDescent="0.25">
      <c r="A409" t="s">
        <v>8953</v>
      </c>
      <c r="B409" s="2">
        <v>0</v>
      </c>
      <c r="E409" s="4">
        <v>8.7999999999999995E-2</v>
      </c>
      <c r="F409" s="4">
        <v>8.8000000000000009E-2</v>
      </c>
      <c r="K409" s="4">
        <v>0.17</v>
      </c>
      <c r="L409" s="4">
        <v>0.32090000000000002</v>
      </c>
      <c r="M409" s="4">
        <v>0.52769999999999995</v>
      </c>
      <c r="N409" s="4">
        <v>0.48</v>
      </c>
      <c r="O409" s="4">
        <v>0.40039999999999998</v>
      </c>
      <c r="P409" s="4">
        <v>0.50390000000000001</v>
      </c>
    </row>
    <row r="410" spans="1:16" x14ac:dyDescent="0.25">
      <c r="A410" t="s">
        <v>8954</v>
      </c>
      <c r="B410" s="2">
        <v>0</v>
      </c>
      <c r="E410" s="4">
        <v>8.7999999999999995E-2</v>
      </c>
      <c r="F410" s="4">
        <v>8.8000000000000009E-2</v>
      </c>
      <c r="K410" s="4">
        <v>0.17</v>
      </c>
      <c r="L410" s="4">
        <v>0.32090000000000002</v>
      </c>
      <c r="M410" s="4">
        <v>0.52769999999999995</v>
      </c>
      <c r="N410" s="4">
        <v>0.48</v>
      </c>
      <c r="O410" s="4">
        <v>0.40039999999999998</v>
      </c>
      <c r="P410" s="4">
        <v>0.50390000000000001</v>
      </c>
    </row>
    <row r="411" spans="1:16" x14ac:dyDescent="0.25">
      <c r="A411" t="s">
        <v>8955</v>
      </c>
      <c r="B411" s="2">
        <v>0</v>
      </c>
      <c r="E411" s="4">
        <v>8.7999999999999995E-2</v>
      </c>
      <c r="F411" s="4">
        <v>8.8000000000000009E-2</v>
      </c>
      <c r="K411" s="4">
        <v>0.17</v>
      </c>
      <c r="L411" s="4">
        <v>0.32090000000000002</v>
      </c>
      <c r="M411" s="4">
        <v>0.52769999999999995</v>
      </c>
      <c r="N411" s="4">
        <v>0.48</v>
      </c>
      <c r="O411" s="4">
        <v>0.40039999999999998</v>
      </c>
      <c r="P411" s="4">
        <v>0.50390000000000001</v>
      </c>
    </row>
    <row r="412" spans="1:16" x14ac:dyDescent="0.25">
      <c r="A412" t="s">
        <v>8956</v>
      </c>
      <c r="B412" s="2">
        <v>0</v>
      </c>
      <c r="E412" s="4">
        <v>8.7999999999999995E-2</v>
      </c>
      <c r="F412" s="4">
        <v>8.8000000000000009E-2</v>
      </c>
      <c r="K412" s="4">
        <v>0.17</v>
      </c>
      <c r="L412" s="4">
        <v>0.32090000000000002</v>
      </c>
      <c r="M412" s="4">
        <v>0.52769999999999995</v>
      </c>
      <c r="N412" s="4">
        <v>0.48</v>
      </c>
      <c r="O412" s="4">
        <v>0.40039999999999998</v>
      </c>
      <c r="P412" s="4">
        <v>0.50390000000000001</v>
      </c>
    </row>
    <row r="413" spans="1:16" x14ac:dyDescent="0.25">
      <c r="A413" t="s">
        <v>8957</v>
      </c>
      <c r="B413" s="2">
        <v>0</v>
      </c>
      <c r="E413" s="4">
        <v>8.7999999999999995E-2</v>
      </c>
      <c r="F413" s="4">
        <v>8.8000000000000009E-2</v>
      </c>
      <c r="K413" s="4">
        <v>0.17</v>
      </c>
      <c r="L413" s="4">
        <v>0.32090000000000002</v>
      </c>
      <c r="M413" s="4">
        <v>0.52769999999999995</v>
      </c>
      <c r="N413" s="4">
        <v>0.48</v>
      </c>
      <c r="O413" s="4">
        <v>0.40039999999999998</v>
      </c>
      <c r="P413" s="4">
        <v>0.50390000000000001</v>
      </c>
    </row>
    <row r="414" spans="1:16" x14ac:dyDescent="0.25">
      <c r="A414" t="s">
        <v>8958</v>
      </c>
      <c r="B414" s="2">
        <v>0</v>
      </c>
      <c r="E414" s="4">
        <v>8.7999999999999995E-2</v>
      </c>
      <c r="F414" s="4">
        <v>8.8000000000000009E-2</v>
      </c>
      <c r="K414" s="4">
        <v>0.17</v>
      </c>
      <c r="L414" s="4">
        <v>0.32090000000000002</v>
      </c>
      <c r="M414" s="4">
        <v>0.52769999999999995</v>
      </c>
      <c r="N414" s="4">
        <v>0.48</v>
      </c>
      <c r="O414" s="4">
        <v>0.40039999999999998</v>
      </c>
      <c r="P414" s="4">
        <v>0.50390000000000001</v>
      </c>
    </row>
    <row r="415" spans="1:16" x14ac:dyDescent="0.25">
      <c r="A415" t="s">
        <v>8959</v>
      </c>
      <c r="B415" s="2">
        <v>0</v>
      </c>
      <c r="E415" s="4">
        <v>8.7999999999999995E-2</v>
      </c>
      <c r="F415" s="4">
        <v>8.8000000000000009E-2</v>
      </c>
      <c r="K415" s="4">
        <v>0.17</v>
      </c>
      <c r="L415" s="4">
        <v>0.32090000000000002</v>
      </c>
      <c r="M415" s="4">
        <v>0.52769999999999995</v>
      </c>
      <c r="N415" s="4">
        <v>0.48</v>
      </c>
      <c r="O415" s="4">
        <v>0.40039999999999998</v>
      </c>
      <c r="P415" s="4">
        <v>0.50390000000000001</v>
      </c>
    </row>
    <row r="416" spans="1:16" x14ac:dyDescent="0.25">
      <c r="A416" t="s">
        <v>8960</v>
      </c>
      <c r="B416" s="2">
        <v>0</v>
      </c>
      <c r="E416" s="4">
        <v>8.7999999999999995E-2</v>
      </c>
      <c r="F416" s="4">
        <v>8.8000000000000009E-2</v>
      </c>
      <c r="K416" s="4">
        <v>0.17</v>
      </c>
      <c r="L416" s="4">
        <v>0.32090000000000002</v>
      </c>
      <c r="M416" s="4">
        <v>0.52769999999999995</v>
      </c>
      <c r="N416" s="4">
        <v>0.48</v>
      </c>
      <c r="O416" s="4">
        <v>0.40039999999999998</v>
      </c>
      <c r="P416" s="4">
        <v>0.50390000000000001</v>
      </c>
    </row>
    <row r="417" spans="1:16" x14ac:dyDescent="0.25">
      <c r="A417" t="s">
        <v>8961</v>
      </c>
      <c r="B417" s="2">
        <v>0</v>
      </c>
      <c r="E417" s="4">
        <v>8.7999999999999995E-2</v>
      </c>
      <c r="F417" s="4">
        <v>8.8000000000000009E-2</v>
      </c>
      <c r="K417" s="4">
        <v>0.17</v>
      </c>
      <c r="L417" s="4">
        <v>0.32090000000000002</v>
      </c>
      <c r="M417" s="4">
        <v>0.52769999999999995</v>
      </c>
      <c r="N417" s="4">
        <v>0.48</v>
      </c>
      <c r="O417" s="4">
        <v>0.40039999999999998</v>
      </c>
      <c r="P417" s="4">
        <v>0.50390000000000001</v>
      </c>
    </row>
    <row r="418" spans="1:16" x14ac:dyDescent="0.25">
      <c r="A418" t="s">
        <v>8962</v>
      </c>
      <c r="B418" s="2">
        <v>0</v>
      </c>
      <c r="E418" s="4">
        <v>8.7999999999999995E-2</v>
      </c>
      <c r="F418" s="4">
        <v>8.8000000000000009E-2</v>
      </c>
      <c r="K418" s="4">
        <v>0.17</v>
      </c>
      <c r="L418" s="4">
        <v>0.32090000000000002</v>
      </c>
      <c r="M418" s="4">
        <v>0.52769999999999995</v>
      </c>
      <c r="N418" s="4">
        <v>0.48</v>
      </c>
      <c r="O418" s="4">
        <v>0.40039999999999998</v>
      </c>
      <c r="P418" s="4">
        <v>0.50390000000000001</v>
      </c>
    </row>
    <row r="419" spans="1:16" x14ac:dyDescent="0.25">
      <c r="A419" t="s">
        <v>8963</v>
      </c>
      <c r="B419" s="2">
        <v>0</v>
      </c>
      <c r="E419" s="4">
        <v>8.7999999999999995E-2</v>
      </c>
      <c r="F419" s="4">
        <v>8.8000000000000009E-2</v>
      </c>
      <c r="K419" s="4">
        <v>0.17</v>
      </c>
      <c r="L419" s="4">
        <v>0.32090000000000002</v>
      </c>
      <c r="M419" s="4">
        <v>0.52769999999999995</v>
      </c>
      <c r="N419" s="4">
        <v>0.48</v>
      </c>
      <c r="O419" s="4">
        <v>0.40039999999999998</v>
      </c>
      <c r="P419" s="4">
        <v>0.50390000000000001</v>
      </c>
    </row>
    <row r="420" spans="1:16" x14ac:dyDescent="0.25">
      <c r="A420" t="s">
        <v>8964</v>
      </c>
      <c r="B420" s="2">
        <v>0</v>
      </c>
      <c r="E420" s="4">
        <v>8.7999999999999995E-2</v>
      </c>
      <c r="F420" s="4">
        <v>8.8000000000000009E-2</v>
      </c>
      <c r="K420" s="4">
        <v>0.17</v>
      </c>
      <c r="L420" s="4">
        <v>0.32090000000000002</v>
      </c>
      <c r="M420" s="4">
        <v>0.52769999999999995</v>
      </c>
      <c r="N420" s="4">
        <v>0.48</v>
      </c>
      <c r="O420" s="4">
        <v>0.40039999999999998</v>
      </c>
      <c r="P420" s="4">
        <v>0.50390000000000001</v>
      </c>
    </row>
    <row r="421" spans="1:16" x14ac:dyDescent="0.25">
      <c r="A421" t="s">
        <v>8965</v>
      </c>
      <c r="B421" s="2">
        <v>0</v>
      </c>
      <c r="E421" s="4">
        <v>8.7999999999999995E-2</v>
      </c>
      <c r="F421" s="4">
        <v>8.8000000000000009E-2</v>
      </c>
      <c r="K421" s="4">
        <v>0.17</v>
      </c>
      <c r="L421" s="4">
        <v>0.32090000000000002</v>
      </c>
      <c r="M421" s="4">
        <v>0.52769999999999995</v>
      </c>
      <c r="N421" s="4">
        <v>0.48</v>
      </c>
      <c r="O421" s="4">
        <v>0.40039999999999998</v>
      </c>
      <c r="P421" s="4">
        <v>0.50390000000000001</v>
      </c>
    </row>
    <row r="422" spans="1:16" x14ac:dyDescent="0.25">
      <c r="A422" t="s">
        <v>8966</v>
      </c>
      <c r="B422" s="2">
        <v>0</v>
      </c>
      <c r="E422" s="4">
        <v>8.7999999999999995E-2</v>
      </c>
      <c r="F422" s="4">
        <v>8.8000000000000009E-2</v>
      </c>
      <c r="K422" s="4">
        <v>0.17</v>
      </c>
      <c r="L422" s="4">
        <v>0.32090000000000002</v>
      </c>
      <c r="M422" s="4">
        <v>0.52769999999999995</v>
      </c>
      <c r="N422" s="4">
        <v>0.48</v>
      </c>
      <c r="O422" s="4">
        <v>0.40039999999999998</v>
      </c>
      <c r="P422" s="4">
        <v>0.50390000000000001</v>
      </c>
    </row>
    <row r="423" spans="1:16" x14ac:dyDescent="0.25">
      <c r="A423" t="s">
        <v>8967</v>
      </c>
      <c r="B423" s="2">
        <v>0</v>
      </c>
      <c r="E423" s="4">
        <v>8.7999999999999995E-2</v>
      </c>
      <c r="F423" s="4">
        <v>8.8000000000000009E-2</v>
      </c>
      <c r="K423" s="4">
        <v>0.17</v>
      </c>
      <c r="L423" s="4">
        <v>0.32090000000000002</v>
      </c>
      <c r="M423" s="4">
        <v>0.52769999999999995</v>
      </c>
      <c r="N423" s="4">
        <v>0.48</v>
      </c>
      <c r="O423" s="4">
        <v>0.40039999999999998</v>
      </c>
      <c r="P423" s="4">
        <v>0.50390000000000001</v>
      </c>
    </row>
    <row r="424" spans="1:16" x14ac:dyDescent="0.25">
      <c r="A424" t="s">
        <v>8968</v>
      </c>
      <c r="B424" s="2">
        <v>0</v>
      </c>
      <c r="E424" s="4">
        <v>8.7999999999999995E-2</v>
      </c>
      <c r="F424" s="4">
        <v>8.8000000000000009E-2</v>
      </c>
      <c r="K424" s="4">
        <v>0.17</v>
      </c>
      <c r="L424" s="4">
        <v>0.32090000000000002</v>
      </c>
      <c r="M424" s="4">
        <v>0.52769999999999995</v>
      </c>
      <c r="N424" s="4">
        <v>0.48</v>
      </c>
      <c r="O424" s="4">
        <v>0.40039999999999998</v>
      </c>
      <c r="P424" s="4">
        <v>0.50390000000000001</v>
      </c>
    </row>
    <row r="425" spans="1:16" x14ac:dyDescent="0.25">
      <c r="A425" t="s">
        <v>8969</v>
      </c>
      <c r="B425" s="2">
        <v>0</v>
      </c>
      <c r="E425" s="4">
        <v>8.7999999999999995E-2</v>
      </c>
      <c r="F425" s="4">
        <v>8.8000000000000009E-2</v>
      </c>
      <c r="K425" s="4">
        <v>0.17</v>
      </c>
      <c r="L425" s="4">
        <v>0.32090000000000002</v>
      </c>
      <c r="M425" s="4">
        <v>0.52769999999999995</v>
      </c>
      <c r="N425" s="4">
        <v>0.48</v>
      </c>
      <c r="O425" s="4">
        <v>0.40039999999999998</v>
      </c>
      <c r="P425" s="4">
        <v>0.50390000000000001</v>
      </c>
    </row>
    <row r="426" spans="1:16" x14ac:dyDescent="0.25">
      <c r="A426" t="s">
        <v>8970</v>
      </c>
      <c r="B426" s="2">
        <v>0</v>
      </c>
      <c r="E426" s="4">
        <v>8.7999999999999995E-2</v>
      </c>
      <c r="F426" s="4">
        <v>8.8000000000000009E-2</v>
      </c>
      <c r="K426" s="4">
        <v>0.17</v>
      </c>
      <c r="L426" s="4">
        <v>0.32090000000000002</v>
      </c>
      <c r="M426" s="4">
        <v>0.52769999999999995</v>
      </c>
      <c r="N426" s="4">
        <v>0.48</v>
      </c>
      <c r="O426" s="4">
        <v>0.40039999999999998</v>
      </c>
      <c r="P426" s="4">
        <v>0.50390000000000001</v>
      </c>
    </row>
    <row r="427" spans="1:16" x14ac:dyDescent="0.25">
      <c r="A427" t="s">
        <v>8971</v>
      </c>
      <c r="B427" s="2">
        <v>0</v>
      </c>
      <c r="E427" s="4">
        <v>8.7999999999999995E-2</v>
      </c>
      <c r="F427" s="4">
        <v>8.8000000000000009E-2</v>
      </c>
      <c r="K427" s="4">
        <v>0.17</v>
      </c>
      <c r="L427" s="4">
        <v>0.32090000000000002</v>
      </c>
      <c r="M427" s="4">
        <v>0.52769999999999995</v>
      </c>
      <c r="N427" s="4">
        <v>0.48</v>
      </c>
      <c r="O427" s="4">
        <v>0.40039999999999998</v>
      </c>
      <c r="P427" s="4">
        <v>0.50390000000000001</v>
      </c>
    </row>
    <row r="428" spans="1:16" x14ac:dyDescent="0.25">
      <c r="A428" t="s">
        <v>8972</v>
      </c>
      <c r="B428" s="2">
        <v>0</v>
      </c>
      <c r="E428" s="4">
        <v>8.7999999999999995E-2</v>
      </c>
      <c r="F428" s="4">
        <v>8.8000000000000009E-2</v>
      </c>
      <c r="K428" s="4">
        <v>0.17</v>
      </c>
      <c r="L428" s="4">
        <v>0.32090000000000002</v>
      </c>
      <c r="M428" s="4">
        <v>0.52769999999999995</v>
      </c>
      <c r="N428" s="4">
        <v>0.48</v>
      </c>
      <c r="O428" s="4">
        <v>0.40039999999999998</v>
      </c>
      <c r="P428" s="4">
        <v>0.50390000000000001</v>
      </c>
    </row>
    <row r="429" spans="1:16" x14ac:dyDescent="0.25">
      <c r="A429" t="s">
        <v>8973</v>
      </c>
      <c r="B429" s="2">
        <v>0</v>
      </c>
      <c r="E429" s="4">
        <v>8.7999999999999995E-2</v>
      </c>
      <c r="F429" s="4">
        <v>8.8000000000000009E-2</v>
      </c>
      <c r="K429" s="4">
        <v>0.17</v>
      </c>
      <c r="L429" s="4">
        <v>0.32090000000000002</v>
      </c>
      <c r="M429" s="4">
        <v>0.52769999999999995</v>
      </c>
      <c r="N429" s="4">
        <v>0.48</v>
      </c>
      <c r="O429" s="4">
        <v>0.40039999999999998</v>
      </c>
      <c r="P429" s="4">
        <v>0.50390000000000001</v>
      </c>
    </row>
    <row r="430" spans="1:16" x14ac:dyDescent="0.25">
      <c r="A430" t="s">
        <v>8974</v>
      </c>
      <c r="B430" s="2">
        <v>0</v>
      </c>
      <c r="E430" s="4">
        <v>8.7999999999999995E-2</v>
      </c>
      <c r="F430" s="4">
        <v>8.8000000000000009E-2</v>
      </c>
      <c r="K430" s="4">
        <v>0.17</v>
      </c>
      <c r="L430" s="4">
        <v>0.32090000000000002</v>
      </c>
      <c r="M430" s="4">
        <v>0.52769999999999995</v>
      </c>
      <c r="N430" s="4">
        <v>0.48</v>
      </c>
      <c r="O430" s="4">
        <v>0.40039999999999998</v>
      </c>
      <c r="P430" s="4">
        <v>0.50390000000000001</v>
      </c>
    </row>
    <row r="431" spans="1:16" x14ac:dyDescent="0.25">
      <c r="A431" t="s">
        <v>8975</v>
      </c>
      <c r="B431" s="2">
        <v>0</v>
      </c>
      <c r="E431" s="4">
        <v>8.7999999999999995E-2</v>
      </c>
      <c r="F431" s="4">
        <v>8.8000000000000009E-2</v>
      </c>
      <c r="K431" s="4">
        <v>0.17</v>
      </c>
      <c r="L431" s="4">
        <v>0.32090000000000002</v>
      </c>
      <c r="M431" s="4">
        <v>0.52769999999999995</v>
      </c>
      <c r="N431" s="4">
        <v>0.48</v>
      </c>
      <c r="O431" s="4">
        <v>0.40039999999999998</v>
      </c>
      <c r="P431" s="4">
        <v>0.50390000000000001</v>
      </c>
    </row>
    <row r="432" spans="1:16" x14ac:dyDescent="0.25">
      <c r="A432" t="s">
        <v>8976</v>
      </c>
      <c r="B432" s="2">
        <v>0</v>
      </c>
      <c r="E432" s="4">
        <v>8.7999999999999995E-2</v>
      </c>
      <c r="F432" s="4">
        <v>8.8000000000000009E-2</v>
      </c>
      <c r="K432" s="4">
        <v>0.17</v>
      </c>
      <c r="L432" s="4">
        <v>0.32090000000000002</v>
      </c>
      <c r="M432" s="4">
        <v>0.52769999999999995</v>
      </c>
      <c r="N432" s="4">
        <v>0.48</v>
      </c>
      <c r="O432" s="4">
        <v>0.40039999999999998</v>
      </c>
      <c r="P432" s="4">
        <v>0.50390000000000001</v>
      </c>
    </row>
    <row r="433" spans="1:16" x14ac:dyDescent="0.25">
      <c r="A433" t="s">
        <v>8977</v>
      </c>
      <c r="B433" s="2">
        <v>0</v>
      </c>
      <c r="E433" s="4">
        <v>8.7999999999999995E-2</v>
      </c>
      <c r="F433" s="4">
        <v>8.8000000000000009E-2</v>
      </c>
      <c r="K433" s="4">
        <v>0.17</v>
      </c>
      <c r="L433" s="4">
        <v>0.32090000000000002</v>
      </c>
      <c r="M433" s="4">
        <v>0.52769999999999995</v>
      </c>
      <c r="N433" s="4">
        <v>0.48</v>
      </c>
      <c r="O433" s="4">
        <v>0.40039999999999998</v>
      </c>
      <c r="P433" s="4">
        <v>0.50390000000000001</v>
      </c>
    </row>
    <row r="434" spans="1:16" x14ac:dyDescent="0.25">
      <c r="A434" t="s">
        <v>8978</v>
      </c>
      <c r="B434" s="2">
        <v>0</v>
      </c>
      <c r="E434" s="4">
        <v>8.7999999999999995E-2</v>
      </c>
      <c r="F434" s="4">
        <v>8.8000000000000009E-2</v>
      </c>
      <c r="K434" s="4">
        <v>0.17</v>
      </c>
      <c r="L434" s="4">
        <v>0.32090000000000002</v>
      </c>
      <c r="M434" s="4">
        <v>0.52769999999999995</v>
      </c>
      <c r="N434" s="4">
        <v>0.48</v>
      </c>
      <c r="O434" s="4">
        <v>0.40039999999999998</v>
      </c>
      <c r="P434" s="4">
        <v>0.50390000000000001</v>
      </c>
    </row>
    <row r="435" spans="1:16" x14ac:dyDescent="0.25">
      <c r="A435" t="s">
        <v>8979</v>
      </c>
      <c r="B435" s="2">
        <v>0</v>
      </c>
      <c r="E435" s="4">
        <v>8.7999999999999995E-2</v>
      </c>
      <c r="F435" s="4">
        <v>8.8000000000000009E-2</v>
      </c>
      <c r="K435" s="4">
        <v>0.17</v>
      </c>
      <c r="L435" s="4">
        <v>0.32090000000000002</v>
      </c>
      <c r="M435" s="4">
        <v>0.52769999999999995</v>
      </c>
      <c r="N435" s="4">
        <v>0.48</v>
      </c>
      <c r="O435" s="4">
        <v>0.40039999999999998</v>
      </c>
      <c r="P435" s="4">
        <v>0.50390000000000001</v>
      </c>
    </row>
    <row r="436" spans="1:16" x14ac:dyDescent="0.25">
      <c r="A436" t="s">
        <v>8980</v>
      </c>
      <c r="B436" s="2">
        <v>0</v>
      </c>
      <c r="E436" s="4">
        <v>8.7999999999999995E-2</v>
      </c>
      <c r="F436" s="4">
        <v>8.8000000000000009E-2</v>
      </c>
      <c r="K436" s="4">
        <v>0.17</v>
      </c>
      <c r="L436" s="4">
        <v>0.32090000000000002</v>
      </c>
      <c r="M436" s="4">
        <v>0.52769999999999995</v>
      </c>
      <c r="N436" s="4">
        <v>0.48</v>
      </c>
      <c r="O436" s="4">
        <v>0.40039999999999998</v>
      </c>
      <c r="P436" s="4">
        <v>0.50390000000000001</v>
      </c>
    </row>
    <row r="437" spans="1:16" x14ac:dyDescent="0.25">
      <c r="A437" t="s">
        <v>8981</v>
      </c>
      <c r="B437" s="2">
        <v>0</v>
      </c>
      <c r="E437" s="4">
        <v>8.7999999999999995E-2</v>
      </c>
      <c r="F437" s="4">
        <v>8.8000000000000009E-2</v>
      </c>
      <c r="K437" s="4">
        <v>0.17</v>
      </c>
      <c r="L437" s="4">
        <v>0.32090000000000002</v>
      </c>
      <c r="M437" s="4">
        <v>0.52769999999999995</v>
      </c>
      <c r="N437" s="4">
        <v>0.48</v>
      </c>
      <c r="O437" s="4">
        <v>0.40039999999999998</v>
      </c>
      <c r="P437" s="4">
        <v>0.50390000000000001</v>
      </c>
    </row>
    <row r="438" spans="1:16" x14ac:dyDescent="0.25">
      <c r="A438" t="s">
        <v>8982</v>
      </c>
      <c r="B438" s="2">
        <v>0</v>
      </c>
      <c r="E438" s="4">
        <v>8.7999999999999995E-2</v>
      </c>
      <c r="F438" s="4">
        <v>8.8000000000000009E-2</v>
      </c>
      <c r="K438" s="4">
        <v>0.17</v>
      </c>
      <c r="L438" s="4">
        <v>0.32090000000000002</v>
      </c>
      <c r="M438" s="4">
        <v>0.52769999999999995</v>
      </c>
      <c r="N438" s="4">
        <v>0.48</v>
      </c>
      <c r="O438" s="4">
        <v>0.40039999999999998</v>
      </c>
      <c r="P438" s="4">
        <v>0.50390000000000001</v>
      </c>
    </row>
    <row r="439" spans="1:16" x14ac:dyDescent="0.25">
      <c r="A439" t="s">
        <v>8983</v>
      </c>
      <c r="B439" s="2">
        <v>0</v>
      </c>
      <c r="E439" s="4">
        <v>8.7999999999999995E-2</v>
      </c>
      <c r="F439" s="4">
        <v>8.8000000000000009E-2</v>
      </c>
      <c r="K439" s="4">
        <v>0.17</v>
      </c>
      <c r="L439" s="4">
        <v>0.32090000000000002</v>
      </c>
      <c r="M439" s="4">
        <v>0.52769999999999995</v>
      </c>
      <c r="N439" s="4">
        <v>0.48</v>
      </c>
      <c r="O439" s="4">
        <v>0.40039999999999998</v>
      </c>
      <c r="P439" s="4">
        <v>0.50390000000000001</v>
      </c>
    </row>
    <row r="440" spans="1:16" x14ac:dyDescent="0.25">
      <c r="A440" t="s">
        <v>8984</v>
      </c>
      <c r="B440" s="2">
        <v>0</v>
      </c>
      <c r="E440" s="4">
        <v>8.7999999999999995E-2</v>
      </c>
      <c r="F440" s="4">
        <v>8.8000000000000009E-2</v>
      </c>
      <c r="K440" s="4">
        <v>0.17</v>
      </c>
      <c r="L440" s="4">
        <v>0.32090000000000002</v>
      </c>
      <c r="M440" s="4">
        <v>0.52769999999999995</v>
      </c>
      <c r="N440" s="4">
        <v>0.48</v>
      </c>
      <c r="O440" s="4">
        <v>0.40039999999999998</v>
      </c>
      <c r="P440" s="4">
        <v>0.50390000000000001</v>
      </c>
    </row>
    <row r="441" spans="1:16" x14ac:dyDescent="0.25">
      <c r="A441" t="s">
        <v>8985</v>
      </c>
      <c r="B441" s="2">
        <v>0</v>
      </c>
      <c r="E441" s="4">
        <v>8.7999999999999995E-2</v>
      </c>
      <c r="F441" s="4">
        <v>8.8000000000000009E-2</v>
      </c>
      <c r="K441" s="4">
        <v>0.17</v>
      </c>
      <c r="L441" s="4">
        <v>0.32090000000000002</v>
      </c>
      <c r="M441" s="4">
        <v>0.52769999999999995</v>
      </c>
      <c r="N441" s="4">
        <v>0.48</v>
      </c>
      <c r="O441" s="4">
        <v>0.40039999999999998</v>
      </c>
      <c r="P441" s="4">
        <v>0.50390000000000001</v>
      </c>
    </row>
    <row r="442" spans="1:16" x14ac:dyDescent="0.25">
      <c r="A442" t="s">
        <v>8986</v>
      </c>
      <c r="B442" s="2">
        <v>0</v>
      </c>
      <c r="E442" s="4">
        <v>8.7999999999999995E-2</v>
      </c>
      <c r="F442" s="4">
        <v>8.8000000000000009E-2</v>
      </c>
      <c r="K442" s="4">
        <v>0.17</v>
      </c>
      <c r="L442" s="4">
        <v>0.32090000000000002</v>
      </c>
      <c r="M442" s="4">
        <v>0.52769999999999995</v>
      </c>
      <c r="N442" s="4">
        <v>0.48</v>
      </c>
      <c r="O442" s="4">
        <v>0.40039999999999998</v>
      </c>
      <c r="P442" s="4">
        <v>0.50390000000000001</v>
      </c>
    </row>
    <row r="443" spans="1:16" x14ac:dyDescent="0.25">
      <c r="A443" t="s">
        <v>8987</v>
      </c>
      <c r="B443" s="2">
        <v>0</v>
      </c>
      <c r="E443" s="4">
        <v>8.7999999999999995E-2</v>
      </c>
      <c r="F443" s="4">
        <v>8.8000000000000009E-2</v>
      </c>
      <c r="K443" s="4">
        <v>0.17</v>
      </c>
      <c r="L443" s="4">
        <v>0.32090000000000002</v>
      </c>
      <c r="M443" s="4">
        <v>0.52769999999999995</v>
      </c>
      <c r="N443" s="4">
        <v>0.48</v>
      </c>
      <c r="O443" s="4">
        <v>0.40039999999999998</v>
      </c>
      <c r="P443" s="4">
        <v>0.50390000000000001</v>
      </c>
    </row>
    <row r="444" spans="1:16" x14ac:dyDescent="0.25">
      <c r="A444" t="s">
        <v>8989</v>
      </c>
      <c r="B444" s="2">
        <v>0</v>
      </c>
      <c r="E444" s="4">
        <v>8.7999999999999995E-2</v>
      </c>
      <c r="F444" s="4">
        <v>8.8000000000000009E-2</v>
      </c>
      <c r="K444" s="4">
        <v>0.17</v>
      </c>
      <c r="L444" s="4">
        <v>0.32090000000000002</v>
      </c>
      <c r="M444" s="4">
        <v>0.52769999999999995</v>
      </c>
      <c r="N444" s="4">
        <v>0.48</v>
      </c>
      <c r="O444" s="4">
        <v>0.40039999999999998</v>
      </c>
      <c r="P444" s="4">
        <v>0.50390000000000001</v>
      </c>
    </row>
    <row r="445" spans="1:16" x14ac:dyDescent="0.25">
      <c r="A445" t="s">
        <v>8990</v>
      </c>
      <c r="B445" s="2">
        <v>0</v>
      </c>
      <c r="E445" s="4">
        <v>8.7999999999999995E-2</v>
      </c>
      <c r="F445" s="4">
        <v>8.8000000000000009E-2</v>
      </c>
      <c r="K445" s="4">
        <v>0.17</v>
      </c>
      <c r="L445" s="4">
        <v>0.32090000000000002</v>
      </c>
      <c r="M445" s="4">
        <v>0.52769999999999995</v>
      </c>
      <c r="N445" s="4">
        <v>0.48</v>
      </c>
      <c r="O445" s="4">
        <v>0.40039999999999998</v>
      </c>
      <c r="P445" s="4">
        <v>0.50390000000000001</v>
      </c>
    </row>
    <row r="446" spans="1:16" x14ac:dyDescent="0.25">
      <c r="A446" t="s">
        <v>8991</v>
      </c>
      <c r="B446" s="2">
        <v>0</v>
      </c>
      <c r="E446" s="4">
        <v>8.7999999999999995E-2</v>
      </c>
      <c r="F446" s="4">
        <v>8.8000000000000009E-2</v>
      </c>
      <c r="K446" s="4">
        <v>0.17</v>
      </c>
      <c r="L446" s="4">
        <v>0.32090000000000002</v>
      </c>
      <c r="M446" s="4">
        <v>0.52769999999999995</v>
      </c>
      <c r="N446" s="4">
        <v>0.48</v>
      </c>
      <c r="O446" s="4">
        <v>0.40039999999999998</v>
      </c>
      <c r="P446" s="4">
        <v>0.50390000000000001</v>
      </c>
    </row>
    <row r="447" spans="1:16" x14ac:dyDescent="0.25">
      <c r="A447" t="s">
        <v>8992</v>
      </c>
      <c r="B447" s="2">
        <v>0</v>
      </c>
      <c r="E447" s="4">
        <v>8.7999999999999995E-2</v>
      </c>
      <c r="F447" s="4">
        <v>8.8000000000000009E-2</v>
      </c>
      <c r="K447" s="4">
        <v>0.17</v>
      </c>
      <c r="L447" s="4">
        <v>0.32090000000000002</v>
      </c>
      <c r="M447" s="4">
        <v>0.52769999999999995</v>
      </c>
      <c r="N447" s="4">
        <v>0.48</v>
      </c>
      <c r="O447" s="4">
        <v>0.40039999999999998</v>
      </c>
      <c r="P447" s="4">
        <v>0.50390000000000001</v>
      </c>
    </row>
    <row r="448" spans="1:16" x14ac:dyDescent="0.25">
      <c r="A448" t="s">
        <v>8993</v>
      </c>
      <c r="B448" s="2">
        <v>0</v>
      </c>
      <c r="E448" s="4">
        <v>8.7999999999999995E-2</v>
      </c>
      <c r="F448" s="4">
        <v>8.8000000000000009E-2</v>
      </c>
      <c r="K448" s="4">
        <v>0.17</v>
      </c>
      <c r="L448" s="4">
        <v>0.32090000000000002</v>
      </c>
      <c r="M448" s="4">
        <v>0.52769999999999995</v>
      </c>
      <c r="N448" s="4">
        <v>0.48</v>
      </c>
      <c r="O448" s="4">
        <v>0.40039999999999998</v>
      </c>
      <c r="P448" s="4">
        <v>0.50390000000000001</v>
      </c>
    </row>
    <row r="449" spans="1:16" x14ac:dyDescent="0.25">
      <c r="A449" t="s">
        <v>8994</v>
      </c>
      <c r="B449" s="2">
        <v>0</v>
      </c>
      <c r="E449" s="4">
        <v>8.7999999999999995E-2</v>
      </c>
      <c r="F449" s="4">
        <v>8.8000000000000009E-2</v>
      </c>
      <c r="K449" s="4">
        <v>0.17</v>
      </c>
      <c r="L449" s="4">
        <v>0.32090000000000002</v>
      </c>
      <c r="M449" s="4">
        <v>0.52769999999999995</v>
      </c>
      <c r="N449" s="4">
        <v>0.48</v>
      </c>
      <c r="O449" s="4">
        <v>0.40039999999999998</v>
      </c>
      <c r="P449" s="4">
        <v>0.50390000000000001</v>
      </c>
    </row>
    <row r="450" spans="1:16" x14ac:dyDescent="0.25">
      <c r="A450" t="s">
        <v>8995</v>
      </c>
      <c r="B450" s="2">
        <v>0</v>
      </c>
      <c r="E450" s="4">
        <v>8.7999999999999995E-2</v>
      </c>
      <c r="F450" s="4">
        <v>8.8000000000000009E-2</v>
      </c>
      <c r="K450" s="4">
        <v>0.17</v>
      </c>
      <c r="L450" s="4">
        <v>0.32090000000000002</v>
      </c>
      <c r="M450" s="4">
        <v>0.52769999999999995</v>
      </c>
      <c r="N450" s="4">
        <v>0.48</v>
      </c>
      <c r="O450" s="4">
        <v>0.40039999999999998</v>
      </c>
      <c r="P450" s="4">
        <v>0.50390000000000001</v>
      </c>
    </row>
    <row r="451" spans="1:16" x14ac:dyDescent="0.25">
      <c r="A451" t="s">
        <v>8996</v>
      </c>
      <c r="B451" s="2">
        <v>0</v>
      </c>
      <c r="E451" s="4">
        <v>8.7999999999999995E-2</v>
      </c>
      <c r="F451" s="4">
        <v>8.8000000000000009E-2</v>
      </c>
      <c r="K451" s="4">
        <v>0.17</v>
      </c>
      <c r="L451" s="4">
        <v>0.32090000000000002</v>
      </c>
      <c r="M451" s="4">
        <v>0.52769999999999995</v>
      </c>
      <c r="N451" s="4">
        <v>0.48</v>
      </c>
      <c r="O451" s="4">
        <v>0.40039999999999998</v>
      </c>
      <c r="P451" s="4">
        <v>0.50390000000000001</v>
      </c>
    </row>
    <row r="452" spans="1:16" x14ac:dyDescent="0.25">
      <c r="A452" t="s">
        <v>8997</v>
      </c>
      <c r="B452" s="2">
        <v>0</v>
      </c>
      <c r="E452" s="4">
        <v>8.7999999999999995E-2</v>
      </c>
      <c r="F452" s="4">
        <v>8.8000000000000009E-2</v>
      </c>
      <c r="K452" s="4">
        <v>0.17</v>
      </c>
      <c r="L452" s="4">
        <v>0.32090000000000002</v>
      </c>
      <c r="M452" s="4">
        <v>0.52769999999999995</v>
      </c>
      <c r="N452" s="4">
        <v>0.48</v>
      </c>
      <c r="O452" s="4">
        <v>0.40039999999999998</v>
      </c>
      <c r="P452" s="4">
        <v>0.50390000000000001</v>
      </c>
    </row>
    <row r="453" spans="1:16" x14ac:dyDescent="0.25">
      <c r="A453" t="s">
        <v>8998</v>
      </c>
      <c r="B453" s="2">
        <v>0</v>
      </c>
      <c r="E453" s="4">
        <v>8.7999999999999995E-2</v>
      </c>
      <c r="F453" s="4">
        <v>8.8000000000000009E-2</v>
      </c>
      <c r="K453" s="4">
        <v>0.17</v>
      </c>
      <c r="L453" s="4">
        <v>0.32090000000000002</v>
      </c>
      <c r="M453" s="4">
        <v>0.52769999999999995</v>
      </c>
      <c r="N453" s="4">
        <v>0.48</v>
      </c>
      <c r="O453" s="4">
        <v>0.40039999999999998</v>
      </c>
      <c r="P453" s="4">
        <v>0.50390000000000001</v>
      </c>
    </row>
    <row r="454" spans="1:16" x14ac:dyDescent="0.25">
      <c r="A454" t="s">
        <v>8999</v>
      </c>
      <c r="B454" s="2">
        <v>0</v>
      </c>
      <c r="E454" s="4">
        <v>8.7999999999999995E-2</v>
      </c>
      <c r="F454" s="4">
        <v>8.8000000000000009E-2</v>
      </c>
      <c r="K454" s="4">
        <v>0.17</v>
      </c>
      <c r="L454" s="4">
        <v>0.32090000000000002</v>
      </c>
      <c r="M454" s="4">
        <v>0.52769999999999995</v>
      </c>
      <c r="N454" s="4">
        <v>0.48</v>
      </c>
      <c r="O454" s="4">
        <v>0.40039999999999998</v>
      </c>
      <c r="P454" s="4">
        <v>0.50390000000000001</v>
      </c>
    </row>
    <row r="455" spans="1:16" x14ac:dyDescent="0.25">
      <c r="A455" t="s">
        <v>9000</v>
      </c>
      <c r="B455" s="2">
        <v>0</v>
      </c>
      <c r="E455" s="4">
        <v>8.7999999999999995E-2</v>
      </c>
      <c r="F455" s="4">
        <v>8.8000000000000009E-2</v>
      </c>
      <c r="K455" s="4">
        <v>0.17</v>
      </c>
      <c r="L455" s="4">
        <v>0.32090000000000002</v>
      </c>
      <c r="M455" s="4">
        <v>0.52769999999999995</v>
      </c>
      <c r="N455" s="4">
        <v>0.48</v>
      </c>
      <c r="O455" s="4">
        <v>0.40039999999999998</v>
      </c>
      <c r="P455" s="4">
        <v>0.50390000000000001</v>
      </c>
    </row>
    <row r="456" spans="1:16" x14ac:dyDescent="0.25">
      <c r="A456" t="s">
        <v>9001</v>
      </c>
      <c r="B456" s="2">
        <v>0</v>
      </c>
      <c r="E456" s="4">
        <v>8.7999999999999995E-2</v>
      </c>
      <c r="F456" s="4">
        <v>8.8000000000000009E-2</v>
      </c>
      <c r="K456" s="4">
        <v>0.17</v>
      </c>
      <c r="L456" s="4">
        <v>0.32090000000000002</v>
      </c>
      <c r="M456" s="4">
        <v>0.52769999999999995</v>
      </c>
      <c r="N456" s="4">
        <v>0.48</v>
      </c>
      <c r="O456" s="4">
        <v>0.40039999999999998</v>
      </c>
      <c r="P456" s="4">
        <v>0.50390000000000001</v>
      </c>
    </row>
    <row r="457" spans="1:16" x14ac:dyDescent="0.25">
      <c r="A457" t="s">
        <v>9002</v>
      </c>
      <c r="B457" s="2">
        <v>0</v>
      </c>
      <c r="E457" s="4">
        <v>8.7999999999999995E-2</v>
      </c>
      <c r="F457" s="4">
        <v>8.8000000000000009E-2</v>
      </c>
      <c r="K457" s="4">
        <v>0.17</v>
      </c>
      <c r="L457" s="4">
        <v>0.32090000000000002</v>
      </c>
      <c r="M457" s="4">
        <v>0.52769999999999995</v>
      </c>
      <c r="N457" s="4">
        <v>0.48</v>
      </c>
      <c r="O457" s="4">
        <v>0.40039999999999998</v>
      </c>
      <c r="P457" s="4">
        <v>0.50390000000000001</v>
      </c>
    </row>
    <row r="458" spans="1:16" x14ac:dyDescent="0.25">
      <c r="A458" t="s">
        <v>9003</v>
      </c>
      <c r="B458" s="2">
        <v>0</v>
      </c>
      <c r="E458" s="4">
        <v>8.7999999999999995E-2</v>
      </c>
      <c r="F458" s="4">
        <v>8.8000000000000009E-2</v>
      </c>
      <c r="K458" s="4">
        <v>0.17</v>
      </c>
      <c r="L458" s="4">
        <v>0.32090000000000002</v>
      </c>
      <c r="M458" s="4">
        <v>0.52769999999999995</v>
      </c>
      <c r="N458" s="4">
        <v>0.48</v>
      </c>
      <c r="O458" s="4">
        <v>0.40039999999999998</v>
      </c>
      <c r="P458" s="4">
        <v>0.50390000000000001</v>
      </c>
    </row>
    <row r="459" spans="1:16" x14ac:dyDescent="0.25">
      <c r="A459" t="s">
        <v>9005</v>
      </c>
      <c r="B459" s="2">
        <v>0</v>
      </c>
      <c r="E459" s="4">
        <v>8.7999999999999995E-2</v>
      </c>
      <c r="F459" s="4">
        <v>8.8000000000000009E-2</v>
      </c>
      <c r="K459" s="4">
        <v>0.17</v>
      </c>
      <c r="L459" s="4">
        <v>0.32090000000000002</v>
      </c>
      <c r="M459" s="4">
        <v>0.52769999999999995</v>
      </c>
      <c r="N459" s="4">
        <v>0.48</v>
      </c>
      <c r="O459" s="4">
        <v>0.40039999999999998</v>
      </c>
      <c r="P459" s="4">
        <v>0.50390000000000001</v>
      </c>
    </row>
    <row r="460" spans="1:16" x14ac:dyDescent="0.25">
      <c r="A460" t="s">
        <v>125</v>
      </c>
      <c r="B460" s="2">
        <v>0</v>
      </c>
      <c r="C460" t="s">
        <v>125</v>
      </c>
      <c r="E460" s="4">
        <v>8.7999999999999995E-2</v>
      </c>
      <c r="F460" s="4">
        <v>8.8000000000000009E-2</v>
      </c>
      <c r="K460" s="4">
        <v>0.17</v>
      </c>
      <c r="L460" s="4">
        <v>0.32090000000000002</v>
      </c>
      <c r="M460" s="4">
        <v>0.52769999999999995</v>
      </c>
      <c r="N460" s="4">
        <v>0.48</v>
      </c>
      <c r="O460" s="4">
        <v>0.40039999999999998</v>
      </c>
      <c r="P460" s="4">
        <v>0.50390000000000001</v>
      </c>
    </row>
    <row r="461" spans="1:16" x14ac:dyDescent="0.25">
      <c r="A461" t="s">
        <v>9007</v>
      </c>
      <c r="B461" s="2">
        <v>0</v>
      </c>
      <c r="E461" s="4">
        <v>8.7999999999999995E-2</v>
      </c>
      <c r="F461" s="4">
        <v>8.8000000000000009E-2</v>
      </c>
      <c r="K461" s="4">
        <v>0.17</v>
      </c>
      <c r="L461" s="4">
        <v>0.32090000000000002</v>
      </c>
      <c r="M461" s="4">
        <v>0.52769999999999995</v>
      </c>
      <c r="N461" s="4">
        <v>0.48</v>
      </c>
      <c r="O461" s="4">
        <v>0.40039999999999998</v>
      </c>
      <c r="P461" s="4">
        <v>0.50390000000000001</v>
      </c>
    </row>
    <row r="462" spans="1:16" x14ac:dyDescent="0.25">
      <c r="A462" t="s">
        <v>9008</v>
      </c>
      <c r="B462" s="2">
        <v>0</v>
      </c>
      <c r="E462" s="4">
        <v>8.7999999999999995E-2</v>
      </c>
      <c r="F462" s="4">
        <v>8.8000000000000009E-2</v>
      </c>
      <c r="K462" s="4">
        <v>0.17</v>
      </c>
      <c r="L462" s="4">
        <v>0.32090000000000002</v>
      </c>
      <c r="M462" s="4">
        <v>0.52769999999999995</v>
      </c>
      <c r="N462" s="4">
        <v>0.48</v>
      </c>
      <c r="O462" s="4">
        <v>0.40039999999999998</v>
      </c>
      <c r="P462" s="4">
        <v>0.50390000000000001</v>
      </c>
    </row>
    <row r="463" spans="1:16" x14ac:dyDescent="0.25">
      <c r="A463" t="s">
        <v>9010</v>
      </c>
      <c r="B463" s="2">
        <v>0</v>
      </c>
      <c r="E463" s="4">
        <v>8.7999999999999995E-2</v>
      </c>
      <c r="F463" s="4">
        <v>8.8000000000000009E-2</v>
      </c>
      <c r="K463" s="4">
        <v>0.17</v>
      </c>
      <c r="L463" s="4">
        <v>0.32090000000000002</v>
      </c>
      <c r="M463" s="4">
        <v>0.52769999999999995</v>
      </c>
      <c r="N463" s="4">
        <v>0.48</v>
      </c>
      <c r="O463" s="4">
        <v>0.40039999999999998</v>
      </c>
      <c r="P463" s="4">
        <v>0.50390000000000001</v>
      </c>
    </row>
    <row r="464" spans="1:16" x14ac:dyDescent="0.25">
      <c r="A464" t="s">
        <v>9011</v>
      </c>
      <c r="B464" s="2">
        <v>0</v>
      </c>
      <c r="E464" s="4">
        <v>8.7999999999999995E-2</v>
      </c>
      <c r="F464" s="4">
        <v>8.8000000000000009E-2</v>
      </c>
      <c r="K464" s="4">
        <v>0.17</v>
      </c>
      <c r="L464" s="4">
        <v>0.32090000000000002</v>
      </c>
      <c r="M464" s="4">
        <v>0.52769999999999995</v>
      </c>
      <c r="N464" s="4">
        <v>0.48</v>
      </c>
      <c r="O464" s="4">
        <v>0.40039999999999998</v>
      </c>
      <c r="P464" s="4">
        <v>0.50390000000000001</v>
      </c>
    </row>
    <row r="465" spans="1:16" x14ac:dyDescent="0.25">
      <c r="A465" t="s">
        <v>9012</v>
      </c>
      <c r="B465" s="2">
        <v>0</v>
      </c>
      <c r="E465" s="4">
        <v>8.7999999999999995E-2</v>
      </c>
      <c r="F465" s="4">
        <v>8.8000000000000009E-2</v>
      </c>
      <c r="K465" s="4">
        <v>0.17</v>
      </c>
      <c r="L465" s="4">
        <v>0.32090000000000002</v>
      </c>
      <c r="M465" s="4">
        <v>0.52769999999999995</v>
      </c>
      <c r="N465" s="4">
        <v>0.48</v>
      </c>
      <c r="O465" s="4">
        <v>0.40039999999999998</v>
      </c>
      <c r="P465" s="4">
        <v>0.50390000000000001</v>
      </c>
    </row>
    <row r="466" spans="1:16" x14ac:dyDescent="0.25">
      <c r="A466" t="s">
        <v>9013</v>
      </c>
      <c r="B466" s="2">
        <v>0</v>
      </c>
      <c r="E466" s="4">
        <v>8.7999999999999995E-2</v>
      </c>
      <c r="F466" s="4">
        <v>8.8000000000000009E-2</v>
      </c>
      <c r="K466" s="4">
        <v>0.17</v>
      </c>
      <c r="L466" s="4">
        <v>0.32090000000000002</v>
      </c>
      <c r="M466" s="4">
        <v>0.52769999999999995</v>
      </c>
      <c r="N466" s="4">
        <v>0.48</v>
      </c>
      <c r="O466" s="4">
        <v>0.40039999999999998</v>
      </c>
      <c r="P466" s="4">
        <v>0.50390000000000001</v>
      </c>
    </row>
    <row r="467" spans="1:16" x14ac:dyDescent="0.25">
      <c r="A467" t="s">
        <v>9014</v>
      </c>
      <c r="B467" s="2">
        <v>0</v>
      </c>
      <c r="E467" s="4">
        <v>8.7999999999999995E-2</v>
      </c>
      <c r="F467" s="4">
        <v>8.8000000000000009E-2</v>
      </c>
      <c r="K467" s="4">
        <v>0.17</v>
      </c>
      <c r="L467" s="4">
        <v>0.32090000000000002</v>
      </c>
      <c r="M467" s="4">
        <v>0.52769999999999995</v>
      </c>
      <c r="N467" s="4">
        <v>0.48</v>
      </c>
      <c r="O467" s="4">
        <v>0.40039999999999998</v>
      </c>
      <c r="P467" s="4">
        <v>0.50390000000000001</v>
      </c>
    </row>
    <row r="468" spans="1:16" x14ac:dyDescent="0.25">
      <c r="A468" t="s">
        <v>9015</v>
      </c>
      <c r="B468" s="2">
        <v>0</v>
      </c>
      <c r="E468" s="4">
        <v>8.7999999999999995E-2</v>
      </c>
      <c r="F468" s="4">
        <v>8.8000000000000009E-2</v>
      </c>
      <c r="K468" s="4">
        <v>0.17</v>
      </c>
      <c r="L468" s="4">
        <v>0.32090000000000002</v>
      </c>
      <c r="M468" s="4">
        <v>0.52769999999999995</v>
      </c>
      <c r="N468" s="4">
        <v>0.48</v>
      </c>
      <c r="O468" s="4">
        <v>0.40039999999999998</v>
      </c>
      <c r="P468" s="4">
        <v>0.50390000000000001</v>
      </c>
    </row>
    <row r="469" spans="1:16" x14ac:dyDescent="0.25">
      <c r="A469" t="s">
        <v>9016</v>
      </c>
      <c r="B469" s="2">
        <v>0</v>
      </c>
      <c r="E469" s="4">
        <v>8.7999999999999995E-2</v>
      </c>
      <c r="F469" s="4">
        <v>8.8000000000000009E-2</v>
      </c>
      <c r="K469" s="4">
        <v>0.17</v>
      </c>
      <c r="L469" s="4">
        <v>0.32090000000000002</v>
      </c>
      <c r="M469" s="4">
        <v>0.52769999999999995</v>
      </c>
      <c r="N469" s="4">
        <v>0.48</v>
      </c>
      <c r="O469" s="4">
        <v>0.40039999999999998</v>
      </c>
      <c r="P469" s="4">
        <v>0.50390000000000001</v>
      </c>
    </row>
    <row r="470" spans="1:16" x14ac:dyDescent="0.25">
      <c r="A470" t="s">
        <v>9017</v>
      </c>
      <c r="B470" s="2">
        <v>0</v>
      </c>
      <c r="E470" s="4">
        <v>8.7999999999999995E-2</v>
      </c>
      <c r="F470" s="4">
        <v>8.8000000000000009E-2</v>
      </c>
      <c r="K470" s="4">
        <v>0.17</v>
      </c>
      <c r="L470" s="4">
        <v>0.32090000000000002</v>
      </c>
      <c r="M470" s="4">
        <v>0.52769999999999995</v>
      </c>
      <c r="N470" s="4">
        <v>0.48</v>
      </c>
      <c r="O470" s="4">
        <v>0.40039999999999998</v>
      </c>
      <c r="P470" s="4">
        <v>0.50390000000000001</v>
      </c>
    </row>
    <row r="471" spans="1:16" x14ac:dyDescent="0.25">
      <c r="A471" t="s">
        <v>9018</v>
      </c>
      <c r="B471" s="2">
        <v>0</v>
      </c>
      <c r="E471" s="4">
        <v>8.7999999999999995E-2</v>
      </c>
      <c r="F471" s="4">
        <v>8.8000000000000009E-2</v>
      </c>
      <c r="K471" s="4">
        <v>0.17</v>
      </c>
      <c r="L471" s="4">
        <v>0.32090000000000002</v>
      </c>
      <c r="M471" s="4">
        <v>0.52769999999999995</v>
      </c>
      <c r="N471" s="4">
        <v>0.48</v>
      </c>
      <c r="O471" s="4">
        <v>0.40039999999999998</v>
      </c>
      <c r="P471" s="4">
        <v>0.50390000000000001</v>
      </c>
    </row>
    <row r="472" spans="1:16" x14ac:dyDescent="0.25">
      <c r="A472" t="s">
        <v>9019</v>
      </c>
      <c r="B472" s="2">
        <v>0</v>
      </c>
      <c r="E472" s="4">
        <v>8.7999999999999995E-2</v>
      </c>
      <c r="F472" s="4">
        <v>8.8000000000000009E-2</v>
      </c>
      <c r="K472" s="4">
        <v>0.17</v>
      </c>
      <c r="L472" s="4">
        <v>0.32090000000000002</v>
      </c>
      <c r="M472" s="4">
        <v>0.52769999999999995</v>
      </c>
      <c r="N472" s="4">
        <v>0.48</v>
      </c>
      <c r="O472" s="4">
        <v>0.40039999999999998</v>
      </c>
      <c r="P472" s="4">
        <v>0.50390000000000001</v>
      </c>
    </row>
    <row r="473" spans="1:16" x14ac:dyDescent="0.25">
      <c r="A473" t="s">
        <v>9020</v>
      </c>
      <c r="B473" s="2">
        <v>0.05</v>
      </c>
      <c r="E473" s="4">
        <v>8.7999999999999995E-2</v>
      </c>
      <c r="F473" s="4">
        <v>8.8000000000000009E-2</v>
      </c>
      <c r="K473" s="4">
        <v>0.17</v>
      </c>
      <c r="L473" s="4">
        <v>0.32090000000000002</v>
      </c>
      <c r="M473" s="4">
        <v>0.52769999999999995</v>
      </c>
      <c r="N473" s="4">
        <v>0.48</v>
      </c>
      <c r="O473" s="4">
        <v>0.40039999999999998</v>
      </c>
      <c r="P473" s="4">
        <v>0.50390000000000001</v>
      </c>
    </row>
    <row r="474" spans="1:16" x14ac:dyDescent="0.25">
      <c r="A474" t="s">
        <v>9021</v>
      </c>
      <c r="B474" s="2">
        <v>0.05</v>
      </c>
      <c r="E474" s="4">
        <v>8.7999999999999995E-2</v>
      </c>
      <c r="F474" s="4">
        <v>8.8000000000000009E-2</v>
      </c>
      <c r="K474" s="4">
        <v>0.17</v>
      </c>
      <c r="L474" s="4">
        <v>0.32090000000000002</v>
      </c>
      <c r="M474" s="4">
        <v>0.52769999999999995</v>
      </c>
      <c r="N474" s="4">
        <v>0.48</v>
      </c>
      <c r="O474" s="4">
        <v>0.40039999999999998</v>
      </c>
      <c r="P474" s="4">
        <v>0.50390000000000001</v>
      </c>
    </row>
    <row r="475" spans="1:16" x14ac:dyDescent="0.25">
      <c r="A475" t="s">
        <v>9022</v>
      </c>
      <c r="B475" s="2">
        <v>0.05</v>
      </c>
      <c r="E475" s="4">
        <v>8.7999999999999995E-2</v>
      </c>
      <c r="F475" s="4">
        <v>8.8000000000000009E-2</v>
      </c>
      <c r="K475" s="4">
        <v>0.17</v>
      </c>
      <c r="L475" s="4">
        <v>0.32090000000000002</v>
      </c>
      <c r="M475" s="4">
        <v>0.52769999999999995</v>
      </c>
      <c r="N475" s="4">
        <v>0.48</v>
      </c>
      <c r="O475" s="4">
        <v>0.40039999999999998</v>
      </c>
      <c r="P475" s="4">
        <v>0.50390000000000001</v>
      </c>
    </row>
    <row r="476" spans="1:16" x14ac:dyDescent="0.25">
      <c r="A476" t="s">
        <v>9025</v>
      </c>
      <c r="B476" s="2">
        <v>0.08</v>
      </c>
      <c r="E476" s="4">
        <v>8.7999999999999995E-2</v>
      </c>
      <c r="F476" s="4">
        <v>8.8000000000000009E-2</v>
      </c>
      <c r="K476" s="4">
        <v>0.17</v>
      </c>
      <c r="L476" s="4">
        <v>0.32090000000000002</v>
      </c>
      <c r="M476" s="4">
        <v>0.52769999999999995</v>
      </c>
      <c r="N476" s="4">
        <v>0.48</v>
      </c>
      <c r="O476" s="4">
        <v>0.40039999999999998</v>
      </c>
      <c r="P476" s="4">
        <v>0.50390000000000001</v>
      </c>
    </row>
    <row r="477" spans="1:16" x14ac:dyDescent="0.25">
      <c r="A477" t="s">
        <v>9026</v>
      </c>
      <c r="B477" s="2">
        <v>0.08</v>
      </c>
      <c r="E477" s="4">
        <v>8.7999999999999995E-2</v>
      </c>
      <c r="F477" s="4">
        <v>8.8000000000000009E-2</v>
      </c>
      <c r="K477" s="4">
        <v>0.17</v>
      </c>
      <c r="L477" s="4">
        <v>0.32090000000000002</v>
      </c>
      <c r="M477" s="4">
        <v>0.52769999999999995</v>
      </c>
      <c r="N477" s="4">
        <v>0.48</v>
      </c>
      <c r="O477" s="4">
        <v>0.40039999999999998</v>
      </c>
      <c r="P477" s="4">
        <v>0.50390000000000001</v>
      </c>
    </row>
    <row r="478" spans="1:16" x14ac:dyDescent="0.25">
      <c r="A478" t="s">
        <v>9027</v>
      </c>
      <c r="B478" s="2">
        <v>0.08</v>
      </c>
      <c r="E478" s="4">
        <v>8.7999999999999995E-2</v>
      </c>
      <c r="F478" s="4">
        <v>8.8000000000000009E-2</v>
      </c>
      <c r="K478" s="4">
        <v>0.17</v>
      </c>
      <c r="L478" s="4">
        <v>0.32090000000000002</v>
      </c>
      <c r="M478" s="4">
        <v>0.52769999999999995</v>
      </c>
      <c r="N478" s="4">
        <v>0.48</v>
      </c>
      <c r="O478" s="4">
        <v>0.40039999999999998</v>
      </c>
      <c r="P478" s="4">
        <v>0.50390000000000001</v>
      </c>
    </row>
    <row r="479" spans="1:16" x14ac:dyDescent="0.25">
      <c r="A479" t="s">
        <v>9028</v>
      </c>
      <c r="B479" s="2">
        <v>0.08</v>
      </c>
      <c r="E479" s="4">
        <v>8.7999999999999995E-2</v>
      </c>
      <c r="F479" s="4">
        <v>8.8000000000000009E-2</v>
      </c>
      <c r="K479" s="4">
        <v>0.17</v>
      </c>
      <c r="L479" s="4">
        <v>0.32090000000000002</v>
      </c>
      <c r="M479" s="4">
        <v>0.52769999999999995</v>
      </c>
      <c r="N479" s="4">
        <v>0.48</v>
      </c>
      <c r="O479" s="4">
        <v>0.40039999999999998</v>
      </c>
      <c r="P479" s="4">
        <v>0.50390000000000001</v>
      </c>
    </row>
    <row r="480" spans="1:16" x14ac:dyDescent="0.25">
      <c r="A480" t="s">
        <v>9029</v>
      </c>
      <c r="B480" s="2">
        <v>0.08</v>
      </c>
      <c r="E480" s="4">
        <v>8.7999999999999995E-2</v>
      </c>
      <c r="F480" s="4">
        <v>8.8000000000000009E-2</v>
      </c>
      <c r="K480" s="4">
        <v>0.17</v>
      </c>
      <c r="L480" s="4">
        <v>0.32090000000000002</v>
      </c>
      <c r="M480" s="4">
        <v>0.52769999999999995</v>
      </c>
      <c r="N480" s="4">
        <v>0.48</v>
      </c>
      <c r="O480" s="4">
        <v>0.40039999999999998</v>
      </c>
      <c r="P480" s="4">
        <v>0.50390000000000001</v>
      </c>
    </row>
    <row r="481" spans="1:16" x14ac:dyDescent="0.25">
      <c r="A481" t="s">
        <v>9030</v>
      </c>
      <c r="B481" s="2">
        <v>0.08</v>
      </c>
      <c r="E481" s="4">
        <v>8.7999999999999995E-2</v>
      </c>
      <c r="F481" s="4">
        <v>8.8000000000000009E-2</v>
      </c>
      <c r="K481" s="4">
        <v>0.17</v>
      </c>
      <c r="L481" s="4">
        <v>0.32090000000000002</v>
      </c>
      <c r="M481" s="4">
        <v>0.52769999999999995</v>
      </c>
      <c r="N481" s="4">
        <v>0.48</v>
      </c>
      <c r="O481" s="4">
        <v>0.40039999999999998</v>
      </c>
      <c r="P481" s="4">
        <v>0.50390000000000001</v>
      </c>
    </row>
    <row r="482" spans="1:16" x14ac:dyDescent="0.25">
      <c r="A482" t="s">
        <v>9031</v>
      </c>
      <c r="B482" s="2">
        <v>0.08</v>
      </c>
      <c r="E482" s="4">
        <v>8.7999999999999995E-2</v>
      </c>
      <c r="F482" s="4">
        <v>8.8000000000000009E-2</v>
      </c>
      <c r="K482" s="4">
        <v>0.17</v>
      </c>
      <c r="L482" s="4">
        <v>0.32090000000000002</v>
      </c>
      <c r="M482" s="4">
        <v>0.52769999999999995</v>
      </c>
      <c r="N482" s="4">
        <v>0.48</v>
      </c>
      <c r="O482" s="4">
        <v>0.40039999999999998</v>
      </c>
      <c r="P482" s="4">
        <v>0.50390000000000001</v>
      </c>
    </row>
    <row r="483" spans="1:16" x14ac:dyDescent="0.25">
      <c r="A483" t="s">
        <v>9035</v>
      </c>
      <c r="B483" s="2">
        <v>0.05</v>
      </c>
      <c r="E483" s="4">
        <v>8.7999999999999995E-2</v>
      </c>
      <c r="F483" s="4">
        <v>8.8000000000000009E-2</v>
      </c>
      <c r="K483" s="4">
        <v>0.17</v>
      </c>
      <c r="L483" s="4">
        <v>0.32090000000000002</v>
      </c>
      <c r="M483" s="4">
        <v>0.52769999999999995</v>
      </c>
      <c r="N483" s="4">
        <v>0.48</v>
      </c>
      <c r="O483" s="4">
        <v>0.40039999999999998</v>
      </c>
      <c r="P483" s="4">
        <v>0.50390000000000001</v>
      </c>
    </row>
    <row r="484" spans="1:16" x14ac:dyDescent="0.25">
      <c r="A484" t="s">
        <v>9036</v>
      </c>
      <c r="B484" s="2">
        <v>0</v>
      </c>
      <c r="E484" s="4">
        <v>8.7999999999999995E-2</v>
      </c>
      <c r="F484" s="4">
        <v>8.8000000000000009E-2</v>
      </c>
      <c r="K484" s="4">
        <v>0.17</v>
      </c>
      <c r="L484" s="4">
        <v>0.32090000000000002</v>
      </c>
      <c r="M484" s="4">
        <v>0.52769999999999995</v>
      </c>
      <c r="N484" s="4">
        <v>0.48</v>
      </c>
      <c r="O484" s="4">
        <v>0.40039999999999998</v>
      </c>
      <c r="P484" s="4">
        <v>0.50390000000000001</v>
      </c>
    </row>
    <row r="485" spans="1:16" x14ac:dyDescent="0.25">
      <c r="A485" t="s">
        <v>9037</v>
      </c>
      <c r="B485" s="2">
        <v>0</v>
      </c>
      <c r="E485" s="4">
        <v>8.7999999999999995E-2</v>
      </c>
      <c r="F485" s="4">
        <v>8.8000000000000009E-2</v>
      </c>
      <c r="K485" s="4">
        <v>0.17</v>
      </c>
      <c r="L485" s="4">
        <v>0.32090000000000002</v>
      </c>
      <c r="M485" s="4">
        <v>0.52769999999999995</v>
      </c>
      <c r="N485" s="4">
        <v>0.48</v>
      </c>
      <c r="O485" s="4">
        <v>0.40039999999999998</v>
      </c>
      <c r="P485" s="4">
        <v>0.50390000000000001</v>
      </c>
    </row>
    <row r="486" spans="1:16" x14ac:dyDescent="0.25">
      <c r="A486" t="s">
        <v>9038</v>
      </c>
      <c r="B486" s="2">
        <v>0</v>
      </c>
      <c r="E486" s="4">
        <v>8.7999999999999995E-2</v>
      </c>
      <c r="F486" s="4">
        <v>8.8000000000000009E-2</v>
      </c>
      <c r="K486" s="4">
        <v>0.17</v>
      </c>
      <c r="L486" s="4">
        <v>0.32090000000000002</v>
      </c>
      <c r="M486" s="4">
        <v>0.52769999999999995</v>
      </c>
      <c r="N486" s="4">
        <v>0.48</v>
      </c>
      <c r="O486" s="4">
        <v>0.40039999999999998</v>
      </c>
      <c r="P486" s="4">
        <v>0.50390000000000001</v>
      </c>
    </row>
    <row r="487" spans="1:16" x14ac:dyDescent="0.25">
      <c r="A487" t="s">
        <v>9134</v>
      </c>
      <c r="B487" s="2">
        <v>0</v>
      </c>
      <c r="E487" s="4">
        <v>8.7999999999999995E-2</v>
      </c>
      <c r="F487" s="4">
        <v>8.8000000000000009E-2</v>
      </c>
      <c r="K487" s="4">
        <v>0.17</v>
      </c>
      <c r="L487" s="4">
        <v>0.32090000000000002</v>
      </c>
      <c r="M487" s="4">
        <v>0.52769999999999995</v>
      </c>
      <c r="N487" s="4">
        <v>0.48</v>
      </c>
      <c r="O487" s="4">
        <v>0.40039999999999998</v>
      </c>
      <c r="P487" s="4">
        <v>0.50390000000000001</v>
      </c>
    </row>
    <row r="488" spans="1:16" x14ac:dyDescent="0.25">
      <c r="A488" t="s">
        <v>9135</v>
      </c>
      <c r="B488" s="2">
        <v>0</v>
      </c>
      <c r="E488" s="4">
        <v>8.7999999999999995E-2</v>
      </c>
      <c r="F488" s="4">
        <v>8.8000000000000009E-2</v>
      </c>
      <c r="K488" s="4">
        <v>0.17</v>
      </c>
      <c r="L488" s="4">
        <v>0.32090000000000002</v>
      </c>
      <c r="M488" s="4">
        <v>0.52769999999999995</v>
      </c>
      <c r="N488" s="4">
        <v>0.48</v>
      </c>
      <c r="O488" s="4">
        <v>0.40039999999999998</v>
      </c>
      <c r="P488" s="4">
        <v>0.50390000000000001</v>
      </c>
    </row>
    <row r="489" spans="1:16" x14ac:dyDescent="0.25">
      <c r="A489" t="s">
        <v>9136</v>
      </c>
      <c r="B489" s="2">
        <v>0</v>
      </c>
      <c r="E489" s="4">
        <v>8.7999999999999995E-2</v>
      </c>
      <c r="F489" s="4">
        <v>8.8000000000000009E-2</v>
      </c>
      <c r="K489" s="4">
        <v>0.17</v>
      </c>
      <c r="L489" s="4">
        <v>0.32090000000000002</v>
      </c>
      <c r="M489" s="4">
        <v>0.52769999999999995</v>
      </c>
      <c r="N489" s="4">
        <v>0.48</v>
      </c>
      <c r="O489" s="4">
        <v>0.40039999999999998</v>
      </c>
      <c r="P489" s="4">
        <v>0.50390000000000001</v>
      </c>
    </row>
    <row r="490" spans="1:16" x14ac:dyDescent="0.25">
      <c r="A490" t="s">
        <v>9137</v>
      </c>
      <c r="B490" s="2">
        <v>0</v>
      </c>
      <c r="E490" s="4">
        <v>8.7999999999999995E-2</v>
      </c>
      <c r="F490" s="4">
        <v>8.8000000000000009E-2</v>
      </c>
      <c r="K490" s="4">
        <v>0.17</v>
      </c>
      <c r="L490" s="4">
        <v>0.32090000000000002</v>
      </c>
      <c r="M490" s="4">
        <v>0.52769999999999995</v>
      </c>
      <c r="N490" s="4">
        <v>0.48</v>
      </c>
      <c r="O490" s="4">
        <v>0.40039999999999998</v>
      </c>
      <c r="P490" s="4">
        <v>0.50390000000000001</v>
      </c>
    </row>
    <row r="491" spans="1:16" x14ac:dyDescent="0.25">
      <c r="A491" t="s">
        <v>9138</v>
      </c>
      <c r="B491" s="2">
        <v>0</v>
      </c>
      <c r="E491" s="4">
        <v>8.7999999999999995E-2</v>
      </c>
      <c r="F491" s="4">
        <v>8.8000000000000009E-2</v>
      </c>
      <c r="K491" s="4">
        <v>0.17</v>
      </c>
      <c r="L491" s="4">
        <v>0.32090000000000002</v>
      </c>
      <c r="M491" s="4">
        <v>0.52769999999999995</v>
      </c>
      <c r="N491" s="4">
        <v>0.48</v>
      </c>
      <c r="O491" s="4">
        <v>0.40039999999999998</v>
      </c>
      <c r="P491" s="4">
        <v>0.50390000000000001</v>
      </c>
    </row>
    <row r="492" spans="1:16" x14ac:dyDescent="0.25">
      <c r="A492" t="s">
        <v>9139</v>
      </c>
      <c r="B492" s="2">
        <v>0</v>
      </c>
      <c r="E492" s="4">
        <v>8.7999999999999995E-2</v>
      </c>
      <c r="F492" s="4">
        <v>8.8000000000000009E-2</v>
      </c>
      <c r="K492" s="4">
        <v>0.17</v>
      </c>
      <c r="L492" s="4">
        <v>0.32090000000000002</v>
      </c>
      <c r="M492" s="4">
        <v>0.52769999999999995</v>
      </c>
      <c r="N492" s="4">
        <v>0.48</v>
      </c>
      <c r="O492" s="4">
        <v>0.40039999999999998</v>
      </c>
      <c r="P492" s="4">
        <v>0.50390000000000001</v>
      </c>
    </row>
    <row r="493" spans="1:16" x14ac:dyDescent="0.25">
      <c r="A493" t="s">
        <v>9140</v>
      </c>
      <c r="B493" s="2">
        <v>0</v>
      </c>
      <c r="E493" s="4">
        <v>8.7999999999999995E-2</v>
      </c>
      <c r="F493" s="4">
        <v>8.8000000000000009E-2</v>
      </c>
      <c r="K493" s="4">
        <v>0.17</v>
      </c>
      <c r="L493" s="4">
        <v>0.32090000000000002</v>
      </c>
      <c r="M493" s="4">
        <v>0.52769999999999995</v>
      </c>
      <c r="N493" s="4">
        <v>0.48</v>
      </c>
      <c r="O493" s="4">
        <v>0.40039999999999998</v>
      </c>
      <c r="P493" s="4">
        <v>0.50390000000000001</v>
      </c>
    </row>
    <row r="494" spans="1:16" x14ac:dyDescent="0.25">
      <c r="A494" t="s">
        <v>9141</v>
      </c>
      <c r="B494" s="2">
        <v>0</v>
      </c>
      <c r="E494" s="4">
        <v>8.7999999999999995E-2</v>
      </c>
      <c r="F494" s="4">
        <v>8.8000000000000009E-2</v>
      </c>
      <c r="K494" s="4">
        <v>0.17</v>
      </c>
      <c r="L494" s="4">
        <v>0.32090000000000002</v>
      </c>
      <c r="M494" s="4">
        <v>0.52769999999999995</v>
      </c>
      <c r="N494" s="4">
        <v>0.48</v>
      </c>
      <c r="O494" s="4">
        <v>0.40039999999999998</v>
      </c>
      <c r="P494" s="4">
        <v>0.50390000000000001</v>
      </c>
    </row>
    <row r="495" spans="1:16" x14ac:dyDescent="0.25">
      <c r="A495" t="s">
        <v>9143</v>
      </c>
      <c r="B495" s="2">
        <v>0</v>
      </c>
      <c r="E495" s="4">
        <v>8.7999999999999995E-2</v>
      </c>
      <c r="F495" s="4">
        <v>8.8000000000000009E-2</v>
      </c>
      <c r="K495" s="4">
        <v>0.17</v>
      </c>
      <c r="L495" s="4">
        <v>0.32090000000000002</v>
      </c>
      <c r="M495" s="4">
        <v>0.52769999999999995</v>
      </c>
      <c r="N495" s="4">
        <v>0.48</v>
      </c>
      <c r="O495" s="4">
        <v>0.40039999999999998</v>
      </c>
      <c r="P495" s="4">
        <v>0.50390000000000001</v>
      </c>
    </row>
    <row r="496" spans="1:16" x14ac:dyDescent="0.25">
      <c r="A496" t="s">
        <v>9144</v>
      </c>
      <c r="B496" s="2">
        <v>0</v>
      </c>
      <c r="E496" s="4">
        <v>8.7999999999999995E-2</v>
      </c>
      <c r="F496" s="4">
        <v>8.8000000000000009E-2</v>
      </c>
      <c r="K496" s="4">
        <v>0.17</v>
      </c>
      <c r="L496" s="4">
        <v>0.32090000000000002</v>
      </c>
      <c r="M496" s="4">
        <v>0.52769999999999995</v>
      </c>
      <c r="N496" s="4">
        <v>0.48</v>
      </c>
      <c r="O496" s="4">
        <v>0.40039999999999998</v>
      </c>
      <c r="P496" s="4">
        <v>0.50390000000000001</v>
      </c>
    </row>
    <row r="497" spans="1:16" x14ac:dyDescent="0.25">
      <c r="A497" t="s">
        <v>9145</v>
      </c>
      <c r="B497" s="2">
        <v>0</v>
      </c>
      <c r="E497" s="4">
        <v>8.7999999999999995E-2</v>
      </c>
      <c r="F497" s="4">
        <v>8.8000000000000009E-2</v>
      </c>
      <c r="K497" s="4">
        <v>0.17</v>
      </c>
      <c r="L497" s="4">
        <v>0.32090000000000002</v>
      </c>
      <c r="M497" s="4">
        <v>0.52769999999999995</v>
      </c>
      <c r="N497" s="4">
        <v>0.48</v>
      </c>
      <c r="O497" s="4">
        <v>0.40039999999999998</v>
      </c>
      <c r="P497" s="4">
        <v>0.50390000000000001</v>
      </c>
    </row>
    <row r="498" spans="1:16" x14ac:dyDescent="0.25">
      <c r="A498" t="s">
        <v>9146</v>
      </c>
      <c r="B498" s="2">
        <v>0</v>
      </c>
      <c r="E498" s="4">
        <v>8.7999999999999995E-2</v>
      </c>
      <c r="F498" s="4">
        <v>8.8000000000000009E-2</v>
      </c>
      <c r="K498" s="4">
        <v>0.17</v>
      </c>
      <c r="L498" s="4">
        <v>0.32090000000000002</v>
      </c>
      <c r="M498" s="4">
        <v>0.52769999999999995</v>
      </c>
      <c r="N498" s="4">
        <v>0.48</v>
      </c>
      <c r="O498" s="4">
        <v>0.40039999999999998</v>
      </c>
      <c r="P498" s="4">
        <v>0.50390000000000001</v>
      </c>
    </row>
    <row r="499" spans="1:16" x14ac:dyDescent="0.25">
      <c r="A499" t="s">
        <v>9154</v>
      </c>
      <c r="B499" s="2">
        <v>0</v>
      </c>
      <c r="E499" s="4">
        <v>8.7999999999999995E-2</v>
      </c>
      <c r="F499" s="4">
        <v>8.8000000000000009E-2</v>
      </c>
      <c r="K499" s="4">
        <v>0.17</v>
      </c>
      <c r="L499" s="4">
        <v>0.32090000000000002</v>
      </c>
      <c r="M499" s="4">
        <v>0.52769999999999995</v>
      </c>
      <c r="N499" s="4">
        <v>0.48</v>
      </c>
      <c r="O499" s="4">
        <v>0.40039999999999998</v>
      </c>
      <c r="P499" s="4">
        <v>0.50390000000000001</v>
      </c>
    </row>
    <row r="500" spans="1:16" x14ac:dyDescent="0.25">
      <c r="A500" t="s">
        <v>9155</v>
      </c>
      <c r="B500" s="2">
        <v>0</v>
      </c>
      <c r="E500" s="4">
        <v>8.7999999999999995E-2</v>
      </c>
      <c r="F500" s="4">
        <v>8.8000000000000009E-2</v>
      </c>
      <c r="K500" s="4">
        <v>0.17</v>
      </c>
      <c r="L500" s="4">
        <v>0.32090000000000002</v>
      </c>
      <c r="M500" s="4">
        <v>0.52769999999999995</v>
      </c>
      <c r="N500" s="4">
        <v>0.48</v>
      </c>
      <c r="O500" s="4">
        <v>0.40039999999999998</v>
      </c>
      <c r="P500" s="4">
        <v>0.50390000000000001</v>
      </c>
    </row>
    <row r="501" spans="1:16" x14ac:dyDescent="0.25">
      <c r="A501" t="s">
        <v>9156</v>
      </c>
      <c r="B501" s="2">
        <v>0</v>
      </c>
      <c r="E501" s="4">
        <v>8.7999999999999995E-2</v>
      </c>
      <c r="F501" s="4">
        <v>8.8000000000000009E-2</v>
      </c>
      <c r="K501" s="4">
        <v>0.17</v>
      </c>
      <c r="L501" s="4">
        <v>0.32090000000000002</v>
      </c>
      <c r="M501" s="4">
        <v>0.52769999999999995</v>
      </c>
      <c r="N501" s="4">
        <v>0.48</v>
      </c>
      <c r="O501" s="4">
        <v>0.40039999999999998</v>
      </c>
      <c r="P501" s="4">
        <v>0.50390000000000001</v>
      </c>
    </row>
    <row r="502" spans="1:16" x14ac:dyDescent="0.25">
      <c r="A502" t="s">
        <v>9157</v>
      </c>
      <c r="B502" s="2">
        <v>0</v>
      </c>
      <c r="E502" s="4">
        <v>8.7999999999999995E-2</v>
      </c>
      <c r="F502" s="4">
        <v>8.8000000000000009E-2</v>
      </c>
      <c r="K502" s="4">
        <v>0.17</v>
      </c>
      <c r="L502" s="4">
        <v>0.32090000000000002</v>
      </c>
      <c r="M502" s="4">
        <v>0.52769999999999995</v>
      </c>
      <c r="N502" s="4">
        <v>0.48</v>
      </c>
      <c r="O502" s="4">
        <v>0.40039999999999998</v>
      </c>
      <c r="P502" s="4">
        <v>0.50390000000000001</v>
      </c>
    </row>
    <row r="503" spans="1:16" x14ac:dyDescent="0.25">
      <c r="A503" t="s">
        <v>9158</v>
      </c>
      <c r="B503" s="2">
        <v>0</v>
      </c>
      <c r="E503" s="4">
        <v>8.7999999999999995E-2</v>
      </c>
      <c r="F503" s="4">
        <v>8.8000000000000009E-2</v>
      </c>
      <c r="K503" s="4">
        <v>0.17</v>
      </c>
      <c r="L503" s="4">
        <v>0.32090000000000002</v>
      </c>
      <c r="M503" s="4">
        <v>0.52769999999999995</v>
      </c>
      <c r="N503" s="4">
        <v>0.48</v>
      </c>
      <c r="O503" s="4">
        <v>0.40039999999999998</v>
      </c>
      <c r="P503" s="4">
        <v>0.50390000000000001</v>
      </c>
    </row>
    <row r="504" spans="1:16" x14ac:dyDescent="0.25">
      <c r="A504" t="s">
        <v>9159</v>
      </c>
      <c r="B504" s="2">
        <v>0</v>
      </c>
      <c r="E504" s="4">
        <v>8.7999999999999995E-2</v>
      </c>
      <c r="F504" s="4">
        <v>8.8000000000000009E-2</v>
      </c>
      <c r="K504" s="4">
        <v>0.17</v>
      </c>
      <c r="L504" s="4">
        <v>0.32090000000000002</v>
      </c>
      <c r="M504" s="4">
        <v>0.52769999999999995</v>
      </c>
      <c r="N504" s="4">
        <v>0.48</v>
      </c>
      <c r="O504" s="4">
        <v>0.40039999999999998</v>
      </c>
      <c r="P504" s="4">
        <v>0.50390000000000001</v>
      </c>
    </row>
    <row r="505" spans="1:16" x14ac:dyDescent="0.25">
      <c r="A505" t="s">
        <v>9160</v>
      </c>
      <c r="B505" s="2">
        <v>0</v>
      </c>
      <c r="E505" s="4">
        <v>8.7999999999999995E-2</v>
      </c>
      <c r="F505" s="4">
        <v>8.8000000000000009E-2</v>
      </c>
      <c r="K505" s="4">
        <v>0.17</v>
      </c>
      <c r="L505" s="4">
        <v>0.32090000000000002</v>
      </c>
      <c r="M505" s="4">
        <v>0.52769999999999995</v>
      </c>
      <c r="N505" s="4">
        <v>0.48</v>
      </c>
      <c r="O505" s="4">
        <v>0.40039999999999998</v>
      </c>
      <c r="P505" s="4">
        <v>0.50390000000000001</v>
      </c>
    </row>
    <row r="506" spans="1:16" x14ac:dyDescent="0.25">
      <c r="A506" t="s">
        <v>9161</v>
      </c>
      <c r="B506" s="2">
        <v>0</v>
      </c>
      <c r="E506" s="4">
        <v>8.7999999999999995E-2</v>
      </c>
      <c r="F506" s="4">
        <v>8.8000000000000009E-2</v>
      </c>
      <c r="K506" s="4">
        <v>0.17</v>
      </c>
      <c r="L506" s="4">
        <v>0.32090000000000002</v>
      </c>
      <c r="M506" s="4">
        <v>0.52769999999999995</v>
      </c>
      <c r="N506" s="4">
        <v>0.48</v>
      </c>
      <c r="O506" s="4">
        <v>0.40039999999999998</v>
      </c>
      <c r="P506" s="4">
        <v>0.50390000000000001</v>
      </c>
    </row>
    <row r="507" spans="1:16" x14ac:dyDescent="0.25">
      <c r="A507" t="s">
        <v>9162</v>
      </c>
      <c r="B507" s="2">
        <v>0</v>
      </c>
      <c r="E507" s="4">
        <v>8.7999999999999995E-2</v>
      </c>
      <c r="F507" s="4">
        <v>8.8000000000000009E-2</v>
      </c>
      <c r="K507" s="4">
        <v>0.17</v>
      </c>
      <c r="L507" s="4">
        <v>0.32090000000000002</v>
      </c>
      <c r="M507" s="4">
        <v>0.52769999999999995</v>
      </c>
      <c r="N507" s="4">
        <v>0.48</v>
      </c>
      <c r="O507" s="4">
        <v>0.40039999999999998</v>
      </c>
      <c r="P507" s="4">
        <v>0.50390000000000001</v>
      </c>
    </row>
    <row r="508" spans="1:16" x14ac:dyDescent="0.25">
      <c r="A508" t="s">
        <v>9163</v>
      </c>
      <c r="B508" s="2">
        <v>0</v>
      </c>
      <c r="E508" s="4">
        <v>8.7999999999999995E-2</v>
      </c>
      <c r="F508" s="4">
        <v>8.8000000000000009E-2</v>
      </c>
      <c r="K508" s="4">
        <v>0.17</v>
      </c>
      <c r="L508" s="4">
        <v>0.32090000000000002</v>
      </c>
      <c r="M508" s="4">
        <v>0.52769999999999995</v>
      </c>
      <c r="N508" s="4">
        <v>0.48</v>
      </c>
      <c r="O508" s="4">
        <v>0.40039999999999998</v>
      </c>
      <c r="P508" s="4">
        <v>0.50390000000000001</v>
      </c>
    </row>
    <row r="509" spans="1:16" x14ac:dyDescent="0.25">
      <c r="A509" t="s">
        <v>9164</v>
      </c>
      <c r="B509" s="2">
        <v>0</v>
      </c>
      <c r="E509" s="4">
        <v>8.7999999999999995E-2</v>
      </c>
      <c r="F509" s="4">
        <v>8.8000000000000009E-2</v>
      </c>
      <c r="K509" s="4">
        <v>0.17</v>
      </c>
      <c r="L509" s="4">
        <v>0.32090000000000002</v>
      </c>
      <c r="M509" s="4">
        <v>0.52769999999999995</v>
      </c>
      <c r="N509" s="4">
        <v>0.48</v>
      </c>
      <c r="O509" s="4">
        <v>0.40039999999999998</v>
      </c>
      <c r="P509" s="4">
        <v>0.50390000000000001</v>
      </c>
    </row>
    <row r="510" spans="1:16" x14ac:dyDescent="0.25">
      <c r="A510" t="s">
        <v>9165</v>
      </c>
      <c r="B510" s="2">
        <v>0</v>
      </c>
      <c r="E510" s="4">
        <v>8.7999999999999995E-2</v>
      </c>
      <c r="F510" s="4">
        <v>8.8000000000000009E-2</v>
      </c>
      <c r="K510" s="4">
        <v>0.17</v>
      </c>
      <c r="L510" s="4">
        <v>0.32090000000000002</v>
      </c>
      <c r="M510" s="4">
        <v>0.52769999999999995</v>
      </c>
      <c r="N510" s="4">
        <v>0.48</v>
      </c>
      <c r="O510" s="4">
        <v>0.40039999999999998</v>
      </c>
      <c r="P510" s="4">
        <v>0.50390000000000001</v>
      </c>
    </row>
    <row r="511" spans="1:16" x14ac:dyDescent="0.25">
      <c r="A511" t="s">
        <v>9166</v>
      </c>
      <c r="B511" s="2">
        <v>0</v>
      </c>
      <c r="E511" s="4">
        <v>8.7999999999999995E-2</v>
      </c>
      <c r="F511" s="4">
        <v>8.8000000000000009E-2</v>
      </c>
      <c r="K511" s="4">
        <v>0.17</v>
      </c>
      <c r="L511" s="4">
        <v>0.32090000000000002</v>
      </c>
      <c r="M511" s="4">
        <v>0.52769999999999995</v>
      </c>
      <c r="N511" s="4">
        <v>0.48</v>
      </c>
      <c r="O511" s="4">
        <v>0.40039999999999998</v>
      </c>
      <c r="P511" s="4">
        <v>0.50390000000000001</v>
      </c>
    </row>
    <row r="512" spans="1:16" x14ac:dyDescent="0.25">
      <c r="A512" t="s">
        <v>9167</v>
      </c>
      <c r="B512" s="2">
        <v>0</v>
      </c>
      <c r="E512" s="4">
        <v>8.7999999999999995E-2</v>
      </c>
      <c r="F512" s="4">
        <v>8.8000000000000009E-2</v>
      </c>
      <c r="K512" s="4">
        <v>0.17</v>
      </c>
      <c r="L512" s="4">
        <v>0.32090000000000002</v>
      </c>
      <c r="M512" s="4">
        <v>0.52769999999999995</v>
      </c>
      <c r="N512" s="4">
        <v>0.48</v>
      </c>
      <c r="O512" s="4">
        <v>0.40039999999999998</v>
      </c>
      <c r="P512" s="4">
        <v>0.50390000000000001</v>
      </c>
    </row>
    <row r="513" spans="1:16" x14ac:dyDescent="0.25">
      <c r="A513" t="s">
        <v>9168</v>
      </c>
      <c r="B513" s="2">
        <v>0</v>
      </c>
      <c r="E513" s="4">
        <v>8.7999999999999995E-2</v>
      </c>
      <c r="F513" s="4">
        <v>8.8000000000000009E-2</v>
      </c>
      <c r="K513" s="4">
        <v>0.17</v>
      </c>
      <c r="L513" s="4">
        <v>0.32090000000000002</v>
      </c>
      <c r="M513" s="4">
        <v>0.52769999999999995</v>
      </c>
      <c r="N513" s="4">
        <v>0.48</v>
      </c>
      <c r="O513" s="4">
        <v>0.40039999999999998</v>
      </c>
      <c r="P513" s="4">
        <v>0.50390000000000001</v>
      </c>
    </row>
    <row r="514" spans="1:16" x14ac:dyDescent="0.25">
      <c r="A514" t="s">
        <v>9169</v>
      </c>
      <c r="B514" s="2">
        <v>0</v>
      </c>
      <c r="E514" s="4">
        <v>8.7999999999999995E-2</v>
      </c>
      <c r="F514" s="4">
        <v>8.8000000000000009E-2</v>
      </c>
      <c r="K514" s="4">
        <v>0.17</v>
      </c>
      <c r="L514" s="4">
        <v>0.32090000000000002</v>
      </c>
      <c r="M514" s="4">
        <v>0.52769999999999995</v>
      </c>
      <c r="N514" s="4">
        <v>0.48</v>
      </c>
      <c r="O514" s="4">
        <v>0.40039999999999998</v>
      </c>
      <c r="P514" s="4">
        <v>0.50390000000000001</v>
      </c>
    </row>
    <row r="515" spans="1:16" x14ac:dyDescent="0.25">
      <c r="A515" t="s">
        <v>9170</v>
      </c>
      <c r="B515" s="2">
        <v>0</v>
      </c>
      <c r="E515" s="4">
        <v>8.7999999999999995E-2</v>
      </c>
      <c r="F515" s="4">
        <v>8.8000000000000009E-2</v>
      </c>
      <c r="K515" s="4">
        <v>0.17</v>
      </c>
      <c r="L515" s="4">
        <v>0.32090000000000002</v>
      </c>
      <c r="M515" s="4">
        <v>0.52769999999999995</v>
      </c>
      <c r="N515" s="4">
        <v>0.48</v>
      </c>
      <c r="O515" s="4">
        <v>0.40039999999999998</v>
      </c>
      <c r="P515" s="4">
        <v>0.50390000000000001</v>
      </c>
    </row>
    <row r="516" spans="1:16" x14ac:dyDescent="0.25">
      <c r="A516" t="s">
        <v>9171</v>
      </c>
      <c r="B516" s="2">
        <v>0</v>
      </c>
      <c r="E516" s="4">
        <v>8.7999999999999995E-2</v>
      </c>
      <c r="F516" s="4">
        <v>8.8000000000000009E-2</v>
      </c>
      <c r="K516" s="4">
        <v>0.17</v>
      </c>
      <c r="L516" s="4">
        <v>0.32090000000000002</v>
      </c>
      <c r="M516" s="4">
        <v>0.52769999999999995</v>
      </c>
      <c r="N516" s="4">
        <v>0.48</v>
      </c>
      <c r="O516" s="4">
        <v>0.40039999999999998</v>
      </c>
      <c r="P516" s="4">
        <v>0.50390000000000001</v>
      </c>
    </row>
    <row r="517" spans="1:16" x14ac:dyDescent="0.25">
      <c r="A517" t="s">
        <v>9174</v>
      </c>
      <c r="B517" s="2">
        <v>0.1</v>
      </c>
      <c r="E517" s="4">
        <v>8.7999999999999995E-2</v>
      </c>
      <c r="F517" s="4">
        <v>8.8000000000000009E-2</v>
      </c>
      <c r="K517" s="4">
        <v>0.17</v>
      </c>
      <c r="L517" s="4">
        <v>0.32090000000000002</v>
      </c>
      <c r="M517" s="4">
        <v>0.52769999999999995</v>
      </c>
      <c r="N517" s="4">
        <v>0.48</v>
      </c>
      <c r="O517" s="4">
        <v>0.40039999999999998</v>
      </c>
      <c r="P517" s="4">
        <v>0.50390000000000001</v>
      </c>
    </row>
    <row r="518" spans="1:16" x14ac:dyDescent="0.25">
      <c r="A518" t="s">
        <v>9178</v>
      </c>
      <c r="B518" s="2">
        <v>0</v>
      </c>
      <c r="E518" s="4">
        <v>8.7999999999999995E-2</v>
      </c>
      <c r="F518" s="4">
        <v>8.8000000000000009E-2</v>
      </c>
      <c r="K518" s="4">
        <v>0.17</v>
      </c>
      <c r="L518" s="4">
        <v>0.32090000000000002</v>
      </c>
      <c r="M518" s="4">
        <v>0.52769999999999995</v>
      </c>
      <c r="N518" s="4">
        <v>0.48</v>
      </c>
      <c r="O518" s="4">
        <v>0.40039999999999998</v>
      </c>
      <c r="P518" s="4">
        <v>0.50390000000000001</v>
      </c>
    </row>
    <row r="519" spans="1:16" x14ac:dyDescent="0.25">
      <c r="A519" t="s">
        <v>9179</v>
      </c>
      <c r="B519" s="2">
        <v>0</v>
      </c>
      <c r="E519" s="4">
        <v>8.7999999999999995E-2</v>
      </c>
      <c r="F519" s="4">
        <v>8.8000000000000009E-2</v>
      </c>
      <c r="K519" s="4">
        <v>0.17</v>
      </c>
      <c r="L519" s="4">
        <v>0.32090000000000002</v>
      </c>
      <c r="M519" s="4">
        <v>0.52769999999999995</v>
      </c>
      <c r="N519" s="4">
        <v>0.48</v>
      </c>
      <c r="O519" s="4">
        <v>0.40039999999999998</v>
      </c>
      <c r="P519" s="4">
        <v>0.50390000000000001</v>
      </c>
    </row>
    <row r="520" spans="1:16" x14ac:dyDescent="0.25">
      <c r="A520" t="s">
        <v>9180</v>
      </c>
      <c r="B520" s="2">
        <v>0</v>
      </c>
      <c r="E520" s="4">
        <v>8.7999999999999995E-2</v>
      </c>
      <c r="F520" s="4">
        <v>8.8000000000000009E-2</v>
      </c>
      <c r="K520" s="4">
        <v>0.17</v>
      </c>
      <c r="L520" s="4">
        <v>0.32090000000000002</v>
      </c>
      <c r="M520" s="4">
        <v>0.52769999999999995</v>
      </c>
      <c r="N520" s="4">
        <v>0.48</v>
      </c>
      <c r="O520" s="4">
        <v>0.40039999999999998</v>
      </c>
      <c r="P520" s="4">
        <v>0.50390000000000001</v>
      </c>
    </row>
    <row r="521" spans="1:16" x14ac:dyDescent="0.25">
      <c r="A521" t="s">
        <v>9185</v>
      </c>
      <c r="B521" s="2">
        <v>0</v>
      </c>
      <c r="E521" s="4">
        <v>8.7999999999999995E-2</v>
      </c>
      <c r="F521" s="4">
        <v>8.8000000000000009E-2</v>
      </c>
      <c r="K521" s="4">
        <v>0.17</v>
      </c>
      <c r="L521" s="4">
        <v>0.32090000000000002</v>
      </c>
      <c r="M521" s="4">
        <v>0.52769999999999995</v>
      </c>
      <c r="N521" s="4">
        <v>0.48</v>
      </c>
      <c r="O521" s="4">
        <v>0.40039999999999998</v>
      </c>
      <c r="P521" s="4">
        <v>0.50390000000000001</v>
      </c>
    </row>
    <row r="522" spans="1:16" x14ac:dyDescent="0.25">
      <c r="A522" t="s">
        <v>9186</v>
      </c>
      <c r="B522" s="2">
        <v>0</v>
      </c>
      <c r="E522" s="4">
        <v>8.7999999999999995E-2</v>
      </c>
      <c r="F522" s="4">
        <v>8.8000000000000009E-2</v>
      </c>
      <c r="K522" s="4">
        <v>0.17</v>
      </c>
      <c r="L522" s="4">
        <v>0.32090000000000002</v>
      </c>
      <c r="M522" s="4">
        <v>0.52769999999999995</v>
      </c>
      <c r="N522" s="4">
        <v>0.48</v>
      </c>
      <c r="O522" s="4">
        <v>0.40039999999999998</v>
      </c>
      <c r="P522" s="4">
        <v>0.50390000000000001</v>
      </c>
    </row>
    <row r="523" spans="1:16" x14ac:dyDescent="0.25">
      <c r="A523" t="s">
        <v>9192</v>
      </c>
      <c r="B523" s="2">
        <v>0</v>
      </c>
      <c r="E523" s="4">
        <v>8.7999999999999995E-2</v>
      </c>
      <c r="F523" s="4">
        <v>8.8000000000000009E-2</v>
      </c>
      <c r="K523" s="4">
        <v>0.17</v>
      </c>
      <c r="L523" s="4">
        <v>0.32090000000000002</v>
      </c>
      <c r="M523" s="4">
        <v>0.52769999999999995</v>
      </c>
      <c r="N523" s="4">
        <v>0.48</v>
      </c>
      <c r="O523" s="4">
        <v>0.40039999999999998</v>
      </c>
      <c r="P523" s="4">
        <v>0.50390000000000001</v>
      </c>
    </row>
    <row r="524" spans="1:16" x14ac:dyDescent="0.25">
      <c r="A524" t="s">
        <v>9198</v>
      </c>
      <c r="B524" s="2">
        <v>0</v>
      </c>
      <c r="E524" s="4">
        <v>8.7999999999999995E-2</v>
      </c>
      <c r="F524" s="4">
        <v>8.8000000000000009E-2</v>
      </c>
      <c r="K524" s="4">
        <v>0.17</v>
      </c>
      <c r="L524" s="4">
        <v>0.32090000000000002</v>
      </c>
      <c r="M524" s="4">
        <v>0.52769999999999995</v>
      </c>
      <c r="N524" s="4">
        <v>0.48</v>
      </c>
      <c r="O524" s="4">
        <v>0.40039999999999998</v>
      </c>
      <c r="P524" s="4">
        <v>0.50390000000000001</v>
      </c>
    </row>
    <row r="525" spans="1:16" x14ac:dyDescent="0.25">
      <c r="A525" t="s">
        <v>9201</v>
      </c>
      <c r="B525" s="2">
        <v>0</v>
      </c>
      <c r="E525" s="4">
        <v>8.7999999999999995E-2</v>
      </c>
      <c r="F525" s="4">
        <v>8.8000000000000009E-2</v>
      </c>
      <c r="K525" s="4">
        <v>0.17</v>
      </c>
      <c r="L525" s="4">
        <v>0.32090000000000002</v>
      </c>
      <c r="M525" s="4">
        <v>0.52769999999999995</v>
      </c>
      <c r="N525" s="4">
        <v>0.48</v>
      </c>
      <c r="O525" s="4">
        <v>0.40039999999999998</v>
      </c>
      <c r="P525" s="4">
        <v>0.50390000000000001</v>
      </c>
    </row>
    <row r="526" spans="1:16" x14ac:dyDescent="0.25">
      <c r="A526" t="s">
        <v>9203</v>
      </c>
      <c r="B526" s="2">
        <v>0</v>
      </c>
      <c r="E526" s="4">
        <v>8.7999999999999995E-2</v>
      </c>
      <c r="F526" s="4">
        <v>8.8000000000000009E-2</v>
      </c>
      <c r="K526" s="4">
        <v>0.17</v>
      </c>
      <c r="L526" s="4">
        <v>0.32090000000000002</v>
      </c>
      <c r="M526" s="4">
        <v>0.52769999999999995</v>
      </c>
      <c r="N526" s="4">
        <v>0.48</v>
      </c>
      <c r="O526" s="4">
        <v>0.40039999999999998</v>
      </c>
      <c r="P526" s="4">
        <v>0.50390000000000001</v>
      </c>
    </row>
    <row r="527" spans="1:16" x14ac:dyDescent="0.25">
      <c r="A527" t="s">
        <v>9204</v>
      </c>
      <c r="B527" s="2">
        <v>0</v>
      </c>
      <c r="E527" s="4">
        <v>8.7999999999999995E-2</v>
      </c>
      <c r="F527" s="4">
        <v>8.8000000000000009E-2</v>
      </c>
      <c r="K527" s="4">
        <v>0.17</v>
      </c>
      <c r="L527" s="4">
        <v>0.32090000000000002</v>
      </c>
      <c r="M527" s="4">
        <v>0.52769999999999995</v>
      </c>
      <c r="N527" s="4">
        <v>0.48</v>
      </c>
      <c r="O527" s="4">
        <v>0.40039999999999998</v>
      </c>
      <c r="P527" s="4">
        <v>0.50390000000000001</v>
      </c>
    </row>
    <row r="528" spans="1:16" x14ac:dyDescent="0.25">
      <c r="A528" t="s">
        <v>9205</v>
      </c>
      <c r="B528" s="2">
        <v>0</v>
      </c>
      <c r="E528" s="4">
        <v>8.7999999999999995E-2</v>
      </c>
      <c r="F528" s="4">
        <v>8.8000000000000009E-2</v>
      </c>
      <c r="K528" s="4">
        <v>0.17</v>
      </c>
      <c r="L528" s="4">
        <v>0.32090000000000002</v>
      </c>
      <c r="M528" s="4">
        <v>0.52769999999999995</v>
      </c>
      <c r="N528" s="4">
        <v>0.48</v>
      </c>
      <c r="O528" s="4">
        <v>0.40039999999999998</v>
      </c>
      <c r="P528" s="4">
        <v>0.50390000000000001</v>
      </c>
    </row>
    <row r="529" spans="1:16" x14ac:dyDescent="0.25">
      <c r="A529" t="s">
        <v>9206</v>
      </c>
      <c r="B529" s="2">
        <v>0</v>
      </c>
      <c r="E529" s="4">
        <v>8.7999999999999995E-2</v>
      </c>
      <c r="F529" s="4">
        <v>8.8000000000000009E-2</v>
      </c>
      <c r="K529" s="4">
        <v>0.17</v>
      </c>
      <c r="L529" s="4">
        <v>0.32090000000000002</v>
      </c>
      <c r="M529" s="4">
        <v>0.52769999999999995</v>
      </c>
      <c r="N529" s="4">
        <v>0.48</v>
      </c>
      <c r="O529" s="4">
        <v>0.40039999999999998</v>
      </c>
      <c r="P529" s="4">
        <v>0.50390000000000001</v>
      </c>
    </row>
    <row r="530" spans="1:16" x14ac:dyDescent="0.25">
      <c r="A530" t="s">
        <v>9207</v>
      </c>
      <c r="B530" s="2">
        <v>0</v>
      </c>
      <c r="E530" s="4">
        <v>8.7999999999999995E-2</v>
      </c>
      <c r="F530" s="4">
        <v>8.8000000000000009E-2</v>
      </c>
      <c r="K530" s="4">
        <v>0.17</v>
      </c>
      <c r="L530" s="4">
        <v>0.32090000000000002</v>
      </c>
      <c r="M530" s="4">
        <v>0.52769999999999995</v>
      </c>
      <c r="N530" s="4">
        <v>0.48</v>
      </c>
      <c r="O530" s="4">
        <v>0.40039999999999998</v>
      </c>
      <c r="P530" s="4">
        <v>0.50390000000000001</v>
      </c>
    </row>
    <row r="531" spans="1:16" x14ac:dyDescent="0.25">
      <c r="A531" t="s">
        <v>9208</v>
      </c>
      <c r="B531" s="2">
        <v>0</v>
      </c>
      <c r="E531" s="4">
        <v>8.7999999999999995E-2</v>
      </c>
      <c r="F531" s="4">
        <v>8.8000000000000009E-2</v>
      </c>
      <c r="K531" s="4">
        <v>0.17</v>
      </c>
      <c r="L531" s="4">
        <v>0.32090000000000002</v>
      </c>
      <c r="M531" s="4">
        <v>0.52769999999999995</v>
      </c>
      <c r="N531" s="4">
        <v>0.48</v>
      </c>
      <c r="O531" s="4">
        <v>0.40039999999999998</v>
      </c>
      <c r="P531" s="4">
        <v>0.50390000000000001</v>
      </c>
    </row>
    <row r="532" spans="1:16" x14ac:dyDescent="0.25">
      <c r="A532" t="s">
        <v>9209</v>
      </c>
      <c r="B532" s="2">
        <v>0</v>
      </c>
      <c r="E532" s="4">
        <v>8.7999999999999995E-2</v>
      </c>
      <c r="F532" s="4">
        <v>8.8000000000000009E-2</v>
      </c>
      <c r="K532" s="4">
        <v>0.17</v>
      </c>
      <c r="L532" s="4">
        <v>0.32090000000000002</v>
      </c>
      <c r="M532" s="4">
        <v>0.52769999999999995</v>
      </c>
      <c r="N532" s="4">
        <v>0.48</v>
      </c>
      <c r="O532" s="4">
        <v>0.40039999999999998</v>
      </c>
      <c r="P532" s="4">
        <v>0.50390000000000001</v>
      </c>
    </row>
    <row r="533" spans="1:16" x14ac:dyDescent="0.25">
      <c r="A533" t="s">
        <v>9224</v>
      </c>
      <c r="B533" s="2">
        <v>0</v>
      </c>
      <c r="E533" s="4">
        <v>8.7999999999999995E-2</v>
      </c>
      <c r="F533" s="4">
        <v>8.8000000000000009E-2</v>
      </c>
      <c r="K533" s="4">
        <v>0.17</v>
      </c>
      <c r="L533" s="4">
        <v>0.32090000000000002</v>
      </c>
      <c r="M533" s="4">
        <v>0.52769999999999995</v>
      </c>
      <c r="N533" s="4">
        <v>0.48</v>
      </c>
      <c r="O533" s="4">
        <v>0.40039999999999998</v>
      </c>
      <c r="P533" s="4">
        <v>0.50390000000000001</v>
      </c>
    </row>
    <row r="534" spans="1:16" x14ac:dyDescent="0.25">
      <c r="A534" t="s">
        <v>9226</v>
      </c>
      <c r="B534" s="2">
        <v>0</v>
      </c>
      <c r="E534" s="4">
        <v>8.7999999999999995E-2</v>
      </c>
      <c r="F534" s="4">
        <v>8.8000000000000009E-2</v>
      </c>
      <c r="K534" s="4">
        <v>0.17</v>
      </c>
      <c r="L534" s="4">
        <v>0.32090000000000002</v>
      </c>
      <c r="M534" s="4">
        <v>0.52769999999999995</v>
      </c>
      <c r="N534" s="4">
        <v>0.48</v>
      </c>
      <c r="O534" s="4">
        <v>0.40039999999999998</v>
      </c>
      <c r="P534" s="4">
        <v>0.50390000000000001</v>
      </c>
    </row>
    <row r="535" spans="1:16" x14ac:dyDescent="0.25">
      <c r="A535" t="s">
        <v>9228</v>
      </c>
      <c r="B535" s="2">
        <v>0</v>
      </c>
      <c r="E535" s="4">
        <v>8.7999999999999995E-2</v>
      </c>
      <c r="F535" s="4">
        <v>8.8000000000000009E-2</v>
      </c>
      <c r="K535" s="4">
        <v>0.17</v>
      </c>
      <c r="L535" s="4">
        <v>0.32090000000000002</v>
      </c>
      <c r="M535" s="4">
        <v>0.52769999999999995</v>
      </c>
      <c r="N535" s="4">
        <v>0.48</v>
      </c>
      <c r="O535" s="4">
        <v>0.40039999999999998</v>
      </c>
      <c r="P535" s="4">
        <v>0.50390000000000001</v>
      </c>
    </row>
    <row r="536" spans="1:16" x14ac:dyDescent="0.25">
      <c r="A536" t="s">
        <v>128</v>
      </c>
      <c r="B536" s="2">
        <v>0.05</v>
      </c>
      <c r="C536" t="s">
        <v>128</v>
      </c>
      <c r="E536" s="4">
        <v>8.7999999999999995E-2</v>
      </c>
      <c r="F536" s="4">
        <v>8.8000000000000009E-2</v>
      </c>
      <c r="K536" s="4">
        <v>0.17</v>
      </c>
      <c r="L536" s="4">
        <v>0.32090000000000002</v>
      </c>
      <c r="M536" s="4">
        <v>0.52769999999999995</v>
      </c>
      <c r="N536" s="4">
        <v>0.48</v>
      </c>
      <c r="O536" s="4">
        <v>0.40039999999999998</v>
      </c>
      <c r="P536" s="4">
        <v>0.50390000000000001</v>
      </c>
    </row>
    <row r="537" spans="1:16" x14ac:dyDescent="0.25">
      <c r="A537" t="s">
        <v>141</v>
      </c>
      <c r="B537" s="2">
        <v>0</v>
      </c>
      <c r="C537" t="s">
        <v>141</v>
      </c>
      <c r="D537" t="s">
        <v>10860</v>
      </c>
      <c r="E537" s="4">
        <v>8.7999999999999995E-2</v>
      </c>
      <c r="F537" s="4">
        <v>8.8000000000000009E-2</v>
      </c>
      <c r="G537" s="4">
        <v>0.71479999999999999</v>
      </c>
      <c r="H537" s="4">
        <v>0.71479999999999999</v>
      </c>
      <c r="I537" s="4">
        <v>0.80510000000000004</v>
      </c>
      <c r="K537" s="4">
        <v>0.17</v>
      </c>
      <c r="L537" s="4">
        <v>0.32090000000000002</v>
      </c>
      <c r="M537" s="4">
        <v>0.52769999999999995</v>
      </c>
      <c r="N537" s="4">
        <v>0.48</v>
      </c>
      <c r="O537" s="4">
        <v>0.40039999999999998</v>
      </c>
      <c r="P537" s="4">
        <v>0.50390000000000001</v>
      </c>
    </row>
    <row r="538" spans="1:16" x14ac:dyDescent="0.25">
      <c r="A538" t="s">
        <v>142</v>
      </c>
      <c r="B538" s="2">
        <v>0</v>
      </c>
      <c r="C538" t="s">
        <v>142</v>
      </c>
      <c r="D538" t="s">
        <v>10860</v>
      </c>
      <c r="E538" s="4">
        <v>8.7999999999999995E-2</v>
      </c>
      <c r="F538" s="4">
        <v>8.8000000000000009E-2</v>
      </c>
      <c r="G538" s="4">
        <v>0.71479999999999999</v>
      </c>
      <c r="H538" s="4">
        <v>0.71479999999999999</v>
      </c>
      <c r="I538" s="4">
        <v>0.80510000000000004</v>
      </c>
      <c r="K538" s="4">
        <v>0.17</v>
      </c>
      <c r="L538" s="4">
        <v>0.32090000000000002</v>
      </c>
      <c r="M538" s="4">
        <v>0.52769999999999995</v>
      </c>
      <c r="N538" s="4">
        <v>0.48</v>
      </c>
      <c r="O538" s="4">
        <v>0.40039999999999998</v>
      </c>
      <c r="P538" s="4">
        <v>0.50390000000000001</v>
      </c>
    </row>
    <row r="539" spans="1:16" x14ac:dyDescent="0.25">
      <c r="A539" t="s">
        <v>9328</v>
      </c>
      <c r="B539" s="2">
        <v>0.05</v>
      </c>
      <c r="E539" s="4">
        <v>8.7999999999999995E-2</v>
      </c>
      <c r="F539" s="4">
        <v>8.8000000000000009E-2</v>
      </c>
      <c r="K539" s="4">
        <v>0.17</v>
      </c>
      <c r="L539" s="4">
        <v>0.32090000000000002</v>
      </c>
      <c r="M539" s="4">
        <v>0.52769999999999995</v>
      </c>
      <c r="N539" s="4">
        <v>0.48</v>
      </c>
      <c r="O539" s="4">
        <v>0.40039999999999998</v>
      </c>
      <c r="P539" s="4">
        <v>0.50390000000000001</v>
      </c>
    </row>
    <row r="540" spans="1:16" x14ac:dyDescent="0.25">
      <c r="A540" t="s">
        <v>9336</v>
      </c>
      <c r="B540" s="2">
        <v>0.15</v>
      </c>
      <c r="E540" s="4">
        <v>8.7999999999999995E-2</v>
      </c>
      <c r="F540" s="4">
        <v>8.8000000000000009E-2</v>
      </c>
      <c r="K540" s="4">
        <v>0.17</v>
      </c>
      <c r="L540" s="4">
        <v>0.32090000000000002</v>
      </c>
      <c r="M540" s="4">
        <v>0.52769999999999995</v>
      </c>
      <c r="N540" s="4">
        <v>0.48</v>
      </c>
      <c r="O540" s="4">
        <v>0.40039999999999998</v>
      </c>
      <c r="P540" s="4">
        <v>0.50390000000000001</v>
      </c>
    </row>
    <row r="541" spans="1:16" x14ac:dyDescent="0.25">
      <c r="A541" t="s">
        <v>9413</v>
      </c>
      <c r="B541" s="2">
        <v>0</v>
      </c>
      <c r="E541" s="4">
        <v>8.7999999999999995E-2</v>
      </c>
      <c r="F541" s="4">
        <v>8.8000000000000009E-2</v>
      </c>
      <c r="K541" s="4">
        <v>0.17</v>
      </c>
      <c r="L541" s="4">
        <v>0.32090000000000002</v>
      </c>
      <c r="M541" s="4">
        <v>0.52769999999999995</v>
      </c>
      <c r="N541" s="4">
        <v>0.48</v>
      </c>
      <c r="O541" s="4">
        <v>0.40039999999999998</v>
      </c>
      <c r="P541" s="4">
        <v>0.50390000000000001</v>
      </c>
    </row>
    <row r="542" spans="1:16" x14ac:dyDescent="0.25">
      <c r="A542" t="s">
        <v>9415</v>
      </c>
      <c r="B542" s="2">
        <v>0</v>
      </c>
      <c r="E542" s="4">
        <v>8.7999999999999995E-2</v>
      </c>
      <c r="F542" s="4">
        <v>8.8000000000000009E-2</v>
      </c>
      <c r="K542" s="4">
        <v>0.17</v>
      </c>
      <c r="L542" s="4">
        <v>0.32090000000000002</v>
      </c>
      <c r="M542" s="4">
        <v>0.52769999999999995</v>
      </c>
      <c r="N542" s="4">
        <v>0.48</v>
      </c>
      <c r="O542" s="4">
        <v>0.40039999999999998</v>
      </c>
      <c r="P542" s="4">
        <v>0.50390000000000001</v>
      </c>
    </row>
    <row r="543" spans="1:16" x14ac:dyDescent="0.25">
      <c r="A543" t="s">
        <v>9417</v>
      </c>
      <c r="B543" s="2">
        <v>0.05</v>
      </c>
      <c r="E543" s="4">
        <v>8.7999999999999995E-2</v>
      </c>
      <c r="F543" s="4">
        <v>8.8000000000000009E-2</v>
      </c>
      <c r="K543" s="4">
        <v>0.17</v>
      </c>
      <c r="L543" s="4">
        <v>0.32090000000000002</v>
      </c>
      <c r="M543" s="4">
        <v>0.52769999999999995</v>
      </c>
      <c r="N543" s="4">
        <v>0.48</v>
      </c>
      <c r="O543" s="4">
        <v>0.40039999999999998</v>
      </c>
      <c r="P543" s="4">
        <v>0.50390000000000001</v>
      </c>
    </row>
    <row r="544" spans="1:16" x14ac:dyDescent="0.25">
      <c r="A544" t="s">
        <v>9419</v>
      </c>
      <c r="B544" s="2">
        <v>0</v>
      </c>
      <c r="E544" s="4">
        <v>8.7999999999999995E-2</v>
      </c>
      <c r="F544" s="4">
        <v>8.8000000000000009E-2</v>
      </c>
      <c r="K544" s="4">
        <v>0.17</v>
      </c>
      <c r="L544" s="4">
        <v>0.32090000000000002</v>
      </c>
      <c r="M544" s="4">
        <v>0.52769999999999995</v>
      </c>
      <c r="N544" s="4">
        <v>0.48</v>
      </c>
      <c r="O544" s="4">
        <v>0.40039999999999998</v>
      </c>
      <c r="P544" s="4">
        <v>0.50390000000000001</v>
      </c>
    </row>
    <row r="545" spans="1:24" x14ac:dyDescent="0.25">
      <c r="A545" t="s">
        <v>9421</v>
      </c>
      <c r="B545" s="2">
        <v>0</v>
      </c>
      <c r="E545" s="4">
        <v>8.7999999999999995E-2</v>
      </c>
      <c r="F545" s="4">
        <v>8.8000000000000009E-2</v>
      </c>
      <c r="K545" s="4">
        <v>0.17</v>
      </c>
      <c r="L545" s="4">
        <v>0.32090000000000002</v>
      </c>
      <c r="M545" s="4">
        <v>0.52769999999999995</v>
      </c>
      <c r="N545" s="4">
        <v>0.48</v>
      </c>
      <c r="O545" s="4">
        <v>0.40039999999999998</v>
      </c>
      <c r="P545" s="4">
        <v>0.50390000000000001</v>
      </c>
    </row>
    <row r="546" spans="1:24" x14ac:dyDescent="0.25">
      <c r="A546" t="s">
        <v>9423</v>
      </c>
      <c r="B546" s="2">
        <v>0</v>
      </c>
      <c r="E546" s="4">
        <v>8.7999999999999995E-2</v>
      </c>
      <c r="F546" s="4">
        <v>8.8000000000000009E-2</v>
      </c>
      <c r="K546" s="4">
        <v>0.17</v>
      </c>
      <c r="L546" s="4">
        <v>0.32090000000000002</v>
      </c>
      <c r="M546" s="4">
        <v>0.52769999999999995</v>
      </c>
      <c r="N546" s="4">
        <v>0.48</v>
      </c>
      <c r="O546" s="4">
        <v>0.40039999999999998</v>
      </c>
      <c r="P546" s="4">
        <v>0.50390000000000001</v>
      </c>
    </row>
    <row r="547" spans="1:24" x14ac:dyDescent="0.25">
      <c r="A547" t="s">
        <v>9425</v>
      </c>
      <c r="B547" s="2">
        <v>0.05</v>
      </c>
      <c r="E547" s="4">
        <v>8.7999999999999995E-2</v>
      </c>
      <c r="F547" s="4">
        <v>8.8000000000000009E-2</v>
      </c>
      <c r="K547" s="4">
        <v>0.17</v>
      </c>
      <c r="L547" s="4">
        <v>0.32090000000000002</v>
      </c>
      <c r="M547" s="4">
        <v>0.52769999999999995</v>
      </c>
      <c r="N547" s="4">
        <v>0.48</v>
      </c>
      <c r="O547" s="4">
        <v>0.40039999999999998</v>
      </c>
      <c r="P547" s="4">
        <v>0.50390000000000001</v>
      </c>
    </row>
    <row r="548" spans="1:24" x14ac:dyDescent="0.25">
      <c r="A548" t="s">
        <v>9428</v>
      </c>
      <c r="B548" s="2">
        <v>0</v>
      </c>
      <c r="E548" s="4">
        <v>8.7999999999999995E-2</v>
      </c>
      <c r="F548" s="4">
        <v>8.8000000000000009E-2</v>
      </c>
      <c r="K548" s="4">
        <v>0.17</v>
      </c>
      <c r="L548" s="4">
        <v>0.32090000000000002</v>
      </c>
      <c r="M548" s="4">
        <v>0.52769999999999995</v>
      </c>
      <c r="N548" s="4">
        <v>0.48</v>
      </c>
      <c r="O548" s="4">
        <v>0.40039999999999998</v>
      </c>
      <c r="P548" s="4">
        <v>0.50390000000000001</v>
      </c>
    </row>
    <row r="549" spans="1:24" x14ac:dyDescent="0.25">
      <c r="A549" t="s">
        <v>9430</v>
      </c>
      <c r="B549" s="2">
        <v>0</v>
      </c>
      <c r="E549" s="4">
        <v>8.7999999999999995E-2</v>
      </c>
      <c r="F549" s="4">
        <v>8.8000000000000009E-2</v>
      </c>
      <c r="K549" s="4">
        <v>0.17</v>
      </c>
      <c r="L549" s="4">
        <v>0.32090000000000002</v>
      </c>
      <c r="M549" s="4">
        <v>0.52769999999999995</v>
      </c>
      <c r="N549" s="4">
        <v>0.48</v>
      </c>
      <c r="O549" s="4">
        <v>0.40039999999999998</v>
      </c>
      <c r="P549" s="4">
        <v>0.50390000000000001</v>
      </c>
    </row>
    <row r="550" spans="1:24" x14ac:dyDescent="0.25">
      <c r="A550" t="s">
        <v>9431</v>
      </c>
      <c r="B550" s="2">
        <v>0</v>
      </c>
      <c r="E550" s="4">
        <v>8.7999999999999995E-2</v>
      </c>
      <c r="F550" s="4">
        <v>8.8000000000000009E-2</v>
      </c>
      <c r="K550" s="4">
        <v>0.17</v>
      </c>
      <c r="L550" s="4">
        <v>0.32090000000000002</v>
      </c>
      <c r="M550" s="4">
        <v>0.52769999999999995</v>
      </c>
      <c r="N550" s="4">
        <v>0.48</v>
      </c>
      <c r="O550" s="4">
        <v>0.40039999999999998</v>
      </c>
      <c r="P550" s="4">
        <v>0.50390000000000001</v>
      </c>
    </row>
    <row r="551" spans="1:24" x14ac:dyDescent="0.25">
      <c r="A551" t="s">
        <v>9432</v>
      </c>
      <c r="B551" s="2">
        <v>0</v>
      </c>
      <c r="E551" s="4">
        <v>8.7999999999999995E-2</v>
      </c>
      <c r="F551" s="4">
        <v>8.8000000000000009E-2</v>
      </c>
      <c r="K551" s="4">
        <v>0.17</v>
      </c>
      <c r="L551" s="4">
        <v>0.32090000000000002</v>
      </c>
      <c r="M551" s="4">
        <v>0.52769999999999995</v>
      </c>
      <c r="N551" s="4">
        <v>0.48</v>
      </c>
      <c r="O551" s="4">
        <v>0.40039999999999998</v>
      </c>
      <c r="P551" s="4">
        <v>0.50390000000000001</v>
      </c>
    </row>
    <row r="552" spans="1:24" x14ac:dyDescent="0.25">
      <c r="A552" t="s">
        <v>9433</v>
      </c>
      <c r="B552" s="2">
        <v>0</v>
      </c>
      <c r="E552" s="4">
        <v>8.7999999999999995E-2</v>
      </c>
      <c r="F552" s="4">
        <v>8.8000000000000009E-2</v>
      </c>
      <c r="K552" s="4">
        <v>0.17</v>
      </c>
      <c r="L552" s="4">
        <v>0.32090000000000002</v>
      </c>
      <c r="M552" s="4">
        <v>0.52769999999999995</v>
      </c>
      <c r="N552" s="4">
        <v>0.48</v>
      </c>
      <c r="O552" s="4">
        <v>0.40039999999999998</v>
      </c>
      <c r="P552" s="4">
        <v>0.50390000000000001</v>
      </c>
    </row>
    <row r="553" spans="1:24" x14ac:dyDescent="0.25">
      <c r="A553" t="s">
        <v>9434</v>
      </c>
      <c r="B553" s="2">
        <v>0</v>
      </c>
      <c r="E553" s="4">
        <v>8.7999999999999995E-2</v>
      </c>
      <c r="F553" s="4">
        <v>8.8000000000000009E-2</v>
      </c>
      <c r="K553" s="4">
        <v>0.17</v>
      </c>
      <c r="L553" s="4">
        <v>0.32090000000000002</v>
      </c>
      <c r="M553" s="4">
        <v>0.52769999999999995</v>
      </c>
      <c r="N553" s="4">
        <v>0.48</v>
      </c>
      <c r="O553" s="4">
        <v>0.40039999999999998</v>
      </c>
      <c r="P553" s="4">
        <v>0.50390000000000001</v>
      </c>
    </row>
    <row r="554" spans="1:24" x14ac:dyDescent="0.25">
      <c r="A554" t="s">
        <v>9922</v>
      </c>
      <c r="B554" s="2">
        <v>0.1</v>
      </c>
      <c r="E554" s="4">
        <v>8.7999999999999995E-2</v>
      </c>
      <c r="F554" s="4">
        <v>8.8000000000000009E-2</v>
      </c>
      <c r="K554" s="4">
        <v>0.17</v>
      </c>
      <c r="L554" s="4">
        <v>0.32090000000000002</v>
      </c>
      <c r="M554" s="4">
        <v>0.52769999999999995</v>
      </c>
      <c r="N554" s="4">
        <v>0.48</v>
      </c>
      <c r="O554" s="4">
        <v>0.40039999999999998</v>
      </c>
      <c r="P554" s="4">
        <v>0.50390000000000001</v>
      </c>
    </row>
    <row r="555" spans="1:24" x14ac:dyDescent="0.25">
      <c r="A555" t="s">
        <v>9982</v>
      </c>
      <c r="B555" s="2">
        <v>0</v>
      </c>
      <c r="E555" s="4">
        <v>8.7999999999999995E-2</v>
      </c>
      <c r="F555" s="4">
        <v>8.8000000000000009E-2</v>
      </c>
      <c r="K555" s="4">
        <v>0.17</v>
      </c>
      <c r="L555" s="4">
        <v>0.32090000000000002</v>
      </c>
      <c r="M555" s="4">
        <v>0.52769999999999995</v>
      </c>
      <c r="N555" s="4">
        <v>0.48</v>
      </c>
      <c r="O555" s="4">
        <v>0.40039999999999998</v>
      </c>
      <c r="P555" s="4">
        <v>0.50390000000000001</v>
      </c>
    </row>
    <row r="556" spans="1:24" x14ac:dyDescent="0.25">
      <c r="A556" t="s">
        <v>10417</v>
      </c>
      <c r="B556" s="2">
        <v>0</v>
      </c>
      <c r="E556" s="4">
        <v>8.7999999999999995E-2</v>
      </c>
      <c r="F556" s="4">
        <v>8.8000000000000009E-2</v>
      </c>
      <c r="K556" s="4">
        <v>0.17</v>
      </c>
      <c r="L556" s="4">
        <v>0.32090000000000002</v>
      </c>
      <c r="M556" s="4">
        <v>0.52769999999999995</v>
      </c>
      <c r="N556" s="4">
        <v>0.48</v>
      </c>
      <c r="O556" s="4">
        <v>0.40039999999999998</v>
      </c>
      <c r="P556" s="4">
        <v>0.50390000000000001</v>
      </c>
    </row>
    <row r="557" spans="1:24" x14ac:dyDescent="0.25">
      <c r="A557" t="s">
        <v>311</v>
      </c>
      <c r="B557" s="2">
        <v>0</v>
      </c>
      <c r="E557" s="4" t="e">
        <v>#N/A</v>
      </c>
      <c r="F557" s="4">
        <v>0.18</v>
      </c>
      <c r="K557" s="4">
        <v>0.17</v>
      </c>
      <c r="L557" s="4">
        <v>0.32090000000000002</v>
      </c>
      <c r="M557" s="4">
        <v>0.52769999999999995</v>
      </c>
      <c r="N557" s="4">
        <v>0.48</v>
      </c>
      <c r="O557" s="4">
        <v>0.40039999999999998</v>
      </c>
      <c r="P557" s="4">
        <v>0.50390000000000001</v>
      </c>
      <c r="R557" s="1"/>
      <c r="S557" s="1"/>
      <c r="T557" s="1"/>
      <c r="U557" s="1"/>
      <c r="V557" s="1"/>
      <c r="W557" s="1"/>
      <c r="X557" s="1"/>
    </row>
    <row r="558" spans="1:24" x14ac:dyDescent="0.25">
      <c r="A558" t="s">
        <v>312</v>
      </c>
      <c r="B558" s="2">
        <v>0</v>
      </c>
      <c r="E558" s="4" t="e">
        <v>#N/A</v>
      </c>
      <c r="F558" s="4">
        <v>0.18</v>
      </c>
      <c r="K558" s="4">
        <v>0.17</v>
      </c>
      <c r="L558" s="4">
        <v>0.32090000000000002</v>
      </c>
      <c r="M558" s="4">
        <v>0.52769999999999995</v>
      </c>
      <c r="N558" s="4">
        <v>0.48</v>
      </c>
      <c r="O558" s="4">
        <v>0.40039999999999998</v>
      </c>
      <c r="P558" s="4">
        <v>0.50390000000000001</v>
      </c>
    </row>
    <row r="559" spans="1:24" x14ac:dyDescent="0.25">
      <c r="A559" t="s">
        <v>313</v>
      </c>
      <c r="B559" s="2">
        <v>0</v>
      </c>
      <c r="E559" s="4" t="e">
        <v>#N/A</v>
      </c>
      <c r="F559" s="4">
        <v>0.18</v>
      </c>
      <c r="K559" s="4">
        <v>0.17</v>
      </c>
      <c r="L559" s="4">
        <v>0.32090000000000002</v>
      </c>
      <c r="M559" s="4">
        <v>0.52769999999999995</v>
      </c>
      <c r="N559" s="4">
        <v>0.48</v>
      </c>
      <c r="O559" s="4">
        <v>0.40039999999999998</v>
      </c>
      <c r="P559" s="4">
        <v>0.50390000000000001</v>
      </c>
    </row>
    <row r="560" spans="1:24" x14ac:dyDescent="0.25">
      <c r="A560" t="s">
        <v>314</v>
      </c>
      <c r="B560" s="2">
        <v>0</v>
      </c>
      <c r="E560" s="4" t="e">
        <v>#N/A</v>
      </c>
      <c r="F560" s="4">
        <v>0.18</v>
      </c>
      <c r="K560" s="4">
        <v>0.17</v>
      </c>
      <c r="L560" s="4">
        <v>0.32090000000000002</v>
      </c>
      <c r="M560" s="4">
        <v>0.52769999999999995</v>
      </c>
      <c r="N560" s="4">
        <v>0.48</v>
      </c>
      <c r="O560" s="4">
        <v>0.40039999999999998</v>
      </c>
      <c r="P560" s="4">
        <v>0.50390000000000001</v>
      </c>
    </row>
    <row r="561" spans="1:16" x14ac:dyDescent="0.25">
      <c r="A561" t="s">
        <v>315</v>
      </c>
      <c r="B561" s="2">
        <v>0</v>
      </c>
      <c r="E561" s="4" t="e">
        <v>#N/A</v>
      </c>
      <c r="F561" s="4">
        <v>0.18</v>
      </c>
      <c r="K561" s="4">
        <v>0.17</v>
      </c>
      <c r="L561" s="4">
        <v>0.32090000000000002</v>
      </c>
      <c r="M561" s="4">
        <v>0.52769999999999995</v>
      </c>
      <c r="N561" s="4">
        <v>0.48</v>
      </c>
      <c r="O561" s="4">
        <v>0.40039999999999998</v>
      </c>
      <c r="P561" s="4">
        <v>0.50390000000000001</v>
      </c>
    </row>
    <row r="562" spans="1:16" x14ac:dyDescent="0.25">
      <c r="A562" t="s">
        <v>316</v>
      </c>
      <c r="B562" s="2">
        <v>0</v>
      </c>
      <c r="E562" s="4" t="e">
        <v>#N/A</v>
      </c>
      <c r="F562" s="4">
        <v>0.18</v>
      </c>
      <c r="K562" s="4">
        <v>0.17</v>
      </c>
      <c r="L562" s="4">
        <v>0.32090000000000002</v>
      </c>
      <c r="M562" s="4">
        <v>0.52769999999999995</v>
      </c>
      <c r="N562" s="4">
        <v>0.48</v>
      </c>
      <c r="O562" s="4">
        <v>0.40039999999999998</v>
      </c>
      <c r="P562" s="4">
        <v>0.50390000000000001</v>
      </c>
    </row>
    <row r="563" spans="1:16" x14ac:dyDescent="0.25">
      <c r="A563" t="s">
        <v>317</v>
      </c>
      <c r="B563" s="2">
        <v>0</v>
      </c>
      <c r="E563" s="4" t="e">
        <v>#N/A</v>
      </c>
      <c r="F563" s="4">
        <v>0.18</v>
      </c>
      <c r="K563" s="4">
        <v>0.17</v>
      </c>
      <c r="L563" s="4">
        <v>0.32090000000000002</v>
      </c>
      <c r="M563" s="4">
        <v>0.52769999999999995</v>
      </c>
      <c r="N563" s="4">
        <v>0.48</v>
      </c>
      <c r="O563" s="4">
        <v>0.40039999999999998</v>
      </c>
      <c r="P563" s="4">
        <v>0.50390000000000001</v>
      </c>
    </row>
    <row r="564" spans="1:16" x14ac:dyDescent="0.25">
      <c r="A564" t="s">
        <v>318</v>
      </c>
      <c r="B564" s="2">
        <v>0</v>
      </c>
      <c r="E564" s="4" t="e">
        <v>#N/A</v>
      </c>
      <c r="F564" s="4">
        <v>0.18</v>
      </c>
      <c r="K564" s="4">
        <v>0.17</v>
      </c>
      <c r="L564" s="4">
        <v>0.32090000000000002</v>
      </c>
      <c r="M564" s="4">
        <v>0.52769999999999995</v>
      </c>
      <c r="N564" s="4">
        <v>0.48</v>
      </c>
      <c r="O564" s="4">
        <v>0.40039999999999998</v>
      </c>
      <c r="P564" s="4">
        <v>0.50390000000000001</v>
      </c>
    </row>
    <row r="565" spans="1:16" x14ac:dyDescent="0.25">
      <c r="A565" t="s">
        <v>319</v>
      </c>
      <c r="B565" s="2">
        <v>0</v>
      </c>
      <c r="E565" s="4" t="e">
        <v>#N/A</v>
      </c>
      <c r="F565" s="4">
        <v>0.18</v>
      </c>
      <c r="K565" s="4">
        <v>0.17</v>
      </c>
      <c r="L565" s="4">
        <v>0.32090000000000002</v>
      </c>
      <c r="M565" s="4">
        <v>0.52769999999999995</v>
      </c>
      <c r="N565" s="4">
        <v>0.48</v>
      </c>
      <c r="O565" s="4">
        <v>0.40039999999999998</v>
      </c>
      <c r="P565" s="4">
        <v>0.50390000000000001</v>
      </c>
    </row>
    <row r="566" spans="1:16" x14ac:dyDescent="0.25">
      <c r="A566" t="s">
        <v>320</v>
      </c>
      <c r="B566" s="2">
        <v>0</v>
      </c>
      <c r="E566" s="4" t="e">
        <v>#N/A</v>
      </c>
      <c r="F566" s="4">
        <v>0.18</v>
      </c>
      <c r="K566" s="4">
        <v>0.17</v>
      </c>
      <c r="L566" s="4">
        <v>0.32090000000000002</v>
      </c>
      <c r="M566" s="4">
        <v>0.52769999999999995</v>
      </c>
      <c r="N566" s="4">
        <v>0.48</v>
      </c>
      <c r="O566" s="4">
        <v>0.40039999999999998</v>
      </c>
      <c r="P566" s="4">
        <v>0.50390000000000001</v>
      </c>
    </row>
    <row r="567" spans="1:16" x14ac:dyDescent="0.25">
      <c r="A567" t="s">
        <v>321</v>
      </c>
      <c r="B567" s="2">
        <v>0</v>
      </c>
      <c r="E567" s="4" t="e">
        <v>#N/A</v>
      </c>
      <c r="F567" s="4">
        <v>0.18</v>
      </c>
      <c r="K567" s="4">
        <v>0.17</v>
      </c>
      <c r="L567" s="4">
        <v>0.32090000000000002</v>
      </c>
      <c r="M567" s="4">
        <v>0.52769999999999995</v>
      </c>
      <c r="N567" s="4">
        <v>0.48</v>
      </c>
      <c r="O567" s="4">
        <v>0.40039999999999998</v>
      </c>
      <c r="P567" s="4">
        <v>0.50390000000000001</v>
      </c>
    </row>
    <row r="568" spans="1:16" x14ac:dyDescent="0.25">
      <c r="A568" t="s">
        <v>322</v>
      </c>
      <c r="B568" s="2">
        <v>0</v>
      </c>
      <c r="E568" s="4" t="e">
        <v>#N/A</v>
      </c>
      <c r="F568" s="4">
        <v>0.18</v>
      </c>
      <c r="K568" s="4">
        <v>0.17</v>
      </c>
      <c r="L568" s="4">
        <v>0.32090000000000002</v>
      </c>
      <c r="M568" s="4">
        <v>0.52769999999999995</v>
      </c>
      <c r="N568" s="4">
        <v>0.48</v>
      </c>
      <c r="O568" s="4">
        <v>0.40039999999999998</v>
      </c>
      <c r="P568" s="4">
        <v>0.50390000000000001</v>
      </c>
    </row>
    <row r="569" spans="1:16" x14ac:dyDescent="0.25">
      <c r="A569" t="s">
        <v>323</v>
      </c>
      <c r="B569" s="2">
        <v>0</v>
      </c>
      <c r="E569" s="4" t="e">
        <v>#N/A</v>
      </c>
      <c r="F569" s="4">
        <v>0.18</v>
      </c>
      <c r="K569" s="4">
        <v>0.17</v>
      </c>
      <c r="L569" s="4">
        <v>0.32090000000000002</v>
      </c>
      <c r="M569" s="4">
        <v>0.52769999999999995</v>
      </c>
      <c r="N569" s="4">
        <v>0.48</v>
      </c>
      <c r="O569" s="4">
        <v>0.40039999999999998</v>
      </c>
      <c r="P569" s="4">
        <v>0.50390000000000001</v>
      </c>
    </row>
    <row r="570" spans="1:16" x14ac:dyDescent="0.25">
      <c r="A570" t="s">
        <v>324</v>
      </c>
      <c r="B570" s="2">
        <v>0</v>
      </c>
      <c r="E570" s="4" t="e">
        <v>#N/A</v>
      </c>
      <c r="F570" s="4">
        <v>0.18</v>
      </c>
      <c r="K570" s="4">
        <v>0.17</v>
      </c>
      <c r="L570" s="4">
        <v>0.32090000000000002</v>
      </c>
      <c r="M570" s="4">
        <v>0.52769999999999995</v>
      </c>
      <c r="N570" s="4">
        <v>0.48</v>
      </c>
      <c r="O570" s="4">
        <v>0.40039999999999998</v>
      </c>
      <c r="P570" s="4">
        <v>0.50390000000000001</v>
      </c>
    </row>
    <row r="571" spans="1:16" x14ac:dyDescent="0.25">
      <c r="A571" t="s">
        <v>325</v>
      </c>
      <c r="B571" s="2">
        <v>0</v>
      </c>
      <c r="E571" s="4" t="e">
        <v>#N/A</v>
      </c>
      <c r="F571" s="4">
        <v>0.18</v>
      </c>
      <c r="K571" s="4">
        <v>0.17</v>
      </c>
      <c r="L571" s="4">
        <v>0.32090000000000002</v>
      </c>
      <c r="M571" s="4">
        <v>0.52769999999999995</v>
      </c>
      <c r="N571" s="4">
        <v>0.48</v>
      </c>
      <c r="O571" s="4">
        <v>0.40039999999999998</v>
      </c>
      <c r="P571" s="4">
        <v>0.50390000000000001</v>
      </c>
    </row>
    <row r="572" spans="1:16" x14ac:dyDescent="0.25">
      <c r="A572" t="s">
        <v>326</v>
      </c>
      <c r="B572" s="2">
        <v>0</v>
      </c>
      <c r="E572" s="4" t="e">
        <v>#N/A</v>
      </c>
      <c r="F572" s="4">
        <v>0.18</v>
      </c>
      <c r="K572" s="4">
        <v>0.17</v>
      </c>
      <c r="L572" s="4">
        <v>0.32090000000000002</v>
      </c>
      <c r="M572" s="4">
        <v>0.52769999999999995</v>
      </c>
      <c r="N572" s="4">
        <v>0.48</v>
      </c>
      <c r="O572" s="4">
        <v>0.40039999999999998</v>
      </c>
      <c r="P572" s="4">
        <v>0.50390000000000001</v>
      </c>
    </row>
    <row r="573" spans="1:16" x14ac:dyDescent="0.25">
      <c r="A573" t="s">
        <v>327</v>
      </c>
      <c r="B573" s="2">
        <v>0</v>
      </c>
      <c r="E573" s="4" t="e">
        <v>#N/A</v>
      </c>
      <c r="F573" s="4">
        <v>0.18</v>
      </c>
      <c r="K573" s="4">
        <v>0.17</v>
      </c>
      <c r="L573" s="4">
        <v>0.32090000000000002</v>
      </c>
      <c r="M573" s="4">
        <v>0.52769999999999995</v>
      </c>
      <c r="N573" s="4">
        <v>0.48</v>
      </c>
      <c r="O573" s="4">
        <v>0.40039999999999998</v>
      </c>
      <c r="P573" s="4">
        <v>0.50390000000000001</v>
      </c>
    </row>
    <row r="574" spans="1:16" x14ac:dyDescent="0.25">
      <c r="A574" t="s">
        <v>328</v>
      </c>
      <c r="B574" s="2">
        <v>0</v>
      </c>
      <c r="E574" s="4" t="e">
        <v>#N/A</v>
      </c>
      <c r="F574" s="4">
        <v>0.18</v>
      </c>
      <c r="K574" s="4">
        <v>0.17</v>
      </c>
      <c r="L574" s="4">
        <v>0.32090000000000002</v>
      </c>
      <c r="M574" s="4">
        <v>0.52769999999999995</v>
      </c>
      <c r="N574" s="4">
        <v>0.48</v>
      </c>
      <c r="O574" s="4">
        <v>0.40039999999999998</v>
      </c>
      <c r="P574" s="4">
        <v>0.50390000000000001</v>
      </c>
    </row>
    <row r="575" spans="1:16" x14ac:dyDescent="0.25">
      <c r="A575" t="s">
        <v>329</v>
      </c>
      <c r="B575" s="2">
        <v>0</v>
      </c>
      <c r="E575" s="4" t="e">
        <v>#N/A</v>
      </c>
      <c r="F575" s="4">
        <v>0.18</v>
      </c>
      <c r="K575" s="4">
        <v>0.17</v>
      </c>
      <c r="L575" s="4">
        <v>0.32090000000000002</v>
      </c>
      <c r="M575" s="4">
        <v>0.52769999999999995</v>
      </c>
      <c r="N575" s="4">
        <v>0.48</v>
      </c>
      <c r="O575" s="4">
        <v>0.40039999999999998</v>
      </c>
      <c r="P575" s="4">
        <v>0.50390000000000001</v>
      </c>
    </row>
    <row r="576" spans="1:16" x14ac:dyDescent="0.25">
      <c r="A576" t="s">
        <v>330</v>
      </c>
      <c r="B576" s="2">
        <v>0</v>
      </c>
      <c r="E576" s="4" t="e">
        <v>#N/A</v>
      </c>
      <c r="F576" s="4">
        <v>0.18</v>
      </c>
      <c r="K576" s="4">
        <v>0.17</v>
      </c>
      <c r="L576" s="4">
        <v>0.32090000000000002</v>
      </c>
      <c r="M576" s="4">
        <v>0.52769999999999995</v>
      </c>
      <c r="N576" s="4">
        <v>0.48</v>
      </c>
      <c r="O576" s="4">
        <v>0.40039999999999998</v>
      </c>
      <c r="P576" s="4">
        <v>0.50390000000000001</v>
      </c>
    </row>
    <row r="577" spans="1:16" x14ac:dyDescent="0.25">
      <c r="A577" t="s">
        <v>331</v>
      </c>
      <c r="B577" s="2">
        <v>0</v>
      </c>
      <c r="E577" s="4" t="e">
        <v>#N/A</v>
      </c>
      <c r="F577" s="4">
        <v>0.18</v>
      </c>
      <c r="K577" s="4">
        <v>0.17</v>
      </c>
      <c r="L577" s="4">
        <v>0.32090000000000002</v>
      </c>
      <c r="M577" s="4">
        <v>0.52769999999999995</v>
      </c>
      <c r="N577" s="4">
        <v>0.48</v>
      </c>
      <c r="O577" s="4">
        <v>0.40039999999999998</v>
      </c>
      <c r="P577" s="4">
        <v>0.50390000000000001</v>
      </c>
    </row>
    <row r="578" spans="1:16" x14ac:dyDescent="0.25">
      <c r="A578" t="s">
        <v>332</v>
      </c>
      <c r="B578" s="2">
        <v>0</v>
      </c>
      <c r="E578" s="4" t="e">
        <v>#N/A</v>
      </c>
      <c r="F578" s="4">
        <v>0.18</v>
      </c>
      <c r="K578" s="4">
        <v>0.17</v>
      </c>
      <c r="L578" s="4">
        <v>0.32090000000000002</v>
      </c>
      <c r="M578" s="4">
        <v>0.52769999999999995</v>
      </c>
      <c r="N578" s="4">
        <v>0.48</v>
      </c>
      <c r="O578" s="4">
        <v>0.40039999999999998</v>
      </c>
      <c r="P578" s="4">
        <v>0.50390000000000001</v>
      </c>
    </row>
    <row r="579" spans="1:16" x14ac:dyDescent="0.25">
      <c r="A579" t="s">
        <v>333</v>
      </c>
      <c r="B579" s="2">
        <v>0</v>
      </c>
      <c r="E579" s="4" t="e">
        <v>#N/A</v>
      </c>
      <c r="F579" s="4">
        <v>0.18</v>
      </c>
      <c r="K579" s="4">
        <v>0.17</v>
      </c>
      <c r="L579" s="4">
        <v>0.32090000000000002</v>
      </c>
      <c r="M579" s="4">
        <v>0.52769999999999995</v>
      </c>
      <c r="N579" s="4">
        <v>0.48</v>
      </c>
      <c r="O579" s="4">
        <v>0.40039999999999998</v>
      </c>
      <c r="P579" s="4">
        <v>0.50390000000000001</v>
      </c>
    </row>
    <row r="580" spans="1:16" x14ac:dyDescent="0.25">
      <c r="A580" t="s">
        <v>334</v>
      </c>
      <c r="B580" s="2">
        <v>0</v>
      </c>
      <c r="E580" s="4" t="e">
        <v>#N/A</v>
      </c>
      <c r="F580" s="4">
        <v>0.18</v>
      </c>
      <c r="K580" s="4">
        <v>0.17</v>
      </c>
      <c r="L580" s="4">
        <v>0.32090000000000002</v>
      </c>
      <c r="M580" s="4">
        <v>0.52769999999999995</v>
      </c>
      <c r="N580" s="4">
        <v>0.48</v>
      </c>
      <c r="O580" s="4">
        <v>0.40039999999999998</v>
      </c>
      <c r="P580" s="4">
        <v>0.50390000000000001</v>
      </c>
    </row>
    <row r="581" spans="1:16" x14ac:dyDescent="0.25">
      <c r="A581" t="s">
        <v>335</v>
      </c>
      <c r="B581" s="2">
        <v>0</v>
      </c>
      <c r="E581" s="4" t="e">
        <v>#N/A</v>
      </c>
      <c r="F581" s="4">
        <v>0.18</v>
      </c>
      <c r="K581" s="4">
        <v>0.17</v>
      </c>
      <c r="L581" s="4">
        <v>0.32090000000000002</v>
      </c>
      <c r="M581" s="4">
        <v>0.52769999999999995</v>
      </c>
      <c r="N581" s="4">
        <v>0.48</v>
      </c>
      <c r="O581" s="4">
        <v>0.40039999999999998</v>
      </c>
      <c r="P581" s="4">
        <v>0.50390000000000001</v>
      </c>
    </row>
    <row r="582" spans="1:16" x14ac:dyDescent="0.25">
      <c r="A582" t="s">
        <v>336</v>
      </c>
      <c r="B582" s="2">
        <v>0</v>
      </c>
      <c r="E582" s="4" t="e">
        <v>#N/A</v>
      </c>
      <c r="F582" s="4">
        <v>0.18</v>
      </c>
      <c r="K582" s="4">
        <v>0.17</v>
      </c>
      <c r="L582" s="4">
        <v>0.32090000000000002</v>
      </c>
      <c r="M582" s="4">
        <v>0.52769999999999995</v>
      </c>
      <c r="N582" s="4">
        <v>0.48</v>
      </c>
      <c r="O582" s="4">
        <v>0.40039999999999998</v>
      </c>
      <c r="P582" s="4">
        <v>0.50390000000000001</v>
      </c>
    </row>
    <row r="583" spans="1:16" x14ac:dyDescent="0.25">
      <c r="A583" t="s">
        <v>337</v>
      </c>
      <c r="B583" s="2">
        <v>0</v>
      </c>
      <c r="E583" s="4" t="e">
        <v>#N/A</v>
      </c>
      <c r="F583" s="4">
        <v>0.18</v>
      </c>
      <c r="K583" s="4">
        <v>0.17</v>
      </c>
      <c r="L583" s="4">
        <v>0.32090000000000002</v>
      </c>
      <c r="M583" s="4">
        <v>0.52769999999999995</v>
      </c>
      <c r="N583" s="4">
        <v>0.48</v>
      </c>
      <c r="O583" s="4">
        <v>0.40039999999999998</v>
      </c>
      <c r="P583" s="4">
        <v>0.50390000000000001</v>
      </c>
    </row>
    <row r="584" spans="1:16" x14ac:dyDescent="0.25">
      <c r="A584" t="s">
        <v>338</v>
      </c>
      <c r="B584" s="2">
        <v>0</v>
      </c>
      <c r="E584" s="4" t="e">
        <v>#N/A</v>
      </c>
      <c r="F584" s="4">
        <v>0.18</v>
      </c>
      <c r="K584" s="4">
        <v>0.17</v>
      </c>
      <c r="L584" s="4">
        <v>0.32090000000000002</v>
      </c>
      <c r="M584" s="4">
        <v>0.52769999999999995</v>
      </c>
      <c r="N584" s="4">
        <v>0.48</v>
      </c>
      <c r="O584" s="4">
        <v>0.40039999999999998</v>
      </c>
      <c r="P584" s="4">
        <v>0.50390000000000001</v>
      </c>
    </row>
    <row r="585" spans="1:16" x14ac:dyDescent="0.25">
      <c r="A585" t="s">
        <v>339</v>
      </c>
      <c r="B585" s="2">
        <v>0</v>
      </c>
      <c r="E585" s="4" t="e">
        <v>#N/A</v>
      </c>
      <c r="F585" s="4">
        <v>0.18</v>
      </c>
      <c r="K585" s="4">
        <v>0.17</v>
      </c>
      <c r="L585" s="4">
        <v>0.32090000000000002</v>
      </c>
      <c r="M585" s="4">
        <v>0.52769999999999995</v>
      </c>
      <c r="N585" s="4">
        <v>0.48</v>
      </c>
      <c r="O585" s="4">
        <v>0.40039999999999998</v>
      </c>
      <c r="P585" s="4">
        <v>0.50390000000000001</v>
      </c>
    </row>
    <row r="586" spans="1:16" x14ac:dyDescent="0.25">
      <c r="A586" t="s">
        <v>340</v>
      </c>
      <c r="B586" s="2">
        <v>0</v>
      </c>
      <c r="E586" s="4" t="e">
        <v>#N/A</v>
      </c>
      <c r="F586" s="4">
        <v>0.18</v>
      </c>
      <c r="K586" s="4">
        <v>0.17</v>
      </c>
      <c r="L586" s="4">
        <v>0.32090000000000002</v>
      </c>
      <c r="M586" s="4">
        <v>0.52769999999999995</v>
      </c>
      <c r="N586" s="4">
        <v>0.48</v>
      </c>
      <c r="O586" s="4">
        <v>0.40039999999999998</v>
      </c>
      <c r="P586" s="4">
        <v>0.50390000000000001</v>
      </c>
    </row>
    <row r="587" spans="1:16" x14ac:dyDescent="0.25">
      <c r="A587" t="s">
        <v>341</v>
      </c>
      <c r="B587" s="2">
        <v>0</v>
      </c>
      <c r="E587" s="4" t="e">
        <v>#N/A</v>
      </c>
      <c r="F587" s="4">
        <v>0.18</v>
      </c>
      <c r="K587" s="4">
        <v>0.17</v>
      </c>
      <c r="L587" s="4">
        <v>0.32090000000000002</v>
      </c>
      <c r="M587" s="4">
        <v>0.52769999999999995</v>
      </c>
      <c r="N587" s="4">
        <v>0.48</v>
      </c>
      <c r="O587" s="4">
        <v>0.40039999999999998</v>
      </c>
      <c r="P587" s="4">
        <v>0.50390000000000001</v>
      </c>
    </row>
    <row r="588" spans="1:16" x14ac:dyDescent="0.25">
      <c r="A588" t="s">
        <v>342</v>
      </c>
      <c r="B588" s="2">
        <v>0</v>
      </c>
      <c r="E588" s="4" t="e">
        <v>#N/A</v>
      </c>
      <c r="F588" s="4">
        <v>0.18</v>
      </c>
      <c r="K588" s="4">
        <v>0.17</v>
      </c>
      <c r="L588" s="4">
        <v>0.32090000000000002</v>
      </c>
      <c r="M588" s="4">
        <v>0.52769999999999995</v>
      </c>
      <c r="N588" s="4">
        <v>0.48</v>
      </c>
      <c r="O588" s="4">
        <v>0.40039999999999998</v>
      </c>
      <c r="P588" s="4">
        <v>0.50390000000000001</v>
      </c>
    </row>
    <row r="589" spans="1:16" x14ac:dyDescent="0.25">
      <c r="A589" t="s">
        <v>343</v>
      </c>
      <c r="B589" s="2">
        <v>0</v>
      </c>
      <c r="E589" s="4" t="e">
        <v>#N/A</v>
      </c>
      <c r="F589" s="4">
        <v>0.18</v>
      </c>
      <c r="K589" s="4">
        <v>0.17</v>
      </c>
      <c r="L589" s="4">
        <v>0.32090000000000002</v>
      </c>
      <c r="M589" s="4">
        <v>0.52769999999999995</v>
      </c>
      <c r="N589" s="4">
        <v>0.48</v>
      </c>
      <c r="O589" s="4">
        <v>0.40039999999999998</v>
      </c>
      <c r="P589" s="4">
        <v>0.50390000000000001</v>
      </c>
    </row>
    <row r="590" spans="1:16" x14ac:dyDescent="0.25">
      <c r="A590" t="s">
        <v>344</v>
      </c>
      <c r="B590" s="2">
        <v>0</v>
      </c>
      <c r="E590" s="4" t="e">
        <v>#N/A</v>
      </c>
      <c r="F590" s="4">
        <v>0.18</v>
      </c>
      <c r="K590" s="4">
        <v>0.17</v>
      </c>
      <c r="L590" s="4">
        <v>0.32090000000000002</v>
      </c>
      <c r="M590" s="4">
        <v>0.52769999999999995</v>
      </c>
      <c r="N590" s="4">
        <v>0.48</v>
      </c>
      <c r="O590" s="4">
        <v>0.40039999999999998</v>
      </c>
      <c r="P590" s="4">
        <v>0.50390000000000001</v>
      </c>
    </row>
    <row r="591" spans="1:16" x14ac:dyDescent="0.25">
      <c r="A591" t="s">
        <v>345</v>
      </c>
      <c r="B591" s="2">
        <v>0</v>
      </c>
      <c r="E591" s="4" t="e">
        <v>#N/A</v>
      </c>
      <c r="F591" s="4">
        <v>0.18</v>
      </c>
      <c r="K591" s="4">
        <v>0.17</v>
      </c>
      <c r="L591" s="4">
        <v>0.32090000000000002</v>
      </c>
      <c r="M591" s="4">
        <v>0.52769999999999995</v>
      </c>
      <c r="N591" s="4">
        <v>0.48</v>
      </c>
      <c r="O591" s="4">
        <v>0.40039999999999998</v>
      </c>
      <c r="P591" s="4">
        <v>0.50390000000000001</v>
      </c>
    </row>
    <row r="592" spans="1:16" x14ac:dyDescent="0.25">
      <c r="A592" t="s">
        <v>346</v>
      </c>
      <c r="B592" s="2">
        <v>0</v>
      </c>
      <c r="E592" s="4" t="e">
        <v>#N/A</v>
      </c>
      <c r="F592" s="4">
        <v>0.18</v>
      </c>
      <c r="K592" s="4">
        <v>0.17</v>
      </c>
      <c r="L592" s="4">
        <v>0.32090000000000002</v>
      </c>
      <c r="M592" s="4">
        <v>0.52769999999999995</v>
      </c>
      <c r="N592" s="4">
        <v>0.48</v>
      </c>
      <c r="O592" s="4">
        <v>0.40039999999999998</v>
      </c>
      <c r="P592" s="4">
        <v>0.50390000000000001</v>
      </c>
    </row>
    <row r="593" spans="1:16" x14ac:dyDescent="0.25">
      <c r="A593" t="s">
        <v>347</v>
      </c>
      <c r="B593" s="2">
        <v>0</v>
      </c>
      <c r="E593" s="4" t="e">
        <v>#N/A</v>
      </c>
      <c r="F593" s="4">
        <v>0.18</v>
      </c>
      <c r="K593" s="4">
        <v>0.17</v>
      </c>
      <c r="L593" s="4">
        <v>0.32090000000000002</v>
      </c>
      <c r="M593" s="4">
        <v>0.52769999999999995</v>
      </c>
      <c r="N593" s="4">
        <v>0.48</v>
      </c>
      <c r="O593" s="4">
        <v>0.40039999999999998</v>
      </c>
      <c r="P593" s="4">
        <v>0.50390000000000001</v>
      </c>
    </row>
    <row r="594" spans="1:16" x14ac:dyDescent="0.25">
      <c r="A594" t="s">
        <v>348</v>
      </c>
      <c r="B594" s="2">
        <v>0</v>
      </c>
      <c r="E594" s="4" t="e">
        <v>#N/A</v>
      </c>
      <c r="F594" s="4">
        <v>0.18</v>
      </c>
      <c r="K594" s="4">
        <v>0.17</v>
      </c>
      <c r="L594" s="4">
        <v>0.32090000000000002</v>
      </c>
      <c r="M594" s="4">
        <v>0.52769999999999995</v>
      </c>
      <c r="N594" s="4">
        <v>0.48</v>
      </c>
      <c r="O594" s="4">
        <v>0.40039999999999998</v>
      </c>
      <c r="P594" s="4">
        <v>0.50390000000000001</v>
      </c>
    </row>
    <row r="595" spans="1:16" x14ac:dyDescent="0.25">
      <c r="A595" t="s">
        <v>349</v>
      </c>
      <c r="B595" s="2">
        <v>0</v>
      </c>
      <c r="E595" s="4" t="e">
        <v>#N/A</v>
      </c>
      <c r="F595" s="4">
        <v>0.18</v>
      </c>
      <c r="K595" s="4">
        <v>0.17</v>
      </c>
      <c r="L595" s="4">
        <v>0.32090000000000002</v>
      </c>
      <c r="M595" s="4">
        <v>0.52769999999999995</v>
      </c>
      <c r="N595" s="4">
        <v>0.48</v>
      </c>
      <c r="O595" s="4">
        <v>0.40039999999999998</v>
      </c>
      <c r="P595" s="4">
        <v>0.50390000000000001</v>
      </c>
    </row>
    <row r="596" spans="1:16" x14ac:dyDescent="0.25">
      <c r="A596" t="s">
        <v>350</v>
      </c>
      <c r="B596" s="2">
        <v>0</v>
      </c>
      <c r="E596" s="4" t="e">
        <v>#N/A</v>
      </c>
      <c r="F596" s="4">
        <v>0.18</v>
      </c>
      <c r="K596" s="4">
        <v>0.17</v>
      </c>
      <c r="L596" s="4">
        <v>0.32090000000000002</v>
      </c>
      <c r="M596" s="4">
        <v>0.52769999999999995</v>
      </c>
      <c r="N596" s="4">
        <v>0.48</v>
      </c>
      <c r="O596" s="4">
        <v>0.40039999999999998</v>
      </c>
      <c r="P596" s="4">
        <v>0.50390000000000001</v>
      </c>
    </row>
    <row r="597" spans="1:16" x14ac:dyDescent="0.25">
      <c r="A597" t="s">
        <v>351</v>
      </c>
      <c r="B597" s="2">
        <v>0</v>
      </c>
      <c r="E597" s="4" t="e">
        <v>#N/A</v>
      </c>
      <c r="F597" s="4">
        <v>0.18</v>
      </c>
      <c r="K597" s="4">
        <v>0.17</v>
      </c>
      <c r="L597" s="4">
        <v>0.32090000000000002</v>
      </c>
      <c r="M597" s="4">
        <v>0.52769999999999995</v>
      </c>
      <c r="N597" s="4">
        <v>0.48</v>
      </c>
      <c r="O597" s="4">
        <v>0.40039999999999998</v>
      </c>
      <c r="P597" s="4">
        <v>0.50390000000000001</v>
      </c>
    </row>
    <row r="598" spans="1:16" x14ac:dyDescent="0.25">
      <c r="A598" t="s">
        <v>352</v>
      </c>
      <c r="B598" s="2">
        <v>0</v>
      </c>
      <c r="E598" s="4" t="e">
        <v>#N/A</v>
      </c>
      <c r="F598" s="4">
        <v>0.18</v>
      </c>
      <c r="K598" s="4">
        <v>0.17</v>
      </c>
      <c r="L598" s="4">
        <v>0.32090000000000002</v>
      </c>
      <c r="M598" s="4">
        <v>0.52769999999999995</v>
      </c>
      <c r="N598" s="4">
        <v>0.48</v>
      </c>
      <c r="O598" s="4">
        <v>0.40039999999999998</v>
      </c>
      <c r="P598" s="4">
        <v>0.50390000000000001</v>
      </c>
    </row>
    <row r="599" spans="1:16" x14ac:dyDescent="0.25">
      <c r="A599" t="s">
        <v>353</v>
      </c>
      <c r="B599" s="2">
        <v>0</v>
      </c>
      <c r="E599" s="4" t="e">
        <v>#N/A</v>
      </c>
      <c r="F599" s="4">
        <v>0.18</v>
      </c>
      <c r="K599" s="4">
        <v>0.17</v>
      </c>
      <c r="L599" s="4">
        <v>0.32090000000000002</v>
      </c>
      <c r="M599" s="4">
        <v>0.52769999999999995</v>
      </c>
      <c r="N599" s="4">
        <v>0.48</v>
      </c>
      <c r="O599" s="4">
        <v>0.40039999999999998</v>
      </c>
      <c r="P599" s="4">
        <v>0.50390000000000001</v>
      </c>
    </row>
    <row r="600" spans="1:16" x14ac:dyDescent="0.25">
      <c r="A600" t="s">
        <v>354</v>
      </c>
      <c r="B600" s="2">
        <v>0</v>
      </c>
      <c r="E600" s="4" t="e">
        <v>#N/A</v>
      </c>
      <c r="F600" s="4">
        <v>0.18</v>
      </c>
      <c r="K600" s="4">
        <v>0.17</v>
      </c>
      <c r="L600" s="4">
        <v>0.32090000000000002</v>
      </c>
      <c r="M600" s="4">
        <v>0.52769999999999995</v>
      </c>
      <c r="N600" s="4">
        <v>0.48</v>
      </c>
      <c r="O600" s="4">
        <v>0.40039999999999998</v>
      </c>
      <c r="P600" s="4">
        <v>0.50390000000000001</v>
      </c>
    </row>
    <row r="601" spans="1:16" x14ac:dyDescent="0.25">
      <c r="A601" t="s">
        <v>355</v>
      </c>
      <c r="B601" s="2">
        <v>0</v>
      </c>
      <c r="E601" s="4" t="e">
        <v>#N/A</v>
      </c>
      <c r="F601" s="4">
        <v>0.18</v>
      </c>
      <c r="K601" s="4">
        <v>0.17</v>
      </c>
      <c r="L601" s="4">
        <v>0.32090000000000002</v>
      </c>
      <c r="M601" s="4">
        <v>0.52769999999999995</v>
      </c>
      <c r="N601" s="4">
        <v>0.48</v>
      </c>
      <c r="O601" s="4">
        <v>0.40039999999999998</v>
      </c>
      <c r="P601" s="4">
        <v>0.50390000000000001</v>
      </c>
    </row>
    <row r="602" spans="1:16" x14ac:dyDescent="0.25">
      <c r="A602" t="s">
        <v>356</v>
      </c>
      <c r="B602" s="2">
        <v>0</v>
      </c>
      <c r="E602" s="4" t="e">
        <v>#N/A</v>
      </c>
      <c r="F602" s="4">
        <v>0.18</v>
      </c>
      <c r="K602" s="4">
        <v>0.17</v>
      </c>
      <c r="L602" s="4">
        <v>0.32090000000000002</v>
      </c>
      <c r="M602" s="4">
        <v>0.52769999999999995</v>
      </c>
      <c r="N602" s="4">
        <v>0.48</v>
      </c>
      <c r="O602" s="4">
        <v>0.40039999999999998</v>
      </c>
      <c r="P602" s="4">
        <v>0.50390000000000001</v>
      </c>
    </row>
    <row r="603" spans="1:16" x14ac:dyDescent="0.25">
      <c r="A603" t="s">
        <v>357</v>
      </c>
      <c r="B603" s="2">
        <v>0</v>
      </c>
      <c r="E603" s="4" t="e">
        <v>#N/A</v>
      </c>
      <c r="F603" s="4">
        <v>0.18</v>
      </c>
      <c r="K603" s="4">
        <v>0.17</v>
      </c>
      <c r="L603" s="4">
        <v>0.32090000000000002</v>
      </c>
      <c r="M603" s="4">
        <v>0.52769999999999995</v>
      </c>
      <c r="N603" s="4">
        <v>0.48</v>
      </c>
      <c r="O603" s="4">
        <v>0.40039999999999998</v>
      </c>
      <c r="P603" s="4">
        <v>0.50390000000000001</v>
      </c>
    </row>
    <row r="604" spans="1:16" x14ac:dyDescent="0.25">
      <c r="A604" t="s">
        <v>358</v>
      </c>
      <c r="B604" s="2">
        <v>0</v>
      </c>
      <c r="E604" s="4" t="e">
        <v>#N/A</v>
      </c>
      <c r="F604" s="4">
        <v>0.18</v>
      </c>
      <c r="K604" s="4">
        <v>0.17</v>
      </c>
      <c r="L604" s="4">
        <v>0.32090000000000002</v>
      </c>
      <c r="M604" s="4">
        <v>0.52769999999999995</v>
      </c>
      <c r="N604" s="4">
        <v>0.48</v>
      </c>
      <c r="O604" s="4">
        <v>0.40039999999999998</v>
      </c>
      <c r="P604" s="4">
        <v>0.50390000000000001</v>
      </c>
    </row>
    <row r="605" spans="1:16" x14ac:dyDescent="0.25">
      <c r="A605" t="s">
        <v>359</v>
      </c>
      <c r="B605" s="2">
        <v>0</v>
      </c>
      <c r="E605" s="4" t="e">
        <v>#N/A</v>
      </c>
      <c r="F605" s="4">
        <v>0.18</v>
      </c>
      <c r="K605" s="4">
        <v>0.17</v>
      </c>
      <c r="L605" s="4">
        <v>0.32090000000000002</v>
      </c>
      <c r="M605" s="4">
        <v>0.52769999999999995</v>
      </c>
      <c r="N605" s="4">
        <v>0.48</v>
      </c>
      <c r="O605" s="4">
        <v>0.40039999999999998</v>
      </c>
      <c r="P605" s="4">
        <v>0.50390000000000001</v>
      </c>
    </row>
    <row r="606" spans="1:16" x14ac:dyDescent="0.25">
      <c r="A606" t="s">
        <v>360</v>
      </c>
      <c r="B606" s="2">
        <v>0</v>
      </c>
      <c r="E606" s="4" t="e">
        <v>#N/A</v>
      </c>
      <c r="F606" s="4">
        <v>0.18</v>
      </c>
      <c r="K606" s="4">
        <v>0.17</v>
      </c>
      <c r="L606" s="4">
        <v>0.32090000000000002</v>
      </c>
      <c r="M606" s="4">
        <v>0.52769999999999995</v>
      </c>
      <c r="N606" s="4">
        <v>0.48</v>
      </c>
      <c r="O606" s="4">
        <v>0.40039999999999998</v>
      </c>
      <c r="P606" s="4">
        <v>0.50390000000000001</v>
      </c>
    </row>
    <row r="607" spans="1:16" x14ac:dyDescent="0.25">
      <c r="A607" t="s">
        <v>361</v>
      </c>
      <c r="B607" s="2">
        <v>0</v>
      </c>
      <c r="E607" s="4" t="e">
        <v>#N/A</v>
      </c>
      <c r="F607" s="4">
        <v>0.18</v>
      </c>
      <c r="K607" s="4">
        <v>0.17</v>
      </c>
      <c r="L607" s="4">
        <v>0.32090000000000002</v>
      </c>
      <c r="M607" s="4">
        <v>0.52769999999999995</v>
      </c>
      <c r="N607" s="4">
        <v>0.48</v>
      </c>
      <c r="O607" s="4">
        <v>0.40039999999999998</v>
      </c>
      <c r="P607" s="4">
        <v>0.50390000000000001</v>
      </c>
    </row>
    <row r="608" spans="1:16" x14ac:dyDescent="0.25">
      <c r="A608" t="s">
        <v>362</v>
      </c>
      <c r="B608" s="2">
        <v>0</v>
      </c>
      <c r="E608" s="4" t="e">
        <v>#N/A</v>
      </c>
      <c r="F608" s="4">
        <v>0.18</v>
      </c>
      <c r="K608" s="4">
        <v>0.17</v>
      </c>
      <c r="L608" s="4">
        <v>0.32090000000000002</v>
      </c>
      <c r="M608" s="4">
        <v>0.52769999999999995</v>
      </c>
      <c r="N608" s="4">
        <v>0.48</v>
      </c>
      <c r="O608" s="4">
        <v>0.40039999999999998</v>
      </c>
      <c r="P608" s="4">
        <v>0.50390000000000001</v>
      </c>
    </row>
    <row r="609" spans="1:16" x14ac:dyDescent="0.25">
      <c r="A609" t="s">
        <v>363</v>
      </c>
      <c r="B609" s="2">
        <v>0</v>
      </c>
      <c r="E609" s="4" t="e">
        <v>#N/A</v>
      </c>
      <c r="F609" s="4">
        <v>0.18</v>
      </c>
      <c r="K609" s="4">
        <v>0.17</v>
      </c>
      <c r="L609" s="4">
        <v>0.32090000000000002</v>
      </c>
      <c r="M609" s="4">
        <v>0.52769999999999995</v>
      </c>
      <c r="N609" s="4">
        <v>0.48</v>
      </c>
      <c r="O609" s="4">
        <v>0.40039999999999998</v>
      </c>
      <c r="P609" s="4">
        <v>0.50390000000000001</v>
      </c>
    </row>
    <row r="610" spans="1:16" x14ac:dyDescent="0.25">
      <c r="A610" t="s">
        <v>364</v>
      </c>
      <c r="B610" s="2">
        <v>0</v>
      </c>
      <c r="E610" s="4" t="e">
        <v>#N/A</v>
      </c>
      <c r="F610" s="4">
        <v>0.18</v>
      </c>
      <c r="K610" s="4">
        <v>0.17</v>
      </c>
      <c r="L610" s="4">
        <v>0.32090000000000002</v>
      </c>
      <c r="M610" s="4">
        <v>0.52769999999999995</v>
      </c>
      <c r="N610" s="4">
        <v>0.48</v>
      </c>
      <c r="O610" s="4">
        <v>0.40039999999999998</v>
      </c>
      <c r="P610" s="4">
        <v>0.50390000000000001</v>
      </c>
    </row>
    <row r="611" spans="1:16" x14ac:dyDescent="0.25">
      <c r="A611" t="s">
        <v>365</v>
      </c>
      <c r="B611" s="2">
        <v>0</v>
      </c>
      <c r="E611" s="4" t="e">
        <v>#N/A</v>
      </c>
      <c r="F611" s="4">
        <v>0.18</v>
      </c>
      <c r="K611" s="4">
        <v>0.17</v>
      </c>
      <c r="L611" s="4">
        <v>0.32090000000000002</v>
      </c>
      <c r="M611" s="4">
        <v>0.52769999999999995</v>
      </c>
      <c r="N611" s="4">
        <v>0.48</v>
      </c>
      <c r="O611" s="4">
        <v>0.40039999999999998</v>
      </c>
      <c r="P611" s="4">
        <v>0.50390000000000001</v>
      </c>
    </row>
    <row r="612" spans="1:16" x14ac:dyDescent="0.25">
      <c r="A612" t="s">
        <v>366</v>
      </c>
      <c r="B612" s="2">
        <v>0</v>
      </c>
      <c r="E612" s="4" t="e">
        <v>#N/A</v>
      </c>
      <c r="F612" s="4">
        <v>0.18</v>
      </c>
      <c r="K612" s="4">
        <v>0.17</v>
      </c>
      <c r="L612" s="4">
        <v>0.32090000000000002</v>
      </c>
      <c r="M612" s="4">
        <v>0.52769999999999995</v>
      </c>
      <c r="N612" s="4">
        <v>0.48</v>
      </c>
      <c r="O612" s="4">
        <v>0.40039999999999998</v>
      </c>
      <c r="P612" s="4">
        <v>0.50390000000000001</v>
      </c>
    </row>
    <row r="613" spans="1:16" x14ac:dyDescent="0.25">
      <c r="A613" t="s">
        <v>367</v>
      </c>
      <c r="B613" s="2">
        <v>0</v>
      </c>
      <c r="E613" s="4" t="e">
        <v>#N/A</v>
      </c>
      <c r="F613" s="4">
        <v>0.18</v>
      </c>
      <c r="K613" s="4">
        <v>0.17</v>
      </c>
      <c r="L613" s="4">
        <v>0.32090000000000002</v>
      </c>
      <c r="M613" s="4">
        <v>0.52769999999999995</v>
      </c>
      <c r="N613" s="4">
        <v>0.48</v>
      </c>
      <c r="O613" s="4">
        <v>0.40039999999999998</v>
      </c>
      <c r="P613" s="4">
        <v>0.50390000000000001</v>
      </c>
    </row>
    <row r="614" spans="1:16" x14ac:dyDescent="0.25">
      <c r="A614" t="s">
        <v>368</v>
      </c>
      <c r="B614" s="2">
        <v>0</v>
      </c>
      <c r="E614" s="4" t="e">
        <v>#N/A</v>
      </c>
      <c r="F614" s="4">
        <v>0.18</v>
      </c>
      <c r="K614" s="4">
        <v>0.17</v>
      </c>
      <c r="L614" s="4">
        <v>0.32090000000000002</v>
      </c>
      <c r="M614" s="4">
        <v>0.52769999999999995</v>
      </c>
      <c r="N614" s="4">
        <v>0.48</v>
      </c>
      <c r="O614" s="4">
        <v>0.40039999999999998</v>
      </c>
      <c r="P614" s="4">
        <v>0.50390000000000001</v>
      </c>
    </row>
    <row r="615" spans="1:16" x14ac:dyDescent="0.25">
      <c r="A615" t="s">
        <v>369</v>
      </c>
      <c r="B615" s="2">
        <v>0</v>
      </c>
      <c r="E615" s="4" t="e">
        <v>#N/A</v>
      </c>
      <c r="F615" s="4">
        <v>0.18</v>
      </c>
      <c r="K615" s="4">
        <v>0.17</v>
      </c>
      <c r="L615" s="4">
        <v>0.32090000000000002</v>
      </c>
      <c r="M615" s="4">
        <v>0.52769999999999995</v>
      </c>
      <c r="N615" s="4">
        <v>0.48</v>
      </c>
      <c r="O615" s="4">
        <v>0.40039999999999998</v>
      </c>
      <c r="P615" s="4">
        <v>0.50390000000000001</v>
      </c>
    </row>
    <row r="616" spans="1:16" x14ac:dyDescent="0.25">
      <c r="A616" t="s">
        <v>370</v>
      </c>
      <c r="B616" s="2">
        <v>0</v>
      </c>
      <c r="E616" s="4" t="e">
        <v>#N/A</v>
      </c>
      <c r="F616" s="4">
        <v>0.18</v>
      </c>
      <c r="K616" s="4">
        <v>0.17</v>
      </c>
      <c r="L616" s="4">
        <v>0.32090000000000002</v>
      </c>
      <c r="M616" s="4">
        <v>0.52769999999999995</v>
      </c>
      <c r="N616" s="4">
        <v>0.48</v>
      </c>
      <c r="O616" s="4">
        <v>0.40039999999999998</v>
      </c>
      <c r="P616" s="4">
        <v>0.50390000000000001</v>
      </c>
    </row>
    <row r="617" spans="1:16" x14ac:dyDescent="0.25">
      <c r="A617" t="s">
        <v>371</v>
      </c>
      <c r="B617" s="2">
        <v>0</v>
      </c>
      <c r="E617" s="4" t="e">
        <v>#N/A</v>
      </c>
      <c r="F617" s="4">
        <v>0.18</v>
      </c>
      <c r="K617" s="4">
        <v>0.17</v>
      </c>
      <c r="L617" s="4">
        <v>0.32090000000000002</v>
      </c>
      <c r="M617" s="4">
        <v>0.52769999999999995</v>
      </c>
      <c r="N617" s="4">
        <v>0.48</v>
      </c>
      <c r="O617" s="4">
        <v>0.40039999999999998</v>
      </c>
      <c r="P617" s="4">
        <v>0.50390000000000001</v>
      </c>
    </row>
    <row r="618" spans="1:16" x14ac:dyDescent="0.25">
      <c r="A618" t="s">
        <v>372</v>
      </c>
      <c r="B618" s="2">
        <v>0</v>
      </c>
      <c r="E618" s="4" t="e">
        <v>#N/A</v>
      </c>
      <c r="F618" s="4">
        <v>0.18</v>
      </c>
      <c r="K618" s="4">
        <v>0.17</v>
      </c>
      <c r="L618" s="4">
        <v>0.32090000000000002</v>
      </c>
      <c r="M618" s="4">
        <v>0.52769999999999995</v>
      </c>
      <c r="N618" s="4">
        <v>0.48</v>
      </c>
      <c r="O618" s="4">
        <v>0.40039999999999998</v>
      </c>
      <c r="P618" s="4">
        <v>0.50390000000000001</v>
      </c>
    </row>
    <row r="619" spans="1:16" x14ac:dyDescent="0.25">
      <c r="A619" t="s">
        <v>373</v>
      </c>
      <c r="B619" s="2">
        <v>0</v>
      </c>
      <c r="E619" s="4" t="e">
        <v>#N/A</v>
      </c>
      <c r="F619" s="4">
        <v>0.18</v>
      </c>
      <c r="K619" s="4">
        <v>0.17</v>
      </c>
      <c r="L619" s="4">
        <v>0.32090000000000002</v>
      </c>
      <c r="M619" s="4">
        <v>0.52769999999999995</v>
      </c>
      <c r="N619" s="4">
        <v>0.48</v>
      </c>
      <c r="O619" s="4">
        <v>0.40039999999999998</v>
      </c>
      <c r="P619" s="4">
        <v>0.50390000000000001</v>
      </c>
    </row>
    <row r="620" spans="1:16" x14ac:dyDescent="0.25">
      <c r="A620" t="s">
        <v>374</v>
      </c>
      <c r="B620" s="2">
        <v>0</v>
      </c>
      <c r="E620" s="4" t="e">
        <v>#N/A</v>
      </c>
      <c r="F620" s="4">
        <v>0.18</v>
      </c>
      <c r="K620" s="4">
        <v>0.17</v>
      </c>
      <c r="L620" s="4">
        <v>0.32090000000000002</v>
      </c>
      <c r="M620" s="4">
        <v>0.52769999999999995</v>
      </c>
      <c r="N620" s="4">
        <v>0.48</v>
      </c>
      <c r="O620" s="4">
        <v>0.40039999999999998</v>
      </c>
      <c r="P620" s="4">
        <v>0.50390000000000001</v>
      </c>
    </row>
    <row r="621" spans="1:16" x14ac:dyDescent="0.25">
      <c r="A621" t="s">
        <v>375</v>
      </c>
      <c r="B621" s="2">
        <v>0</v>
      </c>
      <c r="E621" s="4" t="e">
        <v>#N/A</v>
      </c>
      <c r="F621" s="4">
        <v>0.18</v>
      </c>
      <c r="K621" s="4">
        <v>0.17</v>
      </c>
      <c r="L621" s="4">
        <v>0.32090000000000002</v>
      </c>
      <c r="M621" s="4">
        <v>0.52769999999999995</v>
      </c>
      <c r="N621" s="4">
        <v>0.48</v>
      </c>
      <c r="O621" s="4">
        <v>0.40039999999999998</v>
      </c>
      <c r="P621" s="4">
        <v>0.50390000000000001</v>
      </c>
    </row>
    <row r="622" spans="1:16" x14ac:dyDescent="0.25">
      <c r="A622" t="s">
        <v>376</v>
      </c>
      <c r="B622" s="2">
        <v>0</v>
      </c>
      <c r="E622" s="4" t="e">
        <v>#N/A</v>
      </c>
      <c r="F622" s="4">
        <v>0.18</v>
      </c>
      <c r="K622" s="4">
        <v>0.17</v>
      </c>
      <c r="L622" s="4">
        <v>0.32090000000000002</v>
      </c>
      <c r="M622" s="4">
        <v>0.52769999999999995</v>
      </c>
      <c r="N622" s="4">
        <v>0.48</v>
      </c>
      <c r="O622" s="4">
        <v>0.40039999999999998</v>
      </c>
      <c r="P622" s="4">
        <v>0.50390000000000001</v>
      </c>
    </row>
    <row r="623" spans="1:16" x14ac:dyDescent="0.25">
      <c r="A623" t="s">
        <v>377</v>
      </c>
      <c r="B623" s="2">
        <v>0</v>
      </c>
      <c r="E623" s="4" t="e">
        <v>#N/A</v>
      </c>
      <c r="F623" s="4">
        <v>0.18</v>
      </c>
      <c r="K623" s="4">
        <v>0.17</v>
      </c>
      <c r="L623" s="4">
        <v>0.32090000000000002</v>
      </c>
      <c r="M623" s="4">
        <v>0.52769999999999995</v>
      </c>
      <c r="N623" s="4">
        <v>0.48</v>
      </c>
      <c r="O623" s="4">
        <v>0.40039999999999998</v>
      </c>
      <c r="P623" s="4">
        <v>0.50390000000000001</v>
      </c>
    </row>
    <row r="624" spans="1:16" x14ac:dyDescent="0.25">
      <c r="A624" t="s">
        <v>378</v>
      </c>
      <c r="B624" s="2">
        <v>0</v>
      </c>
      <c r="E624" s="4" t="e">
        <v>#N/A</v>
      </c>
      <c r="F624" s="4">
        <v>0.18</v>
      </c>
      <c r="K624" s="4">
        <v>0.17</v>
      </c>
      <c r="L624" s="4">
        <v>0.32090000000000002</v>
      </c>
      <c r="M624" s="4">
        <v>0.52769999999999995</v>
      </c>
      <c r="N624" s="4">
        <v>0.48</v>
      </c>
      <c r="O624" s="4">
        <v>0.40039999999999998</v>
      </c>
      <c r="P624" s="4">
        <v>0.50390000000000001</v>
      </c>
    </row>
    <row r="625" spans="1:16" x14ac:dyDescent="0.25">
      <c r="A625" t="s">
        <v>379</v>
      </c>
      <c r="B625" s="2">
        <v>0</v>
      </c>
      <c r="E625" s="4" t="e">
        <v>#N/A</v>
      </c>
      <c r="F625" s="4">
        <v>0.18</v>
      </c>
      <c r="K625" s="4">
        <v>0.17</v>
      </c>
      <c r="L625" s="4">
        <v>0.32090000000000002</v>
      </c>
      <c r="M625" s="4">
        <v>0.52769999999999995</v>
      </c>
      <c r="N625" s="4">
        <v>0.48</v>
      </c>
      <c r="O625" s="4">
        <v>0.40039999999999998</v>
      </c>
      <c r="P625" s="4">
        <v>0.50390000000000001</v>
      </c>
    </row>
    <row r="626" spans="1:16" x14ac:dyDescent="0.25">
      <c r="A626" t="s">
        <v>380</v>
      </c>
      <c r="B626" s="2">
        <v>0</v>
      </c>
      <c r="E626" s="4" t="e">
        <v>#N/A</v>
      </c>
      <c r="F626" s="4">
        <v>0.18</v>
      </c>
      <c r="K626" s="4">
        <v>0.17</v>
      </c>
      <c r="L626" s="4">
        <v>0.32090000000000002</v>
      </c>
      <c r="M626" s="4">
        <v>0.52769999999999995</v>
      </c>
      <c r="N626" s="4">
        <v>0.48</v>
      </c>
      <c r="O626" s="4">
        <v>0.40039999999999998</v>
      </c>
      <c r="P626" s="4">
        <v>0.50390000000000001</v>
      </c>
    </row>
    <row r="627" spans="1:16" x14ac:dyDescent="0.25">
      <c r="A627" t="s">
        <v>381</v>
      </c>
      <c r="B627" s="2">
        <v>0</v>
      </c>
      <c r="E627" s="4" t="e">
        <v>#N/A</v>
      </c>
      <c r="F627" s="4">
        <v>0.18</v>
      </c>
      <c r="K627" s="4">
        <v>0.17</v>
      </c>
      <c r="L627" s="4">
        <v>0.32090000000000002</v>
      </c>
      <c r="M627" s="4">
        <v>0.52769999999999995</v>
      </c>
      <c r="N627" s="4">
        <v>0.48</v>
      </c>
      <c r="O627" s="4">
        <v>0.40039999999999998</v>
      </c>
      <c r="P627" s="4">
        <v>0.50390000000000001</v>
      </c>
    </row>
    <row r="628" spans="1:16" x14ac:dyDescent="0.25">
      <c r="A628" t="s">
        <v>382</v>
      </c>
      <c r="B628" s="2">
        <v>0</v>
      </c>
      <c r="E628" s="4" t="e">
        <v>#N/A</v>
      </c>
      <c r="F628" s="4">
        <v>0.18</v>
      </c>
      <c r="K628" s="4">
        <v>0.17</v>
      </c>
      <c r="L628" s="4">
        <v>0.32090000000000002</v>
      </c>
      <c r="M628" s="4">
        <v>0.52769999999999995</v>
      </c>
      <c r="N628" s="4">
        <v>0.48</v>
      </c>
      <c r="O628" s="4">
        <v>0.40039999999999998</v>
      </c>
      <c r="P628" s="4">
        <v>0.50390000000000001</v>
      </c>
    </row>
    <row r="629" spans="1:16" x14ac:dyDescent="0.25">
      <c r="A629" t="s">
        <v>383</v>
      </c>
      <c r="B629" s="2">
        <v>0</v>
      </c>
      <c r="E629" s="4" t="e">
        <v>#N/A</v>
      </c>
      <c r="F629" s="4">
        <v>0.18</v>
      </c>
      <c r="K629" s="4">
        <v>0.17</v>
      </c>
      <c r="L629" s="4">
        <v>0.32090000000000002</v>
      </c>
      <c r="M629" s="4">
        <v>0.52769999999999995</v>
      </c>
      <c r="N629" s="4">
        <v>0.48</v>
      </c>
      <c r="O629" s="4">
        <v>0.40039999999999998</v>
      </c>
      <c r="P629" s="4">
        <v>0.50390000000000001</v>
      </c>
    </row>
    <row r="630" spans="1:16" x14ac:dyDescent="0.25">
      <c r="A630" t="s">
        <v>384</v>
      </c>
      <c r="B630" s="2">
        <v>0</v>
      </c>
      <c r="E630" s="4" t="e">
        <v>#N/A</v>
      </c>
      <c r="F630" s="4">
        <v>0.18</v>
      </c>
      <c r="K630" s="4">
        <v>0.17</v>
      </c>
      <c r="L630" s="4">
        <v>0.32090000000000002</v>
      </c>
      <c r="M630" s="4">
        <v>0.52769999999999995</v>
      </c>
      <c r="N630" s="4">
        <v>0.48</v>
      </c>
      <c r="O630" s="4">
        <v>0.40039999999999998</v>
      </c>
      <c r="P630" s="4">
        <v>0.50390000000000001</v>
      </c>
    </row>
    <row r="631" spans="1:16" x14ac:dyDescent="0.25">
      <c r="A631" t="s">
        <v>385</v>
      </c>
      <c r="B631" s="2">
        <v>0</v>
      </c>
      <c r="E631" s="4" t="e">
        <v>#N/A</v>
      </c>
      <c r="F631" s="4">
        <v>0.18</v>
      </c>
      <c r="K631" s="4">
        <v>0.17</v>
      </c>
      <c r="L631" s="4">
        <v>0.32090000000000002</v>
      </c>
      <c r="M631" s="4">
        <v>0.52769999999999995</v>
      </c>
      <c r="N631" s="4">
        <v>0.48</v>
      </c>
      <c r="O631" s="4">
        <v>0.40039999999999998</v>
      </c>
      <c r="P631" s="4">
        <v>0.50390000000000001</v>
      </c>
    </row>
    <row r="632" spans="1:16" x14ac:dyDescent="0.25">
      <c r="A632" t="s">
        <v>386</v>
      </c>
      <c r="B632" s="2">
        <v>0</v>
      </c>
      <c r="E632" s="4" t="e">
        <v>#N/A</v>
      </c>
      <c r="F632" s="4">
        <v>0.18</v>
      </c>
      <c r="K632" s="4">
        <v>0.17</v>
      </c>
      <c r="L632" s="4">
        <v>0.32090000000000002</v>
      </c>
      <c r="M632" s="4">
        <v>0.52769999999999995</v>
      </c>
      <c r="N632" s="4">
        <v>0.48</v>
      </c>
      <c r="O632" s="4">
        <v>0.40039999999999998</v>
      </c>
      <c r="P632" s="4">
        <v>0.50390000000000001</v>
      </c>
    </row>
    <row r="633" spans="1:16" x14ac:dyDescent="0.25">
      <c r="A633" t="s">
        <v>387</v>
      </c>
      <c r="B633" s="2">
        <v>0</v>
      </c>
      <c r="E633" s="4" t="e">
        <v>#N/A</v>
      </c>
      <c r="F633" s="4">
        <v>0.18</v>
      </c>
      <c r="K633" s="4">
        <v>0.17</v>
      </c>
      <c r="L633" s="4">
        <v>0.32090000000000002</v>
      </c>
      <c r="M633" s="4">
        <v>0.52769999999999995</v>
      </c>
      <c r="N633" s="4">
        <v>0.48</v>
      </c>
      <c r="O633" s="4">
        <v>0.40039999999999998</v>
      </c>
      <c r="P633" s="4">
        <v>0.50390000000000001</v>
      </c>
    </row>
    <row r="634" spans="1:16" x14ac:dyDescent="0.25">
      <c r="A634" t="s">
        <v>388</v>
      </c>
      <c r="B634" s="2">
        <v>0</v>
      </c>
      <c r="E634" s="4" t="e">
        <v>#N/A</v>
      </c>
      <c r="F634" s="4">
        <v>0.18</v>
      </c>
      <c r="K634" s="4">
        <v>0.17</v>
      </c>
      <c r="L634" s="4">
        <v>0.32090000000000002</v>
      </c>
      <c r="M634" s="4">
        <v>0.52769999999999995</v>
      </c>
      <c r="N634" s="4">
        <v>0.48</v>
      </c>
      <c r="O634" s="4">
        <v>0.40039999999999998</v>
      </c>
      <c r="P634" s="4">
        <v>0.50390000000000001</v>
      </c>
    </row>
    <row r="635" spans="1:16" x14ac:dyDescent="0.25">
      <c r="A635" t="s">
        <v>389</v>
      </c>
      <c r="B635" s="2">
        <v>0</v>
      </c>
      <c r="E635" s="4" t="e">
        <v>#N/A</v>
      </c>
      <c r="F635" s="4">
        <v>0.18</v>
      </c>
      <c r="K635" s="4">
        <v>0.17</v>
      </c>
      <c r="L635" s="4">
        <v>0.32090000000000002</v>
      </c>
      <c r="M635" s="4">
        <v>0.52769999999999995</v>
      </c>
      <c r="N635" s="4">
        <v>0.48</v>
      </c>
      <c r="O635" s="4">
        <v>0.40039999999999998</v>
      </c>
      <c r="P635" s="4">
        <v>0.50390000000000001</v>
      </c>
    </row>
    <row r="636" spans="1:16" x14ac:dyDescent="0.25">
      <c r="A636" t="s">
        <v>390</v>
      </c>
      <c r="B636" s="2">
        <v>0</v>
      </c>
      <c r="E636" s="4" t="e">
        <v>#N/A</v>
      </c>
      <c r="F636" s="4">
        <v>0.18</v>
      </c>
      <c r="K636" s="4">
        <v>0.17</v>
      </c>
      <c r="L636" s="4">
        <v>0.32090000000000002</v>
      </c>
      <c r="M636" s="4">
        <v>0.52769999999999995</v>
      </c>
      <c r="N636" s="4">
        <v>0.48</v>
      </c>
      <c r="O636" s="4">
        <v>0.40039999999999998</v>
      </c>
      <c r="P636" s="4">
        <v>0.50390000000000001</v>
      </c>
    </row>
    <row r="637" spans="1:16" x14ac:dyDescent="0.25">
      <c r="A637" t="s">
        <v>391</v>
      </c>
      <c r="B637" s="2">
        <v>0</v>
      </c>
      <c r="E637" s="4" t="e">
        <v>#N/A</v>
      </c>
      <c r="F637" s="4">
        <v>0.18</v>
      </c>
      <c r="K637" s="4">
        <v>0.17</v>
      </c>
      <c r="L637" s="4">
        <v>0.32090000000000002</v>
      </c>
      <c r="M637" s="4">
        <v>0.52769999999999995</v>
      </c>
      <c r="N637" s="4">
        <v>0.48</v>
      </c>
      <c r="O637" s="4">
        <v>0.40039999999999998</v>
      </c>
      <c r="P637" s="4">
        <v>0.50390000000000001</v>
      </c>
    </row>
    <row r="638" spans="1:16" x14ac:dyDescent="0.25">
      <c r="A638" t="s">
        <v>392</v>
      </c>
      <c r="B638" s="2">
        <v>0</v>
      </c>
      <c r="E638" s="4" t="e">
        <v>#N/A</v>
      </c>
      <c r="F638" s="4">
        <v>0.18</v>
      </c>
      <c r="K638" s="4">
        <v>0.17</v>
      </c>
      <c r="L638" s="4">
        <v>0.32090000000000002</v>
      </c>
      <c r="M638" s="4">
        <v>0.52769999999999995</v>
      </c>
      <c r="N638" s="4">
        <v>0.48</v>
      </c>
      <c r="O638" s="4">
        <v>0.40039999999999998</v>
      </c>
      <c r="P638" s="4">
        <v>0.50390000000000001</v>
      </c>
    </row>
    <row r="639" spans="1:16" x14ac:dyDescent="0.25">
      <c r="A639" t="s">
        <v>393</v>
      </c>
      <c r="B639" s="2">
        <v>0</v>
      </c>
      <c r="E639" s="4" t="e">
        <v>#N/A</v>
      </c>
      <c r="F639" s="4">
        <v>0.18</v>
      </c>
      <c r="K639" s="4">
        <v>0.17</v>
      </c>
      <c r="L639" s="4">
        <v>0.32090000000000002</v>
      </c>
      <c r="M639" s="4">
        <v>0.52769999999999995</v>
      </c>
      <c r="N639" s="4">
        <v>0.48</v>
      </c>
      <c r="O639" s="4">
        <v>0.40039999999999998</v>
      </c>
      <c r="P639" s="4">
        <v>0.50390000000000001</v>
      </c>
    </row>
    <row r="640" spans="1:16" x14ac:dyDescent="0.25">
      <c r="A640" t="s">
        <v>394</v>
      </c>
      <c r="B640" s="2">
        <v>0</v>
      </c>
      <c r="E640" s="4" t="e">
        <v>#N/A</v>
      </c>
      <c r="F640" s="4">
        <v>0.18</v>
      </c>
      <c r="K640" s="4">
        <v>0.17</v>
      </c>
      <c r="L640" s="4">
        <v>0.32090000000000002</v>
      </c>
      <c r="M640" s="4">
        <v>0.52769999999999995</v>
      </c>
      <c r="N640" s="4">
        <v>0.48</v>
      </c>
      <c r="O640" s="4">
        <v>0.40039999999999998</v>
      </c>
      <c r="P640" s="4">
        <v>0.50390000000000001</v>
      </c>
    </row>
    <row r="641" spans="1:16" x14ac:dyDescent="0.25">
      <c r="A641" t="s">
        <v>395</v>
      </c>
      <c r="B641" s="2">
        <v>0</v>
      </c>
      <c r="E641" s="4" t="e">
        <v>#N/A</v>
      </c>
      <c r="F641" s="4">
        <v>0.18</v>
      </c>
      <c r="K641" s="4">
        <v>0.17</v>
      </c>
      <c r="L641" s="4">
        <v>0.32090000000000002</v>
      </c>
      <c r="M641" s="4">
        <v>0.52769999999999995</v>
      </c>
      <c r="N641" s="4">
        <v>0.48</v>
      </c>
      <c r="O641" s="4">
        <v>0.40039999999999998</v>
      </c>
      <c r="P641" s="4">
        <v>0.50390000000000001</v>
      </c>
    </row>
    <row r="642" spans="1:16" x14ac:dyDescent="0.25">
      <c r="A642" t="s">
        <v>396</v>
      </c>
      <c r="B642" s="2">
        <v>0</v>
      </c>
      <c r="E642" s="4" t="e">
        <v>#N/A</v>
      </c>
      <c r="F642" s="4">
        <v>0.18</v>
      </c>
      <c r="K642" s="4">
        <v>0.17</v>
      </c>
      <c r="L642" s="4">
        <v>0.32090000000000002</v>
      </c>
      <c r="M642" s="4">
        <v>0.52769999999999995</v>
      </c>
      <c r="N642" s="4">
        <v>0.48</v>
      </c>
      <c r="O642" s="4">
        <v>0.40039999999999998</v>
      </c>
      <c r="P642" s="4">
        <v>0.50390000000000001</v>
      </c>
    </row>
    <row r="643" spans="1:16" x14ac:dyDescent="0.25">
      <c r="A643" t="s">
        <v>397</v>
      </c>
      <c r="B643" s="2">
        <v>0</v>
      </c>
      <c r="E643" s="4" t="e">
        <v>#N/A</v>
      </c>
      <c r="F643" s="4">
        <v>0.18</v>
      </c>
      <c r="K643" s="4">
        <v>0.17</v>
      </c>
      <c r="L643" s="4">
        <v>0.32090000000000002</v>
      </c>
      <c r="M643" s="4">
        <v>0.52769999999999995</v>
      </c>
      <c r="N643" s="4">
        <v>0.48</v>
      </c>
      <c r="O643" s="4">
        <v>0.40039999999999998</v>
      </c>
      <c r="P643" s="4">
        <v>0.50390000000000001</v>
      </c>
    </row>
    <row r="644" spans="1:16" x14ac:dyDescent="0.25">
      <c r="A644" t="s">
        <v>398</v>
      </c>
      <c r="B644" s="2">
        <v>0</v>
      </c>
      <c r="E644" s="4" t="e">
        <v>#N/A</v>
      </c>
      <c r="F644" s="4">
        <v>0.18</v>
      </c>
      <c r="K644" s="4">
        <v>0.17</v>
      </c>
      <c r="L644" s="4">
        <v>0.32090000000000002</v>
      </c>
      <c r="M644" s="4">
        <v>0.52769999999999995</v>
      </c>
      <c r="N644" s="4">
        <v>0.48</v>
      </c>
      <c r="O644" s="4">
        <v>0.40039999999999998</v>
      </c>
      <c r="P644" s="4">
        <v>0.50390000000000001</v>
      </c>
    </row>
    <row r="645" spans="1:16" x14ac:dyDescent="0.25">
      <c r="A645" t="s">
        <v>399</v>
      </c>
      <c r="B645" s="2">
        <v>0</v>
      </c>
      <c r="E645" s="4" t="e">
        <v>#N/A</v>
      </c>
      <c r="F645" s="4">
        <v>0.18</v>
      </c>
      <c r="K645" s="4">
        <v>0.17</v>
      </c>
      <c r="L645" s="4">
        <v>0.32090000000000002</v>
      </c>
      <c r="M645" s="4">
        <v>0.52769999999999995</v>
      </c>
      <c r="N645" s="4">
        <v>0.48</v>
      </c>
      <c r="O645" s="4">
        <v>0.40039999999999998</v>
      </c>
      <c r="P645" s="4">
        <v>0.50390000000000001</v>
      </c>
    </row>
    <row r="646" spans="1:16" x14ac:dyDescent="0.25">
      <c r="A646" t="s">
        <v>400</v>
      </c>
      <c r="B646" s="2">
        <v>0</v>
      </c>
      <c r="E646" s="4" t="e">
        <v>#N/A</v>
      </c>
      <c r="F646" s="4">
        <v>0.18</v>
      </c>
      <c r="K646" s="4">
        <v>0.17</v>
      </c>
      <c r="L646" s="4">
        <v>0.32090000000000002</v>
      </c>
      <c r="M646" s="4">
        <v>0.52769999999999995</v>
      </c>
      <c r="N646" s="4">
        <v>0.48</v>
      </c>
      <c r="O646" s="4">
        <v>0.40039999999999998</v>
      </c>
      <c r="P646" s="4">
        <v>0.50390000000000001</v>
      </c>
    </row>
    <row r="647" spans="1:16" x14ac:dyDescent="0.25">
      <c r="A647" t="s">
        <v>401</v>
      </c>
      <c r="B647" s="2">
        <v>0</v>
      </c>
      <c r="E647" s="4" t="e">
        <v>#N/A</v>
      </c>
      <c r="F647" s="4">
        <v>0.18</v>
      </c>
      <c r="K647" s="4">
        <v>0.17</v>
      </c>
      <c r="L647" s="4">
        <v>0.32090000000000002</v>
      </c>
      <c r="M647" s="4">
        <v>0.52769999999999995</v>
      </c>
      <c r="N647" s="4">
        <v>0.48</v>
      </c>
      <c r="O647" s="4">
        <v>0.40039999999999998</v>
      </c>
      <c r="P647" s="4">
        <v>0.50390000000000001</v>
      </c>
    </row>
    <row r="648" spans="1:16" x14ac:dyDescent="0.25">
      <c r="A648" t="s">
        <v>402</v>
      </c>
      <c r="B648" s="2">
        <v>0</v>
      </c>
      <c r="E648" s="4" t="e">
        <v>#N/A</v>
      </c>
      <c r="F648" s="4">
        <v>0.18</v>
      </c>
      <c r="K648" s="4">
        <v>0.17</v>
      </c>
      <c r="L648" s="4">
        <v>0.32090000000000002</v>
      </c>
      <c r="M648" s="4">
        <v>0.52769999999999995</v>
      </c>
      <c r="N648" s="4">
        <v>0.48</v>
      </c>
      <c r="O648" s="4">
        <v>0.40039999999999998</v>
      </c>
      <c r="P648" s="4">
        <v>0.50390000000000001</v>
      </c>
    </row>
    <row r="649" spans="1:16" x14ac:dyDescent="0.25">
      <c r="A649" t="s">
        <v>403</v>
      </c>
      <c r="B649" s="2">
        <v>0</v>
      </c>
      <c r="E649" s="4" t="e">
        <v>#N/A</v>
      </c>
      <c r="F649" s="4">
        <v>0.18</v>
      </c>
      <c r="K649" s="4">
        <v>0.17</v>
      </c>
      <c r="L649" s="4">
        <v>0.32090000000000002</v>
      </c>
      <c r="M649" s="4">
        <v>0.52769999999999995</v>
      </c>
      <c r="N649" s="4">
        <v>0.48</v>
      </c>
      <c r="O649" s="4">
        <v>0.40039999999999998</v>
      </c>
      <c r="P649" s="4">
        <v>0.50390000000000001</v>
      </c>
    </row>
    <row r="650" spans="1:16" x14ac:dyDescent="0.25">
      <c r="A650" t="s">
        <v>404</v>
      </c>
      <c r="B650" s="2">
        <v>0</v>
      </c>
      <c r="E650" s="4" t="e">
        <v>#N/A</v>
      </c>
      <c r="F650" s="4">
        <v>0.18</v>
      </c>
      <c r="K650" s="4">
        <v>0.17</v>
      </c>
      <c r="L650" s="4">
        <v>0.32090000000000002</v>
      </c>
      <c r="M650" s="4">
        <v>0.52769999999999995</v>
      </c>
      <c r="N650" s="4">
        <v>0.48</v>
      </c>
      <c r="O650" s="4">
        <v>0.40039999999999998</v>
      </c>
      <c r="P650" s="4">
        <v>0.50390000000000001</v>
      </c>
    </row>
    <row r="651" spans="1:16" x14ac:dyDescent="0.25">
      <c r="A651" t="s">
        <v>405</v>
      </c>
      <c r="B651" s="2">
        <v>0</v>
      </c>
      <c r="E651" s="4" t="e">
        <v>#N/A</v>
      </c>
      <c r="F651" s="4">
        <v>0.18</v>
      </c>
      <c r="K651" s="4">
        <v>0.17</v>
      </c>
      <c r="L651" s="4">
        <v>0.32090000000000002</v>
      </c>
      <c r="M651" s="4">
        <v>0.52769999999999995</v>
      </c>
      <c r="N651" s="4">
        <v>0.48</v>
      </c>
      <c r="O651" s="4">
        <v>0.40039999999999998</v>
      </c>
      <c r="P651" s="4">
        <v>0.50390000000000001</v>
      </c>
    </row>
    <row r="652" spans="1:16" x14ac:dyDescent="0.25">
      <c r="A652" t="s">
        <v>406</v>
      </c>
      <c r="B652" s="2">
        <v>0</v>
      </c>
      <c r="E652" s="4" t="e">
        <v>#N/A</v>
      </c>
      <c r="F652" s="4">
        <v>0.18</v>
      </c>
      <c r="K652" s="4">
        <v>0.17</v>
      </c>
      <c r="L652" s="4">
        <v>0.32090000000000002</v>
      </c>
      <c r="M652" s="4">
        <v>0.52769999999999995</v>
      </c>
      <c r="N652" s="4">
        <v>0.48</v>
      </c>
      <c r="O652" s="4">
        <v>0.40039999999999998</v>
      </c>
      <c r="P652" s="4">
        <v>0.50390000000000001</v>
      </c>
    </row>
    <row r="653" spans="1:16" x14ac:dyDescent="0.25">
      <c r="A653" t="s">
        <v>407</v>
      </c>
      <c r="B653" s="2">
        <v>0</v>
      </c>
      <c r="E653" s="4" t="e">
        <v>#N/A</v>
      </c>
      <c r="F653" s="4">
        <v>0.18</v>
      </c>
      <c r="K653" s="4">
        <v>0.17</v>
      </c>
      <c r="L653" s="4">
        <v>0.32090000000000002</v>
      </c>
      <c r="M653" s="4">
        <v>0.52769999999999995</v>
      </c>
      <c r="N653" s="4">
        <v>0.48</v>
      </c>
      <c r="O653" s="4">
        <v>0.40039999999999998</v>
      </c>
      <c r="P653" s="4">
        <v>0.50390000000000001</v>
      </c>
    </row>
    <row r="654" spans="1:16" x14ac:dyDescent="0.25">
      <c r="A654" t="s">
        <v>408</v>
      </c>
      <c r="B654" s="2">
        <v>0</v>
      </c>
      <c r="E654" s="4" t="e">
        <v>#N/A</v>
      </c>
      <c r="F654" s="4">
        <v>0.18</v>
      </c>
      <c r="K654" s="4">
        <v>0.17</v>
      </c>
      <c r="L654" s="4">
        <v>0.32090000000000002</v>
      </c>
      <c r="M654" s="4">
        <v>0.52769999999999995</v>
      </c>
      <c r="N654" s="4">
        <v>0.48</v>
      </c>
      <c r="O654" s="4">
        <v>0.40039999999999998</v>
      </c>
      <c r="P654" s="4">
        <v>0.50390000000000001</v>
      </c>
    </row>
    <row r="655" spans="1:16" x14ac:dyDescent="0.25">
      <c r="A655" t="s">
        <v>409</v>
      </c>
      <c r="B655" s="2">
        <v>0</v>
      </c>
      <c r="E655" s="4" t="e">
        <v>#N/A</v>
      </c>
      <c r="F655" s="4">
        <v>0.18</v>
      </c>
      <c r="K655" s="4">
        <v>0.17</v>
      </c>
      <c r="L655" s="4">
        <v>0.32090000000000002</v>
      </c>
      <c r="M655" s="4">
        <v>0.52769999999999995</v>
      </c>
      <c r="N655" s="4">
        <v>0.48</v>
      </c>
      <c r="O655" s="4">
        <v>0.40039999999999998</v>
      </c>
      <c r="P655" s="4">
        <v>0.50390000000000001</v>
      </c>
    </row>
    <row r="656" spans="1:16" x14ac:dyDescent="0.25">
      <c r="A656" t="s">
        <v>410</v>
      </c>
      <c r="B656" s="2">
        <v>0</v>
      </c>
      <c r="E656" s="4" t="e">
        <v>#N/A</v>
      </c>
      <c r="F656" s="4">
        <v>0.18</v>
      </c>
      <c r="K656" s="4">
        <v>0.17</v>
      </c>
      <c r="L656" s="4">
        <v>0.32090000000000002</v>
      </c>
      <c r="M656" s="4">
        <v>0.52769999999999995</v>
      </c>
      <c r="N656" s="4">
        <v>0.48</v>
      </c>
      <c r="O656" s="4">
        <v>0.40039999999999998</v>
      </c>
      <c r="P656" s="4">
        <v>0.50390000000000001</v>
      </c>
    </row>
    <row r="657" spans="1:16" x14ac:dyDescent="0.25">
      <c r="A657" t="s">
        <v>411</v>
      </c>
      <c r="B657" s="2">
        <v>0</v>
      </c>
      <c r="E657" s="4" t="e">
        <v>#N/A</v>
      </c>
      <c r="F657" s="4">
        <v>0.18</v>
      </c>
      <c r="K657" s="4">
        <v>0.17</v>
      </c>
      <c r="L657" s="4">
        <v>0.32090000000000002</v>
      </c>
      <c r="M657" s="4">
        <v>0.52769999999999995</v>
      </c>
      <c r="N657" s="4">
        <v>0.48</v>
      </c>
      <c r="O657" s="4">
        <v>0.40039999999999998</v>
      </c>
      <c r="P657" s="4">
        <v>0.50390000000000001</v>
      </c>
    </row>
    <row r="658" spans="1:16" x14ac:dyDescent="0.25">
      <c r="A658" t="s">
        <v>412</v>
      </c>
      <c r="B658" s="2">
        <v>0</v>
      </c>
      <c r="E658" s="4" t="e">
        <v>#N/A</v>
      </c>
      <c r="F658" s="4">
        <v>0.18</v>
      </c>
      <c r="K658" s="4">
        <v>0.17</v>
      </c>
      <c r="L658" s="4">
        <v>0.32090000000000002</v>
      </c>
      <c r="M658" s="4">
        <v>0.52769999999999995</v>
      </c>
      <c r="N658" s="4">
        <v>0.48</v>
      </c>
      <c r="O658" s="4">
        <v>0.40039999999999998</v>
      </c>
      <c r="P658" s="4">
        <v>0.50390000000000001</v>
      </c>
    </row>
    <row r="659" spans="1:16" x14ac:dyDescent="0.25">
      <c r="A659" t="s">
        <v>413</v>
      </c>
      <c r="B659" s="2">
        <v>0</v>
      </c>
      <c r="E659" s="4" t="e">
        <v>#N/A</v>
      </c>
      <c r="F659" s="4">
        <v>0.18</v>
      </c>
      <c r="K659" s="4">
        <v>0.17</v>
      </c>
      <c r="L659" s="4">
        <v>0.32090000000000002</v>
      </c>
      <c r="M659" s="4">
        <v>0.52769999999999995</v>
      </c>
      <c r="N659" s="4">
        <v>0.48</v>
      </c>
      <c r="O659" s="4">
        <v>0.40039999999999998</v>
      </c>
      <c r="P659" s="4">
        <v>0.50390000000000001</v>
      </c>
    </row>
    <row r="660" spans="1:16" x14ac:dyDescent="0.25">
      <c r="A660" t="s">
        <v>414</v>
      </c>
      <c r="B660" s="2">
        <v>0</v>
      </c>
      <c r="E660" s="4" t="e">
        <v>#N/A</v>
      </c>
      <c r="F660" s="4">
        <v>0.18</v>
      </c>
      <c r="K660" s="4">
        <v>0.17</v>
      </c>
      <c r="L660" s="4">
        <v>0.32090000000000002</v>
      </c>
      <c r="M660" s="4">
        <v>0.52769999999999995</v>
      </c>
      <c r="N660" s="4">
        <v>0.48</v>
      </c>
      <c r="O660" s="4">
        <v>0.40039999999999998</v>
      </c>
      <c r="P660" s="4">
        <v>0.50390000000000001</v>
      </c>
    </row>
    <row r="661" spans="1:16" x14ac:dyDescent="0.25">
      <c r="A661" t="s">
        <v>415</v>
      </c>
      <c r="B661" s="2">
        <v>0</v>
      </c>
      <c r="E661" s="4" t="e">
        <v>#N/A</v>
      </c>
      <c r="F661" s="4">
        <v>0.18</v>
      </c>
      <c r="K661" s="4">
        <v>0.17</v>
      </c>
      <c r="L661" s="4">
        <v>0.32090000000000002</v>
      </c>
      <c r="M661" s="4">
        <v>0.52769999999999995</v>
      </c>
      <c r="N661" s="4">
        <v>0.48</v>
      </c>
      <c r="O661" s="4">
        <v>0.40039999999999998</v>
      </c>
      <c r="P661" s="4">
        <v>0.50390000000000001</v>
      </c>
    </row>
    <row r="662" spans="1:16" x14ac:dyDescent="0.25">
      <c r="A662" t="s">
        <v>416</v>
      </c>
      <c r="B662" s="2">
        <v>0</v>
      </c>
      <c r="E662" s="4" t="e">
        <v>#N/A</v>
      </c>
      <c r="F662" s="4">
        <v>0.18</v>
      </c>
      <c r="K662" s="4">
        <v>0.17</v>
      </c>
      <c r="L662" s="4">
        <v>0.32090000000000002</v>
      </c>
      <c r="M662" s="4">
        <v>0.52769999999999995</v>
      </c>
      <c r="N662" s="4">
        <v>0.48</v>
      </c>
      <c r="O662" s="4">
        <v>0.40039999999999998</v>
      </c>
      <c r="P662" s="4">
        <v>0.50390000000000001</v>
      </c>
    </row>
    <row r="663" spans="1:16" x14ac:dyDescent="0.25">
      <c r="A663" t="s">
        <v>417</v>
      </c>
      <c r="B663" s="2">
        <v>0</v>
      </c>
      <c r="E663" s="4" t="e">
        <v>#N/A</v>
      </c>
      <c r="F663" s="4">
        <v>0.18</v>
      </c>
      <c r="K663" s="4">
        <v>0.17</v>
      </c>
      <c r="L663" s="4">
        <v>0.32090000000000002</v>
      </c>
      <c r="M663" s="4">
        <v>0.52769999999999995</v>
      </c>
      <c r="N663" s="4">
        <v>0.48</v>
      </c>
      <c r="O663" s="4">
        <v>0.40039999999999998</v>
      </c>
      <c r="P663" s="4">
        <v>0.50390000000000001</v>
      </c>
    </row>
    <row r="664" spans="1:16" x14ac:dyDescent="0.25">
      <c r="A664" t="s">
        <v>418</v>
      </c>
      <c r="B664" s="2">
        <v>0</v>
      </c>
      <c r="E664" s="4" t="e">
        <v>#N/A</v>
      </c>
      <c r="F664" s="4">
        <v>0.18</v>
      </c>
      <c r="K664" s="4">
        <v>0.17</v>
      </c>
      <c r="L664" s="4">
        <v>0.32090000000000002</v>
      </c>
      <c r="M664" s="4">
        <v>0.52769999999999995</v>
      </c>
      <c r="N664" s="4">
        <v>0.48</v>
      </c>
      <c r="O664" s="4">
        <v>0.40039999999999998</v>
      </c>
      <c r="P664" s="4">
        <v>0.50390000000000001</v>
      </c>
    </row>
    <row r="665" spans="1:16" x14ac:dyDescent="0.25">
      <c r="A665" t="s">
        <v>419</v>
      </c>
      <c r="B665" s="2">
        <v>0</v>
      </c>
      <c r="E665" s="4" t="e">
        <v>#N/A</v>
      </c>
      <c r="F665" s="4">
        <v>0.18</v>
      </c>
      <c r="K665" s="4">
        <v>0.17</v>
      </c>
      <c r="L665" s="4">
        <v>0.32090000000000002</v>
      </c>
      <c r="M665" s="4">
        <v>0.52769999999999995</v>
      </c>
      <c r="N665" s="4">
        <v>0.48</v>
      </c>
      <c r="O665" s="4">
        <v>0.40039999999999998</v>
      </c>
      <c r="P665" s="4">
        <v>0.50390000000000001</v>
      </c>
    </row>
    <row r="666" spans="1:16" x14ac:dyDescent="0.25">
      <c r="A666" t="s">
        <v>420</v>
      </c>
      <c r="B666" s="2">
        <v>0</v>
      </c>
      <c r="E666" s="4" t="e">
        <v>#N/A</v>
      </c>
      <c r="F666" s="4">
        <v>0.18</v>
      </c>
      <c r="K666" s="4">
        <v>0.17</v>
      </c>
      <c r="L666" s="4">
        <v>0.32090000000000002</v>
      </c>
      <c r="M666" s="4">
        <v>0.52769999999999995</v>
      </c>
      <c r="N666" s="4">
        <v>0.48</v>
      </c>
      <c r="O666" s="4">
        <v>0.40039999999999998</v>
      </c>
      <c r="P666" s="4">
        <v>0.50390000000000001</v>
      </c>
    </row>
    <row r="667" spans="1:16" x14ac:dyDescent="0.25">
      <c r="A667" t="s">
        <v>421</v>
      </c>
      <c r="B667" s="2">
        <v>0</v>
      </c>
      <c r="E667" s="4" t="e">
        <v>#N/A</v>
      </c>
      <c r="F667" s="4">
        <v>0.18</v>
      </c>
      <c r="K667" s="4">
        <v>0.17</v>
      </c>
      <c r="L667" s="4">
        <v>0.32090000000000002</v>
      </c>
      <c r="M667" s="4">
        <v>0.52769999999999995</v>
      </c>
      <c r="N667" s="4">
        <v>0.48</v>
      </c>
      <c r="O667" s="4">
        <v>0.40039999999999998</v>
      </c>
      <c r="P667" s="4">
        <v>0.50390000000000001</v>
      </c>
    </row>
    <row r="668" spans="1:16" x14ac:dyDescent="0.25">
      <c r="A668" t="s">
        <v>422</v>
      </c>
      <c r="B668" s="2">
        <v>0</v>
      </c>
      <c r="E668" s="4" t="e">
        <v>#N/A</v>
      </c>
      <c r="F668" s="4">
        <v>0.18</v>
      </c>
      <c r="K668" s="4">
        <v>0.17</v>
      </c>
      <c r="L668" s="4">
        <v>0.32090000000000002</v>
      </c>
      <c r="M668" s="4">
        <v>0.52769999999999995</v>
      </c>
      <c r="N668" s="4">
        <v>0.48</v>
      </c>
      <c r="O668" s="4">
        <v>0.40039999999999998</v>
      </c>
      <c r="P668" s="4">
        <v>0.50390000000000001</v>
      </c>
    </row>
    <row r="669" spans="1:16" x14ac:dyDescent="0.25">
      <c r="A669" t="s">
        <v>423</v>
      </c>
      <c r="B669" s="2">
        <v>0</v>
      </c>
      <c r="E669" s="4" t="e">
        <v>#N/A</v>
      </c>
      <c r="F669" s="4">
        <v>0.18</v>
      </c>
      <c r="K669" s="4">
        <v>0.17</v>
      </c>
      <c r="L669" s="4">
        <v>0.32090000000000002</v>
      </c>
      <c r="M669" s="4">
        <v>0.52769999999999995</v>
      </c>
      <c r="N669" s="4">
        <v>0.48</v>
      </c>
      <c r="O669" s="4">
        <v>0.40039999999999998</v>
      </c>
      <c r="P669" s="4">
        <v>0.50390000000000001</v>
      </c>
    </row>
    <row r="670" spans="1:16" x14ac:dyDescent="0.25">
      <c r="A670" t="s">
        <v>424</v>
      </c>
      <c r="B670" s="2">
        <v>0</v>
      </c>
      <c r="E670" s="4" t="e">
        <v>#N/A</v>
      </c>
      <c r="F670" s="4">
        <v>0.18</v>
      </c>
      <c r="K670" s="4">
        <v>0.17</v>
      </c>
      <c r="L670" s="4">
        <v>0.32090000000000002</v>
      </c>
      <c r="M670" s="4">
        <v>0.52769999999999995</v>
      </c>
      <c r="N670" s="4">
        <v>0.48</v>
      </c>
      <c r="O670" s="4">
        <v>0.40039999999999998</v>
      </c>
      <c r="P670" s="4">
        <v>0.50390000000000001</v>
      </c>
    </row>
    <row r="671" spans="1:16" x14ac:dyDescent="0.25">
      <c r="A671" t="s">
        <v>425</v>
      </c>
      <c r="B671" s="2">
        <v>0</v>
      </c>
      <c r="E671" s="4" t="e">
        <v>#N/A</v>
      </c>
      <c r="F671" s="4">
        <v>0.18</v>
      </c>
      <c r="K671" s="4">
        <v>0.17</v>
      </c>
      <c r="L671" s="4">
        <v>0.32090000000000002</v>
      </c>
      <c r="M671" s="4">
        <v>0.52769999999999995</v>
      </c>
      <c r="N671" s="4">
        <v>0.48</v>
      </c>
      <c r="O671" s="4">
        <v>0.40039999999999998</v>
      </c>
      <c r="P671" s="4">
        <v>0.50390000000000001</v>
      </c>
    </row>
    <row r="672" spans="1:16" x14ac:dyDescent="0.25">
      <c r="A672" t="s">
        <v>426</v>
      </c>
      <c r="B672" s="2">
        <v>0</v>
      </c>
      <c r="E672" s="4" t="e">
        <v>#N/A</v>
      </c>
      <c r="F672" s="4">
        <v>0.18</v>
      </c>
      <c r="K672" s="4">
        <v>0.17</v>
      </c>
      <c r="L672" s="4">
        <v>0.32090000000000002</v>
      </c>
      <c r="M672" s="4">
        <v>0.52769999999999995</v>
      </c>
      <c r="N672" s="4">
        <v>0.48</v>
      </c>
      <c r="O672" s="4">
        <v>0.40039999999999998</v>
      </c>
      <c r="P672" s="4">
        <v>0.50390000000000001</v>
      </c>
    </row>
    <row r="673" spans="1:16" x14ac:dyDescent="0.25">
      <c r="A673" t="s">
        <v>427</v>
      </c>
      <c r="B673" s="2">
        <v>0</v>
      </c>
      <c r="E673" s="4" t="e">
        <v>#N/A</v>
      </c>
      <c r="F673" s="4">
        <v>0.18</v>
      </c>
      <c r="K673" s="4">
        <v>0.17</v>
      </c>
      <c r="L673" s="4">
        <v>0.32090000000000002</v>
      </c>
      <c r="M673" s="4">
        <v>0.52769999999999995</v>
      </c>
      <c r="N673" s="4">
        <v>0.48</v>
      </c>
      <c r="O673" s="4">
        <v>0.40039999999999998</v>
      </c>
      <c r="P673" s="4">
        <v>0.50390000000000001</v>
      </c>
    </row>
    <row r="674" spans="1:16" x14ac:dyDescent="0.25">
      <c r="A674" t="s">
        <v>428</v>
      </c>
      <c r="B674" s="2">
        <v>0</v>
      </c>
      <c r="E674" s="4" t="e">
        <v>#N/A</v>
      </c>
      <c r="F674" s="4">
        <v>0.18</v>
      </c>
      <c r="K674" s="4">
        <v>0.17</v>
      </c>
      <c r="L674" s="4">
        <v>0.32090000000000002</v>
      </c>
      <c r="M674" s="4">
        <v>0.52769999999999995</v>
      </c>
      <c r="N674" s="4">
        <v>0.48</v>
      </c>
      <c r="O674" s="4">
        <v>0.40039999999999998</v>
      </c>
      <c r="P674" s="4">
        <v>0.50390000000000001</v>
      </c>
    </row>
    <row r="675" spans="1:16" x14ac:dyDescent="0.25">
      <c r="A675" t="s">
        <v>429</v>
      </c>
      <c r="B675" s="2">
        <v>0</v>
      </c>
      <c r="E675" s="4" t="e">
        <v>#N/A</v>
      </c>
      <c r="F675" s="4">
        <v>0.18</v>
      </c>
      <c r="K675" s="4">
        <v>0.17</v>
      </c>
      <c r="L675" s="4">
        <v>0.32090000000000002</v>
      </c>
      <c r="M675" s="4">
        <v>0.52769999999999995</v>
      </c>
      <c r="N675" s="4">
        <v>0.48</v>
      </c>
      <c r="O675" s="4">
        <v>0.40039999999999998</v>
      </c>
      <c r="P675" s="4">
        <v>0.50390000000000001</v>
      </c>
    </row>
    <row r="676" spans="1:16" x14ac:dyDescent="0.25">
      <c r="A676" t="s">
        <v>430</v>
      </c>
      <c r="B676" s="2">
        <v>0</v>
      </c>
      <c r="E676" s="4" t="e">
        <v>#N/A</v>
      </c>
      <c r="F676" s="4">
        <v>0.18</v>
      </c>
      <c r="K676" s="4">
        <v>0.17</v>
      </c>
      <c r="L676" s="4">
        <v>0.32090000000000002</v>
      </c>
      <c r="M676" s="4">
        <v>0.52769999999999995</v>
      </c>
      <c r="N676" s="4">
        <v>0.48</v>
      </c>
      <c r="O676" s="4">
        <v>0.40039999999999998</v>
      </c>
      <c r="P676" s="4">
        <v>0.50390000000000001</v>
      </c>
    </row>
    <row r="677" spans="1:16" x14ac:dyDescent="0.25">
      <c r="A677" t="s">
        <v>431</v>
      </c>
      <c r="B677" s="2">
        <v>0</v>
      </c>
      <c r="E677" s="4" t="e">
        <v>#N/A</v>
      </c>
      <c r="F677" s="4">
        <v>0.18</v>
      </c>
      <c r="K677" s="4">
        <v>0.17</v>
      </c>
      <c r="L677" s="4">
        <v>0.32090000000000002</v>
      </c>
      <c r="M677" s="4">
        <v>0.52769999999999995</v>
      </c>
      <c r="N677" s="4">
        <v>0.48</v>
      </c>
      <c r="O677" s="4">
        <v>0.40039999999999998</v>
      </c>
      <c r="P677" s="4">
        <v>0.50390000000000001</v>
      </c>
    </row>
    <row r="678" spans="1:16" x14ac:dyDescent="0.25">
      <c r="A678" t="s">
        <v>432</v>
      </c>
      <c r="B678" s="2">
        <v>0</v>
      </c>
      <c r="E678" s="4" t="e">
        <v>#N/A</v>
      </c>
      <c r="F678" s="4">
        <v>0.18</v>
      </c>
      <c r="K678" s="4">
        <v>0.17</v>
      </c>
      <c r="L678" s="4">
        <v>0.32090000000000002</v>
      </c>
      <c r="M678" s="4">
        <v>0.52769999999999995</v>
      </c>
      <c r="N678" s="4">
        <v>0.48</v>
      </c>
      <c r="O678" s="4">
        <v>0.40039999999999998</v>
      </c>
      <c r="P678" s="4">
        <v>0.50390000000000001</v>
      </c>
    </row>
    <row r="679" spans="1:16" x14ac:dyDescent="0.25">
      <c r="A679" t="s">
        <v>433</v>
      </c>
      <c r="B679" s="2">
        <v>0</v>
      </c>
      <c r="E679" s="4" t="e">
        <v>#N/A</v>
      </c>
      <c r="F679" s="4">
        <v>0.18</v>
      </c>
      <c r="K679" s="4">
        <v>0.17</v>
      </c>
      <c r="L679" s="4">
        <v>0.32090000000000002</v>
      </c>
      <c r="M679" s="4">
        <v>0.52769999999999995</v>
      </c>
      <c r="N679" s="4">
        <v>0.48</v>
      </c>
      <c r="O679" s="4">
        <v>0.40039999999999998</v>
      </c>
      <c r="P679" s="4">
        <v>0.50390000000000001</v>
      </c>
    </row>
    <row r="680" spans="1:16" x14ac:dyDescent="0.25">
      <c r="A680" t="s">
        <v>434</v>
      </c>
      <c r="B680" s="2">
        <v>0</v>
      </c>
      <c r="E680" s="4" t="e">
        <v>#N/A</v>
      </c>
      <c r="F680" s="4">
        <v>0.18</v>
      </c>
      <c r="K680" s="4">
        <v>0.17</v>
      </c>
      <c r="L680" s="4">
        <v>0.32090000000000002</v>
      </c>
      <c r="M680" s="4">
        <v>0.52769999999999995</v>
      </c>
      <c r="N680" s="4">
        <v>0.48</v>
      </c>
      <c r="O680" s="4">
        <v>0.40039999999999998</v>
      </c>
      <c r="P680" s="4">
        <v>0.50390000000000001</v>
      </c>
    </row>
    <row r="681" spans="1:16" x14ac:dyDescent="0.25">
      <c r="A681" t="s">
        <v>435</v>
      </c>
      <c r="B681" s="2">
        <v>0</v>
      </c>
      <c r="E681" s="4" t="e">
        <v>#N/A</v>
      </c>
      <c r="F681" s="4">
        <v>0.18</v>
      </c>
      <c r="K681" s="4">
        <v>0.17</v>
      </c>
      <c r="L681" s="4">
        <v>0.32090000000000002</v>
      </c>
      <c r="M681" s="4">
        <v>0.52769999999999995</v>
      </c>
      <c r="N681" s="4">
        <v>0.48</v>
      </c>
      <c r="O681" s="4">
        <v>0.40039999999999998</v>
      </c>
      <c r="P681" s="4">
        <v>0.50390000000000001</v>
      </c>
    </row>
    <row r="682" spans="1:16" x14ac:dyDescent="0.25">
      <c r="A682" t="s">
        <v>436</v>
      </c>
      <c r="B682" s="2">
        <v>0</v>
      </c>
      <c r="E682" s="4" t="e">
        <v>#N/A</v>
      </c>
      <c r="F682" s="4">
        <v>0.18</v>
      </c>
      <c r="K682" s="4">
        <v>0.17</v>
      </c>
      <c r="L682" s="4">
        <v>0.32090000000000002</v>
      </c>
      <c r="M682" s="4">
        <v>0.52769999999999995</v>
      </c>
      <c r="N682" s="4">
        <v>0.48</v>
      </c>
      <c r="O682" s="4">
        <v>0.40039999999999998</v>
      </c>
      <c r="P682" s="4">
        <v>0.50390000000000001</v>
      </c>
    </row>
    <row r="683" spans="1:16" x14ac:dyDescent="0.25">
      <c r="A683" t="s">
        <v>437</v>
      </c>
      <c r="B683" s="2">
        <v>0</v>
      </c>
      <c r="E683" s="4" t="e">
        <v>#N/A</v>
      </c>
      <c r="F683" s="4">
        <v>0.18</v>
      </c>
      <c r="K683" s="4">
        <v>0.17</v>
      </c>
      <c r="L683" s="4">
        <v>0.32090000000000002</v>
      </c>
      <c r="M683" s="4">
        <v>0.52769999999999995</v>
      </c>
      <c r="N683" s="4">
        <v>0.48</v>
      </c>
      <c r="O683" s="4">
        <v>0.40039999999999998</v>
      </c>
      <c r="P683" s="4">
        <v>0.50390000000000001</v>
      </c>
    </row>
    <row r="684" spans="1:16" x14ac:dyDescent="0.25">
      <c r="A684" t="s">
        <v>438</v>
      </c>
      <c r="B684" s="2">
        <v>0</v>
      </c>
      <c r="E684" s="4" t="e">
        <v>#N/A</v>
      </c>
      <c r="F684" s="4">
        <v>0.18</v>
      </c>
      <c r="K684" s="4">
        <v>0.17</v>
      </c>
      <c r="L684" s="4">
        <v>0.32090000000000002</v>
      </c>
      <c r="M684" s="4">
        <v>0.52769999999999995</v>
      </c>
      <c r="N684" s="4">
        <v>0.48</v>
      </c>
      <c r="O684" s="4">
        <v>0.40039999999999998</v>
      </c>
      <c r="P684" s="4">
        <v>0.50390000000000001</v>
      </c>
    </row>
    <row r="685" spans="1:16" x14ac:dyDescent="0.25">
      <c r="A685" t="s">
        <v>439</v>
      </c>
      <c r="B685" s="2">
        <v>0</v>
      </c>
      <c r="E685" s="4" t="e">
        <v>#N/A</v>
      </c>
      <c r="F685" s="4">
        <v>0.18</v>
      </c>
      <c r="K685" s="4">
        <v>0.17</v>
      </c>
      <c r="L685" s="4">
        <v>0.32090000000000002</v>
      </c>
      <c r="M685" s="4">
        <v>0.52769999999999995</v>
      </c>
      <c r="N685" s="4">
        <v>0.48</v>
      </c>
      <c r="O685" s="4">
        <v>0.40039999999999998</v>
      </c>
      <c r="P685" s="4">
        <v>0.50390000000000001</v>
      </c>
    </row>
    <row r="686" spans="1:16" x14ac:dyDescent="0.25">
      <c r="A686" t="s">
        <v>440</v>
      </c>
      <c r="B686" s="2">
        <v>0</v>
      </c>
      <c r="E686" s="4" t="e">
        <v>#N/A</v>
      </c>
      <c r="F686" s="4">
        <v>0.18</v>
      </c>
      <c r="K686" s="4">
        <v>0.17</v>
      </c>
      <c r="L686" s="4">
        <v>0.32090000000000002</v>
      </c>
      <c r="M686" s="4">
        <v>0.52769999999999995</v>
      </c>
      <c r="N686" s="4">
        <v>0.48</v>
      </c>
      <c r="O686" s="4">
        <v>0.40039999999999998</v>
      </c>
      <c r="P686" s="4">
        <v>0.50390000000000001</v>
      </c>
    </row>
    <row r="687" spans="1:16" x14ac:dyDescent="0.25">
      <c r="A687" t="s">
        <v>441</v>
      </c>
      <c r="B687" s="2">
        <v>0</v>
      </c>
      <c r="E687" s="4" t="e">
        <v>#N/A</v>
      </c>
      <c r="F687" s="4">
        <v>0.18</v>
      </c>
      <c r="K687" s="4">
        <v>0.17</v>
      </c>
      <c r="L687" s="4">
        <v>0.32090000000000002</v>
      </c>
      <c r="M687" s="4">
        <v>0.52769999999999995</v>
      </c>
      <c r="N687" s="4">
        <v>0.48</v>
      </c>
      <c r="O687" s="4">
        <v>0.40039999999999998</v>
      </c>
      <c r="P687" s="4">
        <v>0.50390000000000001</v>
      </c>
    </row>
    <row r="688" spans="1:16" x14ac:dyDescent="0.25">
      <c r="A688" t="s">
        <v>442</v>
      </c>
      <c r="B688" s="2">
        <v>0</v>
      </c>
      <c r="E688" s="4" t="e">
        <v>#N/A</v>
      </c>
      <c r="F688" s="4">
        <v>0.18</v>
      </c>
      <c r="K688" s="4">
        <v>0.17</v>
      </c>
      <c r="L688" s="4">
        <v>0.32090000000000002</v>
      </c>
      <c r="M688" s="4">
        <v>0.52769999999999995</v>
      </c>
      <c r="N688" s="4">
        <v>0.48</v>
      </c>
      <c r="O688" s="4">
        <v>0.40039999999999998</v>
      </c>
      <c r="P688" s="4">
        <v>0.50390000000000001</v>
      </c>
    </row>
    <row r="689" spans="1:16" x14ac:dyDescent="0.25">
      <c r="A689" t="s">
        <v>443</v>
      </c>
      <c r="B689" s="2">
        <v>0</v>
      </c>
      <c r="E689" s="4" t="e">
        <v>#N/A</v>
      </c>
      <c r="F689" s="4">
        <v>0.18</v>
      </c>
      <c r="K689" s="4">
        <v>0.17</v>
      </c>
      <c r="L689" s="4">
        <v>0.32090000000000002</v>
      </c>
      <c r="M689" s="4">
        <v>0.52769999999999995</v>
      </c>
      <c r="N689" s="4">
        <v>0.48</v>
      </c>
      <c r="O689" s="4">
        <v>0.40039999999999998</v>
      </c>
      <c r="P689" s="4">
        <v>0.50390000000000001</v>
      </c>
    </row>
    <row r="690" spans="1:16" x14ac:dyDescent="0.25">
      <c r="A690" t="s">
        <v>444</v>
      </c>
      <c r="B690" s="2">
        <v>0</v>
      </c>
      <c r="E690" s="4" t="e">
        <v>#N/A</v>
      </c>
      <c r="F690" s="4">
        <v>0.18</v>
      </c>
      <c r="K690" s="4">
        <v>0.17</v>
      </c>
      <c r="L690" s="4">
        <v>0.32090000000000002</v>
      </c>
      <c r="M690" s="4">
        <v>0.52769999999999995</v>
      </c>
      <c r="N690" s="4">
        <v>0.48</v>
      </c>
      <c r="O690" s="4">
        <v>0.40039999999999998</v>
      </c>
      <c r="P690" s="4">
        <v>0.50390000000000001</v>
      </c>
    </row>
    <row r="691" spans="1:16" x14ac:dyDescent="0.25">
      <c r="A691" t="s">
        <v>445</v>
      </c>
      <c r="B691" s="2">
        <v>0</v>
      </c>
      <c r="E691" s="4" t="e">
        <v>#N/A</v>
      </c>
      <c r="F691" s="4">
        <v>0.18</v>
      </c>
      <c r="K691" s="4">
        <v>0.17</v>
      </c>
      <c r="L691" s="4">
        <v>0.32090000000000002</v>
      </c>
      <c r="M691" s="4">
        <v>0.52769999999999995</v>
      </c>
      <c r="N691" s="4">
        <v>0.48</v>
      </c>
      <c r="O691" s="4">
        <v>0.40039999999999998</v>
      </c>
      <c r="P691" s="4">
        <v>0.50390000000000001</v>
      </c>
    </row>
    <row r="692" spans="1:16" x14ac:dyDescent="0.25">
      <c r="A692" t="s">
        <v>446</v>
      </c>
      <c r="B692" s="2">
        <v>0</v>
      </c>
      <c r="E692" s="4" t="e">
        <v>#N/A</v>
      </c>
      <c r="F692" s="4">
        <v>0.18</v>
      </c>
      <c r="K692" s="4">
        <v>0.17</v>
      </c>
      <c r="L692" s="4">
        <v>0.32090000000000002</v>
      </c>
      <c r="M692" s="4">
        <v>0.52769999999999995</v>
      </c>
      <c r="N692" s="4">
        <v>0.48</v>
      </c>
      <c r="O692" s="4">
        <v>0.40039999999999998</v>
      </c>
      <c r="P692" s="4">
        <v>0.50390000000000001</v>
      </c>
    </row>
    <row r="693" spans="1:16" x14ac:dyDescent="0.25">
      <c r="A693" t="s">
        <v>447</v>
      </c>
      <c r="B693" s="2">
        <v>0</v>
      </c>
      <c r="E693" s="4" t="e">
        <v>#N/A</v>
      </c>
      <c r="F693" s="4">
        <v>0.18</v>
      </c>
      <c r="K693" s="4">
        <v>0.17</v>
      </c>
      <c r="L693" s="4">
        <v>0.32090000000000002</v>
      </c>
      <c r="M693" s="4">
        <v>0.52769999999999995</v>
      </c>
      <c r="N693" s="4">
        <v>0.48</v>
      </c>
      <c r="O693" s="4">
        <v>0.40039999999999998</v>
      </c>
      <c r="P693" s="4">
        <v>0.50390000000000001</v>
      </c>
    </row>
    <row r="694" spans="1:16" x14ac:dyDescent="0.25">
      <c r="A694" t="s">
        <v>448</v>
      </c>
      <c r="B694" s="2">
        <v>0</v>
      </c>
      <c r="E694" s="4" t="e">
        <v>#N/A</v>
      </c>
      <c r="F694" s="4">
        <v>0.18</v>
      </c>
      <c r="K694" s="4">
        <v>0.17</v>
      </c>
      <c r="L694" s="4">
        <v>0.32090000000000002</v>
      </c>
      <c r="M694" s="4">
        <v>0.52769999999999995</v>
      </c>
      <c r="N694" s="4">
        <v>0.48</v>
      </c>
      <c r="O694" s="4">
        <v>0.40039999999999998</v>
      </c>
      <c r="P694" s="4">
        <v>0.50390000000000001</v>
      </c>
    </row>
    <row r="695" spans="1:16" x14ac:dyDescent="0.25">
      <c r="A695" t="s">
        <v>449</v>
      </c>
      <c r="B695" s="2">
        <v>0</v>
      </c>
      <c r="E695" s="4" t="e">
        <v>#N/A</v>
      </c>
      <c r="F695" s="4">
        <v>0.18</v>
      </c>
      <c r="K695" s="4">
        <v>0.17</v>
      </c>
      <c r="L695" s="4">
        <v>0.32090000000000002</v>
      </c>
      <c r="M695" s="4">
        <v>0.52769999999999995</v>
      </c>
      <c r="N695" s="4">
        <v>0.48</v>
      </c>
      <c r="O695" s="4">
        <v>0.40039999999999998</v>
      </c>
      <c r="P695" s="4">
        <v>0.50390000000000001</v>
      </c>
    </row>
    <row r="696" spans="1:16" x14ac:dyDescent="0.25">
      <c r="A696" t="s">
        <v>450</v>
      </c>
      <c r="B696" s="2">
        <v>0</v>
      </c>
      <c r="E696" s="4" t="e">
        <v>#N/A</v>
      </c>
      <c r="F696" s="4">
        <v>0.18</v>
      </c>
      <c r="K696" s="4">
        <v>0.17</v>
      </c>
      <c r="L696" s="4">
        <v>0.32090000000000002</v>
      </c>
      <c r="M696" s="4">
        <v>0.52769999999999995</v>
      </c>
      <c r="N696" s="4">
        <v>0.48</v>
      </c>
      <c r="O696" s="4">
        <v>0.40039999999999998</v>
      </c>
      <c r="P696" s="4">
        <v>0.50390000000000001</v>
      </c>
    </row>
    <row r="697" spans="1:16" x14ac:dyDescent="0.25">
      <c r="A697" t="s">
        <v>451</v>
      </c>
      <c r="B697" s="2">
        <v>0</v>
      </c>
      <c r="E697" s="4" t="e">
        <v>#N/A</v>
      </c>
      <c r="F697" s="4">
        <v>0.18</v>
      </c>
      <c r="K697" s="4">
        <v>0.17</v>
      </c>
      <c r="L697" s="4">
        <v>0.32090000000000002</v>
      </c>
      <c r="M697" s="4">
        <v>0.52769999999999995</v>
      </c>
      <c r="N697" s="4">
        <v>0.48</v>
      </c>
      <c r="O697" s="4">
        <v>0.40039999999999998</v>
      </c>
      <c r="P697" s="4">
        <v>0.50390000000000001</v>
      </c>
    </row>
    <row r="698" spans="1:16" x14ac:dyDescent="0.25">
      <c r="A698" t="s">
        <v>452</v>
      </c>
      <c r="B698" s="2">
        <v>0</v>
      </c>
      <c r="E698" s="4" t="e">
        <v>#N/A</v>
      </c>
      <c r="F698" s="4">
        <v>0.18</v>
      </c>
      <c r="K698" s="4">
        <v>0.17</v>
      </c>
      <c r="L698" s="4">
        <v>0.32090000000000002</v>
      </c>
      <c r="M698" s="4">
        <v>0.52769999999999995</v>
      </c>
      <c r="N698" s="4">
        <v>0.48</v>
      </c>
      <c r="O698" s="4">
        <v>0.40039999999999998</v>
      </c>
      <c r="P698" s="4">
        <v>0.50390000000000001</v>
      </c>
    </row>
    <row r="699" spans="1:16" x14ac:dyDescent="0.25">
      <c r="A699" t="s">
        <v>453</v>
      </c>
      <c r="B699" s="2">
        <v>0</v>
      </c>
      <c r="E699" s="4" t="e">
        <v>#N/A</v>
      </c>
      <c r="F699" s="4">
        <v>0.18</v>
      </c>
      <c r="K699" s="4">
        <v>0.17</v>
      </c>
      <c r="L699" s="4">
        <v>0.32090000000000002</v>
      </c>
      <c r="M699" s="4">
        <v>0.52769999999999995</v>
      </c>
      <c r="N699" s="4">
        <v>0.48</v>
      </c>
      <c r="O699" s="4">
        <v>0.40039999999999998</v>
      </c>
      <c r="P699" s="4">
        <v>0.50390000000000001</v>
      </c>
    </row>
    <row r="700" spans="1:16" x14ac:dyDescent="0.25">
      <c r="A700" t="s">
        <v>454</v>
      </c>
      <c r="B700" s="2">
        <v>0</v>
      </c>
      <c r="E700" s="4" t="e">
        <v>#N/A</v>
      </c>
      <c r="F700" s="4">
        <v>0.18</v>
      </c>
      <c r="K700" s="4">
        <v>0.17</v>
      </c>
      <c r="L700" s="4">
        <v>0.32090000000000002</v>
      </c>
      <c r="M700" s="4">
        <v>0.52769999999999995</v>
      </c>
      <c r="N700" s="4">
        <v>0.48</v>
      </c>
      <c r="O700" s="4">
        <v>0.40039999999999998</v>
      </c>
      <c r="P700" s="4">
        <v>0.50390000000000001</v>
      </c>
    </row>
    <row r="701" spans="1:16" x14ac:dyDescent="0.25">
      <c r="A701" t="s">
        <v>455</v>
      </c>
      <c r="B701" s="2">
        <v>0</v>
      </c>
      <c r="E701" s="4" t="e">
        <v>#N/A</v>
      </c>
      <c r="F701" s="4">
        <v>0.18</v>
      </c>
      <c r="K701" s="4">
        <v>0.17</v>
      </c>
      <c r="L701" s="4">
        <v>0.32090000000000002</v>
      </c>
      <c r="M701" s="4">
        <v>0.52769999999999995</v>
      </c>
      <c r="N701" s="4">
        <v>0.48</v>
      </c>
      <c r="O701" s="4">
        <v>0.40039999999999998</v>
      </c>
      <c r="P701" s="4">
        <v>0.50390000000000001</v>
      </c>
    </row>
    <row r="702" spans="1:16" x14ac:dyDescent="0.25">
      <c r="A702" t="s">
        <v>456</v>
      </c>
      <c r="B702" s="2">
        <v>0</v>
      </c>
      <c r="E702" s="4" t="e">
        <v>#N/A</v>
      </c>
      <c r="F702" s="4">
        <v>0.18</v>
      </c>
      <c r="K702" s="4">
        <v>0.17</v>
      </c>
      <c r="L702" s="4">
        <v>0.32090000000000002</v>
      </c>
      <c r="M702" s="4">
        <v>0.52769999999999995</v>
      </c>
      <c r="N702" s="4">
        <v>0.48</v>
      </c>
      <c r="O702" s="4">
        <v>0.40039999999999998</v>
      </c>
      <c r="P702" s="4">
        <v>0.50390000000000001</v>
      </c>
    </row>
    <row r="703" spans="1:16" x14ac:dyDescent="0.25">
      <c r="A703" t="s">
        <v>457</v>
      </c>
      <c r="B703" s="2">
        <v>0</v>
      </c>
      <c r="E703" s="4" t="e">
        <v>#N/A</v>
      </c>
      <c r="F703" s="4">
        <v>0.18</v>
      </c>
      <c r="K703" s="4">
        <v>0.17</v>
      </c>
      <c r="L703" s="4">
        <v>0.32090000000000002</v>
      </c>
      <c r="M703" s="4">
        <v>0.52769999999999995</v>
      </c>
      <c r="N703" s="4">
        <v>0.48</v>
      </c>
      <c r="O703" s="4">
        <v>0.40039999999999998</v>
      </c>
      <c r="P703" s="4">
        <v>0.50390000000000001</v>
      </c>
    </row>
    <row r="704" spans="1:16" x14ac:dyDescent="0.25">
      <c r="A704" t="s">
        <v>458</v>
      </c>
      <c r="B704" s="2">
        <v>0</v>
      </c>
      <c r="E704" s="4" t="e">
        <v>#N/A</v>
      </c>
      <c r="F704" s="4">
        <v>0.18</v>
      </c>
      <c r="K704" s="4">
        <v>0.17</v>
      </c>
      <c r="L704" s="4">
        <v>0.32090000000000002</v>
      </c>
      <c r="M704" s="4">
        <v>0.52769999999999995</v>
      </c>
      <c r="N704" s="4">
        <v>0.48</v>
      </c>
      <c r="O704" s="4">
        <v>0.40039999999999998</v>
      </c>
      <c r="P704" s="4">
        <v>0.50390000000000001</v>
      </c>
    </row>
    <row r="705" spans="1:16" x14ac:dyDescent="0.25">
      <c r="A705" t="s">
        <v>459</v>
      </c>
      <c r="B705" s="2">
        <v>0</v>
      </c>
      <c r="E705" s="4" t="e">
        <v>#N/A</v>
      </c>
      <c r="F705" s="4">
        <v>0.18</v>
      </c>
      <c r="K705" s="4">
        <v>0.17</v>
      </c>
      <c r="L705" s="4">
        <v>0.32090000000000002</v>
      </c>
      <c r="M705" s="4">
        <v>0.52769999999999995</v>
      </c>
      <c r="N705" s="4">
        <v>0.48</v>
      </c>
      <c r="O705" s="4">
        <v>0.40039999999999998</v>
      </c>
      <c r="P705" s="4">
        <v>0.50390000000000001</v>
      </c>
    </row>
    <row r="706" spans="1:16" x14ac:dyDescent="0.25">
      <c r="A706" t="s">
        <v>460</v>
      </c>
      <c r="B706" s="2">
        <v>0</v>
      </c>
      <c r="E706" s="4" t="e">
        <v>#N/A</v>
      </c>
      <c r="F706" s="4">
        <v>0.18</v>
      </c>
      <c r="K706" s="4">
        <v>0.17</v>
      </c>
      <c r="L706" s="4">
        <v>0.32090000000000002</v>
      </c>
      <c r="M706" s="4">
        <v>0.52769999999999995</v>
      </c>
      <c r="N706" s="4">
        <v>0.48</v>
      </c>
      <c r="O706" s="4">
        <v>0.40039999999999998</v>
      </c>
      <c r="P706" s="4">
        <v>0.50390000000000001</v>
      </c>
    </row>
    <row r="707" spans="1:16" x14ac:dyDescent="0.25">
      <c r="A707" t="s">
        <v>461</v>
      </c>
      <c r="B707" s="2">
        <v>0</v>
      </c>
      <c r="E707" s="4" t="e">
        <v>#N/A</v>
      </c>
      <c r="F707" s="4">
        <v>0.18</v>
      </c>
      <c r="K707" s="4">
        <v>0.17</v>
      </c>
      <c r="L707" s="4">
        <v>0.32090000000000002</v>
      </c>
      <c r="M707" s="4">
        <v>0.52769999999999995</v>
      </c>
      <c r="N707" s="4">
        <v>0.48</v>
      </c>
      <c r="O707" s="4">
        <v>0.40039999999999998</v>
      </c>
      <c r="P707" s="4">
        <v>0.50390000000000001</v>
      </c>
    </row>
    <row r="708" spans="1:16" x14ac:dyDescent="0.25">
      <c r="A708" t="s">
        <v>462</v>
      </c>
      <c r="B708" s="2">
        <v>0</v>
      </c>
      <c r="E708" s="4" t="e">
        <v>#N/A</v>
      </c>
      <c r="F708" s="4">
        <v>0.18</v>
      </c>
      <c r="K708" s="4">
        <v>0.17</v>
      </c>
      <c r="L708" s="4">
        <v>0.32090000000000002</v>
      </c>
      <c r="M708" s="4">
        <v>0.52769999999999995</v>
      </c>
      <c r="N708" s="4">
        <v>0.48</v>
      </c>
      <c r="O708" s="4">
        <v>0.40039999999999998</v>
      </c>
      <c r="P708" s="4">
        <v>0.50390000000000001</v>
      </c>
    </row>
    <row r="709" spans="1:16" x14ac:dyDescent="0.25">
      <c r="A709" t="s">
        <v>463</v>
      </c>
      <c r="B709" s="2">
        <v>0</v>
      </c>
      <c r="E709" s="4" t="e">
        <v>#N/A</v>
      </c>
      <c r="F709" s="4">
        <v>0.18</v>
      </c>
      <c r="K709" s="4">
        <v>0.17</v>
      </c>
      <c r="L709" s="4">
        <v>0.32090000000000002</v>
      </c>
      <c r="M709" s="4">
        <v>0.52769999999999995</v>
      </c>
      <c r="N709" s="4">
        <v>0.48</v>
      </c>
      <c r="O709" s="4">
        <v>0.40039999999999998</v>
      </c>
      <c r="P709" s="4">
        <v>0.50390000000000001</v>
      </c>
    </row>
    <row r="710" spans="1:16" x14ac:dyDescent="0.25">
      <c r="A710" t="s">
        <v>464</v>
      </c>
      <c r="B710" s="2">
        <v>0</v>
      </c>
      <c r="E710" s="4" t="e">
        <v>#N/A</v>
      </c>
      <c r="F710" s="4">
        <v>0.18</v>
      </c>
      <c r="K710" s="4">
        <v>0.17</v>
      </c>
      <c r="L710" s="4">
        <v>0.32090000000000002</v>
      </c>
      <c r="M710" s="4">
        <v>0.52769999999999995</v>
      </c>
      <c r="N710" s="4">
        <v>0.48</v>
      </c>
      <c r="O710" s="4">
        <v>0.40039999999999998</v>
      </c>
      <c r="P710" s="4">
        <v>0.50390000000000001</v>
      </c>
    </row>
    <row r="711" spans="1:16" x14ac:dyDescent="0.25">
      <c r="A711" t="s">
        <v>465</v>
      </c>
      <c r="B711" s="2">
        <v>0</v>
      </c>
      <c r="E711" s="4" t="e">
        <v>#N/A</v>
      </c>
      <c r="F711" s="4">
        <v>0.18</v>
      </c>
      <c r="K711" s="4">
        <v>0.17</v>
      </c>
      <c r="L711" s="4">
        <v>0.32090000000000002</v>
      </c>
      <c r="M711" s="4">
        <v>0.52769999999999995</v>
      </c>
      <c r="N711" s="4">
        <v>0.48</v>
      </c>
      <c r="O711" s="4">
        <v>0.40039999999999998</v>
      </c>
      <c r="P711" s="4">
        <v>0.50390000000000001</v>
      </c>
    </row>
    <row r="712" spans="1:16" x14ac:dyDescent="0.25">
      <c r="A712" t="s">
        <v>466</v>
      </c>
      <c r="B712" s="2">
        <v>0</v>
      </c>
      <c r="E712" s="4" t="e">
        <v>#N/A</v>
      </c>
      <c r="F712" s="4">
        <v>0.18</v>
      </c>
      <c r="K712" s="4">
        <v>0.17</v>
      </c>
      <c r="L712" s="4">
        <v>0.32090000000000002</v>
      </c>
      <c r="M712" s="4">
        <v>0.52769999999999995</v>
      </c>
      <c r="N712" s="4">
        <v>0.48</v>
      </c>
      <c r="O712" s="4">
        <v>0.40039999999999998</v>
      </c>
      <c r="P712" s="4">
        <v>0.50390000000000001</v>
      </c>
    </row>
    <row r="713" spans="1:16" x14ac:dyDescent="0.25">
      <c r="A713" t="s">
        <v>467</v>
      </c>
      <c r="B713" s="2">
        <v>0</v>
      </c>
      <c r="E713" s="4" t="e">
        <v>#N/A</v>
      </c>
      <c r="F713" s="4">
        <v>0.18</v>
      </c>
      <c r="K713" s="4">
        <v>0.17</v>
      </c>
      <c r="L713" s="4">
        <v>0.32090000000000002</v>
      </c>
      <c r="M713" s="4">
        <v>0.52769999999999995</v>
      </c>
      <c r="N713" s="4">
        <v>0.48</v>
      </c>
      <c r="O713" s="4">
        <v>0.40039999999999998</v>
      </c>
      <c r="P713" s="4">
        <v>0.50390000000000001</v>
      </c>
    </row>
    <row r="714" spans="1:16" x14ac:dyDescent="0.25">
      <c r="A714" t="s">
        <v>468</v>
      </c>
      <c r="B714" s="2">
        <v>0</v>
      </c>
      <c r="E714" s="4" t="e">
        <v>#N/A</v>
      </c>
      <c r="F714" s="4">
        <v>0.18</v>
      </c>
      <c r="K714" s="4">
        <v>0.17</v>
      </c>
      <c r="L714" s="4">
        <v>0.32090000000000002</v>
      </c>
      <c r="M714" s="4">
        <v>0.52769999999999995</v>
      </c>
      <c r="N714" s="4">
        <v>0.48</v>
      </c>
      <c r="O714" s="4">
        <v>0.40039999999999998</v>
      </c>
      <c r="P714" s="4">
        <v>0.50390000000000001</v>
      </c>
    </row>
    <row r="715" spans="1:16" x14ac:dyDescent="0.25">
      <c r="A715" t="s">
        <v>469</v>
      </c>
      <c r="B715" s="2">
        <v>0</v>
      </c>
      <c r="E715" s="4" t="e">
        <v>#N/A</v>
      </c>
      <c r="F715" s="4">
        <v>0.18</v>
      </c>
      <c r="K715" s="4">
        <v>0.17</v>
      </c>
      <c r="L715" s="4">
        <v>0.32090000000000002</v>
      </c>
      <c r="M715" s="4">
        <v>0.52769999999999995</v>
      </c>
      <c r="N715" s="4">
        <v>0.48</v>
      </c>
      <c r="O715" s="4">
        <v>0.40039999999999998</v>
      </c>
      <c r="P715" s="4">
        <v>0.50390000000000001</v>
      </c>
    </row>
    <row r="716" spans="1:16" x14ac:dyDescent="0.25">
      <c r="A716" t="s">
        <v>470</v>
      </c>
      <c r="B716" s="2">
        <v>0</v>
      </c>
      <c r="E716" s="4" t="e">
        <v>#N/A</v>
      </c>
      <c r="F716" s="4">
        <v>0.18</v>
      </c>
      <c r="K716" s="4">
        <v>0.17</v>
      </c>
      <c r="L716" s="4">
        <v>0.32090000000000002</v>
      </c>
      <c r="M716" s="4">
        <v>0.52769999999999995</v>
      </c>
      <c r="N716" s="4">
        <v>0.48</v>
      </c>
      <c r="O716" s="4">
        <v>0.40039999999999998</v>
      </c>
      <c r="P716" s="4">
        <v>0.50390000000000001</v>
      </c>
    </row>
    <row r="717" spans="1:16" x14ac:dyDescent="0.25">
      <c r="A717" t="s">
        <v>471</v>
      </c>
      <c r="B717" s="2">
        <v>0</v>
      </c>
      <c r="E717" s="4" t="e">
        <v>#N/A</v>
      </c>
      <c r="F717" s="4">
        <v>0.18</v>
      </c>
      <c r="K717" s="4">
        <v>0.17</v>
      </c>
      <c r="L717" s="4">
        <v>0.32090000000000002</v>
      </c>
      <c r="M717" s="4">
        <v>0.52769999999999995</v>
      </c>
      <c r="N717" s="4">
        <v>0.48</v>
      </c>
      <c r="O717" s="4">
        <v>0.40039999999999998</v>
      </c>
      <c r="P717" s="4">
        <v>0.50390000000000001</v>
      </c>
    </row>
    <row r="718" spans="1:16" x14ac:dyDescent="0.25">
      <c r="A718" t="s">
        <v>472</v>
      </c>
      <c r="B718" s="2">
        <v>0</v>
      </c>
      <c r="E718" s="4" t="e">
        <v>#N/A</v>
      </c>
      <c r="F718" s="4">
        <v>0.18</v>
      </c>
      <c r="K718" s="4">
        <v>0.17</v>
      </c>
      <c r="L718" s="4">
        <v>0.32090000000000002</v>
      </c>
      <c r="M718" s="4">
        <v>0.52769999999999995</v>
      </c>
      <c r="N718" s="4">
        <v>0.48</v>
      </c>
      <c r="O718" s="4">
        <v>0.40039999999999998</v>
      </c>
      <c r="P718" s="4">
        <v>0.50390000000000001</v>
      </c>
    </row>
    <row r="719" spans="1:16" x14ac:dyDescent="0.25">
      <c r="A719" t="s">
        <v>473</v>
      </c>
      <c r="B719" s="2">
        <v>0</v>
      </c>
      <c r="E719" s="4" t="e">
        <v>#N/A</v>
      </c>
      <c r="F719" s="4">
        <v>0.18</v>
      </c>
      <c r="K719" s="4">
        <v>0.17</v>
      </c>
      <c r="L719" s="4">
        <v>0.32090000000000002</v>
      </c>
      <c r="M719" s="4">
        <v>0.52769999999999995</v>
      </c>
      <c r="N719" s="4">
        <v>0.48</v>
      </c>
      <c r="O719" s="4">
        <v>0.40039999999999998</v>
      </c>
      <c r="P719" s="4">
        <v>0.50390000000000001</v>
      </c>
    </row>
    <row r="720" spans="1:16" x14ac:dyDescent="0.25">
      <c r="A720" t="s">
        <v>474</v>
      </c>
      <c r="B720" s="2">
        <v>0</v>
      </c>
      <c r="E720" s="4" t="e">
        <v>#N/A</v>
      </c>
      <c r="F720" s="4">
        <v>0.18</v>
      </c>
      <c r="K720" s="4">
        <v>0.17</v>
      </c>
      <c r="L720" s="4">
        <v>0.32090000000000002</v>
      </c>
      <c r="M720" s="4">
        <v>0.52769999999999995</v>
      </c>
      <c r="N720" s="4">
        <v>0.48</v>
      </c>
      <c r="O720" s="4">
        <v>0.40039999999999998</v>
      </c>
      <c r="P720" s="4">
        <v>0.50390000000000001</v>
      </c>
    </row>
    <row r="721" spans="1:16" x14ac:dyDescent="0.25">
      <c r="A721" t="s">
        <v>475</v>
      </c>
      <c r="B721" s="2">
        <v>0</v>
      </c>
      <c r="E721" s="4" t="e">
        <v>#N/A</v>
      </c>
      <c r="F721" s="4">
        <v>0.18</v>
      </c>
      <c r="K721" s="4">
        <v>0.17</v>
      </c>
      <c r="L721" s="4">
        <v>0.32090000000000002</v>
      </c>
      <c r="M721" s="4">
        <v>0.52769999999999995</v>
      </c>
      <c r="N721" s="4">
        <v>0.48</v>
      </c>
      <c r="O721" s="4">
        <v>0.40039999999999998</v>
      </c>
      <c r="P721" s="4">
        <v>0.50390000000000001</v>
      </c>
    </row>
    <row r="722" spans="1:16" x14ac:dyDescent="0.25">
      <c r="A722" t="s">
        <v>476</v>
      </c>
      <c r="B722" s="2">
        <v>0</v>
      </c>
      <c r="E722" s="4" t="e">
        <v>#N/A</v>
      </c>
      <c r="F722" s="4">
        <v>0.18</v>
      </c>
      <c r="K722" s="4">
        <v>0.17</v>
      </c>
      <c r="L722" s="4">
        <v>0.32090000000000002</v>
      </c>
      <c r="M722" s="4">
        <v>0.52769999999999995</v>
      </c>
      <c r="N722" s="4">
        <v>0.48</v>
      </c>
      <c r="O722" s="4">
        <v>0.40039999999999998</v>
      </c>
      <c r="P722" s="4">
        <v>0.50390000000000001</v>
      </c>
    </row>
    <row r="723" spans="1:16" x14ac:dyDescent="0.25">
      <c r="A723" t="s">
        <v>477</v>
      </c>
      <c r="B723" s="2">
        <v>0</v>
      </c>
      <c r="E723" s="4" t="e">
        <v>#N/A</v>
      </c>
      <c r="F723" s="4">
        <v>0.18</v>
      </c>
      <c r="K723" s="4">
        <v>0.17</v>
      </c>
      <c r="L723" s="4">
        <v>0.32090000000000002</v>
      </c>
      <c r="M723" s="4">
        <v>0.52769999999999995</v>
      </c>
      <c r="N723" s="4">
        <v>0.48</v>
      </c>
      <c r="O723" s="4">
        <v>0.40039999999999998</v>
      </c>
      <c r="P723" s="4">
        <v>0.50390000000000001</v>
      </c>
    </row>
    <row r="724" spans="1:16" x14ac:dyDescent="0.25">
      <c r="A724" t="s">
        <v>478</v>
      </c>
      <c r="B724" s="2">
        <v>0</v>
      </c>
      <c r="E724" s="4" t="e">
        <v>#N/A</v>
      </c>
      <c r="F724" s="4">
        <v>0.18</v>
      </c>
      <c r="K724" s="4">
        <v>0.17</v>
      </c>
      <c r="L724" s="4">
        <v>0.32090000000000002</v>
      </c>
      <c r="M724" s="4">
        <v>0.52769999999999995</v>
      </c>
      <c r="N724" s="4">
        <v>0.48</v>
      </c>
      <c r="O724" s="4">
        <v>0.40039999999999998</v>
      </c>
      <c r="P724" s="4">
        <v>0.50390000000000001</v>
      </c>
    </row>
    <row r="725" spans="1:16" x14ac:dyDescent="0.25">
      <c r="A725" t="s">
        <v>479</v>
      </c>
      <c r="B725" s="2">
        <v>0</v>
      </c>
      <c r="E725" s="4" t="e">
        <v>#N/A</v>
      </c>
      <c r="F725" s="4">
        <v>0.18</v>
      </c>
      <c r="K725" s="4">
        <v>0.17</v>
      </c>
      <c r="L725" s="4">
        <v>0.32090000000000002</v>
      </c>
      <c r="M725" s="4">
        <v>0.52769999999999995</v>
      </c>
      <c r="N725" s="4">
        <v>0.48</v>
      </c>
      <c r="O725" s="4">
        <v>0.40039999999999998</v>
      </c>
      <c r="P725" s="4">
        <v>0.50390000000000001</v>
      </c>
    </row>
    <row r="726" spans="1:16" x14ac:dyDescent="0.25">
      <c r="A726" t="s">
        <v>480</v>
      </c>
      <c r="B726" s="2">
        <v>0</v>
      </c>
      <c r="E726" s="4" t="e">
        <v>#N/A</v>
      </c>
      <c r="F726" s="4">
        <v>0.18</v>
      </c>
      <c r="K726" s="4">
        <v>0.17</v>
      </c>
      <c r="L726" s="4">
        <v>0.32090000000000002</v>
      </c>
      <c r="M726" s="4">
        <v>0.52769999999999995</v>
      </c>
      <c r="N726" s="4">
        <v>0.48</v>
      </c>
      <c r="O726" s="4">
        <v>0.40039999999999998</v>
      </c>
      <c r="P726" s="4">
        <v>0.50390000000000001</v>
      </c>
    </row>
    <row r="727" spans="1:16" x14ac:dyDescent="0.25">
      <c r="A727" t="s">
        <v>481</v>
      </c>
      <c r="B727" s="2">
        <v>0</v>
      </c>
      <c r="E727" s="4" t="e">
        <v>#N/A</v>
      </c>
      <c r="F727" s="4">
        <v>0.18</v>
      </c>
      <c r="K727" s="4">
        <v>0.17</v>
      </c>
      <c r="L727" s="4">
        <v>0.32090000000000002</v>
      </c>
      <c r="M727" s="4">
        <v>0.52769999999999995</v>
      </c>
      <c r="N727" s="4">
        <v>0.48</v>
      </c>
      <c r="O727" s="4">
        <v>0.40039999999999998</v>
      </c>
      <c r="P727" s="4">
        <v>0.50390000000000001</v>
      </c>
    </row>
    <row r="728" spans="1:16" x14ac:dyDescent="0.25">
      <c r="A728" t="s">
        <v>482</v>
      </c>
      <c r="B728" s="2">
        <v>0</v>
      </c>
      <c r="E728" s="4" t="e">
        <v>#N/A</v>
      </c>
      <c r="F728" s="4">
        <v>0.18</v>
      </c>
      <c r="K728" s="4">
        <v>0.17</v>
      </c>
      <c r="L728" s="4">
        <v>0.32090000000000002</v>
      </c>
      <c r="M728" s="4">
        <v>0.52769999999999995</v>
      </c>
      <c r="N728" s="4">
        <v>0.48</v>
      </c>
      <c r="O728" s="4">
        <v>0.40039999999999998</v>
      </c>
      <c r="P728" s="4">
        <v>0.50390000000000001</v>
      </c>
    </row>
    <row r="729" spans="1:16" x14ac:dyDescent="0.25">
      <c r="A729" t="s">
        <v>483</v>
      </c>
      <c r="B729" s="2">
        <v>0</v>
      </c>
      <c r="E729" s="4" t="e">
        <v>#N/A</v>
      </c>
      <c r="F729" s="4">
        <v>0.18</v>
      </c>
      <c r="K729" s="4">
        <v>0.17</v>
      </c>
      <c r="L729" s="4">
        <v>0.32090000000000002</v>
      </c>
      <c r="M729" s="4">
        <v>0.52769999999999995</v>
      </c>
      <c r="N729" s="4">
        <v>0.48</v>
      </c>
      <c r="O729" s="4">
        <v>0.40039999999999998</v>
      </c>
      <c r="P729" s="4">
        <v>0.50390000000000001</v>
      </c>
    </row>
    <row r="730" spans="1:16" x14ac:dyDescent="0.25">
      <c r="A730" t="s">
        <v>484</v>
      </c>
      <c r="B730" s="2">
        <v>0</v>
      </c>
      <c r="E730" s="4" t="e">
        <v>#N/A</v>
      </c>
      <c r="F730" s="4">
        <v>0.18</v>
      </c>
      <c r="K730" s="4">
        <v>0.17</v>
      </c>
      <c r="L730" s="4">
        <v>0.32090000000000002</v>
      </c>
      <c r="M730" s="4">
        <v>0.52769999999999995</v>
      </c>
      <c r="N730" s="4">
        <v>0.48</v>
      </c>
      <c r="O730" s="4">
        <v>0.40039999999999998</v>
      </c>
      <c r="P730" s="4">
        <v>0.50390000000000001</v>
      </c>
    </row>
    <row r="731" spans="1:16" x14ac:dyDescent="0.25">
      <c r="A731" t="s">
        <v>485</v>
      </c>
      <c r="B731" s="2">
        <v>0</v>
      </c>
      <c r="E731" s="4" t="e">
        <v>#N/A</v>
      </c>
      <c r="F731" s="4">
        <v>0.18</v>
      </c>
      <c r="K731" s="4">
        <v>0.17</v>
      </c>
      <c r="L731" s="4">
        <v>0.32090000000000002</v>
      </c>
      <c r="M731" s="4">
        <v>0.52769999999999995</v>
      </c>
      <c r="N731" s="4">
        <v>0.48</v>
      </c>
      <c r="O731" s="4">
        <v>0.40039999999999998</v>
      </c>
      <c r="P731" s="4">
        <v>0.50390000000000001</v>
      </c>
    </row>
    <row r="732" spans="1:16" x14ac:dyDescent="0.25">
      <c r="A732" t="s">
        <v>486</v>
      </c>
      <c r="B732" s="2">
        <v>0</v>
      </c>
      <c r="E732" s="4" t="e">
        <v>#N/A</v>
      </c>
      <c r="F732" s="4">
        <v>0.18</v>
      </c>
      <c r="K732" s="4">
        <v>0.17</v>
      </c>
      <c r="L732" s="4">
        <v>0.32090000000000002</v>
      </c>
      <c r="M732" s="4">
        <v>0.52769999999999995</v>
      </c>
      <c r="N732" s="4">
        <v>0.48</v>
      </c>
      <c r="O732" s="4">
        <v>0.40039999999999998</v>
      </c>
      <c r="P732" s="4">
        <v>0.50390000000000001</v>
      </c>
    </row>
    <row r="733" spans="1:16" x14ac:dyDescent="0.25">
      <c r="A733" t="s">
        <v>487</v>
      </c>
      <c r="B733" s="2">
        <v>0</v>
      </c>
      <c r="E733" s="4" t="e">
        <v>#N/A</v>
      </c>
      <c r="F733" s="4">
        <v>0.18</v>
      </c>
      <c r="K733" s="4">
        <v>0.17</v>
      </c>
      <c r="L733" s="4">
        <v>0.32090000000000002</v>
      </c>
      <c r="M733" s="4">
        <v>0.52769999999999995</v>
      </c>
      <c r="N733" s="4">
        <v>0.48</v>
      </c>
      <c r="O733" s="4">
        <v>0.40039999999999998</v>
      </c>
      <c r="P733" s="4">
        <v>0.50390000000000001</v>
      </c>
    </row>
    <row r="734" spans="1:16" x14ac:dyDescent="0.25">
      <c r="A734" t="s">
        <v>488</v>
      </c>
      <c r="B734" s="2">
        <v>0</v>
      </c>
      <c r="E734" s="4" t="e">
        <v>#N/A</v>
      </c>
      <c r="F734" s="4">
        <v>0.18</v>
      </c>
      <c r="K734" s="4">
        <v>0.17</v>
      </c>
      <c r="L734" s="4">
        <v>0.32090000000000002</v>
      </c>
      <c r="M734" s="4">
        <v>0.52769999999999995</v>
      </c>
      <c r="N734" s="4">
        <v>0.48</v>
      </c>
      <c r="O734" s="4">
        <v>0.40039999999999998</v>
      </c>
      <c r="P734" s="4">
        <v>0.50390000000000001</v>
      </c>
    </row>
    <row r="735" spans="1:16" x14ac:dyDescent="0.25">
      <c r="A735" t="s">
        <v>489</v>
      </c>
      <c r="B735" s="2">
        <v>0</v>
      </c>
      <c r="E735" s="4" t="e">
        <v>#N/A</v>
      </c>
      <c r="F735" s="4">
        <v>0.18</v>
      </c>
      <c r="K735" s="4">
        <v>0.17</v>
      </c>
      <c r="L735" s="4">
        <v>0.32090000000000002</v>
      </c>
      <c r="M735" s="4">
        <v>0.52769999999999995</v>
      </c>
      <c r="N735" s="4">
        <v>0.48</v>
      </c>
      <c r="O735" s="4">
        <v>0.40039999999999998</v>
      </c>
      <c r="P735" s="4">
        <v>0.50390000000000001</v>
      </c>
    </row>
    <row r="736" spans="1:16" x14ac:dyDescent="0.25">
      <c r="A736" t="s">
        <v>490</v>
      </c>
      <c r="B736" s="2">
        <v>0</v>
      </c>
      <c r="E736" s="4" t="e">
        <v>#N/A</v>
      </c>
      <c r="F736" s="4">
        <v>0.18</v>
      </c>
      <c r="K736" s="4">
        <v>0.17</v>
      </c>
      <c r="L736" s="4">
        <v>0.32090000000000002</v>
      </c>
      <c r="M736" s="4">
        <v>0.52769999999999995</v>
      </c>
      <c r="N736" s="4">
        <v>0.48</v>
      </c>
      <c r="O736" s="4">
        <v>0.40039999999999998</v>
      </c>
      <c r="P736" s="4">
        <v>0.50390000000000001</v>
      </c>
    </row>
    <row r="737" spans="1:16" x14ac:dyDescent="0.25">
      <c r="A737" t="s">
        <v>491</v>
      </c>
      <c r="B737" s="2">
        <v>0</v>
      </c>
      <c r="E737" s="4" t="e">
        <v>#N/A</v>
      </c>
      <c r="F737" s="4">
        <v>0.18</v>
      </c>
      <c r="K737" s="4">
        <v>0.17</v>
      </c>
      <c r="L737" s="4">
        <v>0.32090000000000002</v>
      </c>
      <c r="M737" s="4">
        <v>0.52769999999999995</v>
      </c>
      <c r="N737" s="4">
        <v>0.48</v>
      </c>
      <c r="O737" s="4">
        <v>0.40039999999999998</v>
      </c>
      <c r="P737" s="4">
        <v>0.50390000000000001</v>
      </c>
    </row>
    <row r="738" spans="1:16" x14ac:dyDescent="0.25">
      <c r="A738" t="s">
        <v>492</v>
      </c>
      <c r="B738" s="2">
        <v>0</v>
      </c>
      <c r="E738" s="4" t="e">
        <v>#N/A</v>
      </c>
      <c r="F738" s="4">
        <v>0.18</v>
      </c>
      <c r="K738" s="4">
        <v>0.17</v>
      </c>
      <c r="L738" s="4">
        <v>0.32090000000000002</v>
      </c>
      <c r="M738" s="4">
        <v>0.52769999999999995</v>
      </c>
      <c r="N738" s="4">
        <v>0.48</v>
      </c>
      <c r="O738" s="4">
        <v>0.40039999999999998</v>
      </c>
      <c r="P738" s="4">
        <v>0.50390000000000001</v>
      </c>
    </row>
    <row r="739" spans="1:16" x14ac:dyDescent="0.25">
      <c r="A739" t="s">
        <v>493</v>
      </c>
      <c r="B739" s="2">
        <v>0</v>
      </c>
      <c r="E739" s="4" t="e">
        <v>#N/A</v>
      </c>
      <c r="F739" s="4">
        <v>0.18</v>
      </c>
      <c r="K739" s="4">
        <v>0.17</v>
      </c>
      <c r="L739" s="4">
        <v>0.32090000000000002</v>
      </c>
      <c r="M739" s="4">
        <v>0.52769999999999995</v>
      </c>
      <c r="N739" s="4">
        <v>0.48</v>
      </c>
      <c r="O739" s="4">
        <v>0.40039999999999998</v>
      </c>
      <c r="P739" s="4">
        <v>0.50390000000000001</v>
      </c>
    </row>
    <row r="740" spans="1:16" x14ac:dyDescent="0.25">
      <c r="A740" t="s">
        <v>494</v>
      </c>
      <c r="B740" s="2">
        <v>0</v>
      </c>
      <c r="E740" s="4" t="e">
        <v>#N/A</v>
      </c>
      <c r="F740" s="4">
        <v>0.18</v>
      </c>
      <c r="K740" s="4">
        <v>0.17</v>
      </c>
      <c r="L740" s="4">
        <v>0.32090000000000002</v>
      </c>
      <c r="M740" s="4">
        <v>0.52769999999999995</v>
      </c>
      <c r="N740" s="4">
        <v>0.48</v>
      </c>
      <c r="O740" s="4">
        <v>0.40039999999999998</v>
      </c>
      <c r="P740" s="4">
        <v>0.50390000000000001</v>
      </c>
    </row>
    <row r="741" spans="1:16" x14ac:dyDescent="0.25">
      <c r="A741" t="s">
        <v>495</v>
      </c>
      <c r="B741" s="2">
        <v>0</v>
      </c>
      <c r="E741" s="4" t="e">
        <v>#N/A</v>
      </c>
      <c r="F741" s="4">
        <v>0.18</v>
      </c>
      <c r="K741" s="4">
        <v>0.17</v>
      </c>
      <c r="L741" s="4">
        <v>0.32090000000000002</v>
      </c>
      <c r="M741" s="4">
        <v>0.52769999999999995</v>
      </c>
      <c r="N741" s="4">
        <v>0.48</v>
      </c>
      <c r="O741" s="4">
        <v>0.40039999999999998</v>
      </c>
      <c r="P741" s="4">
        <v>0.50390000000000001</v>
      </c>
    </row>
    <row r="742" spans="1:16" x14ac:dyDescent="0.25">
      <c r="A742" t="s">
        <v>496</v>
      </c>
      <c r="B742" s="2">
        <v>0</v>
      </c>
      <c r="E742" s="4" t="e">
        <v>#N/A</v>
      </c>
      <c r="F742" s="4">
        <v>0.18</v>
      </c>
      <c r="K742" s="4">
        <v>0.17</v>
      </c>
      <c r="L742" s="4">
        <v>0.32090000000000002</v>
      </c>
      <c r="M742" s="4">
        <v>0.52769999999999995</v>
      </c>
      <c r="N742" s="4">
        <v>0.48</v>
      </c>
      <c r="O742" s="4">
        <v>0.40039999999999998</v>
      </c>
      <c r="P742" s="4">
        <v>0.50390000000000001</v>
      </c>
    </row>
    <row r="743" spans="1:16" x14ac:dyDescent="0.25">
      <c r="A743" t="s">
        <v>497</v>
      </c>
      <c r="B743" s="2">
        <v>0</v>
      </c>
      <c r="E743" s="4" t="e">
        <v>#N/A</v>
      </c>
      <c r="F743" s="4">
        <v>0.18</v>
      </c>
      <c r="K743" s="4">
        <v>0.17</v>
      </c>
      <c r="L743" s="4">
        <v>0.32090000000000002</v>
      </c>
      <c r="M743" s="4">
        <v>0.52769999999999995</v>
      </c>
      <c r="N743" s="4">
        <v>0.48</v>
      </c>
      <c r="O743" s="4">
        <v>0.40039999999999998</v>
      </c>
      <c r="P743" s="4">
        <v>0.50390000000000001</v>
      </c>
    </row>
    <row r="744" spans="1:16" x14ac:dyDescent="0.25">
      <c r="A744" t="s">
        <v>498</v>
      </c>
      <c r="B744" s="2">
        <v>0</v>
      </c>
      <c r="E744" s="4" t="e">
        <v>#N/A</v>
      </c>
      <c r="F744" s="4">
        <v>0.18</v>
      </c>
      <c r="K744" s="4">
        <v>0.17</v>
      </c>
      <c r="L744" s="4">
        <v>0.32090000000000002</v>
      </c>
      <c r="M744" s="4">
        <v>0.52769999999999995</v>
      </c>
      <c r="N744" s="4">
        <v>0.48</v>
      </c>
      <c r="O744" s="4">
        <v>0.40039999999999998</v>
      </c>
      <c r="P744" s="4">
        <v>0.50390000000000001</v>
      </c>
    </row>
    <row r="745" spans="1:16" x14ac:dyDescent="0.25">
      <c r="A745" t="s">
        <v>499</v>
      </c>
      <c r="B745" s="2">
        <v>0</v>
      </c>
      <c r="E745" s="4" t="e">
        <v>#N/A</v>
      </c>
      <c r="F745" s="4">
        <v>0.18</v>
      </c>
      <c r="K745" s="4">
        <v>0.17</v>
      </c>
      <c r="L745" s="4">
        <v>0.32090000000000002</v>
      </c>
      <c r="M745" s="4">
        <v>0.52769999999999995</v>
      </c>
      <c r="N745" s="4">
        <v>0.48</v>
      </c>
      <c r="O745" s="4">
        <v>0.40039999999999998</v>
      </c>
      <c r="P745" s="4">
        <v>0.50390000000000001</v>
      </c>
    </row>
    <row r="746" spans="1:16" x14ac:dyDescent="0.25">
      <c r="A746" t="s">
        <v>500</v>
      </c>
      <c r="B746" s="2">
        <v>0</v>
      </c>
      <c r="E746" s="4" t="e">
        <v>#N/A</v>
      </c>
      <c r="F746" s="4">
        <v>0.18</v>
      </c>
      <c r="K746" s="4">
        <v>0.17</v>
      </c>
      <c r="L746" s="4">
        <v>0.32090000000000002</v>
      </c>
      <c r="M746" s="4">
        <v>0.52769999999999995</v>
      </c>
      <c r="N746" s="4">
        <v>0.48</v>
      </c>
      <c r="O746" s="4">
        <v>0.40039999999999998</v>
      </c>
      <c r="P746" s="4">
        <v>0.50390000000000001</v>
      </c>
    </row>
    <row r="747" spans="1:16" x14ac:dyDescent="0.25">
      <c r="A747" t="s">
        <v>501</v>
      </c>
      <c r="B747" s="2">
        <v>0</v>
      </c>
      <c r="E747" s="4" t="e">
        <v>#N/A</v>
      </c>
      <c r="F747" s="4">
        <v>0.18</v>
      </c>
      <c r="K747" s="4">
        <v>0.17</v>
      </c>
      <c r="L747" s="4">
        <v>0.32090000000000002</v>
      </c>
      <c r="M747" s="4">
        <v>0.52769999999999995</v>
      </c>
      <c r="N747" s="4">
        <v>0.48</v>
      </c>
      <c r="O747" s="4">
        <v>0.40039999999999998</v>
      </c>
      <c r="P747" s="4">
        <v>0.50390000000000001</v>
      </c>
    </row>
    <row r="748" spans="1:16" x14ac:dyDescent="0.25">
      <c r="A748" t="s">
        <v>502</v>
      </c>
      <c r="B748" s="2">
        <v>0</v>
      </c>
      <c r="E748" s="4" t="e">
        <v>#N/A</v>
      </c>
      <c r="F748" s="4">
        <v>0.18</v>
      </c>
      <c r="K748" s="4">
        <v>0.17</v>
      </c>
      <c r="L748" s="4">
        <v>0.32090000000000002</v>
      </c>
      <c r="M748" s="4">
        <v>0.52769999999999995</v>
      </c>
      <c r="N748" s="4">
        <v>0.48</v>
      </c>
      <c r="O748" s="4">
        <v>0.40039999999999998</v>
      </c>
      <c r="P748" s="4">
        <v>0.50390000000000001</v>
      </c>
    </row>
    <row r="749" spans="1:16" x14ac:dyDescent="0.25">
      <c r="A749" t="s">
        <v>503</v>
      </c>
      <c r="B749" s="2">
        <v>0</v>
      </c>
      <c r="E749" s="4" t="e">
        <v>#N/A</v>
      </c>
      <c r="F749" s="4">
        <v>0.18</v>
      </c>
      <c r="K749" s="4">
        <v>0.17</v>
      </c>
      <c r="L749" s="4">
        <v>0.32090000000000002</v>
      </c>
      <c r="M749" s="4">
        <v>0.52769999999999995</v>
      </c>
      <c r="N749" s="4">
        <v>0.48</v>
      </c>
      <c r="O749" s="4">
        <v>0.40039999999999998</v>
      </c>
      <c r="P749" s="4">
        <v>0.50390000000000001</v>
      </c>
    </row>
    <row r="750" spans="1:16" x14ac:dyDescent="0.25">
      <c r="A750" t="s">
        <v>504</v>
      </c>
      <c r="B750" s="2">
        <v>0</v>
      </c>
      <c r="E750" s="4" t="e">
        <v>#N/A</v>
      </c>
      <c r="F750" s="4">
        <v>0.18</v>
      </c>
      <c r="K750" s="4">
        <v>0.17</v>
      </c>
      <c r="L750" s="4">
        <v>0.32090000000000002</v>
      </c>
      <c r="M750" s="4">
        <v>0.52769999999999995</v>
      </c>
      <c r="N750" s="4">
        <v>0.48</v>
      </c>
      <c r="O750" s="4">
        <v>0.40039999999999998</v>
      </c>
      <c r="P750" s="4">
        <v>0.50390000000000001</v>
      </c>
    </row>
    <row r="751" spans="1:16" x14ac:dyDescent="0.25">
      <c r="A751" t="s">
        <v>505</v>
      </c>
      <c r="B751" s="2">
        <v>0</v>
      </c>
      <c r="E751" s="4" t="e">
        <v>#N/A</v>
      </c>
      <c r="F751" s="4">
        <v>0.18</v>
      </c>
      <c r="K751" s="4">
        <v>0.17</v>
      </c>
      <c r="L751" s="4">
        <v>0.32090000000000002</v>
      </c>
      <c r="M751" s="4">
        <v>0.52769999999999995</v>
      </c>
      <c r="N751" s="4">
        <v>0.48</v>
      </c>
      <c r="O751" s="4">
        <v>0.40039999999999998</v>
      </c>
      <c r="P751" s="4">
        <v>0.50390000000000001</v>
      </c>
    </row>
    <row r="752" spans="1:16" x14ac:dyDescent="0.25">
      <c r="A752" t="s">
        <v>506</v>
      </c>
      <c r="B752" s="2">
        <v>0</v>
      </c>
      <c r="E752" s="4" t="e">
        <v>#N/A</v>
      </c>
      <c r="F752" s="4">
        <v>0.18</v>
      </c>
      <c r="K752" s="4">
        <v>0.17</v>
      </c>
      <c r="L752" s="4">
        <v>0.32090000000000002</v>
      </c>
      <c r="M752" s="4">
        <v>0.52769999999999995</v>
      </c>
      <c r="N752" s="4">
        <v>0.48</v>
      </c>
      <c r="O752" s="4">
        <v>0.40039999999999998</v>
      </c>
      <c r="P752" s="4">
        <v>0.50390000000000001</v>
      </c>
    </row>
    <row r="753" spans="1:16" x14ac:dyDescent="0.25">
      <c r="A753" t="s">
        <v>507</v>
      </c>
      <c r="B753" s="2">
        <v>0</v>
      </c>
      <c r="E753" s="4" t="e">
        <v>#N/A</v>
      </c>
      <c r="F753" s="4">
        <v>0.18</v>
      </c>
      <c r="K753" s="4">
        <v>0.17</v>
      </c>
      <c r="L753" s="4">
        <v>0.32090000000000002</v>
      </c>
      <c r="M753" s="4">
        <v>0.52769999999999995</v>
      </c>
      <c r="N753" s="4">
        <v>0.48</v>
      </c>
      <c r="O753" s="4">
        <v>0.40039999999999998</v>
      </c>
      <c r="P753" s="4">
        <v>0.50390000000000001</v>
      </c>
    </row>
    <row r="754" spans="1:16" x14ac:dyDescent="0.25">
      <c r="A754" t="s">
        <v>508</v>
      </c>
      <c r="B754" s="2">
        <v>0</v>
      </c>
      <c r="E754" s="4" t="e">
        <v>#N/A</v>
      </c>
      <c r="F754" s="4">
        <v>0.18</v>
      </c>
      <c r="K754" s="4">
        <v>0.17</v>
      </c>
      <c r="L754" s="4">
        <v>0.32090000000000002</v>
      </c>
      <c r="M754" s="4">
        <v>0.52769999999999995</v>
      </c>
      <c r="N754" s="4">
        <v>0.48</v>
      </c>
      <c r="O754" s="4">
        <v>0.40039999999999998</v>
      </c>
      <c r="P754" s="4">
        <v>0.50390000000000001</v>
      </c>
    </row>
    <row r="755" spans="1:16" x14ac:dyDescent="0.25">
      <c r="A755" t="s">
        <v>509</v>
      </c>
      <c r="B755" s="2">
        <v>0</v>
      </c>
      <c r="E755" s="4" t="e">
        <v>#N/A</v>
      </c>
      <c r="F755" s="4">
        <v>0.18</v>
      </c>
      <c r="K755" s="4">
        <v>0.17</v>
      </c>
      <c r="L755" s="4">
        <v>0.32090000000000002</v>
      </c>
      <c r="M755" s="4">
        <v>0.52769999999999995</v>
      </c>
      <c r="N755" s="4">
        <v>0.48</v>
      </c>
      <c r="O755" s="4">
        <v>0.40039999999999998</v>
      </c>
      <c r="P755" s="4">
        <v>0.50390000000000001</v>
      </c>
    </row>
    <row r="756" spans="1:16" x14ac:dyDescent="0.25">
      <c r="A756" t="s">
        <v>510</v>
      </c>
      <c r="B756" s="2">
        <v>0</v>
      </c>
      <c r="E756" s="4" t="e">
        <v>#N/A</v>
      </c>
      <c r="F756" s="4">
        <v>0.18</v>
      </c>
      <c r="K756" s="4">
        <v>0.17</v>
      </c>
      <c r="L756" s="4">
        <v>0.32090000000000002</v>
      </c>
      <c r="M756" s="4">
        <v>0.52769999999999995</v>
      </c>
      <c r="N756" s="4">
        <v>0.48</v>
      </c>
      <c r="O756" s="4">
        <v>0.40039999999999998</v>
      </c>
      <c r="P756" s="4">
        <v>0.50390000000000001</v>
      </c>
    </row>
    <row r="757" spans="1:16" x14ac:dyDescent="0.25">
      <c r="A757" t="s">
        <v>511</v>
      </c>
      <c r="B757" s="2">
        <v>0</v>
      </c>
      <c r="E757" s="4" t="e">
        <v>#N/A</v>
      </c>
      <c r="F757" s="4">
        <v>0.18</v>
      </c>
      <c r="K757" s="4">
        <v>0.17</v>
      </c>
      <c r="L757" s="4">
        <v>0.32090000000000002</v>
      </c>
      <c r="M757" s="4">
        <v>0.52769999999999995</v>
      </c>
      <c r="N757" s="4">
        <v>0.48</v>
      </c>
      <c r="O757" s="4">
        <v>0.40039999999999998</v>
      </c>
      <c r="P757" s="4">
        <v>0.50390000000000001</v>
      </c>
    </row>
    <row r="758" spans="1:16" x14ac:dyDescent="0.25">
      <c r="A758" t="s">
        <v>512</v>
      </c>
      <c r="B758" s="2">
        <v>0</v>
      </c>
      <c r="E758" s="4" t="e">
        <v>#N/A</v>
      </c>
      <c r="F758" s="4">
        <v>0.18</v>
      </c>
      <c r="K758" s="4">
        <v>0.17</v>
      </c>
      <c r="L758" s="4">
        <v>0.32090000000000002</v>
      </c>
      <c r="M758" s="4">
        <v>0.52769999999999995</v>
      </c>
      <c r="N758" s="4">
        <v>0.48</v>
      </c>
      <c r="O758" s="4">
        <v>0.40039999999999998</v>
      </c>
      <c r="P758" s="4">
        <v>0.50390000000000001</v>
      </c>
    </row>
    <row r="759" spans="1:16" x14ac:dyDescent="0.25">
      <c r="A759" t="s">
        <v>513</v>
      </c>
      <c r="B759" s="2">
        <v>0</v>
      </c>
      <c r="E759" s="4" t="e">
        <v>#N/A</v>
      </c>
      <c r="F759" s="4">
        <v>0.18</v>
      </c>
      <c r="K759" s="4">
        <v>0.17</v>
      </c>
      <c r="L759" s="4">
        <v>0.32090000000000002</v>
      </c>
      <c r="M759" s="4">
        <v>0.52769999999999995</v>
      </c>
      <c r="N759" s="4">
        <v>0.48</v>
      </c>
      <c r="O759" s="4">
        <v>0.40039999999999998</v>
      </c>
      <c r="P759" s="4">
        <v>0.50390000000000001</v>
      </c>
    </row>
    <row r="760" spans="1:16" x14ac:dyDescent="0.25">
      <c r="A760" t="s">
        <v>514</v>
      </c>
      <c r="B760" s="2">
        <v>0</v>
      </c>
      <c r="E760" s="4" t="e">
        <v>#N/A</v>
      </c>
      <c r="F760" s="4">
        <v>0.18</v>
      </c>
      <c r="K760" s="4">
        <v>0.17</v>
      </c>
      <c r="L760" s="4">
        <v>0.32090000000000002</v>
      </c>
      <c r="M760" s="4">
        <v>0.52769999999999995</v>
      </c>
      <c r="N760" s="4">
        <v>0.48</v>
      </c>
      <c r="O760" s="4">
        <v>0.40039999999999998</v>
      </c>
      <c r="P760" s="4">
        <v>0.50390000000000001</v>
      </c>
    </row>
    <row r="761" spans="1:16" x14ac:dyDescent="0.25">
      <c r="A761" t="s">
        <v>515</v>
      </c>
      <c r="B761" s="2">
        <v>0</v>
      </c>
      <c r="E761" s="4" t="e">
        <v>#N/A</v>
      </c>
      <c r="F761" s="4">
        <v>0.18</v>
      </c>
      <c r="K761" s="4">
        <v>0.17</v>
      </c>
      <c r="L761" s="4">
        <v>0.32090000000000002</v>
      </c>
      <c r="M761" s="4">
        <v>0.52769999999999995</v>
      </c>
      <c r="N761" s="4">
        <v>0.48</v>
      </c>
      <c r="O761" s="4">
        <v>0.40039999999999998</v>
      </c>
      <c r="P761" s="4">
        <v>0.50390000000000001</v>
      </c>
    </row>
    <row r="762" spans="1:16" x14ac:dyDescent="0.25">
      <c r="A762" t="s">
        <v>516</v>
      </c>
      <c r="B762" s="2">
        <v>0</v>
      </c>
      <c r="E762" s="4" t="e">
        <v>#N/A</v>
      </c>
      <c r="F762" s="4">
        <v>0.18</v>
      </c>
      <c r="K762" s="4">
        <v>0.17</v>
      </c>
      <c r="L762" s="4">
        <v>0.32090000000000002</v>
      </c>
      <c r="M762" s="4">
        <v>0.52769999999999995</v>
      </c>
      <c r="N762" s="4">
        <v>0.48</v>
      </c>
      <c r="O762" s="4">
        <v>0.40039999999999998</v>
      </c>
      <c r="P762" s="4">
        <v>0.50390000000000001</v>
      </c>
    </row>
    <row r="763" spans="1:16" x14ac:dyDescent="0.25">
      <c r="A763" t="s">
        <v>517</v>
      </c>
      <c r="B763" s="2">
        <v>0</v>
      </c>
      <c r="E763" s="4" t="e">
        <v>#N/A</v>
      </c>
      <c r="F763" s="4">
        <v>0.18</v>
      </c>
      <c r="K763" s="4">
        <v>0.17</v>
      </c>
      <c r="L763" s="4">
        <v>0.32090000000000002</v>
      </c>
      <c r="M763" s="4">
        <v>0.52769999999999995</v>
      </c>
      <c r="N763" s="4">
        <v>0.48</v>
      </c>
      <c r="O763" s="4">
        <v>0.40039999999999998</v>
      </c>
      <c r="P763" s="4">
        <v>0.50390000000000001</v>
      </c>
    </row>
    <row r="764" spans="1:16" x14ac:dyDescent="0.25">
      <c r="A764" t="s">
        <v>518</v>
      </c>
      <c r="B764" s="2">
        <v>0</v>
      </c>
      <c r="E764" s="4" t="e">
        <v>#N/A</v>
      </c>
      <c r="F764" s="4">
        <v>0.18</v>
      </c>
      <c r="K764" s="4">
        <v>0.17</v>
      </c>
      <c r="L764" s="4">
        <v>0.32090000000000002</v>
      </c>
      <c r="M764" s="4">
        <v>0.52769999999999995</v>
      </c>
      <c r="N764" s="4">
        <v>0.48</v>
      </c>
      <c r="O764" s="4">
        <v>0.40039999999999998</v>
      </c>
      <c r="P764" s="4">
        <v>0.50390000000000001</v>
      </c>
    </row>
    <row r="765" spans="1:16" x14ac:dyDescent="0.25">
      <c r="A765" t="s">
        <v>519</v>
      </c>
      <c r="B765" s="2">
        <v>0</v>
      </c>
      <c r="E765" s="4" t="e">
        <v>#N/A</v>
      </c>
      <c r="F765" s="4">
        <v>0.18</v>
      </c>
      <c r="K765" s="4">
        <v>0.17</v>
      </c>
      <c r="L765" s="4">
        <v>0.32090000000000002</v>
      </c>
      <c r="M765" s="4">
        <v>0.52769999999999995</v>
      </c>
      <c r="N765" s="4">
        <v>0.48</v>
      </c>
      <c r="O765" s="4">
        <v>0.40039999999999998</v>
      </c>
      <c r="P765" s="4">
        <v>0.50390000000000001</v>
      </c>
    </row>
    <row r="766" spans="1:16" x14ac:dyDescent="0.25">
      <c r="A766" t="s">
        <v>520</v>
      </c>
      <c r="B766" s="2">
        <v>0</v>
      </c>
      <c r="E766" s="4" t="e">
        <v>#N/A</v>
      </c>
      <c r="F766" s="4">
        <v>0.18</v>
      </c>
      <c r="K766" s="4">
        <v>0.17</v>
      </c>
      <c r="L766" s="4">
        <v>0.32090000000000002</v>
      </c>
      <c r="M766" s="4">
        <v>0.52769999999999995</v>
      </c>
      <c r="N766" s="4">
        <v>0.48</v>
      </c>
      <c r="O766" s="4">
        <v>0.40039999999999998</v>
      </c>
      <c r="P766" s="4">
        <v>0.50390000000000001</v>
      </c>
    </row>
    <row r="767" spans="1:16" x14ac:dyDescent="0.25">
      <c r="A767" t="s">
        <v>521</v>
      </c>
      <c r="B767" s="2">
        <v>0</v>
      </c>
      <c r="E767" s="4" t="e">
        <v>#N/A</v>
      </c>
      <c r="F767" s="4">
        <v>0.18</v>
      </c>
      <c r="K767" s="4">
        <v>0.17</v>
      </c>
      <c r="L767" s="4">
        <v>0.32090000000000002</v>
      </c>
      <c r="M767" s="4">
        <v>0.52769999999999995</v>
      </c>
      <c r="N767" s="4">
        <v>0.48</v>
      </c>
      <c r="O767" s="4">
        <v>0.40039999999999998</v>
      </c>
      <c r="P767" s="4">
        <v>0.50390000000000001</v>
      </c>
    </row>
    <row r="768" spans="1:16" x14ac:dyDescent="0.25">
      <c r="A768" t="s">
        <v>522</v>
      </c>
      <c r="B768" s="2">
        <v>0</v>
      </c>
      <c r="E768" s="4" t="e">
        <v>#N/A</v>
      </c>
      <c r="F768" s="4">
        <v>0.18</v>
      </c>
      <c r="K768" s="4">
        <v>0.17</v>
      </c>
      <c r="L768" s="4">
        <v>0.32090000000000002</v>
      </c>
      <c r="M768" s="4">
        <v>0.52769999999999995</v>
      </c>
      <c r="N768" s="4">
        <v>0.48</v>
      </c>
      <c r="O768" s="4">
        <v>0.40039999999999998</v>
      </c>
      <c r="P768" s="4">
        <v>0.50390000000000001</v>
      </c>
    </row>
    <row r="769" spans="1:16" x14ac:dyDescent="0.25">
      <c r="A769" t="s">
        <v>523</v>
      </c>
      <c r="B769" s="2">
        <v>0</v>
      </c>
      <c r="E769" s="4" t="e">
        <v>#N/A</v>
      </c>
      <c r="F769" s="4">
        <v>0.18</v>
      </c>
      <c r="K769" s="4">
        <v>0.17</v>
      </c>
      <c r="L769" s="4">
        <v>0.32090000000000002</v>
      </c>
      <c r="M769" s="4">
        <v>0.52769999999999995</v>
      </c>
      <c r="N769" s="4">
        <v>0.48</v>
      </c>
      <c r="O769" s="4">
        <v>0.40039999999999998</v>
      </c>
      <c r="P769" s="4">
        <v>0.50390000000000001</v>
      </c>
    </row>
    <row r="770" spans="1:16" x14ac:dyDescent="0.25">
      <c r="A770" t="s">
        <v>524</v>
      </c>
      <c r="B770" s="2">
        <v>0</v>
      </c>
      <c r="E770" s="4" t="e">
        <v>#N/A</v>
      </c>
      <c r="F770" s="4">
        <v>0.18</v>
      </c>
      <c r="K770" s="4">
        <v>0.17</v>
      </c>
      <c r="L770" s="4">
        <v>0.32090000000000002</v>
      </c>
      <c r="M770" s="4">
        <v>0.52769999999999995</v>
      </c>
      <c r="N770" s="4">
        <v>0.48</v>
      </c>
      <c r="O770" s="4">
        <v>0.40039999999999998</v>
      </c>
      <c r="P770" s="4">
        <v>0.50390000000000001</v>
      </c>
    </row>
    <row r="771" spans="1:16" x14ac:dyDescent="0.25">
      <c r="A771" t="s">
        <v>525</v>
      </c>
      <c r="B771" s="2">
        <v>0</v>
      </c>
      <c r="E771" s="4" t="e">
        <v>#N/A</v>
      </c>
      <c r="F771" s="4">
        <v>0.18</v>
      </c>
      <c r="K771" s="4">
        <v>0.17</v>
      </c>
      <c r="L771" s="4">
        <v>0.32090000000000002</v>
      </c>
      <c r="M771" s="4">
        <v>0.52769999999999995</v>
      </c>
      <c r="N771" s="4">
        <v>0.48</v>
      </c>
      <c r="O771" s="4">
        <v>0.40039999999999998</v>
      </c>
      <c r="P771" s="4">
        <v>0.50390000000000001</v>
      </c>
    </row>
    <row r="772" spans="1:16" x14ac:dyDescent="0.25">
      <c r="A772" t="s">
        <v>526</v>
      </c>
      <c r="B772" s="2">
        <v>0</v>
      </c>
      <c r="E772" s="4" t="e">
        <v>#N/A</v>
      </c>
      <c r="F772" s="4">
        <v>0.18</v>
      </c>
      <c r="K772" s="4">
        <v>0.17</v>
      </c>
      <c r="L772" s="4">
        <v>0.32090000000000002</v>
      </c>
      <c r="M772" s="4">
        <v>0.52769999999999995</v>
      </c>
      <c r="N772" s="4">
        <v>0.48</v>
      </c>
      <c r="O772" s="4">
        <v>0.40039999999999998</v>
      </c>
      <c r="P772" s="4">
        <v>0.50390000000000001</v>
      </c>
    </row>
    <row r="773" spans="1:16" x14ac:dyDescent="0.25">
      <c r="A773" t="s">
        <v>527</v>
      </c>
      <c r="B773" s="2">
        <v>0</v>
      </c>
      <c r="E773" s="4" t="e">
        <v>#N/A</v>
      </c>
      <c r="F773" s="4">
        <v>0.18</v>
      </c>
      <c r="K773" s="4">
        <v>0.17</v>
      </c>
      <c r="L773" s="4">
        <v>0.32090000000000002</v>
      </c>
      <c r="M773" s="4">
        <v>0.52769999999999995</v>
      </c>
      <c r="N773" s="4">
        <v>0.48</v>
      </c>
      <c r="O773" s="4">
        <v>0.40039999999999998</v>
      </c>
      <c r="P773" s="4">
        <v>0.50390000000000001</v>
      </c>
    </row>
    <row r="774" spans="1:16" x14ac:dyDescent="0.25">
      <c r="A774" t="s">
        <v>528</v>
      </c>
      <c r="B774" s="2">
        <v>0</v>
      </c>
      <c r="E774" s="4" t="e">
        <v>#N/A</v>
      </c>
      <c r="F774" s="4">
        <v>0.18</v>
      </c>
      <c r="K774" s="4">
        <v>0.17</v>
      </c>
      <c r="L774" s="4">
        <v>0.32090000000000002</v>
      </c>
      <c r="M774" s="4">
        <v>0.52769999999999995</v>
      </c>
      <c r="N774" s="4">
        <v>0.48</v>
      </c>
      <c r="O774" s="4">
        <v>0.40039999999999998</v>
      </c>
      <c r="P774" s="4">
        <v>0.50390000000000001</v>
      </c>
    </row>
    <row r="775" spans="1:16" x14ac:dyDescent="0.25">
      <c r="A775" t="s">
        <v>529</v>
      </c>
      <c r="B775" s="2">
        <v>0</v>
      </c>
      <c r="E775" s="4" t="e">
        <v>#N/A</v>
      </c>
      <c r="F775" s="4">
        <v>0.18</v>
      </c>
      <c r="K775" s="4">
        <v>0.17</v>
      </c>
      <c r="L775" s="4">
        <v>0.32090000000000002</v>
      </c>
      <c r="M775" s="4">
        <v>0.52769999999999995</v>
      </c>
      <c r="N775" s="4">
        <v>0.48</v>
      </c>
      <c r="O775" s="4">
        <v>0.40039999999999998</v>
      </c>
      <c r="P775" s="4">
        <v>0.50390000000000001</v>
      </c>
    </row>
    <row r="776" spans="1:16" x14ac:dyDescent="0.25">
      <c r="A776" t="s">
        <v>530</v>
      </c>
      <c r="B776" s="2">
        <v>0</v>
      </c>
      <c r="E776" s="4" t="e">
        <v>#N/A</v>
      </c>
      <c r="F776" s="4">
        <v>0.18</v>
      </c>
      <c r="K776" s="4">
        <v>0.17</v>
      </c>
      <c r="L776" s="4">
        <v>0.32090000000000002</v>
      </c>
      <c r="M776" s="4">
        <v>0.52769999999999995</v>
      </c>
      <c r="N776" s="4">
        <v>0.48</v>
      </c>
      <c r="O776" s="4">
        <v>0.40039999999999998</v>
      </c>
      <c r="P776" s="4">
        <v>0.50390000000000001</v>
      </c>
    </row>
    <row r="777" spans="1:16" x14ac:dyDescent="0.25">
      <c r="A777" t="s">
        <v>531</v>
      </c>
      <c r="B777" s="2">
        <v>0</v>
      </c>
      <c r="E777" s="4" t="e">
        <v>#N/A</v>
      </c>
      <c r="F777" s="4">
        <v>0.18</v>
      </c>
      <c r="K777" s="4">
        <v>0.17</v>
      </c>
      <c r="L777" s="4">
        <v>0.32090000000000002</v>
      </c>
      <c r="M777" s="4">
        <v>0.52769999999999995</v>
      </c>
      <c r="N777" s="4">
        <v>0.48</v>
      </c>
      <c r="O777" s="4">
        <v>0.40039999999999998</v>
      </c>
      <c r="P777" s="4">
        <v>0.50390000000000001</v>
      </c>
    </row>
    <row r="778" spans="1:16" x14ac:dyDescent="0.25">
      <c r="A778" t="s">
        <v>532</v>
      </c>
      <c r="B778" s="2">
        <v>0</v>
      </c>
      <c r="E778" s="4" t="e">
        <v>#N/A</v>
      </c>
      <c r="F778" s="4">
        <v>0.18</v>
      </c>
      <c r="K778" s="4">
        <v>0.17</v>
      </c>
      <c r="L778" s="4">
        <v>0.32090000000000002</v>
      </c>
      <c r="M778" s="4">
        <v>0.52769999999999995</v>
      </c>
      <c r="N778" s="4">
        <v>0.48</v>
      </c>
      <c r="O778" s="4">
        <v>0.40039999999999998</v>
      </c>
      <c r="P778" s="4">
        <v>0.50390000000000001</v>
      </c>
    </row>
    <row r="779" spans="1:16" x14ac:dyDescent="0.25">
      <c r="A779" t="s">
        <v>533</v>
      </c>
      <c r="B779" s="2">
        <v>0</v>
      </c>
      <c r="E779" s="4" t="e">
        <v>#N/A</v>
      </c>
      <c r="F779" s="4">
        <v>0.18</v>
      </c>
      <c r="K779" s="4">
        <v>0.17</v>
      </c>
      <c r="L779" s="4">
        <v>0.32090000000000002</v>
      </c>
      <c r="M779" s="4">
        <v>0.52769999999999995</v>
      </c>
      <c r="N779" s="4">
        <v>0.48</v>
      </c>
      <c r="O779" s="4">
        <v>0.40039999999999998</v>
      </c>
      <c r="P779" s="4">
        <v>0.50390000000000001</v>
      </c>
    </row>
    <row r="780" spans="1:16" x14ac:dyDescent="0.25">
      <c r="A780" t="s">
        <v>534</v>
      </c>
      <c r="B780" s="2">
        <v>0</v>
      </c>
      <c r="E780" s="4" t="e">
        <v>#N/A</v>
      </c>
      <c r="F780" s="4">
        <v>0.18</v>
      </c>
      <c r="K780" s="4">
        <v>0.17</v>
      </c>
      <c r="L780" s="4">
        <v>0.32090000000000002</v>
      </c>
      <c r="M780" s="4">
        <v>0.52769999999999995</v>
      </c>
      <c r="N780" s="4">
        <v>0.48</v>
      </c>
      <c r="O780" s="4">
        <v>0.40039999999999998</v>
      </c>
      <c r="P780" s="4">
        <v>0.50390000000000001</v>
      </c>
    </row>
    <row r="781" spans="1:16" x14ac:dyDescent="0.25">
      <c r="A781" t="s">
        <v>535</v>
      </c>
      <c r="B781" s="2">
        <v>0</v>
      </c>
      <c r="E781" s="4" t="e">
        <v>#N/A</v>
      </c>
      <c r="F781" s="4">
        <v>0.18</v>
      </c>
      <c r="K781" s="4">
        <v>0.17</v>
      </c>
      <c r="L781" s="4">
        <v>0.32090000000000002</v>
      </c>
      <c r="M781" s="4">
        <v>0.52769999999999995</v>
      </c>
      <c r="N781" s="4">
        <v>0.48</v>
      </c>
      <c r="O781" s="4">
        <v>0.40039999999999998</v>
      </c>
      <c r="P781" s="4">
        <v>0.50390000000000001</v>
      </c>
    </row>
    <row r="782" spans="1:16" x14ac:dyDescent="0.25">
      <c r="A782" t="s">
        <v>536</v>
      </c>
      <c r="B782" s="2">
        <v>0</v>
      </c>
      <c r="E782" s="4" t="e">
        <v>#N/A</v>
      </c>
      <c r="F782" s="4">
        <v>0.18</v>
      </c>
      <c r="K782" s="4">
        <v>0.17</v>
      </c>
      <c r="L782" s="4">
        <v>0.32090000000000002</v>
      </c>
      <c r="M782" s="4">
        <v>0.52769999999999995</v>
      </c>
      <c r="N782" s="4">
        <v>0.48</v>
      </c>
      <c r="O782" s="4">
        <v>0.40039999999999998</v>
      </c>
      <c r="P782" s="4">
        <v>0.50390000000000001</v>
      </c>
    </row>
    <row r="783" spans="1:16" x14ac:dyDescent="0.25">
      <c r="A783" t="s">
        <v>537</v>
      </c>
      <c r="B783" s="2">
        <v>0</v>
      </c>
      <c r="E783" s="4" t="e">
        <v>#N/A</v>
      </c>
      <c r="F783" s="4">
        <v>0.18</v>
      </c>
      <c r="K783" s="4">
        <v>0.17</v>
      </c>
      <c r="L783" s="4">
        <v>0.32090000000000002</v>
      </c>
      <c r="M783" s="4">
        <v>0.52769999999999995</v>
      </c>
      <c r="N783" s="4">
        <v>0.48</v>
      </c>
      <c r="O783" s="4">
        <v>0.40039999999999998</v>
      </c>
      <c r="P783" s="4">
        <v>0.50390000000000001</v>
      </c>
    </row>
    <row r="784" spans="1:16" x14ac:dyDescent="0.25">
      <c r="A784" t="s">
        <v>538</v>
      </c>
      <c r="B784" s="2">
        <v>0</v>
      </c>
      <c r="E784" s="4" t="e">
        <v>#N/A</v>
      </c>
      <c r="F784" s="4">
        <v>0.18</v>
      </c>
      <c r="K784" s="4">
        <v>0.17</v>
      </c>
      <c r="L784" s="4">
        <v>0.32090000000000002</v>
      </c>
      <c r="M784" s="4">
        <v>0.52769999999999995</v>
      </c>
      <c r="N784" s="4">
        <v>0.48</v>
      </c>
      <c r="O784" s="4">
        <v>0.40039999999999998</v>
      </c>
      <c r="P784" s="4">
        <v>0.50390000000000001</v>
      </c>
    </row>
    <row r="785" spans="1:16" x14ac:dyDescent="0.25">
      <c r="A785" t="s">
        <v>539</v>
      </c>
      <c r="B785" s="2">
        <v>0</v>
      </c>
      <c r="E785" s="4" t="e">
        <v>#N/A</v>
      </c>
      <c r="F785" s="4">
        <v>0.18</v>
      </c>
      <c r="K785" s="4">
        <v>0.17</v>
      </c>
      <c r="L785" s="4">
        <v>0.32090000000000002</v>
      </c>
      <c r="M785" s="4">
        <v>0.52769999999999995</v>
      </c>
      <c r="N785" s="4">
        <v>0.48</v>
      </c>
      <c r="O785" s="4">
        <v>0.40039999999999998</v>
      </c>
      <c r="P785" s="4">
        <v>0.50390000000000001</v>
      </c>
    </row>
    <row r="786" spans="1:16" x14ac:dyDescent="0.25">
      <c r="A786" t="s">
        <v>540</v>
      </c>
      <c r="B786" s="2">
        <v>0</v>
      </c>
      <c r="E786" s="4" t="e">
        <v>#N/A</v>
      </c>
      <c r="F786" s="4">
        <v>0.18</v>
      </c>
      <c r="K786" s="4">
        <v>0.17</v>
      </c>
      <c r="L786" s="4">
        <v>0.32090000000000002</v>
      </c>
      <c r="M786" s="4">
        <v>0.52769999999999995</v>
      </c>
      <c r="N786" s="4">
        <v>0.48</v>
      </c>
      <c r="O786" s="4">
        <v>0.40039999999999998</v>
      </c>
      <c r="P786" s="4">
        <v>0.50390000000000001</v>
      </c>
    </row>
    <row r="787" spans="1:16" x14ac:dyDescent="0.25">
      <c r="A787" t="s">
        <v>541</v>
      </c>
      <c r="B787" s="2">
        <v>0</v>
      </c>
      <c r="E787" s="4" t="e">
        <v>#N/A</v>
      </c>
      <c r="F787" s="4">
        <v>0.18</v>
      </c>
      <c r="K787" s="4">
        <v>0.17</v>
      </c>
      <c r="L787" s="4">
        <v>0.32090000000000002</v>
      </c>
      <c r="M787" s="4">
        <v>0.52769999999999995</v>
      </c>
      <c r="N787" s="4">
        <v>0.48</v>
      </c>
      <c r="O787" s="4">
        <v>0.40039999999999998</v>
      </c>
      <c r="P787" s="4">
        <v>0.50390000000000001</v>
      </c>
    </row>
    <row r="788" spans="1:16" x14ac:dyDescent="0.25">
      <c r="A788" t="s">
        <v>542</v>
      </c>
      <c r="B788" s="2">
        <v>0</v>
      </c>
      <c r="E788" s="4" t="e">
        <v>#N/A</v>
      </c>
      <c r="F788" s="4">
        <v>0.18</v>
      </c>
      <c r="K788" s="4">
        <v>0.17</v>
      </c>
      <c r="L788" s="4">
        <v>0.32090000000000002</v>
      </c>
      <c r="M788" s="4">
        <v>0.52769999999999995</v>
      </c>
      <c r="N788" s="4">
        <v>0.48</v>
      </c>
      <c r="O788" s="4">
        <v>0.40039999999999998</v>
      </c>
      <c r="P788" s="4">
        <v>0.50390000000000001</v>
      </c>
    </row>
    <row r="789" spans="1:16" x14ac:dyDescent="0.25">
      <c r="A789" t="s">
        <v>543</v>
      </c>
      <c r="B789" s="2">
        <v>0</v>
      </c>
      <c r="E789" s="4" t="e">
        <v>#N/A</v>
      </c>
      <c r="F789" s="4">
        <v>0.18</v>
      </c>
      <c r="K789" s="4">
        <v>0.17</v>
      </c>
      <c r="L789" s="4">
        <v>0.32090000000000002</v>
      </c>
      <c r="M789" s="4">
        <v>0.52769999999999995</v>
      </c>
      <c r="N789" s="4">
        <v>0.48</v>
      </c>
      <c r="O789" s="4">
        <v>0.40039999999999998</v>
      </c>
      <c r="P789" s="4">
        <v>0.50390000000000001</v>
      </c>
    </row>
    <row r="790" spans="1:16" x14ac:dyDescent="0.25">
      <c r="A790" t="s">
        <v>544</v>
      </c>
      <c r="B790" s="2">
        <v>0</v>
      </c>
      <c r="E790" s="4" t="e">
        <v>#N/A</v>
      </c>
      <c r="F790" s="4">
        <v>0.18</v>
      </c>
      <c r="K790" s="4">
        <v>0.17</v>
      </c>
      <c r="L790" s="4">
        <v>0.32090000000000002</v>
      </c>
      <c r="M790" s="4">
        <v>0.52769999999999995</v>
      </c>
      <c r="N790" s="4">
        <v>0.48</v>
      </c>
      <c r="O790" s="4">
        <v>0.40039999999999998</v>
      </c>
      <c r="P790" s="4">
        <v>0.50390000000000001</v>
      </c>
    </row>
    <row r="791" spans="1:16" x14ac:dyDescent="0.25">
      <c r="A791" t="s">
        <v>545</v>
      </c>
      <c r="B791" s="2">
        <v>0</v>
      </c>
      <c r="E791" s="4" t="e">
        <v>#N/A</v>
      </c>
      <c r="F791" s="4">
        <v>0.18</v>
      </c>
      <c r="K791" s="4">
        <v>0.17</v>
      </c>
      <c r="L791" s="4">
        <v>0.32090000000000002</v>
      </c>
      <c r="M791" s="4">
        <v>0.52769999999999995</v>
      </c>
      <c r="N791" s="4">
        <v>0.48</v>
      </c>
      <c r="O791" s="4">
        <v>0.40039999999999998</v>
      </c>
      <c r="P791" s="4">
        <v>0.50390000000000001</v>
      </c>
    </row>
    <row r="792" spans="1:16" x14ac:dyDescent="0.25">
      <c r="A792" t="s">
        <v>546</v>
      </c>
      <c r="B792" s="2">
        <v>0</v>
      </c>
      <c r="E792" s="4" t="e">
        <v>#N/A</v>
      </c>
      <c r="F792" s="4">
        <v>0.18</v>
      </c>
      <c r="K792" s="4">
        <v>0.17</v>
      </c>
      <c r="L792" s="4">
        <v>0.32090000000000002</v>
      </c>
      <c r="M792" s="4">
        <v>0.52769999999999995</v>
      </c>
      <c r="N792" s="4">
        <v>0.48</v>
      </c>
      <c r="O792" s="4">
        <v>0.40039999999999998</v>
      </c>
      <c r="P792" s="4">
        <v>0.50390000000000001</v>
      </c>
    </row>
    <row r="793" spans="1:16" x14ac:dyDescent="0.25">
      <c r="A793" t="s">
        <v>547</v>
      </c>
      <c r="B793" s="2">
        <v>0</v>
      </c>
      <c r="E793" s="4" t="e">
        <v>#N/A</v>
      </c>
      <c r="F793" s="4">
        <v>0.18</v>
      </c>
      <c r="K793" s="4">
        <v>0.17</v>
      </c>
      <c r="L793" s="4">
        <v>0.32090000000000002</v>
      </c>
      <c r="M793" s="4">
        <v>0.52769999999999995</v>
      </c>
      <c r="N793" s="4">
        <v>0.48</v>
      </c>
      <c r="O793" s="4">
        <v>0.40039999999999998</v>
      </c>
      <c r="P793" s="4">
        <v>0.50390000000000001</v>
      </c>
    </row>
    <row r="794" spans="1:16" x14ac:dyDescent="0.25">
      <c r="A794" t="s">
        <v>548</v>
      </c>
      <c r="B794" s="2">
        <v>0</v>
      </c>
      <c r="E794" s="4" t="e">
        <v>#N/A</v>
      </c>
      <c r="F794" s="4">
        <v>0.18</v>
      </c>
      <c r="K794" s="4">
        <v>0.17</v>
      </c>
      <c r="L794" s="4">
        <v>0.32090000000000002</v>
      </c>
      <c r="M794" s="4">
        <v>0.52769999999999995</v>
      </c>
      <c r="N794" s="4">
        <v>0.48</v>
      </c>
      <c r="O794" s="4">
        <v>0.40039999999999998</v>
      </c>
      <c r="P794" s="4">
        <v>0.50390000000000001</v>
      </c>
    </row>
    <row r="795" spans="1:16" x14ac:dyDescent="0.25">
      <c r="A795" t="s">
        <v>549</v>
      </c>
      <c r="B795" s="2">
        <v>0</v>
      </c>
      <c r="E795" s="4" t="e">
        <v>#N/A</v>
      </c>
      <c r="F795" s="4">
        <v>0.18</v>
      </c>
      <c r="K795" s="4">
        <v>0.17</v>
      </c>
      <c r="L795" s="4">
        <v>0.32090000000000002</v>
      </c>
      <c r="M795" s="4">
        <v>0.52769999999999995</v>
      </c>
      <c r="N795" s="4">
        <v>0.48</v>
      </c>
      <c r="O795" s="4">
        <v>0.40039999999999998</v>
      </c>
      <c r="P795" s="4">
        <v>0.50390000000000001</v>
      </c>
    </row>
    <row r="796" spans="1:16" x14ac:dyDescent="0.25">
      <c r="A796" t="s">
        <v>550</v>
      </c>
      <c r="B796" s="2">
        <v>0</v>
      </c>
      <c r="E796" s="4" t="e">
        <v>#N/A</v>
      </c>
      <c r="F796" s="4">
        <v>0.18</v>
      </c>
      <c r="K796" s="4">
        <v>0.17</v>
      </c>
      <c r="L796" s="4">
        <v>0.32090000000000002</v>
      </c>
      <c r="M796" s="4">
        <v>0.52769999999999995</v>
      </c>
      <c r="N796" s="4">
        <v>0.48</v>
      </c>
      <c r="O796" s="4">
        <v>0.40039999999999998</v>
      </c>
      <c r="P796" s="4">
        <v>0.50390000000000001</v>
      </c>
    </row>
    <row r="797" spans="1:16" x14ac:dyDescent="0.25">
      <c r="A797" t="s">
        <v>551</v>
      </c>
      <c r="B797" s="2">
        <v>0</v>
      </c>
      <c r="E797" s="4" t="e">
        <v>#N/A</v>
      </c>
      <c r="F797" s="4">
        <v>0.18</v>
      </c>
      <c r="K797" s="4">
        <v>0.17</v>
      </c>
      <c r="L797" s="4">
        <v>0.32090000000000002</v>
      </c>
      <c r="M797" s="4">
        <v>0.52769999999999995</v>
      </c>
      <c r="N797" s="4">
        <v>0.48</v>
      </c>
      <c r="O797" s="4">
        <v>0.40039999999999998</v>
      </c>
      <c r="P797" s="4">
        <v>0.50390000000000001</v>
      </c>
    </row>
    <row r="798" spans="1:16" x14ac:dyDescent="0.25">
      <c r="A798" t="s">
        <v>552</v>
      </c>
      <c r="B798" s="2">
        <v>0</v>
      </c>
      <c r="E798" s="4" t="e">
        <v>#N/A</v>
      </c>
      <c r="F798" s="4">
        <v>0.18</v>
      </c>
      <c r="K798" s="4">
        <v>0.17</v>
      </c>
      <c r="L798" s="4">
        <v>0.32090000000000002</v>
      </c>
      <c r="M798" s="4">
        <v>0.52769999999999995</v>
      </c>
      <c r="N798" s="4">
        <v>0.48</v>
      </c>
      <c r="O798" s="4">
        <v>0.40039999999999998</v>
      </c>
      <c r="P798" s="4">
        <v>0.50390000000000001</v>
      </c>
    </row>
    <row r="799" spans="1:16" x14ac:dyDescent="0.25">
      <c r="A799" t="s">
        <v>553</v>
      </c>
      <c r="B799" s="2">
        <v>0</v>
      </c>
      <c r="E799" s="4" t="e">
        <v>#N/A</v>
      </c>
      <c r="F799" s="4">
        <v>0.18</v>
      </c>
      <c r="K799" s="4">
        <v>0.17</v>
      </c>
      <c r="L799" s="4">
        <v>0.32090000000000002</v>
      </c>
      <c r="M799" s="4">
        <v>0.52769999999999995</v>
      </c>
      <c r="N799" s="4">
        <v>0.48</v>
      </c>
      <c r="O799" s="4">
        <v>0.40039999999999998</v>
      </c>
      <c r="P799" s="4">
        <v>0.50390000000000001</v>
      </c>
    </row>
    <row r="800" spans="1:16" x14ac:dyDescent="0.25">
      <c r="A800" t="s">
        <v>554</v>
      </c>
      <c r="B800" s="2">
        <v>0</v>
      </c>
      <c r="E800" s="4" t="e">
        <v>#N/A</v>
      </c>
      <c r="F800" s="4">
        <v>0.18</v>
      </c>
      <c r="K800" s="4">
        <v>0.17</v>
      </c>
      <c r="L800" s="4">
        <v>0.32090000000000002</v>
      </c>
      <c r="M800" s="4">
        <v>0.52769999999999995</v>
      </c>
      <c r="N800" s="4">
        <v>0.48</v>
      </c>
      <c r="O800" s="4">
        <v>0.40039999999999998</v>
      </c>
      <c r="P800" s="4">
        <v>0.50390000000000001</v>
      </c>
    </row>
    <row r="801" spans="1:16" x14ac:dyDescent="0.25">
      <c r="A801" t="s">
        <v>555</v>
      </c>
      <c r="B801" s="2">
        <v>0</v>
      </c>
      <c r="E801" s="4" t="e">
        <v>#N/A</v>
      </c>
      <c r="F801" s="4">
        <v>0.18</v>
      </c>
      <c r="K801" s="4">
        <v>0.17</v>
      </c>
      <c r="L801" s="4">
        <v>0.32090000000000002</v>
      </c>
      <c r="M801" s="4">
        <v>0.52769999999999995</v>
      </c>
      <c r="N801" s="4">
        <v>0.48</v>
      </c>
      <c r="O801" s="4">
        <v>0.40039999999999998</v>
      </c>
      <c r="P801" s="4">
        <v>0.50390000000000001</v>
      </c>
    </row>
    <row r="802" spans="1:16" x14ac:dyDescent="0.25">
      <c r="A802" t="s">
        <v>556</v>
      </c>
      <c r="B802" s="2">
        <v>0</v>
      </c>
      <c r="E802" s="4" t="e">
        <v>#N/A</v>
      </c>
      <c r="F802" s="4">
        <v>0.18</v>
      </c>
      <c r="K802" s="4">
        <v>0.17</v>
      </c>
      <c r="L802" s="4">
        <v>0.32090000000000002</v>
      </c>
      <c r="M802" s="4">
        <v>0.52769999999999995</v>
      </c>
      <c r="N802" s="4">
        <v>0.48</v>
      </c>
      <c r="O802" s="4">
        <v>0.40039999999999998</v>
      </c>
      <c r="P802" s="4">
        <v>0.50390000000000001</v>
      </c>
    </row>
    <row r="803" spans="1:16" x14ac:dyDescent="0.25">
      <c r="A803" t="s">
        <v>557</v>
      </c>
      <c r="B803" s="2">
        <v>0</v>
      </c>
      <c r="E803" s="4" t="e">
        <v>#N/A</v>
      </c>
      <c r="F803" s="4">
        <v>0.18</v>
      </c>
      <c r="K803" s="4">
        <v>0.17</v>
      </c>
      <c r="L803" s="4">
        <v>0.32090000000000002</v>
      </c>
      <c r="M803" s="4">
        <v>0.52769999999999995</v>
      </c>
      <c r="N803" s="4">
        <v>0.48</v>
      </c>
      <c r="O803" s="4">
        <v>0.40039999999999998</v>
      </c>
      <c r="P803" s="4">
        <v>0.50390000000000001</v>
      </c>
    </row>
    <row r="804" spans="1:16" x14ac:dyDescent="0.25">
      <c r="A804" t="s">
        <v>558</v>
      </c>
      <c r="B804" s="2">
        <v>0</v>
      </c>
      <c r="E804" s="4" t="e">
        <v>#N/A</v>
      </c>
      <c r="F804" s="4">
        <v>0.18</v>
      </c>
      <c r="K804" s="4">
        <v>0.17</v>
      </c>
      <c r="L804" s="4">
        <v>0.32090000000000002</v>
      </c>
      <c r="M804" s="4">
        <v>0.52769999999999995</v>
      </c>
      <c r="N804" s="4">
        <v>0.48</v>
      </c>
      <c r="O804" s="4">
        <v>0.40039999999999998</v>
      </c>
      <c r="P804" s="4">
        <v>0.50390000000000001</v>
      </c>
    </row>
    <row r="805" spans="1:16" x14ac:dyDescent="0.25">
      <c r="A805" t="s">
        <v>559</v>
      </c>
      <c r="B805" s="2">
        <v>0</v>
      </c>
      <c r="E805" s="4" t="e">
        <v>#N/A</v>
      </c>
      <c r="F805" s="4">
        <v>0.18</v>
      </c>
      <c r="K805" s="4">
        <v>0.17</v>
      </c>
      <c r="L805" s="4">
        <v>0.32090000000000002</v>
      </c>
      <c r="M805" s="4">
        <v>0.52769999999999995</v>
      </c>
      <c r="N805" s="4">
        <v>0.48</v>
      </c>
      <c r="O805" s="4">
        <v>0.40039999999999998</v>
      </c>
      <c r="P805" s="4">
        <v>0.50390000000000001</v>
      </c>
    </row>
    <row r="806" spans="1:16" x14ac:dyDescent="0.25">
      <c r="A806" t="s">
        <v>560</v>
      </c>
      <c r="B806" s="2">
        <v>0</v>
      </c>
      <c r="E806" s="4" t="e">
        <v>#N/A</v>
      </c>
      <c r="F806" s="4">
        <v>0.18</v>
      </c>
      <c r="K806" s="4">
        <v>0.17</v>
      </c>
      <c r="L806" s="4">
        <v>0.32090000000000002</v>
      </c>
      <c r="M806" s="4">
        <v>0.52769999999999995</v>
      </c>
      <c r="N806" s="4">
        <v>0.48</v>
      </c>
      <c r="O806" s="4">
        <v>0.40039999999999998</v>
      </c>
      <c r="P806" s="4">
        <v>0.50390000000000001</v>
      </c>
    </row>
    <row r="807" spans="1:16" x14ac:dyDescent="0.25">
      <c r="A807" t="s">
        <v>561</v>
      </c>
      <c r="B807" s="2">
        <v>0</v>
      </c>
      <c r="E807" s="4" t="e">
        <v>#N/A</v>
      </c>
      <c r="F807" s="4">
        <v>0.18</v>
      </c>
      <c r="K807" s="4">
        <v>0.17</v>
      </c>
      <c r="L807" s="4">
        <v>0.32090000000000002</v>
      </c>
      <c r="M807" s="4">
        <v>0.52769999999999995</v>
      </c>
      <c r="N807" s="4">
        <v>0.48</v>
      </c>
      <c r="O807" s="4">
        <v>0.40039999999999998</v>
      </c>
      <c r="P807" s="4">
        <v>0.50390000000000001</v>
      </c>
    </row>
    <row r="808" spans="1:16" x14ac:dyDescent="0.25">
      <c r="A808" t="s">
        <v>562</v>
      </c>
      <c r="B808" s="2">
        <v>0</v>
      </c>
      <c r="E808" s="4" t="e">
        <v>#N/A</v>
      </c>
      <c r="F808" s="4">
        <v>0.18</v>
      </c>
      <c r="K808" s="4">
        <v>0.17</v>
      </c>
      <c r="L808" s="4">
        <v>0.32090000000000002</v>
      </c>
      <c r="M808" s="4">
        <v>0.52769999999999995</v>
      </c>
      <c r="N808" s="4">
        <v>0.48</v>
      </c>
      <c r="O808" s="4">
        <v>0.40039999999999998</v>
      </c>
      <c r="P808" s="4">
        <v>0.50390000000000001</v>
      </c>
    </row>
    <row r="809" spans="1:16" x14ac:dyDescent="0.25">
      <c r="A809" t="s">
        <v>563</v>
      </c>
      <c r="B809" s="2">
        <v>0</v>
      </c>
      <c r="E809" s="4" t="e">
        <v>#N/A</v>
      </c>
      <c r="F809" s="4">
        <v>0.18</v>
      </c>
      <c r="K809" s="4">
        <v>0.17</v>
      </c>
      <c r="L809" s="4">
        <v>0.32090000000000002</v>
      </c>
      <c r="M809" s="4">
        <v>0.52769999999999995</v>
      </c>
      <c r="N809" s="4">
        <v>0.48</v>
      </c>
      <c r="O809" s="4">
        <v>0.40039999999999998</v>
      </c>
      <c r="P809" s="4">
        <v>0.50390000000000001</v>
      </c>
    </row>
    <row r="810" spans="1:16" x14ac:dyDescent="0.25">
      <c r="A810" t="s">
        <v>564</v>
      </c>
      <c r="B810" s="2">
        <v>0</v>
      </c>
      <c r="E810" s="4" t="e">
        <v>#N/A</v>
      </c>
      <c r="F810" s="4">
        <v>0.18</v>
      </c>
      <c r="K810" s="4">
        <v>0.17</v>
      </c>
      <c r="L810" s="4">
        <v>0.32090000000000002</v>
      </c>
      <c r="M810" s="4">
        <v>0.52769999999999995</v>
      </c>
      <c r="N810" s="4">
        <v>0.48</v>
      </c>
      <c r="O810" s="4">
        <v>0.40039999999999998</v>
      </c>
      <c r="P810" s="4">
        <v>0.50390000000000001</v>
      </c>
    </row>
    <row r="811" spans="1:16" x14ac:dyDescent="0.25">
      <c r="A811" t="s">
        <v>565</v>
      </c>
      <c r="B811" s="2">
        <v>0</v>
      </c>
      <c r="E811" s="4" t="e">
        <v>#N/A</v>
      </c>
      <c r="F811" s="4">
        <v>0.18</v>
      </c>
      <c r="K811" s="4">
        <v>0.17</v>
      </c>
      <c r="L811" s="4">
        <v>0.32090000000000002</v>
      </c>
      <c r="M811" s="4">
        <v>0.52769999999999995</v>
      </c>
      <c r="N811" s="4">
        <v>0.48</v>
      </c>
      <c r="O811" s="4">
        <v>0.40039999999999998</v>
      </c>
      <c r="P811" s="4">
        <v>0.50390000000000001</v>
      </c>
    </row>
    <row r="812" spans="1:16" x14ac:dyDescent="0.25">
      <c r="A812" t="s">
        <v>566</v>
      </c>
      <c r="B812" s="2">
        <v>0</v>
      </c>
      <c r="E812" s="4" t="e">
        <v>#N/A</v>
      </c>
      <c r="F812" s="4">
        <v>0.18</v>
      </c>
      <c r="K812" s="4">
        <v>0.17</v>
      </c>
      <c r="L812" s="4">
        <v>0.32090000000000002</v>
      </c>
      <c r="M812" s="4">
        <v>0.52769999999999995</v>
      </c>
      <c r="N812" s="4">
        <v>0.48</v>
      </c>
      <c r="O812" s="4">
        <v>0.40039999999999998</v>
      </c>
      <c r="P812" s="4">
        <v>0.50390000000000001</v>
      </c>
    </row>
    <row r="813" spans="1:16" x14ac:dyDescent="0.25">
      <c r="A813" t="s">
        <v>567</v>
      </c>
      <c r="B813" s="2">
        <v>0</v>
      </c>
      <c r="E813" s="4" t="e">
        <v>#N/A</v>
      </c>
      <c r="F813" s="4">
        <v>0.18</v>
      </c>
      <c r="K813" s="4">
        <v>0.17</v>
      </c>
      <c r="L813" s="4">
        <v>0.32090000000000002</v>
      </c>
      <c r="M813" s="4">
        <v>0.52769999999999995</v>
      </c>
      <c r="N813" s="4">
        <v>0.48</v>
      </c>
      <c r="O813" s="4">
        <v>0.40039999999999998</v>
      </c>
      <c r="P813" s="4">
        <v>0.50390000000000001</v>
      </c>
    </row>
    <row r="814" spans="1:16" x14ac:dyDescent="0.25">
      <c r="A814" t="s">
        <v>568</v>
      </c>
      <c r="B814" s="2">
        <v>0</v>
      </c>
      <c r="E814" s="4" t="e">
        <v>#N/A</v>
      </c>
      <c r="F814" s="4">
        <v>0.18</v>
      </c>
      <c r="K814" s="4">
        <v>0.17</v>
      </c>
      <c r="L814" s="4">
        <v>0.32090000000000002</v>
      </c>
      <c r="M814" s="4">
        <v>0.52769999999999995</v>
      </c>
      <c r="N814" s="4">
        <v>0.48</v>
      </c>
      <c r="O814" s="4">
        <v>0.40039999999999998</v>
      </c>
      <c r="P814" s="4">
        <v>0.50390000000000001</v>
      </c>
    </row>
    <row r="815" spans="1:16" x14ac:dyDescent="0.25">
      <c r="A815" t="s">
        <v>569</v>
      </c>
      <c r="B815" s="2">
        <v>0</v>
      </c>
      <c r="E815" s="4" t="e">
        <v>#N/A</v>
      </c>
      <c r="F815" s="4">
        <v>0.18</v>
      </c>
      <c r="K815" s="4">
        <v>0.17</v>
      </c>
      <c r="L815" s="4">
        <v>0.32090000000000002</v>
      </c>
      <c r="M815" s="4">
        <v>0.52769999999999995</v>
      </c>
      <c r="N815" s="4">
        <v>0.48</v>
      </c>
      <c r="O815" s="4">
        <v>0.40039999999999998</v>
      </c>
      <c r="P815" s="4">
        <v>0.50390000000000001</v>
      </c>
    </row>
    <row r="816" spans="1:16" x14ac:dyDescent="0.25">
      <c r="A816" t="s">
        <v>570</v>
      </c>
      <c r="B816" s="2">
        <v>0</v>
      </c>
      <c r="E816" s="4" t="e">
        <v>#N/A</v>
      </c>
      <c r="F816" s="4">
        <v>0.18</v>
      </c>
      <c r="K816" s="4">
        <v>0.17</v>
      </c>
      <c r="L816" s="4">
        <v>0.32090000000000002</v>
      </c>
      <c r="M816" s="4">
        <v>0.52769999999999995</v>
      </c>
      <c r="N816" s="4">
        <v>0.48</v>
      </c>
      <c r="O816" s="4">
        <v>0.40039999999999998</v>
      </c>
      <c r="P816" s="4">
        <v>0.50390000000000001</v>
      </c>
    </row>
    <row r="817" spans="1:16" x14ac:dyDescent="0.25">
      <c r="A817" t="s">
        <v>571</v>
      </c>
      <c r="B817" s="2">
        <v>0</v>
      </c>
      <c r="E817" s="4" t="e">
        <v>#N/A</v>
      </c>
      <c r="F817" s="4">
        <v>0.18</v>
      </c>
      <c r="K817" s="4">
        <v>0.17</v>
      </c>
      <c r="L817" s="4">
        <v>0.32090000000000002</v>
      </c>
      <c r="M817" s="4">
        <v>0.52769999999999995</v>
      </c>
      <c r="N817" s="4">
        <v>0.48</v>
      </c>
      <c r="O817" s="4">
        <v>0.40039999999999998</v>
      </c>
      <c r="P817" s="4">
        <v>0.50390000000000001</v>
      </c>
    </row>
    <row r="818" spans="1:16" x14ac:dyDescent="0.25">
      <c r="A818" t="s">
        <v>572</v>
      </c>
      <c r="B818" s="2">
        <v>0</v>
      </c>
      <c r="E818" s="4" t="e">
        <v>#N/A</v>
      </c>
      <c r="F818" s="4">
        <v>0.18</v>
      </c>
      <c r="K818" s="4">
        <v>0.17</v>
      </c>
      <c r="L818" s="4">
        <v>0.32090000000000002</v>
      </c>
      <c r="M818" s="4">
        <v>0.52769999999999995</v>
      </c>
      <c r="N818" s="4">
        <v>0.48</v>
      </c>
      <c r="O818" s="4">
        <v>0.40039999999999998</v>
      </c>
      <c r="P818" s="4">
        <v>0.50390000000000001</v>
      </c>
    </row>
    <row r="819" spans="1:16" x14ac:dyDescent="0.25">
      <c r="A819" t="s">
        <v>573</v>
      </c>
      <c r="B819" s="2">
        <v>0</v>
      </c>
      <c r="E819" s="4" t="e">
        <v>#N/A</v>
      </c>
      <c r="F819" s="4">
        <v>0.18</v>
      </c>
      <c r="K819" s="4">
        <v>0.17</v>
      </c>
      <c r="L819" s="4">
        <v>0.32090000000000002</v>
      </c>
      <c r="M819" s="4">
        <v>0.52769999999999995</v>
      </c>
      <c r="N819" s="4">
        <v>0.48</v>
      </c>
      <c r="O819" s="4">
        <v>0.40039999999999998</v>
      </c>
      <c r="P819" s="4">
        <v>0.50390000000000001</v>
      </c>
    </row>
    <row r="820" spans="1:16" x14ac:dyDescent="0.25">
      <c r="A820" t="s">
        <v>574</v>
      </c>
      <c r="B820" s="2">
        <v>0</v>
      </c>
      <c r="E820" s="4" t="e">
        <v>#N/A</v>
      </c>
      <c r="F820" s="4">
        <v>0.18</v>
      </c>
      <c r="K820" s="4">
        <v>0.17</v>
      </c>
      <c r="L820" s="4">
        <v>0.32090000000000002</v>
      </c>
      <c r="M820" s="4">
        <v>0.52769999999999995</v>
      </c>
      <c r="N820" s="4">
        <v>0.48</v>
      </c>
      <c r="O820" s="4">
        <v>0.40039999999999998</v>
      </c>
      <c r="P820" s="4">
        <v>0.50390000000000001</v>
      </c>
    </row>
    <row r="821" spans="1:16" x14ac:dyDescent="0.25">
      <c r="A821" t="s">
        <v>575</v>
      </c>
      <c r="B821" s="2">
        <v>0</v>
      </c>
      <c r="E821" s="4" t="e">
        <v>#N/A</v>
      </c>
      <c r="F821" s="4">
        <v>0.18</v>
      </c>
      <c r="K821" s="4">
        <v>0.17</v>
      </c>
      <c r="L821" s="4">
        <v>0.32090000000000002</v>
      </c>
      <c r="M821" s="4">
        <v>0.52769999999999995</v>
      </c>
      <c r="N821" s="4">
        <v>0.48</v>
      </c>
      <c r="O821" s="4">
        <v>0.40039999999999998</v>
      </c>
      <c r="P821" s="4">
        <v>0.50390000000000001</v>
      </c>
    </row>
    <row r="822" spans="1:16" x14ac:dyDescent="0.25">
      <c r="A822" t="s">
        <v>576</v>
      </c>
      <c r="B822" s="2">
        <v>0</v>
      </c>
      <c r="E822" s="4" t="e">
        <v>#N/A</v>
      </c>
      <c r="F822" s="4">
        <v>0.18</v>
      </c>
      <c r="K822" s="4">
        <v>0.17</v>
      </c>
      <c r="L822" s="4">
        <v>0.32090000000000002</v>
      </c>
      <c r="M822" s="4">
        <v>0.52769999999999995</v>
      </c>
      <c r="N822" s="4">
        <v>0.48</v>
      </c>
      <c r="O822" s="4">
        <v>0.40039999999999998</v>
      </c>
      <c r="P822" s="4">
        <v>0.50390000000000001</v>
      </c>
    </row>
    <row r="823" spans="1:16" x14ac:dyDescent="0.25">
      <c r="A823" t="s">
        <v>577</v>
      </c>
      <c r="B823" s="2">
        <v>0</v>
      </c>
      <c r="E823" s="4" t="e">
        <v>#N/A</v>
      </c>
      <c r="F823" s="4">
        <v>0.18</v>
      </c>
      <c r="K823" s="4">
        <v>0.17</v>
      </c>
      <c r="L823" s="4">
        <v>0.32090000000000002</v>
      </c>
      <c r="M823" s="4">
        <v>0.52769999999999995</v>
      </c>
      <c r="N823" s="4">
        <v>0.48</v>
      </c>
      <c r="O823" s="4">
        <v>0.40039999999999998</v>
      </c>
      <c r="P823" s="4">
        <v>0.50390000000000001</v>
      </c>
    </row>
    <row r="824" spans="1:16" x14ac:dyDescent="0.25">
      <c r="A824" t="s">
        <v>578</v>
      </c>
      <c r="B824" s="2">
        <v>0</v>
      </c>
      <c r="E824" s="4" t="e">
        <v>#N/A</v>
      </c>
      <c r="F824" s="4">
        <v>0.18</v>
      </c>
      <c r="K824" s="4">
        <v>0.17</v>
      </c>
      <c r="L824" s="4">
        <v>0.32090000000000002</v>
      </c>
      <c r="M824" s="4">
        <v>0.52769999999999995</v>
      </c>
      <c r="N824" s="4">
        <v>0.48</v>
      </c>
      <c r="O824" s="4">
        <v>0.40039999999999998</v>
      </c>
      <c r="P824" s="4">
        <v>0.50390000000000001</v>
      </c>
    </row>
    <row r="825" spans="1:16" x14ac:dyDescent="0.25">
      <c r="A825" t="s">
        <v>579</v>
      </c>
      <c r="B825" s="2">
        <v>0</v>
      </c>
      <c r="E825" s="4" t="e">
        <v>#N/A</v>
      </c>
      <c r="F825" s="4">
        <v>0.18</v>
      </c>
      <c r="K825" s="4">
        <v>0.17</v>
      </c>
      <c r="L825" s="4">
        <v>0.32090000000000002</v>
      </c>
      <c r="M825" s="4">
        <v>0.52769999999999995</v>
      </c>
      <c r="N825" s="4">
        <v>0.48</v>
      </c>
      <c r="O825" s="4">
        <v>0.40039999999999998</v>
      </c>
      <c r="P825" s="4">
        <v>0.50390000000000001</v>
      </c>
    </row>
    <row r="826" spans="1:16" x14ac:dyDescent="0.25">
      <c r="A826" t="s">
        <v>580</v>
      </c>
      <c r="B826" s="2">
        <v>0</v>
      </c>
      <c r="E826" s="4" t="e">
        <v>#N/A</v>
      </c>
      <c r="F826" s="4">
        <v>0.18</v>
      </c>
      <c r="K826" s="4">
        <v>0.17</v>
      </c>
      <c r="L826" s="4">
        <v>0.32090000000000002</v>
      </c>
      <c r="M826" s="4">
        <v>0.52769999999999995</v>
      </c>
      <c r="N826" s="4">
        <v>0.48</v>
      </c>
      <c r="O826" s="4">
        <v>0.40039999999999998</v>
      </c>
      <c r="P826" s="4">
        <v>0.50390000000000001</v>
      </c>
    </row>
    <row r="827" spans="1:16" x14ac:dyDescent="0.25">
      <c r="A827" t="s">
        <v>581</v>
      </c>
      <c r="B827" s="2">
        <v>0</v>
      </c>
      <c r="E827" s="4" t="e">
        <v>#N/A</v>
      </c>
      <c r="F827" s="4">
        <v>0.18</v>
      </c>
      <c r="K827" s="4">
        <v>0.17</v>
      </c>
      <c r="L827" s="4">
        <v>0.32090000000000002</v>
      </c>
      <c r="M827" s="4">
        <v>0.52769999999999995</v>
      </c>
      <c r="N827" s="4">
        <v>0.48</v>
      </c>
      <c r="O827" s="4">
        <v>0.40039999999999998</v>
      </c>
      <c r="P827" s="4">
        <v>0.50390000000000001</v>
      </c>
    </row>
    <row r="828" spans="1:16" x14ac:dyDescent="0.25">
      <c r="A828" t="s">
        <v>582</v>
      </c>
      <c r="B828" s="2">
        <v>0</v>
      </c>
      <c r="E828" s="4" t="e">
        <v>#N/A</v>
      </c>
      <c r="F828" s="4">
        <v>0.18</v>
      </c>
      <c r="K828" s="4">
        <v>0.17</v>
      </c>
      <c r="L828" s="4">
        <v>0.32090000000000002</v>
      </c>
      <c r="M828" s="4">
        <v>0.52769999999999995</v>
      </c>
      <c r="N828" s="4">
        <v>0.48</v>
      </c>
      <c r="O828" s="4">
        <v>0.40039999999999998</v>
      </c>
      <c r="P828" s="4">
        <v>0.50390000000000001</v>
      </c>
    </row>
    <row r="829" spans="1:16" x14ac:dyDescent="0.25">
      <c r="A829" t="s">
        <v>583</v>
      </c>
      <c r="B829" s="2">
        <v>0</v>
      </c>
      <c r="E829" s="4" t="e">
        <v>#N/A</v>
      </c>
      <c r="F829" s="4">
        <v>0.18</v>
      </c>
      <c r="K829" s="4">
        <v>0.17</v>
      </c>
      <c r="L829" s="4">
        <v>0.32090000000000002</v>
      </c>
      <c r="M829" s="4">
        <v>0.52769999999999995</v>
      </c>
      <c r="N829" s="4">
        <v>0.48</v>
      </c>
      <c r="O829" s="4">
        <v>0.40039999999999998</v>
      </c>
      <c r="P829" s="4">
        <v>0.50390000000000001</v>
      </c>
    </row>
    <row r="830" spans="1:16" x14ac:dyDescent="0.25">
      <c r="A830" t="s">
        <v>584</v>
      </c>
      <c r="B830" s="2">
        <v>0</v>
      </c>
      <c r="E830" s="4" t="e">
        <v>#N/A</v>
      </c>
      <c r="F830" s="4">
        <v>0.18</v>
      </c>
      <c r="K830" s="4">
        <v>0.17</v>
      </c>
      <c r="L830" s="4">
        <v>0.32090000000000002</v>
      </c>
      <c r="M830" s="4">
        <v>0.52769999999999995</v>
      </c>
      <c r="N830" s="4">
        <v>0.48</v>
      </c>
      <c r="O830" s="4">
        <v>0.40039999999999998</v>
      </c>
      <c r="P830" s="4">
        <v>0.50390000000000001</v>
      </c>
    </row>
    <row r="831" spans="1:16" x14ac:dyDescent="0.25">
      <c r="A831" t="s">
        <v>585</v>
      </c>
      <c r="B831" s="2">
        <v>0</v>
      </c>
      <c r="E831" s="4" t="e">
        <v>#N/A</v>
      </c>
      <c r="F831" s="4">
        <v>0.18</v>
      </c>
      <c r="K831" s="4">
        <v>0.17</v>
      </c>
      <c r="L831" s="4">
        <v>0.32090000000000002</v>
      </c>
      <c r="M831" s="4">
        <v>0.52769999999999995</v>
      </c>
      <c r="N831" s="4">
        <v>0.48</v>
      </c>
      <c r="O831" s="4">
        <v>0.40039999999999998</v>
      </c>
      <c r="P831" s="4">
        <v>0.50390000000000001</v>
      </c>
    </row>
    <row r="832" spans="1:16" x14ac:dyDescent="0.25">
      <c r="A832" t="s">
        <v>586</v>
      </c>
      <c r="B832" s="2">
        <v>0</v>
      </c>
      <c r="E832" s="4" t="e">
        <v>#N/A</v>
      </c>
      <c r="F832" s="4">
        <v>0.18</v>
      </c>
      <c r="K832" s="4">
        <v>0.17</v>
      </c>
      <c r="L832" s="4">
        <v>0.32090000000000002</v>
      </c>
      <c r="M832" s="4">
        <v>0.52769999999999995</v>
      </c>
      <c r="N832" s="4">
        <v>0.48</v>
      </c>
      <c r="O832" s="4">
        <v>0.40039999999999998</v>
      </c>
      <c r="P832" s="4">
        <v>0.50390000000000001</v>
      </c>
    </row>
    <row r="833" spans="1:16" x14ac:dyDescent="0.25">
      <c r="A833" t="s">
        <v>587</v>
      </c>
      <c r="B833" s="2">
        <v>0</v>
      </c>
      <c r="E833" s="4" t="e">
        <v>#N/A</v>
      </c>
      <c r="F833" s="4">
        <v>0.18</v>
      </c>
      <c r="K833" s="4">
        <v>0.17</v>
      </c>
      <c r="L833" s="4">
        <v>0.32090000000000002</v>
      </c>
      <c r="M833" s="4">
        <v>0.52769999999999995</v>
      </c>
      <c r="N833" s="4">
        <v>0.48</v>
      </c>
      <c r="O833" s="4">
        <v>0.40039999999999998</v>
      </c>
      <c r="P833" s="4">
        <v>0.50390000000000001</v>
      </c>
    </row>
    <row r="834" spans="1:16" x14ac:dyDescent="0.25">
      <c r="A834" t="s">
        <v>588</v>
      </c>
      <c r="B834" s="2">
        <v>0</v>
      </c>
      <c r="E834" s="4" t="e">
        <v>#N/A</v>
      </c>
      <c r="F834" s="4">
        <v>0.18</v>
      </c>
      <c r="K834" s="4">
        <v>0.17</v>
      </c>
      <c r="L834" s="4">
        <v>0.32090000000000002</v>
      </c>
      <c r="M834" s="4">
        <v>0.52769999999999995</v>
      </c>
      <c r="N834" s="4">
        <v>0.48</v>
      </c>
      <c r="O834" s="4">
        <v>0.40039999999999998</v>
      </c>
      <c r="P834" s="4">
        <v>0.50390000000000001</v>
      </c>
    </row>
    <row r="835" spans="1:16" x14ac:dyDescent="0.25">
      <c r="A835" t="s">
        <v>589</v>
      </c>
      <c r="B835" s="2">
        <v>0</v>
      </c>
      <c r="E835" s="4" t="e">
        <v>#N/A</v>
      </c>
      <c r="F835" s="4">
        <v>0.18</v>
      </c>
      <c r="K835" s="4">
        <v>0.17</v>
      </c>
      <c r="L835" s="4">
        <v>0.32090000000000002</v>
      </c>
      <c r="M835" s="4">
        <v>0.52769999999999995</v>
      </c>
      <c r="N835" s="4">
        <v>0.48</v>
      </c>
      <c r="O835" s="4">
        <v>0.40039999999999998</v>
      </c>
      <c r="P835" s="4">
        <v>0.50390000000000001</v>
      </c>
    </row>
    <row r="836" spans="1:16" x14ac:dyDescent="0.25">
      <c r="A836" t="s">
        <v>590</v>
      </c>
      <c r="B836" s="2">
        <v>0</v>
      </c>
      <c r="E836" s="4" t="e">
        <v>#N/A</v>
      </c>
      <c r="F836" s="4">
        <v>0.18</v>
      </c>
      <c r="K836" s="4">
        <v>0.17</v>
      </c>
      <c r="L836" s="4">
        <v>0.32090000000000002</v>
      </c>
      <c r="M836" s="4">
        <v>0.52769999999999995</v>
      </c>
      <c r="N836" s="4">
        <v>0.48</v>
      </c>
      <c r="O836" s="4">
        <v>0.40039999999999998</v>
      </c>
      <c r="P836" s="4">
        <v>0.50390000000000001</v>
      </c>
    </row>
    <row r="837" spans="1:16" x14ac:dyDescent="0.25">
      <c r="A837" t="s">
        <v>591</v>
      </c>
      <c r="B837" s="2">
        <v>0</v>
      </c>
      <c r="E837" s="4" t="e">
        <v>#N/A</v>
      </c>
      <c r="F837" s="4">
        <v>0.18</v>
      </c>
      <c r="K837" s="4">
        <v>0.17</v>
      </c>
      <c r="L837" s="4">
        <v>0.32090000000000002</v>
      </c>
      <c r="M837" s="4">
        <v>0.52769999999999995</v>
      </c>
      <c r="N837" s="4">
        <v>0.48</v>
      </c>
      <c r="O837" s="4">
        <v>0.40039999999999998</v>
      </c>
      <c r="P837" s="4">
        <v>0.50390000000000001</v>
      </c>
    </row>
    <row r="838" spans="1:16" x14ac:dyDescent="0.25">
      <c r="A838" t="s">
        <v>592</v>
      </c>
      <c r="B838" s="2">
        <v>0</v>
      </c>
      <c r="E838" s="4" t="e">
        <v>#N/A</v>
      </c>
      <c r="F838" s="4">
        <v>0.18</v>
      </c>
      <c r="K838" s="4">
        <v>0.17</v>
      </c>
      <c r="L838" s="4">
        <v>0.32090000000000002</v>
      </c>
      <c r="M838" s="4">
        <v>0.52769999999999995</v>
      </c>
      <c r="N838" s="4">
        <v>0.48</v>
      </c>
      <c r="O838" s="4">
        <v>0.40039999999999998</v>
      </c>
      <c r="P838" s="4">
        <v>0.50390000000000001</v>
      </c>
    </row>
    <row r="839" spans="1:16" x14ac:dyDescent="0.25">
      <c r="A839" t="s">
        <v>593</v>
      </c>
      <c r="B839" s="2">
        <v>0</v>
      </c>
      <c r="E839" s="4" t="e">
        <v>#N/A</v>
      </c>
      <c r="F839" s="4">
        <v>0.18</v>
      </c>
      <c r="K839" s="4">
        <v>0.17</v>
      </c>
      <c r="L839" s="4">
        <v>0.32090000000000002</v>
      </c>
      <c r="M839" s="4">
        <v>0.52769999999999995</v>
      </c>
      <c r="N839" s="4">
        <v>0.48</v>
      </c>
      <c r="O839" s="4">
        <v>0.40039999999999998</v>
      </c>
      <c r="P839" s="4">
        <v>0.50390000000000001</v>
      </c>
    </row>
    <row r="840" spans="1:16" x14ac:dyDescent="0.25">
      <c r="A840" t="s">
        <v>594</v>
      </c>
      <c r="B840" s="2">
        <v>0</v>
      </c>
      <c r="E840" s="4" t="e">
        <v>#N/A</v>
      </c>
      <c r="F840" s="4">
        <v>0.18</v>
      </c>
      <c r="K840" s="4">
        <v>0.17</v>
      </c>
      <c r="L840" s="4">
        <v>0.32090000000000002</v>
      </c>
      <c r="M840" s="4">
        <v>0.52769999999999995</v>
      </c>
      <c r="N840" s="4">
        <v>0.48</v>
      </c>
      <c r="O840" s="4">
        <v>0.40039999999999998</v>
      </c>
      <c r="P840" s="4">
        <v>0.50390000000000001</v>
      </c>
    </row>
    <row r="841" spans="1:16" x14ac:dyDescent="0.25">
      <c r="A841" t="s">
        <v>595</v>
      </c>
      <c r="B841" s="2">
        <v>0</v>
      </c>
      <c r="E841" s="4" t="e">
        <v>#N/A</v>
      </c>
      <c r="F841" s="4">
        <v>0.18</v>
      </c>
      <c r="K841" s="4">
        <v>0.17</v>
      </c>
      <c r="L841" s="4">
        <v>0.32090000000000002</v>
      </c>
      <c r="M841" s="4">
        <v>0.52769999999999995</v>
      </c>
      <c r="N841" s="4">
        <v>0.48</v>
      </c>
      <c r="O841" s="4">
        <v>0.40039999999999998</v>
      </c>
      <c r="P841" s="4">
        <v>0.50390000000000001</v>
      </c>
    </row>
    <row r="842" spans="1:16" x14ac:dyDescent="0.25">
      <c r="A842" t="s">
        <v>596</v>
      </c>
      <c r="B842" s="2">
        <v>0</v>
      </c>
      <c r="E842" s="4" t="e">
        <v>#N/A</v>
      </c>
      <c r="F842" s="4">
        <v>0.18</v>
      </c>
      <c r="K842" s="4">
        <v>0.17</v>
      </c>
      <c r="L842" s="4">
        <v>0.32090000000000002</v>
      </c>
      <c r="M842" s="4">
        <v>0.52769999999999995</v>
      </c>
      <c r="N842" s="4">
        <v>0.48</v>
      </c>
      <c r="O842" s="4">
        <v>0.40039999999999998</v>
      </c>
      <c r="P842" s="4">
        <v>0.50390000000000001</v>
      </c>
    </row>
    <row r="843" spans="1:16" x14ac:dyDescent="0.25">
      <c r="A843" t="s">
        <v>597</v>
      </c>
      <c r="B843" s="2">
        <v>0</v>
      </c>
      <c r="E843" s="4" t="e">
        <v>#N/A</v>
      </c>
      <c r="F843" s="4">
        <v>0.18</v>
      </c>
      <c r="K843" s="4">
        <v>0.17</v>
      </c>
      <c r="L843" s="4">
        <v>0.32090000000000002</v>
      </c>
      <c r="M843" s="4">
        <v>0.52769999999999995</v>
      </c>
      <c r="N843" s="4">
        <v>0.48</v>
      </c>
      <c r="O843" s="4">
        <v>0.40039999999999998</v>
      </c>
      <c r="P843" s="4">
        <v>0.50390000000000001</v>
      </c>
    </row>
    <row r="844" spans="1:16" x14ac:dyDescent="0.25">
      <c r="A844" t="s">
        <v>598</v>
      </c>
      <c r="B844" s="2">
        <v>0</v>
      </c>
      <c r="E844" s="4" t="e">
        <v>#N/A</v>
      </c>
      <c r="F844" s="4">
        <v>0.18</v>
      </c>
      <c r="K844" s="4">
        <v>0.17</v>
      </c>
      <c r="L844" s="4">
        <v>0.32090000000000002</v>
      </c>
      <c r="M844" s="4">
        <v>0.52769999999999995</v>
      </c>
      <c r="N844" s="4">
        <v>0.48</v>
      </c>
      <c r="O844" s="4">
        <v>0.40039999999999998</v>
      </c>
      <c r="P844" s="4">
        <v>0.50390000000000001</v>
      </c>
    </row>
    <row r="845" spans="1:16" x14ac:dyDescent="0.25">
      <c r="A845" t="s">
        <v>599</v>
      </c>
      <c r="B845" s="2">
        <v>0</v>
      </c>
      <c r="E845" s="4" t="e">
        <v>#N/A</v>
      </c>
      <c r="F845" s="4">
        <v>0.18</v>
      </c>
      <c r="K845" s="4">
        <v>0.17</v>
      </c>
      <c r="L845" s="4">
        <v>0.32090000000000002</v>
      </c>
      <c r="M845" s="4">
        <v>0.52769999999999995</v>
      </c>
      <c r="N845" s="4">
        <v>0.48</v>
      </c>
      <c r="O845" s="4">
        <v>0.40039999999999998</v>
      </c>
      <c r="P845" s="4">
        <v>0.50390000000000001</v>
      </c>
    </row>
    <row r="846" spans="1:16" x14ac:dyDescent="0.25">
      <c r="A846" t="s">
        <v>600</v>
      </c>
      <c r="B846" s="2">
        <v>0</v>
      </c>
      <c r="E846" s="4" t="e">
        <v>#N/A</v>
      </c>
      <c r="F846" s="4">
        <v>0.18</v>
      </c>
      <c r="K846" s="4">
        <v>0.17</v>
      </c>
      <c r="L846" s="4">
        <v>0.32090000000000002</v>
      </c>
      <c r="M846" s="4">
        <v>0.52769999999999995</v>
      </c>
      <c r="N846" s="4">
        <v>0.48</v>
      </c>
      <c r="O846" s="4">
        <v>0.40039999999999998</v>
      </c>
      <c r="P846" s="4">
        <v>0.50390000000000001</v>
      </c>
    </row>
    <row r="847" spans="1:16" x14ac:dyDescent="0.25">
      <c r="A847" t="s">
        <v>601</v>
      </c>
      <c r="B847" s="2">
        <v>0</v>
      </c>
      <c r="E847" s="4" t="e">
        <v>#N/A</v>
      </c>
      <c r="F847" s="4">
        <v>0.18</v>
      </c>
      <c r="K847" s="4">
        <v>0.17</v>
      </c>
      <c r="L847" s="4">
        <v>0.32090000000000002</v>
      </c>
      <c r="M847" s="4">
        <v>0.52769999999999995</v>
      </c>
      <c r="N847" s="4">
        <v>0.48</v>
      </c>
      <c r="O847" s="4">
        <v>0.40039999999999998</v>
      </c>
      <c r="P847" s="4">
        <v>0.50390000000000001</v>
      </c>
    </row>
    <row r="848" spans="1:16" x14ac:dyDescent="0.25">
      <c r="A848" t="s">
        <v>602</v>
      </c>
      <c r="B848" s="2">
        <v>0</v>
      </c>
      <c r="E848" s="4" t="e">
        <v>#N/A</v>
      </c>
      <c r="F848" s="4">
        <v>0.18</v>
      </c>
      <c r="K848" s="4">
        <v>0.17</v>
      </c>
      <c r="L848" s="4">
        <v>0.32090000000000002</v>
      </c>
      <c r="M848" s="4">
        <v>0.52769999999999995</v>
      </c>
      <c r="N848" s="4">
        <v>0.48</v>
      </c>
      <c r="O848" s="4">
        <v>0.40039999999999998</v>
      </c>
      <c r="P848" s="4">
        <v>0.50390000000000001</v>
      </c>
    </row>
    <row r="849" spans="1:16" x14ac:dyDescent="0.25">
      <c r="A849" t="s">
        <v>603</v>
      </c>
      <c r="B849" s="2">
        <v>0</v>
      </c>
      <c r="E849" s="4" t="e">
        <v>#N/A</v>
      </c>
      <c r="F849" s="4">
        <v>0.18</v>
      </c>
      <c r="K849" s="4">
        <v>0.17</v>
      </c>
      <c r="L849" s="4">
        <v>0.32090000000000002</v>
      </c>
      <c r="M849" s="4">
        <v>0.52769999999999995</v>
      </c>
      <c r="N849" s="4">
        <v>0.48</v>
      </c>
      <c r="O849" s="4">
        <v>0.40039999999999998</v>
      </c>
      <c r="P849" s="4">
        <v>0.50390000000000001</v>
      </c>
    </row>
    <row r="850" spans="1:16" x14ac:dyDescent="0.25">
      <c r="A850" t="s">
        <v>604</v>
      </c>
      <c r="B850" s="2">
        <v>0</v>
      </c>
      <c r="E850" s="4" t="e">
        <v>#N/A</v>
      </c>
      <c r="F850" s="4">
        <v>0.18</v>
      </c>
      <c r="K850" s="4">
        <v>0.17</v>
      </c>
      <c r="L850" s="4">
        <v>0.32090000000000002</v>
      </c>
      <c r="M850" s="4">
        <v>0.52769999999999995</v>
      </c>
      <c r="N850" s="4">
        <v>0.48</v>
      </c>
      <c r="O850" s="4">
        <v>0.40039999999999998</v>
      </c>
      <c r="P850" s="4">
        <v>0.50390000000000001</v>
      </c>
    </row>
    <row r="851" spans="1:16" x14ac:dyDescent="0.25">
      <c r="A851" t="s">
        <v>605</v>
      </c>
      <c r="B851" s="2">
        <v>0</v>
      </c>
      <c r="E851" s="4" t="e">
        <v>#N/A</v>
      </c>
      <c r="F851" s="4">
        <v>0.18</v>
      </c>
      <c r="K851" s="4">
        <v>0.17</v>
      </c>
      <c r="L851" s="4">
        <v>0.32090000000000002</v>
      </c>
      <c r="M851" s="4">
        <v>0.52769999999999995</v>
      </c>
      <c r="N851" s="4">
        <v>0.48</v>
      </c>
      <c r="O851" s="4">
        <v>0.40039999999999998</v>
      </c>
      <c r="P851" s="4">
        <v>0.50390000000000001</v>
      </c>
    </row>
    <row r="852" spans="1:16" x14ac:dyDescent="0.25">
      <c r="A852" t="s">
        <v>606</v>
      </c>
      <c r="B852" s="2">
        <v>0</v>
      </c>
      <c r="E852" s="4" t="e">
        <v>#N/A</v>
      </c>
      <c r="F852" s="4">
        <v>0.18</v>
      </c>
      <c r="K852" s="4">
        <v>0.17</v>
      </c>
      <c r="L852" s="4">
        <v>0.32090000000000002</v>
      </c>
      <c r="M852" s="4">
        <v>0.52769999999999995</v>
      </c>
      <c r="N852" s="4">
        <v>0.48</v>
      </c>
      <c r="O852" s="4">
        <v>0.40039999999999998</v>
      </c>
      <c r="P852" s="4">
        <v>0.50390000000000001</v>
      </c>
    </row>
    <row r="853" spans="1:16" x14ac:dyDescent="0.25">
      <c r="A853" t="s">
        <v>607</v>
      </c>
      <c r="B853" s="2">
        <v>0</v>
      </c>
      <c r="E853" s="4" t="e">
        <v>#N/A</v>
      </c>
      <c r="F853" s="4">
        <v>0.18</v>
      </c>
      <c r="K853" s="4">
        <v>0.17</v>
      </c>
      <c r="L853" s="4">
        <v>0.32090000000000002</v>
      </c>
      <c r="M853" s="4">
        <v>0.52769999999999995</v>
      </c>
      <c r="N853" s="4">
        <v>0.48</v>
      </c>
      <c r="O853" s="4">
        <v>0.40039999999999998</v>
      </c>
      <c r="P853" s="4">
        <v>0.50390000000000001</v>
      </c>
    </row>
    <row r="854" spans="1:16" x14ac:dyDescent="0.25">
      <c r="A854" t="s">
        <v>608</v>
      </c>
      <c r="B854" s="2">
        <v>0</v>
      </c>
      <c r="E854" s="4" t="e">
        <v>#N/A</v>
      </c>
      <c r="F854" s="4">
        <v>0.18</v>
      </c>
      <c r="K854" s="4">
        <v>0.17</v>
      </c>
      <c r="L854" s="4">
        <v>0.32090000000000002</v>
      </c>
      <c r="M854" s="4">
        <v>0.52769999999999995</v>
      </c>
      <c r="N854" s="4">
        <v>0.48</v>
      </c>
      <c r="O854" s="4">
        <v>0.40039999999999998</v>
      </c>
      <c r="P854" s="4">
        <v>0.50390000000000001</v>
      </c>
    </row>
    <row r="855" spans="1:16" x14ac:dyDescent="0.25">
      <c r="A855" t="s">
        <v>609</v>
      </c>
      <c r="B855" s="2">
        <v>0</v>
      </c>
      <c r="E855" s="4" t="e">
        <v>#N/A</v>
      </c>
      <c r="F855" s="4">
        <v>0.18</v>
      </c>
      <c r="K855" s="4">
        <v>0.17</v>
      </c>
      <c r="L855" s="4">
        <v>0.32090000000000002</v>
      </c>
      <c r="M855" s="4">
        <v>0.52769999999999995</v>
      </c>
      <c r="N855" s="4">
        <v>0.48</v>
      </c>
      <c r="O855" s="4">
        <v>0.40039999999999998</v>
      </c>
      <c r="P855" s="4">
        <v>0.50390000000000001</v>
      </c>
    </row>
    <row r="856" spans="1:16" x14ac:dyDescent="0.25">
      <c r="A856" t="s">
        <v>610</v>
      </c>
      <c r="B856" s="2">
        <v>0</v>
      </c>
      <c r="E856" s="4" t="e">
        <v>#N/A</v>
      </c>
      <c r="F856" s="4">
        <v>0.18</v>
      </c>
      <c r="K856" s="4">
        <v>0.17</v>
      </c>
      <c r="L856" s="4">
        <v>0.32090000000000002</v>
      </c>
      <c r="M856" s="4">
        <v>0.52769999999999995</v>
      </c>
      <c r="N856" s="4">
        <v>0.48</v>
      </c>
      <c r="O856" s="4">
        <v>0.40039999999999998</v>
      </c>
      <c r="P856" s="4">
        <v>0.50390000000000001</v>
      </c>
    </row>
    <row r="857" spans="1:16" x14ac:dyDescent="0.25">
      <c r="A857" t="s">
        <v>611</v>
      </c>
      <c r="B857" s="2">
        <v>0</v>
      </c>
      <c r="E857" s="4" t="e">
        <v>#N/A</v>
      </c>
      <c r="F857" s="4">
        <v>0.18</v>
      </c>
      <c r="K857" s="4">
        <v>0.17</v>
      </c>
      <c r="L857" s="4">
        <v>0.32090000000000002</v>
      </c>
      <c r="M857" s="4">
        <v>0.52769999999999995</v>
      </c>
      <c r="N857" s="4">
        <v>0.48</v>
      </c>
      <c r="O857" s="4">
        <v>0.40039999999999998</v>
      </c>
      <c r="P857" s="4">
        <v>0.50390000000000001</v>
      </c>
    </row>
    <row r="858" spans="1:16" x14ac:dyDescent="0.25">
      <c r="A858" t="s">
        <v>612</v>
      </c>
      <c r="B858" s="2">
        <v>0</v>
      </c>
      <c r="E858" s="4" t="e">
        <v>#N/A</v>
      </c>
      <c r="F858" s="4">
        <v>0.18</v>
      </c>
      <c r="K858" s="4">
        <v>0.17</v>
      </c>
      <c r="L858" s="4">
        <v>0.32090000000000002</v>
      </c>
      <c r="M858" s="4">
        <v>0.52769999999999995</v>
      </c>
      <c r="N858" s="4">
        <v>0.48</v>
      </c>
      <c r="O858" s="4">
        <v>0.40039999999999998</v>
      </c>
      <c r="P858" s="4">
        <v>0.50390000000000001</v>
      </c>
    </row>
    <row r="859" spans="1:16" x14ac:dyDescent="0.25">
      <c r="A859" t="s">
        <v>613</v>
      </c>
      <c r="B859" s="2">
        <v>0</v>
      </c>
      <c r="E859" s="4" t="e">
        <v>#N/A</v>
      </c>
      <c r="F859" s="4">
        <v>0.18</v>
      </c>
      <c r="K859" s="4">
        <v>0.17</v>
      </c>
      <c r="L859" s="4">
        <v>0.32090000000000002</v>
      </c>
      <c r="M859" s="4">
        <v>0.52769999999999995</v>
      </c>
      <c r="N859" s="4">
        <v>0.48</v>
      </c>
      <c r="O859" s="4">
        <v>0.40039999999999998</v>
      </c>
      <c r="P859" s="4">
        <v>0.50390000000000001</v>
      </c>
    </row>
    <row r="860" spans="1:16" x14ac:dyDescent="0.25">
      <c r="A860" t="s">
        <v>614</v>
      </c>
      <c r="B860" s="2">
        <v>0</v>
      </c>
      <c r="E860" s="4" t="e">
        <v>#N/A</v>
      </c>
      <c r="F860" s="4">
        <v>0.18</v>
      </c>
      <c r="K860" s="4">
        <v>0.17</v>
      </c>
      <c r="L860" s="4">
        <v>0.32090000000000002</v>
      </c>
      <c r="M860" s="4">
        <v>0.52769999999999995</v>
      </c>
      <c r="N860" s="4">
        <v>0.48</v>
      </c>
      <c r="O860" s="4">
        <v>0.40039999999999998</v>
      </c>
      <c r="P860" s="4">
        <v>0.50390000000000001</v>
      </c>
    </row>
    <row r="861" spans="1:16" x14ac:dyDescent="0.25">
      <c r="A861" t="s">
        <v>615</v>
      </c>
      <c r="B861" s="2">
        <v>0</v>
      </c>
      <c r="E861" s="4" t="e">
        <v>#N/A</v>
      </c>
      <c r="F861" s="4">
        <v>0.18</v>
      </c>
      <c r="K861" s="4">
        <v>0.17</v>
      </c>
      <c r="L861" s="4">
        <v>0.32090000000000002</v>
      </c>
      <c r="M861" s="4">
        <v>0.52769999999999995</v>
      </c>
      <c r="N861" s="4">
        <v>0.48</v>
      </c>
      <c r="O861" s="4">
        <v>0.40039999999999998</v>
      </c>
      <c r="P861" s="4">
        <v>0.50390000000000001</v>
      </c>
    </row>
    <row r="862" spans="1:16" x14ac:dyDescent="0.25">
      <c r="A862" t="s">
        <v>616</v>
      </c>
      <c r="B862" s="2">
        <v>0</v>
      </c>
      <c r="E862" s="4" t="e">
        <v>#N/A</v>
      </c>
      <c r="F862" s="4">
        <v>0.18</v>
      </c>
      <c r="K862" s="4">
        <v>0.17</v>
      </c>
      <c r="L862" s="4">
        <v>0.32090000000000002</v>
      </c>
      <c r="M862" s="4">
        <v>0.52769999999999995</v>
      </c>
      <c r="N862" s="4">
        <v>0.48</v>
      </c>
      <c r="O862" s="4">
        <v>0.40039999999999998</v>
      </c>
      <c r="P862" s="4">
        <v>0.50390000000000001</v>
      </c>
    </row>
    <row r="863" spans="1:16" x14ac:dyDescent="0.25">
      <c r="A863" t="s">
        <v>617</v>
      </c>
      <c r="B863" s="2">
        <v>0</v>
      </c>
      <c r="E863" s="4" t="e">
        <v>#N/A</v>
      </c>
      <c r="F863" s="4">
        <v>0.18</v>
      </c>
      <c r="K863" s="4">
        <v>0.17</v>
      </c>
      <c r="L863" s="4">
        <v>0.32090000000000002</v>
      </c>
      <c r="M863" s="4">
        <v>0.52769999999999995</v>
      </c>
      <c r="N863" s="4">
        <v>0.48</v>
      </c>
      <c r="O863" s="4">
        <v>0.40039999999999998</v>
      </c>
      <c r="P863" s="4">
        <v>0.50390000000000001</v>
      </c>
    </row>
    <row r="864" spans="1:16" x14ac:dyDescent="0.25">
      <c r="A864" t="s">
        <v>618</v>
      </c>
      <c r="B864" s="2">
        <v>0</v>
      </c>
      <c r="E864" s="4" t="e">
        <v>#N/A</v>
      </c>
      <c r="F864" s="4">
        <v>0.18</v>
      </c>
      <c r="K864" s="4">
        <v>0.17</v>
      </c>
      <c r="L864" s="4">
        <v>0.32090000000000002</v>
      </c>
      <c r="M864" s="4">
        <v>0.52769999999999995</v>
      </c>
      <c r="N864" s="4">
        <v>0.48</v>
      </c>
      <c r="O864" s="4">
        <v>0.40039999999999998</v>
      </c>
      <c r="P864" s="4">
        <v>0.50390000000000001</v>
      </c>
    </row>
    <row r="865" spans="1:16" x14ac:dyDescent="0.25">
      <c r="A865" t="s">
        <v>619</v>
      </c>
      <c r="B865" s="2">
        <v>0</v>
      </c>
      <c r="E865" s="4" t="e">
        <v>#N/A</v>
      </c>
      <c r="F865" s="4">
        <v>0.18</v>
      </c>
      <c r="K865" s="4">
        <v>0.17</v>
      </c>
      <c r="L865" s="4">
        <v>0.32090000000000002</v>
      </c>
      <c r="M865" s="4">
        <v>0.52769999999999995</v>
      </c>
      <c r="N865" s="4">
        <v>0.48</v>
      </c>
      <c r="O865" s="4">
        <v>0.40039999999999998</v>
      </c>
      <c r="P865" s="4">
        <v>0.50390000000000001</v>
      </c>
    </row>
    <row r="866" spans="1:16" x14ac:dyDescent="0.25">
      <c r="A866" t="s">
        <v>620</v>
      </c>
      <c r="B866" s="2">
        <v>0</v>
      </c>
      <c r="E866" s="4" t="e">
        <v>#N/A</v>
      </c>
      <c r="F866" s="4">
        <v>0.18</v>
      </c>
      <c r="K866" s="4">
        <v>0.17</v>
      </c>
      <c r="L866" s="4">
        <v>0.32090000000000002</v>
      </c>
      <c r="M866" s="4">
        <v>0.52769999999999995</v>
      </c>
      <c r="N866" s="4">
        <v>0.48</v>
      </c>
      <c r="O866" s="4">
        <v>0.40039999999999998</v>
      </c>
      <c r="P866" s="4">
        <v>0.50390000000000001</v>
      </c>
    </row>
    <row r="867" spans="1:16" x14ac:dyDescent="0.25">
      <c r="A867" t="s">
        <v>621</v>
      </c>
      <c r="B867" s="2">
        <v>0</v>
      </c>
      <c r="E867" s="4" t="e">
        <v>#N/A</v>
      </c>
      <c r="F867" s="4">
        <v>0.18</v>
      </c>
      <c r="K867" s="4">
        <v>0.17</v>
      </c>
      <c r="L867" s="4">
        <v>0.32090000000000002</v>
      </c>
      <c r="M867" s="4">
        <v>0.52769999999999995</v>
      </c>
      <c r="N867" s="4">
        <v>0.48</v>
      </c>
      <c r="O867" s="4">
        <v>0.40039999999999998</v>
      </c>
      <c r="P867" s="4">
        <v>0.50390000000000001</v>
      </c>
    </row>
    <row r="868" spans="1:16" x14ac:dyDescent="0.25">
      <c r="A868" t="s">
        <v>622</v>
      </c>
      <c r="B868" s="2">
        <v>0</v>
      </c>
      <c r="E868" s="4" t="e">
        <v>#N/A</v>
      </c>
      <c r="F868" s="4">
        <v>0.18</v>
      </c>
      <c r="K868" s="4">
        <v>0.17</v>
      </c>
      <c r="L868" s="4">
        <v>0.32090000000000002</v>
      </c>
      <c r="M868" s="4">
        <v>0.52769999999999995</v>
      </c>
      <c r="N868" s="4">
        <v>0.48</v>
      </c>
      <c r="O868" s="4">
        <v>0.40039999999999998</v>
      </c>
      <c r="P868" s="4">
        <v>0.50390000000000001</v>
      </c>
    </row>
    <row r="869" spans="1:16" x14ac:dyDescent="0.25">
      <c r="A869" t="s">
        <v>623</v>
      </c>
      <c r="B869" s="2">
        <v>0</v>
      </c>
      <c r="E869" s="4" t="e">
        <v>#N/A</v>
      </c>
      <c r="F869" s="4">
        <v>0.18</v>
      </c>
      <c r="K869" s="4">
        <v>0.17</v>
      </c>
      <c r="L869" s="4">
        <v>0.32090000000000002</v>
      </c>
      <c r="M869" s="4">
        <v>0.52769999999999995</v>
      </c>
      <c r="N869" s="4">
        <v>0.48</v>
      </c>
      <c r="O869" s="4">
        <v>0.40039999999999998</v>
      </c>
      <c r="P869" s="4">
        <v>0.50390000000000001</v>
      </c>
    </row>
    <row r="870" spans="1:16" x14ac:dyDescent="0.25">
      <c r="A870" t="s">
        <v>624</v>
      </c>
      <c r="B870" s="2">
        <v>0</v>
      </c>
      <c r="E870" s="4" t="e">
        <v>#N/A</v>
      </c>
      <c r="F870" s="4">
        <v>0.18</v>
      </c>
      <c r="K870" s="4">
        <v>0.17</v>
      </c>
      <c r="L870" s="4">
        <v>0.32090000000000002</v>
      </c>
      <c r="M870" s="4">
        <v>0.52769999999999995</v>
      </c>
      <c r="N870" s="4">
        <v>0.48</v>
      </c>
      <c r="O870" s="4">
        <v>0.40039999999999998</v>
      </c>
      <c r="P870" s="4">
        <v>0.50390000000000001</v>
      </c>
    </row>
    <row r="871" spans="1:16" x14ac:dyDescent="0.25">
      <c r="A871" t="s">
        <v>625</v>
      </c>
      <c r="B871" s="2">
        <v>0</v>
      </c>
      <c r="E871" s="4" t="e">
        <v>#N/A</v>
      </c>
      <c r="F871" s="4">
        <v>0.18</v>
      </c>
      <c r="K871" s="4">
        <v>0.17</v>
      </c>
      <c r="L871" s="4">
        <v>0.32090000000000002</v>
      </c>
      <c r="M871" s="4">
        <v>0.52769999999999995</v>
      </c>
      <c r="N871" s="4">
        <v>0.48</v>
      </c>
      <c r="O871" s="4">
        <v>0.40039999999999998</v>
      </c>
      <c r="P871" s="4">
        <v>0.50390000000000001</v>
      </c>
    </row>
    <row r="872" spans="1:16" x14ac:dyDescent="0.25">
      <c r="A872" t="s">
        <v>626</v>
      </c>
      <c r="B872" s="2">
        <v>0</v>
      </c>
      <c r="E872" s="4" t="e">
        <v>#N/A</v>
      </c>
      <c r="F872" s="4">
        <v>0.18</v>
      </c>
      <c r="K872" s="4">
        <v>0.17</v>
      </c>
      <c r="L872" s="4">
        <v>0.32090000000000002</v>
      </c>
      <c r="M872" s="4">
        <v>0.52769999999999995</v>
      </c>
      <c r="N872" s="4">
        <v>0.48</v>
      </c>
      <c r="O872" s="4">
        <v>0.40039999999999998</v>
      </c>
      <c r="P872" s="4">
        <v>0.50390000000000001</v>
      </c>
    </row>
    <row r="873" spans="1:16" x14ac:dyDescent="0.25">
      <c r="A873" t="s">
        <v>627</v>
      </c>
      <c r="B873" s="2">
        <v>0</v>
      </c>
      <c r="E873" s="4" t="e">
        <v>#N/A</v>
      </c>
      <c r="F873" s="4">
        <v>0.18</v>
      </c>
      <c r="K873" s="4">
        <v>0.17</v>
      </c>
      <c r="L873" s="4">
        <v>0.32090000000000002</v>
      </c>
      <c r="M873" s="4">
        <v>0.52769999999999995</v>
      </c>
      <c r="N873" s="4">
        <v>0.48</v>
      </c>
      <c r="O873" s="4">
        <v>0.40039999999999998</v>
      </c>
      <c r="P873" s="4">
        <v>0.50390000000000001</v>
      </c>
    </row>
    <row r="874" spans="1:16" x14ac:dyDescent="0.25">
      <c r="A874" t="s">
        <v>628</v>
      </c>
      <c r="B874" s="2">
        <v>0</v>
      </c>
      <c r="E874" s="4" t="e">
        <v>#N/A</v>
      </c>
      <c r="F874" s="4">
        <v>0.18</v>
      </c>
      <c r="K874" s="4">
        <v>0.17</v>
      </c>
      <c r="L874" s="4">
        <v>0.32090000000000002</v>
      </c>
      <c r="M874" s="4">
        <v>0.52769999999999995</v>
      </c>
      <c r="N874" s="4">
        <v>0.48</v>
      </c>
      <c r="O874" s="4">
        <v>0.40039999999999998</v>
      </c>
      <c r="P874" s="4">
        <v>0.50390000000000001</v>
      </c>
    </row>
    <row r="875" spans="1:16" x14ac:dyDescent="0.25">
      <c r="A875" t="s">
        <v>629</v>
      </c>
      <c r="B875" s="2">
        <v>0</v>
      </c>
      <c r="E875" s="4" t="e">
        <v>#N/A</v>
      </c>
      <c r="F875" s="4">
        <v>0.18</v>
      </c>
      <c r="K875" s="4">
        <v>0.17</v>
      </c>
      <c r="L875" s="4">
        <v>0.32090000000000002</v>
      </c>
      <c r="M875" s="4">
        <v>0.52769999999999995</v>
      </c>
      <c r="N875" s="4">
        <v>0.48</v>
      </c>
      <c r="O875" s="4">
        <v>0.40039999999999998</v>
      </c>
      <c r="P875" s="4">
        <v>0.50390000000000001</v>
      </c>
    </row>
    <row r="876" spans="1:16" x14ac:dyDescent="0.25">
      <c r="A876" t="s">
        <v>630</v>
      </c>
      <c r="B876" s="2">
        <v>0</v>
      </c>
      <c r="E876" s="4" t="e">
        <v>#N/A</v>
      </c>
      <c r="F876" s="4">
        <v>0.18</v>
      </c>
      <c r="K876" s="4">
        <v>0.17</v>
      </c>
      <c r="L876" s="4">
        <v>0.32090000000000002</v>
      </c>
      <c r="M876" s="4">
        <v>0.52769999999999995</v>
      </c>
      <c r="N876" s="4">
        <v>0.48</v>
      </c>
      <c r="O876" s="4">
        <v>0.40039999999999998</v>
      </c>
      <c r="P876" s="4">
        <v>0.50390000000000001</v>
      </c>
    </row>
    <row r="877" spans="1:16" x14ac:dyDescent="0.25">
      <c r="A877" t="s">
        <v>631</v>
      </c>
      <c r="B877" s="2">
        <v>0</v>
      </c>
      <c r="E877" s="4" t="e">
        <v>#N/A</v>
      </c>
      <c r="F877" s="4">
        <v>0.18</v>
      </c>
      <c r="K877" s="4">
        <v>0.17</v>
      </c>
      <c r="L877" s="4">
        <v>0.32090000000000002</v>
      </c>
      <c r="M877" s="4">
        <v>0.52769999999999995</v>
      </c>
      <c r="N877" s="4">
        <v>0.48</v>
      </c>
      <c r="O877" s="4">
        <v>0.40039999999999998</v>
      </c>
      <c r="P877" s="4">
        <v>0.50390000000000001</v>
      </c>
    </row>
    <row r="878" spans="1:16" x14ac:dyDescent="0.25">
      <c r="A878" t="s">
        <v>632</v>
      </c>
      <c r="B878" s="2">
        <v>0</v>
      </c>
      <c r="E878" s="4" t="e">
        <v>#N/A</v>
      </c>
      <c r="F878" s="4">
        <v>0.18</v>
      </c>
      <c r="K878" s="4">
        <v>0.17</v>
      </c>
      <c r="L878" s="4">
        <v>0.32090000000000002</v>
      </c>
      <c r="M878" s="4">
        <v>0.52769999999999995</v>
      </c>
      <c r="N878" s="4">
        <v>0.48</v>
      </c>
      <c r="O878" s="4">
        <v>0.40039999999999998</v>
      </c>
      <c r="P878" s="4">
        <v>0.50390000000000001</v>
      </c>
    </row>
    <row r="879" spans="1:16" x14ac:dyDescent="0.25">
      <c r="A879" t="s">
        <v>633</v>
      </c>
      <c r="B879" s="2">
        <v>0</v>
      </c>
      <c r="E879" s="4" t="e">
        <v>#N/A</v>
      </c>
      <c r="F879" s="4">
        <v>0.18</v>
      </c>
      <c r="K879" s="4">
        <v>0.17</v>
      </c>
      <c r="L879" s="4">
        <v>0.32090000000000002</v>
      </c>
      <c r="M879" s="4">
        <v>0.52769999999999995</v>
      </c>
      <c r="N879" s="4">
        <v>0.48</v>
      </c>
      <c r="O879" s="4">
        <v>0.40039999999999998</v>
      </c>
      <c r="P879" s="4">
        <v>0.50390000000000001</v>
      </c>
    </row>
    <row r="880" spans="1:16" x14ac:dyDescent="0.25">
      <c r="A880" t="s">
        <v>634</v>
      </c>
      <c r="B880" s="2">
        <v>0</v>
      </c>
      <c r="E880" s="4" t="e">
        <v>#N/A</v>
      </c>
      <c r="F880" s="4">
        <v>0.18</v>
      </c>
      <c r="K880" s="4">
        <v>0.17</v>
      </c>
      <c r="L880" s="4">
        <v>0.32090000000000002</v>
      </c>
      <c r="M880" s="4">
        <v>0.52769999999999995</v>
      </c>
      <c r="N880" s="4">
        <v>0.48</v>
      </c>
      <c r="O880" s="4">
        <v>0.40039999999999998</v>
      </c>
      <c r="P880" s="4">
        <v>0.50390000000000001</v>
      </c>
    </row>
    <row r="881" spans="1:16" x14ac:dyDescent="0.25">
      <c r="A881" t="s">
        <v>635</v>
      </c>
      <c r="B881" s="2">
        <v>0</v>
      </c>
      <c r="E881" s="4" t="e">
        <v>#N/A</v>
      </c>
      <c r="F881" s="4">
        <v>0.18</v>
      </c>
      <c r="K881" s="4">
        <v>0.17</v>
      </c>
      <c r="L881" s="4">
        <v>0.32090000000000002</v>
      </c>
      <c r="M881" s="4">
        <v>0.52769999999999995</v>
      </c>
      <c r="N881" s="4">
        <v>0.48</v>
      </c>
      <c r="O881" s="4">
        <v>0.40039999999999998</v>
      </c>
      <c r="P881" s="4">
        <v>0.50390000000000001</v>
      </c>
    </row>
    <row r="882" spans="1:16" x14ac:dyDescent="0.25">
      <c r="A882" t="s">
        <v>636</v>
      </c>
      <c r="B882" s="2">
        <v>0</v>
      </c>
      <c r="E882" s="4" t="e">
        <v>#N/A</v>
      </c>
      <c r="F882" s="4">
        <v>0.18</v>
      </c>
      <c r="K882" s="4">
        <v>0.17</v>
      </c>
      <c r="L882" s="4">
        <v>0.32090000000000002</v>
      </c>
      <c r="M882" s="4">
        <v>0.52769999999999995</v>
      </c>
      <c r="N882" s="4">
        <v>0.48</v>
      </c>
      <c r="O882" s="4">
        <v>0.40039999999999998</v>
      </c>
      <c r="P882" s="4">
        <v>0.50390000000000001</v>
      </c>
    </row>
    <row r="883" spans="1:16" x14ac:dyDescent="0.25">
      <c r="A883" t="s">
        <v>637</v>
      </c>
      <c r="B883" s="2">
        <v>0</v>
      </c>
      <c r="E883" s="4" t="e">
        <v>#N/A</v>
      </c>
      <c r="F883" s="4">
        <v>0.18</v>
      </c>
      <c r="K883" s="4">
        <v>0.17</v>
      </c>
      <c r="L883" s="4">
        <v>0.32090000000000002</v>
      </c>
      <c r="M883" s="4">
        <v>0.52769999999999995</v>
      </c>
      <c r="N883" s="4">
        <v>0.48</v>
      </c>
      <c r="O883" s="4">
        <v>0.40039999999999998</v>
      </c>
      <c r="P883" s="4">
        <v>0.50390000000000001</v>
      </c>
    </row>
    <row r="884" spans="1:16" x14ac:dyDescent="0.25">
      <c r="A884" t="s">
        <v>638</v>
      </c>
      <c r="B884" s="2">
        <v>0</v>
      </c>
      <c r="E884" s="4" t="e">
        <v>#N/A</v>
      </c>
      <c r="F884" s="4">
        <v>0.18</v>
      </c>
      <c r="K884" s="4">
        <v>0.17</v>
      </c>
      <c r="L884" s="4">
        <v>0.32090000000000002</v>
      </c>
      <c r="M884" s="4">
        <v>0.52769999999999995</v>
      </c>
      <c r="N884" s="4">
        <v>0.48</v>
      </c>
      <c r="O884" s="4">
        <v>0.40039999999999998</v>
      </c>
      <c r="P884" s="4">
        <v>0.50390000000000001</v>
      </c>
    </row>
    <row r="885" spans="1:16" x14ac:dyDescent="0.25">
      <c r="A885" t="s">
        <v>639</v>
      </c>
      <c r="B885" s="2">
        <v>0</v>
      </c>
      <c r="E885" s="4" t="e">
        <v>#N/A</v>
      </c>
      <c r="F885" s="4">
        <v>0.18</v>
      </c>
      <c r="K885" s="4">
        <v>0.17</v>
      </c>
      <c r="L885" s="4">
        <v>0.32090000000000002</v>
      </c>
      <c r="M885" s="4">
        <v>0.52769999999999995</v>
      </c>
      <c r="N885" s="4">
        <v>0.48</v>
      </c>
      <c r="O885" s="4">
        <v>0.40039999999999998</v>
      </c>
      <c r="P885" s="4">
        <v>0.50390000000000001</v>
      </c>
    </row>
    <row r="886" spans="1:16" x14ac:dyDescent="0.25">
      <c r="A886" t="s">
        <v>640</v>
      </c>
      <c r="B886" s="2">
        <v>0</v>
      </c>
      <c r="E886" s="4" t="e">
        <v>#N/A</v>
      </c>
      <c r="F886" s="4">
        <v>0.18</v>
      </c>
      <c r="K886" s="4">
        <v>0.17</v>
      </c>
      <c r="L886" s="4">
        <v>0.32090000000000002</v>
      </c>
      <c r="M886" s="4">
        <v>0.52769999999999995</v>
      </c>
      <c r="N886" s="4">
        <v>0.48</v>
      </c>
      <c r="O886" s="4">
        <v>0.40039999999999998</v>
      </c>
      <c r="P886" s="4">
        <v>0.50390000000000001</v>
      </c>
    </row>
    <row r="887" spans="1:16" x14ac:dyDescent="0.25">
      <c r="A887" t="s">
        <v>641</v>
      </c>
      <c r="B887" s="2">
        <v>0</v>
      </c>
      <c r="E887" s="4" t="e">
        <v>#N/A</v>
      </c>
      <c r="F887" s="4">
        <v>0.18</v>
      </c>
      <c r="K887" s="4">
        <v>0.17</v>
      </c>
      <c r="L887" s="4">
        <v>0.32090000000000002</v>
      </c>
      <c r="M887" s="4">
        <v>0.52769999999999995</v>
      </c>
      <c r="N887" s="4">
        <v>0.48</v>
      </c>
      <c r="O887" s="4">
        <v>0.40039999999999998</v>
      </c>
      <c r="P887" s="4">
        <v>0.50390000000000001</v>
      </c>
    </row>
    <row r="888" spans="1:16" x14ac:dyDescent="0.25">
      <c r="A888" t="s">
        <v>642</v>
      </c>
      <c r="B888" s="2">
        <v>0</v>
      </c>
      <c r="E888" s="4" t="e">
        <v>#N/A</v>
      </c>
      <c r="F888" s="4">
        <v>0.18</v>
      </c>
      <c r="K888" s="4">
        <v>0.17</v>
      </c>
      <c r="L888" s="4">
        <v>0.32090000000000002</v>
      </c>
      <c r="M888" s="4">
        <v>0.52769999999999995</v>
      </c>
      <c r="N888" s="4">
        <v>0.48</v>
      </c>
      <c r="O888" s="4">
        <v>0.40039999999999998</v>
      </c>
      <c r="P888" s="4">
        <v>0.50390000000000001</v>
      </c>
    </row>
    <row r="889" spans="1:16" x14ac:dyDescent="0.25">
      <c r="A889" t="s">
        <v>643</v>
      </c>
      <c r="B889" s="2">
        <v>0</v>
      </c>
      <c r="E889" s="4" t="e">
        <v>#N/A</v>
      </c>
      <c r="F889" s="4">
        <v>0.18</v>
      </c>
      <c r="K889" s="4">
        <v>0.17</v>
      </c>
      <c r="L889" s="4">
        <v>0.32090000000000002</v>
      </c>
      <c r="M889" s="4">
        <v>0.52769999999999995</v>
      </c>
      <c r="N889" s="4">
        <v>0.48</v>
      </c>
      <c r="O889" s="4">
        <v>0.40039999999999998</v>
      </c>
      <c r="P889" s="4">
        <v>0.50390000000000001</v>
      </c>
    </row>
    <row r="890" spans="1:16" x14ac:dyDescent="0.25">
      <c r="A890" t="s">
        <v>644</v>
      </c>
      <c r="B890" s="2">
        <v>0</v>
      </c>
      <c r="E890" s="4" t="e">
        <v>#N/A</v>
      </c>
      <c r="F890" s="4">
        <v>0.18</v>
      </c>
      <c r="K890" s="4">
        <v>0.17</v>
      </c>
      <c r="L890" s="4">
        <v>0.32090000000000002</v>
      </c>
      <c r="M890" s="4">
        <v>0.52769999999999995</v>
      </c>
      <c r="N890" s="4">
        <v>0.48</v>
      </c>
      <c r="O890" s="4">
        <v>0.40039999999999998</v>
      </c>
      <c r="P890" s="4">
        <v>0.50390000000000001</v>
      </c>
    </row>
    <row r="891" spans="1:16" x14ac:dyDescent="0.25">
      <c r="A891" t="s">
        <v>645</v>
      </c>
      <c r="B891" s="2">
        <v>0</v>
      </c>
      <c r="E891" s="4" t="e">
        <v>#N/A</v>
      </c>
      <c r="F891" s="4">
        <v>0.18</v>
      </c>
      <c r="K891" s="4">
        <v>0.17</v>
      </c>
      <c r="L891" s="4">
        <v>0.32090000000000002</v>
      </c>
      <c r="M891" s="4">
        <v>0.52769999999999995</v>
      </c>
      <c r="N891" s="4">
        <v>0.48</v>
      </c>
      <c r="O891" s="4">
        <v>0.40039999999999998</v>
      </c>
      <c r="P891" s="4">
        <v>0.50390000000000001</v>
      </c>
    </row>
    <row r="892" spans="1:16" x14ac:dyDescent="0.25">
      <c r="A892" t="s">
        <v>646</v>
      </c>
      <c r="B892" s="2">
        <v>0</v>
      </c>
      <c r="E892" s="4" t="e">
        <v>#N/A</v>
      </c>
      <c r="F892" s="4">
        <v>0.18</v>
      </c>
      <c r="K892" s="4">
        <v>0.17</v>
      </c>
      <c r="L892" s="4">
        <v>0.32090000000000002</v>
      </c>
      <c r="M892" s="4">
        <v>0.52769999999999995</v>
      </c>
      <c r="N892" s="4">
        <v>0.48</v>
      </c>
      <c r="O892" s="4">
        <v>0.40039999999999998</v>
      </c>
      <c r="P892" s="4">
        <v>0.50390000000000001</v>
      </c>
    </row>
    <row r="893" spans="1:16" x14ac:dyDescent="0.25">
      <c r="A893" t="s">
        <v>647</v>
      </c>
      <c r="B893" s="2">
        <v>0</v>
      </c>
      <c r="E893" s="4" t="e">
        <v>#N/A</v>
      </c>
      <c r="F893" s="4">
        <v>0.18</v>
      </c>
      <c r="K893" s="4">
        <v>0.17</v>
      </c>
      <c r="L893" s="4">
        <v>0.32090000000000002</v>
      </c>
      <c r="M893" s="4">
        <v>0.52769999999999995</v>
      </c>
      <c r="N893" s="4">
        <v>0.48</v>
      </c>
      <c r="O893" s="4">
        <v>0.40039999999999998</v>
      </c>
      <c r="P893" s="4">
        <v>0.50390000000000001</v>
      </c>
    </row>
    <row r="894" spans="1:16" x14ac:dyDescent="0.25">
      <c r="A894" t="s">
        <v>648</v>
      </c>
      <c r="B894" s="2">
        <v>0</v>
      </c>
      <c r="E894" s="4" t="e">
        <v>#N/A</v>
      </c>
      <c r="F894" s="4">
        <v>0.18</v>
      </c>
      <c r="K894" s="4">
        <v>0.17</v>
      </c>
      <c r="L894" s="4">
        <v>0.32090000000000002</v>
      </c>
      <c r="M894" s="4">
        <v>0.52769999999999995</v>
      </c>
      <c r="N894" s="4">
        <v>0.48</v>
      </c>
      <c r="O894" s="4">
        <v>0.40039999999999998</v>
      </c>
      <c r="P894" s="4">
        <v>0.50390000000000001</v>
      </c>
    </row>
    <row r="895" spans="1:16" x14ac:dyDescent="0.25">
      <c r="A895" t="s">
        <v>649</v>
      </c>
      <c r="B895" s="2">
        <v>0</v>
      </c>
      <c r="E895" s="4" t="e">
        <v>#N/A</v>
      </c>
      <c r="F895" s="4">
        <v>0.18</v>
      </c>
      <c r="K895" s="4">
        <v>0.17</v>
      </c>
      <c r="L895" s="4">
        <v>0.32090000000000002</v>
      </c>
      <c r="M895" s="4">
        <v>0.52769999999999995</v>
      </c>
      <c r="N895" s="4">
        <v>0.48</v>
      </c>
      <c r="O895" s="4">
        <v>0.40039999999999998</v>
      </c>
      <c r="P895" s="4">
        <v>0.50390000000000001</v>
      </c>
    </row>
    <row r="896" spans="1:16" x14ac:dyDescent="0.25">
      <c r="A896" t="s">
        <v>650</v>
      </c>
      <c r="B896" s="2">
        <v>0</v>
      </c>
      <c r="E896" s="4" t="e">
        <v>#N/A</v>
      </c>
      <c r="F896" s="4">
        <v>0.18</v>
      </c>
      <c r="K896" s="4">
        <v>0.17</v>
      </c>
      <c r="L896" s="4">
        <v>0.32090000000000002</v>
      </c>
      <c r="M896" s="4">
        <v>0.52769999999999995</v>
      </c>
      <c r="N896" s="4">
        <v>0.48</v>
      </c>
      <c r="O896" s="4">
        <v>0.40039999999999998</v>
      </c>
      <c r="P896" s="4">
        <v>0.50390000000000001</v>
      </c>
    </row>
    <row r="897" spans="1:16" x14ac:dyDescent="0.25">
      <c r="A897" t="s">
        <v>651</v>
      </c>
      <c r="B897" s="2">
        <v>0</v>
      </c>
      <c r="E897" s="4" t="e">
        <v>#N/A</v>
      </c>
      <c r="F897" s="4">
        <v>0.18</v>
      </c>
      <c r="K897" s="4">
        <v>0.17</v>
      </c>
      <c r="L897" s="4">
        <v>0.32090000000000002</v>
      </c>
      <c r="M897" s="4">
        <v>0.52769999999999995</v>
      </c>
      <c r="N897" s="4">
        <v>0.48</v>
      </c>
      <c r="O897" s="4">
        <v>0.40039999999999998</v>
      </c>
      <c r="P897" s="4">
        <v>0.50390000000000001</v>
      </c>
    </row>
    <row r="898" spans="1:16" x14ac:dyDescent="0.25">
      <c r="A898" t="s">
        <v>652</v>
      </c>
      <c r="B898" s="2">
        <v>0</v>
      </c>
      <c r="E898" s="4" t="e">
        <v>#N/A</v>
      </c>
      <c r="F898" s="4">
        <v>0.18</v>
      </c>
      <c r="K898" s="4">
        <v>0.17</v>
      </c>
      <c r="L898" s="4">
        <v>0.32090000000000002</v>
      </c>
      <c r="M898" s="4">
        <v>0.52769999999999995</v>
      </c>
      <c r="N898" s="4">
        <v>0.48</v>
      </c>
      <c r="O898" s="4">
        <v>0.40039999999999998</v>
      </c>
      <c r="P898" s="4">
        <v>0.50390000000000001</v>
      </c>
    </row>
    <row r="899" spans="1:16" x14ac:dyDescent="0.25">
      <c r="A899" t="s">
        <v>653</v>
      </c>
      <c r="B899" s="2">
        <v>0</v>
      </c>
      <c r="E899" s="4" t="e">
        <v>#N/A</v>
      </c>
      <c r="F899" s="4">
        <v>0.18</v>
      </c>
      <c r="K899" s="4">
        <v>0.17</v>
      </c>
      <c r="L899" s="4">
        <v>0.32090000000000002</v>
      </c>
      <c r="M899" s="4">
        <v>0.52769999999999995</v>
      </c>
      <c r="N899" s="4">
        <v>0.48</v>
      </c>
      <c r="O899" s="4">
        <v>0.40039999999999998</v>
      </c>
      <c r="P899" s="4">
        <v>0.50390000000000001</v>
      </c>
    </row>
    <row r="900" spans="1:16" x14ac:dyDescent="0.25">
      <c r="A900" t="s">
        <v>654</v>
      </c>
      <c r="B900" s="2">
        <v>0</v>
      </c>
      <c r="E900" s="4" t="e">
        <v>#N/A</v>
      </c>
      <c r="F900" s="4">
        <v>0.18</v>
      </c>
      <c r="K900" s="4">
        <v>0.17</v>
      </c>
      <c r="L900" s="4">
        <v>0.32090000000000002</v>
      </c>
      <c r="M900" s="4">
        <v>0.52769999999999995</v>
      </c>
      <c r="N900" s="4">
        <v>0.48</v>
      </c>
      <c r="O900" s="4">
        <v>0.40039999999999998</v>
      </c>
      <c r="P900" s="4">
        <v>0.50390000000000001</v>
      </c>
    </row>
    <row r="901" spans="1:16" x14ac:dyDescent="0.25">
      <c r="A901" t="s">
        <v>655</v>
      </c>
      <c r="B901" s="2">
        <v>0</v>
      </c>
      <c r="E901" s="4" t="e">
        <v>#N/A</v>
      </c>
      <c r="F901" s="4">
        <v>0.18</v>
      </c>
      <c r="K901" s="4">
        <v>0.17</v>
      </c>
      <c r="L901" s="4">
        <v>0.32090000000000002</v>
      </c>
      <c r="M901" s="4">
        <v>0.52769999999999995</v>
      </c>
      <c r="N901" s="4">
        <v>0.48</v>
      </c>
      <c r="O901" s="4">
        <v>0.40039999999999998</v>
      </c>
      <c r="P901" s="4">
        <v>0.50390000000000001</v>
      </c>
    </row>
    <row r="902" spans="1:16" x14ac:dyDescent="0.25">
      <c r="A902" t="s">
        <v>656</v>
      </c>
      <c r="B902" s="2">
        <v>0</v>
      </c>
      <c r="E902" s="4" t="e">
        <v>#N/A</v>
      </c>
      <c r="F902" s="4">
        <v>0.18</v>
      </c>
      <c r="K902" s="4">
        <v>0.17</v>
      </c>
      <c r="L902" s="4">
        <v>0.32090000000000002</v>
      </c>
      <c r="M902" s="4">
        <v>0.52769999999999995</v>
      </c>
      <c r="N902" s="4">
        <v>0.48</v>
      </c>
      <c r="O902" s="4">
        <v>0.40039999999999998</v>
      </c>
      <c r="P902" s="4">
        <v>0.50390000000000001</v>
      </c>
    </row>
    <row r="903" spans="1:16" x14ac:dyDescent="0.25">
      <c r="A903" t="s">
        <v>657</v>
      </c>
      <c r="B903" s="2">
        <v>0</v>
      </c>
      <c r="E903" s="4" t="e">
        <v>#N/A</v>
      </c>
      <c r="F903" s="4">
        <v>0.18</v>
      </c>
      <c r="K903" s="4">
        <v>0.17</v>
      </c>
      <c r="L903" s="4">
        <v>0.32090000000000002</v>
      </c>
      <c r="M903" s="4">
        <v>0.52769999999999995</v>
      </c>
      <c r="N903" s="4">
        <v>0.48</v>
      </c>
      <c r="O903" s="4">
        <v>0.40039999999999998</v>
      </c>
      <c r="P903" s="4">
        <v>0.50390000000000001</v>
      </c>
    </row>
    <row r="904" spans="1:16" x14ac:dyDescent="0.25">
      <c r="A904" t="s">
        <v>658</v>
      </c>
      <c r="B904" s="2">
        <v>0</v>
      </c>
      <c r="E904" s="4" t="e">
        <v>#N/A</v>
      </c>
      <c r="F904" s="4">
        <v>0.18</v>
      </c>
      <c r="K904" s="4">
        <v>0.17</v>
      </c>
      <c r="L904" s="4">
        <v>0.32090000000000002</v>
      </c>
      <c r="M904" s="4">
        <v>0.52769999999999995</v>
      </c>
      <c r="N904" s="4">
        <v>0.48</v>
      </c>
      <c r="O904" s="4">
        <v>0.40039999999999998</v>
      </c>
      <c r="P904" s="4">
        <v>0.50390000000000001</v>
      </c>
    </row>
    <row r="905" spans="1:16" x14ac:dyDescent="0.25">
      <c r="A905" t="s">
        <v>659</v>
      </c>
      <c r="B905" s="2">
        <v>0</v>
      </c>
      <c r="E905" s="4" t="e">
        <v>#N/A</v>
      </c>
      <c r="F905" s="4">
        <v>0.18</v>
      </c>
      <c r="K905" s="4">
        <v>0.17</v>
      </c>
      <c r="L905" s="4">
        <v>0.32090000000000002</v>
      </c>
      <c r="M905" s="4">
        <v>0.52769999999999995</v>
      </c>
      <c r="N905" s="4">
        <v>0.48</v>
      </c>
      <c r="O905" s="4">
        <v>0.40039999999999998</v>
      </c>
      <c r="P905" s="4">
        <v>0.50390000000000001</v>
      </c>
    </row>
    <row r="906" spans="1:16" x14ac:dyDescent="0.25">
      <c r="A906" t="s">
        <v>660</v>
      </c>
      <c r="B906" s="2">
        <v>0</v>
      </c>
      <c r="E906" s="4" t="e">
        <v>#N/A</v>
      </c>
      <c r="F906" s="4">
        <v>0.18</v>
      </c>
      <c r="K906" s="4">
        <v>0.17</v>
      </c>
      <c r="L906" s="4">
        <v>0.32090000000000002</v>
      </c>
      <c r="M906" s="4">
        <v>0.52769999999999995</v>
      </c>
      <c r="N906" s="4">
        <v>0.48</v>
      </c>
      <c r="O906" s="4">
        <v>0.40039999999999998</v>
      </c>
      <c r="P906" s="4">
        <v>0.50390000000000001</v>
      </c>
    </row>
    <row r="907" spans="1:16" x14ac:dyDescent="0.25">
      <c r="A907" t="s">
        <v>661</v>
      </c>
      <c r="B907" s="2">
        <v>0</v>
      </c>
      <c r="E907" s="4" t="e">
        <v>#N/A</v>
      </c>
      <c r="F907" s="4">
        <v>0.18</v>
      </c>
      <c r="K907" s="4">
        <v>0.17</v>
      </c>
      <c r="L907" s="4">
        <v>0.32090000000000002</v>
      </c>
      <c r="M907" s="4">
        <v>0.52769999999999995</v>
      </c>
      <c r="N907" s="4">
        <v>0.48</v>
      </c>
      <c r="O907" s="4">
        <v>0.40039999999999998</v>
      </c>
      <c r="P907" s="4">
        <v>0.50390000000000001</v>
      </c>
    </row>
    <row r="908" spans="1:16" x14ac:dyDescent="0.25">
      <c r="A908" t="s">
        <v>662</v>
      </c>
      <c r="B908" s="2">
        <v>0</v>
      </c>
      <c r="E908" s="4" t="e">
        <v>#N/A</v>
      </c>
      <c r="F908" s="4">
        <v>0.18</v>
      </c>
      <c r="K908" s="4">
        <v>0.17</v>
      </c>
      <c r="L908" s="4">
        <v>0.32090000000000002</v>
      </c>
      <c r="M908" s="4">
        <v>0.52769999999999995</v>
      </c>
      <c r="N908" s="4">
        <v>0.48</v>
      </c>
      <c r="O908" s="4">
        <v>0.40039999999999998</v>
      </c>
      <c r="P908" s="4">
        <v>0.50390000000000001</v>
      </c>
    </row>
    <row r="909" spans="1:16" x14ac:dyDescent="0.25">
      <c r="A909" t="s">
        <v>663</v>
      </c>
      <c r="B909" s="2">
        <v>0</v>
      </c>
      <c r="E909" s="4" t="e">
        <v>#N/A</v>
      </c>
      <c r="F909" s="4">
        <v>0.18</v>
      </c>
      <c r="K909" s="4">
        <v>0.17</v>
      </c>
      <c r="L909" s="4">
        <v>0.32090000000000002</v>
      </c>
      <c r="M909" s="4">
        <v>0.52769999999999995</v>
      </c>
      <c r="N909" s="4">
        <v>0.48</v>
      </c>
      <c r="O909" s="4">
        <v>0.40039999999999998</v>
      </c>
      <c r="P909" s="4">
        <v>0.50390000000000001</v>
      </c>
    </row>
    <row r="910" spans="1:16" x14ac:dyDescent="0.25">
      <c r="A910" t="s">
        <v>664</v>
      </c>
      <c r="B910" s="2">
        <v>0</v>
      </c>
      <c r="E910" s="4" t="e">
        <v>#N/A</v>
      </c>
      <c r="F910" s="4">
        <v>0.18</v>
      </c>
      <c r="K910" s="4">
        <v>0.17</v>
      </c>
      <c r="L910" s="4">
        <v>0.32090000000000002</v>
      </c>
      <c r="M910" s="4">
        <v>0.52769999999999995</v>
      </c>
      <c r="N910" s="4">
        <v>0.48</v>
      </c>
      <c r="O910" s="4">
        <v>0.40039999999999998</v>
      </c>
      <c r="P910" s="4">
        <v>0.50390000000000001</v>
      </c>
    </row>
    <row r="911" spans="1:16" x14ac:dyDescent="0.25">
      <c r="A911" t="s">
        <v>665</v>
      </c>
      <c r="B911" s="2">
        <v>0</v>
      </c>
      <c r="E911" s="4" t="e">
        <v>#N/A</v>
      </c>
      <c r="F911" s="4">
        <v>0.18</v>
      </c>
      <c r="K911" s="4">
        <v>0.17</v>
      </c>
      <c r="L911" s="4">
        <v>0.32090000000000002</v>
      </c>
      <c r="M911" s="4">
        <v>0.52769999999999995</v>
      </c>
      <c r="N911" s="4">
        <v>0.48</v>
      </c>
      <c r="O911" s="4">
        <v>0.40039999999999998</v>
      </c>
      <c r="P911" s="4">
        <v>0.50390000000000001</v>
      </c>
    </row>
    <row r="912" spans="1:16" x14ac:dyDescent="0.25">
      <c r="A912" t="s">
        <v>666</v>
      </c>
      <c r="B912" s="2">
        <v>0</v>
      </c>
      <c r="E912" s="4" t="e">
        <v>#N/A</v>
      </c>
      <c r="F912" s="4">
        <v>0.18</v>
      </c>
      <c r="K912" s="4">
        <v>0.17</v>
      </c>
      <c r="L912" s="4">
        <v>0.32090000000000002</v>
      </c>
      <c r="M912" s="4">
        <v>0.52769999999999995</v>
      </c>
      <c r="N912" s="4">
        <v>0.48</v>
      </c>
      <c r="O912" s="4">
        <v>0.40039999999999998</v>
      </c>
      <c r="P912" s="4">
        <v>0.50390000000000001</v>
      </c>
    </row>
    <row r="913" spans="1:16" x14ac:dyDescent="0.25">
      <c r="A913" t="s">
        <v>667</v>
      </c>
      <c r="B913" s="2">
        <v>0</v>
      </c>
      <c r="E913" s="4" t="e">
        <v>#N/A</v>
      </c>
      <c r="F913" s="4">
        <v>0.18</v>
      </c>
      <c r="K913" s="4">
        <v>0.17</v>
      </c>
      <c r="L913" s="4">
        <v>0.32090000000000002</v>
      </c>
      <c r="M913" s="4">
        <v>0.52769999999999995</v>
      </c>
      <c r="N913" s="4">
        <v>0.48</v>
      </c>
      <c r="O913" s="4">
        <v>0.40039999999999998</v>
      </c>
      <c r="P913" s="4">
        <v>0.50390000000000001</v>
      </c>
    </row>
    <row r="914" spans="1:16" x14ac:dyDescent="0.25">
      <c r="A914" t="s">
        <v>668</v>
      </c>
      <c r="B914" s="2">
        <v>0</v>
      </c>
      <c r="E914" s="4" t="e">
        <v>#N/A</v>
      </c>
      <c r="F914" s="4">
        <v>0.18</v>
      </c>
      <c r="K914" s="4">
        <v>0.17</v>
      </c>
      <c r="L914" s="4">
        <v>0.32090000000000002</v>
      </c>
      <c r="M914" s="4">
        <v>0.52769999999999995</v>
      </c>
      <c r="N914" s="4">
        <v>0.48</v>
      </c>
      <c r="O914" s="4">
        <v>0.40039999999999998</v>
      </c>
      <c r="P914" s="4">
        <v>0.50390000000000001</v>
      </c>
    </row>
    <row r="915" spans="1:16" x14ac:dyDescent="0.25">
      <c r="A915" t="s">
        <v>669</v>
      </c>
      <c r="B915" s="2">
        <v>0</v>
      </c>
      <c r="E915" s="4" t="e">
        <v>#N/A</v>
      </c>
      <c r="F915" s="4">
        <v>0.18</v>
      </c>
      <c r="K915" s="4">
        <v>0.17</v>
      </c>
      <c r="L915" s="4">
        <v>0.32090000000000002</v>
      </c>
      <c r="M915" s="4">
        <v>0.52769999999999995</v>
      </c>
      <c r="N915" s="4">
        <v>0.48</v>
      </c>
      <c r="O915" s="4">
        <v>0.40039999999999998</v>
      </c>
      <c r="P915" s="4">
        <v>0.50390000000000001</v>
      </c>
    </row>
    <row r="916" spans="1:16" x14ac:dyDescent="0.25">
      <c r="A916" t="s">
        <v>670</v>
      </c>
      <c r="B916" s="2">
        <v>0</v>
      </c>
      <c r="E916" s="4" t="e">
        <v>#N/A</v>
      </c>
      <c r="F916" s="4">
        <v>0.18</v>
      </c>
      <c r="K916" s="4">
        <v>0.17</v>
      </c>
      <c r="L916" s="4">
        <v>0.32090000000000002</v>
      </c>
      <c r="M916" s="4">
        <v>0.52769999999999995</v>
      </c>
      <c r="N916" s="4">
        <v>0.48</v>
      </c>
      <c r="O916" s="4">
        <v>0.40039999999999998</v>
      </c>
      <c r="P916" s="4">
        <v>0.50390000000000001</v>
      </c>
    </row>
    <row r="917" spans="1:16" x14ac:dyDescent="0.25">
      <c r="A917" t="s">
        <v>671</v>
      </c>
      <c r="B917" s="2">
        <v>0</v>
      </c>
      <c r="E917" s="4" t="e">
        <v>#N/A</v>
      </c>
      <c r="F917" s="4">
        <v>0.18</v>
      </c>
      <c r="K917" s="4">
        <v>0.17</v>
      </c>
      <c r="L917" s="4">
        <v>0.32090000000000002</v>
      </c>
      <c r="M917" s="4">
        <v>0.52769999999999995</v>
      </c>
      <c r="N917" s="4">
        <v>0.48</v>
      </c>
      <c r="O917" s="4">
        <v>0.40039999999999998</v>
      </c>
      <c r="P917" s="4">
        <v>0.50390000000000001</v>
      </c>
    </row>
    <row r="918" spans="1:16" x14ac:dyDescent="0.25">
      <c r="A918" t="s">
        <v>672</v>
      </c>
      <c r="B918" s="2">
        <v>0</v>
      </c>
      <c r="E918" s="4" t="e">
        <v>#N/A</v>
      </c>
      <c r="F918" s="4">
        <v>0.18</v>
      </c>
      <c r="K918" s="4">
        <v>0.17</v>
      </c>
      <c r="L918" s="4">
        <v>0.32090000000000002</v>
      </c>
      <c r="M918" s="4">
        <v>0.52769999999999995</v>
      </c>
      <c r="N918" s="4">
        <v>0.48</v>
      </c>
      <c r="O918" s="4">
        <v>0.40039999999999998</v>
      </c>
      <c r="P918" s="4">
        <v>0.50390000000000001</v>
      </c>
    </row>
    <row r="919" spans="1:16" x14ac:dyDescent="0.25">
      <c r="A919" t="s">
        <v>673</v>
      </c>
      <c r="B919" s="2">
        <v>0</v>
      </c>
      <c r="E919" s="4" t="e">
        <v>#N/A</v>
      </c>
      <c r="F919" s="4">
        <v>0.18</v>
      </c>
      <c r="K919" s="4">
        <v>0.17</v>
      </c>
      <c r="L919" s="4">
        <v>0.32090000000000002</v>
      </c>
      <c r="M919" s="4">
        <v>0.52769999999999995</v>
      </c>
      <c r="N919" s="4">
        <v>0.48</v>
      </c>
      <c r="O919" s="4">
        <v>0.40039999999999998</v>
      </c>
      <c r="P919" s="4">
        <v>0.50390000000000001</v>
      </c>
    </row>
    <row r="920" spans="1:16" x14ac:dyDescent="0.25">
      <c r="A920" t="s">
        <v>674</v>
      </c>
      <c r="B920" s="2">
        <v>0.05</v>
      </c>
      <c r="E920" s="4" t="e">
        <v>#N/A</v>
      </c>
      <c r="F920" s="4">
        <v>0.18</v>
      </c>
      <c r="K920" s="4">
        <v>0.17</v>
      </c>
      <c r="L920" s="4">
        <v>0.32090000000000002</v>
      </c>
      <c r="M920" s="4">
        <v>0.52769999999999995</v>
      </c>
      <c r="N920" s="4">
        <v>0.48</v>
      </c>
      <c r="O920" s="4">
        <v>0.40039999999999998</v>
      </c>
      <c r="P920" s="4">
        <v>0.50390000000000001</v>
      </c>
    </row>
    <row r="921" spans="1:16" x14ac:dyDescent="0.25">
      <c r="A921" t="s">
        <v>675</v>
      </c>
      <c r="B921" s="2">
        <v>0.05</v>
      </c>
      <c r="E921" s="4" t="e">
        <v>#N/A</v>
      </c>
      <c r="F921" s="4">
        <v>0.18</v>
      </c>
      <c r="K921" s="4">
        <v>0.17</v>
      </c>
      <c r="L921" s="4">
        <v>0.32090000000000002</v>
      </c>
      <c r="M921" s="4">
        <v>0.52769999999999995</v>
      </c>
      <c r="N921" s="4">
        <v>0.48</v>
      </c>
      <c r="O921" s="4">
        <v>0.40039999999999998</v>
      </c>
      <c r="P921" s="4">
        <v>0.50390000000000001</v>
      </c>
    </row>
    <row r="922" spans="1:16" x14ac:dyDescent="0.25">
      <c r="A922" t="s">
        <v>676</v>
      </c>
      <c r="B922" s="2">
        <v>0</v>
      </c>
      <c r="E922" s="4" t="e">
        <v>#N/A</v>
      </c>
      <c r="F922" s="4">
        <v>0.18</v>
      </c>
      <c r="K922" s="4">
        <v>0.17</v>
      </c>
      <c r="L922" s="4">
        <v>0.32090000000000002</v>
      </c>
      <c r="M922" s="4">
        <v>0.52769999999999995</v>
      </c>
      <c r="N922" s="4">
        <v>0.48</v>
      </c>
      <c r="O922" s="4">
        <v>0.40039999999999998</v>
      </c>
      <c r="P922" s="4">
        <v>0.50390000000000001</v>
      </c>
    </row>
    <row r="923" spans="1:16" x14ac:dyDescent="0.25">
      <c r="A923" t="s">
        <v>677</v>
      </c>
      <c r="B923" s="2">
        <v>0</v>
      </c>
      <c r="E923" s="4" t="e">
        <v>#N/A</v>
      </c>
      <c r="F923" s="4">
        <v>0.18</v>
      </c>
      <c r="K923" s="4">
        <v>0.17</v>
      </c>
      <c r="L923" s="4">
        <v>0.32090000000000002</v>
      </c>
      <c r="M923" s="4">
        <v>0.52769999999999995</v>
      </c>
      <c r="N923" s="4">
        <v>0.48</v>
      </c>
      <c r="O923" s="4">
        <v>0.40039999999999998</v>
      </c>
      <c r="P923" s="4">
        <v>0.50390000000000001</v>
      </c>
    </row>
    <row r="924" spans="1:16" x14ac:dyDescent="0.25">
      <c r="A924" t="s">
        <v>678</v>
      </c>
      <c r="B924" s="2">
        <v>0.05</v>
      </c>
      <c r="E924" s="4" t="e">
        <v>#N/A</v>
      </c>
      <c r="F924" s="4">
        <v>0.18</v>
      </c>
      <c r="K924" s="4">
        <v>0.17</v>
      </c>
      <c r="L924" s="4">
        <v>0.32090000000000002</v>
      </c>
      <c r="M924" s="4">
        <v>0.52769999999999995</v>
      </c>
      <c r="N924" s="4">
        <v>0.48</v>
      </c>
      <c r="O924" s="4">
        <v>0.40039999999999998</v>
      </c>
      <c r="P924" s="4">
        <v>0.50390000000000001</v>
      </c>
    </row>
    <row r="925" spans="1:16" x14ac:dyDescent="0.25">
      <c r="A925" t="s">
        <v>679</v>
      </c>
      <c r="B925" s="2">
        <v>0</v>
      </c>
      <c r="E925" s="4" t="e">
        <v>#N/A</v>
      </c>
      <c r="F925" s="4">
        <v>0.18</v>
      </c>
      <c r="K925" s="4">
        <v>0.17</v>
      </c>
      <c r="L925" s="4">
        <v>0.32090000000000002</v>
      </c>
      <c r="M925" s="4">
        <v>0.52769999999999995</v>
      </c>
      <c r="N925" s="4">
        <v>0.48</v>
      </c>
      <c r="O925" s="4">
        <v>0.40039999999999998</v>
      </c>
      <c r="P925" s="4">
        <v>0.50390000000000001</v>
      </c>
    </row>
    <row r="926" spans="1:16" x14ac:dyDescent="0.25">
      <c r="A926" t="s">
        <v>680</v>
      </c>
      <c r="B926" s="2">
        <v>0</v>
      </c>
      <c r="E926" s="4" t="e">
        <v>#N/A</v>
      </c>
      <c r="F926" s="4">
        <v>0.18</v>
      </c>
      <c r="K926" s="4">
        <v>0.17</v>
      </c>
      <c r="L926" s="4">
        <v>0.32090000000000002</v>
      </c>
      <c r="M926" s="4">
        <v>0.52769999999999995</v>
      </c>
      <c r="N926" s="4">
        <v>0.48</v>
      </c>
      <c r="O926" s="4">
        <v>0.40039999999999998</v>
      </c>
      <c r="P926" s="4">
        <v>0.50390000000000001</v>
      </c>
    </row>
    <row r="927" spans="1:16" x14ac:dyDescent="0.25">
      <c r="A927" t="s">
        <v>681</v>
      </c>
      <c r="B927" s="2">
        <v>0.05</v>
      </c>
      <c r="E927" s="4" t="e">
        <v>#N/A</v>
      </c>
      <c r="F927" s="4">
        <v>0.18</v>
      </c>
      <c r="K927" s="4">
        <v>0.17</v>
      </c>
      <c r="L927" s="4">
        <v>0.32090000000000002</v>
      </c>
      <c r="M927" s="4">
        <v>0.52769999999999995</v>
      </c>
      <c r="N927" s="4">
        <v>0.48</v>
      </c>
      <c r="O927" s="4">
        <v>0.40039999999999998</v>
      </c>
      <c r="P927" s="4">
        <v>0.50390000000000001</v>
      </c>
    </row>
    <row r="928" spans="1:16" x14ac:dyDescent="0.25">
      <c r="A928" t="s">
        <v>682</v>
      </c>
      <c r="B928" s="2">
        <v>0.05</v>
      </c>
      <c r="E928" s="4" t="e">
        <v>#N/A</v>
      </c>
      <c r="F928" s="4">
        <v>0.18</v>
      </c>
      <c r="K928" s="4">
        <v>0.17</v>
      </c>
      <c r="L928" s="4">
        <v>0.32090000000000002</v>
      </c>
      <c r="M928" s="4">
        <v>0.52769999999999995</v>
      </c>
      <c r="N928" s="4">
        <v>0.48</v>
      </c>
      <c r="O928" s="4">
        <v>0.40039999999999998</v>
      </c>
      <c r="P928" s="4">
        <v>0.50390000000000001</v>
      </c>
    </row>
    <row r="929" spans="1:16" x14ac:dyDescent="0.25">
      <c r="A929" t="s">
        <v>683</v>
      </c>
      <c r="B929" s="2">
        <v>0.05</v>
      </c>
      <c r="E929" s="4" t="e">
        <v>#N/A</v>
      </c>
      <c r="F929" s="4">
        <v>0.18</v>
      </c>
      <c r="K929" s="4">
        <v>0.17</v>
      </c>
      <c r="L929" s="4">
        <v>0.32090000000000002</v>
      </c>
      <c r="M929" s="4">
        <v>0.52769999999999995</v>
      </c>
      <c r="N929" s="4">
        <v>0.48</v>
      </c>
      <c r="O929" s="4">
        <v>0.40039999999999998</v>
      </c>
      <c r="P929" s="4">
        <v>0.50390000000000001</v>
      </c>
    </row>
    <row r="930" spans="1:16" x14ac:dyDescent="0.25">
      <c r="A930" t="s">
        <v>684</v>
      </c>
      <c r="B930" s="2">
        <v>0.05</v>
      </c>
      <c r="E930" s="4" t="e">
        <v>#N/A</v>
      </c>
      <c r="F930" s="4">
        <v>0.18</v>
      </c>
      <c r="K930" s="4">
        <v>0.17</v>
      </c>
      <c r="L930" s="4">
        <v>0.32090000000000002</v>
      </c>
      <c r="M930" s="4">
        <v>0.52769999999999995</v>
      </c>
      <c r="N930" s="4">
        <v>0.48</v>
      </c>
      <c r="O930" s="4">
        <v>0.40039999999999998</v>
      </c>
      <c r="P930" s="4">
        <v>0.50390000000000001</v>
      </c>
    </row>
    <row r="931" spans="1:16" x14ac:dyDescent="0.25">
      <c r="A931" t="s">
        <v>685</v>
      </c>
      <c r="B931" s="2">
        <v>0.05</v>
      </c>
      <c r="E931" s="4" t="e">
        <v>#N/A</v>
      </c>
      <c r="F931" s="4">
        <v>0.18</v>
      </c>
      <c r="K931" s="4">
        <v>0.17</v>
      </c>
      <c r="L931" s="4">
        <v>0.32090000000000002</v>
      </c>
      <c r="M931" s="4">
        <v>0.52769999999999995</v>
      </c>
      <c r="N931" s="4">
        <v>0.48</v>
      </c>
      <c r="O931" s="4">
        <v>0.40039999999999998</v>
      </c>
      <c r="P931" s="4">
        <v>0.50390000000000001</v>
      </c>
    </row>
    <row r="932" spans="1:16" x14ac:dyDescent="0.25">
      <c r="A932" t="s">
        <v>686</v>
      </c>
      <c r="B932" s="2">
        <v>0.05</v>
      </c>
      <c r="E932" s="4" t="e">
        <v>#N/A</v>
      </c>
      <c r="F932" s="4">
        <v>0.18</v>
      </c>
      <c r="K932" s="4">
        <v>0.17</v>
      </c>
      <c r="L932" s="4">
        <v>0.32090000000000002</v>
      </c>
      <c r="M932" s="4">
        <v>0.52769999999999995</v>
      </c>
      <c r="N932" s="4">
        <v>0.48</v>
      </c>
      <c r="O932" s="4">
        <v>0.40039999999999998</v>
      </c>
      <c r="P932" s="4">
        <v>0.50390000000000001</v>
      </c>
    </row>
    <row r="933" spans="1:16" x14ac:dyDescent="0.25">
      <c r="A933" t="s">
        <v>687</v>
      </c>
      <c r="B933" s="2">
        <v>0.05</v>
      </c>
      <c r="E933" s="4" t="e">
        <v>#N/A</v>
      </c>
      <c r="F933" s="4">
        <v>0.18</v>
      </c>
      <c r="K933" s="4">
        <v>0.17</v>
      </c>
      <c r="L933" s="4">
        <v>0.32090000000000002</v>
      </c>
      <c r="M933" s="4">
        <v>0.52769999999999995</v>
      </c>
      <c r="N933" s="4">
        <v>0.48</v>
      </c>
      <c r="O933" s="4">
        <v>0.40039999999999998</v>
      </c>
      <c r="P933" s="4">
        <v>0.50390000000000001</v>
      </c>
    </row>
    <row r="934" spans="1:16" x14ac:dyDescent="0.25">
      <c r="A934" t="s">
        <v>688</v>
      </c>
      <c r="B934" s="2">
        <v>0.05</v>
      </c>
      <c r="E934" s="4" t="e">
        <v>#N/A</v>
      </c>
      <c r="F934" s="4">
        <v>0.18</v>
      </c>
      <c r="K934" s="4">
        <v>0.17</v>
      </c>
      <c r="L934" s="4">
        <v>0.32090000000000002</v>
      </c>
      <c r="M934" s="4">
        <v>0.52769999999999995</v>
      </c>
      <c r="N934" s="4">
        <v>0.48</v>
      </c>
      <c r="O934" s="4">
        <v>0.40039999999999998</v>
      </c>
      <c r="P934" s="4">
        <v>0.50390000000000001</v>
      </c>
    </row>
    <row r="935" spans="1:16" x14ac:dyDescent="0.25">
      <c r="A935" t="s">
        <v>689</v>
      </c>
      <c r="B935" s="2">
        <v>0</v>
      </c>
      <c r="E935" s="4" t="e">
        <v>#N/A</v>
      </c>
      <c r="F935" s="4">
        <v>0.18</v>
      </c>
      <c r="K935" s="4">
        <v>0.17</v>
      </c>
      <c r="L935" s="4">
        <v>0.32090000000000002</v>
      </c>
      <c r="M935" s="4">
        <v>0.52769999999999995</v>
      </c>
      <c r="N935" s="4">
        <v>0.48</v>
      </c>
      <c r="O935" s="4">
        <v>0.40039999999999998</v>
      </c>
      <c r="P935" s="4">
        <v>0.50390000000000001</v>
      </c>
    </row>
    <row r="936" spans="1:16" x14ac:dyDescent="0.25">
      <c r="A936" t="s">
        <v>690</v>
      </c>
      <c r="B936" s="2">
        <v>0</v>
      </c>
      <c r="E936" s="4" t="e">
        <v>#N/A</v>
      </c>
      <c r="F936" s="4">
        <v>0.18</v>
      </c>
      <c r="K936" s="4">
        <v>0.17</v>
      </c>
      <c r="L936" s="4">
        <v>0.32090000000000002</v>
      </c>
      <c r="M936" s="4">
        <v>0.52769999999999995</v>
      </c>
      <c r="N936" s="4">
        <v>0.48</v>
      </c>
      <c r="O936" s="4">
        <v>0.40039999999999998</v>
      </c>
      <c r="P936" s="4">
        <v>0.50390000000000001</v>
      </c>
    </row>
    <row r="937" spans="1:16" x14ac:dyDescent="0.25">
      <c r="A937" t="s">
        <v>691</v>
      </c>
      <c r="B937" s="2">
        <v>0</v>
      </c>
      <c r="E937" s="4" t="e">
        <v>#N/A</v>
      </c>
      <c r="F937" s="4">
        <v>0.18</v>
      </c>
      <c r="K937" s="4">
        <v>0.17</v>
      </c>
      <c r="L937" s="4">
        <v>0.32090000000000002</v>
      </c>
      <c r="M937" s="4">
        <v>0.52769999999999995</v>
      </c>
      <c r="N937" s="4">
        <v>0.48</v>
      </c>
      <c r="O937" s="4">
        <v>0.40039999999999998</v>
      </c>
      <c r="P937" s="4">
        <v>0.50390000000000001</v>
      </c>
    </row>
    <row r="938" spans="1:16" x14ac:dyDescent="0.25">
      <c r="A938" t="s">
        <v>692</v>
      </c>
      <c r="B938" s="2">
        <v>0</v>
      </c>
      <c r="E938" s="4" t="e">
        <v>#N/A</v>
      </c>
      <c r="F938" s="4">
        <v>0.18</v>
      </c>
      <c r="K938" s="4">
        <v>0.17</v>
      </c>
      <c r="L938" s="4">
        <v>0.32090000000000002</v>
      </c>
      <c r="M938" s="4">
        <v>0.52769999999999995</v>
      </c>
      <c r="N938" s="4">
        <v>0.48</v>
      </c>
      <c r="O938" s="4">
        <v>0.40039999999999998</v>
      </c>
      <c r="P938" s="4">
        <v>0.50390000000000001</v>
      </c>
    </row>
    <row r="939" spans="1:16" x14ac:dyDescent="0.25">
      <c r="A939" t="s">
        <v>693</v>
      </c>
      <c r="B939" s="2">
        <v>0</v>
      </c>
      <c r="E939" s="4" t="e">
        <v>#N/A</v>
      </c>
      <c r="F939" s="4">
        <v>0.18</v>
      </c>
      <c r="K939" s="4">
        <v>0.17</v>
      </c>
      <c r="L939" s="4">
        <v>0.32090000000000002</v>
      </c>
      <c r="M939" s="4">
        <v>0.52769999999999995</v>
      </c>
      <c r="N939" s="4">
        <v>0.48</v>
      </c>
      <c r="O939" s="4">
        <v>0.40039999999999998</v>
      </c>
      <c r="P939" s="4">
        <v>0.50390000000000001</v>
      </c>
    </row>
    <row r="940" spans="1:16" x14ac:dyDescent="0.25">
      <c r="A940" t="s">
        <v>694</v>
      </c>
      <c r="B940" s="2">
        <v>0.05</v>
      </c>
      <c r="E940" s="4" t="e">
        <v>#N/A</v>
      </c>
      <c r="F940" s="4">
        <v>0.18</v>
      </c>
      <c r="K940" s="4">
        <v>0.17</v>
      </c>
      <c r="L940" s="4">
        <v>0.32090000000000002</v>
      </c>
      <c r="M940" s="4">
        <v>0.52769999999999995</v>
      </c>
      <c r="N940" s="4">
        <v>0.48</v>
      </c>
      <c r="O940" s="4">
        <v>0.40039999999999998</v>
      </c>
      <c r="P940" s="4">
        <v>0.50390000000000001</v>
      </c>
    </row>
    <row r="941" spans="1:16" x14ac:dyDescent="0.25">
      <c r="A941" t="s">
        <v>695</v>
      </c>
      <c r="B941" s="2">
        <v>0.05</v>
      </c>
      <c r="E941" s="4" t="e">
        <v>#N/A</v>
      </c>
      <c r="F941" s="4">
        <v>0.18</v>
      </c>
      <c r="K941" s="4">
        <v>0.17</v>
      </c>
      <c r="L941" s="4">
        <v>0.32090000000000002</v>
      </c>
      <c r="M941" s="4">
        <v>0.52769999999999995</v>
      </c>
      <c r="N941" s="4">
        <v>0.48</v>
      </c>
      <c r="O941" s="4">
        <v>0.40039999999999998</v>
      </c>
      <c r="P941" s="4">
        <v>0.50390000000000001</v>
      </c>
    </row>
    <row r="942" spans="1:16" x14ac:dyDescent="0.25">
      <c r="A942" t="s">
        <v>696</v>
      </c>
      <c r="B942" s="2">
        <v>0</v>
      </c>
      <c r="E942" s="4" t="e">
        <v>#N/A</v>
      </c>
      <c r="F942" s="4">
        <v>0.18</v>
      </c>
      <c r="K942" s="4">
        <v>0.17</v>
      </c>
      <c r="L942" s="4">
        <v>0.32090000000000002</v>
      </c>
      <c r="M942" s="4">
        <v>0.52769999999999995</v>
      </c>
      <c r="N942" s="4">
        <v>0.48</v>
      </c>
      <c r="O942" s="4">
        <v>0.40039999999999998</v>
      </c>
      <c r="P942" s="4">
        <v>0.50390000000000001</v>
      </c>
    </row>
    <row r="943" spans="1:16" x14ac:dyDescent="0.25">
      <c r="A943" t="s">
        <v>697</v>
      </c>
      <c r="B943" s="2">
        <v>0</v>
      </c>
      <c r="E943" s="4" t="e">
        <v>#N/A</v>
      </c>
      <c r="F943" s="4">
        <v>0.18</v>
      </c>
      <c r="K943" s="4">
        <v>0.17</v>
      </c>
      <c r="L943" s="4">
        <v>0.32090000000000002</v>
      </c>
      <c r="M943" s="4">
        <v>0.52769999999999995</v>
      </c>
      <c r="N943" s="4">
        <v>0.48</v>
      </c>
      <c r="O943" s="4">
        <v>0.40039999999999998</v>
      </c>
      <c r="P943" s="4">
        <v>0.50390000000000001</v>
      </c>
    </row>
    <row r="944" spans="1:16" x14ac:dyDescent="0.25">
      <c r="A944" t="s">
        <v>698</v>
      </c>
      <c r="B944" s="2">
        <v>0.05</v>
      </c>
      <c r="E944" s="4" t="e">
        <v>#N/A</v>
      </c>
      <c r="F944" s="4">
        <v>0.18</v>
      </c>
      <c r="K944" s="4">
        <v>0.17</v>
      </c>
      <c r="L944" s="4">
        <v>0.32090000000000002</v>
      </c>
      <c r="M944" s="4">
        <v>0.52769999999999995</v>
      </c>
      <c r="N944" s="4">
        <v>0.48</v>
      </c>
      <c r="O944" s="4">
        <v>0.40039999999999998</v>
      </c>
      <c r="P944" s="4">
        <v>0.50390000000000001</v>
      </c>
    </row>
    <row r="945" spans="1:16" x14ac:dyDescent="0.25">
      <c r="A945" t="s">
        <v>699</v>
      </c>
      <c r="B945" s="2">
        <v>0</v>
      </c>
      <c r="E945" s="4" t="e">
        <v>#N/A</v>
      </c>
      <c r="F945" s="4">
        <v>0.18</v>
      </c>
      <c r="K945" s="4">
        <v>0.17</v>
      </c>
      <c r="L945" s="4">
        <v>0.32090000000000002</v>
      </c>
      <c r="M945" s="4">
        <v>0.52769999999999995</v>
      </c>
      <c r="N945" s="4">
        <v>0.48</v>
      </c>
      <c r="O945" s="4">
        <v>0.40039999999999998</v>
      </c>
      <c r="P945" s="4">
        <v>0.50390000000000001</v>
      </c>
    </row>
    <row r="946" spans="1:16" x14ac:dyDescent="0.25">
      <c r="A946" t="s">
        <v>700</v>
      </c>
      <c r="B946" s="2">
        <v>0</v>
      </c>
      <c r="E946" s="4" t="e">
        <v>#N/A</v>
      </c>
      <c r="F946" s="4">
        <v>0.18</v>
      </c>
      <c r="K946" s="4">
        <v>0.17</v>
      </c>
      <c r="L946" s="4">
        <v>0.32090000000000002</v>
      </c>
      <c r="M946" s="4">
        <v>0.52769999999999995</v>
      </c>
      <c r="N946" s="4">
        <v>0.48</v>
      </c>
      <c r="O946" s="4">
        <v>0.40039999999999998</v>
      </c>
      <c r="P946" s="4">
        <v>0.50390000000000001</v>
      </c>
    </row>
    <row r="947" spans="1:16" x14ac:dyDescent="0.25">
      <c r="A947" t="s">
        <v>701</v>
      </c>
      <c r="B947" s="2">
        <v>0</v>
      </c>
      <c r="E947" s="4" t="e">
        <v>#N/A</v>
      </c>
      <c r="F947" s="4">
        <v>0.18</v>
      </c>
      <c r="K947" s="4">
        <v>0.17</v>
      </c>
      <c r="L947" s="4">
        <v>0.32090000000000002</v>
      </c>
      <c r="M947" s="4">
        <v>0.52769999999999995</v>
      </c>
      <c r="N947" s="4">
        <v>0.48</v>
      </c>
      <c r="O947" s="4">
        <v>0.40039999999999998</v>
      </c>
      <c r="P947" s="4">
        <v>0.50390000000000001</v>
      </c>
    </row>
    <row r="948" spans="1:16" x14ac:dyDescent="0.25">
      <c r="A948" t="s">
        <v>702</v>
      </c>
      <c r="B948" s="2">
        <v>0</v>
      </c>
      <c r="E948" s="4" t="e">
        <v>#N/A</v>
      </c>
      <c r="F948" s="4">
        <v>0.18</v>
      </c>
      <c r="K948" s="4">
        <v>0.17</v>
      </c>
      <c r="L948" s="4">
        <v>0.32090000000000002</v>
      </c>
      <c r="M948" s="4">
        <v>0.52769999999999995</v>
      </c>
      <c r="N948" s="4">
        <v>0.48</v>
      </c>
      <c r="O948" s="4">
        <v>0.40039999999999998</v>
      </c>
      <c r="P948" s="4">
        <v>0.50390000000000001</v>
      </c>
    </row>
    <row r="949" spans="1:16" x14ac:dyDescent="0.25">
      <c r="A949" t="s">
        <v>703</v>
      </c>
      <c r="B949" s="2">
        <v>0</v>
      </c>
      <c r="E949" s="4" t="e">
        <v>#N/A</v>
      </c>
      <c r="F949" s="4">
        <v>0.18</v>
      </c>
      <c r="K949" s="4">
        <v>0.17</v>
      </c>
      <c r="L949" s="4">
        <v>0.32090000000000002</v>
      </c>
      <c r="M949" s="4">
        <v>0.52769999999999995</v>
      </c>
      <c r="N949" s="4">
        <v>0.48</v>
      </c>
      <c r="O949" s="4">
        <v>0.40039999999999998</v>
      </c>
      <c r="P949" s="4">
        <v>0.50390000000000001</v>
      </c>
    </row>
    <row r="950" spans="1:16" x14ac:dyDescent="0.25">
      <c r="A950" t="s">
        <v>704</v>
      </c>
      <c r="B950" s="2">
        <v>0</v>
      </c>
      <c r="E950" s="4" t="e">
        <v>#N/A</v>
      </c>
      <c r="F950" s="4">
        <v>0.18</v>
      </c>
      <c r="K950" s="4">
        <v>0.17</v>
      </c>
      <c r="L950" s="4">
        <v>0.32090000000000002</v>
      </c>
      <c r="M950" s="4">
        <v>0.52769999999999995</v>
      </c>
      <c r="N950" s="4">
        <v>0.48</v>
      </c>
      <c r="O950" s="4">
        <v>0.40039999999999998</v>
      </c>
      <c r="P950" s="4">
        <v>0.50390000000000001</v>
      </c>
    </row>
    <row r="951" spans="1:16" x14ac:dyDescent="0.25">
      <c r="A951" t="s">
        <v>705</v>
      </c>
      <c r="B951" s="2">
        <v>0</v>
      </c>
      <c r="E951" s="4" t="e">
        <v>#N/A</v>
      </c>
      <c r="F951" s="4">
        <v>0.18</v>
      </c>
      <c r="K951" s="4">
        <v>0.17</v>
      </c>
      <c r="L951" s="4">
        <v>0.32090000000000002</v>
      </c>
      <c r="M951" s="4">
        <v>0.52769999999999995</v>
      </c>
      <c r="N951" s="4">
        <v>0.48</v>
      </c>
      <c r="O951" s="4">
        <v>0.40039999999999998</v>
      </c>
      <c r="P951" s="4">
        <v>0.50390000000000001</v>
      </c>
    </row>
    <row r="952" spans="1:16" x14ac:dyDescent="0.25">
      <c r="A952" t="s">
        <v>706</v>
      </c>
      <c r="B952" s="2">
        <v>0</v>
      </c>
      <c r="E952" s="4" t="e">
        <v>#N/A</v>
      </c>
      <c r="F952" s="4">
        <v>0.18</v>
      </c>
      <c r="K952" s="4">
        <v>0.17</v>
      </c>
      <c r="L952" s="4">
        <v>0.32090000000000002</v>
      </c>
      <c r="M952" s="4">
        <v>0.52769999999999995</v>
      </c>
      <c r="N952" s="4">
        <v>0.48</v>
      </c>
      <c r="O952" s="4">
        <v>0.40039999999999998</v>
      </c>
      <c r="P952" s="4">
        <v>0.50390000000000001</v>
      </c>
    </row>
    <row r="953" spans="1:16" x14ac:dyDescent="0.25">
      <c r="A953" t="s">
        <v>707</v>
      </c>
      <c r="B953" s="2">
        <v>0</v>
      </c>
      <c r="E953" s="4" t="e">
        <v>#N/A</v>
      </c>
      <c r="F953" s="4">
        <v>0.18</v>
      </c>
      <c r="K953" s="4">
        <v>0.17</v>
      </c>
      <c r="L953" s="4">
        <v>0.32090000000000002</v>
      </c>
      <c r="M953" s="4">
        <v>0.52769999999999995</v>
      </c>
      <c r="N953" s="4">
        <v>0.48</v>
      </c>
      <c r="O953" s="4">
        <v>0.40039999999999998</v>
      </c>
      <c r="P953" s="4">
        <v>0.50390000000000001</v>
      </c>
    </row>
    <row r="954" spans="1:16" x14ac:dyDescent="0.25">
      <c r="A954" t="s">
        <v>708</v>
      </c>
      <c r="B954" s="2">
        <v>0</v>
      </c>
      <c r="E954" s="4" t="e">
        <v>#N/A</v>
      </c>
      <c r="F954" s="4">
        <v>0.18</v>
      </c>
      <c r="K954" s="4">
        <v>0.17</v>
      </c>
      <c r="L954" s="4">
        <v>0.32090000000000002</v>
      </c>
      <c r="M954" s="4">
        <v>0.52769999999999995</v>
      </c>
      <c r="N954" s="4">
        <v>0.48</v>
      </c>
      <c r="O954" s="4">
        <v>0.40039999999999998</v>
      </c>
      <c r="P954" s="4">
        <v>0.50390000000000001</v>
      </c>
    </row>
    <row r="955" spans="1:16" x14ac:dyDescent="0.25">
      <c r="A955" t="s">
        <v>709</v>
      </c>
      <c r="B955" s="2">
        <v>0</v>
      </c>
      <c r="E955" s="4" t="e">
        <v>#N/A</v>
      </c>
      <c r="F955" s="4">
        <v>0.18</v>
      </c>
      <c r="K955" s="4">
        <v>0.17</v>
      </c>
      <c r="L955" s="4">
        <v>0.32090000000000002</v>
      </c>
      <c r="M955" s="4">
        <v>0.52769999999999995</v>
      </c>
      <c r="N955" s="4">
        <v>0.48</v>
      </c>
      <c r="O955" s="4">
        <v>0.40039999999999998</v>
      </c>
      <c r="P955" s="4">
        <v>0.50390000000000001</v>
      </c>
    </row>
    <row r="956" spans="1:16" x14ac:dyDescent="0.25">
      <c r="A956" t="s">
        <v>710</v>
      </c>
      <c r="B956" s="2">
        <v>0</v>
      </c>
      <c r="E956" s="4" t="e">
        <v>#N/A</v>
      </c>
      <c r="F956" s="4">
        <v>0.18</v>
      </c>
      <c r="K956" s="4">
        <v>0.17</v>
      </c>
      <c r="L956" s="4">
        <v>0.32090000000000002</v>
      </c>
      <c r="M956" s="4">
        <v>0.52769999999999995</v>
      </c>
      <c r="N956" s="4">
        <v>0.48</v>
      </c>
      <c r="O956" s="4">
        <v>0.40039999999999998</v>
      </c>
      <c r="P956" s="4">
        <v>0.50390000000000001</v>
      </c>
    </row>
    <row r="957" spans="1:16" x14ac:dyDescent="0.25">
      <c r="A957" t="s">
        <v>711</v>
      </c>
      <c r="B957" s="2">
        <v>0</v>
      </c>
      <c r="E957" s="4" t="e">
        <v>#N/A</v>
      </c>
      <c r="F957" s="4">
        <v>0.18</v>
      </c>
      <c r="K957" s="4">
        <v>0.17</v>
      </c>
      <c r="L957" s="4">
        <v>0.32090000000000002</v>
      </c>
      <c r="M957" s="4">
        <v>0.52769999999999995</v>
      </c>
      <c r="N957" s="4">
        <v>0.48</v>
      </c>
      <c r="O957" s="4">
        <v>0.40039999999999998</v>
      </c>
      <c r="P957" s="4">
        <v>0.50390000000000001</v>
      </c>
    </row>
    <row r="958" spans="1:16" x14ac:dyDescent="0.25">
      <c r="A958" t="s">
        <v>712</v>
      </c>
      <c r="B958" s="2">
        <v>0</v>
      </c>
      <c r="E958" s="4" t="e">
        <v>#N/A</v>
      </c>
      <c r="F958" s="4">
        <v>0.18</v>
      </c>
      <c r="K958" s="4">
        <v>0.17</v>
      </c>
      <c r="L958" s="4">
        <v>0.32090000000000002</v>
      </c>
      <c r="M958" s="4">
        <v>0.52769999999999995</v>
      </c>
      <c r="N958" s="4">
        <v>0.48</v>
      </c>
      <c r="O958" s="4">
        <v>0.40039999999999998</v>
      </c>
      <c r="P958" s="4">
        <v>0.50390000000000001</v>
      </c>
    </row>
    <row r="959" spans="1:16" x14ac:dyDescent="0.25">
      <c r="A959" t="s">
        <v>713</v>
      </c>
      <c r="B959" s="2">
        <v>0</v>
      </c>
      <c r="E959" s="4" t="e">
        <v>#N/A</v>
      </c>
      <c r="F959" s="4">
        <v>0.18</v>
      </c>
      <c r="K959" s="4">
        <v>0.17</v>
      </c>
      <c r="L959" s="4">
        <v>0.32090000000000002</v>
      </c>
      <c r="M959" s="4">
        <v>0.52769999999999995</v>
      </c>
      <c r="N959" s="4">
        <v>0.48</v>
      </c>
      <c r="O959" s="4">
        <v>0.40039999999999998</v>
      </c>
      <c r="P959" s="4">
        <v>0.50390000000000001</v>
      </c>
    </row>
    <row r="960" spans="1:16" x14ac:dyDescent="0.25">
      <c r="A960" t="s">
        <v>714</v>
      </c>
      <c r="B960" s="2">
        <v>0</v>
      </c>
      <c r="E960" s="4" t="e">
        <v>#N/A</v>
      </c>
      <c r="F960" s="4">
        <v>0.18</v>
      </c>
      <c r="K960" s="4">
        <v>0.17</v>
      </c>
      <c r="L960" s="4">
        <v>0.32090000000000002</v>
      </c>
      <c r="M960" s="4">
        <v>0.52769999999999995</v>
      </c>
      <c r="N960" s="4">
        <v>0.48</v>
      </c>
      <c r="O960" s="4">
        <v>0.40039999999999998</v>
      </c>
      <c r="P960" s="4">
        <v>0.50390000000000001</v>
      </c>
    </row>
    <row r="961" spans="1:16" x14ac:dyDescent="0.25">
      <c r="A961" t="s">
        <v>715</v>
      </c>
      <c r="B961" s="2">
        <v>0</v>
      </c>
      <c r="E961" s="4" t="e">
        <v>#N/A</v>
      </c>
      <c r="F961" s="4">
        <v>0.18</v>
      </c>
      <c r="K961" s="4">
        <v>0.17</v>
      </c>
      <c r="L961" s="4">
        <v>0.32090000000000002</v>
      </c>
      <c r="M961" s="4">
        <v>0.52769999999999995</v>
      </c>
      <c r="N961" s="4">
        <v>0.48</v>
      </c>
      <c r="O961" s="4">
        <v>0.40039999999999998</v>
      </c>
      <c r="P961" s="4">
        <v>0.50390000000000001</v>
      </c>
    </row>
    <row r="962" spans="1:16" x14ac:dyDescent="0.25">
      <c r="A962" t="s">
        <v>716</v>
      </c>
      <c r="B962" s="2">
        <v>0</v>
      </c>
      <c r="E962" s="4" t="e">
        <v>#N/A</v>
      </c>
      <c r="F962" s="4">
        <v>0.18</v>
      </c>
      <c r="K962" s="4">
        <v>0.17</v>
      </c>
      <c r="L962" s="4">
        <v>0.32090000000000002</v>
      </c>
      <c r="M962" s="4">
        <v>0.52769999999999995</v>
      </c>
      <c r="N962" s="4">
        <v>0.48</v>
      </c>
      <c r="O962" s="4">
        <v>0.40039999999999998</v>
      </c>
      <c r="P962" s="4">
        <v>0.50390000000000001</v>
      </c>
    </row>
    <row r="963" spans="1:16" x14ac:dyDescent="0.25">
      <c r="A963" t="s">
        <v>717</v>
      </c>
      <c r="B963" s="2">
        <v>0</v>
      </c>
      <c r="E963" s="4" t="e">
        <v>#N/A</v>
      </c>
      <c r="F963" s="4">
        <v>0.18</v>
      </c>
      <c r="K963" s="4">
        <v>0.17</v>
      </c>
      <c r="L963" s="4">
        <v>0.32090000000000002</v>
      </c>
      <c r="M963" s="4">
        <v>0.52769999999999995</v>
      </c>
      <c r="N963" s="4">
        <v>0.48</v>
      </c>
      <c r="O963" s="4">
        <v>0.40039999999999998</v>
      </c>
      <c r="P963" s="4">
        <v>0.50390000000000001</v>
      </c>
    </row>
    <row r="964" spans="1:16" x14ac:dyDescent="0.25">
      <c r="A964" t="s">
        <v>718</v>
      </c>
      <c r="B964" s="2">
        <v>0</v>
      </c>
      <c r="E964" s="4" t="e">
        <v>#N/A</v>
      </c>
      <c r="F964" s="4">
        <v>0.18</v>
      </c>
      <c r="K964" s="4">
        <v>0.17</v>
      </c>
      <c r="L964" s="4">
        <v>0.32090000000000002</v>
      </c>
      <c r="M964" s="4">
        <v>0.52769999999999995</v>
      </c>
      <c r="N964" s="4">
        <v>0.48</v>
      </c>
      <c r="O964" s="4">
        <v>0.40039999999999998</v>
      </c>
      <c r="P964" s="4">
        <v>0.50390000000000001</v>
      </c>
    </row>
    <row r="965" spans="1:16" x14ac:dyDescent="0.25">
      <c r="A965" t="s">
        <v>719</v>
      </c>
      <c r="B965" s="2">
        <v>0</v>
      </c>
      <c r="E965" s="4" t="e">
        <v>#N/A</v>
      </c>
      <c r="F965" s="4">
        <v>0.18</v>
      </c>
      <c r="K965" s="4">
        <v>0.17</v>
      </c>
      <c r="L965" s="4">
        <v>0.32090000000000002</v>
      </c>
      <c r="M965" s="4">
        <v>0.52769999999999995</v>
      </c>
      <c r="N965" s="4">
        <v>0.48</v>
      </c>
      <c r="O965" s="4">
        <v>0.40039999999999998</v>
      </c>
      <c r="P965" s="4">
        <v>0.50390000000000001</v>
      </c>
    </row>
    <row r="966" spans="1:16" x14ac:dyDescent="0.25">
      <c r="A966" t="s">
        <v>720</v>
      </c>
      <c r="B966" s="2">
        <v>0</v>
      </c>
      <c r="E966" s="4" t="e">
        <v>#N/A</v>
      </c>
      <c r="F966" s="4">
        <v>0.18</v>
      </c>
      <c r="K966" s="4">
        <v>0.17</v>
      </c>
      <c r="L966" s="4">
        <v>0.32090000000000002</v>
      </c>
      <c r="M966" s="4">
        <v>0.52769999999999995</v>
      </c>
      <c r="N966" s="4">
        <v>0.48</v>
      </c>
      <c r="O966" s="4">
        <v>0.40039999999999998</v>
      </c>
      <c r="P966" s="4">
        <v>0.50390000000000001</v>
      </c>
    </row>
    <row r="967" spans="1:16" x14ac:dyDescent="0.25">
      <c r="A967" t="s">
        <v>721</v>
      </c>
      <c r="B967" s="2">
        <v>0</v>
      </c>
      <c r="E967" s="4" t="e">
        <v>#N/A</v>
      </c>
      <c r="F967" s="4">
        <v>0.18</v>
      </c>
      <c r="K967" s="4">
        <v>0.17</v>
      </c>
      <c r="L967" s="4">
        <v>0.32090000000000002</v>
      </c>
      <c r="M967" s="4">
        <v>0.52769999999999995</v>
      </c>
      <c r="N967" s="4">
        <v>0.48</v>
      </c>
      <c r="O967" s="4">
        <v>0.40039999999999998</v>
      </c>
      <c r="P967" s="4">
        <v>0.50390000000000001</v>
      </c>
    </row>
    <row r="968" spans="1:16" x14ac:dyDescent="0.25">
      <c r="A968" t="s">
        <v>722</v>
      </c>
      <c r="B968" s="2">
        <v>0</v>
      </c>
      <c r="E968" s="4" t="e">
        <v>#N/A</v>
      </c>
      <c r="F968" s="4">
        <v>0.18</v>
      </c>
      <c r="K968" s="4">
        <v>0.17</v>
      </c>
      <c r="L968" s="4">
        <v>0.32090000000000002</v>
      </c>
      <c r="M968" s="4">
        <v>0.52769999999999995</v>
      </c>
      <c r="N968" s="4">
        <v>0.48</v>
      </c>
      <c r="O968" s="4">
        <v>0.40039999999999998</v>
      </c>
      <c r="P968" s="4">
        <v>0.50390000000000001</v>
      </c>
    </row>
    <row r="969" spans="1:16" x14ac:dyDescent="0.25">
      <c r="A969" t="s">
        <v>723</v>
      </c>
      <c r="B969" s="2">
        <v>0</v>
      </c>
      <c r="E969" s="4" t="e">
        <v>#N/A</v>
      </c>
      <c r="F969" s="4">
        <v>0.18</v>
      </c>
      <c r="K969" s="4">
        <v>0.17</v>
      </c>
      <c r="L969" s="4">
        <v>0.32090000000000002</v>
      </c>
      <c r="M969" s="4">
        <v>0.52769999999999995</v>
      </c>
      <c r="N969" s="4">
        <v>0.48</v>
      </c>
      <c r="O969" s="4">
        <v>0.40039999999999998</v>
      </c>
      <c r="P969" s="4">
        <v>0.50390000000000001</v>
      </c>
    </row>
    <row r="970" spans="1:16" x14ac:dyDescent="0.25">
      <c r="A970" t="s">
        <v>724</v>
      </c>
      <c r="B970" s="2">
        <v>0</v>
      </c>
      <c r="E970" s="4" t="e">
        <v>#N/A</v>
      </c>
      <c r="F970" s="4">
        <v>0.18</v>
      </c>
      <c r="K970" s="4">
        <v>0.17</v>
      </c>
      <c r="L970" s="4">
        <v>0.32090000000000002</v>
      </c>
      <c r="M970" s="4">
        <v>0.52769999999999995</v>
      </c>
      <c r="N970" s="4">
        <v>0.48</v>
      </c>
      <c r="O970" s="4">
        <v>0.40039999999999998</v>
      </c>
      <c r="P970" s="4">
        <v>0.50390000000000001</v>
      </c>
    </row>
    <row r="971" spans="1:16" x14ac:dyDescent="0.25">
      <c r="A971" t="s">
        <v>725</v>
      </c>
      <c r="B971" s="2">
        <v>0</v>
      </c>
      <c r="E971" s="4" t="e">
        <v>#N/A</v>
      </c>
      <c r="F971" s="4">
        <v>0.18</v>
      </c>
      <c r="K971" s="4">
        <v>0.17</v>
      </c>
      <c r="L971" s="4">
        <v>0.32090000000000002</v>
      </c>
      <c r="M971" s="4">
        <v>0.52769999999999995</v>
      </c>
      <c r="N971" s="4">
        <v>0.48</v>
      </c>
      <c r="O971" s="4">
        <v>0.40039999999999998</v>
      </c>
      <c r="P971" s="4">
        <v>0.50390000000000001</v>
      </c>
    </row>
    <row r="972" spans="1:16" x14ac:dyDescent="0.25">
      <c r="A972" t="s">
        <v>726</v>
      </c>
      <c r="B972" s="2">
        <v>0</v>
      </c>
      <c r="E972" s="4" t="e">
        <v>#N/A</v>
      </c>
      <c r="F972" s="4">
        <v>0.18</v>
      </c>
      <c r="K972" s="4">
        <v>0.17</v>
      </c>
      <c r="L972" s="4">
        <v>0.32090000000000002</v>
      </c>
      <c r="M972" s="4">
        <v>0.52769999999999995</v>
      </c>
      <c r="N972" s="4">
        <v>0.48</v>
      </c>
      <c r="O972" s="4">
        <v>0.40039999999999998</v>
      </c>
      <c r="P972" s="4">
        <v>0.50390000000000001</v>
      </c>
    </row>
    <row r="973" spans="1:16" x14ac:dyDescent="0.25">
      <c r="A973" t="s">
        <v>727</v>
      </c>
      <c r="B973" s="2">
        <v>0</v>
      </c>
      <c r="E973" s="4" t="e">
        <v>#N/A</v>
      </c>
      <c r="F973" s="4">
        <v>0.18</v>
      </c>
      <c r="K973" s="4">
        <v>0.17</v>
      </c>
      <c r="L973" s="4">
        <v>0.32090000000000002</v>
      </c>
      <c r="M973" s="4">
        <v>0.52769999999999995</v>
      </c>
      <c r="N973" s="4">
        <v>0.48</v>
      </c>
      <c r="O973" s="4">
        <v>0.40039999999999998</v>
      </c>
      <c r="P973" s="4">
        <v>0.50390000000000001</v>
      </c>
    </row>
    <row r="974" spans="1:16" x14ac:dyDescent="0.25">
      <c r="A974" t="s">
        <v>728</v>
      </c>
      <c r="B974" s="2">
        <v>0</v>
      </c>
      <c r="E974" s="4" t="e">
        <v>#N/A</v>
      </c>
      <c r="F974" s="4">
        <v>0.18</v>
      </c>
      <c r="K974" s="4">
        <v>0.17</v>
      </c>
      <c r="L974" s="4">
        <v>0.32090000000000002</v>
      </c>
      <c r="M974" s="4">
        <v>0.52769999999999995</v>
      </c>
      <c r="N974" s="4">
        <v>0.48</v>
      </c>
      <c r="O974" s="4">
        <v>0.40039999999999998</v>
      </c>
      <c r="P974" s="4">
        <v>0.50390000000000001</v>
      </c>
    </row>
    <row r="975" spans="1:16" x14ac:dyDescent="0.25">
      <c r="A975" t="s">
        <v>729</v>
      </c>
      <c r="B975" s="2">
        <v>0</v>
      </c>
      <c r="E975" s="4" t="e">
        <v>#N/A</v>
      </c>
      <c r="F975" s="4">
        <v>0.18</v>
      </c>
      <c r="K975" s="4">
        <v>0.17</v>
      </c>
      <c r="L975" s="4">
        <v>0.32090000000000002</v>
      </c>
      <c r="M975" s="4">
        <v>0.52769999999999995</v>
      </c>
      <c r="N975" s="4">
        <v>0.48</v>
      </c>
      <c r="O975" s="4">
        <v>0.40039999999999998</v>
      </c>
      <c r="P975" s="4">
        <v>0.50390000000000001</v>
      </c>
    </row>
    <row r="976" spans="1:16" x14ac:dyDescent="0.25">
      <c r="A976" t="s">
        <v>730</v>
      </c>
      <c r="B976" s="2">
        <v>0</v>
      </c>
      <c r="E976" s="4" t="e">
        <v>#N/A</v>
      </c>
      <c r="F976" s="4">
        <v>0.18</v>
      </c>
      <c r="K976" s="4">
        <v>0.17</v>
      </c>
      <c r="L976" s="4">
        <v>0.32090000000000002</v>
      </c>
      <c r="M976" s="4">
        <v>0.52769999999999995</v>
      </c>
      <c r="N976" s="4">
        <v>0.48</v>
      </c>
      <c r="O976" s="4">
        <v>0.40039999999999998</v>
      </c>
      <c r="P976" s="4">
        <v>0.50390000000000001</v>
      </c>
    </row>
    <row r="977" spans="1:16" x14ac:dyDescent="0.25">
      <c r="A977" t="s">
        <v>731</v>
      </c>
      <c r="B977" s="2">
        <v>0</v>
      </c>
      <c r="E977" s="4" t="e">
        <v>#N/A</v>
      </c>
      <c r="F977" s="4">
        <v>0.18</v>
      </c>
      <c r="K977" s="4">
        <v>0.17</v>
      </c>
      <c r="L977" s="4">
        <v>0.32090000000000002</v>
      </c>
      <c r="M977" s="4">
        <v>0.52769999999999995</v>
      </c>
      <c r="N977" s="4">
        <v>0.48</v>
      </c>
      <c r="O977" s="4">
        <v>0.40039999999999998</v>
      </c>
      <c r="P977" s="4">
        <v>0.50390000000000001</v>
      </c>
    </row>
    <row r="978" spans="1:16" x14ac:dyDescent="0.25">
      <c r="A978" t="s">
        <v>732</v>
      </c>
      <c r="B978" s="2">
        <v>0</v>
      </c>
      <c r="E978" s="4" t="e">
        <v>#N/A</v>
      </c>
      <c r="F978" s="4">
        <v>0.18</v>
      </c>
      <c r="K978" s="4">
        <v>0.17</v>
      </c>
      <c r="L978" s="4">
        <v>0.32090000000000002</v>
      </c>
      <c r="M978" s="4">
        <v>0.52769999999999995</v>
      </c>
      <c r="N978" s="4">
        <v>0.48</v>
      </c>
      <c r="O978" s="4">
        <v>0.40039999999999998</v>
      </c>
      <c r="P978" s="4">
        <v>0.50390000000000001</v>
      </c>
    </row>
    <row r="979" spans="1:16" x14ac:dyDescent="0.25">
      <c r="A979" t="s">
        <v>733</v>
      </c>
      <c r="B979" s="2">
        <v>0</v>
      </c>
      <c r="E979" s="4" t="e">
        <v>#N/A</v>
      </c>
      <c r="F979" s="4">
        <v>0.18</v>
      </c>
      <c r="K979" s="4">
        <v>0.17</v>
      </c>
      <c r="L979" s="4">
        <v>0.32090000000000002</v>
      </c>
      <c r="M979" s="4">
        <v>0.52769999999999995</v>
      </c>
      <c r="N979" s="4">
        <v>0.48</v>
      </c>
      <c r="O979" s="4">
        <v>0.40039999999999998</v>
      </c>
      <c r="P979" s="4">
        <v>0.50390000000000001</v>
      </c>
    </row>
    <row r="980" spans="1:16" x14ac:dyDescent="0.25">
      <c r="A980" t="s">
        <v>734</v>
      </c>
      <c r="B980" s="2">
        <v>0</v>
      </c>
      <c r="E980" s="4" t="e">
        <v>#N/A</v>
      </c>
      <c r="F980" s="4">
        <v>0.18</v>
      </c>
      <c r="K980" s="4">
        <v>0.17</v>
      </c>
      <c r="L980" s="4">
        <v>0.32090000000000002</v>
      </c>
      <c r="M980" s="4">
        <v>0.52769999999999995</v>
      </c>
      <c r="N980" s="4">
        <v>0.48</v>
      </c>
      <c r="O980" s="4">
        <v>0.40039999999999998</v>
      </c>
      <c r="P980" s="4">
        <v>0.50390000000000001</v>
      </c>
    </row>
    <row r="981" spans="1:16" x14ac:dyDescent="0.25">
      <c r="A981" t="s">
        <v>735</v>
      </c>
      <c r="B981" s="2">
        <v>0</v>
      </c>
      <c r="E981" s="4" t="e">
        <v>#N/A</v>
      </c>
      <c r="F981" s="4">
        <v>0.18</v>
      </c>
      <c r="K981" s="4">
        <v>0.17</v>
      </c>
      <c r="L981" s="4">
        <v>0.32090000000000002</v>
      </c>
      <c r="M981" s="4">
        <v>0.52769999999999995</v>
      </c>
      <c r="N981" s="4">
        <v>0.48</v>
      </c>
      <c r="O981" s="4">
        <v>0.40039999999999998</v>
      </c>
      <c r="P981" s="4">
        <v>0.50390000000000001</v>
      </c>
    </row>
    <row r="982" spans="1:16" x14ac:dyDescent="0.25">
      <c r="A982" t="s">
        <v>736</v>
      </c>
      <c r="B982" s="2">
        <v>0</v>
      </c>
      <c r="E982" s="4" t="e">
        <v>#N/A</v>
      </c>
      <c r="F982" s="4">
        <v>0.18</v>
      </c>
      <c r="K982" s="4">
        <v>0.17</v>
      </c>
      <c r="L982" s="4">
        <v>0.32090000000000002</v>
      </c>
      <c r="M982" s="4">
        <v>0.52769999999999995</v>
      </c>
      <c r="N982" s="4">
        <v>0.48</v>
      </c>
      <c r="O982" s="4">
        <v>0.40039999999999998</v>
      </c>
      <c r="P982" s="4">
        <v>0.50390000000000001</v>
      </c>
    </row>
    <row r="983" spans="1:16" x14ac:dyDescent="0.25">
      <c r="A983" t="s">
        <v>737</v>
      </c>
      <c r="B983" s="2">
        <v>0</v>
      </c>
      <c r="E983" s="4" t="e">
        <v>#N/A</v>
      </c>
      <c r="F983" s="4">
        <v>0.18</v>
      </c>
      <c r="K983" s="4">
        <v>0.17</v>
      </c>
      <c r="L983" s="4">
        <v>0.32090000000000002</v>
      </c>
      <c r="M983" s="4">
        <v>0.52769999999999995</v>
      </c>
      <c r="N983" s="4">
        <v>0.48</v>
      </c>
      <c r="O983" s="4">
        <v>0.40039999999999998</v>
      </c>
      <c r="P983" s="4">
        <v>0.50390000000000001</v>
      </c>
    </row>
    <row r="984" spans="1:16" x14ac:dyDescent="0.25">
      <c r="A984" t="s">
        <v>738</v>
      </c>
      <c r="B984" s="2">
        <v>0</v>
      </c>
      <c r="E984" s="4" t="e">
        <v>#N/A</v>
      </c>
      <c r="F984" s="4">
        <v>0.18</v>
      </c>
      <c r="K984" s="4">
        <v>0.17</v>
      </c>
      <c r="L984" s="4">
        <v>0.32090000000000002</v>
      </c>
      <c r="M984" s="4">
        <v>0.52769999999999995</v>
      </c>
      <c r="N984" s="4">
        <v>0.48</v>
      </c>
      <c r="O984" s="4">
        <v>0.40039999999999998</v>
      </c>
      <c r="P984" s="4">
        <v>0.50390000000000001</v>
      </c>
    </row>
    <row r="985" spans="1:16" x14ac:dyDescent="0.25">
      <c r="A985" t="s">
        <v>739</v>
      </c>
      <c r="B985" s="2">
        <v>0</v>
      </c>
      <c r="E985" s="4" t="e">
        <v>#N/A</v>
      </c>
      <c r="F985" s="4">
        <v>0.18</v>
      </c>
      <c r="K985" s="4">
        <v>0.17</v>
      </c>
      <c r="L985" s="4">
        <v>0.32090000000000002</v>
      </c>
      <c r="M985" s="4">
        <v>0.52769999999999995</v>
      </c>
      <c r="N985" s="4">
        <v>0.48</v>
      </c>
      <c r="O985" s="4">
        <v>0.40039999999999998</v>
      </c>
      <c r="P985" s="4">
        <v>0.50390000000000001</v>
      </c>
    </row>
    <row r="986" spans="1:16" x14ac:dyDescent="0.25">
      <c r="A986" t="s">
        <v>740</v>
      </c>
      <c r="B986" s="2">
        <v>0</v>
      </c>
      <c r="E986" s="4" t="e">
        <v>#N/A</v>
      </c>
      <c r="F986" s="4">
        <v>0.18</v>
      </c>
      <c r="K986" s="4">
        <v>0.17</v>
      </c>
      <c r="L986" s="4">
        <v>0.32090000000000002</v>
      </c>
      <c r="M986" s="4">
        <v>0.52769999999999995</v>
      </c>
      <c r="N986" s="4">
        <v>0.48</v>
      </c>
      <c r="O986" s="4">
        <v>0.40039999999999998</v>
      </c>
      <c r="P986" s="4">
        <v>0.50390000000000001</v>
      </c>
    </row>
    <row r="987" spans="1:16" x14ac:dyDescent="0.25">
      <c r="A987" t="s">
        <v>741</v>
      </c>
      <c r="B987" s="2">
        <v>0</v>
      </c>
      <c r="E987" s="4" t="e">
        <v>#N/A</v>
      </c>
      <c r="F987" s="4">
        <v>0.18</v>
      </c>
      <c r="K987" s="4">
        <v>0.17</v>
      </c>
      <c r="L987" s="4">
        <v>0.32090000000000002</v>
      </c>
      <c r="M987" s="4">
        <v>0.52769999999999995</v>
      </c>
      <c r="N987" s="4">
        <v>0.48</v>
      </c>
      <c r="O987" s="4">
        <v>0.40039999999999998</v>
      </c>
      <c r="P987" s="4">
        <v>0.50390000000000001</v>
      </c>
    </row>
    <row r="988" spans="1:16" x14ac:dyDescent="0.25">
      <c r="A988" t="s">
        <v>742</v>
      </c>
      <c r="B988" s="2">
        <v>0</v>
      </c>
      <c r="E988" s="4" t="e">
        <v>#N/A</v>
      </c>
      <c r="F988" s="4">
        <v>0.18</v>
      </c>
      <c r="K988" s="4">
        <v>0.17</v>
      </c>
      <c r="L988" s="4">
        <v>0.32090000000000002</v>
      </c>
      <c r="M988" s="4">
        <v>0.52769999999999995</v>
      </c>
      <c r="N988" s="4">
        <v>0.48</v>
      </c>
      <c r="O988" s="4">
        <v>0.40039999999999998</v>
      </c>
      <c r="P988" s="4">
        <v>0.50390000000000001</v>
      </c>
    </row>
    <row r="989" spans="1:16" x14ac:dyDescent="0.25">
      <c r="A989" t="s">
        <v>743</v>
      </c>
      <c r="B989" s="2">
        <v>0</v>
      </c>
      <c r="E989" s="4" t="e">
        <v>#N/A</v>
      </c>
      <c r="F989" s="4">
        <v>0.18</v>
      </c>
      <c r="K989" s="4">
        <v>0.17</v>
      </c>
      <c r="L989" s="4">
        <v>0.32090000000000002</v>
      </c>
      <c r="M989" s="4">
        <v>0.52769999999999995</v>
      </c>
      <c r="N989" s="4">
        <v>0.48</v>
      </c>
      <c r="O989" s="4">
        <v>0.40039999999999998</v>
      </c>
      <c r="P989" s="4">
        <v>0.50390000000000001</v>
      </c>
    </row>
    <row r="990" spans="1:16" x14ac:dyDescent="0.25">
      <c r="A990" t="s">
        <v>744</v>
      </c>
      <c r="B990" s="2">
        <v>0</v>
      </c>
      <c r="E990" s="4" t="e">
        <v>#N/A</v>
      </c>
      <c r="F990" s="4">
        <v>0.18</v>
      </c>
      <c r="K990" s="4">
        <v>0.17</v>
      </c>
      <c r="L990" s="4">
        <v>0.32090000000000002</v>
      </c>
      <c r="M990" s="4">
        <v>0.52769999999999995</v>
      </c>
      <c r="N990" s="4">
        <v>0.48</v>
      </c>
      <c r="O990" s="4">
        <v>0.40039999999999998</v>
      </c>
      <c r="P990" s="4">
        <v>0.50390000000000001</v>
      </c>
    </row>
    <row r="991" spans="1:16" x14ac:dyDescent="0.25">
      <c r="A991" t="s">
        <v>745</v>
      </c>
      <c r="B991" s="2">
        <v>0</v>
      </c>
      <c r="E991" s="4" t="e">
        <v>#N/A</v>
      </c>
      <c r="F991" s="4">
        <v>0.18</v>
      </c>
      <c r="K991" s="4">
        <v>0.17</v>
      </c>
      <c r="L991" s="4">
        <v>0.32090000000000002</v>
      </c>
      <c r="M991" s="4">
        <v>0.52769999999999995</v>
      </c>
      <c r="N991" s="4">
        <v>0.48</v>
      </c>
      <c r="O991" s="4">
        <v>0.40039999999999998</v>
      </c>
      <c r="P991" s="4">
        <v>0.50390000000000001</v>
      </c>
    </row>
    <row r="992" spans="1:16" x14ac:dyDescent="0.25">
      <c r="A992" t="s">
        <v>746</v>
      </c>
      <c r="B992" s="2">
        <v>0</v>
      </c>
      <c r="E992" s="4" t="e">
        <v>#N/A</v>
      </c>
      <c r="F992" s="4">
        <v>0.18</v>
      </c>
      <c r="K992" s="4">
        <v>0.17</v>
      </c>
      <c r="L992" s="4">
        <v>0.32090000000000002</v>
      </c>
      <c r="M992" s="4">
        <v>0.52769999999999995</v>
      </c>
      <c r="N992" s="4">
        <v>0.48</v>
      </c>
      <c r="O992" s="4">
        <v>0.40039999999999998</v>
      </c>
      <c r="P992" s="4">
        <v>0.50390000000000001</v>
      </c>
    </row>
    <row r="993" spans="1:16" x14ac:dyDescent="0.25">
      <c r="A993" t="s">
        <v>747</v>
      </c>
      <c r="B993" s="2">
        <v>0</v>
      </c>
      <c r="E993" s="4" t="e">
        <v>#N/A</v>
      </c>
      <c r="F993" s="4">
        <v>0.18</v>
      </c>
      <c r="K993" s="4">
        <v>0.17</v>
      </c>
      <c r="L993" s="4">
        <v>0.32090000000000002</v>
      </c>
      <c r="M993" s="4">
        <v>0.52769999999999995</v>
      </c>
      <c r="N993" s="4">
        <v>0.48</v>
      </c>
      <c r="O993" s="4">
        <v>0.40039999999999998</v>
      </c>
      <c r="P993" s="4">
        <v>0.50390000000000001</v>
      </c>
    </row>
    <row r="994" spans="1:16" x14ac:dyDescent="0.25">
      <c r="A994" t="s">
        <v>748</v>
      </c>
      <c r="B994" s="2">
        <v>0</v>
      </c>
      <c r="E994" s="4" t="e">
        <v>#N/A</v>
      </c>
      <c r="F994" s="4">
        <v>0.18</v>
      </c>
      <c r="K994" s="4">
        <v>0.17</v>
      </c>
      <c r="L994" s="4">
        <v>0.32090000000000002</v>
      </c>
      <c r="M994" s="4">
        <v>0.52769999999999995</v>
      </c>
      <c r="N994" s="4">
        <v>0.48</v>
      </c>
      <c r="O994" s="4">
        <v>0.40039999999999998</v>
      </c>
      <c r="P994" s="4">
        <v>0.50390000000000001</v>
      </c>
    </row>
    <row r="995" spans="1:16" x14ac:dyDescent="0.25">
      <c r="A995" t="s">
        <v>749</v>
      </c>
      <c r="B995" s="2">
        <v>0</v>
      </c>
      <c r="E995" s="4" t="e">
        <v>#N/A</v>
      </c>
      <c r="F995" s="4">
        <v>0.18</v>
      </c>
      <c r="K995" s="4">
        <v>0.17</v>
      </c>
      <c r="L995" s="4">
        <v>0.32090000000000002</v>
      </c>
      <c r="M995" s="4">
        <v>0.52769999999999995</v>
      </c>
      <c r="N995" s="4">
        <v>0.48</v>
      </c>
      <c r="O995" s="4">
        <v>0.40039999999999998</v>
      </c>
      <c r="P995" s="4">
        <v>0.50390000000000001</v>
      </c>
    </row>
    <row r="996" spans="1:16" x14ac:dyDescent="0.25">
      <c r="A996" t="s">
        <v>750</v>
      </c>
      <c r="B996" s="2">
        <v>0</v>
      </c>
      <c r="E996" s="4" t="e">
        <v>#N/A</v>
      </c>
      <c r="F996" s="4">
        <v>0.18</v>
      </c>
      <c r="K996" s="4">
        <v>0.17</v>
      </c>
      <c r="L996" s="4">
        <v>0.32090000000000002</v>
      </c>
      <c r="M996" s="4">
        <v>0.52769999999999995</v>
      </c>
      <c r="N996" s="4">
        <v>0.48</v>
      </c>
      <c r="O996" s="4">
        <v>0.40039999999999998</v>
      </c>
      <c r="P996" s="4">
        <v>0.50390000000000001</v>
      </c>
    </row>
    <row r="997" spans="1:16" x14ac:dyDescent="0.25">
      <c r="A997" t="s">
        <v>751</v>
      </c>
      <c r="B997" s="2">
        <v>0</v>
      </c>
      <c r="E997" s="4" t="e">
        <v>#N/A</v>
      </c>
      <c r="F997" s="4">
        <v>0.18</v>
      </c>
      <c r="K997" s="4">
        <v>0.17</v>
      </c>
      <c r="L997" s="4">
        <v>0.32090000000000002</v>
      </c>
      <c r="M997" s="4">
        <v>0.52769999999999995</v>
      </c>
      <c r="N997" s="4">
        <v>0.48</v>
      </c>
      <c r="O997" s="4">
        <v>0.40039999999999998</v>
      </c>
      <c r="P997" s="4">
        <v>0.50390000000000001</v>
      </c>
    </row>
    <row r="998" spans="1:16" x14ac:dyDescent="0.25">
      <c r="A998" t="s">
        <v>752</v>
      </c>
      <c r="B998" s="2">
        <v>0</v>
      </c>
      <c r="E998" s="4" t="e">
        <v>#N/A</v>
      </c>
      <c r="F998" s="4">
        <v>0.18</v>
      </c>
      <c r="K998" s="4">
        <v>0.17</v>
      </c>
      <c r="L998" s="4">
        <v>0.32090000000000002</v>
      </c>
      <c r="M998" s="4">
        <v>0.52769999999999995</v>
      </c>
      <c r="N998" s="4">
        <v>0.48</v>
      </c>
      <c r="O998" s="4">
        <v>0.40039999999999998</v>
      </c>
      <c r="P998" s="4">
        <v>0.50390000000000001</v>
      </c>
    </row>
    <row r="999" spans="1:16" x14ac:dyDescent="0.25">
      <c r="A999" t="s">
        <v>753</v>
      </c>
      <c r="B999" s="2">
        <v>0</v>
      </c>
      <c r="E999" s="4" t="e">
        <v>#N/A</v>
      </c>
      <c r="F999" s="4">
        <v>0.18</v>
      </c>
      <c r="K999" s="4">
        <v>0.17</v>
      </c>
      <c r="L999" s="4">
        <v>0.32090000000000002</v>
      </c>
      <c r="M999" s="4">
        <v>0.52769999999999995</v>
      </c>
      <c r="N999" s="4">
        <v>0.48</v>
      </c>
      <c r="O999" s="4">
        <v>0.40039999999999998</v>
      </c>
      <c r="P999" s="4">
        <v>0.50390000000000001</v>
      </c>
    </row>
    <row r="1000" spans="1:16" x14ac:dyDescent="0.25">
      <c r="A1000" t="s">
        <v>754</v>
      </c>
      <c r="B1000" s="2">
        <v>0</v>
      </c>
      <c r="E1000" s="4" t="e">
        <v>#N/A</v>
      </c>
      <c r="F1000" s="4">
        <v>0.18</v>
      </c>
      <c r="K1000" s="4">
        <v>0.17</v>
      </c>
      <c r="L1000" s="4">
        <v>0.32090000000000002</v>
      </c>
      <c r="M1000" s="4">
        <v>0.52769999999999995</v>
      </c>
      <c r="N1000" s="4">
        <v>0.48</v>
      </c>
      <c r="O1000" s="4">
        <v>0.40039999999999998</v>
      </c>
      <c r="P1000" s="4">
        <v>0.50390000000000001</v>
      </c>
    </row>
    <row r="1001" spans="1:16" x14ac:dyDescent="0.25">
      <c r="A1001" t="s">
        <v>755</v>
      </c>
      <c r="B1001" s="2">
        <v>0</v>
      </c>
      <c r="E1001" s="4" t="e">
        <v>#N/A</v>
      </c>
      <c r="F1001" s="4">
        <v>0.18</v>
      </c>
      <c r="K1001" s="4">
        <v>0.17</v>
      </c>
      <c r="L1001" s="4">
        <v>0.32090000000000002</v>
      </c>
      <c r="M1001" s="4">
        <v>0.52769999999999995</v>
      </c>
      <c r="N1001" s="4">
        <v>0.48</v>
      </c>
      <c r="O1001" s="4">
        <v>0.40039999999999998</v>
      </c>
      <c r="P1001" s="4">
        <v>0.50390000000000001</v>
      </c>
    </row>
    <row r="1002" spans="1:16" x14ac:dyDescent="0.25">
      <c r="A1002" t="s">
        <v>756</v>
      </c>
      <c r="B1002" s="2">
        <v>0</v>
      </c>
      <c r="E1002" s="4" t="e">
        <v>#N/A</v>
      </c>
      <c r="F1002" s="4">
        <v>0.18</v>
      </c>
      <c r="K1002" s="4">
        <v>0.17</v>
      </c>
      <c r="L1002" s="4">
        <v>0.32090000000000002</v>
      </c>
      <c r="M1002" s="4">
        <v>0.52769999999999995</v>
      </c>
      <c r="N1002" s="4">
        <v>0.48</v>
      </c>
      <c r="O1002" s="4">
        <v>0.40039999999999998</v>
      </c>
      <c r="P1002" s="4">
        <v>0.50390000000000001</v>
      </c>
    </row>
    <row r="1003" spans="1:16" x14ac:dyDescent="0.25">
      <c r="A1003" t="s">
        <v>757</v>
      </c>
      <c r="B1003" s="2">
        <v>0</v>
      </c>
      <c r="E1003" s="4" t="e">
        <v>#N/A</v>
      </c>
      <c r="F1003" s="4">
        <v>0.18</v>
      </c>
      <c r="K1003" s="4">
        <v>0.17</v>
      </c>
      <c r="L1003" s="4">
        <v>0.32090000000000002</v>
      </c>
      <c r="M1003" s="4">
        <v>0.52769999999999995</v>
      </c>
      <c r="N1003" s="4">
        <v>0.48</v>
      </c>
      <c r="O1003" s="4">
        <v>0.40039999999999998</v>
      </c>
      <c r="P1003" s="4">
        <v>0.50390000000000001</v>
      </c>
    </row>
    <row r="1004" spans="1:16" x14ac:dyDescent="0.25">
      <c r="A1004" t="s">
        <v>758</v>
      </c>
      <c r="B1004" s="2">
        <v>0</v>
      </c>
      <c r="E1004" s="4" t="e">
        <v>#N/A</v>
      </c>
      <c r="F1004" s="4">
        <v>0.18</v>
      </c>
      <c r="K1004" s="4">
        <v>0.17</v>
      </c>
      <c r="L1004" s="4">
        <v>0.32090000000000002</v>
      </c>
      <c r="M1004" s="4">
        <v>0.52769999999999995</v>
      </c>
      <c r="N1004" s="4">
        <v>0.48</v>
      </c>
      <c r="O1004" s="4">
        <v>0.40039999999999998</v>
      </c>
      <c r="P1004" s="4">
        <v>0.50390000000000001</v>
      </c>
    </row>
    <row r="1005" spans="1:16" x14ac:dyDescent="0.25">
      <c r="A1005" t="s">
        <v>759</v>
      </c>
      <c r="B1005" s="2">
        <v>0</v>
      </c>
      <c r="E1005" s="4" t="e">
        <v>#N/A</v>
      </c>
      <c r="F1005" s="4">
        <v>0.18</v>
      </c>
      <c r="K1005" s="4">
        <v>0.17</v>
      </c>
      <c r="L1005" s="4">
        <v>0.32090000000000002</v>
      </c>
      <c r="M1005" s="4">
        <v>0.52769999999999995</v>
      </c>
      <c r="N1005" s="4">
        <v>0.48</v>
      </c>
      <c r="O1005" s="4">
        <v>0.40039999999999998</v>
      </c>
      <c r="P1005" s="4">
        <v>0.50390000000000001</v>
      </c>
    </row>
    <row r="1006" spans="1:16" x14ac:dyDescent="0.25">
      <c r="A1006" t="s">
        <v>760</v>
      </c>
      <c r="B1006" s="2">
        <v>0</v>
      </c>
      <c r="E1006" s="4" t="e">
        <v>#N/A</v>
      </c>
      <c r="F1006" s="4">
        <v>0.18</v>
      </c>
      <c r="K1006" s="4">
        <v>0.17</v>
      </c>
      <c r="L1006" s="4">
        <v>0.32090000000000002</v>
      </c>
      <c r="M1006" s="4">
        <v>0.52769999999999995</v>
      </c>
      <c r="N1006" s="4">
        <v>0.48</v>
      </c>
      <c r="O1006" s="4">
        <v>0.40039999999999998</v>
      </c>
      <c r="P1006" s="4">
        <v>0.50390000000000001</v>
      </c>
    </row>
    <row r="1007" spans="1:16" x14ac:dyDescent="0.25">
      <c r="A1007" t="s">
        <v>761</v>
      </c>
      <c r="B1007" s="2">
        <v>0</v>
      </c>
      <c r="E1007" s="4" t="e">
        <v>#N/A</v>
      </c>
      <c r="F1007" s="4">
        <v>0.18</v>
      </c>
      <c r="K1007" s="4">
        <v>0.17</v>
      </c>
      <c r="L1007" s="4">
        <v>0.32090000000000002</v>
      </c>
      <c r="M1007" s="4">
        <v>0.52769999999999995</v>
      </c>
      <c r="N1007" s="4">
        <v>0.48</v>
      </c>
      <c r="O1007" s="4">
        <v>0.40039999999999998</v>
      </c>
      <c r="P1007" s="4">
        <v>0.50390000000000001</v>
      </c>
    </row>
    <row r="1008" spans="1:16" x14ac:dyDescent="0.25">
      <c r="A1008" t="s">
        <v>762</v>
      </c>
      <c r="B1008" s="2">
        <v>0</v>
      </c>
      <c r="E1008" s="4" t="e">
        <v>#N/A</v>
      </c>
      <c r="F1008" s="4">
        <v>0.18</v>
      </c>
      <c r="K1008" s="4">
        <v>0.17</v>
      </c>
      <c r="L1008" s="4">
        <v>0.32090000000000002</v>
      </c>
      <c r="M1008" s="4">
        <v>0.52769999999999995</v>
      </c>
      <c r="N1008" s="4">
        <v>0.48</v>
      </c>
      <c r="O1008" s="4">
        <v>0.40039999999999998</v>
      </c>
      <c r="P1008" s="4">
        <v>0.50390000000000001</v>
      </c>
    </row>
    <row r="1009" spans="1:16" x14ac:dyDescent="0.25">
      <c r="A1009" t="s">
        <v>763</v>
      </c>
      <c r="B1009" s="2">
        <v>0</v>
      </c>
      <c r="E1009" s="4" t="e">
        <v>#N/A</v>
      </c>
      <c r="F1009" s="4">
        <v>0.18</v>
      </c>
      <c r="K1009" s="4">
        <v>0.17</v>
      </c>
      <c r="L1009" s="4">
        <v>0.32090000000000002</v>
      </c>
      <c r="M1009" s="4">
        <v>0.52769999999999995</v>
      </c>
      <c r="N1009" s="4">
        <v>0.48</v>
      </c>
      <c r="O1009" s="4">
        <v>0.40039999999999998</v>
      </c>
      <c r="P1009" s="4">
        <v>0.50390000000000001</v>
      </c>
    </row>
    <row r="1010" spans="1:16" x14ac:dyDescent="0.25">
      <c r="A1010" t="s">
        <v>764</v>
      </c>
      <c r="B1010" s="2">
        <v>0</v>
      </c>
      <c r="E1010" s="4" t="e">
        <v>#N/A</v>
      </c>
      <c r="F1010" s="4">
        <v>0.18</v>
      </c>
      <c r="K1010" s="4">
        <v>0.17</v>
      </c>
      <c r="L1010" s="4">
        <v>0.32090000000000002</v>
      </c>
      <c r="M1010" s="4">
        <v>0.52769999999999995</v>
      </c>
      <c r="N1010" s="4">
        <v>0.48</v>
      </c>
      <c r="O1010" s="4">
        <v>0.40039999999999998</v>
      </c>
      <c r="P1010" s="4">
        <v>0.50390000000000001</v>
      </c>
    </row>
    <row r="1011" spans="1:16" x14ac:dyDescent="0.25">
      <c r="A1011" t="s">
        <v>765</v>
      </c>
      <c r="B1011" s="2">
        <v>0</v>
      </c>
      <c r="E1011" s="4" t="e">
        <v>#N/A</v>
      </c>
      <c r="F1011" s="4">
        <v>0.18</v>
      </c>
      <c r="K1011" s="4">
        <v>0.17</v>
      </c>
      <c r="L1011" s="4">
        <v>0.32090000000000002</v>
      </c>
      <c r="M1011" s="4">
        <v>0.52769999999999995</v>
      </c>
      <c r="N1011" s="4">
        <v>0.48</v>
      </c>
      <c r="O1011" s="4">
        <v>0.40039999999999998</v>
      </c>
      <c r="P1011" s="4">
        <v>0.50390000000000001</v>
      </c>
    </row>
    <row r="1012" spans="1:16" x14ac:dyDescent="0.25">
      <c r="A1012" t="s">
        <v>766</v>
      </c>
      <c r="B1012" s="2">
        <v>0</v>
      </c>
      <c r="E1012" s="4" t="e">
        <v>#N/A</v>
      </c>
      <c r="F1012" s="4">
        <v>0.18</v>
      </c>
      <c r="K1012" s="4">
        <v>0.17</v>
      </c>
      <c r="L1012" s="4">
        <v>0.32090000000000002</v>
      </c>
      <c r="M1012" s="4">
        <v>0.52769999999999995</v>
      </c>
      <c r="N1012" s="4">
        <v>0.48</v>
      </c>
      <c r="O1012" s="4">
        <v>0.40039999999999998</v>
      </c>
      <c r="P1012" s="4">
        <v>0.50390000000000001</v>
      </c>
    </row>
    <row r="1013" spans="1:16" x14ac:dyDescent="0.25">
      <c r="A1013" t="s">
        <v>767</v>
      </c>
      <c r="B1013" s="2">
        <v>0</v>
      </c>
      <c r="E1013" s="4" t="e">
        <v>#N/A</v>
      </c>
      <c r="F1013" s="4">
        <v>0.18</v>
      </c>
      <c r="K1013" s="4">
        <v>0.17</v>
      </c>
      <c r="L1013" s="4">
        <v>0.32090000000000002</v>
      </c>
      <c r="M1013" s="4">
        <v>0.52769999999999995</v>
      </c>
      <c r="N1013" s="4">
        <v>0.48</v>
      </c>
      <c r="O1013" s="4">
        <v>0.40039999999999998</v>
      </c>
      <c r="P1013" s="4">
        <v>0.50390000000000001</v>
      </c>
    </row>
    <row r="1014" spans="1:16" x14ac:dyDescent="0.25">
      <c r="A1014" t="s">
        <v>768</v>
      </c>
      <c r="B1014" s="2">
        <v>0</v>
      </c>
      <c r="E1014" s="4" t="e">
        <v>#N/A</v>
      </c>
      <c r="F1014" s="4">
        <v>0.18</v>
      </c>
      <c r="K1014" s="4">
        <v>0.17</v>
      </c>
      <c r="L1014" s="4">
        <v>0.32090000000000002</v>
      </c>
      <c r="M1014" s="4">
        <v>0.52769999999999995</v>
      </c>
      <c r="N1014" s="4">
        <v>0.48</v>
      </c>
      <c r="O1014" s="4">
        <v>0.40039999999999998</v>
      </c>
      <c r="P1014" s="4">
        <v>0.50390000000000001</v>
      </c>
    </row>
    <row r="1015" spans="1:16" x14ac:dyDescent="0.25">
      <c r="A1015" t="s">
        <v>769</v>
      </c>
      <c r="B1015" s="2">
        <v>0</v>
      </c>
      <c r="E1015" s="4" t="e">
        <v>#N/A</v>
      </c>
      <c r="F1015" s="4">
        <v>0.18</v>
      </c>
      <c r="K1015" s="4">
        <v>0.17</v>
      </c>
      <c r="L1015" s="4">
        <v>0.32090000000000002</v>
      </c>
      <c r="M1015" s="4">
        <v>0.52769999999999995</v>
      </c>
      <c r="N1015" s="4">
        <v>0.48</v>
      </c>
      <c r="O1015" s="4">
        <v>0.40039999999999998</v>
      </c>
      <c r="P1015" s="4">
        <v>0.50390000000000001</v>
      </c>
    </row>
    <row r="1016" spans="1:16" x14ac:dyDescent="0.25">
      <c r="A1016" t="s">
        <v>770</v>
      </c>
      <c r="B1016" s="2">
        <v>0</v>
      </c>
      <c r="E1016" s="4" t="e">
        <v>#N/A</v>
      </c>
      <c r="F1016" s="4">
        <v>0.18</v>
      </c>
      <c r="K1016" s="4">
        <v>0.17</v>
      </c>
      <c r="L1016" s="4">
        <v>0.32090000000000002</v>
      </c>
      <c r="M1016" s="4">
        <v>0.52769999999999995</v>
      </c>
      <c r="N1016" s="4">
        <v>0.48</v>
      </c>
      <c r="O1016" s="4">
        <v>0.40039999999999998</v>
      </c>
      <c r="P1016" s="4">
        <v>0.50390000000000001</v>
      </c>
    </row>
    <row r="1017" spans="1:16" x14ac:dyDescent="0.25">
      <c r="A1017" t="s">
        <v>771</v>
      </c>
      <c r="B1017" s="2">
        <v>0</v>
      </c>
      <c r="E1017" s="4" t="e">
        <v>#N/A</v>
      </c>
      <c r="F1017" s="4">
        <v>0.18</v>
      </c>
      <c r="K1017" s="4">
        <v>0.17</v>
      </c>
      <c r="L1017" s="4">
        <v>0.32090000000000002</v>
      </c>
      <c r="M1017" s="4">
        <v>0.52769999999999995</v>
      </c>
      <c r="N1017" s="4">
        <v>0.48</v>
      </c>
      <c r="O1017" s="4">
        <v>0.40039999999999998</v>
      </c>
      <c r="P1017" s="4">
        <v>0.50390000000000001</v>
      </c>
    </row>
    <row r="1018" spans="1:16" x14ac:dyDescent="0.25">
      <c r="A1018" t="s">
        <v>772</v>
      </c>
      <c r="B1018" s="2">
        <v>0</v>
      </c>
      <c r="E1018" s="4" t="e">
        <v>#N/A</v>
      </c>
      <c r="F1018" s="4">
        <v>0.18</v>
      </c>
      <c r="K1018" s="4">
        <v>0.17</v>
      </c>
      <c r="L1018" s="4">
        <v>0.32090000000000002</v>
      </c>
      <c r="M1018" s="4">
        <v>0.52769999999999995</v>
      </c>
      <c r="N1018" s="4">
        <v>0.48</v>
      </c>
      <c r="O1018" s="4">
        <v>0.40039999999999998</v>
      </c>
      <c r="P1018" s="4">
        <v>0.50390000000000001</v>
      </c>
    </row>
    <row r="1019" spans="1:16" x14ac:dyDescent="0.25">
      <c r="A1019" t="s">
        <v>773</v>
      </c>
      <c r="B1019" s="2">
        <v>0</v>
      </c>
      <c r="E1019" s="4" t="e">
        <v>#N/A</v>
      </c>
      <c r="F1019" s="4">
        <v>0.18</v>
      </c>
      <c r="K1019" s="4">
        <v>0.17</v>
      </c>
      <c r="L1019" s="4">
        <v>0.32090000000000002</v>
      </c>
      <c r="M1019" s="4">
        <v>0.52769999999999995</v>
      </c>
      <c r="N1019" s="4">
        <v>0.48</v>
      </c>
      <c r="O1019" s="4">
        <v>0.40039999999999998</v>
      </c>
      <c r="P1019" s="4">
        <v>0.50390000000000001</v>
      </c>
    </row>
    <row r="1020" spans="1:16" x14ac:dyDescent="0.25">
      <c r="A1020" t="s">
        <v>774</v>
      </c>
      <c r="B1020" s="2">
        <v>0</v>
      </c>
      <c r="E1020" s="4" t="e">
        <v>#N/A</v>
      </c>
      <c r="F1020" s="4">
        <v>0.18</v>
      </c>
      <c r="K1020" s="4">
        <v>0.17</v>
      </c>
      <c r="L1020" s="4">
        <v>0.32090000000000002</v>
      </c>
      <c r="M1020" s="4">
        <v>0.52769999999999995</v>
      </c>
      <c r="N1020" s="4">
        <v>0.48</v>
      </c>
      <c r="O1020" s="4">
        <v>0.40039999999999998</v>
      </c>
      <c r="P1020" s="4">
        <v>0.50390000000000001</v>
      </c>
    </row>
    <row r="1021" spans="1:16" x14ac:dyDescent="0.25">
      <c r="A1021" t="s">
        <v>775</v>
      </c>
      <c r="B1021" s="2">
        <v>0</v>
      </c>
      <c r="E1021" s="4" t="e">
        <v>#N/A</v>
      </c>
      <c r="F1021" s="4">
        <v>0.18</v>
      </c>
      <c r="K1021" s="4">
        <v>0.17</v>
      </c>
      <c r="L1021" s="4">
        <v>0.32090000000000002</v>
      </c>
      <c r="M1021" s="4">
        <v>0.52769999999999995</v>
      </c>
      <c r="N1021" s="4">
        <v>0.48</v>
      </c>
      <c r="O1021" s="4">
        <v>0.40039999999999998</v>
      </c>
      <c r="P1021" s="4">
        <v>0.50390000000000001</v>
      </c>
    </row>
    <row r="1022" spans="1:16" x14ac:dyDescent="0.25">
      <c r="A1022" t="s">
        <v>776</v>
      </c>
      <c r="B1022" s="2">
        <v>0</v>
      </c>
      <c r="E1022" s="4" t="e">
        <v>#N/A</v>
      </c>
      <c r="F1022" s="4">
        <v>0.18</v>
      </c>
      <c r="K1022" s="4">
        <v>0.17</v>
      </c>
      <c r="L1022" s="4">
        <v>0.32090000000000002</v>
      </c>
      <c r="M1022" s="4">
        <v>0.52769999999999995</v>
      </c>
      <c r="N1022" s="4">
        <v>0.48</v>
      </c>
      <c r="O1022" s="4">
        <v>0.40039999999999998</v>
      </c>
      <c r="P1022" s="4">
        <v>0.50390000000000001</v>
      </c>
    </row>
    <row r="1023" spans="1:16" x14ac:dyDescent="0.25">
      <c r="A1023" t="s">
        <v>777</v>
      </c>
      <c r="B1023" s="2">
        <v>0</v>
      </c>
      <c r="E1023" s="4" t="e">
        <v>#N/A</v>
      </c>
      <c r="F1023" s="4">
        <v>0.18</v>
      </c>
      <c r="K1023" s="4">
        <v>0.17</v>
      </c>
      <c r="L1023" s="4">
        <v>0.32090000000000002</v>
      </c>
      <c r="M1023" s="4">
        <v>0.52769999999999995</v>
      </c>
      <c r="N1023" s="4">
        <v>0.48</v>
      </c>
      <c r="O1023" s="4">
        <v>0.40039999999999998</v>
      </c>
      <c r="P1023" s="4">
        <v>0.50390000000000001</v>
      </c>
    </row>
    <row r="1024" spans="1:16" x14ac:dyDescent="0.25">
      <c r="A1024" t="s">
        <v>778</v>
      </c>
      <c r="B1024" s="2">
        <v>0</v>
      </c>
      <c r="E1024" s="4" t="e">
        <v>#N/A</v>
      </c>
      <c r="F1024" s="4">
        <v>0.18</v>
      </c>
      <c r="K1024" s="4">
        <v>0.17</v>
      </c>
      <c r="L1024" s="4">
        <v>0.32090000000000002</v>
      </c>
      <c r="M1024" s="4">
        <v>0.52769999999999995</v>
      </c>
      <c r="N1024" s="4">
        <v>0.48</v>
      </c>
      <c r="O1024" s="4">
        <v>0.40039999999999998</v>
      </c>
      <c r="P1024" s="4">
        <v>0.50390000000000001</v>
      </c>
    </row>
    <row r="1025" spans="1:16" x14ac:dyDescent="0.25">
      <c r="A1025" t="s">
        <v>779</v>
      </c>
      <c r="B1025" s="2">
        <v>0</v>
      </c>
      <c r="E1025" s="4" t="e">
        <v>#N/A</v>
      </c>
      <c r="F1025" s="4">
        <v>0.18</v>
      </c>
      <c r="K1025" s="4">
        <v>0.17</v>
      </c>
      <c r="L1025" s="4">
        <v>0.32090000000000002</v>
      </c>
      <c r="M1025" s="4">
        <v>0.52769999999999995</v>
      </c>
      <c r="N1025" s="4">
        <v>0.48</v>
      </c>
      <c r="O1025" s="4">
        <v>0.40039999999999998</v>
      </c>
      <c r="P1025" s="4">
        <v>0.50390000000000001</v>
      </c>
    </row>
    <row r="1026" spans="1:16" x14ac:dyDescent="0.25">
      <c r="A1026" t="s">
        <v>780</v>
      </c>
      <c r="B1026" s="2">
        <v>0</v>
      </c>
      <c r="E1026" s="4" t="e">
        <v>#N/A</v>
      </c>
      <c r="F1026" s="4">
        <v>0.18</v>
      </c>
      <c r="K1026" s="4">
        <v>0.17</v>
      </c>
      <c r="L1026" s="4">
        <v>0.32090000000000002</v>
      </c>
      <c r="M1026" s="4">
        <v>0.52769999999999995</v>
      </c>
      <c r="N1026" s="4">
        <v>0.48</v>
      </c>
      <c r="O1026" s="4">
        <v>0.40039999999999998</v>
      </c>
      <c r="P1026" s="4">
        <v>0.50390000000000001</v>
      </c>
    </row>
    <row r="1027" spans="1:16" x14ac:dyDescent="0.25">
      <c r="A1027" t="s">
        <v>781</v>
      </c>
      <c r="B1027" s="2">
        <v>0</v>
      </c>
      <c r="E1027" s="4" t="e">
        <v>#N/A</v>
      </c>
      <c r="F1027" s="4">
        <v>0.18</v>
      </c>
      <c r="K1027" s="4">
        <v>0.17</v>
      </c>
      <c r="L1027" s="4">
        <v>0.32090000000000002</v>
      </c>
      <c r="M1027" s="4">
        <v>0.52769999999999995</v>
      </c>
      <c r="N1027" s="4">
        <v>0.48</v>
      </c>
      <c r="O1027" s="4">
        <v>0.40039999999999998</v>
      </c>
      <c r="P1027" s="4">
        <v>0.50390000000000001</v>
      </c>
    </row>
    <row r="1028" spans="1:16" x14ac:dyDescent="0.25">
      <c r="A1028" t="s">
        <v>782</v>
      </c>
      <c r="B1028" s="2">
        <v>0</v>
      </c>
      <c r="E1028" s="4" t="e">
        <v>#N/A</v>
      </c>
      <c r="F1028" s="4">
        <v>0.18</v>
      </c>
      <c r="K1028" s="4">
        <v>0.17</v>
      </c>
      <c r="L1028" s="4">
        <v>0.32090000000000002</v>
      </c>
      <c r="M1028" s="4">
        <v>0.52769999999999995</v>
      </c>
      <c r="N1028" s="4">
        <v>0.48</v>
      </c>
      <c r="O1028" s="4">
        <v>0.40039999999999998</v>
      </c>
      <c r="P1028" s="4">
        <v>0.50390000000000001</v>
      </c>
    </row>
    <row r="1029" spans="1:16" x14ac:dyDescent="0.25">
      <c r="A1029" t="s">
        <v>783</v>
      </c>
      <c r="B1029" s="2">
        <v>0</v>
      </c>
      <c r="E1029" s="4" t="e">
        <v>#N/A</v>
      </c>
      <c r="F1029" s="4">
        <v>0.18</v>
      </c>
      <c r="K1029" s="4">
        <v>0.17</v>
      </c>
      <c r="L1029" s="4">
        <v>0.32090000000000002</v>
      </c>
      <c r="M1029" s="4">
        <v>0.52769999999999995</v>
      </c>
      <c r="N1029" s="4">
        <v>0.48</v>
      </c>
      <c r="O1029" s="4">
        <v>0.40039999999999998</v>
      </c>
      <c r="P1029" s="4">
        <v>0.50390000000000001</v>
      </c>
    </row>
    <row r="1030" spans="1:16" x14ac:dyDescent="0.25">
      <c r="A1030" t="s">
        <v>784</v>
      </c>
      <c r="B1030" s="2">
        <v>0</v>
      </c>
      <c r="E1030" s="4" t="e">
        <v>#N/A</v>
      </c>
      <c r="F1030" s="4">
        <v>0.18</v>
      </c>
      <c r="K1030" s="4">
        <v>0.17</v>
      </c>
      <c r="L1030" s="4">
        <v>0.32090000000000002</v>
      </c>
      <c r="M1030" s="4">
        <v>0.52769999999999995</v>
      </c>
      <c r="N1030" s="4">
        <v>0.48</v>
      </c>
      <c r="O1030" s="4">
        <v>0.40039999999999998</v>
      </c>
      <c r="P1030" s="4">
        <v>0.50390000000000001</v>
      </c>
    </row>
    <row r="1031" spans="1:16" x14ac:dyDescent="0.25">
      <c r="A1031" t="s">
        <v>785</v>
      </c>
      <c r="B1031" s="2">
        <v>0</v>
      </c>
      <c r="E1031" s="4" t="e">
        <v>#N/A</v>
      </c>
      <c r="F1031" s="4">
        <v>0.18</v>
      </c>
      <c r="K1031" s="4">
        <v>0.17</v>
      </c>
      <c r="L1031" s="4">
        <v>0.32090000000000002</v>
      </c>
      <c r="M1031" s="4">
        <v>0.52769999999999995</v>
      </c>
      <c r="N1031" s="4">
        <v>0.48</v>
      </c>
      <c r="O1031" s="4">
        <v>0.40039999999999998</v>
      </c>
      <c r="P1031" s="4">
        <v>0.50390000000000001</v>
      </c>
    </row>
    <row r="1032" spans="1:16" x14ac:dyDescent="0.25">
      <c r="A1032" t="s">
        <v>786</v>
      </c>
      <c r="B1032" s="2">
        <v>0</v>
      </c>
      <c r="E1032" s="4" t="e">
        <v>#N/A</v>
      </c>
      <c r="F1032" s="4">
        <v>0.18</v>
      </c>
      <c r="K1032" s="4">
        <v>0.17</v>
      </c>
      <c r="L1032" s="4">
        <v>0.32090000000000002</v>
      </c>
      <c r="M1032" s="4">
        <v>0.52769999999999995</v>
      </c>
      <c r="N1032" s="4">
        <v>0.48</v>
      </c>
      <c r="O1032" s="4">
        <v>0.40039999999999998</v>
      </c>
      <c r="P1032" s="4">
        <v>0.50390000000000001</v>
      </c>
    </row>
    <row r="1033" spans="1:16" x14ac:dyDescent="0.25">
      <c r="A1033" t="s">
        <v>787</v>
      </c>
      <c r="B1033" s="2">
        <v>0</v>
      </c>
      <c r="E1033" s="4" t="e">
        <v>#N/A</v>
      </c>
      <c r="F1033" s="4">
        <v>0.18</v>
      </c>
      <c r="K1033" s="4">
        <v>0.17</v>
      </c>
      <c r="L1033" s="4">
        <v>0.32090000000000002</v>
      </c>
      <c r="M1033" s="4">
        <v>0.52769999999999995</v>
      </c>
      <c r="N1033" s="4">
        <v>0.48</v>
      </c>
      <c r="O1033" s="4">
        <v>0.40039999999999998</v>
      </c>
      <c r="P1033" s="4">
        <v>0.50390000000000001</v>
      </c>
    </row>
    <row r="1034" spans="1:16" x14ac:dyDescent="0.25">
      <c r="A1034" t="s">
        <v>788</v>
      </c>
      <c r="B1034" s="2">
        <v>0</v>
      </c>
      <c r="E1034" s="4" t="e">
        <v>#N/A</v>
      </c>
      <c r="F1034" s="4">
        <v>0.18</v>
      </c>
      <c r="K1034" s="4">
        <v>0.17</v>
      </c>
      <c r="L1034" s="4">
        <v>0.32090000000000002</v>
      </c>
      <c r="M1034" s="4">
        <v>0.52769999999999995</v>
      </c>
      <c r="N1034" s="4">
        <v>0.48</v>
      </c>
      <c r="O1034" s="4">
        <v>0.40039999999999998</v>
      </c>
      <c r="P1034" s="4">
        <v>0.50390000000000001</v>
      </c>
    </row>
    <row r="1035" spans="1:16" x14ac:dyDescent="0.25">
      <c r="A1035" t="s">
        <v>789</v>
      </c>
      <c r="B1035" s="2">
        <v>0</v>
      </c>
      <c r="E1035" s="4" t="e">
        <v>#N/A</v>
      </c>
      <c r="F1035" s="4">
        <v>0.18</v>
      </c>
      <c r="K1035" s="4">
        <v>0.17</v>
      </c>
      <c r="L1035" s="4">
        <v>0.32090000000000002</v>
      </c>
      <c r="M1035" s="4">
        <v>0.52769999999999995</v>
      </c>
      <c r="N1035" s="4">
        <v>0.48</v>
      </c>
      <c r="O1035" s="4">
        <v>0.40039999999999998</v>
      </c>
      <c r="P1035" s="4">
        <v>0.50390000000000001</v>
      </c>
    </row>
    <row r="1036" spans="1:16" x14ac:dyDescent="0.25">
      <c r="A1036" t="s">
        <v>790</v>
      </c>
      <c r="B1036" s="2">
        <v>0</v>
      </c>
      <c r="E1036" s="4" t="e">
        <v>#N/A</v>
      </c>
      <c r="F1036" s="4">
        <v>0.18</v>
      </c>
      <c r="K1036" s="4">
        <v>0.17</v>
      </c>
      <c r="L1036" s="4">
        <v>0.32090000000000002</v>
      </c>
      <c r="M1036" s="4">
        <v>0.52769999999999995</v>
      </c>
      <c r="N1036" s="4">
        <v>0.48</v>
      </c>
      <c r="O1036" s="4">
        <v>0.40039999999999998</v>
      </c>
      <c r="P1036" s="4">
        <v>0.50390000000000001</v>
      </c>
    </row>
    <row r="1037" spans="1:16" x14ac:dyDescent="0.25">
      <c r="A1037" t="s">
        <v>791</v>
      </c>
      <c r="B1037" s="2">
        <v>0</v>
      </c>
      <c r="E1037" s="4" t="e">
        <v>#N/A</v>
      </c>
      <c r="F1037" s="4">
        <v>0.18</v>
      </c>
      <c r="K1037" s="4">
        <v>0.17</v>
      </c>
      <c r="L1037" s="4">
        <v>0.32090000000000002</v>
      </c>
      <c r="M1037" s="4">
        <v>0.52769999999999995</v>
      </c>
      <c r="N1037" s="4">
        <v>0.48</v>
      </c>
      <c r="O1037" s="4">
        <v>0.40039999999999998</v>
      </c>
      <c r="P1037" s="4">
        <v>0.50390000000000001</v>
      </c>
    </row>
    <row r="1038" spans="1:16" x14ac:dyDescent="0.25">
      <c r="A1038" t="s">
        <v>792</v>
      </c>
      <c r="B1038" s="2">
        <v>0</v>
      </c>
      <c r="E1038" s="4" t="e">
        <v>#N/A</v>
      </c>
      <c r="F1038" s="4">
        <v>0.18</v>
      </c>
      <c r="K1038" s="4">
        <v>0.17</v>
      </c>
      <c r="L1038" s="4">
        <v>0.32090000000000002</v>
      </c>
      <c r="M1038" s="4">
        <v>0.52769999999999995</v>
      </c>
      <c r="N1038" s="4">
        <v>0.48</v>
      </c>
      <c r="O1038" s="4">
        <v>0.40039999999999998</v>
      </c>
      <c r="P1038" s="4">
        <v>0.50390000000000001</v>
      </c>
    </row>
    <row r="1039" spans="1:16" x14ac:dyDescent="0.25">
      <c r="A1039" t="s">
        <v>793</v>
      </c>
      <c r="B1039" s="2">
        <v>0</v>
      </c>
      <c r="E1039" s="4" t="e">
        <v>#N/A</v>
      </c>
      <c r="F1039" s="4">
        <v>0.18</v>
      </c>
      <c r="K1039" s="4">
        <v>0.17</v>
      </c>
      <c r="L1039" s="4">
        <v>0.32090000000000002</v>
      </c>
      <c r="M1039" s="4">
        <v>0.52769999999999995</v>
      </c>
      <c r="N1039" s="4">
        <v>0.48</v>
      </c>
      <c r="O1039" s="4">
        <v>0.40039999999999998</v>
      </c>
      <c r="P1039" s="4">
        <v>0.50390000000000001</v>
      </c>
    </row>
    <row r="1040" spans="1:16" x14ac:dyDescent="0.25">
      <c r="A1040" t="s">
        <v>794</v>
      </c>
      <c r="B1040" s="2">
        <v>0</v>
      </c>
      <c r="E1040" s="4" t="e">
        <v>#N/A</v>
      </c>
      <c r="F1040" s="4">
        <v>0.18</v>
      </c>
      <c r="K1040" s="4">
        <v>0.17</v>
      </c>
      <c r="L1040" s="4">
        <v>0.32090000000000002</v>
      </c>
      <c r="M1040" s="4">
        <v>0.52769999999999995</v>
      </c>
      <c r="N1040" s="4">
        <v>0.48</v>
      </c>
      <c r="O1040" s="4">
        <v>0.40039999999999998</v>
      </c>
      <c r="P1040" s="4">
        <v>0.50390000000000001</v>
      </c>
    </row>
    <row r="1041" spans="1:16" x14ac:dyDescent="0.25">
      <c r="A1041" t="s">
        <v>795</v>
      </c>
      <c r="B1041" s="2">
        <v>0</v>
      </c>
      <c r="E1041" s="4" t="e">
        <v>#N/A</v>
      </c>
      <c r="F1041" s="4">
        <v>0.18</v>
      </c>
      <c r="K1041" s="4">
        <v>0.17</v>
      </c>
      <c r="L1041" s="4">
        <v>0.32090000000000002</v>
      </c>
      <c r="M1041" s="4">
        <v>0.52769999999999995</v>
      </c>
      <c r="N1041" s="4">
        <v>0.48</v>
      </c>
      <c r="O1041" s="4">
        <v>0.40039999999999998</v>
      </c>
      <c r="P1041" s="4">
        <v>0.50390000000000001</v>
      </c>
    </row>
    <row r="1042" spans="1:16" x14ac:dyDescent="0.25">
      <c r="A1042" t="s">
        <v>796</v>
      </c>
      <c r="B1042" s="2">
        <v>0</v>
      </c>
      <c r="E1042" s="4" t="e">
        <v>#N/A</v>
      </c>
      <c r="F1042" s="4">
        <v>0.18</v>
      </c>
      <c r="K1042" s="4">
        <v>0.17</v>
      </c>
      <c r="L1042" s="4">
        <v>0.32090000000000002</v>
      </c>
      <c r="M1042" s="4">
        <v>0.52769999999999995</v>
      </c>
      <c r="N1042" s="4">
        <v>0.48</v>
      </c>
      <c r="O1042" s="4">
        <v>0.40039999999999998</v>
      </c>
      <c r="P1042" s="4">
        <v>0.50390000000000001</v>
      </c>
    </row>
    <row r="1043" spans="1:16" x14ac:dyDescent="0.25">
      <c r="A1043" t="s">
        <v>797</v>
      </c>
      <c r="B1043" s="2">
        <v>0</v>
      </c>
      <c r="E1043" s="4" t="e">
        <v>#N/A</v>
      </c>
      <c r="F1043" s="4">
        <v>0.18</v>
      </c>
      <c r="K1043" s="4">
        <v>0.17</v>
      </c>
      <c r="L1043" s="4">
        <v>0.32090000000000002</v>
      </c>
      <c r="M1043" s="4">
        <v>0.52769999999999995</v>
      </c>
      <c r="N1043" s="4">
        <v>0.48</v>
      </c>
      <c r="O1043" s="4">
        <v>0.40039999999999998</v>
      </c>
      <c r="P1043" s="4">
        <v>0.50390000000000001</v>
      </c>
    </row>
    <row r="1044" spans="1:16" x14ac:dyDescent="0.25">
      <c r="A1044" t="s">
        <v>798</v>
      </c>
      <c r="B1044" s="2">
        <v>0</v>
      </c>
      <c r="E1044" s="4" t="e">
        <v>#N/A</v>
      </c>
      <c r="F1044" s="4">
        <v>0.18</v>
      </c>
      <c r="K1044" s="4">
        <v>0.17</v>
      </c>
      <c r="L1044" s="4">
        <v>0.32090000000000002</v>
      </c>
      <c r="M1044" s="4">
        <v>0.52769999999999995</v>
      </c>
      <c r="N1044" s="4">
        <v>0.48</v>
      </c>
      <c r="O1044" s="4">
        <v>0.40039999999999998</v>
      </c>
      <c r="P1044" s="4">
        <v>0.50390000000000001</v>
      </c>
    </row>
    <row r="1045" spans="1:16" x14ac:dyDescent="0.25">
      <c r="A1045" t="s">
        <v>799</v>
      </c>
      <c r="B1045" s="2">
        <v>0</v>
      </c>
      <c r="E1045" s="4" t="e">
        <v>#N/A</v>
      </c>
      <c r="F1045" s="4">
        <v>0.18</v>
      </c>
      <c r="K1045" s="4">
        <v>0.17</v>
      </c>
      <c r="L1045" s="4">
        <v>0.32090000000000002</v>
      </c>
      <c r="M1045" s="4">
        <v>0.52769999999999995</v>
      </c>
      <c r="N1045" s="4">
        <v>0.48</v>
      </c>
      <c r="O1045" s="4">
        <v>0.40039999999999998</v>
      </c>
      <c r="P1045" s="4">
        <v>0.50390000000000001</v>
      </c>
    </row>
    <row r="1046" spans="1:16" x14ac:dyDescent="0.25">
      <c r="A1046" t="s">
        <v>800</v>
      </c>
      <c r="B1046" s="2">
        <v>0</v>
      </c>
      <c r="E1046" s="4" t="e">
        <v>#N/A</v>
      </c>
      <c r="F1046" s="4">
        <v>0.18</v>
      </c>
      <c r="K1046" s="4">
        <v>0.17</v>
      </c>
      <c r="L1046" s="4">
        <v>0.32090000000000002</v>
      </c>
      <c r="M1046" s="4">
        <v>0.52769999999999995</v>
      </c>
      <c r="N1046" s="4">
        <v>0.48</v>
      </c>
      <c r="O1046" s="4">
        <v>0.40039999999999998</v>
      </c>
      <c r="P1046" s="4">
        <v>0.50390000000000001</v>
      </c>
    </row>
    <row r="1047" spans="1:16" x14ac:dyDescent="0.25">
      <c r="A1047" t="s">
        <v>801</v>
      </c>
      <c r="B1047" s="2">
        <v>0</v>
      </c>
      <c r="E1047" s="4" t="e">
        <v>#N/A</v>
      </c>
      <c r="F1047" s="4">
        <v>0.18</v>
      </c>
      <c r="K1047" s="4">
        <v>0.17</v>
      </c>
      <c r="L1047" s="4">
        <v>0.32090000000000002</v>
      </c>
      <c r="M1047" s="4">
        <v>0.52769999999999995</v>
      </c>
      <c r="N1047" s="4">
        <v>0.48</v>
      </c>
      <c r="O1047" s="4">
        <v>0.40039999999999998</v>
      </c>
      <c r="P1047" s="4">
        <v>0.50390000000000001</v>
      </c>
    </row>
    <row r="1048" spans="1:16" x14ac:dyDescent="0.25">
      <c r="A1048" t="s">
        <v>802</v>
      </c>
      <c r="B1048" s="2">
        <v>0</v>
      </c>
      <c r="E1048" s="4" t="e">
        <v>#N/A</v>
      </c>
      <c r="F1048" s="4">
        <v>0.18</v>
      </c>
      <c r="K1048" s="4">
        <v>0.17</v>
      </c>
      <c r="L1048" s="4">
        <v>0.32090000000000002</v>
      </c>
      <c r="M1048" s="4">
        <v>0.52769999999999995</v>
      </c>
      <c r="N1048" s="4">
        <v>0.48</v>
      </c>
      <c r="O1048" s="4">
        <v>0.40039999999999998</v>
      </c>
      <c r="P1048" s="4">
        <v>0.50390000000000001</v>
      </c>
    </row>
    <row r="1049" spans="1:16" x14ac:dyDescent="0.25">
      <c r="A1049" t="s">
        <v>803</v>
      </c>
      <c r="B1049" s="2">
        <v>0</v>
      </c>
      <c r="E1049" s="4" t="e">
        <v>#N/A</v>
      </c>
      <c r="F1049" s="4">
        <v>0.18</v>
      </c>
      <c r="K1049" s="4">
        <v>0.17</v>
      </c>
      <c r="L1049" s="4">
        <v>0.32090000000000002</v>
      </c>
      <c r="M1049" s="4">
        <v>0.52769999999999995</v>
      </c>
      <c r="N1049" s="4">
        <v>0.48</v>
      </c>
      <c r="O1049" s="4">
        <v>0.40039999999999998</v>
      </c>
      <c r="P1049" s="4">
        <v>0.50390000000000001</v>
      </c>
    </row>
    <row r="1050" spans="1:16" x14ac:dyDescent="0.25">
      <c r="A1050" t="s">
        <v>804</v>
      </c>
      <c r="B1050" s="2">
        <v>0</v>
      </c>
      <c r="E1050" s="4" t="e">
        <v>#N/A</v>
      </c>
      <c r="F1050" s="4">
        <v>0.18</v>
      </c>
      <c r="K1050" s="4">
        <v>0.17</v>
      </c>
      <c r="L1050" s="4">
        <v>0.32090000000000002</v>
      </c>
      <c r="M1050" s="4">
        <v>0.52769999999999995</v>
      </c>
      <c r="N1050" s="4">
        <v>0.48</v>
      </c>
      <c r="O1050" s="4">
        <v>0.40039999999999998</v>
      </c>
      <c r="P1050" s="4">
        <v>0.50390000000000001</v>
      </c>
    </row>
    <row r="1051" spans="1:16" x14ac:dyDescent="0.25">
      <c r="A1051" t="s">
        <v>805</v>
      </c>
      <c r="B1051" s="2">
        <v>0</v>
      </c>
      <c r="E1051" s="4" t="e">
        <v>#N/A</v>
      </c>
      <c r="F1051" s="4">
        <v>0.18</v>
      </c>
      <c r="K1051" s="4">
        <v>0.17</v>
      </c>
      <c r="L1051" s="4">
        <v>0.32090000000000002</v>
      </c>
      <c r="M1051" s="4">
        <v>0.52769999999999995</v>
      </c>
      <c r="N1051" s="4">
        <v>0.48</v>
      </c>
      <c r="O1051" s="4">
        <v>0.40039999999999998</v>
      </c>
      <c r="P1051" s="4">
        <v>0.50390000000000001</v>
      </c>
    </row>
    <row r="1052" spans="1:16" x14ac:dyDescent="0.25">
      <c r="A1052" t="s">
        <v>806</v>
      </c>
      <c r="B1052" s="2">
        <v>0</v>
      </c>
      <c r="E1052" s="4" t="e">
        <v>#N/A</v>
      </c>
      <c r="F1052" s="4">
        <v>0.18</v>
      </c>
      <c r="K1052" s="4">
        <v>0.17</v>
      </c>
      <c r="L1052" s="4">
        <v>0.32090000000000002</v>
      </c>
      <c r="M1052" s="4">
        <v>0.52769999999999995</v>
      </c>
      <c r="N1052" s="4">
        <v>0.48</v>
      </c>
      <c r="O1052" s="4">
        <v>0.40039999999999998</v>
      </c>
      <c r="P1052" s="4">
        <v>0.50390000000000001</v>
      </c>
    </row>
    <row r="1053" spans="1:16" x14ac:dyDescent="0.25">
      <c r="A1053" t="s">
        <v>807</v>
      </c>
      <c r="B1053" s="2">
        <v>0</v>
      </c>
      <c r="E1053" s="4" t="e">
        <v>#N/A</v>
      </c>
      <c r="F1053" s="4">
        <v>0.18</v>
      </c>
      <c r="K1053" s="4">
        <v>0.17</v>
      </c>
      <c r="L1053" s="4">
        <v>0.32090000000000002</v>
      </c>
      <c r="M1053" s="4">
        <v>0.52769999999999995</v>
      </c>
      <c r="N1053" s="4">
        <v>0.48</v>
      </c>
      <c r="O1053" s="4">
        <v>0.40039999999999998</v>
      </c>
      <c r="P1053" s="4">
        <v>0.50390000000000001</v>
      </c>
    </row>
    <row r="1054" spans="1:16" x14ac:dyDescent="0.25">
      <c r="A1054" t="s">
        <v>808</v>
      </c>
      <c r="B1054" s="2">
        <v>0</v>
      </c>
      <c r="E1054" s="4" t="e">
        <v>#N/A</v>
      </c>
      <c r="F1054" s="4">
        <v>0.18</v>
      </c>
      <c r="K1054" s="4">
        <v>0.17</v>
      </c>
      <c r="L1054" s="4">
        <v>0.32090000000000002</v>
      </c>
      <c r="M1054" s="4">
        <v>0.52769999999999995</v>
      </c>
      <c r="N1054" s="4">
        <v>0.48</v>
      </c>
      <c r="O1054" s="4">
        <v>0.40039999999999998</v>
      </c>
      <c r="P1054" s="4">
        <v>0.50390000000000001</v>
      </c>
    </row>
    <row r="1055" spans="1:16" x14ac:dyDescent="0.25">
      <c r="A1055" t="s">
        <v>809</v>
      </c>
      <c r="B1055" s="2">
        <v>0</v>
      </c>
      <c r="E1055" s="4" t="e">
        <v>#N/A</v>
      </c>
      <c r="F1055" s="4">
        <v>0.18</v>
      </c>
      <c r="K1055" s="4">
        <v>0.17</v>
      </c>
      <c r="L1055" s="4">
        <v>0.32090000000000002</v>
      </c>
      <c r="M1055" s="4">
        <v>0.52769999999999995</v>
      </c>
      <c r="N1055" s="4">
        <v>0.48</v>
      </c>
      <c r="O1055" s="4">
        <v>0.40039999999999998</v>
      </c>
      <c r="P1055" s="4">
        <v>0.50390000000000001</v>
      </c>
    </row>
    <row r="1056" spans="1:16" x14ac:dyDescent="0.25">
      <c r="A1056" t="s">
        <v>810</v>
      </c>
      <c r="B1056" s="2">
        <v>0</v>
      </c>
      <c r="E1056" s="4" t="e">
        <v>#N/A</v>
      </c>
      <c r="F1056" s="4">
        <v>0.18</v>
      </c>
      <c r="K1056" s="4">
        <v>0.17</v>
      </c>
      <c r="L1056" s="4">
        <v>0.32090000000000002</v>
      </c>
      <c r="M1056" s="4">
        <v>0.52769999999999995</v>
      </c>
      <c r="N1056" s="4">
        <v>0.48</v>
      </c>
      <c r="O1056" s="4">
        <v>0.40039999999999998</v>
      </c>
      <c r="P1056" s="4">
        <v>0.50390000000000001</v>
      </c>
    </row>
    <row r="1057" spans="1:16" x14ac:dyDescent="0.25">
      <c r="A1057" t="s">
        <v>811</v>
      </c>
      <c r="B1057" s="2">
        <v>0</v>
      </c>
      <c r="E1057" s="4" t="e">
        <v>#N/A</v>
      </c>
      <c r="F1057" s="4">
        <v>0.18</v>
      </c>
      <c r="K1057" s="4">
        <v>0.17</v>
      </c>
      <c r="L1057" s="4">
        <v>0.32090000000000002</v>
      </c>
      <c r="M1057" s="4">
        <v>0.52769999999999995</v>
      </c>
      <c r="N1057" s="4">
        <v>0.48</v>
      </c>
      <c r="O1057" s="4">
        <v>0.40039999999999998</v>
      </c>
      <c r="P1057" s="4">
        <v>0.50390000000000001</v>
      </c>
    </row>
    <row r="1058" spans="1:16" x14ac:dyDescent="0.25">
      <c r="A1058" t="s">
        <v>812</v>
      </c>
      <c r="B1058" s="2">
        <v>0</v>
      </c>
      <c r="E1058" s="4" t="e">
        <v>#N/A</v>
      </c>
      <c r="F1058" s="4">
        <v>0.18</v>
      </c>
      <c r="K1058" s="4">
        <v>0.17</v>
      </c>
      <c r="L1058" s="4">
        <v>0.32090000000000002</v>
      </c>
      <c r="M1058" s="4">
        <v>0.52769999999999995</v>
      </c>
      <c r="N1058" s="4">
        <v>0.48</v>
      </c>
      <c r="O1058" s="4">
        <v>0.40039999999999998</v>
      </c>
      <c r="P1058" s="4">
        <v>0.50390000000000001</v>
      </c>
    </row>
    <row r="1059" spans="1:16" x14ac:dyDescent="0.25">
      <c r="A1059" t="s">
        <v>813</v>
      </c>
      <c r="B1059" s="2">
        <v>0</v>
      </c>
      <c r="E1059" s="4" t="e">
        <v>#N/A</v>
      </c>
      <c r="F1059" s="4">
        <v>0.18</v>
      </c>
      <c r="K1059" s="4">
        <v>0.17</v>
      </c>
      <c r="L1059" s="4">
        <v>0.32090000000000002</v>
      </c>
      <c r="M1059" s="4">
        <v>0.52769999999999995</v>
      </c>
      <c r="N1059" s="4">
        <v>0.48</v>
      </c>
      <c r="O1059" s="4">
        <v>0.40039999999999998</v>
      </c>
      <c r="P1059" s="4">
        <v>0.50390000000000001</v>
      </c>
    </row>
    <row r="1060" spans="1:16" x14ac:dyDescent="0.25">
      <c r="A1060" t="s">
        <v>814</v>
      </c>
      <c r="B1060" s="2">
        <v>0</v>
      </c>
      <c r="E1060" s="4" t="e">
        <v>#N/A</v>
      </c>
      <c r="F1060" s="4">
        <v>0.18</v>
      </c>
      <c r="K1060" s="4">
        <v>0.17</v>
      </c>
      <c r="L1060" s="4">
        <v>0.32090000000000002</v>
      </c>
      <c r="M1060" s="4">
        <v>0.52769999999999995</v>
      </c>
      <c r="N1060" s="4">
        <v>0.48</v>
      </c>
      <c r="O1060" s="4">
        <v>0.40039999999999998</v>
      </c>
      <c r="P1060" s="4">
        <v>0.50390000000000001</v>
      </c>
    </row>
    <row r="1061" spans="1:16" x14ac:dyDescent="0.25">
      <c r="A1061" t="s">
        <v>815</v>
      </c>
      <c r="B1061" s="2">
        <v>0</v>
      </c>
      <c r="E1061" s="4" t="e">
        <v>#N/A</v>
      </c>
      <c r="F1061" s="4">
        <v>0.18</v>
      </c>
      <c r="K1061" s="4">
        <v>0.17</v>
      </c>
      <c r="L1061" s="4">
        <v>0.32090000000000002</v>
      </c>
      <c r="M1061" s="4">
        <v>0.52769999999999995</v>
      </c>
      <c r="N1061" s="4">
        <v>0.48</v>
      </c>
      <c r="O1061" s="4">
        <v>0.40039999999999998</v>
      </c>
      <c r="P1061" s="4">
        <v>0.50390000000000001</v>
      </c>
    </row>
    <row r="1062" spans="1:16" x14ac:dyDescent="0.25">
      <c r="A1062" t="s">
        <v>816</v>
      </c>
      <c r="B1062" s="2">
        <v>0</v>
      </c>
      <c r="E1062" s="4" t="e">
        <v>#N/A</v>
      </c>
      <c r="F1062" s="4">
        <v>0.18</v>
      </c>
      <c r="K1062" s="4">
        <v>0.17</v>
      </c>
      <c r="L1062" s="4">
        <v>0.32090000000000002</v>
      </c>
      <c r="M1062" s="4">
        <v>0.52769999999999995</v>
      </c>
      <c r="N1062" s="4">
        <v>0.48</v>
      </c>
      <c r="O1062" s="4">
        <v>0.40039999999999998</v>
      </c>
      <c r="P1062" s="4">
        <v>0.50390000000000001</v>
      </c>
    </row>
    <row r="1063" spans="1:16" x14ac:dyDescent="0.25">
      <c r="A1063" t="s">
        <v>817</v>
      </c>
      <c r="B1063" s="2">
        <v>0</v>
      </c>
      <c r="E1063" s="4" t="e">
        <v>#N/A</v>
      </c>
      <c r="F1063" s="4">
        <v>0.18</v>
      </c>
      <c r="K1063" s="4">
        <v>0.17</v>
      </c>
      <c r="L1063" s="4">
        <v>0.32090000000000002</v>
      </c>
      <c r="M1063" s="4">
        <v>0.52769999999999995</v>
      </c>
      <c r="N1063" s="4">
        <v>0.48</v>
      </c>
      <c r="O1063" s="4">
        <v>0.40039999999999998</v>
      </c>
      <c r="P1063" s="4">
        <v>0.50390000000000001</v>
      </c>
    </row>
    <row r="1064" spans="1:16" x14ac:dyDescent="0.25">
      <c r="A1064" t="s">
        <v>818</v>
      </c>
      <c r="B1064" s="2">
        <v>0</v>
      </c>
      <c r="E1064" s="4" t="e">
        <v>#N/A</v>
      </c>
      <c r="F1064" s="4">
        <v>0.18</v>
      </c>
      <c r="K1064" s="4">
        <v>0.17</v>
      </c>
      <c r="L1064" s="4">
        <v>0.32090000000000002</v>
      </c>
      <c r="M1064" s="4">
        <v>0.52769999999999995</v>
      </c>
      <c r="N1064" s="4">
        <v>0.48</v>
      </c>
      <c r="O1064" s="4">
        <v>0.40039999999999998</v>
      </c>
      <c r="P1064" s="4">
        <v>0.50390000000000001</v>
      </c>
    </row>
    <row r="1065" spans="1:16" x14ac:dyDescent="0.25">
      <c r="A1065" t="s">
        <v>819</v>
      </c>
      <c r="B1065" s="2">
        <v>0</v>
      </c>
      <c r="E1065" s="4" t="e">
        <v>#N/A</v>
      </c>
      <c r="F1065" s="4">
        <v>0.18</v>
      </c>
      <c r="K1065" s="4">
        <v>0.17</v>
      </c>
      <c r="L1065" s="4">
        <v>0.32090000000000002</v>
      </c>
      <c r="M1065" s="4">
        <v>0.52769999999999995</v>
      </c>
      <c r="N1065" s="4">
        <v>0.48</v>
      </c>
      <c r="O1065" s="4">
        <v>0.40039999999999998</v>
      </c>
      <c r="P1065" s="4">
        <v>0.50390000000000001</v>
      </c>
    </row>
    <row r="1066" spans="1:16" x14ac:dyDescent="0.25">
      <c r="A1066" t="s">
        <v>820</v>
      </c>
      <c r="B1066" s="2">
        <v>0</v>
      </c>
      <c r="E1066" s="4" t="e">
        <v>#N/A</v>
      </c>
      <c r="F1066" s="4">
        <v>0.18</v>
      </c>
      <c r="K1066" s="4">
        <v>0.17</v>
      </c>
      <c r="L1066" s="4">
        <v>0.32090000000000002</v>
      </c>
      <c r="M1066" s="4">
        <v>0.52769999999999995</v>
      </c>
      <c r="N1066" s="4">
        <v>0.48</v>
      </c>
      <c r="O1066" s="4">
        <v>0.40039999999999998</v>
      </c>
      <c r="P1066" s="4">
        <v>0.50390000000000001</v>
      </c>
    </row>
    <row r="1067" spans="1:16" x14ac:dyDescent="0.25">
      <c r="A1067" t="s">
        <v>821</v>
      </c>
      <c r="B1067" s="2">
        <v>0</v>
      </c>
      <c r="E1067" s="4" t="e">
        <v>#N/A</v>
      </c>
      <c r="F1067" s="4">
        <v>0.18</v>
      </c>
      <c r="K1067" s="4">
        <v>0.17</v>
      </c>
      <c r="L1067" s="4">
        <v>0.32090000000000002</v>
      </c>
      <c r="M1067" s="4">
        <v>0.52769999999999995</v>
      </c>
      <c r="N1067" s="4">
        <v>0.48</v>
      </c>
      <c r="O1067" s="4">
        <v>0.40039999999999998</v>
      </c>
      <c r="P1067" s="4">
        <v>0.50390000000000001</v>
      </c>
    </row>
    <row r="1068" spans="1:16" x14ac:dyDescent="0.25">
      <c r="A1068" t="s">
        <v>822</v>
      </c>
      <c r="B1068" s="2">
        <v>0</v>
      </c>
      <c r="E1068" s="4" t="e">
        <v>#N/A</v>
      </c>
      <c r="F1068" s="4">
        <v>0.18</v>
      </c>
      <c r="K1068" s="4">
        <v>0.17</v>
      </c>
      <c r="L1068" s="4">
        <v>0.32090000000000002</v>
      </c>
      <c r="M1068" s="4">
        <v>0.52769999999999995</v>
      </c>
      <c r="N1068" s="4">
        <v>0.48</v>
      </c>
      <c r="O1068" s="4">
        <v>0.40039999999999998</v>
      </c>
      <c r="P1068" s="4">
        <v>0.50390000000000001</v>
      </c>
    </row>
    <row r="1069" spans="1:16" x14ac:dyDescent="0.25">
      <c r="A1069" t="s">
        <v>823</v>
      </c>
      <c r="B1069" s="2">
        <v>0</v>
      </c>
      <c r="E1069" s="4" t="e">
        <v>#N/A</v>
      </c>
      <c r="F1069" s="4">
        <v>0.18</v>
      </c>
      <c r="K1069" s="4">
        <v>0.17</v>
      </c>
      <c r="L1069" s="4">
        <v>0.32090000000000002</v>
      </c>
      <c r="M1069" s="4">
        <v>0.52769999999999995</v>
      </c>
      <c r="N1069" s="4">
        <v>0.48</v>
      </c>
      <c r="O1069" s="4">
        <v>0.40039999999999998</v>
      </c>
      <c r="P1069" s="4">
        <v>0.50390000000000001</v>
      </c>
    </row>
    <row r="1070" spans="1:16" x14ac:dyDescent="0.25">
      <c r="A1070" t="s">
        <v>824</v>
      </c>
      <c r="B1070" s="2">
        <v>0</v>
      </c>
      <c r="E1070" s="4" t="e">
        <v>#N/A</v>
      </c>
      <c r="F1070" s="4">
        <v>0.18</v>
      </c>
      <c r="K1070" s="4">
        <v>0.17</v>
      </c>
      <c r="L1070" s="4">
        <v>0.32090000000000002</v>
      </c>
      <c r="M1070" s="4">
        <v>0.52769999999999995</v>
      </c>
      <c r="N1070" s="4">
        <v>0.48</v>
      </c>
      <c r="O1070" s="4">
        <v>0.40039999999999998</v>
      </c>
      <c r="P1070" s="4">
        <v>0.50390000000000001</v>
      </c>
    </row>
    <row r="1071" spans="1:16" x14ac:dyDescent="0.25">
      <c r="A1071" t="s">
        <v>825</v>
      </c>
      <c r="B1071" s="2">
        <v>0</v>
      </c>
      <c r="E1071" s="4" t="e">
        <v>#N/A</v>
      </c>
      <c r="F1071" s="4">
        <v>0.18</v>
      </c>
      <c r="K1071" s="4">
        <v>0.17</v>
      </c>
      <c r="L1071" s="4">
        <v>0.32090000000000002</v>
      </c>
      <c r="M1071" s="4">
        <v>0.52769999999999995</v>
      </c>
      <c r="N1071" s="4">
        <v>0.48</v>
      </c>
      <c r="O1071" s="4">
        <v>0.40039999999999998</v>
      </c>
      <c r="P1071" s="4">
        <v>0.50390000000000001</v>
      </c>
    </row>
    <row r="1072" spans="1:16" x14ac:dyDescent="0.25">
      <c r="A1072" t="s">
        <v>826</v>
      </c>
      <c r="B1072" s="2">
        <v>0</v>
      </c>
      <c r="E1072" s="4" t="e">
        <v>#N/A</v>
      </c>
      <c r="F1072" s="4">
        <v>0.18</v>
      </c>
      <c r="K1072" s="4">
        <v>0.17</v>
      </c>
      <c r="L1072" s="4">
        <v>0.32090000000000002</v>
      </c>
      <c r="M1072" s="4">
        <v>0.52769999999999995</v>
      </c>
      <c r="N1072" s="4">
        <v>0.48</v>
      </c>
      <c r="O1072" s="4">
        <v>0.40039999999999998</v>
      </c>
      <c r="P1072" s="4">
        <v>0.50390000000000001</v>
      </c>
    </row>
    <row r="1073" spans="1:16" x14ac:dyDescent="0.25">
      <c r="A1073" t="s">
        <v>827</v>
      </c>
      <c r="B1073" s="2">
        <v>0</v>
      </c>
      <c r="E1073" s="4" t="e">
        <v>#N/A</v>
      </c>
      <c r="F1073" s="4">
        <v>0.18</v>
      </c>
      <c r="K1073" s="4">
        <v>0.17</v>
      </c>
      <c r="L1073" s="4">
        <v>0.32090000000000002</v>
      </c>
      <c r="M1073" s="4">
        <v>0.52769999999999995</v>
      </c>
      <c r="N1073" s="4">
        <v>0.48</v>
      </c>
      <c r="O1073" s="4">
        <v>0.40039999999999998</v>
      </c>
      <c r="P1073" s="4">
        <v>0.50390000000000001</v>
      </c>
    </row>
    <row r="1074" spans="1:16" x14ac:dyDescent="0.25">
      <c r="A1074" t="s">
        <v>828</v>
      </c>
      <c r="B1074" s="2">
        <v>0</v>
      </c>
      <c r="E1074" s="4" t="e">
        <v>#N/A</v>
      </c>
      <c r="F1074" s="4">
        <v>0.18</v>
      </c>
      <c r="K1074" s="4">
        <v>0.17</v>
      </c>
      <c r="L1074" s="4">
        <v>0.32090000000000002</v>
      </c>
      <c r="M1074" s="4">
        <v>0.52769999999999995</v>
      </c>
      <c r="N1074" s="4">
        <v>0.48</v>
      </c>
      <c r="O1074" s="4">
        <v>0.40039999999999998</v>
      </c>
      <c r="P1074" s="4">
        <v>0.50390000000000001</v>
      </c>
    </row>
    <row r="1075" spans="1:16" x14ac:dyDescent="0.25">
      <c r="A1075" t="s">
        <v>829</v>
      </c>
      <c r="B1075" s="2">
        <v>0</v>
      </c>
      <c r="E1075" s="4" t="e">
        <v>#N/A</v>
      </c>
      <c r="F1075" s="4">
        <v>0.18</v>
      </c>
      <c r="K1075" s="4">
        <v>0.17</v>
      </c>
      <c r="L1075" s="4">
        <v>0.32090000000000002</v>
      </c>
      <c r="M1075" s="4">
        <v>0.52769999999999995</v>
      </c>
      <c r="N1075" s="4">
        <v>0.48</v>
      </c>
      <c r="O1075" s="4">
        <v>0.40039999999999998</v>
      </c>
      <c r="P1075" s="4">
        <v>0.50390000000000001</v>
      </c>
    </row>
    <row r="1076" spans="1:16" x14ac:dyDescent="0.25">
      <c r="A1076" t="s">
        <v>830</v>
      </c>
      <c r="B1076" s="2">
        <v>0</v>
      </c>
      <c r="E1076" s="4" t="e">
        <v>#N/A</v>
      </c>
      <c r="F1076" s="4">
        <v>0.18</v>
      </c>
      <c r="K1076" s="4">
        <v>0.17</v>
      </c>
      <c r="L1076" s="4">
        <v>0.32090000000000002</v>
      </c>
      <c r="M1076" s="4">
        <v>0.52769999999999995</v>
      </c>
      <c r="N1076" s="4">
        <v>0.48</v>
      </c>
      <c r="O1076" s="4">
        <v>0.40039999999999998</v>
      </c>
      <c r="P1076" s="4">
        <v>0.50390000000000001</v>
      </c>
    </row>
    <row r="1077" spans="1:16" x14ac:dyDescent="0.25">
      <c r="A1077" t="s">
        <v>831</v>
      </c>
      <c r="B1077" s="2">
        <v>0</v>
      </c>
      <c r="E1077" s="4" t="e">
        <v>#N/A</v>
      </c>
      <c r="F1077" s="4">
        <v>0.18</v>
      </c>
      <c r="K1077" s="4">
        <v>0.17</v>
      </c>
      <c r="L1077" s="4">
        <v>0.32090000000000002</v>
      </c>
      <c r="M1077" s="4">
        <v>0.52769999999999995</v>
      </c>
      <c r="N1077" s="4">
        <v>0.48</v>
      </c>
      <c r="O1077" s="4">
        <v>0.40039999999999998</v>
      </c>
      <c r="P1077" s="4">
        <v>0.50390000000000001</v>
      </c>
    </row>
    <row r="1078" spans="1:16" x14ac:dyDescent="0.25">
      <c r="A1078" t="s">
        <v>832</v>
      </c>
      <c r="B1078" s="2">
        <v>0</v>
      </c>
      <c r="E1078" s="4" t="e">
        <v>#N/A</v>
      </c>
      <c r="F1078" s="4">
        <v>0.18</v>
      </c>
      <c r="K1078" s="4">
        <v>0.17</v>
      </c>
      <c r="L1078" s="4">
        <v>0.32090000000000002</v>
      </c>
      <c r="M1078" s="4">
        <v>0.52769999999999995</v>
      </c>
      <c r="N1078" s="4">
        <v>0.48</v>
      </c>
      <c r="O1078" s="4">
        <v>0.40039999999999998</v>
      </c>
      <c r="P1078" s="4">
        <v>0.50390000000000001</v>
      </c>
    </row>
    <row r="1079" spans="1:16" x14ac:dyDescent="0.25">
      <c r="A1079" t="s">
        <v>833</v>
      </c>
      <c r="B1079" s="2">
        <v>0</v>
      </c>
      <c r="E1079" s="4" t="e">
        <v>#N/A</v>
      </c>
      <c r="F1079" s="4">
        <v>0.18</v>
      </c>
      <c r="K1079" s="4">
        <v>0.17</v>
      </c>
      <c r="L1079" s="4">
        <v>0.32090000000000002</v>
      </c>
      <c r="M1079" s="4">
        <v>0.52769999999999995</v>
      </c>
      <c r="N1079" s="4">
        <v>0.48</v>
      </c>
      <c r="O1079" s="4">
        <v>0.40039999999999998</v>
      </c>
      <c r="P1079" s="4">
        <v>0.50390000000000001</v>
      </c>
    </row>
    <row r="1080" spans="1:16" x14ac:dyDescent="0.25">
      <c r="A1080" t="s">
        <v>834</v>
      </c>
      <c r="B1080" s="2">
        <v>0</v>
      </c>
      <c r="E1080" s="4" t="e">
        <v>#N/A</v>
      </c>
      <c r="F1080" s="4">
        <v>0.18</v>
      </c>
      <c r="K1080" s="4">
        <v>0.17</v>
      </c>
      <c r="L1080" s="4">
        <v>0.32090000000000002</v>
      </c>
      <c r="M1080" s="4">
        <v>0.52769999999999995</v>
      </c>
      <c r="N1080" s="4">
        <v>0.48</v>
      </c>
      <c r="O1080" s="4">
        <v>0.40039999999999998</v>
      </c>
      <c r="P1080" s="4">
        <v>0.50390000000000001</v>
      </c>
    </row>
    <row r="1081" spans="1:16" x14ac:dyDescent="0.25">
      <c r="A1081" t="s">
        <v>835</v>
      </c>
      <c r="B1081" s="2">
        <v>0</v>
      </c>
      <c r="E1081" s="4" t="e">
        <v>#N/A</v>
      </c>
      <c r="F1081" s="4">
        <v>0.18</v>
      </c>
      <c r="K1081" s="4">
        <v>0.17</v>
      </c>
      <c r="L1081" s="4">
        <v>0.32090000000000002</v>
      </c>
      <c r="M1081" s="4">
        <v>0.52769999999999995</v>
      </c>
      <c r="N1081" s="4">
        <v>0.48</v>
      </c>
      <c r="O1081" s="4">
        <v>0.40039999999999998</v>
      </c>
      <c r="P1081" s="4">
        <v>0.50390000000000001</v>
      </c>
    </row>
    <row r="1082" spans="1:16" x14ac:dyDescent="0.25">
      <c r="A1082" t="s">
        <v>836</v>
      </c>
      <c r="B1082" s="2">
        <v>0</v>
      </c>
      <c r="E1082" s="4" t="e">
        <v>#N/A</v>
      </c>
      <c r="F1082" s="4">
        <v>0.18</v>
      </c>
      <c r="K1082" s="4">
        <v>0.17</v>
      </c>
      <c r="L1082" s="4">
        <v>0.32090000000000002</v>
      </c>
      <c r="M1082" s="4">
        <v>0.52769999999999995</v>
      </c>
      <c r="N1082" s="4">
        <v>0.48</v>
      </c>
      <c r="O1082" s="4">
        <v>0.40039999999999998</v>
      </c>
      <c r="P1082" s="4">
        <v>0.50390000000000001</v>
      </c>
    </row>
    <row r="1083" spans="1:16" x14ac:dyDescent="0.25">
      <c r="A1083" t="s">
        <v>837</v>
      </c>
      <c r="B1083" s="2">
        <v>0</v>
      </c>
      <c r="E1083" s="4" t="e">
        <v>#N/A</v>
      </c>
      <c r="F1083" s="4">
        <v>0.18</v>
      </c>
      <c r="K1083" s="4">
        <v>0.17</v>
      </c>
      <c r="L1083" s="4">
        <v>0.32090000000000002</v>
      </c>
      <c r="M1083" s="4">
        <v>0.52769999999999995</v>
      </c>
      <c r="N1083" s="4">
        <v>0.48</v>
      </c>
      <c r="O1083" s="4">
        <v>0.40039999999999998</v>
      </c>
      <c r="P1083" s="4">
        <v>0.50390000000000001</v>
      </c>
    </row>
    <row r="1084" spans="1:16" x14ac:dyDescent="0.25">
      <c r="A1084" t="s">
        <v>838</v>
      </c>
      <c r="B1084" s="2">
        <v>0</v>
      </c>
      <c r="E1084" s="4" t="e">
        <v>#N/A</v>
      </c>
      <c r="F1084" s="4">
        <v>0.18</v>
      </c>
      <c r="K1084" s="4">
        <v>0.17</v>
      </c>
      <c r="L1084" s="4">
        <v>0.32090000000000002</v>
      </c>
      <c r="M1084" s="4">
        <v>0.52769999999999995</v>
      </c>
      <c r="N1084" s="4">
        <v>0.48</v>
      </c>
      <c r="O1084" s="4">
        <v>0.40039999999999998</v>
      </c>
      <c r="P1084" s="4">
        <v>0.50390000000000001</v>
      </c>
    </row>
    <row r="1085" spans="1:16" x14ac:dyDescent="0.25">
      <c r="A1085" t="s">
        <v>839</v>
      </c>
      <c r="B1085" s="2">
        <v>0</v>
      </c>
      <c r="E1085" s="4" t="e">
        <v>#N/A</v>
      </c>
      <c r="F1085" s="4">
        <v>0.18</v>
      </c>
      <c r="K1085" s="4">
        <v>0.17</v>
      </c>
      <c r="L1085" s="4">
        <v>0.32090000000000002</v>
      </c>
      <c r="M1085" s="4">
        <v>0.52769999999999995</v>
      </c>
      <c r="N1085" s="4">
        <v>0.48</v>
      </c>
      <c r="O1085" s="4">
        <v>0.40039999999999998</v>
      </c>
      <c r="P1085" s="4">
        <v>0.50390000000000001</v>
      </c>
    </row>
    <row r="1086" spans="1:16" x14ac:dyDescent="0.25">
      <c r="A1086" t="s">
        <v>840</v>
      </c>
      <c r="B1086" s="2">
        <v>0</v>
      </c>
      <c r="E1086" s="4" t="e">
        <v>#N/A</v>
      </c>
      <c r="F1086" s="4">
        <v>0.18</v>
      </c>
      <c r="K1086" s="4">
        <v>0.17</v>
      </c>
      <c r="L1086" s="4">
        <v>0.32090000000000002</v>
      </c>
      <c r="M1086" s="4">
        <v>0.52769999999999995</v>
      </c>
      <c r="N1086" s="4">
        <v>0.48</v>
      </c>
      <c r="O1086" s="4">
        <v>0.40039999999999998</v>
      </c>
      <c r="P1086" s="4">
        <v>0.50390000000000001</v>
      </c>
    </row>
    <row r="1087" spans="1:16" x14ac:dyDescent="0.25">
      <c r="A1087" t="s">
        <v>841</v>
      </c>
      <c r="B1087" s="2">
        <v>0</v>
      </c>
      <c r="E1087" s="4" t="e">
        <v>#N/A</v>
      </c>
      <c r="F1087" s="4">
        <v>0.18</v>
      </c>
      <c r="K1087" s="4">
        <v>0.17</v>
      </c>
      <c r="L1087" s="4">
        <v>0.32090000000000002</v>
      </c>
      <c r="M1087" s="4">
        <v>0.52769999999999995</v>
      </c>
      <c r="N1087" s="4">
        <v>0.48</v>
      </c>
      <c r="O1087" s="4">
        <v>0.40039999999999998</v>
      </c>
      <c r="P1087" s="4">
        <v>0.50390000000000001</v>
      </c>
    </row>
    <row r="1088" spans="1:16" x14ac:dyDescent="0.25">
      <c r="A1088" t="s">
        <v>842</v>
      </c>
      <c r="B1088" s="2">
        <v>0</v>
      </c>
      <c r="E1088" s="4" t="e">
        <v>#N/A</v>
      </c>
      <c r="F1088" s="4">
        <v>0.18</v>
      </c>
      <c r="K1088" s="4">
        <v>0.17</v>
      </c>
      <c r="L1088" s="4">
        <v>0.32090000000000002</v>
      </c>
      <c r="M1088" s="4">
        <v>0.52769999999999995</v>
      </c>
      <c r="N1088" s="4">
        <v>0.48</v>
      </c>
      <c r="O1088" s="4">
        <v>0.40039999999999998</v>
      </c>
      <c r="P1088" s="4">
        <v>0.50390000000000001</v>
      </c>
    </row>
    <row r="1089" spans="1:16" x14ac:dyDescent="0.25">
      <c r="A1089" t="s">
        <v>843</v>
      </c>
      <c r="B1089" s="2">
        <v>0</v>
      </c>
      <c r="E1089" s="4" t="e">
        <v>#N/A</v>
      </c>
      <c r="F1089" s="4">
        <v>0.18</v>
      </c>
      <c r="K1089" s="4">
        <v>0.17</v>
      </c>
      <c r="L1089" s="4">
        <v>0.32090000000000002</v>
      </c>
      <c r="M1089" s="4">
        <v>0.52769999999999995</v>
      </c>
      <c r="N1089" s="4">
        <v>0.48</v>
      </c>
      <c r="O1089" s="4">
        <v>0.40039999999999998</v>
      </c>
      <c r="P1089" s="4">
        <v>0.50390000000000001</v>
      </c>
    </row>
    <row r="1090" spans="1:16" x14ac:dyDescent="0.25">
      <c r="A1090" t="s">
        <v>844</v>
      </c>
      <c r="B1090" s="2">
        <v>0</v>
      </c>
      <c r="E1090" s="4" t="e">
        <v>#N/A</v>
      </c>
      <c r="F1090" s="4">
        <v>0.18</v>
      </c>
      <c r="K1090" s="4">
        <v>0.17</v>
      </c>
      <c r="L1090" s="4">
        <v>0.32090000000000002</v>
      </c>
      <c r="M1090" s="4">
        <v>0.52769999999999995</v>
      </c>
      <c r="N1090" s="4">
        <v>0.48</v>
      </c>
      <c r="O1090" s="4">
        <v>0.40039999999999998</v>
      </c>
      <c r="P1090" s="4">
        <v>0.50390000000000001</v>
      </c>
    </row>
    <row r="1091" spans="1:16" x14ac:dyDescent="0.25">
      <c r="A1091" t="s">
        <v>845</v>
      </c>
      <c r="B1091" s="2">
        <v>0</v>
      </c>
      <c r="E1091" s="4" t="e">
        <v>#N/A</v>
      </c>
      <c r="F1091" s="4">
        <v>0.18</v>
      </c>
      <c r="K1091" s="4">
        <v>0.17</v>
      </c>
      <c r="L1091" s="4">
        <v>0.32090000000000002</v>
      </c>
      <c r="M1091" s="4">
        <v>0.52769999999999995</v>
      </c>
      <c r="N1091" s="4">
        <v>0.48</v>
      </c>
      <c r="O1091" s="4">
        <v>0.40039999999999998</v>
      </c>
      <c r="P1091" s="4">
        <v>0.50390000000000001</v>
      </c>
    </row>
    <row r="1092" spans="1:16" x14ac:dyDescent="0.25">
      <c r="A1092" t="s">
        <v>846</v>
      </c>
      <c r="B1092" s="2">
        <v>0</v>
      </c>
      <c r="E1092" s="4" t="e">
        <v>#N/A</v>
      </c>
      <c r="F1092" s="4">
        <v>0.18</v>
      </c>
      <c r="K1092" s="4">
        <v>0.17</v>
      </c>
      <c r="L1092" s="4">
        <v>0.32090000000000002</v>
      </c>
      <c r="M1092" s="4">
        <v>0.52769999999999995</v>
      </c>
      <c r="N1092" s="4">
        <v>0.48</v>
      </c>
      <c r="O1092" s="4">
        <v>0.40039999999999998</v>
      </c>
      <c r="P1092" s="4">
        <v>0.50390000000000001</v>
      </c>
    </row>
    <row r="1093" spans="1:16" x14ac:dyDescent="0.25">
      <c r="A1093" t="s">
        <v>847</v>
      </c>
      <c r="B1093" s="2">
        <v>0</v>
      </c>
      <c r="E1093" s="4" t="e">
        <v>#N/A</v>
      </c>
      <c r="F1093" s="4">
        <v>0.18</v>
      </c>
      <c r="K1093" s="4">
        <v>0.17</v>
      </c>
      <c r="L1093" s="4">
        <v>0.32090000000000002</v>
      </c>
      <c r="M1093" s="4">
        <v>0.52769999999999995</v>
      </c>
      <c r="N1093" s="4">
        <v>0.48</v>
      </c>
      <c r="O1093" s="4">
        <v>0.40039999999999998</v>
      </c>
      <c r="P1093" s="4">
        <v>0.50390000000000001</v>
      </c>
    </row>
    <row r="1094" spans="1:16" x14ac:dyDescent="0.25">
      <c r="A1094" t="s">
        <v>848</v>
      </c>
      <c r="B1094" s="2">
        <v>0</v>
      </c>
      <c r="E1094" s="4" t="e">
        <v>#N/A</v>
      </c>
      <c r="F1094" s="4">
        <v>0.18</v>
      </c>
      <c r="K1094" s="4">
        <v>0.17</v>
      </c>
      <c r="L1094" s="4">
        <v>0.32090000000000002</v>
      </c>
      <c r="M1094" s="4">
        <v>0.52769999999999995</v>
      </c>
      <c r="N1094" s="4">
        <v>0.48</v>
      </c>
      <c r="O1094" s="4">
        <v>0.40039999999999998</v>
      </c>
      <c r="P1094" s="4">
        <v>0.50390000000000001</v>
      </c>
    </row>
    <row r="1095" spans="1:16" x14ac:dyDescent="0.25">
      <c r="A1095" t="s">
        <v>849</v>
      </c>
      <c r="B1095" s="2">
        <v>0</v>
      </c>
      <c r="E1095" s="4" t="e">
        <v>#N/A</v>
      </c>
      <c r="F1095" s="4">
        <v>0.18</v>
      </c>
      <c r="K1095" s="4">
        <v>0.17</v>
      </c>
      <c r="L1095" s="4">
        <v>0.32090000000000002</v>
      </c>
      <c r="M1095" s="4">
        <v>0.52769999999999995</v>
      </c>
      <c r="N1095" s="4">
        <v>0.48</v>
      </c>
      <c r="O1095" s="4">
        <v>0.40039999999999998</v>
      </c>
      <c r="P1095" s="4">
        <v>0.50390000000000001</v>
      </c>
    </row>
    <row r="1096" spans="1:16" x14ac:dyDescent="0.25">
      <c r="A1096" t="s">
        <v>850</v>
      </c>
      <c r="B1096" s="2">
        <v>0</v>
      </c>
      <c r="E1096" s="4" t="e">
        <v>#N/A</v>
      </c>
      <c r="F1096" s="4">
        <v>0.18</v>
      </c>
      <c r="K1096" s="4">
        <v>0.17</v>
      </c>
      <c r="L1096" s="4">
        <v>0.32090000000000002</v>
      </c>
      <c r="M1096" s="4">
        <v>0.52769999999999995</v>
      </c>
      <c r="N1096" s="4">
        <v>0.48</v>
      </c>
      <c r="O1096" s="4">
        <v>0.40039999999999998</v>
      </c>
      <c r="P1096" s="4">
        <v>0.50390000000000001</v>
      </c>
    </row>
    <row r="1097" spans="1:16" x14ac:dyDescent="0.25">
      <c r="A1097" t="s">
        <v>851</v>
      </c>
      <c r="B1097" s="2">
        <v>0</v>
      </c>
      <c r="E1097" s="4" t="e">
        <v>#N/A</v>
      </c>
      <c r="F1097" s="4">
        <v>0.18</v>
      </c>
      <c r="K1097" s="4">
        <v>0.17</v>
      </c>
      <c r="L1097" s="4">
        <v>0.32090000000000002</v>
      </c>
      <c r="M1097" s="4">
        <v>0.52769999999999995</v>
      </c>
      <c r="N1097" s="4">
        <v>0.48</v>
      </c>
      <c r="O1097" s="4">
        <v>0.40039999999999998</v>
      </c>
      <c r="P1097" s="4">
        <v>0.50390000000000001</v>
      </c>
    </row>
    <row r="1098" spans="1:16" x14ac:dyDescent="0.25">
      <c r="A1098" t="s">
        <v>852</v>
      </c>
      <c r="B1098" s="2">
        <v>0</v>
      </c>
      <c r="E1098" s="4" t="e">
        <v>#N/A</v>
      </c>
      <c r="F1098" s="4">
        <v>0.18</v>
      </c>
      <c r="K1098" s="4">
        <v>0.17</v>
      </c>
      <c r="L1098" s="4">
        <v>0.32090000000000002</v>
      </c>
      <c r="M1098" s="4">
        <v>0.52769999999999995</v>
      </c>
      <c r="N1098" s="4">
        <v>0.48</v>
      </c>
      <c r="O1098" s="4">
        <v>0.40039999999999998</v>
      </c>
      <c r="P1098" s="4">
        <v>0.50390000000000001</v>
      </c>
    </row>
    <row r="1099" spans="1:16" x14ac:dyDescent="0.25">
      <c r="A1099" t="s">
        <v>853</v>
      </c>
      <c r="B1099" s="2">
        <v>0</v>
      </c>
      <c r="E1099" s="4" t="e">
        <v>#N/A</v>
      </c>
      <c r="F1099" s="4">
        <v>0.18</v>
      </c>
      <c r="K1099" s="4">
        <v>0.17</v>
      </c>
      <c r="L1099" s="4">
        <v>0.32090000000000002</v>
      </c>
      <c r="M1099" s="4">
        <v>0.52769999999999995</v>
      </c>
      <c r="N1099" s="4">
        <v>0.48</v>
      </c>
      <c r="O1099" s="4">
        <v>0.40039999999999998</v>
      </c>
      <c r="P1099" s="4">
        <v>0.50390000000000001</v>
      </c>
    </row>
    <row r="1100" spans="1:16" x14ac:dyDescent="0.25">
      <c r="A1100" t="s">
        <v>854</v>
      </c>
      <c r="B1100" s="2">
        <v>0</v>
      </c>
      <c r="E1100" s="4" t="e">
        <v>#N/A</v>
      </c>
      <c r="F1100" s="4">
        <v>0.18</v>
      </c>
      <c r="K1100" s="4">
        <v>0.17</v>
      </c>
      <c r="L1100" s="4">
        <v>0.32090000000000002</v>
      </c>
      <c r="M1100" s="4">
        <v>0.52769999999999995</v>
      </c>
      <c r="N1100" s="4">
        <v>0.48</v>
      </c>
      <c r="O1100" s="4">
        <v>0.40039999999999998</v>
      </c>
      <c r="P1100" s="4">
        <v>0.50390000000000001</v>
      </c>
    </row>
    <row r="1101" spans="1:16" x14ac:dyDescent="0.25">
      <c r="A1101" t="s">
        <v>855</v>
      </c>
      <c r="B1101" s="2">
        <v>0</v>
      </c>
      <c r="E1101" s="4" t="e">
        <v>#N/A</v>
      </c>
      <c r="F1101" s="4">
        <v>0.18</v>
      </c>
      <c r="K1101" s="4">
        <v>0.17</v>
      </c>
      <c r="L1101" s="4">
        <v>0.32090000000000002</v>
      </c>
      <c r="M1101" s="4">
        <v>0.52769999999999995</v>
      </c>
      <c r="N1101" s="4">
        <v>0.48</v>
      </c>
      <c r="O1101" s="4">
        <v>0.40039999999999998</v>
      </c>
      <c r="P1101" s="4">
        <v>0.50390000000000001</v>
      </c>
    </row>
    <row r="1102" spans="1:16" x14ac:dyDescent="0.25">
      <c r="A1102" t="s">
        <v>856</v>
      </c>
      <c r="B1102" s="2">
        <v>0</v>
      </c>
      <c r="E1102" s="4" t="e">
        <v>#N/A</v>
      </c>
      <c r="F1102" s="4">
        <v>0.18</v>
      </c>
      <c r="K1102" s="4">
        <v>0.17</v>
      </c>
      <c r="L1102" s="4">
        <v>0.32090000000000002</v>
      </c>
      <c r="M1102" s="4">
        <v>0.52769999999999995</v>
      </c>
      <c r="N1102" s="4">
        <v>0.48</v>
      </c>
      <c r="O1102" s="4">
        <v>0.40039999999999998</v>
      </c>
      <c r="P1102" s="4">
        <v>0.50390000000000001</v>
      </c>
    </row>
    <row r="1103" spans="1:16" x14ac:dyDescent="0.25">
      <c r="A1103" t="s">
        <v>857</v>
      </c>
      <c r="B1103" s="2">
        <v>0</v>
      </c>
      <c r="E1103" s="4" t="e">
        <v>#N/A</v>
      </c>
      <c r="F1103" s="4">
        <v>0.18</v>
      </c>
      <c r="K1103" s="4">
        <v>0.17</v>
      </c>
      <c r="L1103" s="4">
        <v>0.32090000000000002</v>
      </c>
      <c r="M1103" s="4">
        <v>0.52769999999999995</v>
      </c>
      <c r="N1103" s="4">
        <v>0.48</v>
      </c>
      <c r="O1103" s="4">
        <v>0.40039999999999998</v>
      </c>
      <c r="P1103" s="4">
        <v>0.50390000000000001</v>
      </c>
    </row>
    <row r="1104" spans="1:16" x14ac:dyDescent="0.25">
      <c r="A1104" t="s">
        <v>858</v>
      </c>
      <c r="B1104" s="2">
        <v>0</v>
      </c>
      <c r="E1104" s="4" t="e">
        <v>#N/A</v>
      </c>
      <c r="F1104" s="4">
        <v>0.18</v>
      </c>
      <c r="K1104" s="4">
        <v>0.17</v>
      </c>
      <c r="L1104" s="4">
        <v>0.32090000000000002</v>
      </c>
      <c r="M1104" s="4">
        <v>0.52769999999999995</v>
      </c>
      <c r="N1104" s="4">
        <v>0.48</v>
      </c>
      <c r="O1104" s="4">
        <v>0.40039999999999998</v>
      </c>
      <c r="P1104" s="4">
        <v>0.50390000000000001</v>
      </c>
    </row>
    <row r="1105" spans="1:16" x14ac:dyDescent="0.25">
      <c r="A1105" t="s">
        <v>859</v>
      </c>
      <c r="B1105" s="2">
        <v>0</v>
      </c>
      <c r="E1105" s="4" t="e">
        <v>#N/A</v>
      </c>
      <c r="F1105" s="4">
        <v>0.18</v>
      </c>
      <c r="K1105" s="4">
        <v>0.17</v>
      </c>
      <c r="L1105" s="4">
        <v>0.32090000000000002</v>
      </c>
      <c r="M1105" s="4">
        <v>0.52769999999999995</v>
      </c>
      <c r="N1105" s="4">
        <v>0.48</v>
      </c>
      <c r="O1105" s="4">
        <v>0.40039999999999998</v>
      </c>
      <c r="P1105" s="4">
        <v>0.50390000000000001</v>
      </c>
    </row>
    <row r="1106" spans="1:16" x14ac:dyDescent="0.25">
      <c r="A1106" t="s">
        <v>860</v>
      </c>
      <c r="B1106" s="2">
        <v>0</v>
      </c>
      <c r="E1106" s="4" t="e">
        <v>#N/A</v>
      </c>
      <c r="F1106" s="4">
        <v>0.18</v>
      </c>
      <c r="K1106" s="4">
        <v>0.17</v>
      </c>
      <c r="L1106" s="4">
        <v>0.32090000000000002</v>
      </c>
      <c r="M1106" s="4">
        <v>0.52769999999999995</v>
      </c>
      <c r="N1106" s="4">
        <v>0.48</v>
      </c>
      <c r="O1106" s="4">
        <v>0.40039999999999998</v>
      </c>
      <c r="P1106" s="4">
        <v>0.50390000000000001</v>
      </c>
    </row>
    <row r="1107" spans="1:16" x14ac:dyDescent="0.25">
      <c r="A1107" t="s">
        <v>861</v>
      </c>
      <c r="B1107" s="2">
        <v>0</v>
      </c>
      <c r="E1107" s="4" t="e">
        <v>#N/A</v>
      </c>
      <c r="F1107" s="4">
        <v>0.18</v>
      </c>
      <c r="K1107" s="4">
        <v>0.17</v>
      </c>
      <c r="L1107" s="4">
        <v>0.32090000000000002</v>
      </c>
      <c r="M1107" s="4">
        <v>0.52769999999999995</v>
      </c>
      <c r="N1107" s="4">
        <v>0.48</v>
      </c>
      <c r="O1107" s="4">
        <v>0.40039999999999998</v>
      </c>
      <c r="P1107" s="4">
        <v>0.50390000000000001</v>
      </c>
    </row>
    <row r="1108" spans="1:16" x14ac:dyDescent="0.25">
      <c r="A1108" t="s">
        <v>862</v>
      </c>
      <c r="B1108" s="2">
        <v>0</v>
      </c>
      <c r="E1108" s="4" t="e">
        <v>#N/A</v>
      </c>
      <c r="F1108" s="4">
        <v>0.18</v>
      </c>
      <c r="K1108" s="4">
        <v>0.17</v>
      </c>
      <c r="L1108" s="4">
        <v>0.32090000000000002</v>
      </c>
      <c r="M1108" s="4">
        <v>0.52769999999999995</v>
      </c>
      <c r="N1108" s="4">
        <v>0.48</v>
      </c>
      <c r="O1108" s="4">
        <v>0.40039999999999998</v>
      </c>
      <c r="P1108" s="4">
        <v>0.50390000000000001</v>
      </c>
    </row>
    <row r="1109" spans="1:16" x14ac:dyDescent="0.25">
      <c r="A1109" t="s">
        <v>863</v>
      </c>
      <c r="B1109" s="2">
        <v>0</v>
      </c>
      <c r="E1109" s="4" t="e">
        <v>#N/A</v>
      </c>
      <c r="F1109" s="4">
        <v>0.18</v>
      </c>
      <c r="K1109" s="4">
        <v>0.17</v>
      </c>
      <c r="L1109" s="4">
        <v>0.32090000000000002</v>
      </c>
      <c r="M1109" s="4">
        <v>0.52769999999999995</v>
      </c>
      <c r="N1109" s="4">
        <v>0.48</v>
      </c>
      <c r="O1109" s="4">
        <v>0.40039999999999998</v>
      </c>
      <c r="P1109" s="4">
        <v>0.50390000000000001</v>
      </c>
    </row>
    <row r="1110" spans="1:16" x14ac:dyDescent="0.25">
      <c r="A1110" t="s">
        <v>864</v>
      </c>
      <c r="B1110" s="2">
        <v>0</v>
      </c>
      <c r="E1110" s="4" t="e">
        <v>#N/A</v>
      </c>
      <c r="F1110" s="4">
        <v>0.18</v>
      </c>
      <c r="K1110" s="4">
        <v>0.17</v>
      </c>
      <c r="L1110" s="4">
        <v>0.32090000000000002</v>
      </c>
      <c r="M1110" s="4">
        <v>0.52769999999999995</v>
      </c>
      <c r="N1110" s="4">
        <v>0.48</v>
      </c>
      <c r="O1110" s="4">
        <v>0.40039999999999998</v>
      </c>
      <c r="P1110" s="4">
        <v>0.50390000000000001</v>
      </c>
    </row>
    <row r="1111" spans="1:16" x14ac:dyDescent="0.25">
      <c r="A1111" t="s">
        <v>865</v>
      </c>
      <c r="B1111" s="2">
        <v>0</v>
      </c>
      <c r="E1111" s="4" t="e">
        <v>#N/A</v>
      </c>
      <c r="F1111" s="4">
        <v>0.18</v>
      </c>
      <c r="K1111" s="4">
        <v>0.17</v>
      </c>
      <c r="L1111" s="4">
        <v>0.32090000000000002</v>
      </c>
      <c r="M1111" s="4">
        <v>0.52769999999999995</v>
      </c>
      <c r="N1111" s="4">
        <v>0.48</v>
      </c>
      <c r="O1111" s="4">
        <v>0.40039999999999998</v>
      </c>
      <c r="P1111" s="4">
        <v>0.50390000000000001</v>
      </c>
    </row>
    <row r="1112" spans="1:16" x14ac:dyDescent="0.25">
      <c r="A1112" t="s">
        <v>866</v>
      </c>
      <c r="B1112" s="2">
        <v>0</v>
      </c>
      <c r="E1112" s="4" t="e">
        <v>#N/A</v>
      </c>
      <c r="F1112" s="4">
        <v>0.18</v>
      </c>
      <c r="K1112" s="4">
        <v>0.17</v>
      </c>
      <c r="L1112" s="4">
        <v>0.32090000000000002</v>
      </c>
      <c r="M1112" s="4">
        <v>0.52769999999999995</v>
      </c>
      <c r="N1112" s="4">
        <v>0.48</v>
      </c>
      <c r="O1112" s="4">
        <v>0.40039999999999998</v>
      </c>
      <c r="P1112" s="4">
        <v>0.50390000000000001</v>
      </c>
    </row>
    <row r="1113" spans="1:16" x14ac:dyDescent="0.25">
      <c r="A1113" t="s">
        <v>867</v>
      </c>
      <c r="B1113" s="2">
        <v>0</v>
      </c>
      <c r="E1113" s="4" t="e">
        <v>#N/A</v>
      </c>
      <c r="F1113" s="4">
        <v>0.18</v>
      </c>
      <c r="K1113" s="4">
        <v>0.17</v>
      </c>
      <c r="L1113" s="4">
        <v>0.32090000000000002</v>
      </c>
      <c r="M1113" s="4">
        <v>0.52769999999999995</v>
      </c>
      <c r="N1113" s="4">
        <v>0.48</v>
      </c>
      <c r="O1113" s="4">
        <v>0.40039999999999998</v>
      </c>
      <c r="P1113" s="4">
        <v>0.50390000000000001</v>
      </c>
    </row>
    <row r="1114" spans="1:16" x14ac:dyDescent="0.25">
      <c r="A1114" t="s">
        <v>868</v>
      </c>
      <c r="B1114" s="2">
        <v>0</v>
      </c>
      <c r="E1114" s="4" t="e">
        <v>#N/A</v>
      </c>
      <c r="F1114" s="4">
        <v>0.18</v>
      </c>
      <c r="K1114" s="4">
        <v>0.17</v>
      </c>
      <c r="L1114" s="4">
        <v>0.32090000000000002</v>
      </c>
      <c r="M1114" s="4">
        <v>0.52769999999999995</v>
      </c>
      <c r="N1114" s="4">
        <v>0.48</v>
      </c>
      <c r="O1114" s="4">
        <v>0.40039999999999998</v>
      </c>
      <c r="P1114" s="4">
        <v>0.50390000000000001</v>
      </c>
    </row>
    <row r="1115" spans="1:16" x14ac:dyDescent="0.25">
      <c r="A1115" t="s">
        <v>869</v>
      </c>
      <c r="B1115" s="2">
        <v>0</v>
      </c>
      <c r="E1115" s="4" t="e">
        <v>#N/A</v>
      </c>
      <c r="F1115" s="4">
        <v>0.18</v>
      </c>
      <c r="K1115" s="4">
        <v>0.17</v>
      </c>
      <c r="L1115" s="4">
        <v>0.32090000000000002</v>
      </c>
      <c r="M1115" s="4">
        <v>0.52769999999999995</v>
      </c>
      <c r="N1115" s="4">
        <v>0.48</v>
      </c>
      <c r="O1115" s="4">
        <v>0.40039999999999998</v>
      </c>
      <c r="P1115" s="4">
        <v>0.50390000000000001</v>
      </c>
    </row>
    <row r="1116" spans="1:16" x14ac:dyDescent="0.25">
      <c r="A1116" t="s">
        <v>870</v>
      </c>
      <c r="B1116" s="2">
        <v>0</v>
      </c>
      <c r="E1116" s="4" t="e">
        <v>#N/A</v>
      </c>
      <c r="F1116" s="4">
        <v>0.18</v>
      </c>
      <c r="K1116" s="4">
        <v>0.17</v>
      </c>
      <c r="L1116" s="4">
        <v>0.32090000000000002</v>
      </c>
      <c r="M1116" s="4">
        <v>0.52769999999999995</v>
      </c>
      <c r="N1116" s="4">
        <v>0.48</v>
      </c>
      <c r="O1116" s="4">
        <v>0.40039999999999998</v>
      </c>
      <c r="P1116" s="4">
        <v>0.50390000000000001</v>
      </c>
    </row>
    <row r="1117" spans="1:16" x14ac:dyDescent="0.25">
      <c r="A1117" t="s">
        <v>871</v>
      </c>
      <c r="B1117" s="2">
        <v>0</v>
      </c>
      <c r="E1117" s="4" t="e">
        <v>#N/A</v>
      </c>
      <c r="F1117" s="4">
        <v>0.18</v>
      </c>
      <c r="K1117" s="4">
        <v>0.17</v>
      </c>
      <c r="L1117" s="4">
        <v>0.32090000000000002</v>
      </c>
      <c r="M1117" s="4">
        <v>0.52769999999999995</v>
      </c>
      <c r="N1117" s="4">
        <v>0.48</v>
      </c>
      <c r="O1117" s="4">
        <v>0.40039999999999998</v>
      </c>
      <c r="P1117" s="4">
        <v>0.50390000000000001</v>
      </c>
    </row>
    <row r="1118" spans="1:16" x14ac:dyDescent="0.25">
      <c r="A1118" t="s">
        <v>872</v>
      </c>
      <c r="B1118" s="2">
        <v>0</v>
      </c>
      <c r="E1118" s="4" t="e">
        <v>#N/A</v>
      </c>
      <c r="F1118" s="4">
        <v>0.18</v>
      </c>
      <c r="K1118" s="4">
        <v>0.17</v>
      </c>
      <c r="L1118" s="4">
        <v>0.32090000000000002</v>
      </c>
      <c r="M1118" s="4">
        <v>0.52769999999999995</v>
      </c>
      <c r="N1118" s="4">
        <v>0.48</v>
      </c>
      <c r="O1118" s="4">
        <v>0.40039999999999998</v>
      </c>
      <c r="P1118" s="4">
        <v>0.50390000000000001</v>
      </c>
    </row>
    <row r="1119" spans="1:16" x14ac:dyDescent="0.25">
      <c r="A1119" t="s">
        <v>873</v>
      </c>
      <c r="B1119" s="2">
        <v>0</v>
      </c>
      <c r="E1119" s="4" t="e">
        <v>#N/A</v>
      </c>
      <c r="F1119" s="4">
        <v>0.18</v>
      </c>
      <c r="K1119" s="4">
        <v>0.17</v>
      </c>
      <c r="L1119" s="4">
        <v>0.32090000000000002</v>
      </c>
      <c r="M1119" s="4">
        <v>0.52769999999999995</v>
      </c>
      <c r="N1119" s="4">
        <v>0.48</v>
      </c>
      <c r="O1119" s="4">
        <v>0.40039999999999998</v>
      </c>
      <c r="P1119" s="4">
        <v>0.50390000000000001</v>
      </c>
    </row>
    <row r="1120" spans="1:16" x14ac:dyDescent="0.25">
      <c r="A1120" t="s">
        <v>874</v>
      </c>
      <c r="B1120" s="2">
        <v>0</v>
      </c>
      <c r="E1120" s="4" t="e">
        <v>#N/A</v>
      </c>
      <c r="F1120" s="4">
        <v>0.18</v>
      </c>
      <c r="K1120" s="4">
        <v>0.17</v>
      </c>
      <c r="L1120" s="4">
        <v>0.32090000000000002</v>
      </c>
      <c r="M1120" s="4">
        <v>0.52769999999999995</v>
      </c>
      <c r="N1120" s="4">
        <v>0.48</v>
      </c>
      <c r="O1120" s="4">
        <v>0.40039999999999998</v>
      </c>
      <c r="P1120" s="4">
        <v>0.50390000000000001</v>
      </c>
    </row>
    <row r="1121" spans="1:16" x14ac:dyDescent="0.25">
      <c r="A1121" t="s">
        <v>875</v>
      </c>
      <c r="B1121" s="2">
        <v>0</v>
      </c>
      <c r="E1121" s="4" t="e">
        <v>#N/A</v>
      </c>
      <c r="F1121" s="4">
        <v>0.18</v>
      </c>
      <c r="K1121" s="4">
        <v>0.17</v>
      </c>
      <c r="L1121" s="4">
        <v>0.32090000000000002</v>
      </c>
      <c r="M1121" s="4">
        <v>0.52769999999999995</v>
      </c>
      <c r="N1121" s="4">
        <v>0.48</v>
      </c>
      <c r="O1121" s="4">
        <v>0.40039999999999998</v>
      </c>
      <c r="P1121" s="4">
        <v>0.50390000000000001</v>
      </c>
    </row>
    <row r="1122" spans="1:16" x14ac:dyDescent="0.25">
      <c r="A1122" t="s">
        <v>876</v>
      </c>
      <c r="B1122" s="2">
        <v>0</v>
      </c>
      <c r="E1122" s="4" t="e">
        <v>#N/A</v>
      </c>
      <c r="F1122" s="4">
        <v>0.18</v>
      </c>
      <c r="K1122" s="4">
        <v>0.17</v>
      </c>
      <c r="L1122" s="4">
        <v>0.32090000000000002</v>
      </c>
      <c r="M1122" s="4">
        <v>0.52769999999999995</v>
      </c>
      <c r="N1122" s="4">
        <v>0.48</v>
      </c>
      <c r="O1122" s="4">
        <v>0.40039999999999998</v>
      </c>
      <c r="P1122" s="4">
        <v>0.50390000000000001</v>
      </c>
    </row>
    <row r="1123" spans="1:16" x14ac:dyDescent="0.25">
      <c r="A1123" t="s">
        <v>877</v>
      </c>
      <c r="B1123" s="2">
        <v>0</v>
      </c>
      <c r="E1123" s="4" t="e">
        <v>#N/A</v>
      </c>
      <c r="F1123" s="4">
        <v>0.18</v>
      </c>
      <c r="K1123" s="4">
        <v>0.17</v>
      </c>
      <c r="L1123" s="4">
        <v>0.32090000000000002</v>
      </c>
      <c r="M1123" s="4">
        <v>0.52769999999999995</v>
      </c>
      <c r="N1123" s="4">
        <v>0.48</v>
      </c>
      <c r="O1123" s="4">
        <v>0.40039999999999998</v>
      </c>
      <c r="P1123" s="4">
        <v>0.50390000000000001</v>
      </c>
    </row>
    <row r="1124" spans="1:16" x14ac:dyDescent="0.25">
      <c r="A1124" t="s">
        <v>878</v>
      </c>
      <c r="B1124" s="2">
        <v>0</v>
      </c>
      <c r="E1124" s="4" t="e">
        <v>#N/A</v>
      </c>
      <c r="F1124" s="4">
        <v>0.18</v>
      </c>
      <c r="K1124" s="4">
        <v>0.17</v>
      </c>
      <c r="L1124" s="4">
        <v>0.32090000000000002</v>
      </c>
      <c r="M1124" s="4">
        <v>0.52769999999999995</v>
      </c>
      <c r="N1124" s="4">
        <v>0.48</v>
      </c>
      <c r="O1124" s="4">
        <v>0.40039999999999998</v>
      </c>
      <c r="P1124" s="4">
        <v>0.50390000000000001</v>
      </c>
    </row>
    <row r="1125" spans="1:16" x14ac:dyDescent="0.25">
      <c r="A1125" t="s">
        <v>879</v>
      </c>
      <c r="B1125" s="2">
        <v>0</v>
      </c>
      <c r="E1125" s="4" t="e">
        <v>#N/A</v>
      </c>
      <c r="F1125" s="4">
        <v>0.18</v>
      </c>
      <c r="K1125" s="4">
        <v>0.17</v>
      </c>
      <c r="L1125" s="4">
        <v>0.32090000000000002</v>
      </c>
      <c r="M1125" s="4">
        <v>0.52769999999999995</v>
      </c>
      <c r="N1125" s="4">
        <v>0.48</v>
      </c>
      <c r="O1125" s="4">
        <v>0.40039999999999998</v>
      </c>
      <c r="P1125" s="4">
        <v>0.50390000000000001</v>
      </c>
    </row>
    <row r="1126" spans="1:16" x14ac:dyDescent="0.25">
      <c r="A1126" t="s">
        <v>880</v>
      </c>
      <c r="B1126" s="2">
        <v>0</v>
      </c>
      <c r="E1126" s="4" t="e">
        <v>#N/A</v>
      </c>
      <c r="F1126" s="4">
        <v>0.18</v>
      </c>
      <c r="K1126" s="4">
        <v>0.17</v>
      </c>
      <c r="L1126" s="4">
        <v>0.32090000000000002</v>
      </c>
      <c r="M1126" s="4">
        <v>0.52769999999999995</v>
      </c>
      <c r="N1126" s="4">
        <v>0.48</v>
      </c>
      <c r="O1126" s="4">
        <v>0.40039999999999998</v>
      </c>
      <c r="P1126" s="4">
        <v>0.50390000000000001</v>
      </c>
    </row>
    <row r="1127" spans="1:16" x14ac:dyDescent="0.25">
      <c r="A1127" t="s">
        <v>881</v>
      </c>
      <c r="B1127" s="2">
        <v>0</v>
      </c>
      <c r="E1127" s="4" t="e">
        <v>#N/A</v>
      </c>
      <c r="F1127" s="4">
        <v>0.18</v>
      </c>
      <c r="K1127" s="4">
        <v>0.17</v>
      </c>
      <c r="L1127" s="4">
        <v>0.32090000000000002</v>
      </c>
      <c r="M1127" s="4">
        <v>0.52769999999999995</v>
      </c>
      <c r="N1127" s="4">
        <v>0.48</v>
      </c>
      <c r="O1127" s="4">
        <v>0.40039999999999998</v>
      </c>
      <c r="P1127" s="4">
        <v>0.50390000000000001</v>
      </c>
    </row>
    <row r="1128" spans="1:16" x14ac:dyDescent="0.25">
      <c r="A1128" t="s">
        <v>882</v>
      </c>
      <c r="B1128" s="2">
        <v>0</v>
      </c>
      <c r="E1128" s="4" t="e">
        <v>#N/A</v>
      </c>
      <c r="F1128" s="4">
        <v>0.18</v>
      </c>
      <c r="K1128" s="4">
        <v>0.17</v>
      </c>
      <c r="L1128" s="4">
        <v>0.32090000000000002</v>
      </c>
      <c r="M1128" s="4">
        <v>0.52769999999999995</v>
      </c>
      <c r="N1128" s="4">
        <v>0.48</v>
      </c>
      <c r="O1128" s="4">
        <v>0.40039999999999998</v>
      </c>
      <c r="P1128" s="4">
        <v>0.50390000000000001</v>
      </c>
    </row>
    <row r="1129" spans="1:16" x14ac:dyDescent="0.25">
      <c r="A1129" t="s">
        <v>883</v>
      </c>
      <c r="B1129" s="2">
        <v>0</v>
      </c>
      <c r="E1129" s="4" t="e">
        <v>#N/A</v>
      </c>
      <c r="F1129" s="4">
        <v>0.18</v>
      </c>
      <c r="K1129" s="4">
        <v>0.17</v>
      </c>
      <c r="L1129" s="4">
        <v>0.32090000000000002</v>
      </c>
      <c r="M1129" s="4">
        <v>0.52769999999999995</v>
      </c>
      <c r="N1129" s="4">
        <v>0.48</v>
      </c>
      <c r="O1129" s="4">
        <v>0.40039999999999998</v>
      </c>
      <c r="P1129" s="4">
        <v>0.50390000000000001</v>
      </c>
    </row>
    <row r="1130" spans="1:16" x14ac:dyDescent="0.25">
      <c r="A1130" t="s">
        <v>884</v>
      </c>
      <c r="B1130" s="2">
        <v>0</v>
      </c>
      <c r="E1130" s="4" t="e">
        <v>#N/A</v>
      </c>
      <c r="F1130" s="4">
        <v>0.18</v>
      </c>
      <c r="K1130" s="4">
        <v>0.17</v>
      </c>
      <c r="L1130" s="4">
        <v>0.32090000000000002</v>
      </c>
      <c r="M1130" s="4">
        <v>0.52769999999999995</v>
      </c>
      <c r="N1130" s="4">
        <v>0.48</v>
      </c>
      <c r="O1130" s="4">
        <v>0.40039999999999998</v>
      </c>
      <c r="P1130" s="4">
        <v>0.50390000000000001</v>
      </c>
    </row>
    <row r="1131" spans="1:16" x14ac:dyDescent="0.25">
      <c r="A1131" t="s">
        <v>885</v>
      </c>
      <c r="B1131" s="2">
        <v>0</v>
      </c>
      <c r="E1131" s="4" t="e">
        <v>#N/A</v>
      </c>
      <c r="F1131" s="4">
        <v>0.18</v>
      </c>
      <c r="K1131" s="4">
        <v>0.17</v>
      </c>
      <c r="L1131" s="4">
        <v>0.32090000000000002</v>
      </c>
      <c r="M1131" s="4">
        <v>0.52769999999999995</v>
      </c>
      <c r="N1131" s="4">
        <v>0.48</v>
      </c>
      <c r="O1131" s="4">
        <v>0.40039999999999998</v>
      </c>
      <c r="P1131" s="4">
        <v>0.50390000000000001</v>
      </c>
    </row>
    <row r="1132" spans="1:16" x14ac:dyDescent="0.25">
      <c r="A1132" t="s">
        <v>886</v>
      </c>
      <c r="B1132" s="2">
        <v>0</v>
      </c>
      <c r="E1132" s="4" t="e">
        <v>#N/A</v>
      </c>
      <c r="F1132" s="4">
        <v>0.18</v>
      </c>
      <c r="K1132" s="4">
        <v>0.17</v>
      </c>
      <c r="L1132" s="4">
        <v>0.32090000000000002</v>
      </c>
      <c r="M1132" s="4">
        <v>0.52769999999999995</v>
      </c>
      <c r="N1132" s="4">
        <v>0.48</v>
      </c>
      <c r="O1132" s="4">
        <v>0.40039999999999998</v>
      </c>
      <c r="P1132" s="4">
        <v>0.50390000000000001</v>
      </c>
    </row>
    <row r="1133" spans="1:16" x14ac:dyDescent="0.25">
      <c r="A1133" t="s">
        <v>887</v>
      </c>
      <c r="B1133" s="2">
        <v>0</v>
      </c>
      <c r="E1133" s="4" t="e">
        <v>#N/A</v>
      </c>
      <c r="F1133" s="4">
        <v>0.18</v>
      </c>
      <c r="K1133" s="4">
        <v>0.17</v>
      </c>
      <c r="L1133" s="4">
        <v>0.32090000000000002</v>
      </c>
      <c r="M1133" s="4">
        <v>0.52769999999999995</v>
      </c>
      <c r="N1133" s="4">
        <v>0.48</v>
      </c>
      <c r="O1133" s="4">
        <v>0.40039999999999998</v>
      </c>
      <c r="P1133" s="4">
        <v>0.50390000000000001</v>
      </c>
    </row>
    <row r="1134" spans="1:16" x14ac:dyDescent="0.25">
      <c r="A1134" t="s">
        <v>888</v>
      </c>
      <c r="B1134" s="2">
        <v>0</v>
      </c>
      <c r="E1134" s="4" t="e">
        <v>#N/A</v>
      </c>
      <c r="F1134" s="4">
        <v>0.18</v>
      </c>
      <c r="K1134" s="4">
        <v>0.17</v>
      </c>
      <c r="L1134" s="4">
        <v>0.32090000000000002</v>
      </c>
      <c r="M1134" s="4">
        <v>0.52769999999999995</v>
      </c>
      <c r="N1134" s="4">
        <v>0.48</v>
      </c>
      <c r="O1134" s="4">
        <v>0.40039999999999998</v>
      </c>
      <c r="P1134" s="4">
        <v>0.50390000000000001</v>
      </c>
    </row>
    <row r="1135" spans="1:16" x14ac:dyDescent="0.25">
      <c r="A1135" t="s">
        <v>889</v>
      </c>
      <c r="B1135" s="2">
        <v>0</v>
      </c>
      <c r="E1135" s="4" t="e">
        <v>#N/A</v>
      </c>
      <c r="F1135" s="4">
        <v>0.18</v>
      </c>
      <c r="K1135" s="4">
        <v>0.17</v>
      </c>
      <c r="L1135" s="4">
        <v>0.32090000000000002</v>
      </c>
      <c r="M1135" s="4">
        <v>0.52769999999999995</v>
      </c>
      <c r="N1135" s="4">
        <v>0.48</v>
      </c>
      <c r="O1135" s="4">
        <v>0.40039999999999998</v>
      </c>
      <c r="P1135" s="4">
        <v>0.50390000000000001</v>
      </c>
    </row>
    <row r="1136" spans="1:16" x14ac:dyDescent="0.25">
      <c r="A1136" t="s">
        <v>890</v>
      </c>
      <c r="B1136" s="2">
        <v>0</v>
      </c>
      <c r="E1136" s="4" t="e">
        <v>#N/A</v>
      </c>
      <c r="F1136" s="4">
        <v>0.18</v>
      </c>
      <c r="K1136" s="4">
        <v>0.17</v>
      </c>
      <c r="L1136" s="4">
        <v>0.32090000000000002</v>
      </c>
      <c r="M1136" s="4">
        <v>0.52769999999999995</v>
      </c>
      <c r="N1136" s="4">
        <v>0.48</v>
      </c>
      <c r="O1136" s="4">
        <v>0.40039999999999998</v>
      </c>
      <c r="P1136" s="4">
        <v>0.50390000000000001</v>
      </c>
    </row>
    <row r="1137" spans="1:16" x14ac:dyDescent="0.25">
      <c r="A1137" t="s">
        <v>891</v>
      </c>
      <c r="B1137" s="2">
        <v>0</v>
      </c>
      <c r="E1137" s="4" t="e">
        <v>#N/A</v>
      </c>
      <c r="F1137" s="4">
        <v>0.18</v>
      </c>
      <c r="K1137" s="4">
        <v>0.17</v>
      </c>
      <c r="L1137" s="4">
        <v>0.32090000000000002</v>
      </c>
      <c r="M1137" s="4">
        <v>0.52769999999999995</v>
      </c>
      <c r="N1137" s="4">
        <v>0.48</v>
      </c>
      <c r="O1137" s="4">
        <v>0.40039999999999998</v>
      </c>
      <c r="P1137" s="4">
        <v>0.50390000000000001</v>
      </c>
    </row>
    <row r="1138" spans="1:16" x14ac:dyDescent="0.25">
      <c r="A1138" t="s">
        <v>892</v>
      </c>
      <c r="B1138" s="2">
        <v>0</v>
      </c>
      <c r="E1138" s="4" t="e">
        <v>#N/A</v>
      </c>
      <c r="F1138" s="4">
        <v>0.18</v>
      </c>
      <c r="K1138" s="4">
        <v>0.17</v>
      </c>
      <c r="L1138" s="4">
        <v>0.32090000000000002</v>
      </c>
      <c r="M1138" s="4">
        <v>0.52769999999999995</v>
      </c>
      <c r="N1138" s="4">
        <v>0.48</v>
      </c>
      <c r="O1138" s="4">
        <v>0.40039999999999998</v>
      </c>
      <c r="P1138" s="4">
        <v>0.50390000000000001</v>
      </c>
    </row>
    <row r="1139" spans="1:16" x14ac:dyDescent="0.25">
      <c r="A1139" t="s">
        <v>893</v>
      </c>
      <c r="B1139" s="2">
        <v>0</v>
      </c>
      <c r="E1139" s="4" t="e">
        <v>#N/A</v>
      </c>
      <c r="F1139" s="4">
        <v>0.18</v>
      </c>
      <c r="K1139" s="4">
        <v>0.17</v>
      </c>
      <c r="L1139" s="4">
        <v>0.32090000000000002</v>
      </c>
      <c r="M1139" s="4">
        <v>0.52769999999999995</v>
      </c>
      <c r="N1139" s="4">
        <v>0.48</v>
      </c>
      <c r="O1139" s="4">
        <v>0.40039999999999998</v>
      </c>
      <c r="P1139" s="4">
        <v>0.50390000000000001</v>
      </c>
    </row>
    <row r="1140" spans="1:16" x14ac:dyDescent="0.25">
      <c r="A1140" t="s">
        <v>894</v>
      </c>
      <c r="B1140" s="2">
        <v>0</v>
      </c>
      <c r="E1140" s="4" t="e">
        <v>#N/A</v>
      </c>
      <c r="F1140" s="4">
        <v>0.18</v>
      </c>
      <c r="K1140" s="4">
        <v>0.17</v>
      </c>
      <c r="L1140" s="4">
        <v>0.32090000000000002</v>
      </c>
      <c r="M1140" s="4">
        <v>0.52769999999999995</v>
      </c>
      <c r="N1140" s="4">
        <v>0.48</v>
      </c>
      <c r="O1140" s="4">
        <v>0.40039999999999998</v>
      </c>
      <c r="P1140" s="4">
        <v>0.50390000000000001</v>
      </c>
    </row>
    <row r="1141" spans="1:16" x14ac:dyDescent="0.25">
      <c r="A1141" t="s">
        <v>895</v>
      </c>
      <c r="B1141" s="2">
        <v>0</v>
      </c>
      <c r="E1141" s="4" t="e">
        <v>#N/A</v>
      </c>
      <c r="F1141" s="4">
        <v>0.18</v>
      </c>
      <c r="K1141" s="4">
        <v>0.17</v>
      </c>
      <c r="L1141" s="4">
        <v>0.32090000000000002</v>
      </c>
      <c r="M1141" s="4">
        <v>0.52769999999999995</v>
      </c>
      <c r="N1141" s="4">
        <v>0.48</v>
      </c>
      <c r="O1141" s="4">
        <v>0.40039999999999998</v>
      </c>
      <c r="P1141" s="4">
        <v>0.50390000000000001</v>
      </c>
    </row>
    <row r="1142" spans="1:16" x14ac:dyDescent="0.25">
      <c r="A1142" t="s">
        <v>896</v>
      </c>
      <c r="B1142" s="2">
        <v>0</v>
      </c>
      <c r="E1142" s="4" t="e">
        <v>#N/A</v>
      </c>
      <c r="F1142" s="4">
        <v>0.18</v>
      </c>
      <c r="K1142" s="4">
        <v>0.17</v>
      </c>
      <c r="L1142" s="4">
        <v>0.32090000000000002</v>
      </c>
      <c r="M1142" s="4">
        <v>0.52769999999999995</v>
      </c>
      <c r="N1142" s="4">
        <v>0.48</v>
      </c>
      <c r="O1142" s="4">
        <v>0.40039999999999998</v>
      </c>
      <c r="P1142" s="4">
        <v>0.50390000000000001</v>
      </c>
    </row>
    <row r="1143" spans="1:16" x14ac:dyDescent="0.25">
      <c r="A1143" t="s">
        <v>897</v>
      </c>
      <c r="B1143" s="2">
        <v>0</v>
      </c>
      <c r="E1143" s="4" t="e">
        <v>#N/A</v>
      </c>
      <c r="F1143" s="4">
        <v>0.18</v>
      </c>
      <c r="K1143" s="4">
        <v>0.17</v>
      </c>
      <c r="L1143" s="4">
        <v>0.32090000000000002</v>
      </c>
      <c r="M1143" s="4">
        <v>0.52769999999999995</v>
      </c>
      <c r="N1143" s="4">
        <v>0.48</v>
      </c>
      <c r="O1143" s="4">
        <v>0.40039999999999998</v>
      </c>
      <c r="P1143" s="4">
        <v>0.50390000000000001</v>
      </c>
    </row>
    <row r="1144" spans="1:16" x14ac:dyDescent="0.25">
      <c r="A1144" t="s">
        <v>898</v>
      </c>
      <c r="B1144" s="2">
        <v>0</v>
      </c>
      <c r="E1144" s="4" t="e">
        <v>#N/A</v>
      </c>
      <c r="F1144" s="4">
        <v>0.18</v>
      </c>
      <c r="K1144" s="4">
        <v>0.17</v>
      </c>
      <c r="L1144" s="4">
        <v>0.32090000000000002</v>
      </c>
      <c r="M1144" s="4">
        <v>0.52769999999999995</v>
      </c>
      <c r="N1144" s="4">
        <v>0.48</v>
      </c>
      <c r="O1144" s="4">
        <v>0.40039999999999998</v>
      </c>
      <c r="P1144" s="4">
        <v>0.50390000000000001</v>
      </c>
    </row>
    <row r="1145" spans="1:16" x14ac:dyDescent="0.25">
      <c r="A1145" t="s">
        <v>899</v>
      </c>
      <c r="B1145" s="2">
        <v>0</v>
      </c>
      <c r="E1145" s="4" t="e">
        <v>#N/A</v>
      </c>
      <c r="F1145" s="4">
        <v>0.18</v>
      </c>
      <c r="K1145" s="4">
        <v>0.17</v>
      </c>
      <c r="L1145" s="4">
        <v>0.32090000000000002</v>
      </c>
      <c r="M1145" s="4">
        <v>0.52769999999999995</v>
      </c>
      <c r="N1145" s="4">
        <v>0.48</v>
      </c>
      <c r="O1145" s="4">
        <v>0.40039999999999998</v>
      </c>
      <c r="P1145" s="4">
        <v>0.50390000000000001</v>
      </c>
    </row>
    <row r="1146" spans="1:16" x14ac:dyDescent="0.25">
      <c r="A1146" t="s">
        <v>900</v>
      </c>
      <c r="B1146" s="2">
        <v>0</v>
      </c>
      <c r="E1146" s="4" t="e">
        <v>#N/A</v>
      </c>
      <c r="F1146" s="4">
        <v>0.18</v>
      </c>
      <c r="K1146" s="4">
        <v>0.17</v>
      </c>
      <c r="L1146" s="4">
        <v>0.32090000000000002</v>
      </c>
      <c r="M1146" s="4">
        <v>0.52769999999999995</v>
      </c>
      <c r="N1146" s="4">
        <v>0.48</v>
      </c>
      <c r="O1146" s="4">
        <v>0.40039999999999998</v>
      </c>
      <c r="P1146" s="4">
        <v>0.50390000000000001</v>
      </c>
    </row>
    <row r="1147" spans="1:16" x14ac:dyDescent="0.25">
      <c r="A1147" t="s">
        <v>901</v>
      </c>
      <c r="B1147" s="2">
        <v>0</v>
      </c>
      <c r="E1147" s="4" t="e">
        <v>#N/A</v>
      </c>
      <c r="F1147" s="4">
        <v>0.18</v>
      </c>
      <c r="K1147" s="4">
        <v>0.17</v>
      </c>
      <c r="L1147" s="4">
        <v>0.32090000000000002</v>
      </c>
      <c r="M1147" s="4">
        <v>0.52769999999999995</v>
      </c>
      <c r="N1147" s="4">
        <v>0.48</v>
      </c>
      <c r="O1147" s="4">
        <v>0.40039999999999998</v>
      </c>
      <c r="P1147" s="4">
        <v>0.50390000000000001</v>
      </c>
    </row>
    <row r="1148" spans="1:16" x14ac:dyDescent="0.25">
      <c r="A1148" t="s">
        <v>902</v>
      </c>
      <c r="B1148" s="2">
        <v>0</v>
      </c>
      <c r="E1148" s="4" t="e">
        <v>#N/A</v>
      </c>
      <c r="F1148" s="4">
        <v>0.18</v>
      </c>
      <c r="K1148" s="4">
        <v>0.17</v>
      </c>
      <c r="L1148" s="4">
        <v>0.32090000000000002</v>
      </c>
      <c r="M1148" s="4">
        <v>0.52769999999999995</v>
      </c>
      <c r="N1148" s="4">
        <v>0.48</v>
      </c>
      <c r="O1148" s="4">
        <v>0.40039999999999998</v>
      </c>
      <c r="P1148" s="4">
        <v>0.50390000000000001</v>
      </c>
    </row>
    <row r="1149" spans="1:16" x14ac:dyDescent="0.25">
      <c r="A1149" t="s">
        <v>903</v>
      </c>
      <c r="B1149" s="2">
        <v>0</v>
      </c>
      <c r="E1149" s="4" t="e">
        <v>#N/A</v>
      </c>
      <c r="F1149" s="4">
        <v>0.18</v>
      </c>
      <c r="K1149" s="4">
        <v>0.17</v>
      </c>
      <c r="L1149" s="4">
        <v>0.32090000000000002</v>
      </c>
      <c r="M1149" s="4">
        <v>0.52769999999999995</v>
      </c>
      <c r="N1149" s="4">
        <v>0.48</v>
      </c>
      <c r="O1149" s="4">
        <v>0.40039999999999998</v>
      </c>
      <c r="P1149" s="4">
        <v>0.50390000000000001</v>
      </c>
    </row>
    <row r="1150" spans="1:16" x14ac:dyDescent="0.25">
      <c r="A1150" t="s">
        <v>904</v>
      </c>
      <c r="B1150" s="2">
        <v>0</v>
      </c>
      <c r="E1150" s="4" t="e">
        <v>#N/A</v>
      </c>
      <c r="F1150" s="4">
        <v>0.18</v>
      </c>
      <c r="K1150" s="4">
        <v>0.17</v>
      </c>
      <c r="L1150" s="4">
        <v>0.32090000000000002</v>
      </c>
      <c r="M1150" s="4">
        <v>0.52769999999999995</v>
      </c>
      <c r="N1150" s="4">
        <v>0.48</v>
      </c>
      <c r="O1150" s="4">
        <v>0.40039999999999998</v>
      </c>
      <c r="P1150" s="4">
        <v>0.50390000000000001</v>
      </c>
    </row>
    <row r="1151" spans="1:16" x14ac:dyDescent="0.25">
      <c r="A1151" t="s">
        <v>905</v>
      </c>
      <c r="B1151" s="2">
        <v>0</v>
      </c>
      <c r="E1151" s="4" t="e">
        <v>#N/A</v>
      </c>
      <c r="F1151" s="4">
        <v>0.18</v>
      </c>
      <c r="K1151" s="4">
        <v>0.17</v>
      </c>
      <c r="L1151" s="4">
        <v>0.32090000000000002</v>
      </c>
      <c r="M1151" s="4">
        <v>0.52769999999999995</v>
      </c>
      <c r="N1151" s="4">
        <v>0.48</v>
      </c>
      <c r="O1151" s="4">
        <v>0.40039999999999998</v>
      </c>
      <c r="P1151" s="4">
        <v>0.50390000000000001</v>
      </c>
    </row>
    <row r="1152" spans="1:16" x14ac:dyDescent="0.25">
      <c r="A1152" t="s">
        <v>906</v>
      </c>
      <c r="B1152" s="2">
        <v>0</v>
      </c>
      <c r="E1152" s="4" t="e">
        <v>#N/A</v>
      </c>
      <c r="F1152" s="4">
        <v>0.18</v>
      </c>
      <c r="K1152" s="4">
        <v>0.17</v>
      </c>
      <c r="L1152" s="4">
        <v>0.32090000000000002</v>
      </c>
      <c r="M1152" s="4">
        <v>0.52769999999999995</v>
      </c>
      <c r="N1152" s="4">
        <v>0.48</v>
      </c>
      <c r="O1152" s="4">
        <v>0.40039999999999998</v>
      </c>
      <c r="P1152" s="4">
        <v>0.50390000000000001</v>
      </c>
    </row>
    <row r="1153" spans="1:16" x14ac:dyDescent="0.25">
      <c r="A1153" t="s">
        <v>907</v>
      </c>
      <c r="B1153" s="2">
        <v>0</v>
      </c>
      <c r="E1153" s="4" t="e">
        <v>#N/A</v>
      </c>
      <c r="F1153" s="4">
        <v>0.18</v>
      </c>
      <c r="K1153" s="4">
        <v>0.17</v>
      </c>
      <c r="L1153" s="4">
        <v>0.32090000000000002</v>
      </c>
      <c r="M1153" s="4">
        <v>0.52769999999999995</v>
      </c>
      <c r="N1153" s="4">
        <v>0.48</v>
      </c>
      <c r="O1153" s="4">
        <v>0.40039999999999998</v>
      </c>
      <c r="P1153" s="4">
        <v>0.50390000000000001</v>
      </c>
    </row>
    <row r="1154" spans="1:16" x14ac:dyDescent="0.25">
      <c r="A1154" t="s">
        <v>908</v>
      </c>
      <c r="B1154" s="2">
        <v>0</v>
      </c>
      <c r="E1154" s="4" t="e">
        <v>#N/A</v>
      </c>
      <c r="F1154" s="4">
        <v>0.18</v>
      </c>
      <c r="K1154" s="4">
        <v>0.17</v>
      </c>
      <c r="L1154" s="4">
        <v>0.32090000000000002</v>
      </c>
      <c r="M1154" s="4">
        <v>0.52769999999999995</v>
      </c>
      <c r="N1154" s="4">
        <v>0.48</v>
      </c>
      <c r="O1154" s="4">
        <v>0.40039999999999998</v>
      </c>
      <c r="P1154" s="4">
        <v>0.50390000000000001</v>
      </c>
    </row>
    <row r="1155" spans="1:16" x14ac:dyDescent="0.25">
      <c r="A1155" t="s">
        <v>909</v>
      </c>
      <c r="B1155" s="2">
        <v>0</v>
      </c>
      <c r="E1155" s="4" t="e">
        <v>#N/A</v>
      </c>
      <c r="F1155" s="4">
        <v>0.18</v>
      </c>
      <c r="K1155" s="4">
        <v>0.17</v>
      </c>
      <c r="L1155" s="4">
        <v>0.32090000000000002</v>
      </c>
      <c r="M1155" s="4">
        <v>0.52769999999999995</v>
      </c>
      <c r="N1155" s="4">
        <v>0.48</v>
      </c>
      <c r="O1155" s="4">
        <v>0.40039999999999998</v>
      </c>
      <c r="P1155" s="4">
        <v>0.50390000000000001</v>
      </c>
    </row>
    <row r="1156" spans="1:16" x14ac:dyDescent="0.25">
      <c r="A1156" t="s">
        <v>910</v>
      </c>
      <c r="B1156" s="2">
        <v>0</v>
      </c>
      <c r="E1156" s="4" t="e">
        <v>#N/A</v>
      </c>
      <c r="F1156" s="4">
        <v>0.18</v>
      </c>
      <c r="K1156" s="4">
        <v>0.17</v>
      </c>
      <c r="L1156" s="4">
        <v>0.32090000000000002</v>
      </c>
      <c r="M1156" s="4">
        <v>0.52769999999999995</v>
      </c>
      <c r="N1156" s="4">
        <v>0.48</v>
      </c>
      <c r="O1156" s="4">
        <v>0.40039999999999998</v>
      </c>
      <c r="P1156" s="4">
        <v>0.50390000000000001</v>
      </c>
    </row>
    <row r="1157" spans="1:16" x14ac:dyDescent="0.25">
      <c r="A1157" t="s">
        <v>911</v>
      </c>
      <c r="B1157" s="2">
        <v>0</v>
      </c>
      <c r="E1157" s="4" t="e">
        <v>#N/A</v>
      </c>
      <c r="F1157" s="4">
        <v>0.18</v>
      </c>
      <c r="K1157" s="4">
        <v>0.17</v>
      </c>
      <c r="L1157" s="4">
        <v>0.32090000000000002</v>
      </c>
      <c r="M1157" s="4">
        <v>0.52769999999999995</v>
      </c>
      <c r="N1157" s="4">
        <v>0.48</v>
      </c>
      <c r="O1157" s="4">
        <v>0.40039999999999998</v>
      </c>
      <c r="P1157" s="4">
        <v>0.50390000000000001</v>
      </c>
    </row>
    <row r="1158" spans="1:16" x14ac:dyDescent="0.25">
      <c r="A1158" t="s">
        <v>912</v>
      </c>
      <c r="B1158" s="2">
        <v>0</v>
      </c>
      <c r="E1158" s="4" t="e">
        <v>#N/A</v>
      </c>
      <c r="F1158" s="4">
        <v>0.18</v>
      </c>
      <c r="K1158" s="4">
        <v>0.17</v>
      </c>
      <c r="L1158" s="4">
        <v>0.32090000000000002</v>
      </c>
      <c r="M1158" s="4">
        <v>0.52769999999999995</v>
      </c>
      <c r="N1158" s="4">
        <v>0.48</v>
      </c>
      <c r="O1158" s="4">
        <v>0.40039999999999998</v>
      </c>
      <c r="P1158" s="4">
        <v>0.50390000000000001</v>
      </c>
    </row>
    <row r="1159" spans="1:16" x14ac:dyDescent="0.25">
      <c r="A1159" t="s">
        <v>913</v>
      </c>
      <c r="B1159" s="2">
        <v>0</v>
      </c>
      <c r="E1159" s="4" t="e">
        <v>#N/A</v>
      </c>
      <c r="F1159" s="4">
        <v>0.18</v>
      </c>
      <c r="K1159" s="4">
        <v>0.17</v>
      </c>
      <c r="L1159" s="4">
        <v>0.32090000000000002</v>
      </c>
      <c r="M1159" s="4">
        <v>0.52769999999999995</v>
      </c>
      <c r="N1159" s="4">
        <v>0.48</v>
      </c>
      <c r="O1159" s="4">
        <v>0.40039999999999998</v>
      </c>
      <c r="P1159" s="4">
        <v>0.50390000000000001</v>
      </c>
    </row>
    <row r="1160" spans="1:16" x14ac:dyDescent="0.25">
      <c r="A1160" t="s">
        <v>914</v>
      </c>
      <c r="B1160" s="2">
        <v>0</v>
      </c>
      <c r="E1160" s="4" t="e">
        <v>#N/A</v>
      </c>
      <c r="F1160" s="4">
        <v>0.18</v>
      </c>
      <c r="K1160" s="4">
        <v>0.17</v>
      </c>
      <c r="L1160" s="4">
        <v>0.32090000000000002</v>
      </c>
      <c r="M1160" s="4">
        <v>0.52769999999999995</v>
      </c>
      <c r="N1160" s="4">
        <v>0.48</v>
      </c>
      <c r="O1160" s="4">
        <v>0.40039999999999998</v>
      </c>
      <c r="P1160" s="4">
        <v>0.50390000000000001</v>
      </c>
    </row>
    <row r="1161" spans="1:16" x14ac:dyDescent="0.25">
      <c r="A1161" t="s">
        <v>915</v>
      </c>
      <c r="B1161" s="2">
        <v>0</v>
      </c>
      <c r="E1161" s="4" t="e">
        <v>#N/A</v>
      </c>
      <c r="F1161" s="4">
        <v>0.18</v>
      </c>
      <c r="K1161" s="4">
        <v>0.17</v>
      </c>
      <c r="L1161" s="4">
        <v>0.32090000000000002</v>
      </c>
      <c r="M1161" s="4">
        <v>0.52769999999999995</v>
      </c>
      <c r="N1161" s="4">
        <v>0.48</v>
      </c>
      <c r="O1161" s="4">
        <v>0.40039999999999998</v>
      </c>
      <c r="P1161" s="4">
        <v>0.50390000000000001</v>
      </c>
    </row>
    <row r="1162" spans="1:16" x14ac:dyDescent="0.25">
      <c r="A1162" t="s">
        <v>916</v>
      </c>
      <c r="B1162" s="2">
        <v>0</v>
      </c>
      <c r="E1162" s="4" t="e">
        <v>#N/A</v>
      </c>
      <c r="F1162" s="4">
        <v>0.18</v>
      </c>
      <c r="K1162" s="4">
        <v>0.17</v>
      </c>
      <c r="L1162" s="4">
        <v>0.32090000000000002</v>
      </c>
      <c r="M1162" s="4">
        <v>0.52769999999999995</v>
      </c>
      <c r="N1162" s="4">
        <v>0.48</v>
      </c>
      <c r="O1162" s="4">
        <v>0.40039999999999998</v>
      </c>
      <c r="P1162" s="4">
        <v>0.50390000000000001</v>
      </c>
    </row>
    <row r="1163" spans="1:16" x14ac:dyDescent="0.25">
      <c r="A1163" t="s">
        <v>917</v>
      </c>
      <c r="B1163" s="2">
        <v>0</v>
      </c>
      <c r="E1163" s="4" t="e">
        <v>#N/A</v>
      </c>
      <c r="F1163" s="4">
        <v>0.18</v>
      </c>
      <c r="K1163" s="4">
        <v>0.17</v>
      </c>
      <c r="L1163" s="4">
        <v>0.32090000000000002</v>
      </c>
      <c r="M1163" s="4">
        <v>0.52769999999999995</v>
      </c>
      <c r="N1163" s="4">
        <v>0.48</v>
      </c>
      <c r="O1163" s="4">
        <v>0.40039999999999998</v>
      </c>
      <c r="P1163" s="4">
        <v>0.50390000000000001</v>
      </c>
    </row>
    <row r="1164" spans="1:16" x14ac:dyDescent="0.25">
      <c r="A1164" t="s">
        <v>918</v>
      </c>
      <c r="B1164" s="2">
        <v>0</v>
      </c>
      <c r="E1164" s="4" t="e">
        <v>#N/A</v>
      </c>
      <c r="F1164" s="4">
        <v>0.18</v>
      </c>
      <c r="K1164" s="4">
        <v>0.17</v>
      </c>
      <c r="L1164" s="4">
        <v>0.32090000000000002</v>
      </c>
      <c r="M1164" s="4">
        <v>0.52769999999999995</v>
      </c>
      <c r="N1164" s="4">
        <v>0.48</v>
      </c>
      <c r="O1164" s="4">
        <v>0.40039999999999998</v>
      </c>
      <c r="P1164" s="4">
        <v>0.50390000000000001</v>
      </c>
    </row>
    <row r="1165" spans="1:16" x14ac:dyDescent="0.25">
      <c r="A1165" t="s">
        <v>919</v>
      </c>
      <c r="B1165" s="2">
        <v>0</v>
      </c>
      <c r="E1165" s="4" t="e">
        <v>#N/A</v>
      </c>
      <c r="F1165" s="4">
        <v>0.18</v>
      </c>
      <c r="K1165" s="4">
        <v>0.17</v>
      </c>
      <c r="L1165" s="4">
        <v>0.32090000000000002</v>
      </c>
      <c r="M1165" s="4">
        <v>0.52769999999999995</v>
      </c>
      <c r="N1165" s="4">
        <v>0.48</v>
      </c>
      <c r="O1165" s="4">
        <v>0.40039999999999998</v>
      </c>
      <c r="P1165" s="4">
        <v>0.50390000000000001</v>
      </c>
    </row>
    <row r="1166" spans="1:16" x14ac:dyDescent="0.25">
      <c r="A1166" t="s">
        <v>920</v>
      </c>
      <c r="B1166" s="2">
        <v>0</v>
      </c>
      <c r="E1166" s="4" t="e">
        <v>#N/A</v>
      </c>
      <c r="F1166" s="4">
        <v>0.18</v>
      </c>
      <c r="K1166" s="4">
        <v>0.17</v>
      </c>
      <c r="L1166" s="4">
        <v>0.32090000000000002</v>
      </c>
      <c r="M1166" s="4">
        <v>0.52769999999999995</v>
      </c>
      <c r="N1166" s="4">
        <v>0.48</v>
      </c>
      <c r="O1166" s="4">
        <v>0.40039999999999998</v>
      </c>
      <c r="P1166" s="4">
        <v>0.50390000000000001</v>
      </c>
    </row>
    <row r="1167" spans="1:16" x14ac:dyDescent="0.25">
      <c r="A1167" t="s">
        <v>921</v>
      </c>
      <c r="B1167" s="2">
        <v>0</v>
      </c>
      <c r="E1167" s="4" t="e">
        <v>#N/A</v>
      </c>
      <c r="F1167" s="4">
        <v>0.18</v>
      </c>
      <c r="K1167" s="4">
        <v>0.17</v>
      </c>
      <c r="L1167" s="4">
        <v>0.32090000000000002</v>
      </c>
      <c r="M1167" s="4">
        <v>0.52769999999999995</v>
      </c>
      <c r="N1167" s="4">
        <v>0.48</v>
      </c>
      <c r="O1167" s="4">
        <v>0.40039999999999998</v>
      </c>
      <c r="P1167" s="4">
        <v>0.50390000000000001</v>
      </c>
    </row>
    <row r="1168" spans="1:16" x14ac:dyDescent="0.25">
      <c r="A1168" t="s">
        <v>922</v>
      </c>
      <c r="B1168" s="2">
        <v>0</v>
      </c>
      <c r="E1168" s="4" t="e">
        <v>#N/A</v>
      </c>
      <c r="F1168" s="4">
        <v>0.18</v>
      </c>
      <c r="K1168" s="4">
        <v>0.17</v>
      </c>
      <c r="L1168" s="4">
        <v>0.32090000000000002</v>
      </c>
      <c r="M1168" s="4">
        <v>0.52769999999999995</v>
      </c>
      <c r="N1168" s="4">
        <v>0.48</v>
      </c>
      <c r="O1168" s="4">
        <v>0.40039999999999998</v>
      </c>
      <c r="P1168" s="4">
        <v>0.50390000000000001</v>
      </c>
    </row>
    <row r="1169" spans="1:16" x14ac:dyDescent="0.25">
      <c r="A1169" t="s">
        <v>923</v>
      </c>
      <c r="B1169" s="2">
        <v>0</v>
      </c>
      <c r="E1169" s="4" t="e">
        <v>#N/A</v>
      </c>
      <c r="F1169" s="4">
        <v>0.18</v>
      </c>
      <c r="K1169" s="4">
        <v>0.17</v>
      </c>
      <c r="L1169" s="4">
        <v>0.32090000000000002</v>
      </c>
      <c r="M1169" s="4">
        <v>0.52769999999999995</v>
      </c>
      <c r="N1169" s="4">
        <v>0.48</v>
      </c>
      <c r="O1169" s="4">
        <v>0.40039999999999998</v>
      </c>
      <c r="P1169" s="4">
        <v>0.50390000000000001</v>
      </c>
    </row>
    <row r="1170" spans="1:16" x14ac:dyDescent="0.25">
      <c r="A1170" t="s">
        <v>924</v>
      </c>
      <c r="B1170" s="2">
        <v>0</v>
      </c>
      <c r="E1170" s="4" t="e">
        <v>#N/A</v>
      </c>
      <c r="F1170" s="4">
        <v>0.18</v>
      </c>
      <c r="K1170" s="4">
        <v>0.17</v>
      </c>
      <c r="L1170" s="4">
        <v>0.32090000000000002</v>
      </c>
      <c r="M1170" s="4">
        <v>0.52769999999999995</v>
      </c>
      <c r="N1170" s="4">
        <v>0.48</v>
      </c>
      <c r="O1170" s="4">
        <v>0.40039999999999998</v>
      </c>
      <c r="P1170" s="4">
        <v>0.50390000000000001</v>
      </c>
    </row>
    <row r="1171" spans="1:16" x14ac:dyDescent="0.25">
      <c r="A1171" t="s">
        <v>925</v>
      </c>
      <c r="B1171" s="2">
        <v>0</v>
      </c>
      <c r="E1171" s="4" t="e">
        <v>#N/A</v>
      </c>
      <c r="F1171" s="4">
        <v>0.18</v>
      </c>
      <c r="K1171" s="4">
        <v>0.17</v>
      </c>
      <c r="L1171" s="4">
        <v>0.32090000000000002</v>
      </c>
      <c r="M1171" s="4">
        <v>0.52769999999999995</v>
      </c>
      <c r="N1171" s="4">
        <v>0.48</v>
      </c>
      <c r="O1171" s="4">
        <v>0.40039999999999998</v>
      </c>
      <c r="P1171" s="4">
        <v>0.50390000000000001</v>
      </c>
    </row>
    <row r="1172" spans="1:16" x14ac:dyDescent="0.25">
      <c r="A1172" t="s">
        <v>926</v>
      </c>
      <c r="B1172" s="2">
        <v>0</v>
      </c>
      <c r="E1172" s="4" t="e">
        <v>#N/A</v>
      </c>
      <c r="F1172" s="4">
        <v>0.18</v>
      </c>
      <c r="K1172" s="4">
        <v>0.17</v>
      </c>
      <c r="L1172" s="4">
        <v>0.32090000000000002</v>
      </c>
      <c r="M1172" s="4">
        <v>0.52769999999999995</v>
      </c>
      <c r="N1172" s="4">
        <v>0.48</v>
      </c>
      <c r="O1172" s="4">
        <v>0.40039999999999998</v>
      </c>
      <c r="P1172" s="4">
        <v>0.50390000000000001</v>
      </c>
    </row>
    <row r="1173" spans="1:16" x14ac:dyDescent="0.25">
      <c r="A1173" t="s">
        <v>927</v>
      </c>
      <c r="B1173" s="2">
        <v>0</v>
      </c>
      <c r="E1173" s="4" t="e">
        <v>#N/A</v>
      </c>
      <c r="F1173" s="4">
        <v>0.18</v>
      </c>
      <c r="K1173" s="4">
        <v>0.17</v>
      </c>
      <c r="L1173" s="4">
        <v>0.32090000000000002</v>
      </c>
      <c r="M1173" s="4">
        <v>0.52769999999999995</v>
      </c>
      <c r="N1173" s="4">
        <v>0.48</v>
      </c>
      <c r="O1173" s="4">
        <v>0.40039999999999998</v>
      </c>
      <c r="P1173" s="4">
        <v>0.50390000000000001</v>
      </c>
    </row>
    <row r="1174" spans="1:16" x14ac:dyDescent="0.25">
      <c r="A1174" t="s">
        <v>928</v>
      </c>
      <c r="B1174" s="2">
        <v>0.05</v>
      </c>
      <c r="E1174" s="4" t="e">
        <v>#N/A</v>
      </c>
      <c r="F1174" s="4">
        <v>0.18</v>
      </c>
      <c r="K1174" s="4">
        <v>0.17</v>
      </c>
      <c r="L1174" s="4">
        <v>0.32090000000000002</v>
      </c>
      <c r="M1174" s="4">
        <v>0.52769999999999995</v>
      </c>
      <c r="N1174" s="4">
        <v>0.48</v>
      </c>
      <c r="O1174" s="4">
        <v>0.40039999999999998</v>
      </c>
      <c r="P1174" s="4">
        <v>0.50390000000000001</v>
      </c>
    </row>
    <row r="1175" spans="1:16" x14ac:dyDescent="0.25">
      <c r="A1175" t="s">
        <v>929</v>
      </c>
      <c r="B1175" s="2">
        <v>0</v>
      </c>
      <c r="E1175" s="4" t="e">
        <v>#N/A</v>
      </c>
      <c r="F1175" s="4">
        <v>0.18</v>
      </c>
      <c r="K1175" s="4">
        <v>0.17</v>
      </c>
      <c r="L1175" s="4">
        <v>0.32090000000000002</v>
      </c>
      <c r="M1175" s="4">
        <v>0.52769999999999995</v>
      </c>
      <c r="N1175" s="4">
        <v>0.48</v>
      </c>
      <c r="O1175" s="4">
        <v>0.40039999999999998</v>
      </c>
      <c r="P1175" s="4">
        <v>0.50390000000000001</v>
      </c>
    </row>
    <row r="1176" spans="1:16" x14ac:dyDescent="0.25">
      <c r="A1176" t="s">
        <v>930</v>
      </c>
      <c r="B1176" s="2">
        <v>0</v>
      </c>
      <c r="E1176" s="4" t="e">
        <v>#N/A</v>
      </c>
      <c r="F1176" s="4">
        <v>0.18</v>
      </c>
      <c r="K1176" s="4">
        <v>0.17</v>
      </c>
      <c r="L1176" s="4">
        <v>0.32090000000000002</v>
      </c>
      <c r="M1176" s="4">
        <v>0.52769999999999995</v>
      </c>
      <c r="N1176" s="4">
        <v>0.48</v>
      </c>
      <c r="O1176" s="4">
        <v>0.40039999999999998</v>
      </c>
      <c r="P1176" s="4">
        <v>0.50390000000000001</v>
      </c>
    </row>
    <row r="1177" spans="1:16" x14ac:dyDescent="0.25">
      <c r="A1177" t="s">
        <v>931</v>
      </c>
      <c r="B1177" s="2">
        <v>0</v>
      </c>
      <c r="E1177" s="4" t="e">
        <v>#N/A</v>
      </c>
      <c r="F1177" s="4">
        <v>0.18</v>
      </c>
      <c r="K1177" s="4">
        <v>0.17</v>
      </c>
      <c r="L1177" s="4">
        <v>0.32090000000000002</v>
      </c>
      <c r="M1177" s="4">
        <v>0.52769999999999995</v>
      </c>
      <c r="N1177" s="4">
        <v>0.48</v>
      </c>
      <c r="O1177" s="4">
        <v>0.40039999999999998</v>
      </c>
      <c r="P1177" s="4">
        <v>0.50390000000000001</v>
      </c>
    </row>
    <row r="1178" spans="1:16" x14ac:dyDescent="0.25">
      <c r="A1178" t="s">
        <v>932</v>
      </c>
      <c r="B1178" s="2">
        <v>0</v>
      </c>
      <c r="E1178" s="4" t="e">
        <v>#N/A</v>
      </c>
      <c r="F1178" s="4">
        <v>0.18</v>
      </c>
      <c r="K1178" s="4">
        <v>0.17</v>
      </c>
      <c r="L1178" s="4">
        <v>0.32090000000000002</v>
      </c>
      <c r="M1178" s="4">
        <v>0.52769999999999995</v>
      </c>
      <c r="N1178" s="4">
        <v>0.48</v>
      </c>
      <c r="O1178" s="4">
        <v>0.40039999999999998</v>
      </c>
      <c r="P1178" s="4">
        <v>0.50390000000000001</v>
      </c>
    </row>
    <row r="1179" spans="1:16" x14ac:dyDescent="0.25">
      <c r="A1179" t="s">
        <v>933</v>
      </c>
      <c r="B1179" s="2">
        <v>0</v>
      </c>
      <c r="E1179" s="4" t="e">
        <v>#N/A</v>
      </c>
      <c r="F1179" s="4">
        <v>0.18</v>
      </c>
      <c r="K1179" s="4">
        <v>0.17</v>
      </c>
      <c r="L1179" s="4">
        <v>0.32090000000000002</v>
      </c>
      <c r="M1179" s="4">
        <v>0.52769999999999995</v>
      </c>
      <c r="N1179" s="4">
        <v>0.48</v>
      </c>
      <c r="O1179" s="4">
        <v>0.40039999999999998</v>
      </c>
      <c r="P1179" s="4">
        <v>0.50390000000000001</v>
      </c>
    </row>
    <row r="1180" spans="1:16" x14ac:dyDescent="0.25">
      <c r="A1180" t="s">
        <v>934</v>
      </c>
      <c r="B1180" s="2">
        <v>0</v>
      </c>
      <c r="E1180" s="4" t="e">
        <v>#N/A</v>
      </c>
      <c r="F1180" s="4">
        <v>0.18</v>
      </c>
      <c r="K1180" s="4">
        <v>0.17</v>
      </c>
      <c r="L1180" s="4">
        <v>0.32090000000000002</v>
      </c>
      <c r="M1180" s="4">
        <v>0.52769999999999995</v>
      </c>
      <c r="N1180" s="4">
        <v>0.48</v>
      </c>
      <c r="O1180" s="4">
        <v>0.40039999999999998</v>
      </c>
      <c r="P1180" s="4">
        <v>0.50390000000000001</v>
      </c>
    </row>
    <row r="1181" spans="1:16" x14ac:dyDescent="0.25">
      <c r="A1181" t="s">
        <v>935</v>
      </c>
      <c r="B1181" s="2">
        <v>0</v>
      </c>
      <c r="E1181" s="4" t="e">
        <v>#N/A</v>
      </c>
      <c r="F1181" s="4">
        <v>0.18</v>
      </c>
      <c r="K1181" s="4">
        <v>0.17</v>
      </c>
      <c r="L1181" s="4">
        <v>0.32090000000000002</v>
      </c>
      <c r="M1181" s="4">
        <v>0.52769999999999995</v>
      </c>
      <c r="N1181" s="4">
        <v>0.48</v>
      </c>
      <c r="O1181" s="4">
        <v>0.40039999999999998</v>
      </c>
      <c r="P1181" s="4">
        <v>0.50390000000000001</v>
      </c>
    </row>
    <row r="1182" spans="1:16" x14ac:dyDescent="0.25">
      <c r="A1182" t="s">
        <v>936</v>
      </c>
      <c r="B1182" s="2">
        <v>0</v>
      </c>
      <c r="E1182" s="4" t="e">
        <v>#N/A</v>
      </c>
      <c r="F1182" s="4">
        <v>0.18</v>
      </c>
      <c r="K1182" s="4">
        <v>0.17</v>
      </c>
      <c r="L1182" s="4">
        <v>0.32090000000000002</v>
      </c>
      <c r="M1182" s="4">
        <v>0.52769999999999995</v>
      </c>
      <c r="N1182" s="4">
        <v>0.48</v>
      </c>
      <c r="O1182" s="4">
        <v>0.40039999999999998</v>
      </c>
      <c r="P1182" s="4">
        <v>0.50390000000000001</v>
      </c>
    </row>
    <row r="1183" spans="1:16" x14ac:dyDescent="0.25">
      <c r="A1183" t="s">
        <v>937</v>
      </c>
      <c r="B1183" s="2">
        <v>0</v>
      </c>
      <c r="E1183" s="4" t="e">
        <v>#N/A</v>
      </c>
      <c r="F1183" s="4">
        <v>0.18</v>
      </c>
      <c r="K1183" s="4">
        <v>0.17</v>
      </c>
      <c r="L1183" s="4">
        <v>0.32090000000000002</v>
      </c>
      <c r="M1183" s="4">
        <v>0.52769999999999995</v>
      </c>
      <c r="N1183" s="4">
        <v>0.48</v>
      </c>
      <c r="O1183" s="4">
        <v>0.40039999999999998</v>
      </c>
      <c r="P1183" s="4">
        <v>0.50390000000000001</v>
      </c>
    </row>
    <row r="1184" spans="1:16" x14ac:dyDescent="0.25">
      <c r="A1184" t="s">
        <v>938</v>
      </c>
      <c r="B1184" s="2">
        <v>0</v>
      </c>
      <c r="E1184" s="4" t="e">
        <v>#N/A</v>
      </c>
      <c r="F1184" s="4">
        <v>0.18</v>
      </c>
      <c r="K1184" s="4">
        <v>0.17</v>
      </c>
      <c r="L1184" s="4">
        <v>0.32090000000000002</v>
      </c>
      <c r="M1184" s="4">
        <v>0.52769999999999995</v>
      </c>
      <c r="N1184" s="4">
        <v>0.48</v>
      </c>
      <c r="O1184" s="4">
        <v>0.40039999999999998</v>
      </c>
      <c r="P1184" s="4">
        <v>0.50390000000000001</v>
      </c>
    </row>
    <row r="1185" spans="1:16" x14ac:dyDescent="0.25">
      <c r="A1185" t="s">
        <v>939</v>
      </c>
      <c r="B1185" s="2">
        <v>0</v>
      </c>
      <c r="E1185" s="4" t="e">
        <v>#N/A</v>
      </c>
      <c r="F1185" s="4">
        <v>0.18</v>
      </c>
      <c r="K1185" s="4">
        <v>0.17</v>
      </c>
      <c r="L1185" s="4">
        <v>0.32090000000000002</v>
      </c>
      <c r="M1185" s="4">
        <v>0.52769999999999995</v>
      </c>
      <c r="N1185" s="4">
        <v>0.48</v>
      </c>
      <c r="O1185" s="4">
        <v>0.40039999999999998</v>
      </c>
      <c r="P1185" s="4">
        <v>0.50390000000000001</v>
      </c>
    </row>
    <row r="1186" spans="1:16" x14ac:dyDescent="0.25">
      <c r="A1186" t="s">
        <v>940</v>
      </c>
      <c r="B1186" s="2">
        <v>0</v>
      </c>
      <c r="E1186" s="4" t="e">
        <v>#N/A</v>
      </c>
      <c r="F1186" s="4">
        <v>0.18</v>
      </c>
      <c r="K1186" s="4">
        <v>0.17</v>
      </c>
      <c r="L1186" s="4">
        <v>0.32090000000000002</v>
      </c>
      <c r="M1186" s="4">
        <v>0.52769999999999995</v>
      </c>
      <c r="N1186" s="4">
        <v>0.48</v>
      </c>
      <c r="O1186" s="4">
        <v>0.40039999999999998</v>
      </c>
      <c r="P1186" s="4">
        <v>0.50390000000000001</v>
      </c>
    </row>
    <row r="1187" spans="1:16" x14ac:dyDescent="0.25">
      <c r="A1187" t="s">
        <v>941</v>
      </c>
      <c r="B1187" s="2">
        <v>0</v>
      </c>
      <c r="E1187" s="4" t="e">
        <v>#N/A</v>
      </c>
      <c r="F1187" s="4">
        <v>0.18</v>
      </c>
      <c r="K1187" s="4">
        <v>0.17</v>
      </c>
      <c r="L1187" s="4">
        <v>0.32090000000000002</v>
      </c>
      <c r="M1187" s="4">
        <v>0.52769999999999995</v>
      </c>
      <c r="N1187" s="4">
        <v>0.48</v>
      </c>
      <c r="O1187" s="4">
        <v>0.40039999999999998</v>
      </c>
      <c r="P1187" s="4">
        <v>0.50390000000000001</v>
      </c>
    </row>
    <row r="1188" spans="1:16" x14ac:dyDescent="0.25">
      <c r="A1188" t="s">
        <v>942</v>
      </c>
      <c r="B1188" s="2">
        <v>0</v>
      </c>
      <c r="E1188" s="4" t="e">
        <v>#N/A</v>
      </c>
      <c r="F1188" s="4">
        <v>0.18</v>
      </c>
      <c r="K1188" s="4">
        <v>0.17</v>
      </c>
      <c r="L1188" s="4">
        <v>0.32090000000000002</v>
      </c>
      <c r="M1188" s="4">
        <v>0.52769999999999995</v>
      </c>
      <c r="N1188" s="4">
        <v>0.48</v>
      </c>
      <c r="O1188" s="4">
        <v>0.40039999999999998</v>
      </c>
      <c r="P1188" s="4">
        <v>0.50390000000000001</v>
      </c>
    </row>
    <row r="1189" spans="1:16" x14ac:dyDescent="0.25">
      <c r="A1189" t="s">
        <v>943</v>
      </c>
      <c r="B1189" s="2">
        <v>0</v>
      </c>
      <c r="E1189" s="4" t="e">
        <v>#N/A</v>
      </c>
      <c r="F1189" s="4">
        <v>0.18</v>
      </c>
      <c r="K1189" s="4">
        <v>0.17</v>
      </c>
      <c r="L1189" s="4">
        <v>0.32090000000000002</v>
      </c>
      <c r="M1189" s="4">
        <v>0.52769999999999995</v>
      </c>
      <c r="N1189" s="4">
        <v>0.48</v>
      </c>
      <c r="O1189" s="4">
        <v>0.40039999999999998</v>
      </c>
      <c r="P1189" s="4">
        <v>0.50390000000000001</v>
      </c>
    </row>
    <row r="1190" spans="1:16" x14ac:dyDescent="0.25">
      <c r="A1190" t="s">
        <v>944</v>
      </c>
      <c r="B1190" s="2">
        <v>0</v>
      </c>
      <c r="E1190" s="4" t="e">
        <v>#N/A</v>
      </c>
      <c r="F1190" s="4">
        <v>0.18</v>
      </c>
      <c r="K1190" s="4">
        <v>0.17</v>
      </c>
      <c r="L1190" s="4">
        <v>0.32090000000000002</v>
      </c>
      <c r="M1190" s="4">
        <v>0.52769999999999995</v>
      </c>
      <c r="N1190" s="4">
        <v>0.48</v>
      </c>
      <c r="O1190" s="4">
        <v>0.40039999999999998</v>
      </c>
      <c r="P1190" s="4">
        <v>0.50390000000000001</v>
      </c>
    </row>
    <row r="1191" spans="1:16" x14ac:dyDescent="0.25">
      <c r="A1191" t="s">
        <v>945</v>
      </c>
      <c r="B1191" s="2">
        <v>0</v>
      </c>
      <c r="E1191" s="4" t="e">
        <v>#N/A</v>
      </c>
      <c r="F1191" s="4">
        <v>0.18</v>
      </c>
      <c r="K1191" s="4">
        <v>0.17</v>
      </c>
      <c r="L1191" s="4">
        <v>0.32090000000000002</v>
      </c>
      <c r="M1191" s="4">
        <v>0.52769999999999995</v>
      </c>
      <c r="N1191" s="4">
        <v>0.48</v>
      </c>
      <c r="O1191" s="4">
        <v>0.40039999999999998</v>
      </c>
      <c r="P1191" s="4">
        <v>0.50390000000000001</v>
      </c>
    </row>
    <row r="1192" spans="1:16" x14ac:dyDescent="0.25">
      <c r="A1192" t="s">
        <v>946</v>
      </c>
      <c r="B1192" s="2">
        <v>0</v>
      </c>
      <c r="E1192" s="4" t="e">
        <v>#N/A</v>
      </c>
      <c r="F1192" s="4">
        <v>0.18</v>
      </c>
      <c r="K1192" s="4">
        <v>0.17</v>
      </c>
      <c r="L1192" s="4">
        <v>0.32090000000000002</v>
      </c>
      <c r="M1192" s="4">
        <v>0.52769999999999995</v>
      </c>
      <c r="N1192" s="4">
        <v>0.48</v>
      </c>
      <c r="O1192" s="4">
        <v>0.40039999999999998</v>
      </c>
      <c r="P1192" s="4">
        <v>0.50390000000000001</v>
      </c>
    </row>
    <row r="1193" spans="1:16" x14ac:dyDescent="0.25">
      <c r="A1193" t="s">
        <v>947</v>
      </c>
      <c r="B1193" s="2">
        <v>0</v>
      </c>
      <c r="E1193" s="4" t="e">
        <v>#N/A</v>
      </c>
      <c r="F1193" s="4">
        <v>0.18</v>
      </c>
      <c r="K1193" s="4">
        <v>0.17</v>
      </c>
      <c r="L1193" s="4">
        <v>0.32090000000000002</v>
      </c>
      <c r="M1193" s="4">
        <v>0.52769999999999995</v>
      </c>
      <c r="N1193" s="4">
        <v>0.48</v>
      </c>
      <c r="O1193" s="4">
        <v>0.40039999999999998</v>
      </c>
      <c r="P1193" s="4">
        <v>0.50390000000000001</v>
      </c>
    </row>
    <row r="1194" spans="1:16" x14ac:dyDescent="0.25">
      <c r="A1194" t="s">
        <v>948</v>
      </c>
      <c r="B1194" s="2">
        <v>0</v>
      </c>
      <c r="E1194" s="4" t="e">
        <v>#N/A</v>
      </c>
      <c r="F1194" s="4">
        <v>0.18</v>
      </c>
      <c r="K1194" s="4">
        <v>0.17</v>
      </c>
      <c r="L1194" s="4">
        <v>0.32090000000000002</v>
      </c>
      <c r="M1194" s="4">
        <v>0.52769999999999995</v>
      </c>
      <c r="N1194" s="4">
        <v>0.48</v>
      </c>
      <c r="O1194" s="4">
        <v>0.40039999999999998</v>
      </c>
      <c r="P1194" s="4">
        <v>0.50390000000000001</v>
      </c>
    </row>
    <row r="1195" spans="1:16" x14ac:dyDescent="0.25">
      <c r="A1195" t="s">
        <v>949</v>
      </c>
      <c r="B1195" s="2">
        <v>0</v>
      </c>
      <c r="E1195" s="4" t="e">
        <v>#N/A</v>
      </c>
      <c r="F1195" s="4">
        <v>0.18</v>
      </c>
      <c r="K1195" s="4">
        <v>0.17</v>
      </c>
      <c r="L1195" s="4">
        <v>0.32090000000000002</v>
      </c>
      <c r="M1195" s="4">
        <v>0.52769999999999995</v>
      </c>
      <c r="N1195" s="4">
        <v>0.48</v>
      </c>
      <c r="O1195" s="4">
        <v>0.40039999999999998</v>
      </c>
      <c r="P1195" s="4">
        <v>0.50390000000000001</v>
      </c>
    </row>
    <row r="1196" spans="1:16" x14ac:dyDescent="0.25">
      <c r="A1196" t="s">
        <v>950</v>
      </c>
      <c r="B1196" s="2">
        <v>0</v>
      </c>
      <c r="E1196" s="4" t="e">
        <v>#N/A</v>
      </c>
      <c r="F1196" s="4">
        <v>0.18</v>
      </c>
      <c r="K1196" s="4">
        <v>0.17</v>
      </c>
      <c r="L1196" s="4">
        <v>0.32090000000000002</v>
      </c>
      <c r="M1196" s="4">
        <v>0.52769999999999995</v>
      </c>
      <c r="N1196" s="4">
        <v>0.48</v>
      </c>
      <c r="O1196" s="4">
        <v>0.40039999999999998</v>
      </c>
      <c r="P1196" s="4">
        <v>0.50390000000000001</v>
      </c>
    </row>
    <row r="1197" spans="1:16" x14ac:dyDescent="0.25">
      <c r="A1197" t="s">
        <v>951</v>
      </c>
      <c r="B1197" s="2">
        <v>0</v>
      </c>
      <c r="E1197" s="4" t="e">
        <v>#N/A</v>
      </c>
      <c r="F1197" s="4">
        <v>0.18</v>
      </c>
      <c r="K1197" s="4">
        <v>0.17</v>
      </c>
      <c r="L1197" s="4">
        <v>0.32090000000000002</v>
      </c>
      <c r="M1197" s="4">
        <v>0.52769999999999995</v>
      </c>
      <c r="N1197" s="4">
        <v>0.48</v>
      </c>
      <c r="O1197" s="4">
        <v>0.40039999999999998</v>
      </c>
      <c r="P1197" s="4">
        <v>0.50390000000000001</v>
      </c>
    </row>
    <row r="1198" spans="1:16" x14ac:dyDescent="0.25">
      <c r="A1198" t="s">
        <v>952</v>
      </c>
      <c r="B1198" s="2">
        <v>0</v>
      </c>
      <c r="E1198" s="4" t="e">
        <v>#N/A</v>
      </c>
      <c r="F1198" s="4">
        <v>0.18</v>
      </c>
      <c r="K1198" s="4">
        <v>0.17</v>
      </c>
      <c r="L1198" s="4">
        <v>0.32090000000000002</v>
      </c>
      <c r="M1198" s="4">
        <v>0.52769999999999995</v>
      </c>
      <c r="N1198" s="4">
        <v>0.48</v>
      </c>
      <c r="O1198" s="4">
        <v>0.40039999999999998</v>
      </c>
      <c r="P1198" s="4">
        <v>0.50390000000000001</v>
      </c>
    </row>
    <row r="1199" spans="1:16" x14ac:dyDescent="0.25">
      <c r="A1199" t="s">
        <v>953</v>
      </c>
      <c r="B1199" s="2">
        <v>0</v>
      </c>
      <c r="E1199" s="4" t="e">
        <v>#N/A</v>
      </c>
      <c r="F1199" s="4">
        <v>0.18</v>
      </c>
      <c r="K1199" s="4">
        <v>0.17</v>
      </c>
      <c r="L1199" s="4">
        <v>0.32090000000000002</v>
      </c>
      <c r="M1199" s="4">
        <v>0.52769999999999995</v>
      </c>
      <c r="N1199" s="4">
        <v>0.48</v>
      </c>
      <c r="O1199" s="4">
        <v>0.40039999999999998</v>
      </c>
      <c r="P1199" s="4">
        <v>0.50390000000000001</v>
      </c>
    </row>
    <row r="1200" spans="1:16" x14ac:dyDescent="0.25">
      <c r="A1200" t="s">
        <v>954</v>
      </c>
      <c r="B1200" s="2">
        <v>0</v>
      </c>
      <c r="E1200" s="4" t="e">
        <v>#N/A</v>
      </c>
      <c r="F1200" s="4">
        <v>0.18</v>
      </c>
      <c r="K1200" s="4">
        <v>0.17</v>
      </c>
      <c r="L1200" s="4">
        <v>0.32090000000000002</v>
      </c>
      <c r="M1200" s="4">
        <v>0.52769999999999995</v>
      </c>
      <c r="N1200" s="4">
        <v>0.48</v>
      </c>
      <c r="O1200" s="4">
        <v>0.40039999999999998</v>
      </c>
      <c r="P1200" s="4">
        <v>0.50390000000000001</v>
      </c>
    </row>
    <row r="1201" spans="1:16" x14ac:dyDescent="0.25">
      <c r="A1201" t="s">
        <v>955</v>
      </c>
      <c r="B1201" s="2">
        <v>0</v>
      </c>
      <c r="E1201" s="4" t="e">
        <v>#N/A</v>
      </c>
      <c r="F1201" s="4">
        <v>0.18</v>
      </c>
      <c r="K1201" s="4">
        <v>0.17</v>
      </c>
      <c r="L1201" s="4">
        <v>0.32090000000000002</v>
      </c>
      <c r="M1201" s="4">
        <v>0.52769999999999995</v>
      </c>
      <c r="N1201" s="4">
        <v>0.48</v>
      </c>
      <c r="O1201" s="4">
        <v>0.40039999999999998</v>
      </c>
      <c r="P1201" s="4">
        <v>0.50390000000000001</v>
      </c>
    </row>
    <row r="1202" spans="1:16" x14ac:dyDescent="0.25">
      <c r="A1202" t="s">
        <v>956</v>
      </c>
      <c r="B1202" s="2">
        <v>0</v>
      </c>
      <c r="E1202" s="4" t="e">
        <v>#N/A</v>
      </c>
      <c r="F1202" s="4">
        <v>0.18</v>
      </c>
      <c r="K1202" s="4">
        <v>0.17</v>
      </c>
      <c r="L1202" s="4">
        <v>0.32090000000000002</v>
      </c>
      <c r="M1202" s="4">
        <v>0.52769999999999995</v>
      </c>
      <c r="N1202" s="4">
        <v>0.48</v>
      </c>
      <c r="O1202" s="4">
        <v>0.40039999999999998</v>
      </c>
      <c r="P1202" s="4">
        <v>0.50390000000000001</v>
      </c>
    </row>
    <row r="1203" spans="1:16" x14ac:dyDescent="0.25">
      <c r="A1203" t="s">
        <v>957</v>
      </c>
      <c r="B1203" s="2">
        <v>0</v>
      </c>
      <c r="E1203" s="4" t="e">
        <v>#N/A</v>
      </c>
      <c r="F1203" s="4">
        <v>0.18</v>
      </c>
      <c r="K1203" s="4">
        <v>0.17</v>
      </c>
      <c r="L1203" s="4">
        <v>0.32090000000000002</v>
      </c>
      <c r="M1203" s="4">
        <v>0.52769999999999995</v>
      </c>
      <c r="N1203" s="4">
        <v>0.48</v>
      </c>
      <c r="O1203" s="4">
        <v>0.40039999999999998</v>
      </c>
      <c r="P1203" s="4">
        <v>0.50390000000000001</v>
      </c>
    </row>
    <row r="1204" spans="1:16" x14ac:dyDescent="0.25">
      <c r="A1204" t="s">
        <v>958</v>
      </c>
      <c r="B1204" s="2">
        <v>0</v>
      </c>
      <c r="E1204" s="4" t="e">
        <v>#N/A</v>
      </c>
      <c r="F1204" s="4">
        <v>0.18</v>
      </c>
      <c r="K1204" s="4">
        <v>0.17</v>
      </c>
      <c r="L1204" s="4">
        <v>0.32090000000000002</v>
      </c>
      <c r="M1204" s="4">
        <v>0.52769999999999995</v>
      </c>
      <c r="N1204" s="4">
        <v>0.48</v>
      </c>
      <c r="O1204" s="4">
        <v>0.40039999999999998</v>
      </c>
      <c r="P1204" s="4">
        <v>0.50390000000000001</v>
      </c>
    </row>
    <row r="1205" spans="1:16" x14ac:dyDescent="0.25">
      <c r="A1205" t="s">
        <v>959</v>
      </c>
      <c r="B1205" s="2">
        <v>0</v>
      </c>
      <c r="E1205" s="4" t="e">
        <v>#N/A</v>
      </c>
      <c r="F1205" s="4">
        <v>0.18</v>
      </c>
      <c r="K1205" s="4">
        <v>0.17</v>
      </c>
      <c r="L1205" s="4">
        <v>0.32090000000000002</v>
      </c>
      <c r="M1205" s="4">
        <v>0.52769999999999995</v>
      </c>
      <c r="N1205" s="4">
        <v>0.48</v>
      </c>
      <c r="O1205" s="4">
        <v>0.40039999999999998</v>
      </c>
      <c r="P1205" s="4">
        <v>0.50390000000000001</v>
      </c>
    </row>
    <row r="1206" spans="1:16" x14ac:dyDescent="0.25">
      <c r="A1206" t="s">
        <v>960</v>
      </c>
      <c r="B1206" s="2">
        <v>0</v>
      </c>
      <c r="E1206" s="4" t="e">
        <v>#N/A</v>
      </c>
      <c r="F1206" s="4">
        <v>0.18</v>
      </c>
      <c r="K1206" s="4">
        <v>0.17</v>
      </c>
      <c r="L1206" s="4">
        <v>0.32090000000000002</v>
      </c>
      <c r="M1206" s="4">
        <v>0.52769999999999995</v>
      </c>
      <c r="N1206" s="4">
        <v>0.48</v>
      </c>
      <c r="O1206" s="4">
        <v>0.40039999999999998</v>
      </c>
      <c r="P1206" s="4">
        <v>0.50390000000000001</v>
      </c>
    </row>
    <row r="1207" spans="1:16" x14ac:dyDescent="0.25">
      <c r="A1207" t="s">
        <v>961</v>
      </c>
      <c r="B1207" s="2">
        <v>0</v>
      </c>
      <c r="E1207" s="4" t="e">
        <v>#N/A</v>
      </c>
      <c r="F1207" s="4">
        <v>0.18</v>
      </c>
      <c r="K1207" s="4">
        <v>0.17</v>
      </c>
      <c r="L1207" s="4">
        <v>0.32090000000000002</v>
      </c>
      <c r="M1207" s="4">
        <v>0.52769999999999995</v>
      </c>
      <c r="N1207" s="4">
        <v>0.48</v>
      </c>
      <c r="O1207" s="4">
        <v>0.40039999999999998</v>
      </c>
      <c r="P1207" s="4">
        <v>0.50390000000000001</v>
      </c>
    </row>
    <row r="1208" spans="1:16" x14ac:dyDescent="0.25">
      <c r="A1208" t="s">
        <v>962</v>
      </c>
      <c r="B1208" s="2">
        <v>0</v>
      </c>
      <c r="E1208" s="4" t="e">
        <v>#N/A</v>
      </c>
      <c r="F1208" s="4">
        <v>0.18</v>
      </c>
      <c r="K1208" s="4">
        <v>0.17</v>
      </c>
      <c r="L1208" s="4">
        <v>0.32090000000000002</v>
      </c>
      <c r="M1208" s="4">
        <v>0.52769999999999995</v>
      </c>
      <c r="N1208" s="4">
        <v>0.48</v>
      </c>
      <c r="O1208" s="4">
        <v>0.40039999999999998</v>
      </c>
      <c r="P1208" s="4">
        <v>0.50390000000000001</v>
      </c>
    </row>
    <row r="1209" spans="1:16" x14ac:dyDescent="0.25">
      <c r="A1209" t="s">
        <v>963</v>
      </c>
      <c r="B1209" s="2">
        <v>0</v>
      </c>
      <c r="E1209" s="4" t="e">
        <v>#N/A</v>
      </c>
      <c r="F1209" s="4">
        <v>0.18</v>
      </c>
      <c r="K1209" s="4">
        <v>0.17</v>
      </c>
      <c r="L1209" s="4">
        <v>0.32090000000000002</v>
      </c>
      <c r="M1209" s="4">
        <v>0.52769999999999995</v>
      </c>
      <c r="N1209" s="4">
        <v>0.48</v>
      </c>
      <c r="O1209" s="4">
        <v>0.40039999999999998</v>
      </c>
      <c r="P1209" s="4">
        <v>0.50390000000000001</v>
      </c>
    </row>
    <row r="1210" spans="1:16" x14ac:dyDescent="0.25">
      <c r="A1210" t="s">
        <v>964</v>
      </c>
      <c r="B1210" s="2">
        <v>0</v>
      </c>
      <c r="E1210" s="4" t="e">
        <v>#N/A</v>
      </c>
      <c r="F1210" s="4">
        <v>0.18</v>
      </c>
      <c r="K1210" s="4">
        <v>0.17</v>
      </c>
      <c r="L1210" s="4">
        <v>0.32090000000000002</v>
      </c>
      <c r="M1210" s="4">
        <v>0.52769999999999995</v>
      </c>
      <c r="N1210" s="4">
        <v>0.48</v>
      </c>
      <c r="O1210" s="4">
        <v>0.40039999999999998</v>
      </c>
      <c r="P1210" s="4">
        <v>0.50390000000000001</v>
      </c>
    </row>
    <row r="1211" spans="1:16" x14ac:dyDescent="0.25">
      <c r="A1211" t="s">
        <v>965</v>
      </c>
      <c r="B1211" s="2">
        <v>0</v>
      </c>
      <c r="E1211" s="4" t="e">
        <v>#N/A</v>
      </c>
      <c r="F1211" s="4">
        <v>0.18</v>
      </c>
      <c r="K1211" s="4">
        <v>0.17</v>
      </c>
      <c r="L1211" s="4">
        <v>0.32090000000000002</v>
      </c>
      <c r="M1211" s="4">
        <v>0.52769999999999995</v>
      </c>
      <c r="N1211" s="4">
        <v>0.48</v>
      </c>
      <c r="O1211" s="4">
        <v>0.40039999999999998</v>
      </c>
      <c r="P1211" s="4">
        <v>0.50390000000000001</v>
      </c>
    </row>
    <row r="1212" spans="1:16" x14ac:dyDescent="0.25">
      <c r="A1212" t="s">
        <v>966</v>
      </c>
      <c r="B1212" s="2">
        <v>0</v>
      </c>
      <c r="E1212" s="4" t="e">
        <v>#N/A</v>
      </c>
      <c r="F1212" s="4">
        <v>0.18</v>
      </c>
      <c r="K1212" s="4">
        <v>0.17</v>
      </c>
      <c r="L1212" s="4">
        <v>0.32090000000000002</v>
      </c>
      <c r="M1212" s="4">
        <v>0.52769999999999995</v>
      </c>
      <c r="N1212" s="4">
        <v>0.48</v>
      </c>
      <c r="O1212" s="4">
        <v>0.40039999999999998</v>
      </c>
      <c r="P1212" s="4">
        <v>0.50390000000000001</v>
      </c>
    </row>
    <row r="1213" spans="1:16" x14ac:dyDescent="0.25">
      <c r="A1213" t="s">
        <v>967</v>
      </c>
      <c r="B1213" s="2">
        <v>0</v>
      </c>
      <c r="E1213" s="4" t="e">
        <v>#N/A</v>
      </c>
      <c r="F1213" s="4">
        <v>0.18</v>
      </c>
      <c r="K1213" s="4">
        <v>0.17</v>
      </c>
      <c r="L1213" s="4">
        <v>0.32090000000000002</v>
      </c>
      <c r="M1213" s="4">
        <v>0.52769999999999995</v>
      </c>
      <c r="N1213" s="4">
        <v>0.48</v>
      </c>
      <c r="O1213" s="4">
        <v>0.40039999999999998</v>
      </c>
      <c r="P1213" s="4">
        <v>0.50390000000000001</v>
      </c>
    </row>
    <row r="1214" spans="1:16" x14ac:dyDescent="0.25">
      <c r="A1214" t="s">
        <v>968</v>
      </c>
      <c r="B1214" s="2">
        <v>0</v>
      </c>
      <c r="E1214" s="4" t="e">
        <v>#N/A</v>
      </c>
      <c r="F1214" s="4">
        <v>0.18</v>
      </c>
      <c r="K1214" s="4">
        <v>0.17</v>
      </c>
      <c r="L1214" s="4">
        <v>0.32090000000000002</v>
      </c>
      <c r="M1214" s="4">
        <v>0.52769999999999995</v>
      </c>
      <c r="N1214" s="4">
        <v>0.48</v>
      </c>
      <c r="O1214" s="4">
        <v>0.40039999999999998</v>
      </c>
      <c r="P1214" s="4">
        <v>0.50390000000000001</v>
      </c>
    </row>
    <row r="1215" spans="1:16" x14ac:dyDescent="0.25">
      <c r="A1215" t="s">
        <v>969</v>
      </c>
      <c r="B1215" s="2">
        <v>0</v>
      </c>
      <c r="E1215" s="4" t="e">
        <v>#N/A</v>
      </c>
      <c r="F1215" s="4">
        <v>0.18</v>
      </c>
      <c r="K1215" s="4">
        <v>0.17</v>
      </c>
      <c r="L1215" s="4">
        <v>0.32090000000000002</v>
      </c>
      <c r="M1215" s="4">
        <v>0.52769999999999995</v>
      </c>
      <c r="N1215" s="4">
        <v>0.48</v>
      </c>
      <c r="O1215" s="4">
        <v>0.40039999999999998</v>
      </c>
      <c r="P1215" s="4">
        <v>0.50390000000000001</v>
      </c>
    </row>
    <row r="1216" spans="1:16" x14ac:dyDescent="0.25">
      <c r="A1216" t="s">
        <v>970</v>
      </c>
      <c r="B1216" s="2">
        <v>0</v>
      </c>
      <c r="E1216" s="4" t="e">
        <v>#N/A</v>
      </c>
      <c r="F1216" s="4">
        <v>0.18</v>
      </c>
      <c r="K1216" s="4">
        <v>0.17</v>
      </c>
      <c r="L1216" s="4">
        <v>0.32090000000000002</v>
      </c>
      <c r="M1216" s="4">
        <v>0.52769999999999995</v>
      </c>
      <c r="N1216" s="4">
        <v>0.48</v>
      </c>
      <c r="O1216" s="4">
        <v>0.40039999999999998</v>
      </c>
      <c r="P1216" s="4">
        <v>0.50390000000000001</v>
      </c>
    </row>
    <row r="1217" spans="1:16" x14ac:dyDescent="0.25">
      <c r="A1217" t="s">
        <v>971</v>
      </c>
      <c r="B1217" s="2">
        <v>0</v>
      </c>
      <c r="E1217" s="4" t="e">
        <v>#N/A</v>
      </c>
      <c r="F1217" s="4">
        <v>0.18</v>
      </c>
      <c r="K1217" s="4">
        <v>0.17</v>
      </c>
      <c r="L1217" s="4">
        <v>0.32090000000000002</v>
      </c>
      <c r="M1217" s="4">
        <v>0.52769999999999995</v>
      </c>
      <c r="N1217" s="4">
        <v>0.48</v>
      </c>
      <c r="O1217" s="4">
        <v>0.40039999999999998</v>
      </c>
      <c r="P1217" s="4">
        <v>0.50390000000000001</v>
      </c>
    </row>
    <row r="1218" spans="1:16" x14ac:dyDescent="0.25">
      <c r="A1218" t="s">
        <v>972</v>
      </c>
      <c r="B1218" s="2">
        <v>0</v>
      </c>
      <c r="E1218" s="4" t="e">
        <v>#N/A</v>
      </c>
      <c r="F1218" s="4">
        <v>0.18</v>
      </c>
      <c r="K1218" s="4">
        <v>0.17</v>
      </c>
      <c r="L1218" s="4">
        <v>0.32090000000000002</v>
      </c>
      <c r="M1218" s="4">
        <v>0.52769999999999995</v>
      </c>
      <c r="N1218" s="4">
        <v>0.48</v>
      </c>
      <c r="O1218" s="4">
        <v>0.40039999999999998</v>
      </c>
      <c r="P1218" s="4">
        <v>0.50390000000000001</v>
      </c>
    </row>
    <row r="1219" spans="1:16" x14ac:dyDescent="0.25">
      <c r="A1219" t="s">
        <v>973</v>
      </c>
      <c r="B1219" s="2">
        <v>0</v>
      </c>
      <c r="E1219" s="4" t="e">
        <v>#N/A</v>
      </c>
      <c r="F1219" s="4">
        <v>0.18</v>
      </c>
      <c r="K1219" s="4">
        <v>0.17</v>
      </c>
      <c r="L1219" s="4">
        <v>0.32090000000000002</v>
      </c>
      <c r="M1219" s="4">
        <v>0.52769999999999995</v>
      </c>
      <c r="N1219" s="4">
        <v>0.48</v>
      </c>
      <c r="O1219" s="4">
        <v>0.40039999999999998</v>
      </c>
      <c r="P1219" s="4">
        <v>0.50390000000000001</v>
      </c>
    </row>
    <row r="1220" spans="1:16" x14ac:dyDescent="0.25">
      <c r="A1220" t="s">
        <v>974</v>
      </c>
      <c r="B1220" s="2">
        <v>0</v>
      </c>
      <c r="E1220" s="4" t="e">
        <v>#N/A</v>
      </c>
      <c r="F1220" s="4">
        <v>0.18</v>
      </c>
      <c r="K1220" s="4">
        <v>0.17</v>
      </c>
      <c r="L1220" s="4">
        <v>0.32090000000000002</v>
      </c>
      <c r="M1220" s="4">
        <v>0.52769999999999995</v>
      </c>
      <c r="N1220" s="4">
        <v>0.48</v>
      </c>
      <c r="O1220" s="4">
        <v>0.40039999999999998</v>
      </c>
      <c r="P1220" s="4">
        <v>0.50390000000000001</v>
      </c>
    </row>
    <row r="1221" spans="1:16" x14ac:dyDescent="0.25">
      <c r="A1221" t="s">
        <v>975</v>
      </c>
      <c r="B1221" s="2">
        <v>0</v>
      </c>
      <c r="E1221" s="4" t="e">
        <v>#N/A</v>
      </c>
      <c r="F1221" s="4">
        <v>0.18</v>
      </c>
      <c r="K1221" s="4">
        <v>0.17</v>
      </c>
      <c r="L1221" s="4">
        <v>0.32090000000000002</v>
      </c>
      <c r="M1221" s="4">
        <v>0.52769999999999995</v>
      </c>
      <c r="N1221" s="4">
        <v>0.48</v>
      </c>
      <c r="O1221" s="4">
        <v>0.40039999999999998</v>
      </c>
      <c r="P1221" s="4">
        <v>0.50390000000000001</v>
      </c>
    </row>
    <row r="1222" spans="1:16" x14ac:dyDescent="0.25">
      <c r="A1222" t="s">
        <v>976</v>
      </c>
      <c r="B1222" s="2">
        <v>0</v>
      </c>
      <c r="E1222" s="4" t="e">
        <v>#N/A</v>
      </c>
      <c r="F1222" s="4">
        <v>0.18</v>
      </c>
      <c r="K1222" s="4">
        <v>0.17</v>
      </c>
      <c r="L1222" s="4">
        <v>0.32090000000000002</v>
      </c>
      <c r="M1222" s="4">
        <v>0.52769999999999995</v>
      </c>
      <c r="N1222" s="4">
        <v>0.48</v>
      </c>
      <c r="O1222" s="4">
        <v>0.40039999999999998</v>
      </c>
      <c r="P1222" s="4">
        <v>0.50390000000000001</v>
      </c>
    </row>
    <row r="1223" spans="1:16" x14ac:dyDescent="0.25">
      <c r="A1223" t="s">
        <v>977</v>
      </c>
      <c r="B1223" s="2">
        <v>0</v>
      </c>
      <c r="E1223" s="4" t="e">
        <v>#N/A</v>
      </c>
      <c r="F1223" s="4">
        <v>0.18</v>
      </c>
      <c r="K1223" s="4">
        <v>0.17</v>
      </c>
      <c r="L1223" s="4">
        <v>0.32090000000000002</v>
      </c>
      <c r="M1223" s="4">
        <v>0.52769999999999995</v>
      </c>
      <c r="N1223" s="4">
        <v>0.48</v>
      </c>
      <c r="O1223" s="4">
        <v>0.40039999999999998</v>
      </c>
      <c r="P1223" s="4">
        <v>0.50390000000000001</v>
      </c>
    </row>
    <row r="1224" spans="1:16" x14ac:dyDescent="0.25">
      <c r="A1224" t="s">
        <v>978</v>
      </c>
      <c r="B1224" s="2">
        <v>0</v>
      </c>
      <c r="E1224" s="4" t="e">
        <v>#N/A</v>
      </c>
      <c r="F1224" s="4">
        <v>0.18</v>
      </c>
      <c r="K1224" s="4">
        <v>0.17</v>
      </c>
      <c r="L1224" s="4">
        <v>0.32090000000000002</v>
      </c>
      <c r="M1224" s="4">
        <v>0.52769999999999995</v>
      </c>
      <c r="N1224" s="4">
        <v>0.48</v>
      </c>
      <c r="O1224" s="4">
        <v>0.40039999999999998</v>
      </c>
      <c r="P1224" s="4">
        <v>0.50390000000000001</v>
      </c>
    </row>
    <row r="1225" spans="1:16" x14ac:dyDescent="0.25">
      <c r="A1225" t="s">
        <v>979</v>
      </c>
      <c r="B1225" s="2">
        <v>0</v>
      </c>
      <c r="E1225" s="4" t="e">
        <v>#N/A</v>
      </c>
      <c r="F1225" s="4">
        <v>0.18</v>
      </c>
      <c r="K1225" s="4">
        <v>0.17</v>
      </c>
      <c r="L1225" s="4">
        <v>0.32090000000000002</v>
      </c>
      <c r="M1225" s="4">
        <v>0.52769999999999995</v>
      </c>
      <c r="N1225" s="4">
        <v>0.48</v>
      </c>
      <c r="O1225" s="4">
        <v>0.40039999999999998</v>
      </c>
      <c r="P1225" s="4">
        <v>0.50390000000000001</v>
      </c>
    </row>
    <row r="1226" spans="1:16" x14ac:dyDescent="0.25">
      <c r="A1226" t="s">
        <v>980</v>
      </c>
      <c r="B1226" s="2">
        <v>0</v>
      </c>
      <c r="E1226" s="4" t="e">
        <v>#N/A</v>
      </c>
      <c r="F1226" s="4">
        <v>0.18</v>
      </c>
      <c r="K1226" s="4">
        <v>0.17</v>
      </c>
      <c r="L1226" s="4">
        <v>0.32090000000000002</v>
      </c>
      <c r="M1226" s="4">
        <v>0.52769999999999995</v>
      </c>
      <c r="N1226" s="4">
        <v>0.48</v>
      </c>
      <c r="O1226" s="4">
        <v>0.40039999999999998</v>
      </c>
      <c r="P1226" s="4">
        <v>0.50390000000000001</v>
      </c>
    </row>
    <row r="1227" spans="1:16" x14ac:dyDescent="0.25">
      <c r="A1227" t="s">
        <v>981</v>
      </c>
      <c r="B1227" s="2">
        <v>0</v>
      </c>
      <c r="E1227" s="4" t="e">
        <v>#N/A</v>
      </c>
      <c r="F1227" s="4">
        <v>0.18</v>
      </c>
      <c r="K1227" s="4">
        <v>0.17</v>
      </c>
      <c r="L1227" s="4">
        <v>0.32090000000000002</v>
      </c>
      <c r="M1227" s="4">
        <v>0.52769999999999995</v>
      </c>
      <c r="N1227" s="4">
        <v>0.48</v>
      </c>
      <c r="O1227" s="4">
        <v>0.40039999999999998</v>
      </c>
      <c r="P1227" s="4">
        <v>0.50390000000000001</v>
      </c>
    </row>
    <row r="1228" spans="1:16" x14ac:dyDescent="0.25">
      <c r="A1228" t="s">
        <v>982</v>
      </c>
      <c r="B1228" s="2">
        <v>0</v>
      </c>
      <c r="E1228" s="4" t="e">
        <v>#N/A</v>
      </c>
      <c r="F1228" s="4">
        <v>0.18</v>
      </c>
      <c r="K1228" s="4">
        <v>0.17</v>
      </c>
      <c r="L1228" s="4">
        <v>0.32090000000000002</v>
      </c>
      <c r="M1228" s="4">
        <v>0.52769999999999995</v>
      </c>
      <c r="N1228" s="4">
        <v>0.48</v>
      </c>
      <c r="O1228" s="4">
        <v>0.40039999999999998</v>
      </c>
      <c r="P1228" s="4">
        <v>0.50390000000000001</v>
      </c>
    </row>
    <row r="1229" spans="1:16" x14ac:dyDescent="0.25">
      <c r="A1229" t="s">
        <v>983</v>
      </c>
      <c r="B1229" s="2">
        <v>0</v>
      </c>
      <c r="E1229" s="4" t="e">
        <v>#N/A</v>
      </c>
      <c r="F1229" s="4">
        <v>0.18</v>
      </c>
      <c r="K1229" s="4">
        <v>0.17</v>
      </c>
      <c r="L1229" s="4">
        <v>0.32090000000000002</v>
      </c>
      <c r="M1229" s="4">
        <v>0.52769999999999995</v>
      </c>
      <c r="N1229" s="4">
        <v>0.48</v>
      </c>
      <c r="O1229" s="4">
        <v>0.40039999999999998</v>
      </c>
      <c r="P1229" s="4">
        <v>0.50390000000000001</v>
      </c>
    </row>
    <row r="1230" spans="1:16" x14ac:dyDescent="0.25">
      <c r="A1230" t="s">
        <v>984</v>
      </c>
      <c r="B1230" s="2">
        <v>0</v>
      </c>
      <c r="E1230" s="4" t="e">
        <v>#N/A</v>
      </c>
      <c r="F1230" s="4">
        <v>0.18</v>
      </c>
      <c r="K1230" s="4">
        <v>0.17</v>
      </c>
      <c r="L1230" s="4">
        <v>0.32090000000000002</v>
      </c>
      <c r="M1230" s="4">
        <v>0.52769999999999995</v>
      </c>
      <c r="N1230" s="4">
        <v>0.48</v>
      </c>
      <c r="O1230" s="4">
        <v>0.40039999999999998</v>
      </c>
      <c r="P1230" s="4">
        <v>0.50390000000000001</v>
      </c>
    </row>
    <row r="1231" spans="1:16" x14ac:dyDescent="0.25">
      <c r="A1231" t="s">
        <v>985</v>
      </c>
      <c r="B1231" s="2">
        <v>0</v>
      </c>
      <c r="E1231" s="4" t="e">
        <v>#N/A</v>
      </c>
      <c r="F1231" s="4">
        <v>0.18</v>
      </c>
      <c r="K1231" s="4">
        <v>0.17</v>
      </c>
      <c r="L1231" s="4">
        <v>0.32090000000000002</v>
      </c>
      <c r="M1231" s="4">
        <v>0.52769999999999995</v>
      </c>
      <c r="N1231" s="4">
        <v>0.48</v>
      </c>
      <c r="O1231" s="4">
        <v>0.40039999999999998</v>
      </c>
      <c r="P1231" s="4">
        <v>0.50390000000000001</v>
      </c>
    </row>
    <row r="1232" spans="1:16" x14ac:dyDescent="0.25">
      <c r="A1232" t="s">
        <v>986</v>
      </c>
      <c r="B1232" s="2">
        <v>0</v>
      </c>
      <c r="E1232" s="4" t="e">
        <v>#N/A</v>
      </c>
      <c r="F1232" s="4">
        <v>0.18</v>
      </c>
      <c r="K1232" s="4">
        <v>0.17</v>
      </c>
      <c r="L1232" s="4">
        <v>0.32090000000000002</v>
      </c>
      <c r="M1232" s="4">
        <v>0.52769999999999995</v>
      </c>
      <c r="N1232" s="4">
        <v>0.48</v>
      </c>
      <c r="O1232" s="4">
        <v>0.40039999999999998</v>
      </c>
      <c r="P1232" s="4">
        <v>0.50390000000000001</v>
      </c>
    </row>
    <row r="1233" spans="1:16" x14ac:dyDescent="0.25">
      <c r="A1233" t="s">
        <v>987</v>
      </c>
      <c r="B1233" s="2">
        <v>0</v>
      </c>
      <c r="E1233" s="4" t="e">
        <v>#N/A</v>
      </c>
      <c r="F1233" s="4">
        <v>0.18</v>
      </c>
      <c r="K1233" s="4">
        <v>0.17</v>
      </c>
      <c r="L1233" s="4">
        <v>0.32090000000000002</v>
      </c>
      <c r="M1233" s="4">
        <v>0.52769999999999995</v>
      </c>
      <c r="N1233" s="4">
        <v>0.48</v>
      </c>
      <c r="O1233" s="4">
        <v>0.40039999999999998</v>
      </c>
      <c r="P1233" s="4">
        <v>0.50390000000000001</v>
      </c>
    </row>
    <row r="1234" spans="1:16" x14ac:dyDescent="0.25">
      <c r="A1234" t="s">
        <v>988</v>
      </c>
      <c r="B1234" s="2">
        <v>0</v>
      </c>
      <c r="E1234" s="4" t="e">
        <v>#N/A</v>
      </c>
      <c r="F1234" s="4">
        <v>0.18</v>
      </c>
      <c r="K1234" s="4">
        <v>0.17</v>
      </c>
      <c r="L1234" s="4">
        <v>0.32090000000000002</v>
      </c>
      <c r="M1234" s="4">
        <v>0.52769999999999995</v>
      </c>
      <c r="N1234" s="4">
        <v>0.48</v>
      </c>
      <c r="O1234" s="4">
        <v>0.40039999999999998</v>
      </c>
      <c r="P1234" s="4">
        <v>0.50390000000000001</v>
      </c>
    </row>
    <row r="1235" spans="1:16" x14ac:dyDescent="0.25">
      <c r="A1235" t="s">
        <v>989</v>
      </c>
      <c r="B1235" s="2">
        <v>0</v>
      </c>
      <c r="E1235" s="4" t="e">
        <v>#N/A</v>
      </c>
      <c r="F1235" s="4">
        <v>0.18</v>
      </c>
      <c r="K1235" s="4">
        <v>0.17</v>
      </c>
      <c r="L1235" s="4">
        <v>0.32090000000000002</v>
      </c>
      <c r="M1235" s="4">
        <v>0.52769999999999995</v>
      </c>
      <c r="N1235" s="4">
        <v>0.48</v>
      </c>
      <c r="O1235" s="4">
        <v>0.40039999999999998</v>
      </c>
      <c r="P1235" s="4">
        <v>0.50390000000000001</v>
      </c>
    </row>
    <row r="1236" spans="1:16" x14ac:dyDescent="0.25">
      <c r="A1236" t="s">
        <v>990</v>
      </c>
      <c r="B1236" s="2">
        <v>0</v>
      </c>
      <c r="E1236" s="4" t="e">
        <v>#N/A</v>
      </c>
      <c r="F1236" s="4">
        <v>0.18</v>
      </c>
      <c r="K1236" s="4">
        <v>0.17</v>
      </c>
      <c r="L1236" s="4">
        <v>0.32090000000000002</v>
      </c>
      <c r="M1236" s="4">
        <v>0.52769999999999995</v>
      </c>
      <c r="N1236" s="4">
        <v>0.48</v>
      </c>
      <c r="O1236" s="4">
        <v>0.40039999999999998</v>
      </c>
      <c r="P1236" s="4">
        <v>0.50390000000000001</v>
      </c>
    </row>
    <row r="1237" spans="1:16" x14ac:dyDescent="0.25">
      <c r="A1237" t="s">
        <v>991</v>
      </c>
      <c r="B1237" s="2">
        <v>0</v>
      </c>
      <c r="E1237" s="4" t="e">
        <v>#N/A</v>
      </c>
      <c r="F1237" s="4">
        <v>0.18</v>
      </c>
      <c r="K1237" s="4">
        <v>0.17</v>
      </c>
      <c r="L1237" s="4">
        <v>0.32090000000000002</v>
      </c>
      <c r="M1237" s="4">
        <v>0.52769999999999995</v>
      </c>
      <c r="N1237" s="4">
        <v>0.48</v>
      </c>
      <c r="O1237" s="4">
        <v>0.40039999999999998</v>
      </c>
      <c r="P1237" s="4">
        <v>0.50390000000000001</v>
      </c>
    </row>
    <row r="1238" spans="1:16" x14ac:dyDescent="0.25">
      <c r="A1238" t="s">
        <v>992</v>
      </c>
      <c r="B1238" s="2">
        <v>0</v>
      </c>
      <c r="E1238" s="4" t="e">
        <v>#N/A</v>
      </c>
      <c r="F1238" s="4">
        <v>0.18</v>
      </c>
      <c r="K1238" s="4">
        <v>0.17</v>
      </c>
      <c r="L1238" s="4">
        <v>0.32090000000000002</v>
      </c>
      <c r="M1238" s="4">
        <v>0.52769999999999995</v>
      </c>
      <c r="N1238" s="4">
        <v>0.48</v>
      </c>
      <c r="O1238" s="4">
        <v>0.40039999999999998</v>
      </c>
      <c r="P1238" s="4">
        <v>0.50390000000000001</v>
      </c>
    </row>
    <row r="1239" spans="1:16" x14ac:dyDescent="0.25">
      <c r="A1239" t="s">
        <v>993</v>
      </c>
      <c r="B1239" s="2">
        <v>0</v>
      </c>
      <c r="E1239" s="4" t="e">
        <v>#N/A</v>
      </c>
      <c r="F1239" s="4">
        <v>0.18</v>
      </c>
      <c r="K1239" s="4">
        <v>0.17</v>
      </c>
      <c r="L1239" s="4">
        <v>0.32090000000000002</v>
      </c>
      <c r="M1239" s="4">
        <v>0.52769999999999995</v>
      </c>
      <c r="N1239" s="4">
        <v>0.48</v>
      </c>
      <c r="O1239" s="4">
        <v>0.40039999999999998</v>
      </c>
      <c r="P1239" s="4">
        <v>0.50390000000000001</v>
      </c>
    </row>
    <row r="1240" spans="1:16" x14ac:dyDescent="0.25">
      <c r="A1240" t="s">
        <v>994</v>
      </c>
      <c r="B1240" s="2">
        <v>0</v>
      </c>
      <c r="E1240" s="4" t="e">
        <v>#N/A</v>
      </c>
      <c r="F1240" s="4">
        <v>0.18</v>
      </c>
      <c r="K1240" s="4">
        <v>0.17</v>
      </c>
      <c r="L1240" s="4">
        <v>0.32090000000000002</v>
      </c>
      <c r="M1240" s="4">
        <v>0.52769999999999995</v>
      </c>
      <c r="N1240" s="4">
        <v>0.48</v>
      </c>
      <c r="O1240" s="4">
        <v>0.40039999999999998</v>
      </c>
      <c r="P1240" s="4">
        <v>0.50390000000000001</v>
      </c>
    </row>
    <row r="1241" spans="1:16" x14ac:dyDescent="0.25">
      <c r="A1241" t="s">
        <v>995</v>
      </c>
      <c r="B1241" s="2">
        <v>0</v>
      </c>
      <c r="E1241" s="4" t="e">
        <v>#N/A</v>
      </c>
      <c r="F1241" s="4">
        <v>0.18</v>
      </c>
      <c r="K1241" s="4">
        <v>0.17</v>
      </c>
      <c r="L1241" s="4">
        <v>0.32090000000000002</v>
      </c>
      <c r="M1241" s="4">
        <v>0.52769999999999995</v>
      </c>
      <c r="N1241" s="4">
        <v>0.48</v>
      </c>
      <c r="O1241" s="4">
        <v>0.40039999999999998</v>
      </c>
      <c r="P1241" s="4">
        <v>0.50390000000000001</v>
      </c>
    </row>
    <row r="1242" spans="1:16" x14ac:dyDescent="0.25">
      <c r="A1242" t="s">
        <v>996</v>
      </c>
      <c r="B1242" s="2">
        <v>0</v>
      </c>
      <c r="E1242" s="4" t="e">
        <v>#N/A</v>
      </c>
      <c r="F1242" s="4">
        <v>0.18</v>
      </c>
      <c r="K1242" s="4">
        <v>0.17</v>
      </c>
      <c r="L1242" s="4">
        <v>0.32090000000000002</v>
      </c>
      <c r="M1242" s="4">
        <v>0.52769999999999995</v>
      </c>
      <c r="N1242" s="4">
        <v>0.48</v>
      </c>
      <c r="O1242" s="4">
        <v>0.40039999999999998</v>
      </c>
      <c r="P1242" s="4">
        <v>0.50390000000000001</v>
      </c>
    </row>
    <row r="1243" spans="1:16" x14ac:dyDescent="0.25">
      <c r="A1243" t="s">
        <v>997</v>
      </c>
      <c r="B1243" s="2">
        <v>0</v>
      </c>
      <c r="E1243" s="4" t="e">
        <v>#N/A</v>
      </c>
      <c r="F1243" s="4">
        <v>0.18</v>
      </c>
      <c r="K1243" s="4">
        <v>0.17</v>
      </c>
      <c r="L1243" s="4">
        <v>0.32090000000000002</v>
      </c>
      <c r="M1243" s="4">
        <v>0.52769999999999995</v>
      </c>
      <c r="N1243" s="4">
        <v>0.48</v>
      </c>
      <c r="O1243" s="4">
        <v>0.40039999999999998</v>
      </c>
      <c r="P1243" s="4">
        <v>0.50390000000000001</v>
      </c>
    </row>
    <row r="1244" spans="1:16" x14ac:dyDescent="0.25">
      <c r="A1244" t="s">
        <v>998</v>
      </c>
      <c r="B1244" s="2">
        <v>0</v>
      </c>
      <c r="E1244" s="4" t="e">
        <v>#N/A</v>
      </c>
      <c r="F1244" s="4">
        <v>0.18</v>
      </c>
      <c r="K1244" s="4">
        <v>0.17</v>
      </c>
      <c r="L1244" s="4">
        <v>0.32090000000000002</v>
      </c>
      <c r="M1244" s="4">
        <v>0.52769999999999995</v>
      </c>
      <c r="N1244" s="4">
        <v>0.48</v>
      </c>
      <c r="O1244" s="4">
        <v>0.40039999999999998</v>
      </c>
      <c r="P1244" s="4">
        <v>0.50390000000000001</v>
      </c>
    </row>
    <row r="1245" spans="1:16" x14ac:dyDescent="0.25">
      <c r="A1245" t="s">
        <v>999</v>
      </c>
      <c r="B1245" s="2">
        <v>0</v>
      </c>
      <c r="E1245" s="4" t="e">
        <v>#N/A</v>
      </c>
      <c r="F1245" s="4">
        <v>0.18</v>
      </c>
      <c r="K1245" s="4">
        <v>0.17</v>
      </c>
      <c r="L1245" s="4">
        <v>0.32090000000000002</v>
      </c>
      <c r="M1245" s="4">
        <v>0.52769999999999995</v>
      </c>
      <c r="N1245" s="4">
        <v>0.48</v>
      </c>
      <c r="O1245" s="4">
        <v>0.40039999999999998</v>
      </c>
      <c r="P1245" s="4">
        <v>0.50390000000000001</v>
      </c>
    </row>
    <row r="1246" spans="1:16" x14ac:dyDescent="0.25">
      <c r="A1246" t="s">
        <v>1000</v>
      </c>
      <c r="B1246" s="2">
        <v>0</v>
      </c>
      <c r="E1246" s="4" t="e">
        <v>#N/A</v>
      </c>
      <c r="F1246" s="4">
        <v>0.18</v>
      </c>
      <c r="K1246" s="4">
        <v>0.17</v>
      </c>
      <c r="L1246" s="4">
        <v>0.32090000000000002</v>
      </c>
      <c r="M1246" s="4">
        <v>0.52769999999999995</v>
      </c>
      <c r="N1246" s="4">
        <v>0.48</v>
      </c>
      <c r="O1246" s="4">
        <v>0.40039999999999998</v>
      </c>
      <c r="P1246" s="4">
        <v>0.50390000000000001</v>
      </c>
    </row>
    <row r="1247" spans="1:16" x14ac:dyDescent="0.25">
      <c r="A1247" t="s">
        <v>1001</v>
      </c>
      <c r="B1247" s="2">
        <v>0</v>
      </c>
      <c r="E1247" s="4" t="e">
        <v>#N/A</v>
      </c>
      <c r="F1247" s="4">
        <v>0.18</v>
      </c>
      <c r="K1247" s="4">
        <v>0.17</v>
      </c>
      <c r="L1247" s="4">
        <v>0.32090000000000002</v>
      </c>
      <c r="M1247" s="4">
        <v>0.52769999999999995</v>
      </c>
      <c r="N1247" s="4">
        <v>0.48</v>
      </c>
      <c r="O1247" s="4">
        <v>0.40039999999999998</v>
      </c>
      <c r="P1247" s="4">
        <v>0.50390000000000001</v>
      </c>
    </row>
    <row r="1248" spans="1:16" x14ac:dyDescent="0.25">
      <c r="A1248" t="s">
        <v>1002</v>
      </c>
      <c r="B1248" s="2">
        <v>0</v>
      </c>
      <c r="E1248" s="4" t="e">
        <v>#N/A</v>
      </c>
      <c r="F1248" s="4">
        <v>0.18</v>
      </c>
      <c r="K1248" s="4">
        <v>0.17</v>
      </c>
      <c r="L1248" s="4">
        <v>0.32090000000000002</v>
      </c>
      <c r="M1248" s="4">
        <v>0.52769999999999995</v>
      </c>
      <c r="N1248" s="4">
        <v>0.48</v>
      </c>
      <c r="O1248" s="4">
        <v>0.40039999999999998</v>
      </c>
      <c r="P1248" s="4">
        <v>0.50390000000000001</v>
      </c>
    </row>
    <row r="1249" spans="1:16" x14ac:dyDescent="0.25">
      <c r="A1249" t="s">
        <v>1003</v>
      </c>
      <c r="B1249" s="2">
        <v>0</v>
      </c>
      <c r="E1249" s="4" t="e">
        <v>#N/A</v>
      </c>
      <c r="F1249" s="4">
        <v>0.18</v>
      </c>
      <c r="K1249" s="4">
        <v>0.17</v>
      </c>
      <c r="L1249" s="4">
        <v>0.32090000000000002</v>
      </c>
      <c r="M1249" s="4">
        <v>0.52769999999999995</v>
      </c>
      <c r="N1249" s="4">
        <v>0.48</v>
      </c>
      <c r="O1249" s="4">
        <v>0.40039999999999998</v>
      </c>
      <c r="P1249" s="4">
        <v>0.50390000000000001</v>
      </c>
    </row>
    <row r="1250" spans="1:16" x14ac:dyDescent="0.25">
      <c r="A1250" t="s">
        <v>1004</v>
      </c>
      <c r="B1250" s="2">
        <v>0</v>
      </c>
      <c r="E1250" s="4" t="e">
        <v>#N/A</v>
      </c>
      <c r="F1250" s="4">
        <v>0.18</v>
      </c>
      <c r="K1250" s="4">
        <v>0.17</v>
      </c>
      <c r="L1250" s="4">
        <v>0.32090000000000002</v>
      </c>
      <c r="M1250" s="4">
        <v>0.52769999999999995</v>
      </c>
      <c r="N1250" s="4">
        <v>0.48</v>
      </c>
      <c r="O1250" s="4">
        <v>0.40039999999999998</v>
      </c>
      <c r="P1250" s="4">
        <v>0.50390000000000001</v>
      </c>
    </row>
    <row r="1251" spans="1:16" x14ac:dyDescent="0.25">
      <c r="A1251" t="s">
        <v>1005</v>
      </c>
      <c r="B1251" s="2">
        <v>0</v>
      </c>
      <c r="E1251" s="4" t="e">
        <v>#N/A</v>
      </c>
      <c r="F1251" s="4">
        <v>0.18</v>
      </c>
      <c r="K1251" s="4">
        <v>0.17</v>
      </c>
      <c r="L1251" s="4">
        <v>0.32090000000000002</v>
      </c>
      <c r="M1251" s="4">
        <v>0.52769999999999995</v>
      </c>
      <c r="N1251" s="4">
        <v>0.48</v>
      </c>
      <c r="O1251" s="4">
        <v>0.40039999999999998</v>
      </c>
      <c r="P1251" s="4">
        <v>0.50390000000000001</v>
      </c>
    </row>
    <row r="1252" spans="1:16" x14ac:dyDescent="0.25">
      <c r="A1252" t="s">
        <v>1006</v>
      </c>
      <c r="B1252" s="2">
        <v>0</v>
      </c>
      <c r="E1252" s="4" t="e">
        <v>#N/A</v>
      </c>
      <c r="F1252" s="4">
        <v>0.18</v>
      </c>
      <c r="K1252" s="4">
        <v>0.17</v>
      </c>
      <c r="L1252" s="4">
        <v>0.32090000000000002</v>
      </c>
      <c r="M1252" s="4">
        <v>0.52769999999999995</v>
      </c>
      <c r="N1252" s="4">
        <v>0.48</v>
      </c>
      <c r="O1252" s="4">
        <v>0.40039999999999998</v>
      </c>
      <c r="P1252" s="4">
        <v>0.50390000000000001</v>
      </c>
    </row>
    <row r="1253" spans="1:16" x14ac:dyDescent="0.25">
      <c r="A1253" t="s">
        <v>1007</v>
      </c>
      <c r="B1253" s="2">
        <v>0</v>
      </c>
      <c r="E1253" s="4" t="e">
        <v>#N/A</v>
      </c>
      <c r="F1253" s="4">
        <v>0.18</v>
      </c>
      <c r="K1253" s="4">
        <v>0.17</v>
      </c>
      <c r="L1253" s="4">
        <v>0.32090000000000002</v>
      </c>
      <c r="M1253" s="4">
        <v>0.52769999999999995</v>
      </c>
      <c r="N1253" s="4">
        <v>0.48</v>
      </c>
      <c r="O1253" s="4">
        <v>0.40039999999999998</v>
      </c>
      <c r="P1253" s="4">
        <v>0.50390000000000001</v>
      </c>
    </row>
    <row r="1254" spans="1:16" x14ac:dyDescent="0.25">
      <c r="A1254" t="s">
        <v>1008</v>
      </c>
      <c r="B1254" s="2">
        <v>0</v>
      </c>
      <c r="E1254" s="4" t="e">
        <v>#N/A</v>
      </c>
      <c r="F1254" s="4">
        <v>0.18</v>
      </c>
      <c r="K1254" s="4">
        <v>0.17</v>
      </c>
      <c r="L1254" s="4">
        <v>0.32090000000000002</v>
      </c>
      <c r="M1254" s="4">
        <v>0.52769999999999995</v>
      </c>
      <c r="N1254" s="4">
        <v>0.48</v>
      </c>
      <c r="O1254" s="4">
        <v>0.40039999999999998</v>
      </c>
      <c r="P1254" s="4">
        <v>0.50390000000000001</v>
      </c>
    </row>
    <row r="1255" spans="1:16" x14ac:dyDescent="0.25">
      <c r="A1255" t="s">
        <v>1009</v>
      </c>
      <c r="B1255" s="2">
        <v>0</v>
      </c>
      <c r="E1255" s="4" t="e">
        <v>#N/A</v>
      </c>
      <c r="F1255" s="4">
        <v>0.18</v>
      </c>
      <c r="K1255" s="4">
        <v>0.17</v>
      </c>
      <c r="L1255" s="4">
        <v>0.32090000000000002</v>
      </c>
      <c r="M1255" s="4">
        <v>0.52769999999999995</v>
      </c>
      <c r="N1255" s="4">
        <v>0.48</v>
      </c>
      <c r="O1255" s="4">
        <v>0.40039999999999998</v>
      </c>
      <c r="P1255" s="4">
        <v>0.50390000000000001</v>
      </c>
    </row>
    <row r="1256" spans="1:16" x14ac:dyDescent="0.25">
      <c r="A1256" t="s">
        <v>1010</v>
      </c>
      <c r="B1256" s="2">
        <v>0</v>
      </c>
      <c r="E1256" s="4" t="e">
        <v>#N/A</v>
      </c>
      <c r="F1256" s="4">
        <v>0.18</v>
      </c>
      <c r="K1256" s="4">
        <v>0.17</v>
      </c>
      <c r="L1256" s="4">
        <v>0.32090000000000002</v>
      </c>
      <c r="M1256" s="4">
        <v>0.52769999999999995</v>
      </c>
      <c r="N1256" s="4">
        <v>0.48</v>
      </c>
      <c r="O1256" s="4">
        <v>0.40039999999999998</v>
      </c>
      <c r="P1256" s="4">
        <v>0.50390000000000001</v>
      </c>
    </row>
    <row r="1257" spans="1:16" x14ac:dyDescent="0.25">
      <c r="A1257" t="s">
        <v>1011</v>
      </c>
      <c r="B1257" s="2">
        <v>0</v>
      </c>
      <c r="E1257" s="4" t="e">
        <v>#N/A</v>
      </c>
      <c r="F1257" s="4">
        <v>0.18</v>
      </c>
      <c r="K1257" s="4">
        <v>0.17</v>
      </c>
      <c r="L1257" s="4">
        <v>0.32090000000000002</v>
      </c>
      <c r="M1257" s="4">
        <v>0.52769999999999995</v>
      </c>
      <c r="N1257" s="4">
        <v>0.48</v>
      </c>
      <c r="O1257" s="4">
        <v>0.40039999999999998</v>
      </c>
      <c r="P1257" s="4">
        <v>0.50390000000000001</v>
      </c>
    </row>
    <row r="1258" spans="1:16" x14ac:dyDescent="0.25">
      <c r="A1258" t="s">
        <v>1012</v>
      </c>
      <c r="B1258" s="2">
        <v>0</v>
      </c>
      <c r="E1258" s="4" t="e">
        <v>#N/A</v>
      </c>
      <c r="F1258" s="4">
        <v>0.18</v>
      </c>
      <c r="K1258" s="4">
        <v>0.17</v>
      </c>
      <c r="L1258" s="4">
        <v>0.32090000000000002</v>
      </c>
      <c r="M1258" s="4">
        <v>0.52769999999999995</v>
      </c>
      <c r="N1258" s="4">
        <v>0.48</v>
      </c>
      <c r="O1258" s="4">
        <v>0.40039999999999998</v>
      </c>
      <c r="P1258" s="4">
        <v>0.50390000000000001</v>
      </c>
    </row>
    <row r="1259" spans="1:16" x14ac:dyDescent="0.25">
      <c r="A1259" t="s">
        <v>1013</v>
      </c>
      <c r="B1259" s="2">
        <v>0</v>
      </c>
      <c r="E1259" s="4" t="e">
        <v>#N/A</v>
      </c>
      <c r="F1259" s="4">
        <v>0.18</v>
      </c>
      <c r="K1259" s="4">
        <v>0.17</v>
      </c>
      <c r="L1259" s="4">
        <v>0.32090000000000002</v>
      </c>
      <c r="M1259" s="4">
        <v>0.52769999999999995</v>
      </c>
      <c r="N1259" s="4">
        <v>0.48</v>
      </c>
      <c r="O1259" s="4">
        <v>0.40039999999999998</v>
      </c>
      <c r="P1259" s="4">
        <v>0.50390000000000001</v>
      </c>
    </row>
    <row r="1260" spans="1:16" x14ac:dyDescent="0.25">
      <c r="A1260" t="s">
        <v>1014</v>
      </c>
      <c r="B1260" s="2">
        <v>0</v>
      </c>
      <c r="E1260" s="4" t="e">
        <v>#N/A</v>
      </c>
      <c r="F1260" s="4">
        <v>0.18</v>
      </c>
      <c r="K1260" s="4">
        <v>0.17</v>
      </c>
      <c r="L1260" s="4">
        <v>0.32090000000000002</v>
      </c>
      <c r="M1260" s="4">
        <v>0.52769999999999995</v>
      </c>
      <c r="N1260" s="4">
        <v>0.48</v>
      </c>
      <c r="O1260" s="4">
        <v>0.40039999999999998</v>
      </c>
      <c r="P1260" s="4">
        <v>0.50390000000000001</v>
      </c>
    </row>
    <row r="1261" spans="1:16" x14ac:dyDescent="0.25">
      <c r="A1261" t="s">
        <v>1015</v>
      </c>
      <c r="B1261" s="2">
        <v>0</v>
      </c>
      <c r="E1261" s="4" t="e">
        <v>#N/A</v>
      </c>
      <c r="F1261" s="4">
        <v>0.18</v>
      </c>
      <c r="K1261" s="4">
        <v>0.17</v>
      </c>
      <c r="L1261" s="4">
        <v>0.32090000000000002</v>
      </c>
      <c r="M1261" s="4">
        <v>0.52769999999999995</v>
      </c>
      <c r="N1261" s="4">
        <v>0.48</v>
      </c>
      <c r="O1261" s="4">
        <v>0.40039999999999998</v>
      </c>
      <c r="P1261" s="4">
        <v>0.50390000000000001</v>
      </c>
    </row>
    <row r="1262" spans="1:16" x14ac:dyDescent="0.25">
      <c r="A1262" t="s">
        <v>1016</v>
      </c>
      <c r="B1262" s="2">
        <v>0</v>
      </c>
      <c r="E1262" s="4" t="e">
        <v>#N/A</v>
      </c>
      <c r="F1262" s="4">
        <v>0.18</v>
      </c>
      <c r="K1262" s="4">
        <v>0.17</v>
      </c>
      <c r="L1262" s="4">
        <v>0.32090000000000002</v>
      </c>
      <c r="M1262" s="4">
        <v>0.52769999999999995</v>
      </c>
      <c r="N1262" s="4">
        <v>0.48</v>
      </c>
      <c r="O1262" s="4">
        <v>0.40039999999999998</v>
      </c>
      <c r="P1262" s="4">
        <v>0.50390000000000001</v>
      </c>
    </row>
    <row r="1263" spans="1:16" x14ac:dyDescent="0.25">
      <c r="A1263" t="s">
        <v>1017</v>
      </c>
      <c r="B1263" s="2">
        <v>0</v>
      </c>
      <c r="E1263" s="4" t="e">
        <v>#N/A</v>
      </c>
      <c r="F1263" s="4">
        <v>0.18</v>
      </c>
      <c r="K1263" s="4">
        <v>0.17</v>
      </c>
      <c r="L1263" s="4">
        <v>0.32090000000000002</v>
      </c>
      <c r="M1263" s="4">
        <v>0.52769999999999995</v>
      </c>
      <c r="N1263" s="4">
        <v>0.48</v>
      </c>
      <c r="O1263" s="4">
        <v>0.40039999999999998</v>
      </c>
      <c r="P1263" s="4">
        <v>0.50390000000000001</v>
      </c>
    </row>
    <row r="1264" spans="1:16" x14ac:dyDescent="0.25">
      <c r="A1264" t="s">
        <v>1018</v>
      </c>
      <c r="B1264" s="2">
        <v>0</v>
      </c>
      <c r="E1264" s="4" t="e">
        <v>#N/A</v>
      </c>
      <c r="F1264" s="4">
        <v>0.18</v>
      </c>
      <c r="K1264" s="4">
        <v>0.17</v>
      </c>
      <c r="L1264" s="4">
        <v>0.32090000000000002</v>
      </c>
      <c r="M1264" s="4">
        <v>0.52769999999999995</v>
      </c>
      <c r="N1264" s="4">
        <v>0.48</v>
      </c>
      <c r="O1264" s="4">
        <v>0.40039999999999998</v>
      </c>
      <c r="P1264" s="4">
        <v>0.50390000000000001</v>
      </c>
    </row>
    <row r="1265" spans="1:16" x14ac:dyDescent="0.25">
      <c r="A1265" t="s">
        <v>1019</v>
      </c>
      <c r="B1265" s="2">
        <v>0</v>
      </c>
      <c r="E1265" s="4" t="e">
        <v>#N/A</v>
      </c>
      <c r="F1265" s="4">
        <v>0.18</v>
      </c>
      <c r="K1265" s="4">
        <v>0.17</v>
      </c>
      <c r="L1265" s="4">
        <v>0.32090000000000002</v>
      </c>
      <c r="M1265" s="4">
        <v>0.52769999999999995</v>
      </c>
      <c r="N1265" s="4">
        <v>0.48</v>
      </c>
      <c r="O1265" s="4">
        <v>0.40039999999999998</v>
      </c>
      <c r="P1265" s="4">
        <v>0.50390000000000001</v>
      </c>
    </row>
    <row r="1266" spans="1:16" x14ac:dyDescent="0.25">
      <c r="A1266" t="s">
        <v>1020</v>
      </c>
      <c r="B1266" s="2">
        <v>0</v>
      </c>
      <c r="E1266" s="4" t="e">
        <v>#N/A</v>
      </c>
      <c r="F1266" s="4">
        <v>0.18</v>
      </c>
      <c r="K1266" s="4">
        <v>0.17</v>
      </c>
      <c r="L1266" s="4">
        <v>0.32090000000000002</v>
      </c>
      <c r="M1266" s="4">
        <v>0.52769999999999995</v>
      </c>
      <c r="N1266" s="4">
        <v>0.48</v>
      </c>
      <c r="O1266" s="4">
        <v>0.40039999999999998</v>
      </c>
      <c r="P1266" s="4">
        <v>0.50390000000000001</v>
      </c>
    </row>
    <row r="1267" spans="1:16" x14ac:dyDescent="0.25">
      <c r="A1267" t="s">
        <v>1021</v>
      </c>
      <c r="B1267" s="2">
        <v>0</v>
      </c>
      <c r="E1267" s="4" t="e">
        <v>#N/A</v>
      </c>
      <c r="F1267" s="4">
        <v>0.18</v>
      </c>
      <c r="K1267" s="4">
        <v>0.17</v>
      </c>
      <c r="L1267" s="4">
        <v>0.32090000000000002</v>
      </c>
      <c r="M1267" s="4">
        <v>0.52769999999999995</v>
      </c>
      <c r="N1267" s="4">
        <v>0.48</v>
      </c>
      <c r="O1267" s="4">
        <v>0.40039999999999998</v>
      </c>
      <c r="P1267" s="4">
        <v>0.50390000000000001</v>
      </c>
    </row>
    <row r="1268" spans="1:16" x14ac:dyDescent="0.25">
      <c r="A1268" t="s">
        <v>1022</v>
      </c>
      <c r="B1268" s="2">
        <v>0</v>
      </c>
      <c r="E1268" s="4" t="e">
        <v>#N/A</v>
      </c>
      <c r="F1268" s="4">
        <v>0.18</v>
      </c>
      <c r="K1268" s="4">
        <v>0.17</v>
      </c>
      <c r="L1268" s="4">
        <v>0.32090000000000002</v>
      </c>
      <c r="M1268" s="4">
        <v>0.52769999999999995</v>
      </c>
      <c r="N1268" s="4">
        <v>0.48</v>
      </c>
      <c r="O1268" s="4">
        <v>0.40039999999999998</v>
      </c>
      <c r="P1268" s="4">
        <v>0.50390000000000001</v>
      </c>
    </row>
    <row r="1269" spans="1:16" x14ac:dyDescent="0.25">
      <c r="A1269" t="s">
        <v>1023</v>
      </c>
      <c r="B1269" s="2">
        <v>0</v>
      </c>
      <c r="E1269" s="4" t="e">
        <v>#N/A</v>
      </c>
      <c r="F1269" s="4">
        <v>0.18</v>
      </c>
      <c r="K1269" s="4">
        <v>0.17</v>
      </c>
      <c r="L1269" s="4">
        <v>0.32090000000000002</v>
      </c>
      <c r="M1269" s="4">
        <v>0.52769999999999995</v>
      </c>
      <c r="N1269" s="4">
        <v>0.48</v>
      </c>
      <c r="O1269" s="4">
        <v>0.40039999999999998</v>
      </c>
      <c r="P1269" s="4">
        <v>0.50390000000000001</v>
      </c>
    </row>
    <row r="1270" spans="1:16" x14ac:dyDescent="0.25">
      <c r="A1270" t="s">
        <v>1024</v>
      </c>
      <c r="B1270" s="2">
        <v>0</v>
      </c>
      <c r="E1270" s="4" t="e">
        <v>#N/A</v>
      </c>
      <c r="F1270" s="4">
        <v>0.18</v>
      </c>
      <c r="K1270" s="4">
        <v>0.17</v>
      </c>
      <c r="L1270" s="4">
        <v>0.32090000000000002</v>
      </c>
      <c r="M1270" s="4">
        <v>0.52769999999999995</v>
      </c>
      <c r="N1270" s="4">
        <v>0.48</v>
      </c>
      <c r="O1270" s="4">
        <v>0.40039999999999998</v>
      </c>
      <c r="P1270" s="4">
        <v>0.50390000000000001</v>
      </c>
    </row>
    <row r="1271" spans="1:16" x14ac:dyDescent="0.25">
      <c r="A1271" t="s">
        <v>1025</v>
      </c>
      <c r="B1271" s="2">
        <v>0</v>
      </c>
      <c r="E1271" s="4" t="e">
        <v>#N/A</v>
      </c>
      <c r="F1271" s="4">
        <v>0.18</v>
      </c>
      <c r="K1271" s="4">
        <v>0.17</v>
      </c>
      <c r="L1271" s="4">
        <v>0.32090000000000002</v>
      </c>
      <c r="M1271" s="4">
        <v>0.52769999999999995</v>
      </c>
      <c r="N1271" s="4">
        <v>0.48</v>
      </c>
      <c r="O1271" s="4">
        <v>0.40039999999999998</v>
      </c>
      <c r="P1271" s="4">
        <v>0.50390000000000001</v>
      </c>
    </row>
    <row r="1272" spans="1:16" x14ac:dyDescent="0.25">
      <c r="A1272" t="s">
        <v>1026</v>
      </c>
      <c r="B1272" s="2">
        <v>0</v>
      </c>
      <c r="E1272" s="4" t="e">
        <v>#N/A</v>
      </c>
      <c r="F1272" s="4">
        <v>0.18</v>
      </c>
      <c r="K1272" s="4">
        <v>0.17</v>
      </c>
      <c r="L1272" s="4">
        <v>0.32090000000000002</v>
      </c>
      <c r="M1272" s="4">
        <v>0.52769999999999995</v>
      </c>
      <c r="N1272" s="4">
        <v>0.48</v>
      </c>
      <c r="O1272" s="4">
        <v>0.40039999999999998</v>
      </c>
      <c r="P1272" s="4">
        <v>0.50390000000000001</v>
      </c>
    </row>
    <row r="1273" spans="1:16" x14ac:dyDescent="0.25">
      <c r="A1273" t="s">
        <v>1027</v>
      </c>
      <c r="B1273" s="2">
        <v>0</v>
      </c>
      <c r="E1273" s="4" t="e">
        <v>#N/A</v>
      </c>
      <c r="F1273" s="4">
        <v>0.18</v>
      </c>
      <c r="K1273" s="4">
        <v>0.17</v>
      </c>
      <c r="L1273" s="4">
        <v>0.32090000000000002</v>
      </c>
      <c r="M1273" s="4">
        <v>0.52769999999999995</v>
      </c>
      <c r="N1273" s="4">
        <v>0.48</v>
      </c>
      <c r="O1273" s="4">
        <v>0.40039999999999998</v>
      </c>
      <c r="P1273" s="4">
        <v>0.50390000000000001</v>
      </c>
    </row>
    <row r="1274" spans="1:16" x14ac:dyDescent="0.25">
      <c r="A1274" t="s">
        <v>1028</v>
      </c>
      <c r="B1274" s="2">
        <v>0</v>
      </c>
      <c r="E1274" s="4" t="e">
        <v>#N/A</v>
      </c>
      <c r="F1274" s="4">
        <v>0.18</v>
      </c>
      <c r="K1274" s="4">
        <v>0.17</v>
      </c>
      <c r="L1274" s="4">
        <v>0.32090000000000002</v>
      </c>
      <c r="M1274" s="4">
        <v>0.52769999999999995</v>
      </c>
      <c r="N1274" s="4">
        <v>0.48</v>
      </c>
      <c r="O1274" s="4">
        <v>0.40039999999999998</v>
      </c>
      <c r="P1274" s="4">
        <v>0.50390000000000001</v>
      </c>
    </row>
    <row r="1275" spans="1:16" x14ac:dyDescent="0.25">
      <c r="A1275" t="s">
        <v>1029</v>
      </c>
      <c r="B1275" s="2">
        <v>0</v>
      </c>
      <c r="E1275" s="4" t="e">
        <v>#N/A</v>
      </c>
      <c r="F1275" s="4">
        <v>0.18</v>
      </c>
      <c r="K1275" s="4">
        <v>0.17</v>
      </c>
      <c r="L1275" s="4">
        <v>0.32090000000000002</v>
      </c>
      <c r="M1275" s="4">
        <v>0.52769999999999995</v>
      </c>
      <c r="N1275" s="4">
        <v>0.48</v>
      </c>
      <c r="O1275" s="4">
        <v>0.40039999999999998</v>
      </c>
      <c r="P1275" s="4">
        <v>0.50390000000000001</v>
      </c>
    </row>
    <row r="1276" spans="1:16" x14ac:dyDescent="0.25">
      <c r="A1276" t="s">
        <v>1030</v>
      </c>
      <c r="B1276" s="2">
        <v>0</v>
      </c>
      <c r="E1276" s="4" t="e">
        <v>#N/A</v>
      </c>
      <c r="F1276" s="4">
        <v>0.18</v>
      </c>
      <c r="K1276" s="4">
        <v>0.17</v>
      </c>
      <c r="L1276" s="4">
        <v>0.32090000000000002</v>
      </c>
      <c r="M1276" s="4">
        <v>0.52769999999999995</v>
      </c>
      <c r="N1276" s="4">
        <v>0.48</v>
      </c>
      <c r="O1276" s="4">
        <v>0.40039999999999998</v>
      </c>
      <c r="P1276" s="4">
        <v>0.50390000000000001</v>
      </c>
    </row>
    <row r="1277" spans="1:16" x14ac:dyDescent="0.25">
      <c r="A1277" t="s">
        <v>1031</v>
      </c>
      <c r="B1277" s="2">
        <v>0</v>
      </c>
      <c r="E1277" s="4" t="e">
        <v>#N/A</v>
      </c>
      <c r="F1277" s="4">
        <v>0.18</v>
      </c>
      <c r="K1277" s="4">
        <v>0.17</v>
      </c>
      <c r="L1277" s="4">
        <v>0.32090000000000002</v>
      </c>
      <c r="M1277" s="4">
        <v>0.52769999999999995</v>
      </c>
      <c r="N1277" s="4">
        <v>0.48</v>
      </c>
      <c r="O1277" s="4">
        <v>0.40039999999999998</v>
      </c>
      <c r="P1277" s="4">
        <v>0.50390000000000001</v>
      </c>
    </row>
    <row r="1278" spans="1:16" x14ac:dyDescent="0.25">
      <c r="A1278" t="s">
        <v>1032</v>
      </c>
      <c r="B1278" s="2">
        <v>0</v>
      </c>
      <c r="E1278" s="4" t="e">
        <v>#N/A</v>
      </c>
      <c r="F1278" s="4">
        <v>0.18</v>
      </c>
      <c r="K1278" s="4">
        <v>0.17</v>
      </c>
      <c r="L1278" s="4">
        <v>0.32090000000000002</v>
      </c>
      <c r="M1278" s="4">
        <v>0.52769999999999995</v>
      </c>
      <c r="N1278" s="4">
        <v>0.48</v>
      </c>
      <c r="O1278" s="4">
        <v>0.40039999999999998</v>
      </c>
      <c r="P1278" s="4">
        <v>0.50390000000000001</v>
      </c>
    </row>
    <row r="1279" spans="1:16" x14ac:dyDescent="0.25">
      <c r="A1279" t="s">
        <v>1033</v>
      </c>
      <c r="B1279" s="2">
        <v>0</v>
      </c>
      <c r="E1279" s="4" t="e">
        <v>#N/A</v>
      </c>
      <c r="F1279" s="4">
        <v>0.18</v>
      </c>
      <c r="K1279" s="4">
        <v>0.17</v>
      </c>
      <c r="L1279" s="4">
        <v>0.32090000000000002</v>
      </c>
      <c r="M1279" s="4">
        <v>0.52769999999999995</v>
      </c>
      <c r="N1279" s="4">
        <v>0.48</v>
      </c>
      <c r="O1279" s="4">
        <v>0.40039999999999998</v>
      </c>
      <c r="P1279" s="4">
        <v>0.50390000000000001</v>
      </c>
    </row>
    <row r="1280" spans="1:16" x14ac:dyDescent="0.25">
      <c r="A1280" t="s">
        <v>1034</v>
      </c>
      <c r="B1280" s="2">
        <v>0</v>
      </c>
      <c r="E1280" s="4" t="e">
        <v>#N/A</v>
      </c>
      <c r="F1280" s="4">
        <v>0.18</v>
      </c>
      <c r="K1280" s="4">
        <v>0.17</v>
      </c>
      <c r="L1280" s="4">
        <v>0.32090000000000002</v>
      </c>
      <c r="M1280" s="4">
        <v>0.52769999999999995</v>
      </c>
      <c r="N1280" s="4">
        <v>0.48</v>
      </c>
      <c r="O1280" s="4">
        <v>0.40039999999999998</v>
      </c>
      <c r="P1280" s="4">
        <v>0.50390000000000001</v>
      </c>
    </row>
    <row r="1281" spans="1:16" x14ac:dyDescent="0.25">
      <c r="A1281" t="s">
        <v>1035</v>
      </c>
      <c r="B1281" s="2">
        <v>0</v>
      </c>
      <c r="E1281" s="4" t="e">
        <v>#N/A</v>
      </c>
      <c r="F1281" s="4">
        <v>0.18</v>
      </c>
      <c r="K1281" s="4">
        <v>0.17</v>
      </c>
      <c r="L1281" s="4">
        <v>0.32090000000000002</v>
      </c>
      <c r="M1281" s="4">
        <v>0.52769999999999995</v>
      </c>
      <c r="N1281" s="4">
        <v>0.48</v>
      </c>
      <c r="O1281" s="4">
        <v>0.40039999999999998</v>
      </c>
      <c r="P1281" s="4">
        <v>0.50390000000000001</v>
      </c>
    </row>
    <row r="1282" spans="1:16" x14ac:dyDescent="0.25">
      <c r="A1282" t="s">
        <v>1036</v>
      </c>
      <c r="B1282" s="2">
        <v>0</v>
      </c>
      <c r="E1282" s="4" t="e">
        <v>#N/A</v>
      </c>
      <c r="F1282" s="4">
        <v>0.18</v>
      </c>
      <c r="K1282" s="4">
        <v>0.17</v>
      </c>
      <c r="L1282" s="4">
        <v>0.32090000000000002</v>
      </c>
      <c r="M1282" s="4">
        <v>0.52769999999999995</v>
      </c>
      <c r="N1282" s="4">
        <v>0.48</v>
      </c>
      <c r="O1282" s="4">
        <v>0.40039999999999998</v>
      </c>
      <c r="P1282" s="4">
        <v>0.50390000000000001</v>
      </c>
    </row>
    <row r="1283" spans="1:16" x14ac:dyDescent="0.25">
      <c r="A1283" t="s">
        <v>1037</v>
      </c>
      <c r="B1283" s="2">
        <v>0</v>
      </c>
      <c r="E1283" s="4" t="e">
        <v>#N/A</v>
      </c>
      <c r="F1283" s="4">
        <v>0.18</v>
      </c>
      <c r="K1283" s="4">
        <v>0.17</v>
      </c>
      <c r="L1283" s="4">
        <v>0.32090000000000002</v>
      </c>
      <c r="M1283" s="4">
        <v>0.52769999999999995</v>
      </c>
      <c r="N1283" s="4">
        <v>0.48</v>
      </c>
      <c r="O1283" s="4">
        <v>0.40039999999999998</v>
      </c>
      <c r="P1283" s="4">
        <v>0.50390000000000001</v>
      </c>
    </row>
    <row r="1284" spans="1:16" x14ac:dyDescent="0.25">
      <c r="A1284" t="s">
        <v>1038</v>
      </c>
      <c r="B1284" s="2">
        <v>0</v>
      </c>
      <c r="E1284" s="4" t="e">
        <v>#N/A</v>
      </c>
      <c r="F1284" s="4">
        <v>0.18</v>
      </c>
      <c r="K1284" s="4">
        <v>0.17</v>
      </c>
      <c r="L1284" s="4">
        <v>0.32090000000000002</v>
      </c>
      <c r="M1284" s="4">
        <v>0.52769999999999995</v>
      </c>
      <c r="N1284" s="4">
        <v>0.48</v>
      </c>
      <c r="O1284" s="4">
        <v>0.40039999999999998</v>
      </c>
      <c r="P1284" s="4">
        <v>0.50390000000000001</v>
      </c>
    </row>
    <row r="1285" spans="1:16" x14ac:dyDescent="0.25">
      <c r="A1285" t="s">
        <v>1039</v>
      </c>
      <c r="B1285" s="2">
        <v>0</v>
      </c>
      <c r="E1285" s="4" t="e">
        <v>#N/A</v>
      </c>
      <c r="F1285" s="4">
        <v>0.18</v>
      </c>
      <c r="K1285" s="4">
        <v>0.17</v>
      </c>
      <c r="L1285" s="4">
        <v>0.32090000000000002</v>
      </c>
      <c r="M1285" s="4">
        <v>0.52769999999999995</v>
      </c>
      <c r="N1285" s="4">
        <v>0.48</v>
      </c>
      <c r="O1285" s="4">
        <v>0.40039999999999998</v>
      </c>
      <c r="P1285" s="4">
        <v>0.50390000000000001</v>
      </c>
    </row>
    <row r="1286" spans="1:16" x14ac:dyDescent="0.25">
      <c r="A1286" t="s">
        <v>1040</v>
      </c>
      <c r="B1286" s="2">
        <v>0</v>
      </c>
      <c r="E1286" s="4" t="e">
        <v>#N/A</v>
      </c>
      <c r="F1286" s="4">
        <v>0.18</v>
      </c>
      <c r="K1286" s="4">
        <v>0.17</v>
      </c>
      <c r="L1286" s="4">
        <v>0.32090000000000002</v>
      </c>
      <c r="M1286" s="4">
        <v>0.52769999999999995</v>
      </c>
      <c r="N1286" s="4">
        <v>0.48</v>
      </c>
      <c r="O1286" s="4">
        <v>0.40039999999999998</v>
      </c>
      <c r="P1286" s="4">
        <v>0.50390000000000001</v>
      </c>
    </row>
    <row r="1287" spans="1:16" x14ac:dyDescent="0.25">
      <c r="A1287" t="s">
        <v>1041</v>
      </c>
      <c r="B1287" s="2">
        <v>0</v>
      </c>
      <c r="E1287" s="4" t="e">
        <v>#N/A</v>
      </c>
      <c r="F1287" s="4">
        <v>0.18</v>
      </c>
      <c r="K1287" s="4">
        <v>0.17</v>
      </c>
      <c r="L1287" s="4">
        <v>0.32090000000000002</v>
      </c>
      <c r="M1287" s="4">
        <v>0.52769999999999995</v>
      </c>
      <c r="N1287" s="4">
        <v>0.48</v>
      </c>
      <c r="O1287" s="4">
        <v>0.40039999999999998</v>
      </c>
      <c r="P1287" s="4">
        <v>0.50390000000000001</v>
      </c>
    </row>
    <row r="1288" spans="1:16" x14ac:dyDescent="0.25">
      <c r="A1288" t="s">
        <v>1042</v>
      </c>
      <c r="B1288" s="2">
        <v>0</v>
      </c>
      <c r="E1288" s="4" t="e">
        <v>#N/A</v>
      </c>
      <c r="F1288" s="4">
        <v>0.18</v>
      </c>
      <c r="K1288" s="4">
        <v>0.17</v>
      </c>
      <c r="L1288" s="4">
        <v>0.32090000000000002</v>
      </c>
      <c r="M1288" s="4">
        <v>0.52769999999999995</v>
      </c>
      <c r="N1288" s="4">
        <v>0.48</v>
      </c>
      <c r="O1288" s="4">
        <v>0.40039999999999998</v>
      </c>
      <c r="P1288" s="4">
        <v>0.50390000000000001</v>
      </c>
    </row>
    <row r="1289" spans="1:16" x14ac:dyDescent="0.25">
      <c r="A1289" t="s">
        <v>1043</v>
      </c>
      <c r="B1289" s="2">
        <v>0</v>
      </c>
      <c r="E1289" s="4" t="e">
        <v>#N/A</v>
      </c>
      <c r="F1289" s="4">
        <v>0.18</v>
      </c>
      <c r="K1289" s="4">
        <v>0.17</v>
      </c>
      <c r="L1289" s="4">
        <v>0.32090000000000002</v>
      </c>
      <c r="M1289" s="4">
        <v>0.52769999999999995</v>
      </c>
      <c r="N1289" s="4">
        <v>0.48</v>
      </c>
      <c r="O1289" s="4">
        <v>0.40039999999999998</v>
      </c>
      <c r="P1289" s="4">
        <v>0.50390000000000001</v>
      </c>
    </row>
    <row r="1290" spans="1:16" x14ac:dyDescent="0.25">
      <c r="A1290" t="s">
        <v>1044</v>
      </c>
      <c r="B1290" s="2">
        <v>0</v>
      </c>
      <c r="E1290" s="4" t="e">
        <v>#N/A</v>
      </c>
      <c r="F1290" s="4">
        <v>0.18</v>
      </c>
      <c r="K1290" s="4">
        <v>0.17</v>
      </c>
      <c r="L1290" s="4">
        <v>0.32090000000000002</v>
      </c>
      <c r="M1290" s="4">
        <v>0.52769999999999995</v>
      </c>
      <c r="N1290" s="4">
        <v>0.48</v>
      </c>
      <c r="O1290" s="4">
        <v>0.40039999999999998</v>
      </c>
      <c r="P1290" s="4">
        <v>0.50390000000000001</v>
      </c>
    </row>
    <row r="1291" spans="1:16" x14ac:dyDescent="0.25">
      <c r="A1291" t="s">
        <v>1045</v>
      </c>
      <c r="B1291" s="2">
        <v>0</v>
      </c>
      <c r="E1291" s="4" t="e">
        <v>#N/A</v>
      </c>
      <c r="F1291" s="4">
        <v>0.18</v>
      </c>
      <c r="K1291" s="4">
        <v>0.17</v>
      </c>
      <c r="L1291" s="4">
        <v>0.32090000000000002</v>
      </c>
      <c r="M1291" s="4">
        <v>0.52769999999999995</v>
      </c>
      <c r="N1291" s="4">
        <v>0.48</v>
      </c>
      <c r="O1291" s="4">
        <v>0.40039999999999998</v>
      </c>
      <c r="P1291" s="4">
        <v>0.50390000000000001</v>
      </c>
    </row>
    <row r="1292" spans="1:16" x14ac:dyDescent="0.25">
      <c r="A1292" t="s">
        <v>1046</v>
      </c>
      <c r="B1292" s="2">
        <v>0</v>
      </c>
      <c r="E1292" s="4" t="e">
        <v>#N/A</v>
      </c>
      <c r="F1292" s="4">
        <v>0.18</v>
      </c>
      <c r="K1292" s="4">
        <v>0.17</v>
      </c>
      <c r="L1292" s="4">
        <v>0.32090000000000002</v>
      </c>
      <c r="M1292" s="4">
        <v>0.52769999999999995</v>
      </c>
      <c r="N1292" s="4">
        <v>0.48</v>
      </c>
      <c r="O1292" s="4">
        <v>0.40039999999999998</v>
      </c>
      <c r="P1292" s="4">
        <v>0.50390000000000001</v>
      </c>
    </row>
    <row r="1293" spans="1:16" x14ac:dyDescent="0.25">
      <c r="A1293" t="s">
        <v>1047</v>
      </c>
      <c r="B1293" s="2">
        <v>0</v>
      </c>
      <c r="E1293" s="4" t="e">
        <v>#N/A</v>
      </c>
      <c r="F1293" s="4">
        <v>0.18</v>
      </c>
      <c r="K1293" s="4">
        <v>0.17</v>
      </c>
      <c r="L1293" s="4">
        <v>0.32090000000000002</v>
      </c>
      <c r="M1293" s="4">
        <v>0.52769999999999995</v>
      </c>
      <c r="N1293" s="4">
        <v>0.48</v>
      </c>
      <c r="O1293" s="4">
        <v>0.40039999999999998</v>
      </c>
      <c r="P1293" s="4">
        <v>0.50390000000000001</v>
      </c>
    </row>
    <row r="1294" spans="1:16" x14ac:dyDescent="0.25">
      <c r="A1294" t="s">
        <v>1048</v>
      </c>
      <c r="B1294" s="2">
        <v>0</v>
      </c>
      <c r="E1294" s="4" t="e">
        <v>#N/A</v>
      </c>
      <c r="F1294" s="4">
        <v>0.18</v>
      </c>
      <c r="K1294" s="4">
        <v>0.17</v>
      </c>
      <c r="L1294" s="4">
        <v>0.32090000000000002</v>
      </c>
      <c r="M1294" s="4">
        <v>0.52769999999999995</v>
      </c>
      <c r="N1294" s="4">
        <v>0.48</v>
      </c>
      <c r="O1294" s="4">
        <v>0.40039999999999998</v>
      </c>
      <c r="P1294" s="4">
        <v>0.50390000000000001</v>
      </c>
    </row>
    <row r="1295" spans="1:16" x14ac:dyDescent="0.25">
      <c r="A1295" t="s">
        <v>1049</v>
      </c>
      <c r="B1295" s="2">
        <v>0</v>
      </c>
      <c r="E1295" s="4" t="e">
        <v>#N/A</v>
      </c>
      <c r="F1295" s="4">
        <v>0.18</v>
      </c>
      <c r="K1295" s="4">
        <v>0.17</v>
      </c>
      <c r="L1295" s="4">
        <v>0.32090000000000002</v>
      </c>
      <c r="M1295" s="4">
        <v>0.52769999999999995</v>
      </c>
      <c r="N1295" s="4">
        <v>0.48</v>
      </c>
      <c r="O1295" s="4">
        <v>0.40039999999999998</v>
      </c>
      <c r="P1295" s="4">
        <v>0.50390000000000001</v>
      </c>
    </row>
    <row r="1296" spans="1:16" x14ac:dyDescent="0.25">
      <c r="A1296" t="s">
        <v>1050</v>
      </c>
      <c r="B1296" s="2">
        <v>0</v>
      </c>
      <c r="E1296" s="4" t="e">
        <v>#N/A</v>
      </c>
      <c r="F1296" s="4">
        <v>0.18</v>
      </c>
      <c r="K1296" s="4">
        <v>0.17</v>
      </c>
      <c r="L1296" s="4">
        <v>0.32090000000000002</v>
      </c>
      <c r="M1296" s="4">
        <v>0.52769999999999995</v>
      </c>
      <c r="N1296" s="4">
        <v>0.48</v>
      </c>
      <c r="O1296" s="4">
        <v>0.40039999999999998</v>
      </c>
      <c r="P1296" s="4">
        <v>0.50390000000000001</v>
      </c>
    </row>
    <row r="1297" spans="1:16" x14ac:dyDescent="0.25">
      <c r="A1297" t="s">
        <v>1051</v>
      </c>
      <c r="B1297" s="2">
        <v>0</v>
      </c>
      <c r="E1297" s="4" t="e">
        <v>#N/A</v>
      </c>
      <c r="F1297" s="4">
        <v>0.18</v>
      </c>
      <c r="K1297" s="4">
        <v>0.17</v>
      </c>
      <c r="L1297" s="4">
        <v>0.32090000000000002</v>
      </c>
      <c r="M1297" s="4">
        <v>0.52769999999999995</v>
      </c>
      <c r="N1297" s="4">
        <v>0.48</v>
      </c>
      <c r="O1297" s="4">
        <v>0.40039999999999998</v>
      </c>
      <c r="P1297" s="4">
        <v>0.50390000000000001</v>
      </c>
    </row>
    <row r="1298" spans="1:16" x14ac:dyDescent="0.25">
      <c r="A1298" t="s">
        <v>1052</v>
      </c>
      <c r="B1298" s="2">
        <v>0</v>
      </c>
      <c r="E1298" s="4" t="e">
        <v>#N/A</v>
      </c>
      <c r="F1298" s="4">
        <v>0.18</v>
      </c>
      <c r="K1298" s="4">
        <v>0.17</v>
      </c>
      <c r="L1298" s="4">
        <v>0.32090000000000002</v>
      </c>
      <c r="M1298" s="4">
        <v>0.52769999999999995</v>
      </c>
      <c r="N1298" s="4">
        <v>0.48</v>
      </c>
      <c r="O1298" s="4">
        <v>0.40039999999999998</v>
      </c>
      <c r="P1298" s="4">
        <v>0.50390000000000001</v>
      </c>
    </row>
    <row r="1299" spans="1:16" x14ac:dyDescent="0.25">
      <c r="A1299" t="s">
        <v>1053</v>
      </c>
      <c r="B1299" s="2">
        <v>0</v>
      </c>
      <c r="E1299" s="4" t="e">
        <v>#N/A</v>
      </c>
      <c r="F1299" s="4">
        <v>0.18</v>
      </c>
      <c r="K1299" s="4">
        <v>0.17</v>
      </c>
      <c r="L1299" s="4">
        <v>0.32090000000000002</v>
      </c>
      <c r="M1299" s="4">
        <v>0.52769999999999995</v>
      </c>
      <c r="N1299" s="4">
        <v>0.48</v>
      </c>
      <c r="O1299" s="4">
        <v>0.40039999999999998</v>
      </c>
      <c r="P1299" s="4">
        <v>0.50390000000000001</v>
      </c>
    </row>
    <row r="1300" spans="1:16" x14ac:dyDescent="0.25">
      <c r="A1300" t="s">
        <v>1054</v>
      </c>
      <c r="B1300" s="2">
        <v>0</v>
      </c>
      <c r="E1300" s="4" t="e">
        <v>#N/A</v>
      </c>
      <c r="F1300" s="4">
        <v>0.18</v>
      </c>
      <c r="K1300" s="4">
        <v>0.17</v>
      </c>
      <c r="L1300" s="4">
        <v>0.32090000000000002</v>
      </c>
      <c r="M1300" s="4">
        <v>0.52769999999999995</v>
      </c>
      <c r="N1300" s="4">
        <v>0.48</v>
      </c>
      <c r="O1300" s="4">
        <v>0.40039999999999998</v>
      </c>
      <c r="P1300" s="4">
        <v>0.50390000000000001</v>
      </c>
    </row>
    <row r="1301" spans="1:16" x14ac:dyDescent="0.25">
      <c r="A1301" t="s">
        <v>1055</v>
      </c>
      <c r="B1301" s="2">
        <v>0</v>
      </c>
      <c r="E1301" s="4" t="e">
        <v>#N/A</v>
      </c>
      <c r="F1301" s="4">
        <v>0.18</v>
      </c>
      <c r="K1301" s="4">
        <v>0.17</v>
      </c>
      <c r="L1301" s="4">
        <v>0.32090000000000002</v>
      </c>
      <c r="M1301" s="4">
        <v>0.52769999999999995</v>
      </c>
      <c r="N1301" s="4">
        <v>0.48</v>
      </c>
      <c r="O1301" s="4">
        <v>0.40039999999999998</v>
      </c>
      <c r="P1301" s="4">
        <v>0.50390000000000001</v>
      </c>
    </row>
    <row r="1302" spans="1:16" x14ac:dyDescent="0.25">
      <c r="A1302" t="s">
        <v>1056</v>
      </c>
      <c r="B1302" s="2">
        <v>0</v>
      </c>
      <c r="E1302" s="4" t="e">
        <v>#N/A</v>
      </c>
      <c r="F1302" s="4">
        <v>0.18</v>
      </c>
      <c r="K1302" s="4">
        <v>0.17</v>
      </c>
      <c r="L1302" s="4">
        <v>0.32090000000000002</v>
      </c>
      <c r="M1302" s="4">
        <v>0.52769999999999995</v>
      </c>
      <c r="N1302" s="4">
        <v>0.48</v>
      </c>
      <c r="O1302" s="4">
        <v>0.40039999999999998</v>
      </c>
      <c r="P1302" s="4">
        <v>0.50390000000000001</v>
      </c>
    </row>
    <row r="1303" spans="1:16" x14ac:dyDescent="0.25">
      <c r="A1303" t="s">
        <v>1057</v>
      </c>
      <c r="B1303" s="2">
        <v>0</v>
      </c>
      <c r="E1303" s="4" t="e">
        <v>#N/A</v>
      </c>
      <c r="F1303" s="4">
        <v>0.18</v>
      </c>
      <c r="K1303" s="4">
        <v>0.17</v>
      </c>
      <c r="L1303" s="4">
        <v>0.32090000000000002</v>
      </c>
      <c r="M1303" s="4">
        <v>0.52769999999999995</v>
      </c>
      <c r="N1303" s="4">
        <v>0.48</v>
      </c>
      <c r="O1303" s="4">
        <v>0.40039999999999998</v>
      </c>
      <c r="P1303" s="4">
        <v>0.50390000000000001</v>
      </c>
    </row>
    <row r="1304" spans="1:16" x14ac:dyDescent="0.25">
      <c r="A1304" t="s">
        <v>1058</v>
      </c>
      <c r="B1304" s="2">
        <v>0</v>
      </c>
      <c r="E1304" s="4" t="e">
        <v>#N/A</v>
      </c>
      <c r="F1304" s="4">
        <v>0.18</v>
      </c>
      <c r="K1304" s="4">
        <v>0.17</v>
      </c>
      <c r="L1304" s="4">
        <v>0.32090000000000002</v>
      </c>
      <c r="M1304" s="4">
        <v>0.52769999999999995</v>
      </c>
      <c r="N1304" s="4">
        <v>0.48</v>
      </c>
      <c r="O1304" s="4">
        <v>0.40039999999999998</v>
      </c>
      <c r="P1304" s="4">
        <v>0.50390000000000001</v>
      </c>
    </row>
    <row r="1305" spans="1:16" x14ac:dyDescent="0.25">
      <c r="A1305" t="s">
        <v>1059</v>
      </c>
      <c r="B1305" s="2">
        <v>0</v>
      </c>
      <c r="E1305" s="4" t="e">
        <v>#N/A</v>
      </c>
      <c r="F1305" s="4">
        <v>0.18</v>
      </c>
      <c r="K1305" s="4">
        <v>0.17</v>
      </c>
      <c r="L1305" s="4">
        <v>0.32090000000000002</v>
      </c>
      <c r="M1305" s="4">
        <v>0.52769999999999995</v>
      </c>
      <c r="N1305" s="4">
        <v>0.48</v>
      </c>
      <c r="O1305" s="4">
        <v>0.40039999999999998</v>
      </c>
      <c r="P1305" s="4">
        <v>0.50390000000000001</v>
      </c>
    </row>
    <row r="1306" spans="1:16" x14ac:dyDescent="0.25">
      <c r="A1306" t="s">
        <v>1060</v>
      </c>
      <c r="B1306" s="2">
        <v>0</v>
      </c>
      <c r="E1306" s="4" t="e">
        <v>#N/A</v>
      </c>
      <c r="F1306" s="4">
        <v>0.18</v>
      </c>
      <c r="K1306" s="4">
        <v>0.17</v>
      </c>
      <c r="L1306" s="4">
        <v>0.32090000000000002</v>
      </c>
      <c r="M1306" s="4">
        <v>0.52769999999999995</v>
      </c>
      <c r="N1306" s="4">
        <v>0.48</v>
      </c>
      <c r="O1306" s="4">
        <v>0.40039999999999998</v>
      </c>
      <c r="P1306" s="4">
        <v>0.50390000000000001</v>
      </c>
    </row>
    <row r="1307" spans="1:16" x14ac:dyDescent="0.25">
      <c r="A1307" t="s">
        <v>1061</v>
      </c>
      <c r="B1307" s="2">
        <v>0</v>
      </c>
      <c r="E1307" s="4" t="e">
        <v>#N/A</v>
      </c>
      <c r="F1307" s="4">
        <v>0.18</v>
      </c>
      <c r="K1307" s="4">
        <v>0.17</v>
      </c>
      <c r="L1307" s="4">
        <v>0.32090000000000002</v>
      </c>
      <c r="M1307" s="4">
        <v>0.52769999999999995</v>
      </c>
      <c r="N1307" s="4">
        <v>0.48</v>
      </c>
      <c r="O1307" s="4">
        <v>0.40039999999999998</v>
      </c>
      <c r="P1307" s="4">
        <v>0.50390000000000001</v>
      </c>
    </row>
    <row r="1308" spans="1:16" x14ac:dyDescent="0.25">
      <c r="A1308" t="s">
        <v>1062</v>
      </c>
      <c r="B1308" s="2">
        <v>0</v>
      </c>
      <c r="E1308" s="4" t="e">
        <v>#N/A</v>
      </c>
      <c r="F1308" s="4">
        <v>0.18</v>
      </c>
      <c r="K1308" s="4">
        <v>0.17</v>
      </c>
      <c r="L1308" s="4">
        <v>0.32090000000000002</v>
      </c>
      <c r="M1308" s="4">
        <v>0.52769999999999995</v>
      </c>
      <c r="N1308" s="4">
        <v>0.48</v>
      </c>
      <c r="O1308" s="4">
        <v>0.40039999999999998</v>
      </c>
      <c r="P1308" s="4">
        <v>0.50390000000000001</v>
      </c>
    </row>
    <row r="1309" spans="1:16" x14ac:dyDescent="0.25">
      <c r="A1309" t="s">
        <v>1063</v>
      </c>
      <c r="B1309" s="2">
        <v>0</v>
      </c>
      <c r="E1309" s="4" t="e">
        <v>#N/A</v>
      </c>
      <c r="F1309" s="4">
        <v>0.18</v>
      </c>
      <c r="K1309" s="4">
        <v>0.17</v>
      </c>
      <c r="L1309" s="4">
        <v>0.32090000000000002</v>
      </c>
      <c r="M1309" s="4">
        <v>0.52769999999999995</v>
      </c>
      <c r="N1309" s="4">
        <v>0.48</v>
      </c>
      <c r="O1309" s="4">
        <v>0.40039999999999998</v>
      </c>
      <c r="P1309" s="4">
        <v>0.50390000000000001</v>
      </c>
    </row>
    <row r="1310" spans="1:16" x14ac:dyDescent="0.25">
      <c r="A1310" t="s">
        <v>1064</v>
      </c>
      <c r="B1310" s="2">
        <v>0</v>
      </c>
      <c r="E1310" s="4" t="e">
        <v>#N/A</v>
      </c>
      <c r="F1310" s="4">
        <v>0.18</v>
      </c>
      <c r="K1310" s="4">
        <v>0.17</v>
      </c>
      <c r="L1310" s="4">
        <v>0.32090000000000002</v>
      </c>
      <c r="M1310" s="4">
        <v>0.52769999999999995</v>
      </c>
      <c r="N1310" s="4">
        <v>0.48</v>
      </c>
      <c r="O1310" s="4">
        <v>0.40039999999999998</v>
      </c>
      <c r="P1310" s="4">
        <v>0.50390000000000001</v>
      </c>
    </row>
    <row r="1311" spans="1:16" x14ac:dyDescent="0.25">
      <c r="A1311" t="s">
        <v>1065</v>
      </c>
      <c r="B1311" s="2">
        <v>0</v>
      </c>
      <c r="E1311" s="4" t="e">
        <v>#N/A</v>
      </c>
      <c r="F1311" s="4">
        <v>0.18</v>
      </c>
      <c r="K1311" s="4">
        <v>0.17</v>
      </c>
      <c r="L1311" s="4">
        <v>0.32090000000000002</v>
      </c>
      <c r="M1311" s="4">
        <v>0.52769999999999995</v>
      </c>
      <c r="N1311" s="4">
        <v>0.48</v>
      </c>
      <c r="O1311" s="4">
        <v>0.40039999999999998</v>
      </c>
      <c r="P1311" s="4">
        <v>0.50390000000000001</v>
      </c>
    </row>
    <row r="1312" spans="1:16" x14ac:dyDescent="0.25">
      <c r="A1312" t="s">
        <v>1066</v>
      </c>
      <c r="B1312" s="2">
        <v>0</v>
      </c>
      <c r="E1312" s="4" t="e">
        <v>#N/A</v>
      </c>
      <c r="F1312" s="4">
        <v>0.18</v>
      </c>
      <c r="K1312" s="4">
        <v>0.17</v>
      </c>
      <c r="L1312" s="4">
        <v>0.32090000000000002</v>
      </c>
      <c r="M1312" s="4">
        <v>0.52769999999999995</v>
      </c>
      <c r="N1312" s="4">
        <v>0.48</v>
      </c>
      <c r="O1312" s="4">
        <v>0.40039999999999998</v>
      </c>
      <c r="P1312" s="4">
        <v>0.50390000000000001</v>
      </c>
    </row>
    <row r="1313" spans="1:16" x14ac:dyDescent="0.25">
      <c r="A1313" t="s">
        <v>1067</v>
      </c>
      <c r="B1313" s="2">
        <v>0</v>
      </c>
      <c r="E1313" s="4" t="e">
        <v>#N/A</v>
      </c>
      <c r="F1313" s="4">
        <v>0.18</v>
      </c>
      <c r="K1313" s="4">
        <v>0.17</v>
      </c>
      <c r="L1313" s="4">
        <v>0.32090000000000002</v>
      </c>
      <c r="M1313" s="4">
        <v>0.52769999999999995</v>
      </c>
      <c r="N1313" s="4">
        <v>0.48</v>
      </c>
      <c r="O1313" s="4">
        <v>0.40039999999999998</v>
      </c>
      <c r="P1313" s="4">
        <v>0.50390000000000001</v>
      </c>
    </row>
    <row r="1314" spans="1:16" x14ac:dyDescent="0.25">
      <c r="A1314" t="s">
        <v>1068</v>
      </c>
      <c r="B1314" s="2">
        <v>0</v>
      </c>
      <c r="E1314" s="4" t="e">
        <v>#N/A</v>
      </c>
      <c r="F1314" s="4">
        <v>0.18</v>
      </c>
      <c r="K1314" s="4">
        <v>0.17</v>
      </c>
      <c r="L1314" s="4">
        <v>0.32090000000000002</v>
      </c>
      <c r="M1314" s="4">
        <v>0.52769999999999995</v>
      </c>
      <c r="N1314" s="4">
        <v>0.48</v>
      </c>
      <c r="O1314" s="4">
        <v>0.40039999999999998</v>
      </c>
      <c r="P1314" s="4">
        <v>0.50390000000000001</v>
      </c>
    </row>
    <row r="1315" spans="1:16" x14ac:dyDescent="0.25">
      <c r="A1315" t="s">
        <v>1069</v>
      </c>
      <c r="B1315" s="2">
        <v>0</v>
      </c>
      <c r="E1315" s="4" t="e">
        <v>#N/A</v>
      </c>
      <c r="F1315" s="4">
        <v>0.18</v>
      </c>
      <c r="K1315" s="4">
        <v>0.17</v>
      </c>
      <c r="L1315" s="4">
        <v>0.32090000000000002</v>
      </c>
      <c r="M1315" s="4">
        <v>0.52769999999999995</v>
      </c>
      <c r="N1315" s="4">
        <v>0.48</v>
      </c>
      <c r="O1315" s="4">
        <v>0.40039999999999998</v>
      </c>
      <c r="P1315" s="4">
        <v>0.50390000000000001</v>
      </c>
    </row>
    <row r="1316" spans="1:16" x14ac:dyDescent="0.25">
      <c r="A1316" t="s">
        <v>1070</v>
      </c>
      <c r="B1316" s="2">
        <v>0</v>
      </c>
      <c r="E1316" s="4" t="e">
        <v>#N/A</v>
      </c>
      <c r="F1316" s="4">
        <v>0.18</v>
      </c>
      <c r="K1316" s="4">
        <v>0.17</v>
      </c>
      <c r="L1316" s="4">
        <v>0.32090000000000002</v>
      </c>
      <c r="M1316" s="4">
        <v>0.52769999999999995</v>
      </c>
      <c r="N1316" s="4">
        <v>0.48</v>
      </c>
      <c r="O1316" s="4">
        <v>0.40039999999999998</v>
      </c>
      <c r="P1316" s="4">
        <v>0.50390000000000001</v>
      </c>
    </row>
    <row r="1317" spans="1:16" x14ac:dyDescent="0.25">
      <c r="A1317" t="s">
        <v>1071</v>
      </c>
      <c r="B1317" s="2">
        <v>0</v>
      </c>
      <c r="E1317" s="4" t="e">
        <v>#N/A</v>
      </c>
      <c r="F1317" s="4">
        <v>0.18</v>
      </c>
      <c r="K1317" s="4">
        <v>0.17</v>
      </c>
      <c r="L1317" s="4">
        <v>0.32090000000000002</v>
      </c>
      <c r="M1317" s="4">
        <v>0.52769999999999995</v>
      </c>
      <c r="N1317" s="4">
        <v>0.48</v>
      </c>
      <c r="O1317" s="4">
        <v>0.40039999999999998</v>
      </c>
      <c r="P1317" s="4">
        <v>0.50390000000000001</v>
      </c>
    </row>
    <row r="1318" spans="1:16" x14ac:dyDescent="0.25">
      <c r="A1318" t="s">
        <v>1072</v>
      </c>
      <c r="B1318" s="2">
        <v>0</v>
      </c>
      <c r="E1318" s="4" t="e">
        <v>#N/A</v>
      </c>
      <c r="F1318" s="4">
        <v>0.18</v>
      </c>
      <c r="K1318" s="4">
        <v>0.17</v>
      </c>
      <c r="L1318" s="4">
        <v>0.32090000000000002</v>
      </c>
      <c r="M1318" s="4">
        <v>0.52769999999999995</v>
      </c>
      <c r="N1318" s="4">
        <v>0.48</v>
      </c>
      <c r="O1318" s="4">
        <v>0.40039999999999998</v>
      </c>
      <c r="P1318" s="4">
        <v>0.50390000000000001</v>
      </c>
    </row>
    <row r="1319" spans="1:16" x14ac:dyDescent="0.25">
      <c r="A1319" t="s">
        <v>1073</v>
      </c>
      <c r="B1319" s="2">
        <v>0</v>
      </c>
      <c r="E1319" s="4" t="e">
        <v>#N/A</v>
      </c>
      <c r="F1319" s="4">
        <v>0.18</v>
      </c>
      <c r="K1319" s="4">
        <v>0.17</v>
      </c>
      <c r="L1319" s="4">
        <v>0.32090000000000002</v>
      </c>
      <c r="M1319" s="4">
        <v>0.52769999999999995</v>
      </c>
      <c r="N1319" s="4">
        <v>0.48</v>
      </c>
      <c r="O1319" s="4">
        <v>0.40039999999999998</v>
      </c>
      <c r="P1319" s="4">
        <v>0.50390000000000001</v>
      </c>
    </row>
    <row r="1320" spans="1:16" x14ac:dyDescent="0.25">
      <c r="A1320" t="s">
        <v>1074</v>
      </c>
      <c r="B1320" s="2">
        <v>0</v>
      </c>
      <c r="E1320" s="4" t="e">
        <v>#N/A</v>
      </c>
      <c r="F1320" s="4">
        <v>0.18</v>
      </c>
      <c r="K1320" s="4">
        <v>0.17</v>
      </c>
      <c r="L1320" s="4">
        <v>0.32090000000000002</v>
      </c>
      <c r="M1320" s="4">
        <v>0.52769999999999995</v>
      </c>
      <c r="N1320" s="4">
        <v>0.48</v>
      </c>
      <c r="O1320" s="4">
        <v>0.40039999999999998</v>
      </c>
      <c r="P1320" s="4">
        <v>0.50390000000000001</v>
      </c>
    </row>
    <row r="1321" spans="1:16" x14ac:dyDescent="0.25">
      <c r="A1321" t="s">
        <v>1075</v>
      </c>
      <c r="B1321" s="2">
        <v>0</v>
      </c>
      <c r="E1321" s="4" t="e">
        <v>#N/A</v>
      </c>
      <c r="F1321" s="4">
        <v>0.18</v>
      </c>
      <c r="K1321" s="4">
        <v>0.17</v>
      </c>
      <c r="L1321" s="4">
        <v>0.32090000000000002</v>
      </c>
      <c r="M1321" s="4">
        <v>0.52769999999999995</v>
      </c>
      <c r="N1321" s="4">
        <v>0.48</v>
      </c>
      <c r="O1321" s="4">
        <v>0.40039999999999998</v>
      </c>
      <c r="P1321" s="4">
        <v>0.50390000000000001</v>
      </c>
    </row>
    <row r="1322" spans="1:16" x14ac:dyDescent="0.25">
      <c r="A1322" t="s">
        <v>1076</v>
      </c>
      <c r="B1322" s="2">
        <v>0</v>
      </c>
      <c r="E1322" s="4" t="e">
        <v>#N/A</v>
      </c>
      <c r="F1322" s="4">
        <v>0.18</v>
      </c>
      <c r="K1322" s="4">
        <v>0.17</v>
      </c>
      <c r="L1322" s="4">
        <v>0.32090000000000002</v>
      </c>
      <c r="M1322" s="4">
        <v>0.52769999999999995</v>
      </c>
      <c r="N1322" s="4">
        <v>0.48</v>
      </c>
      <c r="O1322" s="4">
        <v>0.40039999999999998</v>
      </c>
      <c r="P1322" s="4">
        <v>0.50390000000000001</v>
      </c>
    </row>
    <row r="1323" spans="1:16" x14ac:dyDescent="0.25">
      <c r="A1323" t="s">
        <v>1077</v>
      </c>
      <c r="B1323" s="2">
        <v>0</v>
      </c>
      <c r="E1323" s="4" t="e">
        <v>#N/A</v>
      </c>
      <c r="F1323" s="4">
        <v>0.18</v>
      </c>
      <c r="K1323" s="4">
        <v>0.17</v>
      </c>
      <c r="L1323" s="4">
        <v>0.32090000000000002</v>
      </c>
      <c r="M1323" s="4">
        <v>0.52769999999999995</v>
      </c>
      <c r="N1323" s="4">
        <v>0.48</v>
      </c>
      <c r="O1323" s="4">
        <v>0.40039999999999998</v>
      </c>
      <c r="P1323" s="4">
        <v>0.50390000000000001</v>
      </c>
    </row>
    <row r="1324" spans="1:16" x14ac:dyDescent="0.25">
      <c r="A1324" t="s">
        <v>1078</v>
      </c>
      <c r="B1324" s="2">
        <v>0</v>
      </c>
      <c r="E1324" s="4" t="e">
        <v>#N/A</v>
      </c>
      <c r="F1324" s="4">
        <v>0.18</v>
      </c>
      <c r="K1324" s="4">
        <v>0.17</v>
      </c>
      <c r="L1324" s="4">
        <v>0.32090000000000002</v>
      </c>
      <c r="M1324" s="4">
        <v>0.52769999999999995</v>
      </c>
      <c r="N1324" s="4">
        <v>0.48</v>
      </c>
      <c r="O1324" s="4">
        <v>0.40039999999999998</v>
      </c>
      <c r="P1324" s="4">
        <v>0.50390000000000001</v>
      </c>
    </row>
    <row r="1325" spans="1:16" x14ac:dyDescent="0.25">
      <c r="A1325" t="s">
        <v>1079</v>
      </c>
      <c r="B1325" s="2">
        <v>0</v>
      </c>
      <c r="E1325" s="4" t="e">
        <v>#N/A</v>
      </c>
      <c r="F1325" s="4">
        <v>0.18</v>
      </c>
      <c r="K1325" s="4">
        <v>0.17</v>
      </c>
      <c r="L1325" s="4">
        <v>0.32090000000000002</v>
      </c>
      <c r="M1325" s="4">
        <v>0.52769999999999995</v>
      </c>
      <c r="N1325" s="4">
        <v>0.48</v>
      </c>
      <c r="O1325" s="4">
        <v>0.40039999999999998</v>
      </c>
      <c r="P1325" s="4">
        <v>0.50390000000000001</v>
      </c>
    </row>
    <row r="1326" spans="1:16" x14ac:dyDescent="0.25">
      <c r="A1326" t="s">
        <v>1080</v>
      </c>
      <c r="B1326" s="2">
        <v>0</v>
      </c>
      <c r="E1326" s="4" t="e">
        <v>#N/A</v>
      </c>
      <c r="F1326" s="4">
        <v>0.18</v>
      </c>
      <c r="K1326" s="4">
        <v>0.17</v>
      </c>
      <c r="L1326" s="4">
        <v>0.32090000000000002</v>
      </c>
      <c r="M1326" s="4">
        <v>0.52769999999999995</v>
      </c>
      <c r="N1326" s="4">
        <v>0.48</v>
      </c>
      <c r="O1326" s="4">
        <v>0.40039999999999998</v>
      </c>
      <c r="P1326" s="4">
        <v>0.50390000000000001</v>
      </c>
    </row>
    <row r="1327" spans="1:16" x14ac:dyDescent="0.25">
      <c r="A1327" t="s">
        <v>1081</v>
      </c>
      <c r="B1327" s="2">
        <v>0</v>
      </c>
      <c r="E1327" s="4" t="e">
        <v>#N/A</v>
      </c>
      <c r="F1327" s="4">
        <v>0.18</v>
      </c>
      <c r="K1327" s="4">
        <v>0.17</v>
      </c>
      <c r="L1327" s="4">
        <v>0.32090000000000002</v>
      </c>
      <c r="M1327" s="4">
        <v>0.52769999999999995</v>
      </c>
      <c r="N1327" s="4">
        <v>0.48</v>
      </c>
      <c r="O1327" s="4">
        <v>0.40039999999999998</v>
      </c>
      <c r="P1327" s="4">
        <v>0.50390000000000001</v>
      </c>
    </row>
    <row r="1328" spans="1:16" x14ac:dyDescent="0.25">
      <c r="A1328" t="s">
        <v>1082</v>
      </c>
      <c r="B1328" s="2">
        <v>0</v>
      </c>
      <c r="E1328" s="4" t="e">
        <v>#N/A</v>
      </c>
      <c r="F1328" s="4">
        <v>0.18</v>
      </c>
      <c r="K1328" s="4">
        <v>0.17</v>
      </c>
      <c r="L1328" s="4">
        <v>0.32090000000000002</v>
      </c>
      <c r="M1328" s="4">
        <v>0.52769999999999995</v>
      </c>
      <c r="N1328" s="4">
        <v>0.48</v>
      </c>
      <c r="O1328" s="4">
        <v>0.40039999999999998</v>
      </c>
      <c r="P1328" s="4">
        <v>0.50390000000000001</v>
      </c>
    </row>
    <row r="1329" spans="1:16" x14ac:dyDescent="0.25">
      <c r="A1329" t="s">
        <v>1083</v>
      </c>
      <c r="B1329" s="2">
        <v>0</v>
      </c>
      <c r="E1329" s="4" t="e">
        <v>#N/A</v>
      </c>
      <c r="F1329" s="4">
        <v>0.18</v>
      </c>
      <c r="K1329" s="4">
        <v>0.17</v>
      </c>
      <c r="L1329" s="4">
        <v>0.32090000000000002</v>
      </c>
      <c r="M1329" s="4">
        <v>0.52769999999999995</v>
      </c>
      <c r="N1329" s="4">
        <v>0.48</v>
      </c>
      <c r="O1329" s="4">
        <v>0.40039999999999998</v>
      </c>
      <c r="P1329" s="4">
        <v>0.50390000000000001</v>
      </c>
    </row>
    <row r="1330" spans="1:16" x14ac:dyDescent="0.25">
      <c r="A1330" t="s">
        <v>1084</v>
      </c>
      <c r="B1330" s="2">
        <v>0</v>
      </c>
      <c r="E1330" s="4" t="e">
        <v>#N/A</v>
      </c>
      <c r="F1330" s="4">
        <v>0.18</v>
      </c>
      <c r="K1330" s="4">
        <v>0.17</v>
      </c>
      <c r="L1330" s="4">
        <v>0.32090000000000002</v>
      </c>
      <c r="M1330" s="4">
        <v>0.52769999999999995</v>
      </c>
      <c r="N1330" s="4">
        <v>0.48</v>
      </c>
      <c r="O1330" s="4">
        <v>0.40039999999999998</v>
      </c>
      <c r="P1330" s="4">
        <v>0.50390000000000001</v>
      </c>
    </row>
    <row r="1331" spans="1:16" x14ac:dyDescent="0.25">
      <c r="A1331" t="s">
        <v>1085</v>
      </c>
      <c r="B1331" s="2">
        <v>0</v>
      </c>
      <c r="E1331" s="4" t="e">
        <v>#N/A</v>
      </c>
      <c r="F1331" s="4">
        <v>0.18</v>
      </c>
      <c r="K1331" s="4">
        <v>0.17</v>
      </c>
      <c r="L1331" s="4">
        <v>0.32090000000000002</v>
      </c>
      <c r="M1331" s="4">
        <v>0.52769999999999995</v>
      </c>
      <c r="N1331" s="4">
        <v>0.48</v>
      </c>
      <c r="O1331" s="4">
        <v>0.40039999999999998</v>
      </c>
      <c r="P1331" s="4">
        <v>0.50390000000000001</v>
      </c>
    </row>
    <row r="1332" spans="1:16" x14ac:dyDescent="0.25">
      <c r="A1332" t="s">
        <v>1086</v>
      </c>
      <c r="B1332" s="2">
        <v>0</v>
      </c>
      <c r="E1332" s="4" t="e">
        <v>#N/A</v>
      </c>
      <c r="F1332" s="4">
        <v>0.18</v>
      </c>
      <c r="K1332" s="4">
        <v>0.17</v>
      </c>
      <c r="L1332" s="4">
        <v>0.32090000000000002</v>
      </c>
      <c r="M1332" s="4">
        <v>0.52769999999999995</v>
      </c>
      <c r="N1332" s="4">
        <v>0.48</v>
      </c>
      <c r="O1332" s="4">
        <v>0.40039999999999998</v>
      </c>
      <c r="P1332" s="4">
        <v>0.50390000000000001</v>
      </c>
    </row>
    <row r="1333" spans="1:16" x14ac:dyDescent="0.25">
      <c r="A1333" t="s">
        <v>1087</v>
      </c>
      <c r="B1333" s="2">
        <v>0</v>
      </c>
      <c r="E1333" s="4" t="e">
        <v>#N/A</v>
      </c>
      <c r="F1333" s="4">
        <v>0.18</v>
      </c>
      <c r="K1333" s="4">
        <v>0.17</v>
      </c>
      <c r="L1333" s="4">
        <v>0.32090000000000002</v>
      </c>
      <c r="M1333" s="4">
        <v>0.52769999999999995</v>
      </c>
      <c r="N1333" s="4">
        <v>0.48</v>
      </c>
      <c r="O1333" s="4">
        <v>0.40039999999999998</v>
      </c>
      <c r="P1333" s="4">
        <v>0.50390000000000001</v>
      </c>
    </row>
    <row r="1334" spans="1:16" x14ac:dyDescent="0.25">
      <c r="A1334" t="s">
        <v>1088</v>
      </c>
      <c r="B1334" s="2">
        <v>0</v>
      </c>
      <c r="E1334" s="4" t="e">
        <v>#N/A</v>
      </c>
      <c r="F1334" s="4">
        <v>0.18</v>
      </c>
      <c r="K1334" s="4">
        <v>0.17</v>
      </c>
      <c r="L1334" s="4">
        <v>0.32090000000000002</v>
      </c>
      <c r="M1334" s="4">
        <v>0.52769999999999995</v>
      </c>
      <c r="N1334" s="4">
        <v>0.48</v>
      </c>
      <c r="O1334" s="4">
        <v>0.40039999999999998</v>
      </c>
      <c r="P1334" s="4">
        <v>0.50390000000000001</v>
      </c>
    </row>
    <row r="1335" spans="1:16" x14ac:dyDescent="0.25">
      <c r="A1335" t="s">
        <v>1089</v>
      </c>
      <c r="B1335" s="2">
        <v>0</v>
      </c>
      <c r="E1335" s="4" t="e">
        <v>#N/A</v>
      </c>
      <c r="F1335" s="4">
        <v>0.18</v>
      </c>
      <c r="K1335" s="4">
        <v>0.17</v>
      </c>
      <c r="L1335" s="4">
        <v>0.32090000000000002</v>
      </c>
      <c r="M1335" s="4">
        <v>0.52769999999999995</v>
      </c>
      <c r="N1335" s="4">
        <v>0.48</v>
      </c>
      <c r="O1335" s="4">
        <v>0.40039999999999998</v>
      </c>
      <c r="P1335" s="4">
        <v>0.50390000000000001</v>
      </c>
    </row>
    <row r="1336" spans="1:16" x14ac:dyDescent="0.25">
      <c r="A1336" t="s">
        <v>1090</v>
      </c>
      <c r="B1336" s="2">
        <v>0</v>
      </c>
      <c r="E1336" s="4" t="e">
        <v>#N/A</v>
      </c>
      <c r="F1336" s="4">
        <v>0.18</v>
      </c>
      <c r="K1336" s="4">
        <v>0.17</v>
      </c>
      <c r="L1336" s="4">
        <v>0.32090000000000002</v>
      </c>
      <c r="M1336" s="4">
        <v>0.52769999999999995</v>
      </c>
      <c r="N1336" s="4">
        <v>0.48</v>
      </c>
      <c r="O1336" s="4">
        <v>0.40039999999999998</v>
      </c>
      <c r="P1336" s="4">
        <v>0.50390000000000001</v>
      </c>
    </row>
    <row r="1337" spans="1:16" x14ac:dyDescent="0.25">
      <c r="A1337" t="s">
        <v>1091</v>
      </c>
      <c r="B1337" s="2">
        <v>0</v>
      </c>
      <c r="E1337" s="4" t="e">
        <v>#N/A</v>
      </c>
      <c r="F1337" s="4">
        <v>0.18</v>
      </c>
      <c r="K1337" s="4">
        <v>0.17</v>
      </c>
      <c r="L1337" s="4">
        <v>0.32090000000000002</v>
      </c>
      <c r="M1337" s="4">
        <v>0.52769999999999995</v>
      </c>
      <c r="N1337" s="4">
        <v>0.48</v>
      </c>
      <c r="O1337" s="4">
        <v>0.40039999999999998</v>
      </c>
      <c r="P1337" s="4">
        <v>0.50390000000000001</v>
      </c>
    </row>
    <row r="1338" spans="1:16" x14ac:dyDescent="0.25">
      <c r="A1338" t="s">
        <v>1092</v>
      </c>
      <c r="B1338" s="2">
        <v>0</v>
      </c>
      <c r="E1338" s="4" t="e">
        <v>#N/A</v>
      </c>
      <c r="F1338" s="4">
        <v>0.18</v>
      </c>
      <c r="K1338" s="4">
        <v>0.17</v>
      </c>
      <c r="L1338" s="4">
        <v>0.32090000000000002</v>
      </c>
      <c r="M1338" s="4">
        <v>0.52769999999999995</v>
      </c>
      <c r="N1338" s="4">
        <v>0.48</v>
      </c>
      <c r="O1338" s="4">
        <v>0.40039999999999998</v>
      </c>
      <c r="P1338" s="4">
        <v>0.50390000000000001</v>
      </c>
    </row>
    <row r="1339" spans="1:16" x14ac:dyDescent="0.25">
      <c r="A1339" t="s">
        <v>1093</v>
      </c>
      <c r="B1339" s="2">
        <v>0</v>
      </c>
      <c r="E1339" s="4" t="e">
        <v>#N/A</v>
      </c>
      <c r="F1339" s="4">
        <v>0.18</v>
      </c>
      <c r="K1339" s="4">
        <v>0.17</v>
      </c>
      <c r="L1339" s="4">
        <v>0.32090000000000002</v>
      </c>
      <c r="M1339" s="4">
        <v>0.52769999999999995</v>
      </c>
      <c r="N1339" s="4">
        <v>0.48</v>
      </c>
      <c r="O1339" s="4">
        <v>0.40039999999999998</v>
      </c>
      <c r="P1339" s="4">
        <v>0.50390000000000001</v>
      </c>
    </row>
    <row r="1340" spans="1:16" x14ac:dyDescent="0.25">
      <c r="A1340" t="s">
        <v>1094</v>
      </c>
      <c r="B1340" s="2">
        <v>0</v>
      </c>
      <c r="E1340" s="4" t="e">
        <v>#N/A</v>
      </c>
      <c r="F1340" s="4">
        <v>0.18</v>
      </c>
      <c r="K1340" s="4">
        <v>0.17</v>
      </c>
      <c r="L1340" s="4">
        <v>0.32090000000000002</v>
      </c>
      <c r="M1340" s="4">
        <v>0.52769999999999995</v>
      </c>
      <c r="N1340" s="4">
        <v>0.48</v>
      </c>
      <c r="O1340" s="4">
        <v>0.40039999999999998</v>
      </c>
      <c r="P1340" s="4">
        <v>0.50390000000000001</v>
      </c>
    </row>
    <row r="1341" spans="1:16" x14ac:dyDescent="0.25">
      <c r="A1341" t="s">
        <v>1095</v>
      </c>
      <c r="B1341" s="2">
        <v>0</v>
      </c>
      <c r="E1341" s="4" t="e">
        <v>#N/A</v>
      </c>
      <c r="F1341" s="4">
        <v>0.18</v>
      </c>
      <c r="K1341" s="4">
        <v>0.17</v>
      </c>
      <c r="L1341" s="4">
        <v>0.32090000000000002</v>
      </c>
      <c r="M1341" s="4">
        <v>0.52769999999999995</v>
      </c>
      <c r="N1341" s="4">
        <v>0.48</v>
      </c>
      <c r="O1341" s="4">
        <v>0.40039999999999998</v>
      </c>
      <c r="P1341" s="4">
        <v>0.50390000000000001</v>
      </c>
    </row>
    <row r="1342" spans="1:16" x14ac:dyDescent="0.25">
      <c r="A1342" t="s">
        <v>1096</v>
      </c>
      <c r="B1342" s="2">
        <v>0</v>
      </c>
      <c r="E1342" s="4" t="e">
        <v>#N/A</v>
      </c>
      <c r="F1342" s="4">
        <v>0.18</v>
      </c>
      <c r="K1342" s="4">
        <v>0.17</v>
      </c>
      <c r="L1342" s="4">
        <v>0.32090000000000002</v>
      </c>
      <c r="M1342" s="4">
        <v>0.52769999999999995</v>
      </c>
      <c r="N1342" s="4">
        <v>0.48</v>
      </c>
      <c r="O1342" s="4">
        <v>0.40039999999999998</v>
      </c>
      <c r="P1342" s="4">
        <v>0.50390000000000001</v>
      </c>
    </row>
    <row r="1343" spans="1:16" x14ac:dyDescent="0.25">
      <c r="A1343" t="s">
        <v>1097</v>
      </c>
      <c r="B1343" s="2">
        <v>0</v>
      </c>
      <c r="E1343" s="4" t="e">
        <v>#N/A</v>
      </c>
      <c r="F1343" s="4">
        <v>0.18</v>
      </c>
      <c r="K1343" s="4">
        <v>0.17</v>
      </c>
      <c r="L1343" s="4">
        <v>0.32090000000000002</v>
      </c>
      <c r="M1343" s="4">
        <v>0.52769999999999995</v>
      </c>
      <c r="N1343" s="4">
        <v>0.48</v>
      </c>
      <c r="O1343" s="4">
        <v>0.40039999999999998</v>
      </c>
      <c r="P1343" s="4">
        <v>0.50390000000000001</v>
      </c>
    </row>
    <row r="1344" spans="1:16" x14ac:dyDescent="0.25">
      <c r="A1344" t="s">
        <v>1098</v>
      </c>
      <c r="B1344" s="2">
        <v>0</v>
      </c>
      <c r="E1344" s="4" t="e">
        <v>#N/A</v>
      </c>
      <c r="F1344" s="4">
        <v>0.18</v>
      </c>
      <c r="K1344" s="4">
        <v>0.17</v>
      </c>
      <c r="L1344" s="4">
        <v>0.32090000000000002</v>
      </c>
      <c r="M1344" s="4">
        <v>0.52769999999999995</v>
      </c>
      <c r="N1344" s="4">
        <v>0.48</v>
      </c>
      <c r="O1344" s="4">
        <v>0.40039999999999998</v>
      </c>
      <c r="P1344" s="4">
        <v>0.50390000000000001</v>
      </c>
    </row>
    <row r="1345" spans="1:16" x14ac:dyDescent="0.25">
      <c r="A1345" t="s">
        <v>1099</v>
      </c>
      <c r="B1345" s="2">
        <v>0</v>
      </c>
      <c r="E1345" s="4" t="e">
        <v>#N/A</v>
      </c>
      <c r="F1345" s="4">
        <v>0.18</v>
      </c>
      <c r="K1345" s="4">
        <v>0.17</v>
      </c>
      <c r="L1345" s="4">
        <v>0.32090000000000002</v>
      </c>
      <c r="M1345" s="4">
        <v>0.52769999999999995</v>
      </c>
      <c r="N1345" s="4">
        <v>0.48</v>
      </c>
      <c r="O1345" s="4">
        <v>0.40039999999999998</v>
      </c>
      <c r="P1345" s="4">
        <v>0.50390000000000001</v>
      </c>
    </row>
    <row r="1346" spans="1:16" x14ac:dyDescent="0.25">
      <c r="A1346" t="s">
        <v>1100</v>
      </c>
      <c r="B1346" s="2">
        <v>0</v>
      </c>
      <c r="E1346" s="4" t="e">
        <v>#N/A</v>
      </c>
      <c r="F1346" s="4">
        <v>0.18</v>
      </c>
      <c r="K1346" s="4">
        <v>0.17</v>
      </c>
      <c r="L1346" s="4">
        <v>0.32090000000000002</v>
      </c>
      <c r="M1346" s="4">
        <v>0.52769999999999995</v>
      </c>
      <c r="N1346" s="4">
        <v>0.48</v>
      </c>
      <c r="O1346" s="4">
        <v>0.40039999999999998</v>
      </c>
      <c r="P1346" s="4">
        <v>0.50390000000000001</v>
      </c>
    </row>
    <row r="1347" spans="1:16" x14ac:dyDescent="0.25">
      <c r="A1347" t="s">
        <v>1101</v>
      </c>
      <c r="B1347" s="2">
        <v>0</v>
      </c>
      <c r="E1347" s="4" t="e">
        <v>#N/A</v>
      </c>
      <c r="F1347" s="4">
        <v>0.18</v>
      </c>
      <c r="K1347" s="4">
        <v>0.17</v>
      </c>
      <c r="L1347" s="4">
        <v>0.32090000000000002</v>
      </c>
      <c r="M1347" s="4">
        <v>0.52769999999999995</v>
      </c>
      <c r="N1347" s="4">
        <v>0.48</v>
      </c>
      <c r="O1347" s="4">
        <v>0.40039999999999998</v>
      </c>
      <c r="P1347" s="4">
        <v>0.50390000000000001</v>
      </c>
    </row>
    <row r="1348" spans="1:16" x14ac:dyDescent="0.25">
      <c r="A1348" t="s">
        <v>1102</v>
      </c>
      <c r="B1348" s="2">
        <v>0</v>
      </c>
      <c r="E1348" s="4" t="e">
        <v>#N/A</v>
      </c>
      <c r="F1348" s="4">
        <v>0.18</v>
      </c>
      <c r="K1348" s="4">
        <v>0.17</v>
      </c>
      <c r="L1348" s="4">
        <v>0.32090000000000002</v>
      </c>
      <c r="M1348" s="4">
        <v>0.52769999999999995</v>
      </c>
      <c r="N1348" s="4">
        <v>0.48</v>
      </c>
      <c r="O1348" s="4">
        <v>0.40039999999999998</v>
      </c>
      <c r="P1348" s="4">
        <v>0.50390000000000001</v>
      </c>
    </row>
    <row r="1349" spans="1:16" x14ac:dyDescent="0.25">
      <c r="A1349" t="s">
        <v>1103</v>
      </c>
      <c r="B1349" s="2">
        <v>0</v>
      </c>
      <c r="E1349" s="4" t="e">
        <v>#N/A</v>
      </c>
      <c r="F1349" s="4">
        <v>0.18</v>
      </c>
      <c r="K1349" s="4">
        <v>0.17</v>
      </c>
      <c r="L1349" s="4">
        <v>0.32090000000000002</v>
      </c>
      <c r="M1349" s="4">
        <v>0.52769999999999995</v>
      </c>
      <c r="N1349" s="4">
        <v>0.48</v>
      </c>
      <c r="O1349" s="4">
        <v>0.40039999999999998</v>
      </c>
      <c r="P1349" s="4">
        <v>0.50390000000000001</v>
      </c>
    </row>
    <row r="1350" spans="1:16" x14ac:dyDescent="0.25">
      <c r="A1350" t="s">
        <v>1104</v>
      </c>
      <c r="B1350" s="2">
        <v>0</v>
      </c>
      <c r="E1350" s="4" t="e">
        <v>#N/A</v>
      </c>
      <c r="F1350" s="4">
        <v>0.18</v>
      </c>
      <c r="K1350" s="4">
        <v>0.17</v>
      </c>
      <c r="L1350" s="4">
        <v>0.32090000000000002</v>
      </c>
      <c r="M1350" s="4">
        <v>0.52769999999999995</v>
      </c>
      <c r="N1350" s="4">
        <v>0.48</v>
      </c>
      <c r="O1350" s="4">
        <v>0.40039999999999998</v>
      </c>
      <c r="P1350" s="4">
        <v>0.50390000000000001</v>
      </c>
    </row>
    <row r="1351" spans="1:16" x14ac:dyDescent="0.25">
      <c r="A1351" t="s">
        <v>1105</v>
      </c>
      <c r="B1351" s="2">
        <v>0</v>
      </c>
      <c r="E1351" s="4" t="e">
        <v>#N/A</v>
      </c>
      <c r="F1351" s="4">
        <v>0.18</v>
      </c>
      <c r="K1351" s="4">
        <v>0.17</v>
      </c>
      <c r="L1351" s="4">
        <v>0.32090000000000002</v>
      </c>
      <c r="M1351" s="4">
        <v>0.52769999999999995</v>
      </c>
      <c r="N1351" s="4">
        <v>0.48</v>
      </c>
      <c r="O1351" s="4">
        <v>0.40039999999999998</v>
      </c>
      <c r="P1351" s="4">
        <v>0.50390000000000001</v>
      </c>
    </row>
    <row r="1352" spans="1:16" x14ac:dyDescent="0.25">
      <c r="A1352" t="s">
        <v>1106</v>
      </c>
      <c r="B1352" s="2">
        <v>0</v>
      </c>
      <c r="E1352" s="4" t="e">
        <v>#N/A</v>
      </c>
      <c r="F1352" s="4">
        <v>0.18</v>
      </c>
      <c r="K1352" s="4">
        <v>0.17</v>
      </c>
      <c r="L1352" s="4">
        <v>0.32090000000000002</v>
      </c>
      <c r="M1352" s="4">
        <v>0.52769999999999995</v>
      </c>
      <c r="N1352" s="4">
        <v>0.48</v>
      </c>
      <c r="O1352" s="4">
        <v>0.40039999999999998</v>
      </c>
      <c r="P1352" s="4">
        <v>0.50390000000000001</v>
      </c>
    </row>
    <row r="1353" spans="1:16" x14ac:dyDescent="0.25">
      <c r="A1353" t="s">
        <v>1107</v>
      </c>
      <c r="B1353" s="2">
        <v>0</v>
      </c>
      <c r="E1353" s="4" t="e">
        <v>#N/A</v>
      </c>
      <c r="F1353" s="4">
        <v>0.18</v>
      </c>
      <c r="K1353" s="4">
        <v>0.17</v>
      </c>
      <c r="L1353" s="4">
        <v>0.32090000000000002</v>
      </c>
      <c r="M1353" s="4">
        <v>0.52769999999999995</v>
      </c>
      <c r="N1353" s="4">
        <v>0.48</v>
      </c>
      <c r="O1353" s="4">
        <v>0.40039999999999998</v>
      </c>
      <c r="P1353" s="4">
        <v>0.50390000000000001</v>
      </c>
    </row>
    <row r="1354" spans="1:16" x14ac:dyDescent="0.25">
      <c r="A1354" t="s">
        <v>1108</v>
      </c>
      <c r="B1354" s="2">
        <v>0</v>
      </c>
      <c r="E1354" s="4" t="e">
        <v>#N/A</v>
      </c>
      <c r="F1354" s="4">
        <v>0.18</v>
      </c>
      <c r="K1354" s="4">
        <v>0.17</v>
      </c>
      <c r="L1354" s="4">
        <v>0.32090000000000002</v>
      </c>
      <c r="M1354" s="4">
        <v>0.52769999999999995</v>
      </c>
      <c r="N1354" s="4">
        <v>0.48</v>
      </c>
      <c r="O1354" s="4">
        <v>0.40039999999999998</v>
      </c>
      <c r="P1354" s="4">
        <v>0.50390000000000001</v>
      </c>
    </row>
    <row r="1355" spans="1:16" x14ac:dyDescent="0.25">
      <c r="A1355" t="s">
        <v>1109</v>
      </c>
      <c r="B1355" s="2">
        <v>0</v>
      </c>
      <c r="E1355" s="4" t="e">
        <v>#N/A</v>
      </c>
      <c r="F1355" s="4">
        <v>0.18</v>
      </c>
      <c r="K1355" s="4">
        <v>0.17</v>
      </c>
      <c r="L1355" s="4">
        <v>0.32090000000000002</v>
      </c>
      <c r="M1355" s="4">
        <v>0.52769999999999995</v>
      </c>
      <c r="N1355" s="4">
        <v>0.48</v>
      </c>
      <c r="O1355" s="4">
        <v>0.40039999999999998</v>
      </c>
      <c r="P1355" s="4">
        <v>0.50390000000000001</v>
      </c>
    </row>
    <row r="1356" spans="1:16" x14ac:dyDescent="0.25">
      <c r="A1356" t="s">
        <v>1110</v>
      </c>
      <c r="B1356" s="2">
        <v>0</v>
      </c>
      <c r="E1356" s="4" t="e">
        <v>#N/A</v>
      </c>
      <c r="F1356" s="4">
        <v>0.18</v>
      </c>
      <c r="K1356" s="4">
        <v>0.17</v>
      </c>
      <c r="L1356" s="4">
        <v>0.32090000000000002</v>
      </c>
      <c r="M1356" s="4">
        <v>0.52769999999999995</v>
      </c>
      <c r="N1356" s="4">
        <v>0.48</v>
      </c>
      <c r="O1356" s="4">
        <v>0.40039999999999998</v>
      </c>
      <c r="P1356" s="4">
        <v>0.50390000000000001</v>
      </c>
    </row>
    <row r="1357" spans="1:16" x14ac:dyDescent="0.25">
      <c r="A1357" t="s">
        <v>1111</v>
      </c>
      <c r="B1357" s="2">
        <v>0</v>
      </c>
      <c r="E1357" s="4" t="e">
        <v>#N/A</v>
      </c>
      <c r="F1357" s="4">
        <v>0.18</v>
      </c>
      <c r="K1357" s="4">
        <v>0.17</v>
      </c>
      <c r="L1357" s="4">
        <v>0.32090000000000002</v>
      </c>
      <c r="M1357" s="4">
        <v>0.52769999999999995</v>
      </c>
      <c r="N1357" s="4">
        <v>0.48</v>
      </c>
      <c r="O1357" s="4">
        <v>0.40039999999999998</v>
      </c>
      <c r="P1357" s="4">
        <v>0.50390000000000001</v>
      </c>
    </row>
    <row r="1358" spans="1:16" x14ac:dyDescent="0.25">
      <c r="A1358" t="s">
        <v>1112</v>
      </c>
      <c r="B1358" s="2">
        <v>0</v>
      </c>
      <c r="E1358" s="4" t="e">
        <v>#N/A</v>
      </c>
      <c r="F1358" s="4">
        <v>0.18</v>
      </c>
      <c r="K1358" s="4">
        <v>0.17</v>
      </c>
      <c r="L1358" s="4">
        <v>0.32090000000000002</v>
      </c>
      <c r="M1358" s="4">
        <v>0.52769999999999995</v>
      </c>
      <c r="N1358" s="4">
        <v>0.48</v>
      </c>
      <c r="O1358" s="4">
        <v>0.40039999999999998</v>
      </c>
      <c r="P1358" s="4">
        <v>0.50390000000000001</v>
      </c>
    </row>
    <row r="1359" spans="1:16" x14ac:dyDescent="0.25">
      <c r="A1359" t="s">
        <v>1113</v>
      </c>
      <c r="B1359" s="2">
        <v>0</v>
      </c>
      <c r="E1359" s="4" t="e">
        <v>#N/A</v>
      </c>
      <c r="F1359" s="4">
        <v>0.18</v>
      </c>
      <c r="K1359" s="4">
        <v>0.17</v>
      </c>
      <c r="L1359" s="4">
        <v>0.32090000000000002</v>
      </c>
      <c r="M1359" s="4">
        <v>0.52769999999999995</v>
      </c>
      <c r="N1359" s="4">
        <v>0.48</v>
      </c>
      <c r="O1359" s="4">
        <v>0.40039999999999998</v>
      </c>
      <c r="P1359" s="4">
        <v>0.50390000000000001</v>
      </c>
    </row>
    <row r="1360" spans="1:16" x14ac:dyDescent="0.25">
      <c r="A1360" t="s">
        <v>1114</v>
      </c>
      <c r="B1360" s="2">
        <v>0</v>
      </c>
      <c r="E1360" s="4" t="e">
        <v>#N/A</v>
      </c>
      <c r="F1360" s="4">
        <v>0.18</v>
      </c>
      <c r="K1360" s="4">
        <v>0.17</v>
      </c>
      <c r="L1360" s="4">
        <v>0.32090000000000002</v>
      </c>
      <c r="M1360" s="4">
        <v>0.52769999999999995</v>
      </c>
      <c r="N1360" s="4">
        <v>0.48</v>
      </c>
      <c r="O1360" s="4">
        <v>0.40039999999999998</v>
      </c>
      <c r="P1360" s="4">
        <v>0.50390000000000001</v>
      </c>
    </row>
    <row r="1361" spans="1:16" x14ac:dyDescent="0.25">
      <c r="A1361" t="s">
        <v>1115</v>
      </c>
      <c r="B1361" s="2">
        <v>0</v>
      </c>
      <c r="E1361" s="4" t="e">
        <v>#N/A</v>
      </c>
      <c r="F1361" s="4">
        <v>0.18</v>
      </c>
      <c r="K1361" s="4">
        <v>0.17</v>
      </c>
      <c r="L1361" s="4">
        <v>0.32090000000000002</v>
      </c>
      <c r="M1361" s="4">
        <v>0.52769999999999995</v>
      </c>
      <c r="N1361" s="4">
        <v>0.48</v>
      </c>
      <c r="O1361" s="4">
        <v>0.40039999999999998</v>
      </c>
      <c r="P1361" s="4">
        <v>0.50390000000000001</v>
      </c>
    </row>
    <row r="1362" spans="1:16" x14ac:dyDescent="0.25">
      <c r="A1362" t="s">
        <v>1116</v>
      </c>
      <c r="B1362" s="2">
        <v>0</v>
      </c>
      <c r="E1362" s="4" t="e">
        <v>#N/A</v>
      </c>
      <c r="F1362" s="4">
        <v>0.18</v>
      </c>
      <c r="K1362" s="4">
        <v>0.17</v>
      </c>
      <c r="L1362" s="4">
        <v>0.32090000000000002</v>
      </c>
      <c r="M1362" s="4">
        <v>0.52769999999999995</v>
      </c>
      <c r="N1362" s="4">
        <v>0.48</v>
      </c>
      <c r="O1362" s="4">
        <v>0.40039999999999998</v>
      </c>
      <c r="P1362" s="4">
        <v>0.50390000000000001</v>
      </c>
    </row>
    <row r="1363" spans="1:16" x14ac:dyDescent="0.25">
      <c r="A1363" t="s">
        <v>1117</v>
      </c>
      <c r="B1363" s="2">
        <v>0</v>
      </c>
      <c r="E1363" s="4" t="e">
        <v>#N/A</v>
      </c>
      <c r="F1363" s="4">
        <v>0.18</v>
      </c>
      <c r="K1363" s="4">
        <v>0.17</v>
      </c>
      <c r="L1363" s="4">
        <v>0.32090000000000002</v>
      </c>
      <c r="M1363" s="4">
        <v>0.52769999999999995</v>
      </c>
      <c r="N1363" s="4">
        <v>0.48</v>
      </c>
      <c r="O1363" s="4">
        <v>0.40039999999999998</v>
      </c>
      <c r="P1363" s="4">
        <v>0.50390000000000001</v>
      </c>
    </row>
    <row r="1364" spans="1:16" x14ac:dyDescent="0.25">
      <c r="A1364" t="s">
        <v>1118</v>
      </c>
      <c r="B1364" s="2">
        <v>0</v>
      </c>
      <c r="E1364" s="4" t="e">
        <v>#N/A</v>
      </c>
      <c r="F1364" s="4">
        <v>0.18</v>
      </c>
      <c r="K1364" s="4">
        <v>0.17</v>
      </c>
      <c r="L1364" s="4">
        <v>0.32090000000000002</v>
      </c>
      <c r="M1364" s="4">
        <v>0.52769999999999995</v>
      </c>
      <c r="N1364" s="4">
        <v>0.48</v>
      </c>
      <c r="O1364" s="4">
        <v>0.40039999999999998</v>
      </c>
      <c r="P1364" s="4">
        <v>0.50390000000000001</v>
      </c>
    </row>
    <row r="1365" spans="1:16" x14ac:dyDescent="0.25">
      <c r="A1365" t="s">
        <v>1119</v>
      </c>
      <c r="B1365" s="2">
        <v>0</v>
      </c>
      <c r="E1365" s="4" t="e">
        <v>#N/A</v>
      </c>
      <c r="F1365" s="4">
        <v>0.18</v>
      </c>
      <c r="K1365" s="4">
        <v>0.17</v>
      </c>
      <c r="L1365" s="4">
        <v>0.32090000000000002</v>
      </c>
      <c r="M1365" s="4">
        <v>0.52769999999999995</v>
      </c>
      <c r="N1365" s="4">
        <v>0.48</v>
      </c>
      <c r="O1365" s="4">
        <v>0.40039999999999998</v>
      </c>
      <c r="P1365" s="4">
        <v>0.50390000000000001</v>
      </c>
    </row>
    <row r="1366" spans="1:16" x14ac:dyDescent="0.25">
      <c r="A1366" t="s">
        <v>1120</v>
      </c>
      <c r="B1366" s="2">
        <v>0</v>
      </c>
      <c r="E1366" s="4" t="e">
        <v>#N/A</v>
      </c>
      <c r="F1366" s="4">
        <v>0.18</v>
      </c>
      <c r="K1366" s="4">
        <v>0.17</v>
      </c>
      <c r="L1366" s="4">
        <v>0.32090000000000002</v>
      </c>
      <c r="M1366" s="4">
        <v>0.52769999999999995</v>
      </c>
      <c r="N1366" s="4">
        <v>0.48</v>
      </c>
      <c r="O1366" s="4">
        <v>0.40039999999999998</v>
      </c>
      <c r="P1366" s="4">
        <v>0.50390000000000001</v>
      </c>
    </row>
    <row r="1367" spans="1:16" x14ac:dyDescent="0.25">
      <c r="A1367" t="s">
        <v>1121</v>
      </c>
      <c r="B1367" s="2">
        <v>0</v>
      </c>
      <c r="E1367" s="4" t="e">
        <v>#N/A</v>
      </c>
      <c r="F1367" s="4">
        <v>0.18</v>
      </c>
      <c r="K1367" s="4">
        <v>0.17</v>
      </c>
      <c r="L1367" s="4">
        <v>0.32090000000000002</v>
      </c>
      <c r="M1367" s="4">
        <v>0.52769999999999995</v>
      </c>
      <c r="N1367" s="4">
        <v>0.48</v>
      </c>
      <c r="O1367" s="4">
        <v>0.40039999999999998</v>
      </c>
      <c r="P1367" s="4">
        <v>0.50390000000000001</v>
      </c>
    </row>
    <row r="1368" spans="1:16" x14ac:dyDescent="0.25">
      <c r="A1368" t="s">
        <v>1122</v>
      </c>
      <c r="B1368" s="2">
        <v>0</v>
      </c>
      <c r="E1368" s="4" t="e">
        <v>#N/A</v>
      </c>
      <c r="F1368" s="4">
        <v>0.18</v>
      </c>
      <c r="K1368" s="4">
        <v>0.17</v>
      </c>
      <c r="L1368" s="4">
        <v>0.32090000000000002</v>
      </c>
      <c r="M1368" s="4">
        <v>0.52769999999999995</v>
      </c>
      <c r="N1368" s="4">
        <v>0.48</v>
      </c>
      <c r="O1368" s="4">
        <v>0.40039999999999998</v>
      </c>
      <c r="P1368" s="4">
        <v>0.50390000000000001</v>
      </c>
    </row>
    <row r="1369" spans="1:16" x14ac:dyDescent="0.25">
      <c r="A1369" t="s">
        <v>1123</v>
      </c>
      <c r="B1369" s="2">
        <v>0</v>
      </c>
      <c r="E1369" s="4" t="e">
        <v>#N/A</v>
      </c>
      <c r="F1369" s="4">
        <v>0.18</v>
      </c>
      <c r="K1369" s="4">
        <v>0.17</v>
      </c>
      <c r="L1369" s="4">
        <v>0.32090000000000002</v>
      </c>
      <c r="M1369" s="4">
        <v>0.52769999999999995</v>
      </c>
      <c r="N1369" s="4">
        <v>0.48</v>
      </c>
      <c r="O1369" s="4">
        <v>0.40039999999999998</v>
      </c>
      <c r="P1369" s="4">
        <v>0.50390000000000001</v>
      </c>
    </row>
    <row r="1370" spans="1:16" x14ac:dyDescent="0.25">
      <c r="A1370" t="s">
        <v>1124</v>
      </c>
      <c r="B1370" s="2">
        <v>0</v>
      </c>
      <c r="E1370" s="4" t="e">
        <v>#N/A</v>
      </c>
      <c r="F1370" s="4">
        <v>0.18</v>
      </c>
      <c r="K1370" s="4">
        <v>0.17</v>
      </c>
      <c r="L1370" s="4">
        <v>0.32090000000000002</v>
      </c>
      <c r="M1370" s="4">
        <v>0.52769999999999995</v>
      </c>
      <c r="N1370" s="4">
        <v>0.48</v>
      </c>
      <c r="O1370" s="4">
        <v>0.40039999999999998</v>
      </c>
      <c r="P1370" s="4">
        <v>0.50390000000000001</v>
      </c>
    </row>
    <row r="1371" spans="1:16" x14ac:dyDescent="0.25">
      <c r="A1371" t="s">
        <v>1125</v>
      </c>
      <c r="B1371" s="2">
        <v>0</v>
      </c>
      <c r="E1371" s="4" t="e">
        <v>#N/A</v>
      </c>
      <c r="F1371" s="4">
        <v>0.18</v>
      </c>
      <c r="K1371" s="4">
        <v>0.17</v>
      </c>
      <c r="L1371" s="4">
        <v>0.32090000000000002</v>
      </c>
      <c r="M1371" s="4">
        <v>0.52769999999999995</v>
      </c>
      <c r="N1371" s="4">
        <v>0.48</v>
      </c>
      <c r="O1371" s="4">
        <v>0.40039999999999998</v>
      </c>
      <c r="P1371" s="4">
        <v>0.50390000000000001</v>
      </c>
    </row>
    <row r="1372" spans="1:16" x14ac:dyDescent="0.25">
      <c r="A1372" t="s">
        <v>1126</v>
      </c>
      <c r="B1372" s="2">
        <v>0</v>
      </c>
      <c r="E1372" s="4" t="e">
        <v>#N/A</v>
      </c>
      <c r="F1372" s="4">
        <v>0.18</v>
      </c>
      <c r="K1372" s="4">
        <v>0.17</v>
      </c>
      <c r="L1372" s="4">
        <v>0.32090000000000002</v>
      </c>
      <c r="M1372" s="4">
        <v>0.52769999999999995</v>
      </c>
      <c r="N1372" s="4">
        <v>0.48</v>
      </c>
      <c r="O1372" s="4">
        <v>0.40039999999999998</v>
      </c>
      <c r="P1372" s="4">
        <v>0.50390000000000001</v>
      </c>
    </row>
    <row r="1373" spans="1:16" x14ac:dyDescent="0.25">
      <c r="A1373" t="s">
        <v>1127</v>
      </c>
      <c r="B1373" s="2">
        <v>0</v>
      </c>
      <c r="E1373" s="4" t="e">
        <v>#N/A</v>
      </c>
      <c r="F1373" s="4">
        <v>0.18</v>
      </c>
      <c r="K1373" s="4">
        <v>0.17</v>
      </c>
      <c r="L1373" s="4">
        <v>0.32090000000000002</v>
      </c>
      <c r="M1373" s="4">
        <v>0.52769999999999995</v>
      </c>
      <c r="N1373" s="4">
        <v>0.48</v>
      </c>
      <c r="O1373" s="4">
        <v>0.40039999999999998</v>
      </c>
      <c r="P1373" s="4">
        <v>0.50390000000000001</v>
      </c>
    </row>
    <row r="1374" spans="1:16" x14ac:dyDescent="0.25">
      <c r="A1374" t="s">
        <v>1128</v>
      </c>
      <c r="B1374" s="2">
        <v>0</v>
      </c>
      <c r="E1374" s="4" t="e">
        <v>#N/A</v>
      </c>
      <c r="F1374" s="4">
        <v>0.18</v>
      </c>
      <c r="K1374" s="4">
        <v>0.17</v>
      </c>
      <c r="L1374" s="4">
        <v>0.32090000000000002</v>
      </c>
      <c r="M1374" s="4">
        <v>0.52769999999999995</v>
      </c>
      <c r="N1374" s="4">
        <v>0.48</v>
      </c>
      <c r="O1374" s="4">
        <v>0.40039999999999998</v>
      </c>
      <c r="P1374" s="4">
        <v>0.50390000000000001</v>
      </c>
    </row>
    <row r="1375" spans="1:16" x14ac:dyDescent="0.25">
      <c r="A1375" t="s">
        <v>1129</v>
      </c>
      <c r="B1375" s="2">
        <v>0</v>
      </c>
      <c r="E1375" s="4" t="e">
        <v>#N/A</v>
      </c>
      <c r="F1375" s="4">
        <v>0.18</v>
      </c>
      <c r="K1375" s="4">
        <v>0.17</v>
      </c>
      <c r="L1375" s="4">
        <v>0.32090000000000002</v>
      </c>
      <c r="M1375" s="4">
        <v>0.52769999999999995</v>
      </c>
      <c r="N1375" s="4">
        <v>0.48</v>
      </c>
      <c r="O1375" s="4">
        <v>0.40039999999999998</v>
      </c>
      <c r="P1375" s="4">
        <v>0.50390000000000001</v>
      </c>
    </row>
    <row r="1376" spans="1:16" x14ac:dyDescent="0.25">
      <c r="A1376" t="s">
        <v>1130</v>
      </c>
      <c r="B1376" s="2">
        <v>0</v>
      </c>
      <c r="E1376" s="4" t="e">
        <v>#N/A</v>
      </c>
      <c r="F1376" s="4">
        <v>0.18</v>
      </c>
      <c r="K1376" s="4">
        <v>0.17</v>
      </c>
      <c r="L1376" s="4">
        <v>0.32090000000000002</v>
      </c>
      <c r="M1376" s="4">
        <v>0.52769999999999995</v>
      </c>
      <c r="N1376" s="4">
        <v>0.48</v>
      </c>
      <c r="O1376" s="4">
        <v>0.40039999999999998</v>
      </c>
      <c r="P1376" s="4">
        <v>0.50390000000000001</v>
      </c>
    </row>
    <row r="1377" spans="1:16" x14ac:dyDescent="0.25">
      <c r="A1377" t="s">
        <v>1131</v>
      </c>
      <c r="B1377" s="2">
        <v>0</v>
      </c>
      <c r="E1377" s="4" t="e">
        <v>#N/A</v>
      </c>
      <c r="F1377" s="4">
        <v>0.18</v>
      </c>
      <c r="K1377" s="4">
        <v>0.17</v>
      </c>
      <c r="L1377" s="4">
        <v>0.32090000000000002</v>
      </c>
      <c r="M1377" s="4">
        <v>0.52769999999999995</v>
      </c>
      <c r="N1377" s="4">
        <v>0.48</v>
      </c>
      <c r="O1377" s="4">
        <v>0.40039999999999998</v>
      </c>
      <c r="P1377" s="4">
        <v>0.50390000000000001</v>
      </c>
    </row>
    <row r="1378" spans="1:16" x14ac:dyDescent="0.25">
      <c r="A1378" t="s">
        <v>1132</v>
      </c>
      <c r="B1378" s="2">
        <v>0</v>
      </c>
      <c r="E1378" s="4" t="e">
        <v>#N/A</v>
      </c>
      <c r="F1378" s="4">
        <v>0.18</v>
      </c>
      <c r="K1378" s="4">
        <v>0.17</v>
      </c>
      <c r="L1378" s="4">
        <v>0.32090000000000002</v>
      </c>
      <c r="M1378" s="4">
        <v>0.52769999999999995</v>
      </c>
      <c r="N1378" s="4">
        <v>0.48</v>
      </c>
      <c r="O1378" s="4">
        <v>0.40039999999999998</v>
      </c>
      <c r="P1378" s="4">
        <v>0.50390000000000001</v>
      </c>
    </row>
    <row r="1379" spans="1:16" x14ac:dyDescent="0.25">
      <c r="A1379" t="s">
        <v>1133</v>
      </c>
      <c r="B1379" s="2">
        <v>0</v>
      </c>
      <c r="E1379" s="4" t="e">
        <v>#N/A</v>
      </c>
      <c r="F1379" s="4">
        <v>0.18</v>
      </c>
      <c r="K1379" s="4">
        <v>0.17</v>
      </c>
      <c r="L1379" s="4">
        <v>0.32090000000000002</v>
      </c>
      <c r="M1379" s="4">
        <v>0.52769999999999995</v>
      </c>
      <c r="N1379" s="4">
        <v>0.48</v>
      </c>
      <c r="O1379" s="4">
        <v>0.40039999999999998</v>
      </c>
      <c r="P1379" s="4">
        <v>0.50390000000000001</v>
      </c>
    </row>
    <row r="1380" spans="1:16" x14ac:dyDescent="0.25">
      <c r="A1380" t="s">
        <v>1134</v>
      </c>
      <c r="B1380" s="2">
        <v>0</v>
      </c>
      <c r="E1380" s="4" t="e">
        <v>#N/A</v>
      </c>
      <c r="F1380" s="4">
        <v>0.18</v>
      </c>
      <c r="K1380" s="4">
        <v>0.17</v>
      </c>
      <c r="L1380" s="4">
        <v>0.32090000000000002</v>
      </c>
      <c r="M1380" s="4">
        <v>0.52769999999999995</v>
      </c>
      <c r="N1380" s="4">
        <v>0.48</v>
      </c>
      <c r="O1380" s="4">
        <v>0.40039999999999998</v>
      </c>
      <c r="P1380" s="4">
        <v>0.50390000000000001</v>
      </c>
    </row>
    <row r="1381" spans="1:16" x14ac:dyDescent="0.25">
      <c r="A1381" t="s">
        <v>1135</v>
      </c>
      <c r="B1381" s="2">
        <v>0</v>
      </c>
      <c r="E1381" s="4" t="e">
        <v>#N/A</v>
      </c>
      <c r="F1381" s="4">
        <v>0.18</v>
      </c>
      <c r="K1381" s="4">
        <v>0.17</v>
      </c>
      <c r="L1381" s="4">
        <v>0.32090000000000002</v>
      </c>
      <c r="M1381" s="4">
        <v>0.52769999999999995</v>
      </c>
      <c r="N1381" s="4">
        <v>0.48</v>
      </c>
      <c r="O1381" s="4">
        <v>0.40039999999999998</v>
      </c>
      <c r="P1381" s="4">
        <v>0.50390000000000001</v>
      </c>
    </row>
    <row r="1382" spans="1:16" x14ac:dyDescent="0.25">
      <c r="A1382" t="s">
        <v>1136</v>
      </c>
      <c r="B1382" s="2">
        <v>0</v>
      </c>
      <c r="E1382" s="4" t="e">
        <v>#N/A</v>
      </c>
      <c r="F1382" s="4">
        <v>0.18</v>
      </c>
      <c r="K1382" s="4">
        <v>0.17</v>
      </c>
      <c r="L1382" s="4">
        <v>0.32090000000000002</v>
      </c>
      <c r="M1382" s="4">
        <v>0.52769999999999995</v>
      </c>
      <c r="N1382" s="4">
        <v>0.48</v>
      </c>
      <c r="O1382" s="4">
        <v>0.40039999999999998</v>
      </c>
      <c r="P1382" s="4">
        <v>0.50390000000000001</v>
      </c>
    </row>
    <row r="1383" spans="1:16" x14ac:dyDescent="0.25">
      <c r="A1383" t="s">
        <v>1137</v>
      </c>
      <c r="B1383" s="2">
        <v>0</v>
      </c>
      <c r="E1383" s="4" t="e">
        <v>#N/A</v>
      </c>
      <c r="F1383" s="4">
        <v>0.18</v>
      </c>
      <c r="K1383" s="4">
        <v>0.17</v>
      </c>
      <c r="L1383" s="4">
        <v>0.32090000000000002</v>
      </c>
      <c r="M1383" s="4">
        <v>0.52769999999999995</v>
      </c>
      <c r="N1383" s="4">
        <v>0.48</v>
      </c>
      <c r="O1383" s="4">
        <v>0.40039999999999998</v>
      </c>
      <c r="P1383" s="4">
        <v>0.50390000000000001</v>
      </c>
    </row>
    <row r="1384" spans="1:16" x14ac:dyDescent="0.25">
      <c r="A1384" t="s">
        <v>1138</v>
      </c>
      <c r="B1384" s="2">
        <v>0</v>
      </c>
      <c r="E1384" s="4" t="e">
        <v>#N/A</v>
      </c>
      <c r="F1384" s="4">
        <v>0.18</v>
      </c>
      <c r="K1384" s="4">
        <v>0.17</v>
      </c>
      <c r="L1384" s="4">
        <v>0.32090000000000002</v>
      </c>
      <c r="M1384" s="4">
        <v>0.52769999999999995</v>
      </c>
      <c r="N1384" s="4">
        <v>0.48</v>
      </c>
      <c r="O1384" s="4">
        <v>0.40039999999999998</v>
      </c>
      <c r="P1384" s="4">
        <v>0.50390000000000001</v>
      </c>
    </row>
    <row r="1385" spans="1:16" x14ac:dyDescent="0.25">
      <c r="A1385" t="s">
        <v>1139</v>
      </c>
      <c r="B1385" s="2">
        <v>0</v>
      </c>
      <c r="E1385" s="4" t="e">
        <v>#N/A</v>
      </c>
      <c r="F1385" s="4">
        <v>0.18</v>
      </c>
      <c r="K1385" s="4">
        <v>0.17</v>
      </c>
      <c r="L1385" s="4">
        <v>0.32090000000000002</v>
      </c>
      <c r="M1385" s="4">
        <v>0.52769999999999995</v>
      </c>
      <c r="N1385" s="4">
        <v>0.48</v>
      </c>
      <c r="O1385" s="4">
        <v>0.40039999999999998</v>
      </c>
      <c r="P1385" s="4">
        <v>0.50390000000000001</v>
      </c>
    </row>
    <row r="1386" spans="1:16" x14ac:dyDescent="0.25">
      <c r="A1386" t="s">
        <v>1140</v>
      </c>
      <c r="B1386" s="2">
        <v>0</v>
      </c>
      <c r="E1386" s="4" t="e">
        <v>#N/A</v>
      </c>
      <c r="F1386" s="4">
        <v>0.18</v>
      </c>
      <c r="K1386" s="4">
        <v>0.17</v>
      </c>
      <c r="L1386" s="4">
        <v>0.32090000000000002</v>
      </c>
      <c r="M1386" s="4">
        <v>0.52769999999999995</v>
      </c>
      <c r="N1386" s="4">
        <v>0.48</v>
      </c>
      <c r="O1386" s="4">
        <v>0.40039999999999998</v>
      </c>
      <c r="P1386" s="4">
        <v>0.50390000000000001</v>
      </c>
    </row>
    <row r="1387" spans="1:16" x14ac:dyDescent="0.25">
      <c r="A1387" t="s">
        <v>1141</v>
      </c>
      <c r="B1387" s="2">
        <v>0</v>
      </c>
      <c r="E1387" s="4" t="e">
        <v>#N/A</v>
      </c>
      <c r="F1387" s="4">
        <v>0.18</v>
      </c>
      <c r="K1387" s="4">
        <v>0.17</v>
      </c>
      <c r="L1387" s="4">
        <v>0.32090000000000002</v>
      </c>
      <c r="M1387" s="4">
        <v>0.52769999999999995</v>
      </c>
      <c r="N1387" s="4">
        <v>0.48</v>
      </c>
      <c r="O1387" s="4">
        <v>0.40039999999999998</v>
      </c>
      <c r="P1387" s="4">
        <v>0.50390000000000001</v>
      </c>
    </row>
    <row r="1388" spans="1:16" x14ac:dyDescent="0.25">
      <c r="A1388" t="s">
        <v>1142</v>
      </c>
      <c r="B1388" s="2">
        <v>0</v>
      </c>
      <c r="E1388" s="4" t="e">
        <v>#N/A</v>
      </c>
      <c r="F1388" s="4">
        <v>0.18</v>
      </c>
      <c r="K1388" s="4">
        <v>0.17</v>
      </c>
      <c r="L1388" s="4">
        <v>0.32090000000000002</v>
      </c>
      <c r="M1388" s="4">
        <v>0.52769999999999995</v>
      </c>
      <c r="N1388" s="4">
        <v>0.48</v>
      </c>
      <c r="O1388" s="4">
        <v>0.40039999999999998</v>
      </c>
      <c r="P1388" s="4">
        <v>0.50390000000000001</v>
      </c>
    </row>
    <row r="1389" spans="1:16" x14ac:dyDescent="0.25">
      <c r="A1389" t="s">
        <v>1143</v>
      </c>
      <c r="B1389" s="2">
        <v>0</v>
      </c>
      <c r="E1389" s="4" t="e">
        <v>#N/A</v>
      </c>
      <c r="F1389" s="4">
        <v>0.18</v>
      </c>
      <c r="K1389" s="4">
        <v>0.17</v>
      </c>
      <c r="L1389" s="4">
        <v>0.32090000000000002</v>
      </c>
      <c r="M1389" s="4">
        <v>0.52769999999999995</v>
      </c>
      <c r="N1389" s="4">
        <v>0.48</v>
      </c>
      <c r="O1389" s="4">
        <v>0.40039999999999998</v>
      </c>
      <c r="P1389" s="4">
        <v>0.50390000000000001</v>
      </c>
    </row>
    <row r="1390" spans="1:16" x14ac:dyDescent="0.25">
      <c r="A1390" t="s">
        <v>1144</v>
      </c>
      <c r="B1390" s="2">
        <v>0</v>
      </c>
      <c r="E1390" s="4" t="e">
        <v>#N/A</v>
      </c>
      <c r="F1390" s="4">
        <v>0.18</v>
      </c>
      <c r="K1390" s="4">
        <v>0.17</v>
      </c>
      <c r="L1390" s="4">
        <v>0.32090000000000002</v>
      </c>
      <c r="M1390" s="4">
        <v>0.52769999999999995</v>
      </c>
      <c r="N1390" s="4">
        <v>0.48</v>
      </c>
      <c r="O1390" s="4">
        <v>0.40039999999999998</v>
      </c>
      <c r="P1390" s="4">
        <v>0.50390000000000001</v>
      </c>
    </row>
    <row r="1391" spans="1:16" x14ac:dyDescent="0.25">
      <c r="A1391" t="s">
        <v>1145</v>
      </c>
      <c r="B1391" s="2">
        <v>0</v>
      </c>
      <c r="E1391" s="4" t="e">
        <v>#N/A</v>
      </c>
      <c r="F1391" s="4">
        <v>0.18</v>
      </c>
      <c r="K1391" s="4">
        <v>0.17</v>
      </c>
      <c r="L1391" s="4">
        <v>0.32090000000000002</v>
      </c>
      <c r="M1391" s="4">
        <v>0.52769999999999995</v>
      </c>
      <c r="N1391" s="4">
        <v>0.48</v>
      </c>
      <c r="O1391" s="4">
        <v>0.40039999999999998</v>
      </c>
      <c r="P1391" s="4">
        <v>0.50390000000000001</v>
      </c>
    </row>
    <row r="1392" spans="1:16" x14ac:dyDescent="0.25">
      <c r="A1392" t="s">
        <v>1146</v>
      </c>
      <c r="B1392" s="2">
        <v>0</v>
      </c>
      <c r="E1392" s="4" t="e">
        <v>#N/A</v>
      </c>
      <c r="F1392" s="4">
        <v>0.18</v>
      </c>
      <c r="K1392" s="4">
        <v>0.17</v>
      </c>
      <c r="L1392" s="4">
        <v>0.32090000000000002</v>
      </c>
      <c r="M1392" s="4">
        <v>0.52769999999999995</v>
      </c>
      <c r="N1392" s="4">
        <v>0.48</v>
      </c>
      <c r="O1392" s="4">
        <v>0.40039999999999998</v>
      </c>
      <c r="P1392" s="4">
        <v>0.50390000000000001</v>
      </c>
    </row>
    <row r="1393" spans="1:16" x14ac:dyDescent="0.25">
      <c r="A1393" t="s">
        <v>1147</v>
      </c>
      <c r="B1393" s="2">
        <v>0</v>
      </c>
      <c r="E1393" s="4" t="e">
        <v>#N/A</v>
      </c>
      <c r="F1393" s="4">
        <v>0.18</v>
      </c>
      <c r="K1393" s="4">
        <v>0.17</v>
      </c>
      <c r="L1393" s="4">
        <v>0.32090000000000002</v>
      </c>
      <c r="M1393" s="4">
        <v>0.52769999999999995</v>
      </c>
      <c r="N1393" s="4">
        <v>0.48</v>
      </c>
      <c r="O1393" s="4">
        <v>0.40039999999999998</v>
      </c>
      <c r="P1393" s="4">
        <v>0.50390000000000001</v>
      </c>
    </row>
    <row r="1394" spans="1:16" x14ac:dyDescent="0.25">
      <c r="A1394" t="s">
        <v>1148</v>
      </c>
      <c r="B1394" s="2">
        <v>0</v>
      </c>
      <c r="E1394" s="4" t="e">
        <v>#N/A</v>
      </c>
      <c r="F1394" s="4">
        <v>0.18</v>
      </c>
      <c r="K1394" s="4">
        <v>0.17</v>
      </c>
      <c r="L1394" s="4">
        <v>0.32090000000000002</v>
      </c>
      <c r="M1394" s="4">
        <v>0.52769999999999995</v>
      </c>
      <c r="N1394" s="4">
        <v>0.48</v>
      </c>
      <c r="O1394" s="4">
        <v>0.40039999999999998</v>
      </c>
      <c r="P1394" s="4">
        <v>0.50390000000000001</v>
      </c>
    </row>
    <row r="1395" spans="1:16" x14ac:dyDescent="0.25">
      <c r="A1395" t="s">
        <v>1149</v>
      </c>
      <c r="B1395" s="2">
        <v>0</v>
      </c>
      <c r="E1395" s="4" t="e">
        <v>#N/A</v>
      </c>
      <c r="F1395" s="4">
        <v>0.18</v>
      </c>
      <c r="K1395" s="4">
        <v>0.17</v>
      </c>
      <c r="L1395" s="4">
        <v>0.32090000000000002</v>
      </c>
      <c r="M1395" s="4">
        <v>0.52769999999999995</v>
      </c>
      <c r="N1395" s="4">
        <v>0.48</v>
      </c>
      <c r="O1395" s="4">
        <v>0.40039999999999998</v>
      </c>
      <c r="P1395" s="4">
        <v>0.50390000000000001</v>
      </c>
    </row>
    <row r="1396" spans="1:16" x14ac:dyDescent="0.25">
      <c r="A1396" t="s">
        <v>1150</v>
      </c>
      <c r="B1396" s="2">
        <v>0</v>
      </c>
      <c r="E1396" s="4" t="e">
        <v>#N/A</v>
      </c>
      <c r="F1396" s="4">
        <v>0.18</v>
      </c>
      <c r="K1396" s="4">
        <v>0.17</v>
      </c>
      <c r="L1396" s="4">
        <v>0.32090000000000002</v>
      </c>
      <c r="M1396" s="4">
        <v>0.52769999999999995</v>
      </c>
      <c r="N1396" s="4">
        <v>0.48</v>
      </c>
      <c r="O1396" s="4">
        <v>0.40039999999999998</v>
      </c>
      <c r="P1396" s="4">
        <v>0.50390000000000001</v>
      </c>
    </row>
    <row r="1397" spans="1:16" x14ac:dyDescent="0.25">
      <c r="A1397" t="s">
        <v>1151</v>
      </c>
      <c r="B1397" s="2">
        <v>0</v>
      </c>
      <c r="E1397" s="4" t="e">
        <v>#N/A</v>
      </c>
      <c r="F1397" s="4">
        <v>0.18</v>
      </c>
      <c r="K1397" s="4">
        <v>0.17</v>
      </c>
      <c r="L1397" s="4">
        <v>0.32090000000000002</v>
      </c>
      <c r="M1397" s="4">
        <v>0.52769999999999995</v>
      </c>
      <c r="N1397" s="4">
        <v>0.48</v>
      </c>
      <c r="O1397" s="4">
        <v>0.40039999999999998</v>
      </c>
      <c r="P1397" s="4">
        <v>0.50390000000000001</v>
      </c>
    </row>
    <row r="1398" spans="1:16" x14ac:dyDescent="0.25">
      <c r="A1398" t="s">
        <v>1152</v>
      </c>
      <c r="B1398" s="2">
        <v>0</v>
      </c>
      <c r="E1398" s="4" t="e">
        <v>#N/A</v>
      </c>
      <c r="F1398" s="4">
        <v>0.18</v>
      </c>
      <c r="K1398" s="4">
        <v>0.17</v>
      </c>
      <c r="L1398" s="4">
        <v>0.32090000000000002</v>
      </c>
      <c r="M1398" s="4">
        <v>0.52769999999999995</v>
      </c>
      <c r="N1398" s="4">
        <v>0.48</v>
      </c>
      <c r="O1398" s="4">
        <v>0.40039999999999998</v>
      </c>
      <c r="P1398" s="4">
        <v>0.50390000000000001</v>
      </c>
    </row>
    <row r="1399" spans="1:16" x14ac:dyDescent="0.25">
      <c r="A1399" t="s">
        <v>1153</v>
      </c>
      <c r="B1399" s="2">
        <v>0</v>
      </c>
      <c r="E1399" s="4" t="e">
        <v>#N/A</v>
      </c>
      <c r="F1399" s="4">
        <v>0.18</v>
      </c>
      <c r="K1399" s="4">
        <v>0.17</v>
      </c>
      <c r="L1399" s="4">
        <v>0.32090000000000002</v>
      </c>
      <c r="M1399" s="4">
        <v>0.52769999999999995</v>
      </c>
      <c r="N1399" s="4">
        <v>0.48</v>
      </c>
      <c r="O1399" s="4">
        <v>0.40039999999999998</v>
      </c>
      <c r="P1399" s="4">
        <v>0.50390000000000001</v>
      </c>
    </row>
    <row r="1400" spans="1:16" x14ac:dyDescent="0.25">
      <c r="A1400" t="s">
        <v>1154</v>
      </c>
      <c r="B1400" s="2">
        <v>0</v>
      </c>
      <c r="E1400" s="4" t="e">
        <v>#N/A</v>
      </c>
      <c r="F1400" s="4">
        <v>0.18</v>
      </c>
      <c r="K1400" s="4">
        <v>0.17</v>
      </c>
      <c r="L1400" s="4">
        <v>0.32090000000000002</v>
      </c>
      <c r="M1400" s="4">
        <v>0.52769999999999995</v>
      </c>
      <c r="N1400" s="4">
        <v>0.48</v>
      </c>
      <c r="O1400" s="4">
        <v>0.40039999999999998</v>
      </c>
      <c r="P1400" s="4">
        <v>0.50390000000000001</v>
      </c>
    </row>
    <row r="1401" spans="1:16" x14ac:dyDescent="0.25">
      <c r="A1401" t="s">
        <v>1155</v>
      </c>
      <c r="B1401" s="2">
        <v>0</v>
      </c>
      <c r="E1401" s="4" t="e">
        <v>#N/A</v>
      </c>
      <c r="F1401" s="4">
        <v>0.18</v>
      </c>
      <c r="K1401" s="4">
        <v>0.17</v>
      </c>
      <c r="L1401" s="4">
        <v>0.32090000000000002</v>
      </c>
      <c r="M1401" s="4">
        <v>0.52769999999999995</v>
      </c>
      <c r="N1401" s="4">
        <v>0.48</v>
      </c>
      <c r="O1401" s="4">
        <v>0.40039999999999998</v>
      </c>
      <c r="P1401" s="4">
        <v>0.50390000000000001</v>
      </c>
    </row>
    <row r="1402" spans="1:16" x14ac:dyDescent="0.25">
      <c r="A1402" t="s">
        <v>1156</v>
      </c>
      <c r="B1402" s="2">
        <v>0</v>
      </c>
      <c r="E1402" s="4" t="e">
        <v>#N/A</v>
      </c>
      <c r="F1402" s="4">
        <v>0.18</v>
      </c>
      <c r="K1402" s="4">
        <v>0.17</v>
      </c>
      <c r="L1402" s="4">
        <v>0.32090000000000002</v>
      </c>
      <c r="M1402" s="4">
        <v>0.52769999999999995</v>
      </c>
      <c r="N1402" s="4">
        <v>0.48</v>
      </c>
      <c r="O1402" s="4">
        <v>0.40039999999999998</v>
      </c>
      <c r="P1402" s="4">
        <v>0.50390000000000001</v>
      </c>
    </row>
    <row r="1403" spans="1:16" x14ac:dyDescent="0.25">
      <c r="A1403" t="s">
        <v>1157</v>
      </c>
      <c r="B1403" s="2">
        <v>0</v>
      </c>
      <c r="E1403" s="4" t="e">
        <v>#N/A</v>
      </c>
      <c r="F1403" s="4">
        <v>0.18</v>
      </c>
      <c r="K1403" s="4">
        <v>0.17</v>
      </c>
      <c r="L1403" s="4">
        <v>0.32090000000000002</v>
      </c>
      <c r="M1403" s="4">
        <v>0.52769999999999995</v>
      </c>
      <c r="N1403" s="4">
        <v>0.48</v>
      </c>
      <c r="O1403" s="4">
        <v>0.40039999999999998</v>
      </c>
      <c r="P1403" s="4">
        <v>0.50390000000000001</v>
      </c>
    </row>
    <row r="1404" spans="1:16" x14ac:dyDescent="0.25">
      <c r="A1404" t="s">
        <v>1158</v>
      </c>
      <c r="B1404" s="2">
        <v>0</v>
      </c>
      <c r="E1404" s="4" t="e">
        <v>#N/A</v>
      </c>
      <c r="F1404" s="4">
        <v>0.18</v>
      </c>
      <c r="K1404" s="4">
        <v>0.17</v>
      </c>
      <c r="L1404" s="4">
        <v>0.32090000000000002</v>
      </c>
      <c r="M1404" s="4">
        <v>0.52769999999999995</v>
      </c>
      <c r="N1404" s="4">
        <v>0.48</v>
      </c>
      <c r="O1404" s="4">
        <v>0.40039999999999998</v>
      </c>
      <c r="P1404" s="4">
        <v>0.50390000000000001</v>
      </c>
    </row>
    <row r="1405" spans="1:16" x14ac:dyDescent="0.25">
      <c r="A1405" t="s">
        <v>1159</v>
      </c>
      <c r="B1405" s="2">
        <v>0</v>
      </c>
      <c r="E1405" s="4" t="e">
        <v>#N/A</v>
      </c>
      <c r="F1405" s="4">
        <v>0.18</v>
      </c>
      <c r="K1405" s="4">
        <v>0.17</v>
      </c>
      <c r="L1405" s="4">
        <v>0.32090000000000002</v>
      </c>
      <c r="M1405" s="4">
        <v>0.52769999999999995</v>
      </c>
      <c r="N1405" s="4">
        <v>0.48</v>
      </c>
      <c r="O1405" s="4">
        <v>0.40039999999999998</v>
      </c>
      <c r="P1405" s="4">
        <v>0.50390000000000001</v>
      </c>
    </row>
    <row r="1406" spans="1:16" x14ac:dyDescent="0.25">
      <c r="A1406" t="s">
        <v>1160</v>
      </c>
      <c r="B1406" s="2">
        <v>0</v>
      </c>
      <c r="E1406" s="4" t="e">
        <v>#N/A</v>
      </c>
      <c r="F1406" s="4">
        <v>0.18</v>
      </c>
      <c r="K1406" s="4">
        <v>0.17</v>
      </c>
      <c r="L1406" s="4">
        <v>0.32090000000000002</v>
      </c>
      <c r="M1406" s="4">
        <v>0.52769999999999995</v>
      </c>
      <c r="N1406" s="4">
        <v>0.48</v>
      </c>
      <c r="O1406" s="4">
        <v>0.40039999999999998</v>
      </c>
      <c r="P1406" s="4">
        <v>0.50390000000000001</v>
      </c>
    </row>
    <row r="1407" spans="1:16" x14ac:dyDescent="0.25">
      <c r="A1407" t="s">
        <v>1161</v>
      </c>
      <c r="B1407" s="2">
        <v>0</v>
      </c>
      <c r="E1407" s="4" t="e">
        <v>#N/A</v>
      </c>
      <c r="F1407" s="4">
        <v>0.18</v>
      </c>
      <c r="K1407" s="4">
        <v>0.17</v>
      </c>
      <c r="L1407" s="4">
        <v>0.32090000000000002</v>
      </c>
      <c r="M1407" s="4">
        <v>0.52769999999999995</v>
      </c>
      <c r="N1407" s="4">
        <v>0.48</v>
      </c>
      <c r="O1407" s="4">
        <v>0.40039999999999998</v>
      </c>
      <c r="P1407" s="4">
        <v>0.50390000000000001</v>
      </c>
    </row>
    <row r="1408" spans="1:16" x14ac:dyDescent="0.25">
      <c r="A1408" t="s">
        <v>1162</v>
      </c>
      <c r="B1408" s="2">
        <v>0</v>
      </c>
      <c r="E1408" s="4" t="e">
        <v>#N/A</v>
      </c>
      <c r="F1408" s="4">
        <v>0.18</v>
      </c>
      <c r="K1408" s="4">
        <v>0.17</v>
      </c>
      <c r="L1408" s="4">
        <v>0.32090000000000002</v>
      </c>
      <c r="M1408" s="4">
        <v>0.52769999999999995</v>
      </c>
      <c r="N1408" s="4">
        <v>0.48</v>
      </c>
      <c r="O1408" s="4">
        <v>0.40039999999999998</v>
      </c>
      <c r="P1408" s="4">
        <v>0.50390000000000001</v>
      </c>
    </row>
    <row r="1409" spans="1:16" x14ac:dyDescent="0.25">
      <c r="A1409" t="s">
        <v>1163</v>
      </c>
      <c r="B1409" s="2">
        <v>0</v>
      </c>
      <c r="E1409" s="4" t="e">
        <v>#N/A</v>
      </c>
      <c r="F1409" s="4">
        <v>0.18</v>
      </c>
      <c r="K1409" s="4">
        <v>0.17</v>
      </c>
      <c r="L1409" s="4">
        <v>0.32090000000000002</v>
      </c>
      <c r="M1409" s="4">
        <v>0.52769999999999995</v>
      </c>
      <c r="N1409" s="4">
        <v>0.48</v>
      </c>
      <c r="O1409" s="4">
        <v>0.40039999999999998</v>
      </c>
      <c r="P1409" s="4">
        <v>0.50390000000000001</v>
      </c>
    </row>
    <row r="1410" spans="1:16" x14ac:dyDescent="0.25">
      <c r="A1410" t="s">
        <v>1164</v>
      </c>
      <c r="B1410" s="2">
        <v>0</v>
      </c>
      <c r="E1410" s="4" t="e">
        <v>#N/A</v>
      </c>
      <c r="F1410" s="4">
        <v>0.18</v>
      </c>
      <c r="K1410" s="4">
        <v>0.17</v>
      </c>
      <c r="L1410" s="4">
        <v>0.32090000000000002</v>
      </c>
      <c r="M1410" s="4">
        <v>0.52769999999999995</v>
      </c>
      <c r="N1410" s="4">
        <v>0.48</v>
      </c>
      <c r="O1410" s="4">
        <v>0.40039999999999998</v>
      </c>
      <c r="P1410" s="4">
        <v>0.50390000000000001</v>
      </c>
    </row>
    <row r="1411" spans="1:16" x14ac:dyDescent="0.25">
      <c r="A1411" t="s">
        <v>1165</v>
      </c>
      <c r="B1411" s="2">
        <v>0</v>
      </c>
      <c r="E1411" s="4" t="e">
        <v>#N/A</v>
      </c>
      <c r="F1411" s="4">
        <v>0.18</v>
      </c>
      <c r="K1411" s="4">
        <v>0.17</v>
      </c>
      <c r="L1411" s="4">
        <v>0.32090000000000002</v>
      </c>
      <c r="M1411" s="4">
        <v>0.52769999999999995</v>
      </c>
      <c r="N1411" s="4">
        <v>0.48</v>
      </c>
      <c r="O1411" s="4">
        <v>0.40039999999999998</v>
      </c>
      <c r="P1411" s="4">
        <v>0.50390000000000001</v>
      </c>
    </row>
    <row r="1412" spans="1:16" x14ac:dyDescent="0.25">
      <c r="A1412" t="s">
        <v>1166</v>
      </c>
      <c r="B1412" s="2">
        <v>0</v>
      </c>
      <c r="E1412" s="4" t="e">
        <v>#N/A</v>
      </c>
      <c r="F1412" s="4">
        <v>0.18</v>
      </c>
      <c r="K1412" s="4">
        <v>0.17</v>
      </c>
      <c r="L1412" s="4">
        <v>0.32090000000000002</v>
      </c>
      <c r="M1412" s="4">
        <v>0.52769999999999995</v>
      </c>
      <c r="N1412" s="4">
        <v>0.48</v>
      </c>
      <c r="O1412" s="4">
        <v>0.40039999999999998</v>
      </c>
      <c r="P1412" s="4">
        <v>0.50390000000000001</v>
      </c>
    </row>
    <row r="1413" spans="1:16" x14ac:dyDescent="0.25">
      <c r="A1413" t="s">
        <v>1167</v>
      </c>
      <c r="B1413" s="2">
        <v>0</v>
      </c>
      <c r="E1413" s="4" t="e">
        <v>#N/A</v>
      </c>
      <c r="F1413" s="4">
        <v>0.18</v>
      </c>
      <c r="K1413" s="4">
        <v>0.17</v>
      </c>
      <c r="L1413" s="4">
        <v>0.32090000000000002</v>
      </c>
      <c r="M1413" s="4">
        <v>0.52769999999999995</v>
      </c>
      <c r="N1413" s="4">
        <v>0.48</v>
      </c>
      <c r="O1413" s="4">
        <v>0.40039999999999998</v>
      </c>
      <c r="P1413" s="4">
        <v>0.50390000000000001</v>
      </c>
    </row>
    <row r="1414" spans="1:16" x14ac:dyDescent="0.25">
      <c r="A1414" t="s">
        <v>1168</v>
      </c>
      <c r="B1414" s="2">
        <v>0</v>
      </c>
      <c r="E1414" s="4" t="e">
        <v>#N/A</v>
      </c>
      <c r="F1414" s="4">
        <v>0.18</v>
      </c>
      <c r="K1414" s="4">
        <v>0.17</v>
      </c>
      <c r="L1414" s="4">
        <v>0.32090000000000002</v>
      </c>
      <c r="M1414" s="4">
        <v>0.52769999999999995</v>
      </c>
      <c r="N1414" s="4">
        <v>0.48</v>
      </c>
      <c r="O1414" s="4">
        <v>0.40039999999999998</v>
      </c>
      <c r="P1414" s="4">
        <v>0.50390000000000001</v>
      </c>
    </row>
    <row r="1415" spans="1:16" x14ac:dyDescent="0.25">
      <c r="A1415" t="s">
        <v>1169</v>
      </c>
      <c r="B1415" s="2">
        <v>0</v>
      </c>
      <c r="E1415" s="4" t="e">
        <v>#N/A</v>
      </c>
      <c r="F1415" s="4">
        <v>0.18</v>
      </c>
      <c r="K1415" s="4">
        <v>0.17</v>
      </c>
      <c r="L1415" s="4">
        <v>0.32090000000000002</v>
      </c>
      <c r="M1415" s="4">
        <v>0.52769999999999995</v>
      </c>
      <c r="N1415" s="4">
        <v>0.48</v>
      </c>
      <c r="O1415" s="4">
        <v>0.40039999999999998</v>
      </c>
      <c r="P1415" s="4">
        <v>0.50390000000000001</v>
      </c>
    </row>
    <row r="1416" spans="1:16" x14ac:dyDescent="0.25">
      <c r="A1416" t="s">
        <v>1170</v>
      </c>
      <c r="B1416" s="2">
        <v>0</v>
      </c>
      <c r="E1416" s="4" t="e">
        <v>#N/A</v>
      </c>
      <c r="F1416" s="4">
        <v>0.18</v>
      </c>
      <c r="K1416" s="4">
        <v>0.17</v>
      </c>
      <c r="L1416" s="4">
        <v>0.32090000000000002</v>
      </c>
      <c r="M1416" s="4">
        <v>0.52769999999999995</v>
      </c>
      <c r="N1416" s="4">
        <v>0.48</v>
      </c>
      <c r="O1416" s="4">
        <v>0.40039999999999998</v>
      </c>
      <c r="P1416" s="4">
        <v>0.50390000000000001</v>
      </c>
    </row>
    <row r="1417" spans="1:16" x14ac:dyDescent="0.25">
      <c r="A1417" t="s">
        <v>1171</v>
      </c>
      <c r="B1417" s="2">
        <v>0</v>
      </c>
      <c r="E1417" s="4" t="e">
        <v>#N/A</v>
      </c>
      <c r="F1417" s="4">
        <v>0.18</v>
      </c>
      <c r="K1417" s="4">
        <v>0.17</v>
      </c>
      <c r="L1417" s="4">
        <v>0.32090000000000002</v>
      </c>
      <c r="M1417" s="4">
        <v>0.52769999999999995</v>
      </c>
      <c r="N1417" s="4">
        <v>0.48</v>
      </c>
      <c r="O1417" s="4">
        <v>0.40039999999999998</v>
      </c>
      <c r="P1417" s="4">
        <v>0.50390000000000001</v>
      </c>
    </row>
    <row r="1418" spans="1:16" x14ac:dyDescent="0.25">
      <c r="A1418" t="s">
        <v>1172</v>
      </c>
      <c r="B1418" s="2">
        <v>0</v>
      </c>
      <c r="E1418" s="4" t="e">
        <v>#N/A</v>
      </c>
      <c r="F1418" s="4">
        <v>0.18</v>
      </c>
      <c r="K1418" s="4">
        <v>0.17</v>
      </c>
      <c r="L1418" s="4">
        <v>0.32090000000000002</v>
      </c>
      <c r="M1418" s="4">
        <v>0.52769999999999995</v>
      </c>
      <c r="N1418" s="4">
        <v>0.48</v>
      </c>
      <c r="O1418" s="4">
        <v>0.40039999999999998</v>
      </c>
      <c r="P1418" s="4">
        <v>0.50390000000000001</v>
      </c>
    </row>
    <row r="1419" spans="1:16" x14ac:dyDescent="0.25">
      <c r="A1419" t="s">
        <v>1173</v>
      </c>
      <c r="B1419" s="2">
        <v>0</v>
      </c>
      <c r="E1419" s="4" t="e">
        <v>#N/A</v>
      </c>
      <c r="F1419" s="4">
        <v>0.18</v>
      </c>
      <c r="K1419" s="4">
        <v>0.17</v>
      </c>
      <c r="L1419" s="4">
        <v>0.32090000000000002</v>
      </c>
      <c r="M1419" s="4">
        <v>0.52769999999999995</v>
      </c>
      <c r="N1419" s="4">
        <v>0.48</v>
      </c>
      <c r="O1419" s="4">
        <v>0.40039999999999998</v>
      </c>
      <c r="P1419" s="4">
        <v>0.50390000000000001</v>
      </c>
    </row>
    <row r="1420" spans="1:16" x14ac:dyDescent="0.25">
      <c r="A1420" t="s">
        <v>1174</v>
      </c>
      <c r="B1420" s="2">
        <v>0</v>
      </c>
      <c r="E1420" s="4" t="e">
        <v>#N/A</v>
      </c>
      <c r="F1420" s="4">
        <v>0.18</v>
      </c>
      <c r="K1420" s="4">
        <v>0.17</v>
      </c>
      <c r="L1420" s="4">
        <v>0.32090000000000002</v>
      </c>
      <c r="M1420" s="4">
        <v>0.52769999999999995</v>
      </c>
      <c r="N1420" s="4">
        <v>0.48</v>
      </c>
      <c r="O1420" s="4">
        <v>0.40039999999999998</v>
      </c>
      <c r="P1420" s="4">
        <v>0.50390000000000001</v>
      </c>
    </row>
    <row r="1421" spans="1:16" x14ac:dyDescent="0.25">
      <c r="A1421" t="s">
        <v>1175</v>
      </c>
      <c r="B1421" s="2">
        <v>0</v>
      </c>
      <c r="E1421" s="4" t="e">
        <v>#N/A</v>
      </c>
      <c r="F1421" s="4">
        <v>0.18</v>
      </c>
      <c r="K1421" s="4">
        <v>0.17</v>
      </c>
      <c r="L1421" s="4">
        <v>0.32090000000000002</v>
      </c>
      <c r="M1421" s="4">
        <v>0.52769999999999995</v>
      </c>
      <c r="N1421" s="4">
        <v>0.48</v>
      </c>
      <c r="O1421" s="4">
        <v>0.40039999999999998</v>
      </c>
      <c r="P1421" s="4">
        <v>0.50390000000000001</v>
      </c>
    </row>
    <row r="1422" spans="1:16" x14ac:dyDescent="0.25">
      <c r="A1422" t="s">
        <v>1176</v>
      </c>
      <c r="B1422" s="2">
        <v>0</v>
      </c>
      <c r="E1422" s="4" t="e">
        <v>#N/A</v>
      </c>
      <c r="F1422" s="4">
        <v>0.18</v>
      </c>
      <c r="K1422" s="4">
        <v>0.17</v>
      </c>
      <c r="L1422" s="4">
        <v>0.32090000000000002</v>
      </c>
      <c r="M1422" s="4">
        <v>0.52769999999999995</v>
      </c>
      <c r="N1422" s="4">
        <v>0.48</v>
      </c>
      <c r="O1422" s="4">
        <v>0.40039999999999998</v>
      </c>
      <c r="P1422" s="4">
        <v>0.50390000000000001</v>
      </c>
    </row>
    <row r="1423" spans="1:16" x14ac:dyDescent="0.25">
      <c r="A1423" t="s">
        <v>1177</v>
      </c>
      <c r="B1423" s="2">
        <v>0</v>
      </c>
      <c r="E1423" s="4" t="e">
        <v>#N/A</v>
      </c>
      <c r="F1423" s="4">
        <v>0.18</v>
      </c>
      <c r="K1423" s="4">
        <v>0.17</v>
      </c>
      <c r="L1423" s="4">
        <v>0.32090000000000002</v>
      </c>
      <c r="M1423" s="4">
        <v>0.52769999999999995</v>
      </c>
      <c r="N1423" s="4">
        <v>0.48</v>
      </c>
      <c r="O1423" s="4">
        <v>0.40039999999999998</v>
      </c>
      <c r="P1423" s="4">
        <v>0.50390000000000001</v>
      </c>
    </row>
    <row r="1424" spans="1:16" x14ac:dyDescent="0.25">
      <c r="A1424" t="s">
        <v>1178</v>
      </c>
      <c r="B1424" s="2">
        <v>0</v>
      </c>
      <c r="E1424" s="4" t="e">
        <v>#N/A</v>
      </c>
      <c r="F1424" s="4">
        <v>0.18</v>
      </c>
      <c r="K1424" s="4">
        <v>0.17</v>
      </c>
      <c r="L1424" s="4">
        <v>0.32090000000000002</v>
      </c>
      <c r="M1424" s="4">
        <v>0.52769999999999995</v>
      </c>
      <c r="N1424" s="4">
        <v>0.48</v>
      </c>
      <c r="O1424" s="4">
        <v>0.40039999999999998</v>
      </c>
      <c r="P1424" s="4">
        <v>0.50390000000000001</v>
      </c>
    </row>
    <row r="1425" spans="1:16" x14ac:dyDescent="0.25">
      <c r="A1425" t="s">
        <v>1179</v>
      </c>
      <c r="B1425" s="2">
        <v>0</v>
      </c>
      <c r="E1425" s="4" t="e">
        <v>#N/A</v>
      </c>
      <c r="F1425" s="4">
        <v>0.18</v>
      </c>
      <c r="K1425" s="4">
        <v>0.17</v>
      </c>
      <c r="L1425" s="4">
        <v>0.32090000000000002</v>
      </c>
      <c r="M1425" s="4">
        <v>0.52769999999999995</v>
      </c>
      <c r="N1425" s="4">
        <v>0.48</v>
      </c>
      <c r="O1425" s="4">
        <v>0.40039999999999998</v>
      </c>
      <c r="P1425" s="4">
        <v>0.50390000000000001</v>
      </c>
    </row>
    <row r="1426" spans="1:16" x14ac:dyDescent="0.25">
      <c r="A1426" t="s">
        <v>1180</v>
      </c>
      <c r="B1426" s="2">
        <v>0</v>
      </c>
      <c r="E1426" s="4" t="e">
        <v>#N/A</v>
      </c>
      <c r="F1426" s="4">
        <v>0.18</v>
      </c>
      <c r="K1426" s="4">
        <v>0.17</v>
      </c>
      <c r="L1426" s="4">
        <v>0.32090000000000002</v>
      </c>
      <c r="M1426" s="4">
        <v>0.52769999999999995</v>
      </c>
      <c r="N1426" s="4">
        <v>0.48</v>
      </c>
      <c r="O1426" s="4">
        <v>0.40039999999999998</v>
      </c>
      <c r="P1426" s="4">
        <v>0.50390000000000001</v>
      </c>
    </row>
    <row r="1427" spans="1:16" x14ac:dyDescent="0.25">
      <c r="A1427" t="s">
        <v>1181</v>
      </c>
      <c r="B1427" s="2">
        <v>0</v>
      </c>
      <c r="E1427" s="4" t="e">
        <v>#N/A</v>
      </c>
      <c r="F1427" s="4">
        <v>0.18</v>
      </c>
      <c r="K1427" s="4">
        <v>0.17</v>
      </c>
      <c r="L1427" s="4">
        <v>0.32090000000000002</v>
      </c>
      <c r="M1427" s="4">
        <v>0.52769999999999995</v>
      </c>
      <c r="N1427" s="4">
        <v>0.48</v>
      </c>
      <c r="O1427" s="4">
        <v>0.40039999999999998</v>
      </c>
      <c r="P1427" s="4">
        <v>0.50390000000000001</v>
      </c>
    </row>
    <row r="1428" spans="1:16" x14ac:dyDescent="0.25">
      <c r="A1428" t="s">
        <v>1182</v>
      </c>
      <c r="B1428" s="2">
        <v>0</v>
      </c>
      <c r="E1428" s="4" t="e">
        <v>#N/A</v>
      </c>
      <c r="F1428" s="4">
        <v>0.18</v>
      </c>
      <c r="K1428" s="4">
        <v>0.17</v>
      </c>
      <c r="L1428" s="4">
        <v>0.32090000000000002</v>
      </c>
      <c r="M1428" s="4">
        <v>0.52769999999999995</v>
      </c>
      <c r="N1428" s="4">
        <v>0.48</v>
      </c>
      <c r="O1428" s="4">
        <v>0.40039999999999998</v>
      </c>
      <c r="P1428" s="4">
        <v>0.50390000000000001</v>
      </c>
    </row>
    <row r="1429" spans="1:16" x14ac:dyDescent="0.25">
      <c r="A1429" t="s">
        <v>1183</v>
      </c>
      <c r="B1429" s="2">
        <v>0</v>
      </c>
      <c r="E1429" s="4" t="e">
        <v>#N/A</v>
      </c>
      <c r="F1429" s="4">
        <v>0.18</v>
      </c>
      <c r="K1429" s="4">
        <v>0.17</v>
      </c>
      <c r="L1429" s="4">
        <v>0.32090000000000002</v>
      </c>
      <c r="M1429" s="4">
        <v>0.52769999999999995</v>
      </c>
      <c r="N1429" s="4">
        <v>0.48</v>
      </c>
      <c r="O1429" s="4">
        <v>0.40039999999999998</v>
      </c>
      <c r="P1429" s="4">
        <v>0.50390000000000001</v>
      </c>
    </row>
    <row r="1430" spans="1:16" x14ac:dyDescent="0.25">
      <c r="A1430" t="s">
        <v>1184</v>
      </c>
      <c r="B1430" s="2">
        <v>0</v>
      </c>
      <c r="E1430" s="4" t="e">
        <v>#N/A</v>
      </c>
      <c r="F1430" s="4">
        <v>0.18</v>
      </c>
      <c r="K1430" s="4">
        <v>0.17</v>
      </c>
      <c r="L1430" s="4">
        <v>0.32090000000000002</v>
      </c>
      <c r="M1430" s="4">
        <v>0.52769999999999995</v>
      </c>
      <c r="N1430" s="4">
        <v>0.48</v>
      </c>
      <c r="O1430" s="4">
        <v>0.40039999999999998</v>
      </c>
      <c r="P1430" s="4">
        <v>0.50390000000000001</v>
      </c>
    </row>
    <row r="1431" spans="1:16" x14ac:dyDescent="0.25">
      <c r="A1431" t="s">
        <v>1185</v>
      </c>
      <c r="B1431" s="2">
        <v>0</v>
      </c>
      <c r="E1431" s="4" t="e">
        <v>#N/A</v>
      </c>
      <c r="F1431" s="4">
        <v>0.18</v>
      </c>
      <c r="K1431" s="4">
        <v>0.17</v>
      </c>
      <c r="L1431" s="4">
        <v>0.32090000000000002</v>
      </c>
      <c r="M1431" s="4">
        <v>0.52769999999999995</v>
      </c>
      <c r="N1431" s="4">
        <v>0.48</v>
      </c>
      <c r="O1431" s="4">
        <v>0.40039999999999998</v>
      </c>
      <c r="P1431" s="4">
        <v>0.50390000000000001</v>
      </c>
    </row>
    <row r="1432" spans="1:16" x14ac:dyDescent="0.25">
      <c r="A1432" t="s">
        <v>1186</v>
      </c>
      <c r="B1432" s="2">
        <v>0</v>
      </c>
      <c r="E1432" s="4" t="e">
        <v>#N/A</v>
      </c>
      <c r="F1432" s="4">
        <v>0.18</v>
      </c>
      <c r="K1432" s="4">
        <v>0.17</v>
      </c>
      <c r="L1432" s="4">
        <v>0.32090000000000002</v>
      </c>
      <c r="M1432" s="4">
        <v>0.52769999999999995</v>
      </c>
      <c r="N1432" s="4">
        <v>0.48</v>
      </c>
      <c r="O1432" s="4">
        <v>0.40039999999999998</v>
      </c>
      <c r="P1432" s="4">
        <v>0.50390000000000001</v>
      </c>
    </row>
    <row r="1433" spans="1:16" x14ac:dyDescent="0.25">
      <c r="A1433" t="s">
        <v>1187</v>
      </c>
      <c r="B1433" s="2">
        <v>0</v>
      </c>
      <c r="E1433" s="4" t="e">
        <v>#N/A</v>
      </c>
      <c r="F1433" s="4">
        <v>0.18</v>
      </c>
      <c r="K1433" s="4">
        <v>0.17</v>
      </c>
      <c r="L1433" s="4">
        <v>0.32090000000000002</v>
      </c>
      <c r="M1433" s="4">
        <v>0.52769999999999995</v>
      </c>
      <c r="N1433" s="4">
        <v>0.48</v>
      </c>
      <c r="O1433" s="4">
        <v>0.40039999999999998</v>
      </c>
      <c r="P1433" s="4">
        <v>0.50390000000000001</v>
      </c>
    </row>
    <row r="1434" spans="1:16" x14ac:dyDescent="0.25">
      <c r="A1434" t="s">
        <v>1188</v>
      </c>
      <c r="B1434" s="2">
        <v>0</v>
      </c>
      <c r="E1434" s="4" t="e">
        <v>#N/A</v>
      </c>
      <c r="F1434" s="4">
        <v>0.18</v>
      </c>
      <c r="K1434" s="4">
        <v>0.17</v>
      </c>
      <c r="L1434" s="4">
        <v>0.32090000000000002</v>
      </c>
      <c r="M1434" s="4">
        <v>0.52769999999999995</v>
      </c>
      <c r="N1434" s="4">
        <v>0.48</v>
      </c>
      <c r="O1434" s="4">
        <v>0.40039999999999998</v>
      </c>
      <c r="P1434" s="4">
        <v>0.50390000000000001</v>
      </c>
    </row>
    <row r="1435" spans="1:16" x14ac:dyDescent="0.25">
      <c r="A1435" t="s">
        <v>1189</v>
      </c>
      <c r="B1435" s="2">
        <v>0.05</v>
      </c>
      <c r="E1435" s="4" t="e">
        <v>#N/A</v>
      </c>
      <c r="F1435" s="4">
        <v>0.18</v>
      </c>
      <c r="K1435" s="4">
        <v>0.17</v>
      </c>
      <c r="L1435" s="4">
        <v>0.32090000000000002</v>
      </c>
      <c r="M1435" s="4">
        <v>0.52769999999999995</v>
      </c>
      <c r="N1435" s="4">
        <v>0.48</v>
      </c>
      <c r="O1435" s="4">
        <v>0.40039999999999998</v>
      </c>
      <c r="P1435" s="4">
        <v>0.50390000000000001</v>
      </c>
    </row>
    <row r="1436" spans="1:16" x14ac:dyDescent="0.25">
      <c r="A1436" t="s">
        <v>1190</v>
      </c>
      <c r="B1436" s="2">
        <v>0.05</v>
      </c>
      <c r="E1436" s="4" t="e">
        <v>#N/A</v>
      </c>
      <c r="F1436" s="4">
        <v>0.18</v>
      </c>
      <c r="K1436" s="4">
        <v>0.17</v>
      </c>
      <c r="L1436" s="4">
        <v>0.32090000000000002</v>
      </c>
      <c r="M1436" s="4">
        <v>0.52769999999999995</v>
      </c>
      <c r="N1436" s="4">
        <v>0.48</v>
      </c>
      <c r="O1436" s="4">
        <v>0.40039999999999998</v>
      </c>
      <c r="P1436" s="4">
        <v>0.50390000000000001</v>
      </c>
    </row>
    <row r="1437" spans="1:16" x14ac:dyDescent="0.25">
      <c r="A1437" t="s">
        <v>1191</v>
      </c>
      <c r="B1437" s="2">
        <v>0.05</v>
      </c>
      <c r="E1437" s="4" t="e">
        <v>#N/A</v>
      </c>
      <c r="F1437" s="4">
        <v>0.18</v>
      </c>
      <c r="K1437" s="4">
        <v>0.17</v>
      </c>
      <c r="L1437" s="4">
        <v>0.32090000000000002</v>
      </c>
      <c r="M1437" s="4">
        <v>0.52769999999999995</v>
      </c>
      <c r="N1437" s="4">
        <v>0.48</v>
      </c>
      <c r="O1437" s="4">
        <v>0.40039999999999998</v>
      </c>
      <c r="P1437" s="4">
        <v>0.50390000000000001</v>
      </c>
    </row>
    <row r="1438" spans="1:16" x14ac:dyDescent="0.25">
      <c r="A1438" t="s">
        <v>1192</v>
      </c>
      <c r="B1438" s="2">
        <v>0.05</v>
      </c>
      <c r="E1438" s="4" t="e">
        <v>#N/A</v>
      </c>
      <c r="F1438" s="4">
        <v>0.18</v>
      </c>
      <c r="K1438" s="4">
        <v>0.17</v>
      </c>
      <c r="L1438" s="4">
        <v>0.32090000000000002</v>
      </c>
      <c r="M1438" s="4">
        <v>0.52769999999999995</v>
      </c>
      <c r="N1438" s="4">
        <v>0.48</v>
      </c>
      <c r="O1438" s="4">
        <v>0.40039999999999998</v>
      </c>
      <c r="P1438" s="4">
        <v>0.50390000000000001</v>
      </c>
    </row>
    <row r="1439" spans="1:16" x14ac:dyDescent="0.25">
      <c r="A1439" t="s">
        <v>1193</v>
      </c>
      <c r="B1439" s="2">
        <v>0</v>
      </c>
      <c r="E1439" s="4" t="e">
        <v>#N/A</v>
      </c>
      <c r="F1439" s="4">
        <v>0.18</v>
      </c>
      <c r="K1439" s="4">
        <v>0.17</v>
      </c>
      <c r="L1439" s="4">
        <v>0.32090000000000002</v>
      </c>
      <c r="M1439" s="4">
        <v>0.52769999999999995</v>
      </c>
      <c r="N1439" s="4">
        <v>0.48</v>
      </c>
      <c r="O1439" s="4">
        <v>0.40039999999999998</v>
      </c>
      <c r="P1439" s="4">
        <v>0.50390000000000001</v>
      </c>
    </row>
    <row r="1440" spans="1:16" x14ac:dyDescent="0.25">
      <c r="A1440" t="s">
        <v>1194</v>
      </c>
      <c r="B1440" s="2">
        <v>0</v>
      </c>
      <c r="E1440" s="4" t="e">
        <v>#N/A</v>
      </c>
      <c r="F1440" s="4">
        <v>0.18</v>
      </c>
      <c r="K1440" s="4">
        <v>0.17</v>
      </c>
      <c r="L1440" s="4">
        <v>0.32090000000000002</v>
      </c>
      <c r="M1440" s="4">
        <v>0.52769999999999995</v>
      </c>
      <c r="N1440" s="4">
        <v>0.48</v>
      </c>
      <c r="O1440" s="4">
        <v>0.40039999999999998</v>
      </c>
      <c r="P1440" s="4">
        <v>0.50390000000000001</v>
      </c>
    </row>
    <row r="1441" spans="1:16" x14ac:dyDescent="0.25">
      <c r="A1441" t="s">
        <v>1195</v>
      </c>
      <c r="B1441" s="2">
        <v>0</v>
      </c>
      <c r="E1441" s="4" t="e">
        <v>#N/A</v>
      </c>
      <c r="F1441" s="4">
        <v>0.18</v>
      </c>
      <c r="K1441" s="4">
        <v>0.17</v>
      </c>
      <c r="L1441" s="4">
        <v>0.32090000000000002</v>
      </c>
      <c r="M1441" s="4">
        <v>0.52769999999999995</v>
      </c>
      <c r="N1441" s="4">
        <v>0.48</v>
      </c>
      <c r="O1441" s="4">
        <v>0.40039999999999998</v>
      </c>
      <c r="P1441" s="4">
        <v>0.50390000000000001</v>
      </c>
    </row>
    <row r="1442" spans="1:16" x14ac:dyDescent="0.25">
      <c r="A1442" t="s">
        <v>1196</v>
      </c>
      <c r="B1442" s="2">
        <v>0</v>
      </c>
      <c r="E1442" s="4" t="e">
        <v>#N/A</v>
      </c>
      <c r="F1442" s="4">
        <v>0.18</v>
      </c>
      <c r="K1442" s="4">
        <v>0.17</v>
      </c>
      <c r="L1442" s="4">
        <v>0.32090000000000002</v>
      </c>
      <c r="M1442" s="4">
        <v>0.52769999999999995</v>
      </c>
      <c r="N1442" s="4">
        <v>0.48</v>
      </c>
      <c r="O1442" s="4">
        <v>0.40039999999999998</v>
      </c>
      <c r="P1442" s="4">
        <v>0.50390000000000001</v>
      </c>
    </row>
    <row r="1443" spans="1:16" x14ac:dyDescent="0.25">
      <c r="A1443" t="s">
        <v>1197</v>
      </c>
      <c r="B1443" s="2">
        <v>0</v>
      </c>
      <c r="E1443" s="4" t="e">
        <v>#N/A</v>
      </c>
      <c r="F1443" s="4">
        <v>0.18</v>
      </c>
      <c r="K1443" s="4">
        <v>0.17</v>
      </c>
      <c r="L1443" s="4">
        <v>0.32090000000000002</v>
      </c>
      <c r="M1443" s="4">
        <v>0.52769999999999995</v>
      </c>
      <c r="N1443" s="4">
        <v>0.48</v>
      </c>
      <c r="O1443" s="4">
        <v>0.40039999999999998</v>
      </c>
      <c r="P1443" s="4">
        <v>0.50390000000000001</v>
      </c>
    </row>
    <row r="1444" spans="1:16" x14ac:dyDescent="0.25">
      <c r="A1444" t="s">
        <v>1198</v>
      </c>
      <c r="B1444" s="2">
        <v>0</v>
      </c>
      <c r="E1444" s="4" t="e">
        <v>#N/A</v>
      </c>
      <c r="F1444" s="4">
        <v>0.18</v>
      </c>
      <c r="K1444" s="4">
        <v>0.17</v>
      </c>
      <c r="L1444" s="4">
        <v>0.32090000000000002</v>
      </c>
      <c r="M1444" s="4">
        <v>0.52769999999999995</v>
      </c>
      <c r="N1444" s="4">
        <v>0.48</v>
      </c>
      <c r="O1444" s="4">
        <v>0.40039999999999998</v>
      </c>
      <c r="P1444" s="4">
        <v>0.50390000000000001</v>
      </c>
    </row>
    <row r="1445" spans="1:16" x14ac:dyDescent="0.25">
      <c r="A1445" t="s">
        <v>1199</v>
      </c>
      <c r="B1445" s="2">
        <v>0</v>
      </c>
      <c r="E1445" s="4" t="e">
        <v>#N/A</v>
      </c>
      <c r="F1445" s="4">
        <v>0.18</v>
      </c>
      <c r="K1445" s="4">
        <v>0.17</v>
      </c>
      <c r="L1445" s="4">
        <v>0.32090000000000002</v>
      </c>
      <c r="M1445" s="4">
        <v>0.52769999999999995</v>
      </c>
      <c r="N1445" s="4">
        <v>0.48</v>
      </c>
      <c r="O1445" s="4">
        <v>0.40039999999999998</v>
      </c>
      <c r="P1445" s="4">
        <v>0.50390000000000001</v>
      </c>
    </row>
    <row r="1446" spans="1:16" x14ac:dyDescent="0.25">
      <c r="A1446" t="s">
        <v>1200</v>
      </c>
      <c r="B1446" s="2">
        <v>0</v>
      </c>
      <c r="E1446" s="4" t="e">
        <v>#N/A</v>
      </c>
      <c r="F1446" s="4">
        <v>0.18</v>
      </c>
      <c r="K1446" s="4">
        <v>0.17</v>
      </c>
      <c r="L1446" s="4">
        <v>0.32090000000000002</v>
      </c>
      <c r="M1446" s="4">
        <v>0.52769999999999995</v>
      </c>
      <c r="N1446" s="4">
        <v>0.48</v>
      </c>
      <c r="O1446" s="4">
        <v>0.40039999999999998</v>
      </c>
      <c r="P1446" s="4">
        <v>0.50390000000000001</v>
      </c>
    </row>
    <row r="1447" spans="1:16" x14ac:dyDescent="0.25">
      <c r="A1447" t="s">
        <v>1201</v>
      </c>
      <c r="B1447" s="2">
        <v>0</v>
      </c>
      <c r="E1447" s="4" t="e">
        <v>#N/A</v>
      </c>
      <c r="F1447" s="4">
        <v>0.18</v>
      </c>
      <c r="K1447" s="4">
        <v>0.17</v>
      </c>
      <c r="L1447" s="4">
        <v>0.32090000000000002</v>
      </c>
      <c r="M1447" s="4">
        <v>0.52769999999999995</v>
      </c>
      <c r="N1447" s="4">
        <v>0.48</v>
      </c>
      <c r="O1447" s="4">
        <v>0.40039999999999998</v>
      </c>
      <c r="P1447" s="4">
        <v>0.50390000000000001</v>
      </c>
    </row>
    <row r="1448" spans="1:16" x14ac:dyDescent="0.25">
      <c r="A1448" t="s">
        <v>1202</v>
      </c>
      <c r="B1448" s="2">
        <v>0</v>
      </c>
      <c r="E1448" s="4" t="e">
        <v>#N/A</v>
      </c>
      <c r="F1448" s="4">
        <v>0.18</v>
      </c>
      <c r="K1448" s="4">
        <v>0.17</v>
      </c>
      <c r="L1448" s="4">
        <v>0.32090000000000002</v>
      </c>
      <c r="M1448" s="4">
        <v>0.52769999999999995</v>
      </c>
      <c r="N1448" s="4">
        <v>0.48</v>
      </c>
      <c r="O1448" s="4">
        <v>0.40039999999999998</v>
      </c>
      <c r="P1448" s="4">
        <v>0.50390000000000001</v>
      </c>
    </row>
    <row r="1449" spans="1:16" x14ac:dyDescent="0.25">
      <c r="A1449" t="s">
        <v>1203</v>
      </c>
      <c r="B1449" s="2">
        <v>0</v>
      </c>
      <c r="E1449" s="4" t="e">
        <v>#N/A</v>
      </c>
      <c r="F1449" s="4">
        <v>0.18</v>
      </c>
      <c r="K1449" s="4">
        <v>0.17</v>
      </c>
      <c r="L1449" s="4">
        <v>0.32090000000000002</v>
      </c>
      <c r="M1449" s="4">
        <v>0.52769999999999995</v>
      </c>
      <c r="N1449" s="4">
        <v>0.48</v>
      </c>
      <c r="O1449" s="4">
        <v>0.40039999999999998</v>
      </c>
      <c r="P1449" s="4">
        <v>0.50390000000000001</v>
      </c>
    </row>
    <row r="1450" spans="1:16" x14ac:dyDescent="0.25">
      <c r="A1450" t="s">
        <v>1204</v>
      </c>
      <c r="B1450" s="2">
        <v>0</v>
      </c>
      <c r="E1450" s="4" t="e">
        <v>#N/A</v>
      </c>
      <c r="F1450" s="4">
        <v>0.18</v>
      </c>
      <c r="K1450" s="4">
        <v>0.17</v>
      </c>
      <c r="L1450" s="4">
        <v>0.32090000000000002</v>
      </c>
      <c r="M1450" s="4">
        <v>0.52769999999999995</v>
      </c>
      <c r="N1450" s="4">
        <v>0.48</v>
      </c>
      <c r="O1450" s="4">
        <v>0.40039999999999998</v>
      </c>
      <c r="P1450" s="4">
        <v>0.50390000000000001</v>
      </c>
    </row>
    <row r="1451" spans="1:16" x14ac:dyDescent="0.25">
      <c r="A1451" t="s">
        <v>1205</v>
      </c>
      <c r="B1451" s="2">
        <v>0</v>
      </c>
      <c r="E1451" s="4" t="e">
        <v>#N/A</v>
      </c>
      <c r="F1451" s="4">
        <v>0.18</v>
      </c>
      <c r="K1451" s="4">
        <v>0.17</v>
      </c>
      <c r="L1451" s="4">
        <v>0.32090000000000002</v>
      </c>
      <c r="M1451" s="4">
        <v>0.52769999999999995</v>
      </c>
      <c r="N1451" s="4">
        <v>0.48</v>
      </c>
      <c r="O1451" s="4">
        <v>0.40039999999999998</v>
      </c>
      <c r="P1451" s="4">
        <v>0.50390000000000001</v>
      </c>
    </row>
    <row r="1452" spans="1:16" x14ac:dyDescent="0.25">
      <c r="A1452" t="s">
        <v>1206</v>
      </c>
      <c r="B1452" s="2">
        <v>0</v>
      </c>
      <c r="E1452" s="4" t="e">
        <v>#N/A</v>
      </c>
      <c r="F1452" s="4">
        <v>0.18</v>
      </c>
      <c r="K1452" s="4">
        <v>0.17</v>
      </c>
      <c r="L1452" s="4">
        <v>0.32090000000000002</v>
      </c>
      <c r="M1452" s="4">
        <v>0.52769999999999995</v>
      </c>
      <c r="N1452" s="4">
        <v>0.48</v>
      </c>
      <c r="O1452" s="4">
        <v>0.40039999999999998</v>
      </c>
      <c r="P1452" s="4">
        <v>0.50390000000000001</v>
      </c>
    </row>
    <row r="1453" spans="1:16" x14ac:dyDescent="0.25">
      <c r="A1453" t="s">
        <v>1207</v>
      </c>
      <c r="B1453" s="2">
        <v>0</v>
      </c>
      <c r="E1453" s="4" t="e">
        <v>#N/A</v>
      </c>
      <c r="F1453" s="4">
        <v>0.18</v>
      </c>
      <c r="K1453" s="4">
        <v>0.17</v>
      </c>
      <c r="L1453" s="4">
        <v>0.32090000000000002</v>
      </c>
      <c r="M1453" s="4">
        <v>0.52769999999999995</v>
      </c>
      <c r="N1453" s="4">
        <v>0.48</v>
      </c>
      <c r="O1453" s="4">
        <v>0.40039999999999998</v>
      </c>
      <c r="P1453" s="4">
        <v>0.50390000000000001</v>
      </c>
    </row>
    <row r="1454" spans="1:16" x14ac:dyDescent="0.25">
      <c r="A1454" t="s">
        <v>1208</v>
      </c>
      <c r="B1454" s="2">
        <v>0</v>
      </c>
      <c r="E1454" s="4" t="e">
        <v>#N/A</v>
      </c>
      <c r="F1454" s="4">
        <v>0.18</v>
      </c>
      <c r="K1454" s="4">
        <v>0.17</v>
      </c>
      <c r="L1454" s="4">
        <v>0.32090000000000002</v>
      </c>
      <c r="M1454" s="4">
        <v>0.52769999999999995</v>
      </c>
      <c r="N1454" s="4">
        <v>0.48</v>
      </c>
      <c r="O1454" s="4">
        <v>0.40039999999999998</v>
      </c>
      <c r="P1454" s="4">
        <v>0.50390000000000001</v>
      </c>
    </row>
    <row r="1455" spans="1:16" x14ac:dyDescent="0.25">
      <c r="A1455" t="s">
        <v>1209</v>
      </c>
      <c r="B1455" s="2">
        <v>0</v>
      </c>
      <c r="E1455" s="4" t="e">
        <v>#N/A</v>
      </c>
      <c r="F1455" s="4">
        <v>0.18</v>
      </c>
      <c r="K1455" s="4">
        <v>0.17</v>
      </c>
      <c r="L1455" s="4">
        <v>0.32090000000000002</v>
      </c>
      <c r="M1455" s="4">
        <v>0.52769999999999995</v>
      </c>
      <c r="N1455" s="4">
        <v>0.48</v>
      </c>
      <c r="O1455" s="4">
        <v>0.40039999999999998</v>
      </c>
      <c r="P1455" s="4">
        <v>0.50390000000000001</v>
      </c>
    </row>
    <row r="1456" spans="1:16" x14ac:dyDescent="0.25">
      <c r="A1456" t="s">
        <v>1210</v>
      </c>
      <c r="B1456" s="2">
        <v>0</v>
      </c>
      <c r="E1456" s="4" t="e">
        <v>#N/A</v>
      </c>
      <c r="F1456" s="4">
        <v>0.18</v>
      </c>
      <c r="K1456" s="4">
        <v>0.17</v>
      </c>
      <c r="L1456" s="4">
        <v>0.32090000000000002</v>
      </c>
      <c r="M1456" s="4">
        <v>0.52769999999999995</v>
      </c>
      <c r="N1456" s="4">
        <v>0.48</v>
      </c>
      <c r="O1456" s="4">
        <v>0.40039999999999998</v>
      </c>
      <c r="P1456" s="4">
        <v>0.50390000000000001</v>
      </c>
    </row>
    <row r="1457" spans="1:16" x14ac:dyDescent="0.25">
      <c r="A1457" t="s">
        <v>1211</v>
      </c>
      <c r="B1457" s="2">
        <v>0</v>
      </c>
      <c r="E1457" s="4" t="e">
        <v>#N/A</v>
      </c>
      <c r="F1457" s="4">
        <v>0.18</v>
      </c>
      <c r="K1457" s="4">
        <v>0.17</v>
      </c>
      <c r="L1457" s="4">
        <v>0.32090000000000002</v>
      </c>
      <c r="M1457" s="4">
        <v>0.52769999999999995</v>
      </c>
      <c r="N1457" s="4">
        <v>0.48</v>
      </c>
      <c r="O1457" s="4">
        <v>0.40039999999999998</v>
      </c>
      <c r="P1457" s="4">
        <v>0.50390000000000001</v>
      </c>
    </row>
    <row r="1458" spans="1:16" x14ac:dyDescent="0.25">
      <c r="A1458" t="s">
        <v>1212</v>
      </c>
      <c r="B1458" s="2">
        <v>0</v>
      </c>
      <c r="E1458" s="4" t="e">
        <v>#N/A</v>
      </c>
      <c r="F1458" s="4">
        <v>0.18</v>
      </c>
      <c r="K1458" s="4">
        <v>0.17</v>
      </c>
      <c r="L1458" s="4">
        <v>0.32090000000000002</v>
      </c>
      <c r="M1458" s="4">
        <v>0.52769999999999995</v>
      </c>
      <c r="N1458" s="4">
        <v>0.48</v>
      </c>
      <c r="O1458" s="4">
        <v>0.40039999999999998</v>
      </c>
      <c r="P1458" s="4">
        <v>0.50390000000000001</v>
      </c>
    </row>
    <row r="1459" spans="1:16" x14ac:dyDescent="0.25">
      <c r="A1459" t="s">
        <v>1213</v>
      </c>
      <c r="B1459" s="2">
        <v>0</v>
      </c>
      <c r="E1459" s="4" t="e">
        <v>#N/A</v>
      </c>
      <c r="F1459" s="4">
        <v>0.18</v>
      </c>
      <c r="K1459" s="4">
        <v>0.17</v>
      </c>
      <c r="L1459" s="4">
        <v>0.32090000000000002</v>
      </c>
      <c r="M1459" s="4">
        <v>0.52769999999999995</v>
      </c>
      <c r="N1459" s="4">
        <v>0.48</v>
      </c>
      <c r="O1459" s="4">
        <v>0.40039999999999998</v>
      </c>
      <c r="P1459" s="4">
        <v>0.50390000000000001</v>
      </c>
    </row>
    <row r="1460" spans="1:16" x14ac:dyDescent="0.25">
      <c r="A1460" t="s">
        <v>1214</v>
      </c>
      <c r="B1460" s="2">
        <v>0</v>
      </c>
      <c r="E1460" s="4" t="e">
        <v>#N/A</v>
      </c>
      <c r="F1460" s="4">
        <v>0.18</v>
      </c>
      <c r="K1460" s="4">
        <v>0.17</v>
      </c>
      <c r="L1460" s="4">
        <v>0.32090000000000002</v>
      </c>
      <c r="M1460" s="4">
        <v>0.52769999999999995</v>
      </c>
      <c r="N1460" s="4">
        <v>0.48</v>
      </c>
      <c r="O1460" s="4">
        <v>0.40039999999999998</v>
      </c>
      <c r="P1460" s="4">
        <v>0.50390000000000001</v>
      </c>
    </row>
    <row r="1461" spans="1:16" x14ac:dyDescent="0.25">
      <c r="A1461" t="s">
        <v>1215</v>
      </c>
      <c r="B1461" s="2">
        <v>0</v>
      </c>
      <c r="E1461" s="4" t="e">
        <v>#N/A</v>
      </c>
      <c r="F1461" s="4">
        <v>0.18</v>
      </c>
      <c r="K1461" s="4">
        <v>0.17</v>
      </c>
      <c r="L1461" s="4">
        <v>0.32090000000000002</v>
      </c>
      <c r="M1461" s="4">
        <v>0.52769999999999995</v>
      </c>
      <c r="N1461" s="4">
        <v>0.48</v>
      </c>
      <c r="O1461" s="4">
        <v>0.40039999999999998</v>
      </c>
      <c r="P1461" s="4">
        <v>0.50390000000000001</v>
      </c>
    </row>
    <row r="1462" spans="1:16" x14ac:dyDescent="0.25">
      <c r="A1462" t="s">
        <v>1216</v>
      </c>
      <c r="B1462" s="2">
        <v>0</v>
      </c>
      <c r="E1462" s="4" t="e">
        <v>#N/A</v>
      </c>
      <c r="F1462" s="4">
        <v>0.18</v>
      </c>
      <c r="K1462" s="4">
        <v>0.17</v>
      </c>
      <c r="L1462" s="4">
        <v>0.32090000000000002</v>
      </c>
      <c r="M1462" s="4">
        <v>0.52769999999999995</v>
      </c>
      <c r="N1462" s="4">
        <v>0.48</v>
      </c>
      <c r="O1462" s="4">
        <v>0.40039999999999998</v>
      </c>
      <c r="P1462" s="4">
        <v>0.50390000000000001</v>
      </c>
    </row>
    <row r="1463" spans="1:16" x14ac:dyDescent="0.25">
      <c r="A1463" t="s">
        <v>1217</v>
      </c>
      <c r="B1463" s="2">
        <v>0</v>
      </c>
      <c r="E1463" s="4" t="e">
        <v>#N/A</v>
      </c>
      <c r="F1463" s="4">
        <v>0.18</v>
      </c>
      <c r="K1463" s="4">
        <v>0.17</v>
      </c>
      <c r="L1463" s="4">
        <v>0.32090000000000002</v>
      </c>
      <c r="M1463" s="4">
        <v>0.52769999999999995</v>
      </c>
      <c r="N1463" s="4">
        <v>0.48</v>
      </c>
      <c r="O1463" s="4">
        <v>0.40039999999999998</v>
      </c>
      <c r="P1463" s="4">
        <v>0.50390000000000001</v>
      </c>
    </row>
    <row r="1464" spans="1:16" x14ac:dyDescent="0.25">
      <c r="A1464" t="s">
        <v>1218</v>
      </c>
      <c r="B1464" s="2">
        <v>0</v>
      </c>
      <c r="E1464" s="4" t="e">
        <v>#N/A</v>
      </c>
      <c r="F1464" s="4">
        <v>0.18</v>
      </c>
      <c r="K1464" s="4">
        <v>0.17</v>
      </c>
      <c r="L1464" s="4">
        <v>0.32090000000000002</v>
      </c>
      <c r="M1464" s="4">
        <v>0.52769999999999995</v>
      </c>
      <c r="N1464" s="4">
        <v>0.48</v>
      </c>
      <c r="O1464" s="4">
        <v>0.40039999999999998</v>
      </c>
      <c r="P1464" s="4">
        <v>0.50390000000000001</v>
      </c>
    </row>
    <row r="1465" spans="1:16" x14ac:dyDescent="0.25">
      <c r="A1465" t="s">
        <v>1219</v>
      </c>
      <c r="B1465" s="2">
        <v>0</v>
      </c>
      <c r="E1465" s="4" t="e">
        <v>#N/A</v>
      </c>
      <c r="F1465" s="4">
        <v>0.18</v>
      </c>
      <c r="K1465" s="4">
        <v>0.17</v>
      </c>
      <c r="L1465" s="4">
        <v>0.32090000000000002</v>
      </c>
      <c r="M1465" s="4">
        <v>0.52769999999999995</v>
      </c>
      <c r="N1465" s="4">
        <v>0.48</v>
      </c>
      <c r="O1465" s="4">
        <v>0.40039999999999998</v>
      </c>
      <c r="P1465" s="4">
        <v>0.50390000000000001</v>
      </c>
    </row>
    <row r="1466" spans="1:16" x14ac:dyDescent="0.25">
      <c r="A1466" t="s">
        <v>1220</v>
      </c>
      <c r="B1466" s="2">
        <v>0</v>
      </c>
      <c r="E1466" s="4" t="e">
        <v>#N/A</v>
      </c>
      <c r="F1466" s="4">
        <v>0.18</v>
      </c>
      <c r="K1466" s="4">
        <v>0.17</v>
      </c>
      <c r="L1466" s="4">
        <v>0.32090000000000002</v>
      </c>
      <c r="M1466" s="4">
        <v>0.52769999999999995</v>
      </c>
      <c r="N1466" s="4">
        <v>0.48</v>
      </c>
      <c r="O1466" s="4">
        <v>0.40039999999999998</v>
      </c>
      <c r="P1466" s="4">
        <v>0.50390000000000001</v>
      </c>
    </row>
    <row r="1467" spans="1:16" x14ac:dyDescent="0.25">
      <c r="A1467" t="s">
        <v>1221</v>
      </c>
      <c r="B1467" s="2">
        <v>0</v>
      </c>
      <c r="E1467" s="4" t="e">
        <v>#N/A</v>
      </c>
      <c r="F1467" s="4">
        <v>0.18</v>
      </c>
      <c r="K1467" s="4">
        <v>0.17</v>
      </c>
      <c r="L1467" s="4">
        <v>0.32090000000000002</v>
      </c>
      <c r="M1467" s="4">
        <v>0.52769999999999995</v>
      </c>
      <c r="N1467" s="4">
        <v>0.48</v>
      </c>
      <c r="O1467" s="4">
        <v>0.40039999999999998</v>
      </c>
      <c r="P1467" s="4">
        <v>0.50390000000000001</v>
      </c>
    </row>
    <row r="1468" spans="1:16" x14ac:dyDescent="0.25">
      <c r="A1468" t="s">
        <v>1222</v>
      </c>
      <c r="B1468" s="2">
        <v>0</v>
      </c>
      <c r="E1468" s="4" t="e">
        <v>#N/A</v>
      </c>
      <c r="F1468" s="4">
        <v>0.18</v>
      </c>
      <c r="K1468" s="4">
        <v>0.17</v>
      </c>
      <c r="L1468" s="4">
        <v>0.32090000000000002</v>
      </c>
      <c r="M1468" s="4">
        <v>0.52769999999999995</v>
      </c>
      <c r="N1468" s="4">
        <v>0.48</v>
      </c>
      <c r="O1468" s="4">
        <v>0.40039999999999998</v>
      </c>
      <c r="P1468" s="4">
        <v>0.50390000000000001</v>
      </c>
    </row>
    <row r="1469" spans="1:16" x14ac:dyDescent="0.25">
      <c r="A1469" t="s">
        <v>1223</v>
      </c>
      <c r="B1469" s="2">
        <v>0</v>
      </c>
      <c r="E1469" s="4" t="e">
        <v>#N/A</v>
      </c>
      <c r="F1469" s="4">
        <v>0.18</v>
      </c>
      <c r="K1469" s="4">
        <v>0.17</v>
      </c>
      <c r="L1469" s="4">
        <v>0.32090000000000002</v>
      </c>
      <c r="M1469" s="4">
        <v>0.52769999999999995</v>
      </c>
      <c r="N1469" s="4">
        <v>0.48</v>
      </c>
      <c r="O1469" s="4">
        <v>0.40039999999999998</v>
      </c>
      <c r="P1469" s="4">
        <v>0.50390000000000001</v>
      </c>
    </row>
    <row r="1470" spans="1:16" x14ac:dyDescent="0.25">
      <c r="A1470" t="s">
        <v>1224</v>
      </c>
      <c r="B1470" s="2">
        <v>0</v>
      </c>
      <c r="E1470" s="4" t="e">
        <v>#N/A</v>
      </c>
      <c r="F1470" s="4">
        <v>0.18</v>
      </c>
      <c r="K1470" s="4">
        <v>0.17</v>
      </c>
      <c r="L1470" s="4">
        <v>0.32090000000000002</v>
      </c>
      <c r="M1470" s="4">
        <v>0.52769999999999995</v>
      </c>
      <c r="N1470" s="4">
        <v>0.48</v>
      </c>
      <c r="O1470" s="4">
        <v>0.40039999999999998</v>
      </c>
      <c r="P1470" s="4">
        <v>0.50390000000000001</v>
      </c>
    </row>
    <row r="1471" spans="1:16" x14ac:dyDescent="0.25">
      <c r="A1471" t="s">
        <v>1225</v>
      </c>
      <c r="B1471" s="2">
        <v>0</v>
      </c>
      <c r="E1471" s="4" t="e">
        <v>#N/A</v>
      </c>
      <c r="F1471" s="4">
        <v>0.18</v>
      </c>
      <c r="K1471" s="4">
        <v>0.17</v>
      </c>
      <c r="L1471" s="4">
        <v>0.32090000000000002</v>
      </c>
      <c r="M1471" s="4">
        <v>0.52769999999999995</v>
      </c>
      <c r="N1471" s="4">
        <v>0.48</v>
      </c>
      <c r="O1471" s="4">
        <v>0.40039999999999998</v>
      </c>
      <c r="P1471" s="4">
        <v>0.50390000000000001</v>
      </c>
    </row>
    <row r="1472" spans="1:16" x14ac:dyDescent="0.25">
      <c r="A1472" t="s">
        <v>1226</v>
      </c>
      <c r="B1472" s="2">
        <v>0</v>
      </c>
      <c r="E1472" s="4" t="e">
        <v>#N/A</v>
      </c>
      <c r="F1472" s="4">
        <v>0.18</v>
      </c>
      <c r="K1472" s="4">
        <v>0.17</v>
      </c>
      <c r="L1472" s="4">
        <v>0.32090000000000002</v>
      </c>
      <c r="M1472" s="4">
        <v>0.52769999999999995</v>
      </c>
      <c r="N1472" s="4">
        <v>0.48</v>
      </c>
      <c r="O1472" s="4">
        <v>0.40039999999999998</v>
      </c>
      <c r="P1472" s="4">
        <v>0.50390000000000001</v>
      </c>
    </row>
    <row r="1473" spans="1:16" x14ac:dyDescent="0.25">
      <c r="A1473" t="s">
        <v>1227</v>
      </c>
      <c r="B1473" s="2">
        <v>0</v>
      </c>
      <c r="E1473" s="4" t="e">
        <v>#N/A</v>
      </c>
      <c r="F1473" s="4">
        <v>0.18</v>
      </c>
      <c r="K1473" s="4">
        <v>0.17</v>
      </c>
      <c r="L1473" s="4">
        <v>0.32090000000000002</v>
      </c>
      <c r="M1473" s="4">
        <v>0.52769999999999995</v>
      </c>
      <c r="N1473" s="4">
        <v>0.48</v>
      </c>
      <c r="O1473" s="4">
        <v>0.40039999999999998</v>
      </c>
      <c r="P1473" s="4">
        <v>0.50390000000000001</v>
      </c>
    </row>
    <row r="1474" spans="1:16" x14ac:dyDescent="0.25">
      <c r="A1474" t="s">
        <v>1228</v>
      </c>
      <c r="B1474" s="2">
        <v>0</v>
      </c>
      <c r="E1474" s="4" t="e">
        <v>#N/A</v>
      </c>
      <c r="F1474" s="4">
        <v>0.18</v>
      </c>
      <c r="K1474" s="4">
        <v>0.17</v>
      </c>
      <c r="L1474" s="4">
        <v>0.32090000000000002</v>
      </c>
      <c r="M1474" s="4">
        <v>0.52769999999999995</v>
      </c>
      <c r="N1474" s="4">
        <v>0.48</v>
      </c>
      <c r="O1474" s="4">
        <v>0.40039999999999998</v>
      </c>
      <c r="P1474" s="4">
        <v>0.50390000000000001</v>
      </c>
    </row>
    <row r="1475" spans="1:16" x14ac:dyDescent="0.25">
      <c r="A1475" t="s">
        <v>1229</v>
      </c>
      <c r="B1475" s="2">
        <v>0</v>
      </c>
      <c r="E1475" s="4" t="e">
        <v>#N/A</v>
      </c>
      <c r="F1475" s="4">
        <v>0.18</v>
      </c>
      <c r="K1475" s="4">
        <v>0.17</v>
      </c>
      <c r="L1475" s="4">
        <v>0.32090000000000002</v>
      </c>
      <c r="M1475" s="4">
        <v>0.52769999999999995</v>
      </c>
      <c r="N1475" s="4">
        <v>0.48</v>
      </c>
      <c r="O1475" s="4">
        <v>0.40039999999999998</v>
      </c>
      <c r="P1475" s="4">
        <v>0.50390000000000001</v>
      </c>
    </row>
    <row r="1476" spans="1:16" x14ac:dyDescent="0.25">
      <c r="A1476" t="s">
        <v>1230</v>
      </c>
      <c r="B1476" s="2">
        <v>0</v>
      </c>
      <c r="E1476" s="4" t="e">
        <v>#N/A</v>
      </c>
      <c r="F1476" s="4">
        <v>0.18</v>
      </c>
      <c r="K1476" s="4">
        <v>0.17</v>
      </c>
      <c r="L1476" s="4">
        <v>0.32090000000000002</v>
      </c>
      <c r="M1476" s="4">
        <v>0.52769999999999995</v>
      </c>
      <c r="N1476" s="4">
        <v>0.48</v>
      </c>
      <c r="O1476" s="4">
        <v>0.40039999999999998</v>
      </c>
      <c r="P1476" s="4">
        <v>0.50390000000000001</v>
      </c>
    </row>
    <row r="1477" spans="1:16" x14ac:dyDescent="0.25">
      <c r="A1477" t="s">
        <v>1231</v>
      </c>
      <c r="B1477" s="2">
        <v>0</v>
      </c>
      <c r="E1477" s="4" t="e">
        <v>#N/A</v>
      </c>
      <c r="F1477" s="4">
        <v>0.18</v>
      </c>
      <c r="K1477" s="4">
        <v>0.17</v>
      </c>
      <c r="L1477" s="4">
        <v>0.32090000000000002</v>
      </c>
      <c r="M1477" s="4">
        <v>0.52769999999999995</v>
      </c>
      <c r="N1477" s="4">
        <v>0.48</v>
      </c>
      <c r="O1477" s="4">
        <v>0.40039999999999998</v>
      </c>
      <c r="P1477" s="4">
        <v>0.50390000000000001</v>
      </c>
    </row>
    <row r="1478" spans="1:16" x14ac:dyDescent="0.25">
      <c r="A1478" t="s">
        <v>1232</v>
      </c>
      <c r="B1478" s="2">
        <v>0</v>
      </c>
      <c r="E1478" s="4" t="e">
        <v>#N/A</v>
      </c>
      <c r="F1478" s="4">
        <v>0.18</v>
      </c>
      <c r="K1478" s="4">
        <v>0.17</v>
      </c>
      <c r="L1478" s="4">
        <v>0.32090000000000002</v>
      </c>
      <c r="M1478" s="4">
        <v>0.52769999999999995</v>
      </c>
      <c r="N1478" s="4">
        <v>0.48</v>
      </c>
      <c r="O1478" s="4">
        <v>0.40039999999999998</v>
      </c>
      <c r="P1478" s="4">
        <v>0.50390000000000001</v>
      </c>
    </row>
    <row r="1479" spans="1:16" x14ac:dyDescent="0.25">
      <c r="A1479" t="s">
        <v>1233</v>
      </c>
      <c r="B1479" s="2">
        <v>0</v>
      </c>
      <c r="E1479" s="4" t="e">
        <v>#N/A</v>
      </c>
      <c r="F1479" s="4">
        <v>0.18</v>
      </c>
      <c r="K1479" s="4">
        <v>0.17</v>
      </c>
      <c r="L1479" s="4">
        <v>0.32090000000000002</v>
      </c>
      <c r="M1479" s="4">
        <v>0.52769999999999995</v>
      </c>
      <c r="N1479" s="4">
        <v>0.48</v>
      </c>
      <c r="O1479" s="4">
        <v>0.40039999999999998</v>
      </c>
      <c r="P1479" s="4">
        <v>0.50390000000000001</v>
      </c>
    </row>
    <row r="1480" spans="1:16" x14ac:dyDescent="0.25">
      <c r="A1480" t="s">
        <v>1234</v>
      </c>
      <c r="B1480" s="2">
        <v>0</v>
      </c>
      <c r="E1480" s="4" t="e">
        <v>#N/A</v>
      </c>
      <c r="F1480" s="4">
        <v>0.18</v>
      </c>
      <c r="K1480" s="4">
        <v>0.17</v>
      </c>
      <c r="L1480" s="4">
        <v>0.32090000000000002</v>
      </c>
      <c r="M1480" s="4">
        <v>0.52769999999999995</v>
      </c>
      <c r="N1480" s="4">
        <v>0.48</v>
      </c>
      <c r="O1480" s="4">
        <v>0.40039999999999998</v>
      </c>
      <c r="P1480" s="4">
        <v>0.50390000000000001</v>
      </c>
    </row>
    <row r="1481" spans="1:16" x14ac:dyDescent="0.25">
      <c r="A1481" t="s">
        <v>1235</v>
      </c>
      <c r="B1481" s="2">
        <v>0</v>
      </c>
      <c r="E1481" s="4" t="e">
        <v>#N/A</v>
      </c>
      <c r="F1481" s="4">
        <v>0.18</v>
      </c>
      <c r="K1481" s="4">
        <v>0.17</v>
      </c>
      <c r="L1481" s="4">
        <v>0.32090000000000002</v>
      </c>
      <c r="M1481" s="4">
        <v>0.52769999999999995</v>
      </c>
      <c r="N1481" s="4">
        <v>0.48</v>
      </c>
      <c r="O1481" s="4">
        <v>0.40039999999999998</v>
      </c>
      <c r="P1481" s="4">
        <v>0.50390000000000001</v>
      </c>
    </row>
    <row r="1482" spans="1:16" x14ac:dyDescent="0.25">
      <c r="A1482" t="s">
        <v>1236</v>
      </c>
      <c r="B1482" s="2">
        <v>0</v>
      </c>
      <c r="E1482" s="4" t="e">
        <v>#N/A</v>
      </c>
      <c r="F1482" s="4">
        <v>0.18</v>
      </c>
      <c r="K1482" s="4">
        <v>0.17</v>
      </c>
      <c r="L1482" s="4">
        <v>0.32090000000000002</v>
      </c>
      <c r="M1482" s="4">
        <v>0.52769999999999995</v>
      </c>
      <c r="N1482" s="4">
        <v>0.48</v>
      </c>
      <c r="O1482" s="4">
        <v>0.40039999999999998</v>
      </c>
      <c r="P1482" s="4">
        <v>0.50390000000000001</v>
      </c>
    </row>
    <row r="1483" spans="1:16" x14ac:dyDescent="0.25">
      <c r="A1483" t="s">
        <v>1237</v>
      </c>
      <c r="B1483" s="2">
        <v>0</v>
      </c>
      <c r="E1483" s="4" t="e">
        <v>#N/A</v>
      </c>
      <c r="F1483" s="4">
        <v>0.18</v>
      </c>
      <c r="K1483" s="4">
        <v>0.17</v>
      </c>
      <c r="L1483" s="4">
        <v>0.32090000000000002</v>
      </c>
      <c r="M1483" s="4">
        <v>0.52769999999999995</v>
      </c>
      <c r="N1483" s="4">
        <v>0.48</v>
      </c>
      <c r="O1483" s="4">
        <v>0.40039999999999998</v>
      </c>
      <c r="P1483" s="4">
        <v>0.50390000000000001</v>
      </c>
    </row>
    <row r="1484" spans="1:16" x14ac:dyDescent="0.25">
      <c r="A1484" t="s">
        <v>1238</v>
      </c>
      <c r="B1484" s="2">
        <v>0</v>
      </c>
      <c r="E1484" s="4" t="e">
        <v>#N/A</v>
      </c>
      <c r="F1484" s="4">
        <v>0.18</v>
      </c>
      <c r="K1484" s="4">
        <v>0.17</v>
      </c>
      <c r="L1484" s="4">
        <v>0.32090000000000002</v>
      </c>
      <c r="M1484" s="4">
        <v>0.52769999999999995</v>
      </c>
      <c r="N1484" s="4">
        <v>0.48</v>
      </c>
      <c r="O1484" s="4">
        <v>0.40039999999999998</v>
      </c>
      <c r="P1484" s="4">
        <v>0.50390000000000001</v>
      </c>
    </row>
    <row r="1485" spans="1:16" x14ac:dyDescent="0.25">
      <c r="A1485" t="s">
        <v>1239</v>
      </c>
      <c r="B1485" s="2">
        <v>0</v>
      </c>
      <c r="E1485" s="4" t="e">
        <v>#N/A</v>
      </c>
      <c r="F1485" s="4">
        <v>0.18</v>
      </c>
      <c r="K1485" s="4">
        <v>0.17</v>
      </c>
      <c r="L1485" s="4">
        <v>0.32090000000000002</v>
      </c>
      <c r="M1485" s="4">
        <v>0.52769999999999995</v>
      </c>
      <c r="N1485" s="4">
        <v>0.48</v>
      </c>
      <c r="O1485" s="4">
        <v>0.40039999999999998</v>
      </c>
      <c r="P1485" s="4">
        <v>0.50390000000000001</v>
      </c>
    </row>
    <row r="1486" spans="1:16" x14ac:dyDescent="0.25">
      <c r="A1486" t="s">
        <v>1240</v>
      </c>
      <c r="B1486" s="2">
        <v>0</v>
      </c>
      <c r="E1486" s="4" t="e">
        <v>#N/A</v>
      </c>
      <c r="F1486" s="4">
        <v>0.18</v>
      </c>
      <c r="K1486" s="4">
        <v>0.17</v>
      </c>
      <c r="L1486" s="4">
        <v>0.32090000000000002</v>
      </c>
      <c r="M1486" s="4">
        <v>0.52769999999999995</v>
      </c>
      <c r="N1486" s="4">
        <v>0.48</v>
      </c>
      <c r="O1486" s="4">
        <v>0.40039999999999998</v>
      </c>
      <c r="P1486" s="4">
        <v>0.50390000000000001</v>
      </c>
    </row>
    <row r="1487" spans="1:16" x14ac:dyDescent="0.25">
      <c r="A1487" t="s">
        <v>1241</v>
      </c>
      <c r="B1487" s="2">
        <v>0</v>
      </c>
      <c r="E1487" s="4" t="e">
        <v>#N/A</v>
      </c>
      <c r="F1487" s="4">
        <v>0.18</v>
      </c>
      <c r="K1487" s="4">
        <v>0.17</v>
      </c>
      <c r="L1487" s="4">
        <v>0.32090000000000002</v>
      </c>
      <c r="M1487" s="4">
        <v>0.52769999999999995</v>
      </c>
      <c r="N1487" s="4">
        <v>0.48</v>
      </c>
      <c r="O1487" s="4">
        <v>0.40039999999999998</v>
      </c>
      <c r="P1487" s="4">
        <v>0.50390000000000001</v>
      </c>
    </row>
    <row r="1488" spans="1:16" x14ac:dyDescent="0.25">
      <c r="A1488" t="s">
        <v>1242</v>
      </c>
      <c r="B1488" s="2">
        <v>0</v>
      </c>
      <c r="E1488" s="4" t="e">
        <v>#N/A</v>
      </c>
      <c r="F1488" s="4">
        <v>0.18</v>
      </c>
      <c r="K1488" s="4">
        <v>0.17</v>
      </c>
      <c r="L1488" s="4">
        <v>0.32090000000000002</v>
      </c>
      <c r="M1488" s="4">
        <v>0.52769999999999995</v>
      </c>
      <c r="N1488" s="4">
        <v>0.48</v>
      </c>
      <c r="O1488" s="4">
        <v>0.40039999999999998</v>
      </c>
      <c r="P1488" s="4">
        <v>0.50390000000000001</v>
      </c>
    </row>
    <row r="1489" spans="1:16" x14ac:dyDescent="0.25">
      <c r="A1489" t="s">
        <v>1243</v>
      </c>
      <c r="B1489" s="2">
        <v>0</v>
      </c>
      <c r="E1489" s="4" t="e">
        <v>#N/A</v>
      </c>
      <c r="F1489" s="4">
        <v>0.18</v>
      </c>
      <c r="K1489" s="4">
        <v>0.17</v>
      </c>
      <c r="L1489" s="4">
        <v>0.32090000000000002</v>
      </c>
      <c r="M1489" s="4">
        <v>0.52769999999999995</v>
      </c>
      <c r="N1489" s="4">
        <v>0.48</v>
      </c>
      <c r="O1489" s="4">
        <v>0.40039999999999998</v>
      </c>
      <c r="P1489" s="4">
        <v>0.50390000000000001</v>
      </c>
    </row>
    <row r="1490" spans="1:16" x14ac:dyDescent="0.25">
      <c r="A1490" t="s">
        <v>1244</v>
      </c>
      <c r="B1490" s="2">
        <v>0</v>
      </c>
      <c r="E1490" s="4" t="e">
        <v>#N/A</v>
      </c>
      <c r="F1490" s="4">
        <v>0.18</v>
      </c>
      <c r="K1490" s="4">
        <v>0.17</v>
      </c>
      <c r="L1490" s="4">
        <v>0.32090000000000002</v>
      </c>
      <c r="M1490" s="4">
        <v>0.52769999999999995</v>
      </c>
      <c r="N1490" s="4">
        <v>0.48</v>
      </c>
      <c r="O1490" s="4">
        <v>0.40039999999999998</v>
      </c>
      <c r="P1490" s="4">
        <v>0.50390000000000001</v>
      </c>
    </row>
    <row r="1491" spans="1:16" x14ac:dyDescent="0.25">
      <c r="A1491" t="s">
        <v>1245</v>
      </c>
      <c r="B1491" s="2">
        <v>0</v>
      </c>
      <c r="E1491" s="4" t="e">
        <v>#N/A</v>
      </c>
      <c r="F1491" s="4">
        <v>0.18</v>
      </c>
      <c r="K1491" s="4">
        <v>0.17</v>
      </c>
      <c r="L1491" s="4">
        <v>0.32090000000000002</v>
      </c>
      <c r="M1491" s="4">
        <v>0.52769999999999995</v>
      </c>
      <c r="N1491" s="4">
        <v>0.48</v>
      </c>
      <c r="O1491" s="4">
        <v>0.40039999999999998</v>
      </c>
      <c r="P1491" s="4">
        <v>0.50390000000000001</v>
      </c>
    </row>
    <row r="1492" spans="1:16" x14ac:dyDescent="0.25">
      <c r="A1492" t="s">
        <v>1246</v>
      </c>
      <c r="B1492" s="2">
        <v>0</v>
      </c>
      <c r="E1492" s="4" t="e">
        <v>#N/A</v>
      </c>
      <c r="F1492" s="4">
        <v>0.18</v>
      </c>
      <c r="K1492" s="4">
        <v>0.17</v>
      </c>
      <c r="L1492" s="4">
        <v>0.32090000000000002</v>
      </c>
      <c r="M1492" s="4">
        <v>0.52769999999999995</v>
      </c>
      <c r="N1492" s="4">
        <v>0.48</v>
      </c>
      <c r="O1492" s="4">
        <v>0.40039999999999998</v>
      </c>
      <c r="P1492" s="4">
        <v>0.50390000000000001</v>
      </c>
    </row>
    <row r="1493" spans="1:16" x14ac:dyDescent="0.25">
      <c r="A1493" t="s">
        <v>1247</v>
      </c>
      <c r="B1493" s="2">
        <v>0</v>
      </c>
      <c r="E1493" s="4" t="e">
        <v>#N/A</v>
      </c>
      <c r="F1493" s="4">
        <v>0.18</v>
      </c>
      <c r="K1493" s="4">
        <v>0.17</v>
      </c>
      <c r="L1493" s="4">
        <v>0.32090000000000002</v>
      </c>
      <c r="M1493" s="4">
        <v>0.52769999999999995</v>
      </c>
      <c r="N1493" s="4">
        <v>0.48</v>
      </c>
      <c r="O1493" s="4">
        <v>0.40039999999999998</v>
      </c>
      <c r="P1493" s="4">
        <v>0.50390000000000001</v>
      </c>
    </row>
    <row r="1494" spans="1:16" x14ac:dyDescent="0.25">
      <c r="A1494" t="s">
        <v>1248</v>
      </c>
      <c r="B1494" s="2">
        <v>0</v>
      </c>
      <c r="E1494" s="4" t="e">
        <v>#N/A</v>
      </c>
      <c r="F1494" s="4">
        <v>0.18</v>
      </c>
      <c r="K1494" s="4">
        <v>0.17</v>
      </c>
      <c r="L1494" s="4">
        <v>0.32090000000000002</v>
      </c>
      <c r="M1494" s="4">
        <v>0.52769999999999995</v>
      </c>
      <c r="N1494" s="4">
        <v>0.48</v>
      </c>
      <c r="O1494" s="4">
        <v>0.40039999999999998</v>
      </c>
      <c r="P1494" s="4">
        <v>0.50390000000000001</v>
      </c>
    </row>
    <row r="1495" spans="1:16" x14ac:dyDescent="0.25">
      <c r="A1495" t="s">
        <v>1249</v>
      </c>
      <c r="B1495" s="2">
        <v>0</v>
      </c>
      <c r="E1495" s="4" t="e">
        <v>#N/A</v>
      </c>
      <c r="F1495" s="4">
        <v>0.18</v>
      </c>
      <c r="K1495" s="4">
        <v>0.17</v>
      </c>
      <c r="L1495" s="4">
        <v>0.32090000000000002</v>
      </c>
      <c r="M1495" s="4">
        <v>0.52769999999999995</v>
      </c>
      <c r="N1495" s="4">
        <v>0.48</v>
      </c>
      <c r="O1495" s="4">
        <v>0.40039999999999998</v>
      </c>
      <c r="P1495" s="4">
        <v>0.50390000000000001</v>
      </c>
    </row>
    <row r="1496" spans="1:16" x14ac:dyDescent="0.25">
      <c r="A1496" t="s">
        <v>1250</v>
      </c>
      <c r="B1496" s="2">
        <v>0</v>
      </c>
      <c r="E1496" s="4" t="e">
        <v>#N/A</v>
      </c>
      <c r="F1496" s="4">
        <v>0.18</v>
      </c>
      <c r="K1496" s="4">
        <v>0.17</v>
      </c>
      <c r="L1496" s="4">
        <v>0.32090000000000002</v>
      </c>
      <c r="M1496" s="4">
        <v>0.52769999999999995</v>
      </c>
      <c r="N1496" s="4">
        <v>0.48</v>
      </c>
      <c r="O1496" s="4">
        <v>0.40039999999999998</v>
      </c>
      <c r="P1496" s="4">
        <v>0.50390000000000001</v>
      </c>
    </row>
    <row r="1497" spans="1:16" x14ac:dyDescent="0.25">
      <c r="A1497" t="s">
        <v>1251</v>
      </c>
      <c r="B1497" s="2">
        <v>0</v>
      </c>
      <c r="E1497" s="4" t="e">
        <v>#N/A</v>
      </c>
      <c r="F1497" s="4">
        <v>0.18</v>
      </c>
      <c r="K1497" s="4">
        <v>0.17</v>
      </c>
      <c r="L1497" s="4">
        <v>0.32090000000000002</v>
      </c>
      <c r="M1497" s="4">
        <v>0.52769999999999995</v>
      </c>
      <c r="N1497" s="4">
        <v>0.48</v>
      </c>
      <c r="O1497" s="4">
        <v>0.40039999999999998</v>
      </c>
      <c r="P1497" s="4">
        <v>0.50390000000000001</v>
      </c>
    </row>
    <row r="1498" spans="1:16" x14ac:dyDescent="0.25">
      <c r="A1498" t="s">
        <v>1252</v>
      </c>
      <c r="B1498" s="2">
        <v>0</v>
      </c>
      <c r="E1498" s="4" t="e">
        <v>#N/A</v>
      </c>
      <c r="F1498" s="4">
        <v>0.18</v>
      </c>
      <c r="K1498" s="4">
        <v>0.17</v>
      </c>
      <c r="L1498" s="4">
        <v>0.32090000000000002</v>
      </c>
      <c r="M1498" s="4">
        <v>0.52769999999999995</v>
      </c>
      <c r="N1498" s="4">
        <v>0.48</v>
      </c>
      <c r="O1498" s="4">
        <v>0.40039999999999998</v>
      </c>
      <c r="P1498" s="4">
        <v>0.50390000000000001</v>
      </c>
    </row>
    <row r="1499" spans="1:16" x14ac:dyDescent="0.25">
      <c r="A1499" t="s">
        <v>1253</v>
      </c>
      <c r="B1499" s="2">
        <v>0</v>
      </c>
      <c r="E1499" s="4" t="e">
        <v>#N/A</v>
      </c>
      <c r="F1499" s="4">
        <v>0.18</v>
      </c>
      <c r="K1499" s="4">
        <v>0.17</v>
      </c>
      <c r="L1499" s="4">
        <v>0.32090000000000002</v>
      </c>
      <c r="M1499" s="4">
        <v>0.52769999999999995</v>
      </c>
      <c r="N1499" s="4">
        <v>0.48</v>
      </c>
      <c r="O1499" s="4">
        <v>0.40039999999999998</v>
      </c>
      <c r="P1499" s="4">
        <v>0.50390000000000001</v>
      </c>
    </row>
    <row r="1500" spans="1:16" x14ac:dyDescent="0.25">
      <c r="A1500" t="s">
        <v>1254</v>
      </c>
      <c r="B1500" s="2">
        <v>0</v>
      </c>
      <c r="E1500" s="4" t="e">
        <v>#N/A</v>
      </c>
      <c r="F1500" s="4">
        <v>0.18</v>
      </c>
      <c r="K1500" s="4">
        <v>0.17</v>
      </c>
      <c r="L1500" s="4">
        <v>0.32090000000000002</v>
      </c>
      <c r="M1500" s="4">
        <v>0.52769999999999995</v>
      </c>
      <c r="N1500" s="4">
        <v>0.48</v>
      </c>
      <c r="O1500" s="4">
        <v>0.40039999999999998</v>
      </c>
      <c r="P1500" s="4">
        <v>0.50390000000000001</v>
      </c>
    </row>
    <row r="1501" spans="1:16" x14ac:dyDescent="0.25">
      <c r="A1501" t="s">
        <v>1255</v>
      </c>
      <c r="B1501" s="2">
        <v>0</v>
      </c>
      <c r="E1501" s="4" t="e">
        <v>#N/A</v>
      </c>
      <c r="F1501" s="4">
        <v>0.18</v>
      </c>
      <c r="K1501" s="4">
        <v>0.17</v>
      </c>
      <c r="L1501" s="4">
        <v>0.32090000000000002</v>
      </c>
      <c r="M1501" s="4">
        <v>0.52769999999999995</v>
      </c>
      <c r="N1501" s="4">
        <v>0.48</v>
      </c>
      <c r="O1501" s="4">
        <v>0.40039999999999998</v>
      </c>
      <c r="P1501" s="4">
        <v>0.50390000000000001</v>
      </c>
    </row>
    <row r="1502" spans="1:16" x14ac:dyDescent="0.25">
      <c r="A1502" t="s">
        <v>1256</v>
      </c>
      <c r="B1502" s="2">
        <v>0</v>
      </c>
      <c r="E1502" s="4" t="e">
        <v>#N/A</v>
      </c>
      <c r="F1502" s="4">
        <v>0.18</v>
      </c>
      <c r="K1502" s="4">
        <v>0.17</v>
      </c>
      <c r="L1502" s="4">
        <v>0.32090000000000002</v>
      </c>
      <c r="M1502" s="4">
        <v>0.52769999999999995</v>
      </c>
      <c r="N1502" s="4">
        <v>0.48</v>
      </c>
      <c r="O1502" s="4">
        <v>0.40039999999999998</v>
      </c>
      <c r="P1502" s="4">
        <v>0.50390000000000001</v>
      </c>
    </row>
    <row r="1503" spans="1:16" x14ac:dyDescent="0.25">
      <c r="A1503" t="s">
        <v>1257</v>
      </c>
      <c r="B1503" s="2">
        <v>0</v>
      </c>
      <c r="E1503" s="4" t="e">
        <v>#N/A</v>
      </c>
      <c r="F1503" s="4">
        <v>0.18</v>
      </c>
      <c r="K1503" s="4">
        <v>0.17</v>
      </c>
      <c r="L1503" s="4">
        <v>0.32090000000000002</v>
      </c>
      <c r="M1503" s="4">
        <v>0.52769999999999995</v>
      </c>
      <c r="N1503" s="4">
        <v>0.48</v>
      </c>
      <c r="O1503" s="4">
        <v>0.40039999999999998</v>
      </c>
      <c r="P1503" s="4">
        <v>0.50390000000000001</v>
      </c>
    </row>
    <row r="1504" spans="1:16" x14ac:dyDescent="0.25">
      <c r="A1504" t="s">
        <v>1258</v>
      </c>
      <c r="B1504" s="2">
        <v>0</v>
      </c>
      <c r="E1504" s="4" t="e">
        <v>#N/A</v>
      </c>
      <c r="F1504" s="4">
        <v>0.18</v>
      </c>
      <c r="K1504" s="4">
        <v>0.17</v>
      </c>
      <c r="L1504" s="4">
        <v>0.32090000000000002</v>
      </c>
      <c r="M1504" s="4">
        <v>0.52769999999999995</v>
      </c>
      <c r="N1504" s="4">
        <v>0.48</v>
      </c>
      <c r="O1504" s="4">
        <v>0.40039999999999998</v>
      </c>
      <c r="P1504" s="4">
        <v>0.50390000000000001</v>
      </c>
    </row>
    <row r="1505" spans="1:16" x14ac:dyDescent="0.25">
      <c r="A1505" t="s">
        <v>1259</v>
      </c>
      <c r="B1505" s="2">
        <v>0</v>
      </c>
      <c r="E1505" s="4" t="e">
        <v>#N/A</v>
      </c>
      <c r="F1505" s="4">
        <v>0.18</v>
      </c>
      <c r="K1505" s="4">
        <v>0.17</v>
      </c>
      <c r="L1505" s="4">
        <v>0.32090000000000002</v>
      </c>
      <c r="M1505" s="4">
        <v>0.52769999999999995</v>
      </c>
      <c r="N1505" s="4">
        <v>0.48</v>
      </c>
      <c r="O1505" s="4">
        <v>0.40039999999999998</v>
      </c>
      <c r="P1505" s="4">
        <v>0.50390000000000001</v>
      </c>
    </row>
    <row r="1506" spans="1:16" x14ac:dyDescent="0.25">
      <c r="A1506" t="s">
        <v>1260</v>
      </c>
      <c r="B1506" s="2">
        <v>0</v>
      </c>
      <c r="E1506" s="4" t="e">
        <v>#N/A</v>
      </c>
      <c r="F1506" s="4">
        <v>0.18</v>
      </c>
      <c r="K1506" s="4">
        <v>0.17</v>
      </c>
      <c r="L1506" s="4">
        <v>0.32090000000000002</v>
      </c>
      <c r="M1506" s="4">
        <v>0.52769999999999995</v>
      </c>
      <c r="N1506" s="4">
        <v>0.48</v>
      </c>
      <c r="O1506" s="4">
        <v>0.40039999999999998</v>
      </c>
      <c r="P1506" s="4">
        <v>0.50390000000000001</v>
      </c>
    </row>
    <row r="1507" spans="1:16" x14ac:dyDescent="0.25">
      <c r="A1507" t="s">
        <v>1261</v>
      </c>
      <c r="B1507" s="2">
        <v>0</v>
      </c>
      <c r="E1507" s="4" t="e">
        <v>#N/A</v>
      </c>
      <c r="F1507" s="4">
        <v>0.18</v>
      </c>
      <c r="K1507" s="4">
        <v>0.17</v>
      </c>
      <c r="L1507" s="4">
        <v>0.32090000000000002</v>
      </c>
      <c r="M1507" s="4">
        <v>0.52769999999999995</v>
      </c>
      <c r="N1507" s="4">
        <v>0.48</v>
      </c>
      <c r="O1507" s="4">
        <v>0.40039999999999998</v>
      </c>
      <c r="P1507" s="4">
        <v>0.50390000000000001</v>
      </c>
    </row>
    <row r="1508" spans="1:16" x14ac:dyDescent="0.25">
      <c r="A1508" t="s">
        <v>1262</v>
      </c>
      <c r="B1508" s="2">
        <v>0</v>
      </c>
      <c r="E1508" s="4" t="e">
        <v>#N/A</v>
      </c>
      <c r="F1508" s="4">
        <v>0.18</v>
      </c>
      <c r="K1508" s="4">
        <v>0.17</v>
      </c>
      <c r="L1508" s="4">
        <v>0.32090000000000002</v>
      </c>
      <c r="M1508" s="4">
        <v>0.52769999999999995</v>
      </c>
      <c r="N1508" s="4">
        <v>0.48</v>
      </c>
      <c r="O1508" s="4">
        <v>0.40039999999999998</v>
      </c>
      <c r="P1508" s="4">
        <v>0.50390000000000001</v>
      </c>
    </row>
    <row r="1509" spans="1:16" x14ac:dyDescent="0.25">
      <c r="A1509" t="s">
        <v>1263</v>
      </c>
      <c r="B1509" s="2">
        <v>0</v>
      </c>
      <c r="E1509" s="4" t="e">
        <v>#N/A</v>
      </c>
      <c r="F1509" s="4">
        <v>0.18</v>
      </c>
      <c r="K1509" s="4">
        <v>0.17</v>
      </c>
      <c r="L1509" s="4">
        <v>0.32090000000000002</v>
      </c>
      <c r="M1509" s="4">
        <v>0.52769999999999995</v>
      </c>
      <c r="N1509" s="4">
        <v>0.48</v>
      </c>
      <c r="O1509" s="4">
        <v>0.40039999999999998</v>
      </c>
      <c r="P1509" s="4">
        <v>0.50390000000000001</v>
      </c>
    </row>
    <row r="1510" spans="1:16" x14ac:dyDescent="0.25">
      <c r="A1510" t="s">
        <v>1264</v>
      </c>
      <c r="B1510" s="2">
        <v>0</v>
      </c>
      <c r="E1510" s="4" t="e">
        <v>#N/A</v>
      </c>
      <c r="F1510" s="4">
        <v>0.18</v>
      </c>
      <c r="K1510" s="4">
        <v>0.17</v>
      </c>
      <c r="L1510" s="4">
        <v>0.32090000000000002</v>
      </c>
      <c r="M1510" s="4">
        <v>0.52769999999999995</v>
      </c>
      <c r="N1510" s="4">
        <v>0.48</v>
      </c>
      <c r="O1510" s="4">
        <v>0.40039999999999998</v>
      </c>
      <c r="P1510" s="4">
        <v>0.50390000000000001</v>
      </c>
    </row>
    <row r="1511" spans="1:16" x14ac:dyDescent="0.25">
      <c r="A1511" t="s">
        <v>1265</v>
      </c>
      <c r="B1511" s="2">
        <v>0</v>
      </c>
      <c r="E1511" s="4" t="e">
        <v>#N/A</v>
      </c>
      <c r="F1511" s="4">
        <v>0.18</v>
      </c>
      <c r="K1511" s="4">
        <v>0.17</v>
      </c>
      <c r="L1511" s="4">
        <v>0.32090000000000002</v>
      </c>
      <c r="M1511" s="4">
        <v>0.52769999999999995</v>
      </c>
      <c r="N1511" s="4">
        <v>0.48</v>
      </c>
      <c r="O1511" s="4">
        <v>0.40039999999999998</v>
      </c>
      <c r="P1511" s="4">
        <v>0.50390000000000001</v>
      </c>
    </row>
    <row r="1512" spans="1:16" x14ac:dyDescent="0.25">
      <c r="A1512" t="s">
        <v>1266</v>
      </c>
      <c r="B1512" s="2">
        <v>0</v>
      </c>
      <c r="E1512" s="4" t="e">
        <v>#N/A</v>
      </c>
      <c r="F1512" s="4">
        <v>0.18</v>
      </c>
      <c r="K1512" s="4">
        <v>0.17</v>
      </c>
      <c r="L1512" s="4">
        <v>0.32090000000000002</v>
      </c>
      <c r="M1512" s="4">
        <v>0.52769999999999995</v>
      </c>
      <c r="N1512" s="4">
        <v>0.48</v>
      </c>
      <c r="O1512" s="4">
        <v>0.40039999999999998</v>
      </c>
      <c r="P1512" s="4">
        <v>0.50390000000000001</v>
      </c>
    </row>
    <row r="1513" spans="1:16" x14ac:dyDescent="0.25">
      <c r="A1513" t="s">
        <v>1267</v>
      </c>
      <c r="B1513" s="2">
        <v>0</v>
      </c>
      <c r="E1513" s="4" t="e">
        <v>#N/A</v>
      </c>
      <c r="F1513" s="4">
        <v>0.18</v>
      </c>
      <c r="K1513" s="4">
        <v>0.17</v>
      </c>
      <c r="L1513" s="4">
        <v>0.32090000000000002</v>
      </c>
      <c r="M1513" s="4">
        <v>0.52769999999999995</v>
      </c>
      <c r="N1513" s="4">
        <v>0.48</v>
      </c>
      <c r="O1513" s="4">
        <v>0.40039999999999998</v>
      </c>
      <c r="P1513" s="4">
        <v>0.50390000000000001</v>
      </c>
    </row>
    <row r="1514" spans="1:16" x14ac:dyDescent="0.25">
      <c r="A1514" t="s">
        <v>1268</v>
      </c>
      <c r="B1514" s="2">
        <v>0</v>
      </c>
      <c r="E1514" s="4" t="e">
        <v>#N/A</v>
      </c>
      <c r="F1514" s="4">
        <v>0.18</v>
      </c>
      <c r="K1514" s="4">
        <v>0.17</v>
      </c>
      <c r="L1514" s="4">
        <v>0.32090000000000002</v>
      </c>
      <c r="M1514" s="4">
        <v>0.52769999999999995</v>
      </c>
      <c r="N1514" s="4">
        <v>0.48</v>
      </c>
      <c r="O1514" s="4">
        <v>0.40039999999999998</v>
      </c>
      <c r="P1514" s="4">
        <v>0.50390000000000001</v>
      </c>
    </row>
    <row r="1515" spans="1:16" x14ac:dyDescent="0.25">
      <c r="A1515" t="s">
        <v>1269</v>
      </c>
      <c r="B1515" s="2">
        <v>0</v>
      </c>
      <c r="E1515" s="4" t="e">
        <v>#N/A</v>
      </c>
      <c r="F1515" s="4">
        <v>0.18</v>
      </c>
      <c r="K1515" s="4">
        <v>0.17</v>
      </c>
      <c r="L1515" s="4">
        <v>0.32090000000000002</v>
      </c>
      <c r="M1515" s="4">
        <v>0.52769999999999995</v>
      </c>
      <c r="N1515" s="4">
        <v>0.48</v>
      </c>
      <c r="O1515" s="4">
        <v>0.40039999999999998</v>
      </c>
      <c r="P1515" s="4">
        <v>0.50390000000000001</v>
      </c>
    </row>
    <row r="1516" spans="1:16" x14ac:dyDescent="0.25">
      <c r="A1516" t="s">
        <v>1270</v>
      </c>
      <c r="B1516" s="2">
        <v>0</v>
      </c>
      <c r="E1516" s="4" t="e">
        <v>#N/A</v>
      </c>
      <c r="F1516" s="4">
        <v>0.18</v>
      </c>
      <c r="K1516" s="4">
        <v>0.17</v>
      </c>
      <c r="L1516" s="4">
        <v>0.32090000000000002</v>
      </c>
      <c r="M1516" s="4">
        <v>0.52769999999999995</v>
      </c>
      <c r="N1516" s="4">
        <v>0.48</v>
      </c>
      <c r="O1516" s="4">
        <v>0.40039999999999998</v>
      </c>
      <c r="P1516" s="4">
        <v>0.50390000000000001</v>
      </c>
    </row>
    <row r="1517" spans="1:16" x14ac:dyDescent="0.25">
      <c r="A1517" t="s">
        <v>1271</v>
      </c>
      <c r="B1517" s="2">
        <v>0</v>
      </c>
      <c r="E1517" s="4" t="e">
        <v>#N/A</v>
      </c>
      <c r="F1517" s="4">
        <v>0.18</v>
      </c>
      <c r="K1517" s="4">
        <v>0.17</v>
      </c>
      <c r="L1517" s="4">
        <v>0.32090000000000002</v>
      </c>
      <c r="M1517" s="4">
        <v>0.52769999999999995</v>
      </c>
      <c r="N1517" s="4">
        <v>0.48</v>
      </c>
      <c r="O1517" s="4">
        <v>0.40039999999999998</v>
      </c>
      <c r="P1517" s="4">
        <v>0.50390000000000001</v>
      </c>
    </row>
    <row r="1518" spans="1:16" x14ac:dyDescent="0.25">
      <c r="A1518" t="s">
        <v>1272</v>
      </c>
      <c r="B1518" s="2">
        <v>0</v>
      </c>
      <c r="E1518" s="4" t="e">
        <v>#N/A</v>
      </c>
      <c r="F1518" s="4">
        <v>0.18</v>
      </c>
      <c r="K1518" s="4">
        <v>0.17</v>
      </c>
      <c r="L1518" s="4">
        <v>0.32090000000000002</v>
      </c>
      <c r="M1518" s="4">
        <v>0.52769999999999995</v>
      </c>
      <c r="N1518" s="4">
        <v>0.48</v>
      </c>
      <c r="O1518" s="4">
        <v>0.40039999999999998</v>
      </c>
      <c r="P1518" s="4">
        <v>0.50390000000000001</v>
      </c>
    </row>
    <row r="1519" spans="1:16" x14ac:dyDescent="0.25">
      <c r="A1519" t="s">
        <v>1273</v>
      </c>
      <c r="B1519" s="2">
        <v>0</v>
      </c>
      <c r="E1519" s="4" t="e">
        <v>#N/A</v>
      </c>
      <c r="F1519" s="4">
        <v>0.18</v>
      </c>
      <c r="K1519" s="4">
        <v>0.17</v>
      </c>
      <c r="L1519" s="4">
        <v>0.32090000000000002</v>
      </c>
      <c r="M1519" s="4">
        <v>0.52769999999999995</v>
      </c>
      <c r="N1519" s="4">
        <v>0.48</v>
      </c>
      <c r="O1519" s="4">
        <v>0.40039999999999998</v>
      </c>
      <c r="P1519" s="4">
        <v>0.50390000000000001</v>
      </c>
    </row>
    <row r="1520" spans="1:16" x14ac:dyDescent="0.25">
      <c r="A1520" t="s">
        <v>1274</v>
      </c>
      <c r="B1520" s="2">
        <v>0</v>
      </c>
      <c r="E1520" s="4" t="e">
        <v>#N/A</v>
      </c>
      <c r="F1520" s="4">
        <v>0.18</v>
      </c>
      <c r="K1520" s="4">
        <v>0.17</v>
      </c>
      <c r="L1520" s="4">
        <v>0.32090000000000002</v>
      </c>
      <c r="M1520" s="4">
        <v>0.52769999999999995</v>
      </c>
      <c r="N1520" s="4">
        <v>0.48</v>
      </c>
      <c r="O1520" s="4">
        <v>0.40039999999999998</v>
      </c>
      <c r="P1520" s="4">
        <v>0.50390000000000001</v>
      </c>
    </row>
    <row r="1521" spans="1:16" x14ac:dyDescent="0.25">
      <c r="A1521" t="s">
        <v>1275</v>
      </c>
      <c r="B1521" s="2">
        <v>0</v>
      </c>
      <c r="E1521" s="4" t="e">
        <v>#N/A</v>
      </c>
      <c r="F1521" s="4">
        <v>0.18</v>
      </c>
      <c r="K1521" s="4">
        <v>0.17</v>
      </c>
      <c r="L1521" s="4">
        <v>0.32090000000000002</v>
      </c>
      <c r="M1521" s="4">
        <v>0.52769999999999995</v>
      </c>
      <c r="N1521" s="4">
        <v>0.48</v>
      </c>
      <c r="O1521" s="4">
        <v>0.40039999999999998</v>
      </c>
      <c r="P1521" s="4">
        <v>0.50390000000000001</v>
      </c>
    </row>
    <row r="1522" spans="1:16" x14ac:dyDescent="0.25">
      <c r="A1522" t="s">
        <v>1276</v>
      </c>
      <c r="B1522" s="2">
        <v>0</v>
      </c>
      <c r="E1522" s="4" t="e">
        <v>#N/A</v>
      </c>
      <c r="F1522" s="4">
        <v>0.18</v>
      </c>
      <c r="K1522" s="4">
        <v>0.17</v>
      </c>
      <c r="L1522" s="4">
        <v>0.32090000000000002</v>
      </c>
      <c r="M1522" s="4">
        <v>0.52769999999999995</v>
      </c>
      <c r="N1522" s="4">
        <v>0.48</v>
      </c>
      <c r="O1522" s="4">
        <v>0.40039999999999998</v>
      </c>
      <c r="P1522" s="4">
        <v>0.50390000000000001</v>
      </c>
    </row>
    <row r="1523" spans="1:16" x14ac:dyDescent="0.25">
      <c r="A1523" t="s">
        <v>1277</v>
      </c>
      <c r="B1523" s="2">
        <v>0</v>
      </c>
      <c r="E1523" s="4" t="e">
        <v>#N/A</v>
      </c>
      <c r="F1523" s="4">
        <v>0.18</v>
      </c>
      <c r="K1523" s="4">
        <v>0.17</v>
      </c>
      <c r="L1523" s="4">
        <v>0.32090000000000002</v>
      </c>
      <c r="M1523" s="4">
        <v>0.52769999999999995</v>
      </c>
      <c r="N1523" s="4">
        <v>0.48</v>
      </c>
      <c r="O1523" s="4">
        <v>0.40039999999999998</v>
      </c>
      <c r="P1523" s="4">
        <v>0.50390000000000001</v>
      </c>
    </row>
    <row r="1524" spans="1:16" x14ac:dyDescent="0.25">
      <c r="A1524" t="s">
        <v>1278</v>
      </c>
      <c r="B1524" s="2">
        <v>0</v>
      </c>
      <c r="E1524" s="4" t="e">
        <v>#N/A</v>
      </c>
      <c r="F1524" s="4">
        <v>0.18</v>
      </c>
      <c r="K1524" s="4">
        <v>0.17</v>
      </c>
      <c r="L1524" s="4">
        <v>0.32090000000000002</v>
      </c>
      <c r="M1524" s="4">
        <v>0.52769999999999995</v>
      </c>
      <c r="N1524" s="4">
        <v>0.48</v>
      </c>
      <c r="O1524" s="4">
        <v>0.40039999999999998</v>
      </c>
      <c r="P1524" s="4">
        <v>0.50390000000000001</v>
      </c>
    </row>
    <row r="1525" spans="1:16" x14ac:dyDescent="0.25">
      <c r="A1525" t="s">
        <v>1279</v>
      </c>
      <c r="B1525" s="2">
        <v>0.05</v>
      </c>
      <c r="E1525" s="4" t="e">
        <v>#N/A</v>
      </c>
      <c r="F1525" s="4">
        <v>0.18</v>
      </c>
      <c r="K1525" s="4">
        <v>0.17</v>
      </c>
      <c r="L1525" s="4">
        <v>0.32090000000000002</v>
      </c>
      <c r="M1525" s="4">
        <v>0.52769999999999995</v>
      </c>
      <c r="N1525" s="4">
        <v>0.48</v>
      </c>
      <c r="O1525" s="4">
        <v>0.40039999999999998</v>
      </c>
      <c r="P1525" s="4">
        <v>0.50390000000000001</v>
      </c>
    </row>
    <row r="1526" spans="1:16" x14ac:dyDescent="0.25">
      <c r="A1526" t="s">
        <v>1280</v>
      </c>
      <c r="B1526" s="2">
        <v>0</v>
      </c>
      <c r="E1526" s="4" t="e">
        <v>#N/A</v>
      </c>
      <c r="F1526" s="4">
        <v>0.18</v>
      </c>
      <c r="K1526" s="4">
        <v>0.17</v>
      </c>
      <c r="L1526" s="4">
        <v>0.32090000000000002</v>
      </c>
      <c r="M1526" s="4">
        <v>0.52769999999999995</v>
      </c>
      <c r="N1526" s="4">
        <v>0.48</v>
      </c>
      <c r="O1526" s="4">
        <v>0.40039999999999998</v>
      </c>
      <c r="P1526" s="4">
        <v>0.50390000000000001</v>
      </c>
    </row>
    <row r="1527" spans="1:16" x14ac:dyDescent="0.25">
      <c r="A1527" t="s">
        <v>1281</v>
      </c>
      <c r="B1527" s="2">
        <v>0</v>
      </c>
      <c r="E1527" s="4" t="e">
        <v>#N/A</v>
      </c>
      <c r="F1527" s="4">
        <v>0.18</v>
      </c>
      <c r="K1527" s="4">
        <v>0.17</v>
      </c>
      <c r="L1527" s="4">
        <v>0.32090000000000002</v>
      </c>
      <c r="M1527" s="4">
        <v>0.52769999999999995</v>
      </c>
      <c r="N1527" s="4">
        <v>0.48</v>
      </c>
      <c r="O1527" s="4">
        <v>0.40039999999999998</v>
      </c>
      <c r="P1527" s="4">
        <v>0.50390000000000001</v>
      </c>
    </row>
    <row r="1528" spans="1:16" x14ac:dyDescent="0.25">
      <c r="A1528" t="s">
        <v>1282</v>
      </c>
      <c r="B1528" s="2">
        <v>0</v>
      </c>
      <c r="E1528" s="4" t="e">
        <v>#N/A</v>
      </c>
      <c r="F1528" s="4">
        <v>0.18</v>
      </c>
      <c r="K1528" s="4">
        <v>0.17</v>
      </c>
      <c r="L1528" s="4">
        <v>0.32090000000000002</v>
      </c>
      <c r="M1528" s="4">
        <v>0.52769999999999995</v>
      </c>
      <c r="N1528" s="4">
        <v>0.48</v>
      </c>
      <c r="O1528" s="4">
        <v>0.40039999999999998</v>
      </c>
      <c r="P1528" s="4">
        <v>0.50390000000000001</v>
      </c>
    </row>
    <row r="1529" spans="1:16" x14ac:dyDescent="0.25">
      <c r="A1529" t="s">
        <v>1283</v>
      </c>
      <c r="B1529" s="2">
        <v>0</v>
      </c>
      <c r="E1529" s="4" t="e">
        <v>#N/A</v>
      </c>
      <c r="F1529" s="4">
        <v>0.18</v>
      </c>
      <c r="K1529" s="4">
        <v>0.17</v>
      </c>
      <c r="L1529" s="4">
        <v>0.32090000000000002</v>
      </c>
      <c r="M1529" s="4">
        <v>0.52769999999999995</v>
      </c>
      <c r="N1529" s="4">
        <v>0.48</v>
      </c>
      <c r="O1529" s="4">
        <v>0.40039999999999998</v>
      </c>
      <c r="P1529" s="4">
        <v>0.50390000000000001</v>
      </c>
    </row>
    <row r="1530" spans="1:16" x14ac:dyDescent="0.25">
      <c r="A1530" t="s">
        <v>1284</v>
      </c>
      <c r="B1530" s="2">
        <v>0</v>
      </c>
      <c r="E1530" s="4" t="e">
        <v>#N/A</v>
      </c>
      <c r="F1530" s="4">
        <v>0.18</v>
      </c>
      <c r="K1530" s="4">
        <v>0.17</v>
      </c>
      <c r="L1530" s="4">
        <v>0.32090000000000002</v>
      </c>
      <c r="M1530" s="4">
        <v>0.52769999999999995</v>
      </c>
      <c r="N1530" s="4">
        <v>0.48</v>
      </c>
      <c r="O1530" s="4">
        <v>0.40039999999999998</v>
      </c>
      <c r="P1530" s="4">
        <v>0.50390000000000001</v>
      </c>
    </row>
    <row r="1531" spans="1:16" x14ac:dyDescent="0.25">
      <c r="A1531" t="s">
        <v>1285</v>
      </c>
      <c r="B1531" s="2">
        <v>0</v>
      </c>
      <c r="E1531" s="4" t="e">
        <v>#N/A</v>
      </c>
      <c r="F1531" s="4">
        <v>0.18</v>
      </c>
      <c r="K1531" s="4">
        <v>0.17</v>
      </c>
      <c r="L1531" s="4">
        <v>0.32090000000000002</v>
      </c>
      <c r="M1531" s="4">
        <v>0.52769999999999995</v>
      </c>
      <c r="N1531" s="4">
        <v>0.48</v>
      </c>
      <c r="O1531" s="4">
        <v>0.40039999999999998</v>
      </c>
      <c r="P1531" s="4">
        <v>0.50390000000000001</v>
      </c>
    </row>
    <row r="1532" spans="1:16" x14ac:dyDescent="0.25">
      <c r="A1532" t="s">
        <v>1286</v>
      </c>
      <c r="B1532" s="2">
        <v>0</v>
      </c>
      <c r="E1532" s="4" t="e">
        <v>#N/A</v>
      </c>
      <c r="F1532" s="4">
        <v>0.18</v>
      </c>
      <c r="K1532" s="4">
        <v>0.17</v>
      </c>
      <c r="L1532" s="4">
        <v>0.32090000000000002</v>
      </c>
      <c r="M1532" s="4">
        <v>0.52769999999999995</v>
      </c>
      <c r="N1532" s="4">
        <v>0.48</v>
      </c>
      <c r="O1532" s="4">
        <v>0.40039999999999998</v>
      </c>
      <c r="P1532" s="4">
        <v>0.50390000000000001</v>
      </c>
    </row>
    <row r="1533" spans="1:16" x14ac:dyDescent="0.25">
      <c r="A1533" t="s">
        <v>1287</v>
      </c>
      <c r="B1533" s="2">
        <v>0</v>
      </c>
      <c r="E1533" s="4" t="e">
        <v>#N/A</v>
      </c>
      <c r="F1533" s="4">
        <v>0.18</v>
      </c>
      <c r="K1533" s="4">
        <v>0.17</v>
      </c>
      <c r="L1533" s="4">
        <v>0.32090000000000002</v>
      </c>
      <c r="M1533" s="4">
        <v>0.52769999999999995</v>
      </c>
      <c r="N1533" s="4">
        <v>0.48</v>
      </c>
      <c r="O1533" s="4">
        <v>0.40039999999999998</v>
      </c>
      <c r="P1533" s="4">
        <v>0.50390000000000001</v>
      </c>
    </row>
    <row r="1534" spans="1:16" x14ac:dyDescent="0.25">
      <c r="A1534" t="s">
        <v>1288</v>
      </c>
      <c r="B1534" s="2">
        <v>0</v>
      </c>
      <c r="E1534" s="4" t="e">
        <v>#N/A</v>
      </c>
      <c r="F1534" s="4">
        <v>0.18</v>
      </c>
      <c r="K1534" s="4">
        <v>0.17</v>
      </c>
      <c r="L1534" s="4">
        <v>0.32090000000000002</v>
      </c>
      <c r="M1534" s="4">
        <v>0.52769999999999995</v>
      </c>
      <c r="N1534" s="4">
        <v>0.48</v>
      </c>
      <c r="O1534" s="4">
        <v>0.40039999999999998</v>
      </c>
      <c r="P1534" s="4">
        <v>0.50390000000000001</v>
      </c>
    </row>
    <row r="1535" spans="1:16" x14ac:dyDescent="0.25">
      <c r="A1535" t="s">
        <v>1289</v>
      </c>
      <c r="B1535" s="2">
        <v>0</v>
      </c>
      <c r="E1535" s="4" t="e">
        <v>#N/A</v>
      </c>
      <c r="F1535" s="4">
        <v>0.18</v>
      </c>
      <c r="K1535" s="4">
        <v>0.17</v>
      </c>
      <c r="L1535" s="4">
        <v>0.32090000000000002</v>
      </c>
      <c r="M1535" s="4">
        <v>0.52769999999999995</v>
      </c>
      <c r="N1535" s="4">
        <v>0.48</v>
      </c>
      <c r="O1535" s="4">
        <v>0.40039999999999998</v>
      </c>
      <c r="P1535" s="4">
        <v>0.50390000000000001</v>
      </c>
    </row>
    <row r="1536" spans="1:16" x14ac:dyDescent="0.25">
      <c r="A1536" t="s">
        <v>1290</v>
      </c>
      <c r="B1536" s="2">
        <v>0</v>
      </c>
      <c r="E1536" s="4" t="e">
        <v>#N/A</v>
      </c>
      <c r="F1536" s="4">
        <v>0.18</v>
      </c>
      <c r="K1536" s="4">
        <v>0.17</v>
      </c>
      <c r="L1536" s="4">
        <v>0.32090000000000002</v>
      </c>
      <c r="M1536" s="4">
        <v>0.52769999999999995</v>
      </c>
      <c r="N1536" s="4">
        <v>0.48</v>
      </c>
      <c r="O1536" s="4">
        <v>0.40039999999999998</v>
      </c>
      <c r="P1536" s="4">
        <v>0.50390000000000001</v>
      </c>
    </row>
    <row r="1537" spans="1:16" x14ac:dyDescent="0.25">
      <c r="A1537" t="s">
        <v>1291</v>
      </c>
      <c r="B1537" s="2">
        <v>0</v>
      </c>
      <c r="E1537" s="4" t="e">
        <v>#N/A</v>
      </c>
      <c r="F1537" s="4">
        <v>0.18</v>
      </c>
      <c r="K1537" s="4">
        <v>0.17</v>
      </c>
      <c r="L1537" s="4">
        <v>0.32090000000000002</v>
      </c>
      <c r="M1537" s="4">
        <v>0.52769999999999995</v>
      </c>
      <c r="N1537" s="4">
        <v>0.48</v>
      </c>
      <c r="O1537" s="4">
        <v>0.40039999999999998</v>
      </c>
      <c r="P1537" s="4">
        <v>0.50390000000000001</v>
      </c>
    </row>
    <row r="1538" spans="1:16" x14ac:dyDescent="0.25">
      <c r="A1538" t="s">
        <v>1292</v>
      </c>
      <c r="B1538" s="2">
        <v>0</v>
      </c>
      <c r="E1538" s="4" t="e">
        <v>#N/A</v>
      </c>
      <c r="F1538" s="4">
        <v>0.18</v>
      </c>
      <c r="K1538" s="4">
        <v>0.17</v>
      </c>
      <c r="L1538" s="4">
        <v>0.32090000000000002</v>
      </c>
      <c r="M1538" s="4">
        <v>0.52769999999999995</v>
      </c>
      <c r="N1538" s="4">
        <v>0.48</v>
      </c>
      <c r="O1538" s="4">
        <v>0.40039999999999998</v>
      </c>
      <c r="P1538" s="4">
        <v>0.50390000000000001</v>
      </c>
    </row>
    <row r="1539" spans="1:16" x14ac:dyDescent="0.25">
      <c r="A1539" t="s">
        <v>1293</v>
      </c>
      <c r="B1539" s="2">
        <v>0</v>
      </c>
      <c r="E1539" s="4" t="e">
        <v>#N/A</v>
      </c>
      <c r="F1539" s="4">
        <v>0.18</v>
      </c>
      <c r="K1539" s="4">
        <v>0.17</v>
      </c>
      <c r="L1539" s="4">
        <v>0.32090000000000002</v>
      </c>
      <c r="M1539" s="4">
        <v>0.52769999999999995</v>
      </c>
      <c r="N1539" s="4">
        <v>0.48</v>
      </c>
      <c r="O1539" s="4">
        <v>0.40039999999999998</v>
      </c>
      <c r="P1539" s="4">
        <v>0.50390000000000001</v>
      </c>
    </row>
    <row r="1540" spans="1:16" x14ac:dyDescent="0.25">
      <c r="A1540" t="s">
        <v>1294</v>
      </c>
      <c r="B1540" s="2">
        <v>0</v>
      </c>
      <c r="E1540" s="4" t="e">
        <v>#N/A</v>
      </c>
      <c r="F1540" s="4">
        <v>0.18</v>
      </c>
      <c r="K1540" s="4">
        <v>0.17</v>
      </c>
      <c r="L1540" s="4">
        <v>0.32090000000000002</v>
      </c>
      <c r="M1540" s="4">
        <v>0.52769999999999995</v>
      </c>
      <c r="N1540" s="4">
        <v>0.48</v>
      </c>
      <c r="O1540" s="4">
        <v>0.40039999999999998</v>
      </c>
      <c r="P1540" s="4">
        <v>0.50390000000000001</v>
      </c>
    </row>
    <row r="1541" spans="1:16" x14ac:dyDescent="0.25">
      <c r="A1541" t="s">
        <v>1295</v>
      </c>
      <c r="B1541" s="2">
        <v>0</v>
      </c>
      <c r="E1541" s="4" t="e">
        <v>#N/A</v>
      </c>
      <c r="F1541" s="4">
        <v>0.18</v>
      </c>
      <c r="K1541" s="4">
        <v>0.17</v>
      </c>
      <c r="L1541" s="4">
        <v>0.32090000000000002</v>
      </c>
      <c r="M1541" s="4">
        <v>0.52769999999999995</v>
      </c>
      <c r="N1541" s="4">
        <v>0.48</v>
      </c>
      <c r="O1541" s="4">
        <v>0.40039999999999998</v>
      </c>
      <c r="P1541" s="4">
        <v>0.50390000000000001</v>
      </c>
    </row>
    <row r="1542" spans="1:16" x14ac:dyDescent="0.25">
      <c r="A1542" t="s">
        <v>1296</v>
      </c>
      <c r="B1542" s="2">
        <v>0</v>
      </c>
      <c r="E1542" s="4" t="e">
        <v>#N/A</v>
      </c>
      <c r="F1542" s="4">
        <v>0.18</v>
      </c>
      <c r="K1542" s="4">
        <v>0.17</v>
      </c>
      <c r="L1542" s="4">
        <v>0.32090000000000002</v>
      </c>
      <c r="M1542" s="4">
        <v>0.52769999999999995</v>
      </c>
      <c r="N1542" s="4">
        <v>0.48</v>
      </c>
      <c r="O1542" s="4">
        <v>0.40039999999999998</v>
      </c>
      <c r="P1542" s="4">
        <v>0.50390000000000001</v>
      </c>
    </row>
    <row r="1543" spans="1:16" x14ac:dyDescent="0.25">
      <c r="A1543" t="s">
        <v>1297</v>
      </c>
      <c r="B1543" s="2">
        <v>0</v>
      </c>
      <c r="E1543" s="4" t="e">
        <v>#N/A</v>
      </c>
      <c r="F1543" s="4">
        <v>0.18</v>
      </c>
      <c r="K1543" s="4">
        <v>0.17</v>
      </c>
      <c r="L1543" s="4">
        <v>0.32090000000000002</v>
      </c>
      <c r="M1543" s="4">
        <v>0.52769999999999995</v>
      </c>
      <c r="N1543" s="4">
        <v>0.48</v>
      </c>
      <c r="O1543" s="4">
        <v>0.40039999999999998</v>
      </c>
      <c r="P1543" s="4">
        <v>0.50390000000000001</v>
      </c>
    </row>
    <row r="1544" spans="1:16" x14ac:dyDescent="0.25">
      <c r="A1544" t="s">
        <v>1298</v>
      </c>
      <c r="B1544" s="2">
        <v>0</v>
      </c>
      <c r="E1544" s="4" t="e">
        <v>#N/A</v>
      </c>
      <c r="F1544" s="4">
        <v>0.18</v>
      </c>
      <c r="K1544" s="4">
        <v>0.17</v>
      </c>
      <c r="L1544" s="4">
        <v>0.32090000000000002</v>
      </c>
      <c r="M1544" s="4">
        <v>0.52769999999999995</v>
      </c>
      <c r="N1544" s="4">
        <v>0.48</v>
      </c>
      <c r="O1544" s="4">
        <v>0.40039999999999998</v>
      </c>
      <c r="P1544" s="4">
        <v>0.50390000000000001</v>
      </c>
    </row>
    <row r="1545" spans="1:16" x14ac:dyDescent="0.25">
      <c r="A1545" t="s">
        <v>1299</v>
      </c>
      <c r="B1545" s="2">
        <v>0</v>
      </c>
      <c r="E1545" s="4" t="e">
        <v>#N/A</v>
      </c>
      <c r="F1545" s="4">
        <v>0.18</v>
      </c>
      <c r="K1545" s="4">
        <v>0.17</v>
      </c>
      <c r="L1545" s="4">
        <v>0.32090000000000002</v>
      </c>
      <c r="M1545" s="4">
        <v>0.52769999999999995</v>
      </c>
      <c r="N1545" s="4">
        <v>0.48</v>
      </c>
      <c r="O1545" s="4">
        <v>0.40039999999999998</v>
      </c>
      <c r="P1545" s="4">
        <v>0.50390000000000001</v>
      </c>
    </row>
    <row r="1546" spans="1:16" x14ac:dyDescent="0.25">
      <c r="A1546" t="s">
        <v>1300</v>
      </c>
      <c r="B1546" s="2">
        <v>0</v>
      </c>
      <c r="E1546" s="4" t="e">
        <v>#N/A</v>
      </c>
      <c r="F1546" s="4">
        <v>0.18</v>
      </c>
      <c r="K1546" s="4">
        <v>0.17</v>
      </c>
      <c r="L1546" s="4">
        <v>0.32090000000000002</v>
      </c>
      <c r="M1546" s="4">
        <v>0.52769999999999995</v>
      </c>
      <c r="N1546" s="4">
        <v>0.48</v>
      </c>
      <c r="O1546" s="4">
        <v>0.40039999999999998</v>
      </c>
      <c r="P1546" s="4">
        <v>0.50390000000000001</v>
      </c>
    </row>
    <row r="1547" spans="1:16" x14ac:dyDescent="0.25">
      <c r="A1547" t="s">
        <v>1301</v>
      </c>
      <c r="B1547" s="2">
        <v>0</v>
      </c>
      <c r="E1547" s="4" t="e">
        <v>#N/A</v>
      </c>
      <c r="F1547" s="4">
        <v>0.18</v>
      </c>
      <c r="K1547" s="4">
        <v>0.17</v>
      </c>
      <c r="L1547" s="4">
        <v>0.32090000000000002</v>
      </c>
      <c r="M1547" s="4">
        <v>0.52769999999999995</v>
      </c>
      <c r="N1547" s="4">
        <v>0.48</v>
      </c>
      <c r="O1547" s="4">
        <v>0.40039999999999998</v>
      </c>
      <c r="P1547" s="4">
        <v>0.50390000000000001</v>
      </c>
    </row>
    <row r="1548" spans="1:16" x14ac:dyDescent="0.25">
      <c r="A1548" t="s">
        <v>1302</v>
      </c>
      <c r="B1548" s="2">
        <v>0</v>
      </c>
      <c r="E1548" s="4" t="e">
        <v>#N/A</v>
      </c>
      <c r="F1548" s="4">
        <v>0.18</v>
      </c>
      <c r="K1548" s="4">
        <v>0.17</v>
      </c>
      <c r="L1548" s="4">
        <v>0.32090000000000002</v>
      </c>
      <c r="M1548" s="4">
        <v>0.52769999999999995</v>
      </c>
      <c r="N1548" s="4">
        <v>0.48</v>
      </c>
      <c r="O1548" s="4">
        <v>0.40039999999999998</v>
      </c>
      <c r="P1548" s="4">
        <v>0.50390000000000001</v>
      </c>
    </row>
    <row r="1549" spans="1:16" x14ac:dyDescent="0.25">
      <c r="A1549" t="s">
        <v>1303</v>
      </c>
      <c r="B1549" s="2">
        <v>0</v>
      </c>
      <c r="E1549" s="4" t="e">
        <v>#N/A</v>
      </c>
      <c r="F1549" s="4">
        <v>0.18</v>
      </c>
      <c r="K1549" s="4">
        <v>0.17</v>
      </c>
      <c r="L1549" s="4">
        <v>0.32090000000000002</v>
      </c>
      <c r="M1549" s="4">
        <v>0.52769999999999995</v>
      </c>
      <c r="N1549" s="4">
        <v>0.48</v>
      </c>
      <c r="O1549" s="4">
        <v>0.40039999999999998</v>
      </c>
      <c r="P1549" s="4">
        <v>0.50390000000000001</v>
      </c>
    </row>
    <row r="1550" spans="1:16" x14ac:dyDescent="0.25">
      <c r="A1550" t="s">
        <v>1304</v>
      </c>
      <c r="B1550" s="2">
        <v>0</v>
      </c>
      <c r="E1550" s="4" t="e">
        <v>#N/A</v>
      </c>
      <c r="F1550" s="4">
        <v>0.18</v>
      </c>
      <c r="K1550" s="4">
        <v>0.17</v>
      </c>
      <c r="L1550" s="4">
        <v>0.32090000000000002</v>
      </c>
      <c r="M1550" s="4">
        <v>0.52769999999999995</v>
      </c>
      <c r="N1550" s="4">
        <v>0.48</v>
      </c>
      <c r="O1550" s="4">
        <v>0.40039999999999998</v>
      </c>
      <c r="P1550" s="4">
        <v>0.50390000000000001</v>
      </c>
    </row>
    <row r="1551" spans="1:16" x14ac:dyDescent="0.25">
      <c r="A1551" t="s">
        <v>1305</v>
      </c>
      <c r="B1551" s="2">
        <v>0</v>
      </c>
      <c r="E1551" s="4" t="e">
        <v>#N/A</v>
      </c>
      <c r="F1551" s="4">
        <v>0.18</v>
      </c>
      <c r="K1551" s="4">
        <v>0.17</v>
      </c>
      <c r="L1551" s="4">
        <v>0.32090000000000002</v>
      </c>
      <c r="M1551" s="4">
        <v>0.52769999999999995</v>
      </c>
      <c r="N1551" s="4">
        <v>0.48</v>
      </c>
      <c r="O1551" s="4">
        <v>0.40039999999999998</v>
      </c>
      <c r="P1551" s="4">
        <v>0.50390000000000001</v>
      </c>
    </row>
    <row r="1552" spans="1:16" x14ac:dyDescent="0.25">
      <c r="A1552" t="s">
        <v>1306</v>
      </c>
      <c r="B1552" s="2">
        <v>0</v>
      </c>
      <c r="E1552" s="4" t="e">
        <v>#N/A</v>
      </c>
      <c r="F1552" s="4">
        <v>0.18</v>
      </c>
      <c r="K1552" s="4">
        <v>0.17</v>
      </c>
      <c r="L1552" s="4">
        <v>0.32090000000000002</v>
      </c>
      <c r="M1552" s="4">
        <v>0.52769999999999995</v>
      </c>
      <c r="N1552" s="4">
        <v>0.48</v>
      </c>
      <c r="O1552" s="4">
        <v>0.40039999999999998</v>
      </c>
      <c r="P1552" s="4">
        <v>0.50390000000000001</v>
      </c>
    </row>
    <row r="1553" spans="1:16" x14ac:dyDescent="0.25">
      <c r="A1553" t="s">
        <v>1307</v>
      </c>
      <c r="B1553" s="2">
        <v>0</v>
      </c>
      <c r="E1553" s="4" t="e">
        <v>#N/A</v>
      </c>
      <c r="F1553" s="4">
        <v>0.18</v>
      </c>
      <c r="K1553" s="4">
        <v>0.17</v>
      </c>
      <c r="L1553" s="4">
        <v>0.32090000000000002</v>
      </c>
      <c r="M1553" s="4">
        <v>0.52769999999999995</v>
      </c>
      <c r="N1553" s="4">
        <v>0.48</v>
      </c>
      <c r="O1553" s="4">
        <v>0.40039999999999998</v>
      </c>
      <c r="P1553" s="4">
        <v>0.50390000000000001</v>
      </c>
    </row>
    <row r="1554" spans="1:16" x14ac:dyDescent="0.25">
      <c r="A1554" t="s">
        <v>1308</v>
      </c>
      <c r="B1554" s="2">
        <v>0</v>
      </c>
      <c r="E1554" s="4" t="e">
        <v>#N/A</v>
      </c>
      <c r="F1554" s="4">
        <v>0.18</v>
      </c>
      <c r="K1554" s="4">
        <v>0.17</v>
      </c>
      <c r="L1554" s="4">
        <v>0.32090000000000002</v>
      </c>
      <c r="M1554" s="4">
        <v>0.52769999999999995</v>
      </c>
      <c r="N1554" s="4">
        <v>0.48</v>
      </c>
      <c r="O1554" s="4">
        <v>0.40039999999999998</v>
      </c>
      <c r="P1554" s="4">
        <v>0.50390000000000001</v>
      </c>
    </row>
    <row r="1555" spans="1:16" x14ac:dyDescent="0.25">
      <c r="A1555" t="s">
        <v>1309</v>
      </c>
      <c r="B1555" s="2">
        <v>0</v>
      </c>
      <c r="E1555" s="4" t="e">
        <v>#N/A</v>
      </c>
      <c r="F1555" s="4">
        <v>0.18</v>
      </c>
      <c r="K1555" s="4">
        <v>0.17</v>
      </c>
      <c r="L1555" s="4">
        <v>0.32090000000000002</v>
      </c>
      <c r="M1555" s="4">
        <v>0.52769999999999995</v>
      </c>
      <c r="N1555" s="4">
        <v>0.48</v>
      </c>
      <c r="O1555" s="4">
        <v>0.40039999999999998</v>
      </c>
      <c r="P1555" s="4">
        <v>0.50390000000000001</v>
      </c>
    </row>
    <row r="1556" spans="1:16" x14ac:dyDescent="0.25">
      <c r="A1556" t="s">
        <v>1310</v>
      </c>
      <c r="B1556" s="2">
        <v>0</v>
      </c>
      <c r="E1556" s="4" t="e">
        <v>#N/A</v>
      </c>
      <c r="F1556" s="4">
        <v>0.18</v>
      </c>
      <c r="K1556" s="4">
        <v>0.17</v>
      </c>
      <c r="L1556" s="4">
        <v>0.32090000000000002</v>
      </c>
      <c r="M1556" s="4">
        <v>0.52769999999999995</v>
      </c>
      <c r="N1556" s="4">
        <v>0.48</v>
      </c>
      <c r="O1556" s="4">
        <v>0.40039999999999998</v>
      </c>
      <c r="P1556" s="4">
        <v>0.50390000000000001</v>
      </c>
    </row>
    <row r="1557" spans="1:16" x14ac:dyDescent="0.25">
      <c r="A1557" t="s">
        <v>1311</v>
      </c>
      <c r="B1557" s="2">
        <v>0</v>
      </c>
      <c r="E1557" s="4" t="e">
        <v>#N/A</v>
      </c>
      <c r="F1557" s="4">
        <v>0.18</v>
      </c>
      <c r="K1557" s="4">
        <v>0.17</v>
      </c>
      <c r="L1557" s="4">
        <v>0.32090000000000002</v>
      </c>
      <c r="M1557" s="4">
        <v>0.52769999999999995</v>
      </c>
      <c r="N1557" s="4">
        <v>0.48</v>
      </c>
      <c r="O1557" s="4">
        <v>0.40039999999999998</v>
      </c>
      <c r="P1557" s="4">
        <v>0.50390000000000001</v>
      </c>
    </row>
    <row r="1558" spans="1:16" x14ac:dyDescent="0.25">
      <c r="A1558" t="s">
        <v>1312</v>
      </c>
      <c r="B1558" s="2">
        <v>0</v>
      </c>
      <c r="E1558" s="4" t="e">
        <v>#N/A</v>
      </c>
      <c r="F1558" s="4">
        <v>0.18</v>
      </c>
      <c r="K1558" s="4">
        <v>0.17</v>
      </c>
      <c r="L1558" s="4">
        <v>0.32090000000000002</v>
      </c>
      <c r="M1558" s="4">
        <v>0.52769999999999995</v>
      </c>
      <c r="N1558" s="4">
        <v>0.48</v>
      </c>
      <c r="O1558" s="4">
        <v>0.40039999999999998</v>
      </c>
      <c r="P1558" s="4">
        <v>0.50390000000000001</v>
      </c>
    </row>
    <row r="1559" spans="1:16" x14ac:dyDescent="0.25">
      <c r="A1559" t="s">
        <v>1313</v>
      </c>
      <c r="B1559" s="2">
        <v>0</v>
      </c>
      <c r="E1559" s="4" t="e">
        <v>#N/A</v>
      </c>
      <c r="F1559" s="4">
        <v>0.18</v>
      </c>
      <c r="K1559" s="4">
        <v>0.17</v>
      </c>
      <c r="L1559" s="4">
        <v>0.32090000000000002</v>
      </c>
      <c r="M1559" s="4">
        <v>0.52769999999999995</v>
      </c>
      <c r="N1559" s="4">
        <v>0.48</v>
      </c>
      <c r="O1559" s="4">
        <v>0.40039999999999998</v>
      </c>
      <c r="P1559" s="4">
        <v>0.50390000000000001</v>
      </c>
    </row>
    <row r="1560" spans="1:16" x14ac:dyDescent="0.25">
      <c r="A1560" t="s">
        <v>1314</v>
      </c>
      <c r="B1560" s="2">
        <v>0</v>
      </c>
      <c r="E1560" s="4" t="e">
        <v>#N/A</v>
      </c>
      <c r="F1560" s="4">
        <v>0.18</v>
      </c>
      <c r="K1560" s="4">
        <v>0.17</v>
      </c>
      <c r="L1560" s="4">
        <v>0.32090000000000002</v>
      </c>
      <c r="M1560" s="4">
        <v>0.52769999999999995</v>
      </c>
      <c r="N1560" s="4">
        <v>0.48</v>
      </c>
      <c r="O1560" s="4">
        <v>0.40039999999999998</v>
      </c>
      <c r="P1560" s="4">
        <v>0.50390000000000001</v>
      </c>
    </row>
    <row r="1561" spans="1:16" x14ac:dyDescent="0.25">
      <c r="A1561" t="s">
        <v>1315</v>
      </c>
      <c r="B1561" s="2">
        <v>0</v>
      </c>
      <c r="E1561" s="4" t="e">
        <v>#N/A</v>
      </c>
      <c r="F1561" s="4">
        <v>0.18</v>
      </c>
      <c r="K1561" s="4">
        <v>0.17</v>
      </c>
      <c r="L1561" s="4">
        <v>0.32090000000000002</v>
      </c>
      <c r="M1561" s="4">
        <v>0.52769999999999995</v>
      </c>
      <c r="N1561" s="4">
        <v>0.48</v>
      </c>
      <c r="O1561" s="4">
        <v>0.40039999999999998</v>
      </c>
      <c r="P1561" s="4">
        <v>0.50390000000000001</v>
      </c>
    </row>
    <row r="1562" spans="1:16" x14ac:dyDescent="0.25">
      <c r="A1562" t="s">
        <v>1316</v>
      </c>
      <c r="B1562" s="2">
        <v>0</v>
      </c>
      <c r="E1562" s="4" t="e">
        <v>#N/A</v>
      </c>
      <c r="F1562" s="4">
        <v>0.18</v>
      </c>
      <c r="K1562" s="4">
        <v>0.17</v>
      </c>
      <c r="L1562" s="4">
        <v>0.32090000000000002</v>
      </c>
      <c r="M1562" s="4">
        <v>0.52769999999999995</v>
      </c>
      <c r="N1562" s="4">
        <v>0.48</v>
      </c>
      <c r="O1562" s="4">
        <v>0.40039999999999998</v>
      </c>
      <c r="P1562" s="4">
        <v>0.50390000000000001</v>
      </c>
    </row>
    <row r="1563" spans="1:16" x14ac:dyDescent="0.25">
      <c r="A1563" t="s">
        <v>1317</v>
      </c>
      <c r="B1563" s="2">
        <v>0</v>
      </c>
      <c r="E1563" s="4" t="e">
        <v>#N/A</v>
      </c>
      <c r="F1563" s="4">
        <v>0.18</v>
      </c>
      <c r="K1563" s="4">
        <v>0.17</v>
      </c>
      <c r="L1563" s="4">
        <v>0.32090000000000002</v>
      </c>
      <c r="M1563" s="4">
        <v>0.52769999999999995</v>
      </c>
      <c r="N1563" s="4">
        <v>0.48</v>
      </c>
      <c r="O1563" s="4">
        <v>0.40039999999999998</v>
      </c>
      <c r="P1563" s="4">
        <v>0.50390000000000001</v>
      </c>
    </row>
    <row r="1564" spans="1:16" x14ac:dyDescent="0.25">
      <c r="A1564" t="s">
        <v>1318</v>
      </c>
      <c r="B1564" s="2">
        <v>0</v>
      </c>
      <c r="E1564" s="4" t="e">
        <v>#N/A</v>
      </c>
      <c r="F1564" s="4">
        <v>0.18</v>
      </c>
      <c r="K1564" s="4">
        <v>0.17</v>
      </c>
      <c r="L1564" s="4">
        <v>0.32090000000000002</v>
      </c>
      <c r="M1564" s="4">
        <v>0.52769999999999995</v>
      </c>
      <c r="N1564" s="4">
        <v>0.48</v>
      </c>
      <c r="O1564" s="4">
        <v>0.40039999999999998</v>
      </c>
      <c r="P1564" s="4">
        <v>0.50390000000000001</v>
      </c>
    </row>
    <row r="1565" spans="1:16" x14ac:dyDescent="0.25">
      <c r="A1565" t="s">
        <v>1319</v>
      </c>
      <c r="B1565" s="2">
        <v>0</v>
      </c>
      <c r="E1565" s="4" t="e">
        <v>#N/A</v>
      </c>
      <c r="F1565" s="4">
        <v>0.18</v>
      </c>
      <c r="K1565" s="4">
        <v>0.17</v>
      </c>
      <c r="L1565" s="4">
        <v>0.32090000000000002</v>
      </c>
      <c r="M1565" s="4">
        <v>0.52769999999999995</v>
      </c>
      <c r="N1565" s="4">
        <v>0.48</v>
      </c>
      <c r="O1565" s="4">
        <v>0.40039999999999998</v>
      </c>
      <c r="P1565" s="4">
        <v>0.50390000000000001</v>
      </c>
    </row>
    <row r="1566" spans="1:16" x14ac:dyDescent="0.25">
      <c r="A1566" t="s">
        <v>1320</v>
      </c>
      <c r="B1566" s="2">
        <v>0</v>
      </c>
      <c r="E1566" s="4" t="e">
        <v>#N/A</v>
      </c>
      <c r="F1566" s="4">
        <v>0.18</v>
      </c>
      <c r="K1566" s="4">
        <v>0.17</v>
      </c>
      <c r="L1566" s="4">
        <v>0.32090000000000002</v>
      </c>
      <c r="M1566" s="4">
        <v>0.52769999999999995</v>
      </c>
      <c r="N1566" s="4">
        <v>0.48</v>
      </c>
      <c r="O1566" s="4">
        <v>0.40039999999999998</v>
      </c>
      <c r="P1566" s="4">
        <v>0.50390000000000001</v>
      </c>
    </row>
    <row r="1567" spans="1:16" x14ac:dyDescent="0.25">
      <c r="A1567" t="s">
        <v>1321</v>
      </c>
      <c r="B1567" s="2">
        <v>0</v>
      </c>
      <c r="E1567" s="4" t="e">
        <v>#N/A</v>
      </c>
      <c r="F1567" s="4">
        <v>0.18</v>
      </c>
      <c r="K1567" s="4">
        <v>0.17</v>
      </c>
      <c r="L1567" s="4">
        <v>0.32090000000000002</v>
      </c>
      <c r="M1567" s="4">
        <v>0.52769999999999995</v>
      </c>
      <c r="N1567" s="4">
        <v>0.48</v>
      </c>
      <c r="O1567" s="4">
        <v>0.40039999999999998</v>
      </c>
      <c r="P1567" s="4">
        <v>0.50390000000000001</v>
      </c>
    </row>
    <row r="1568" spans="1:16" x14ac:dyDescent="0.25">
      <c r="A1568" t="s">
        <v>1322</v>
      </c>
      <c r="B1568" s="2">
        <v>0</v>
      </c>
      <c r="E1568" s="4" t="e">
        <v>#N/A</v>
      </c>
      <c r="F1568" s="4">
        <v>0.18</v>
      </c>
      <c r="K1568" s="4">
        <v>0.17</v>
      </c>
      <c r="L1568" s="4">
        <v>0.32090000000000002</v>
      </c>
      <c r="M1568" s="4">
        <v>0.52769999999999995</v>
      </c>
      <c r="N1568" s="4">
        <v>0.48</v>
      </c>
      <c r="O1568" s="4">
        <v>0.40039999999999998</v>
      </c>
      <c r="P1568" s="4">
        <v>0.50390000000000001</v>
      </c>
    </row>
    <row r="1569" spans="1:16" x14ac:dyDescent="0.25">
      <c r="A1569" t="s">
        <v>1323</v>
      </c>
      <c r="B1569" s="2">
        <v>0</v>
      </c>
      <c r="E1569" s="4" t="e">
        <v>#N/A</v>
      </c>
      <c r="F1569" s="4">
        <v>0.18</v>
      </c>
      <c r="K1569" s="4">
        <v>0.17</v>
      </c>
      <c r="L1569" s="4">
        <v>0.32090000000000002</v>
      </c>
      <c r="M1569" s="4">
        <v>0.52769999999999995</v>
      </c>
      <c r="N1569" s="4">
        <v>0.48</v>
      </c>
      <c r="O1569" s="4">
        <v>0.40039999999999998</v>
      </c>
      <c r="P1569" s="4">
        <v>0.50390000000000001</v>
      </c>
    </row>
    <row r="1570" spans="1:16" x14ac:dyDescent="0.25">
      <c r="A1570" t="s">
        <v>1324</v>
      </c>
      <c r="B1570" s="2">
        <v>0</v>
      </c>
      <c r="E1570" s="4" t="e">
        <v>#N/A</v>
      </c>
      <c r="F1570" s="4">
        <v>0.18</v>
      </c>
      <c r="K1570" s="4">
        <v>0.17</v>
      </c>
      <c r="L1570" s="4">
        <v>0.32090000000000002</v>
      </c>
      <c r="M1570" s="4">
        <v>0.52769999999999995</v>
      </c>
      <c r="N1570" s="4">
        <v>0.48</v>
      </c>
      <c r="O1570" s="4">
        <v>0.40039999999999998</v>
      </c>
      <c r="P1570" s="4">
        <v>0.50390000000000001</v>
      </c>
    </row>
    <row r="1571" spans="1:16" x14ac:dyDescent="0.25">
      <c r="A1571" t="s">
        <v>1325</v>
      </c>
      <c r="B1571" s="2">
        <v>0</v>
      </c>
      <c r="E1571" s="4" t="e">
        <v>#N/A</v>
      </c>
      <c r="F1571" s="4">
        <v>0.18</v>
      </c>
      <c r="K1571" s="4">
        <v>0.17</v>
      </c>
      <c r="L1571" s="4">
        <v>0.32090000000000002</v>
      </c>
      <c r="M1571" s="4">
        <v>0.52769999999999995</v>
      </c>
      <c r="N1571" s="4">
        <v>0.48</v>
      </c>
      <c r="O1571" s="4">
        <v>0.40039999999999998</v>
      </c>
      <c r="P1571" s="4">
        <v>0.50390000000000001</v>
      </c>
    </row>
    <row r="1572" spans="1:16" x14ac:dyDescent="0.25">
      <c r="A1572" t="s">
        <v>1326</v>
      </c>
      <c r="B1572" s="2">
        <v>0</v>
      </c>
      <c r="E1572" s="4" t="e">
        <v>#N/A</v>
      </c>
      <c r="F1572" s="4">
        <v>0.18</v>
      </c>
      <c r="K1572" s="4">
        <v>0.17</v>
      </c>
      <c r="L1572" s="4">
        <v>0.32090000000000002</v>
      </c>
      <c r="M1572" s="4">
        <v>0.52769999999999995</v>
      </c>
      <c r="N1572" s="4">
        <v>0.48</v>
      </c>
      <c r="O1572" s="4">
        <v>0.40039999999999998</v>
      </c>
      <c r="P1572" s="4">
        <v>0.50390000000000001</v>
      </c>
    </row>
    <row r="1573" spans="1:16" x14ac:dyDescent="0.25">
      <c r="A1573" t="s">
        <v>1327</v>
      </c>
      <c r="B1573" s="2">
        <v>0</v>
      </c>
      <c r="E1573" s="4" t="e">
        <v>#N/A</v>
      </c>
      <c r="F1573" s="4">
        <v>0.18</v>
      </c>
      <c r="K1573" s="4">
        <v>0.17</v>
      </c>
      <c r="L1573" s="4">
        <v>0.32090000000000002</v>
      </c>
      <c r="M1573" s="4">
        <v>0.52769999999999995</v>
      </c>
      <c r="N1573" s="4">
        <v>0.48</v>
      </c>
      <c r="O1573" s="4">
        <v>0.40039999999999998</v>
      </c>
      <c r="P1573" s="4">
        <v>0.50390000000000001</v>
      </c>
    </row>
    <row r="1574" spans="1:16" x14ac:dyDescent="0.25">
      <c r="A1574" t="s">
        <v>1328</v>
      </c>
      <c r="B1574" s="2">
        <v>0</v>
      </c>
      <c r="E1574" s="4" t="e">
        <v>#N/A</v>
      </c>
      <c r="F1574" s="4">
        <v>0.18</v>
      </c>
      <c r="K1574" s="4">
        <v>0.17</v>
      </c>
      <c r="L1574" s="4">
        <v>0.32090000000000002</v>
      </c>
      <c r="M1574" s="4">
        <v>0.52769999999999995</v>
      </c>
      <c r="N1574" s="4">
        <v>0.48</v>
      </c>
      <c r="O1574" s="4">
        <v>0.40039999999999998</v>
      </c>
      <c r="P1574" s="4">
        <v>0.50390000000000001</v>
      </c>
    </row>
    <row r="1575" spans="1:16" x14ac:dyDescent="0.25">
      <c r="A1575" t="s">
        <v>1329</v>
      </c>
      <c r="B1575" s="2">
        <v>0</v>
      </c>
      <c r="E1575" s="4" t="e">
        <v>#N/A</v>
      </c>
      <c r="F1575" s="4">
        <v>0.18</v>
      </c>
      <c r="K1575" s="4">
        <v>0.17</v>
      </c>
      <c r="L1575" s="4">
        <v>0.32090000000000002</v>
      </c>
      <c r="M1575" s="4">
        <v>0.52769999999999995</v>
      </c>
      <c r="N1575" s="4">
        <v>0.48</v>
      </c>
      <c r="O1575" s="4">
        <v>0.40039999999999998</v>
      </c>
      <c r="P1575" s="4">
        <v>0.50390000000000001</v>
      </c>
    </row>
    <row r="1576" spans="1:16" x14ac:dyDescent="0.25">
      <c r="A1576" t="s">
        <v>1330</v>
      </c>
      <c r="B1576" s="2">
        <v>0</v>
      </c>
      <c r="E1576" s="4" t="e">
        <v>#N/A</v>
      </c>
      <c r="F1576" s="4">
        <v>0.18</v>
      </c>
      <c r="K1576" s="4">
        <v>0.17</v>
      </c>
      <c r="L1576" s="4">
        <v>0.32090000000000002</v>
      </c>
      <c r="M1576" s="4">
        <v>0.52769999999999995</v>
      </c>
      <c r="N1576" s="4">
        <v>0.48</v>
      </c>
      <c r="O1576" s="4">
        <v>0.40039999999999998</v>
      </c>
      <c r="P1576" s="4">
        <v>0.50390000000000001</v>
      </c>
    </row>
    <row r="1577" spans="1:16" x14ac:dyDescent="0.25">
      <c r="A1577" t="s">
        <v>1331</v>
      </c>
      <c r="B1577" s="2">
        <v>0</v>
      </c>
      <c r="E1577" s="4" t="e">
        <v>#N/A</v>
      </c>
      <c r="F1577" s="4">
        <v>0.18</v>
      </c>
      <c r="K1577" s="4">
        <v>0.17</v>
      </c>
      <c r="L1577" s="4">
        <v>0.32090000000000002</v>
      </c>
      <c r="M1577" s="4">
        <v>0.52769999999999995</v>
      </c>
      <c r="N1577" s="4">
        <v>0.48</v>
      </c>
      <c r="O1577" s="4">
        <v>0.40039999999999998</v>
      </c>
      <c r="P1577" s="4">
        <v>0.50390000000000001</v>
      </c>
    </row>
    <row r="1578" spans="1:16" x14ac:dyDescent="0.25">
      <c r="A1578" t="s">
        <v>1332</v>
      </c>
      <c r="B1578" s="2">
        <v>0</v>
      </c>
      <c r="E1578" s="4" t="e">
        <v>#N/A</v>
      </c>
      <c r="F1578" s="4">
        <v>0.18</v>
      </c>
      <c r="K1578" s="4">
        <v>0.17</v>
      </c>
      <c r="L1578" s="4">
        <v>0.32090000000000002</v>
      </c>
      <c r="M1578" s="4">
        <v>0.52769999999999995</v>
      </c>
      <c r="N1578" s="4">
        <v>0.48</v>
      </c>
      <c r="O1578" s="4">
        <v>0.40039999999999998</v>
      </c>
      <c r="P1578" s="4">
        <v>0.50390000000000001</v>
      </c>
    </row>
    <row r="1579" spans="1:16" x14ac:dyDescent="0.25">
      <c r="A1579" t="s">
        <v>1333</v>
      </c>
      <c r="B1579" s="2">
        <v>0</v>
      </c>
      <c r="E1579" s="4" t="e">
        <v>#N/A</v>
      </c>
      <c r="F1579" s="4">
        <v>0.18</v>
      </c>
      <c r="K1579" s="4">
        <v>0.17</v>
      </c>
      <c r="L1579" s="4">
        <v>0.32090000000000002</v>
      </c>
      <c r="M1579" s="4">
        <v>0.52769999999999995</v>
      </c>
      <c r="N1579" s="4">
        <v>0.48</v>
      </c>
      <c r="O1579" s="4">
        <v>0.40039999999999998</v>
      </c>
      <c r="P1579" s="4">
        <v>0.50390000000000001</v>
      </c>
    </row>
    <row r="1580" spans="1:16" x14ac:dyDescent="0.25">
      <c r="A1580" t="s">
        <v>1334</v>
      </c>
      <c r="B1580" s="2">
        <v>0</v>
      </c>
      <c r="E1580" s="4" t="e">
        <v>#N/A</v>
      </c>
      <c r="F1580" s="4">
        <v>0.18</v>
      </c>
      <c r="K1580" s="4">
        <v>0.17</v>
      </c>
      <c r="L1580" s="4">
        <v>0.32090000000000002</v>
      </c>
      <c r="M1580" s="4">
        <v>0.52769999999999995</v>
      </c>
      <c r="N1580" s="4">
        <v>0.48</v>
      </c>
      <c r="O1580" s="4">
        <v>0.40039999999999998</v>
      </c>
      <c r="P1580" s="4">
        <v>0.50390000000000001</v>
      </c>
    </row>
    <row r="1581" spans="1:16" x14ac:dyDescent="0.25">
      <c r="A1581" t="s">
        <v>1335</v>
      </c>
      <c r="B1581" s="2">
        <v>0</v>
      </c>
      <c r="E1581" s="4" t="e">
        <v>#N/A</v>
      </c>
      <c r="F1581" s="4">
        <v>0.18</v>
      </c>
      <c r="K1581" s="4">
        <v>0.17</v>
      </c>
      <c r="L1581" s="4">
        <v>0.32090000000000002</v>
      </c>
      <c r="M1581" s="4">
        <v>0.52769999999999995</v>
      </c>
      <c r="N1581" s="4">
        <v>0.48</v>
      </c>
      <c r="O1581" s="4">
        <v>0.40039999999999998</v>
      </c>
      <c r="P1581" s="4">
        <v>0.50390000000000001</v>
      </c>
    </row>
    <row r="1582" spans="1:16" x14ac:dyDescent="0.25">
      <c r="A1582" t="s">
        <v>1336</v>
      </c>
      <c r="B1582" s="2">
        <v>0</v>
      </c>
      <c r="E1582" s="4" t="e">
        <v>#N/A</v>
      </c>
      <c r="F1582" s="4">
        <v>0.18</v>
      </c>
      <c r="K1582" s="4">
        <v>0.17</v>
      </c>
      <c r="L1582" s="4">
        <v>0.32090000000000002</v>
      </c>
      <c r="M1582" s="4">
        <v>0.52769999999999995</v>
      </c>
      <c r="N1582" s="4">
        <v>0.48</v>
      </c>
      <c r="O1582" s="4">
        <v>0.40039999999999998</v>
      </c>
      <c r="P1582" s="4">
        <v>0.50390000000000001</v>
      </c>
    </row>
    <row r="1583" spans="1:16" x14ac:dyDescent="0.25">
      <c r="A1583" t="s">
        <v>1337</v>
      </c>
      <c r="B1583" s="2">
        <v>0</v>
      </c>
      <c r="E1583" s="4" t="e">
        <v>#N/A</v>
      </c>
      <c r="F1583" s="4">
        <v>0.18</v>
      </c>
      <c r="K1583" s="4">
        <v>0.17</v>
      </c>
      <c r="L1583" s="4">
        <v>0.32090000000000002</v>
      </c>
      <c r="M1583" s="4">
        <v>0.52769999999999995</v>
      </c>
      <c r="N1583" s="4">
        <v>0.48</v>
      </c>
      <c r="O1583" s="4">
        <v>0.40039999999999998</v>
      </c>
      <c r="P1583" s="4">
        <v>0.50390000000000001</v>
      </c>
    </row>
    <row r="1584" spans="1:16" x14ac:dyDescent="0.25">
      <c r="A1584" t="s">
        <v>1338</v>
      </c>
      <c r="B1584" s="2">
        <v>0</v>
      </c>
      <c r="E1584" s="4" t="e">
        <v>#N/A</v>
      </c>
      <c r="F1584" s="4">
        <v>0.18</v>
      </c>
      <c r="K1584" s="4">
        <v>0.17</v>
      </c>
      <c r="L1584" s="4">
        <v>0.32090000000000002</v>
      </c>
      <c r="M1584" s="4">
        <v>0.52769999999999995</v>
      </c>
      <c r="N1584" s="4">
        <v>0.48</v>
      </c>
      <c r="O1584" s="4">
        <v>0.40039999999999998</v>
      </c>
      <c r="P1584" s="4">
        <v>0.50390000000000001</v>
      </c>
    </row>
    <row r="1585" spans="1:16" x14ac:dyDescent="0.25">
      <c r="A1585" t="s">
        <v>1339</v>
      </c>
      <c r="B1585" s="2">
        <v>0</v>
      </c>
      <c r="E1585" s="4" t="e">
        <v>#N/A</v>
      </c>
      <c r="F1585" s="4">
        <v>0.18</v>
      </c>
      <c r="K1585" s="4">
        <v>0.17</v>
      </c>
      <c r="L1585" s="4">
        <v>0.32090000000000002</v>
      </c>
      <c r="M1585" s="4">
        <v>0.52769999999999995</v>
      </c>
      <c r="N1585" s="4">
        <v>0.48</v>
      </c>
      <c r="O1585" s="4">
        <v>0.40039999999999998</v>
      </c>
      <c r="P1585" s="4">
        <v>0.50390000000000001</v>
      </c>
    </row>
    <row r="1586" spans="1:16" x14ac:dyDescent="0.25">
      <c r="A1586" t="s">
        <v>1340</v>
      </c>
      <c r="B1586" s="2">
        <v>0</v>
      </c>
      <c r="E1586" s="4" t="e">
        <v>#N/A</v>
      </c>
      <c r="F1586" s="4">
        <v>0.18</v>
      </c>
      <c r="K1586" s="4">
        <v>0.17</v>
      </c>
      <c r="L1586" s="4">
        <v>0.32090000000000002</v>
      </c>
      <c r="M1586" s="4">
        <v>0.52769999999999995</v>
      </c>
      <c r="N1586" s="4">
        <v>0.48</v>
      </c>
      <c r="O1586" s="4">
        <v>0.40039999999999998</v>
      </c>
      <c r="P1586" s="4">
        <v>0.50390000000000001</v>
      </c>
    </row>
    <row r="1587" spans="1:16" x14ac:dyDescent="0.25">
      <c r="A1587" t="s">
        <v>1341</v>
      </c>
      <c r="B1587" s="2">
        <v>0</v>
      </c>
      <c r="E1587" s="4" t="e">
        <v>#N/A</v>
      </c>
      <c r="F1587" s="4">
        <v>0.18</v>
      </c>
      <c r="K1587" s="4">
        <v>0.17</v>
      </c>
      <c r="L1587" s="4">
        <v>0.32090000000000002</v>
      </c>
      <c r="M1587" s="4">
        <v>0.52769999999999995</v>
      </c>
      <c r="N1587" s="4">
        <v>0.48</v>
      </c>
      <c r="O1587" s="4">
        <v>0.40039999999999998</v>
      </c>
      <c r="P1587" s="4">
        <v>0.50390000000000001</v>
      </c>
    </row>
    <row r="1588" spans="1:16" x14ac:dyDescent="0.25">
      <c r="A1588" t="s">
        <v>1342</v>
      </c>
      <c r="B1588" s="2">
        <v>0</v>
      </c>
      <c r="E1588" s="4" t="e">
        <v>#N/A</v>
      </c>
      <c r="F1588" s="4">
        <v>0.18</v>
      </c>
      <c r="K1588" s="4">
        <v>0.17</v>
      </c>
      <c r="L1588" s="4">
        <v>0.32090000000000002</v>
      </c>
      <c r="M1588" s="4">
        <v>0.52769999999999995</v>
      </c>
      <c r="N1588" s="4">
        <v>0.48</v>
      </c>
      <c r="O1588" s="4">
        <v>0.40039999999999998</v>
      </c>
      <c r="P1588" s="4">
        <v>0.50390000000000001</v>
      </c>
    </row>
    <row r="1589" spans="1:16" x14ac:dyDescent="0.25">
      <c r="A1589" t="s">
        <v>1343</v>
      </c>
      <c r="B1589" s="2">
        <v>0</v>
      </c>
      <c r="E1589" s="4" t="e">
        <v>#N/A</v>
      </c>
      <c r="F1589" s="4">
        <v>0.18</v>
      </c>
      <c r="K1589" s="4">
        <v>0.17</v>
      </c>
      <c r="L1589" s="4">
        <v>0.32090000000000002</v>
      </c>
      <c r="M1589" s="4">
        <v>0.52769999999999995</v>
      </c>
      <c r="N1589" s="4">
        <v>0.48</v>
      </c>
      <c r="O1589" s="4">
        <v>0.40039999999999998</v>
      </c>
      <c r="P1589" s="4">
        <v>0.50390000000000001</v>
      </c>
    </row>
    <row r="1590" spans="1:16" x14ac:dyDescent="0.25">
      <c r="A1590" t="s">
        <v>1344</v>
      </c>
      <c r="B1590" s="2">
        <v>0</v>
      </c>
      <c r="E1590" s="4" t="e">
        <v>#N/A</v>
      </c>
      <c r="F1590" s="4">
        <v>0.18</v>
      </c>
      <c r="K1590" s="4">
        <v>0.17</v>
      </c>
      <c r="L1590" s="4">
        <v>0.32090000000000002</v>
      </c>
      <c r="M1590" s="4">
        <v>0.52769999999999995</v>
      </c>
      <c r="N1590" s="4">
        <v>0.48</v>
      </c>
      <c r="O1590" s="4">
        <v>0.40039999999999998</v>
      </c>
      <c r="P1590" s="4">
        <v>0.50390000000000001</v>
      </c>
    </row>
    <row r="1591" spans="1:16" x14ac:dyDescent="0.25">
      <c r="A1591" t="s">
        <v>1345</v>
      </c>
      <c r="B1591" s="2">
        <v>0</v>
      </c>
      <c r="E1591" s="4" t="e">
        <v>#N/A</v>
      </c>
      <c r="F1591" s="4">
        <v>0.18</v>
      </c>
      <c r="K1591" s="4">
        <v>0.17</v>
      </c>
      <c r="L1591" s="4">
        <v>0.32090000000000002</v>
      </c>
      <c r="M1591" s="4">
        <v>0.52769999999999995</v>
      </c>
      <c r="N1591" s="4">
        <v>0.48</v>
      </c>
      <c r="O1591" s="4">
        <v>0.40039999999999998</v>
      </c>
      <c r="P1591" s="4">
        <v>0.50390000000000001</v>
      </c>
    </row>
    <row r="1592" spans="1:16" x14ac:dyDescent="0.25">
      <c r="A1592" t="s">
        <v>1346</v>
      </c>
      <c r="B1592" s="2">
        <v>0</v>
      </c>
      <c r="E1592" s="4" t="e">
        <v>#N/A</v>
      </c>
      <c r="F1592" s="4">
        <v>0.18</v>
      </c>
      <c r="K1592" s="4">
        <v>0.17</v>
      </c>
      <c r="L1592" s="4">
        <v>0.32090000000000002</v>
      </c>
      <c r="M1592" s="4">
        <v>0.52769999999999995</v>
      </c>
      <c r="N1592" s="4">
        <v>0.48</v>
      </c>
      <c r="O1592" s="4">
        <v>0.40039999999999998</v>
      </c>
      <c r="P1592" s="4">
        <v>0.50390000000000001</v>
      </c>
    </row>
    <row r="1593" spans="1:16" x14ac:dyDescent="0.25">
      <c r="A1593" t="s">
        <v>1347</v>
      </c>
      <c r="B1593" s="2">
        <v>0</v>
      </c>
      <c r="E1593" s="4" t="e">
        <v>#N/A</v>
      </c>
      <c r="F1593" s="4">
        <v>0.18</v>
      </c>
      <c r="K1593" s="4">
        <v>0.17</v>
      </c>
      <c r="L1593" s="4">
        <v>0.32090000000000002</v>
      </c>
      <c r="M1593" s="4">
        <v>0.52769999999999995</v>
      </c>
      <c r="N1593" s="4">
        <v>0.48</v>
      </c>
      <c r="O1593" s="4">
        <v>0.40039999999999998</v>
      </c>
      <c r="P1593" s="4">
        <v>0.50390000000000001</v>
      </c>
    </row>
    <row r="1594" spans="1:16" x14ac:dyDescent="0.25">
      <c r="A1594" t="s">
        <v>1348</v>
      </c>
      <c r="B1594" s="2">
        <v>0</v>
      </c>
      <c r="E1594" s="4" t="e">
        <v>#N/A</v>
      </c>
      <c r="F1594" s="4">
        <v>0.18</v>
      </c>
      <c r="K1594" s="4">
        <v>0.17</v>
      </c>
      <c r="L1594" s="4">
        <v>0.32090000000000002</v>
      </c>
      <c r="M1594" s="4">
        <v>0.52769999999999995</v>
      </c>
      <c r="N1594" s="4">
        <v>0.48</v>
      </c>
      <c r="O1594" s="4">
        <v>0.40039999999999998</v>
      </c>
      <c r="P1594" s="4">
        <v>0.50390000000000001</v>
      </c>
    </row>
    <row r="1595" spans="1:16" x14ac:dyDescent="0.25">
      <c r="A1595" t="s">
        <v>1349</v>
      </c>
      <c r="B1595" s="2">
        <v>0</v>
      </c>
      <c r="E1595" s="4" t="e">
        <v>#N/A</v>
      </c>
      <c r="F1595" s="4">
        <v>0.18</v>
      </c>
      <c r="K1595" s="4">
        <v>0.17</v>
      </c>
      <c r="L1595" s="4">
        <v>0.32090000000000002</v>
      </c>
      <c r="M1595" s="4">
        <v>0.52769999999999995</v>
      </c>
      <c r="N1595" s="4">
        <v>0.48</v>
      </c>
      <c r="O1595" s="4">
        <v>0.40039999999999998</v>
      </c>
      <c r="P1595" s="4">
        <v>0.50390000000000001</v>
      </c>
    </row>
    <row r="1596" spans="1:16" x14ac:dyDescent="0.25">
      <c r="A1596" t="s">
        <v>1350</v>
      </c>
      <c r="B1596" s="2">
        <v>0</v>
      </c>
      <c r="E1596" s="4" t="e">
        <v>#N/A</v>
      </c>
      <c r="F1596" s="4">
        <v>0.18</v>
      </c>
      <c r="K1596" s="4">
        <v>0.17</v>
      </c>
      <c r="L1596" s="4">
        <v>0.32090000000000002</v>
      </c>
      <c r="M1596" s="4">
        <v>0.52769999999999995</v>
      </c>
      <c r="N1596" s="4">
        <v>0.48</v>
      </c>
      <c r="O1596" s="4">
        <v>0.40039999999999998</v>
      </c>
      <c r="P1596" s="4">
        <v>0.50390000000000001</v>
      </c>
    </row>
    <row r="1597" spans="1:16" x14ac:dyDescent="0.25">
      <c r="A1597" t="s">
        <v>1351</v>
      </c>
      <c r="B1597" s="2">
        <v>0</v>
      </c>
      <c r="E1597" s="4" t="e">
        <v>#N/A</v>
      </c>
      <c r="F1597" s="4">
        <v>0.18</v>
      </c>
      <c r="K1597" s="4">
        <v>0.17</v>
      </c>
      <c r="L1597" s="4">
        <v>0.32090000000000002</v>
      </c>
      <c r="M1597" s="4">
        <v>0.52769999999999995</v>
      </c>
      <c r="N1597" s="4">
        <v>0.48</v>
      </c>
      <c r="O1597" s="4">
        <v>0.40039999999999998</v>
      </c>
      <c r="P1597" s="4">
        <v>0.50390000000000001</v>
      </c>
    </row>
    <row r="1598" spans="1:16" x14ac:dyDescent="0.25">
      <c r="A1598" t="s">
        <v>1352</v>
      </c>
      <c r="B1598" s="2">
        <v>0</v>
      </c>
      <c r="E1598" s="4" t="e">
        <v>#N/A</v>
      </c>
      <c r="F1598" s="4">
        <v>0.18</v>
      </c>
      <c r="K1598" s="4">
        <v>0.17</v>
      </c>
      <c r="L1598" s="4">
        <v>0.32090000000000002</v>
      </c>
      <c r="M1598" s="4">
        <v>0.52769999999999995</v>
      </c>
      <c r="N1598" s="4">
        <v>0.48</v>
      </c>
      <c r="O1598" s="4">
        <v>0.40039999999999998</v>
      </c>
      <c r="P1598" s="4">
        <v>0.50390000000000001</v>
      </c>
    </row>
    <row r="1599" spans="1:16" x14ac:dyDescent="0.25">
      <c r="A1599" t="s">
        <v>1353</v>
      </c>
      <c r="B1599" s="2">
        <v>0</v>
      </c>
      <c r="E1599" s="4" t="e">
        <v>#N/A</v>
      </c>
      <c r="F1599" s="4">
        <v>0.18</v>
      </c>
      <c r="K1599" s="4">
        <v>0.17</v>
      </c>
      <c r="L1599" s="4">
        <v>0.32090000000000002</v>
      </c>
      <c r="M1599" s="4">
        <v>0.52769999999999995</v>
      </c>
      <c r="N1599" s="4">
        <v>0.48</v>
      </c>
      <c r="O1599" s="4">
        <v>0.40039999999999998</v>
      </c>
      <c r="P1599" s="4">
        <v>0.50390000000000001</v>
      </c>
    </row>
    <row r="1600" spans="1:16" x14ac:dyDescent="0.25">
      <c r="A1600" t="s">
        <v>1354</v>
      </c>
      <c r="B1600" s="2">
        <v>0</v>
      </c>
      <c r="E1600" s="4" t="e">
        <v>#N/A</v>
      </c>
      <c r="F1600" s="4">
        <v>0.18</v>
      </c>
      <c r="K1600" s="4">
        <v>0.17</v>
      </c>
      <c r="L1600" s="4">
        <v>0.32090000000000002</v>
      </c>
      <c r="M1600" s="4">
        <v>0.52769999999999995</v>
      </c>
      <c r="N1600" s="4">
        <v>0.48</v>
      </c>
      <c r="O1600" s="4">
        <v>0.40039999999999998</v>
      </c>
      <c r="P1600" s="4">
        <v>0.50390000000000001</v>
      </c>
    </row>
    <row r="1601" spans="1:16" x14ac:dyDescent="0.25">
      <c r="A1601" t="s">
        <v>1355</v>
      </c>
      <c r="B1601" s="2">
        <v>0</v>
      </c>
      <c r="E1601" s="4" t="e">
        <v>#N/A</v>
      </c>
      <c r="F1601" s="4">
        <v>0.18</v>
      </c>
      <c r="K1601" s="4">
        <v>0.17</v>
      </c>
      <c r="L1601" s="4">
        <v>0.32090000000000002</v>
      </c>
      <c r="M1601" s="4">
        <v>0.52769999999999995</v>
      </c>
      <c r="N1601" s="4">
        <v>0.48</v>
      </c>
      <c r="O1601" s="4">
        <v>0.40039999999999998</v>
      </c>
      <c r="P1601" s="4">
        <v>0.50390000000000001</v>
      </c>
    </row>
    <row r="1602" spans="1:16" x14ac:dyDescent="0.25">
      <c r="A1602" t="s">
        <v>1356</v>
      </c>
      <c r="B1602" s="2">
        <v>0</v>
      </c>
      <c r="E1602" s="4" t="e">
        <v>#N/A</v>
      </c>
      <c r="F1602" s="4">
        <v>0.18</v>
      </c>
      <c r="K1602" s="4">
        <v>0.17</v>
      </c>
      <c r="L1602" s="4">
        <v>0.32090000000000002</v>
      </c>
      <c r="M1602" s="4">
        <v>0.52769999999999995</v>
      </c>
      <c r="N1602" s="4">
        <v>0.48</v>
      </c>
      <c r="O1602" s="4">
        <v>0.40039999999999998</v>
      </c>
      <c r="P1602" s="4">
        <v>0.50390000000000001</v>
      </c>
    </row>
    <row r="1603" spans="1:16" x14ac:dyDescent="0.25">
      <c r="A1603" t="s">
        <v>1357</v>
      </c>
      <c r="B1603" s="2">
        <v>0</v>
      </c>
      <c r="E1603" s="4" t="e">
        <v>#N/A</v>
      </c>
      <c r="F1603" s="4">
        <v>0.18</v>
      </c>
      <c r="K1603" s="4">
        <v>0.17</v>
      </c>
      <c r="L1603" s="4">
        <v>0.32090000000000002</v>
      </c>
      <c r="M1603" s="4">
        <v>0.52769999999999995</v>
      </c>
      <c r="N1603" s="4">
        <v>0.48</v>
      </c>
      <c r="O1603" s="4">
        <v>0.40039999999999998</v>
      </c>
      <c r="P1603" s="4">
        <v>0.50390000000000001</v>
      </c>
    </row>
    <row r="1604" spans="1:16" x14ac:dyDescent="0.25">
      <c r="A1604" t="s">
        <v>1358</v>
      </c>
      <c r="B1604" s="2">
        <v>0</v>
      </c>
      <c r="E1604" s="4" t="e">
        <v>#N/A</v>
      </c>
      <c r="F1604" s="4">
        <v>0.18</v>
      </c>
      <c r="K1604" s="4">
        <v>0.17</v>
      </c>
      <c r="L1604" s="4">
        <v>0.32090000000000002</v>
      </c>
      <c r="M1604" s="4">
        <v>0.52769999999999995</v>
      </c>
      <c r="N1604" s="4">
        <v>0.48</v>
      </c>
      <c r="O1604" s="4">
        <v>0.40039999999999998</v>
      </c>
      <c r="P1604" s="4">
        <v>0.50390000000000001</v>
      </c>
    </row>
    <row r="1605" spans="1:16" x14ac:dyDescent="0.25">
      <c r="A1605" t="s">
        <v>1359</v>
      </c>
      <c r="B1605" s="2">
        <v>0</v>
      </c>
      <c r="E1605" s="4" t="e">
        <v>#N/A</v>
      </c>
      <c r="F1605" s="4">
        <v>0.18</v>
      </c>
      <c r="K1605" s="4">
        <v>0.17</v>
      </c>
      <c r="L1605" s="4">
        <v>0.32090000000000002</v>
      </c>
      <c r="M1605" s="4">
        <v>0.52769999999999995</v>
      </c>
      <c r="N1605" s="4">
        <v>0.48</v>
      </c>
      <c r="O1605" s="4">
        <v>0.40039999999999998</v>
      </c>
      <c r="P1605" s="4">
        <v>0.50390000000000001</v>
      </c>
    </row>
    <row r="1606" spans="1:16" x14ac:dyDescent="0.25">
      <c r="A1606" t="s">
        <v>1360</v>
      </c>
      <c r="B1606" s="2">
        <v>0</v>
      </c>
      <c r="E1606" s="4" t="e">
        <v>#N/A</v>
      </c>
      <c r="F1606" s="4">
        <v>0.18</v>
      </c>
      <c r="K1606" s="4">
        <v>0.17</v>
      </c>
      <c r="L1606" s="4">
        <v>0.32090000000000002</v>
      </c>
      <c r="M1606" s="4">
        <v>0.52769999999999995</v>
      </c>
      <c r="N1606" s="4">
        <v>0.48</v>
      </c>
      <c r="O1606" s="4">
        <v>0.40039999999999998</v>
      </c>
      <c r="P1606" s="4">
        <v>0.50390000000000001</v>
      </c>
    </row>
    <row r="1607" spans="1:16" x14ac:dyDescent="0.25">
      <c r="A1607" t="s">
        <v>1361</v>
      </c>
      <c r="B1607" s="2">
        <v>0</v>
      </c>
      <c r="E1607" s="4" t="e">
        <v>#N/A</v>
      </c>
      <c r="F1607" s="4">
        <v>0.18</v>
      </c>
      <c r="K1607" s="4">
        <v>0.17</v>
      </c>
      <c r="L1607" s="4">
        <v>0.32090000000000002</v>
      </c>
      <c r="M1607" s="4">
        <v>0.52769999999999995</v>
      </c>
      <c r="N1607" s="4">
        <v>0.48</v>
      </c>
      <c r="O1607" s="4">
        <v>0.40039999999999998</v>
      </c>
      <c r="P1607" s="4">
        <v>0.50390000000000001</v>
      </c>
    </row>
    <row r="1608" spans="1:16" x14ac:dyDescent="0.25">
      <c r="A1608" t="s">
        <v>1362</v>
      </c>
      <c r="B1608" s="2">
        <v>0</v>
      </c>
      <c r="E1608" s="4" t="e">
        <v>#N/A</v>
      </c>
      <c r="F1608" s="4">
        <v>0.18</v>
      </c>
      <c r="K1608" s="4">
        <v>0.17</v>
      </c>
      <c r="L1608" s="4">
        <v>0.32090000000000002</v>
      </c>
      <c r="M1608" s="4">
        <v>0.52769999999999995</v>
      </c>
      <c r="N1608" s="4">
        <v>0.48</v>
      </c>
      <c r="O1608" s="4">
        <v>0.40039999999999998</v>
      </c>
      <c r="P1608" s="4">
        <v>0.50390000000000001</v>
      </c>
    </row>
    <row r="1609" spans="1:16" x14ac:dyDescent="0.25">
      <c r="A1609" t="s">
        <v>1363</v>
      </c>
      <c r="B1609" s="2">
        <v>0</v>
      </c>
      <c r="E1609" s="4" t="e">
        <v>#N/A</v>
      </c>
      <c r="F1609" s="4">
        <v>0.18</v>
      </c>
      <c r="K1609" s="4">
        <v>0.17</v>
      </c>
      <c r="L1609" s="4">
        <v>0.32090000000000002</v>
      </c>
      <c r="M1609" s="4">
        <v>0.52769999999999995</v>
      </c>
      <c r="N1609" s="4">
        <v>0.48</v>
      </c>
      <c r="O1609" s="4">
        <v>0.40039999999999998</v>
      </c>
      <c r="P1609" s="4">
        <v>0.50390000000000001</v>
      </c>
    </row>
    <row r="1610" spans="1:16" x14ac:dyDescent="0.25">
      <c r="A1610" t="s">
        <v>1364</v>
      </c>
      <c r="B1610" s="2">
        <v>0</v>
      </c>
      <c r="E1610" s="4" t="e">
        <v>#N/A</v>
      </c>
      <c r="F1610" s="4">
        <v>0.18</v>
      </c>
      <c r="K1610" s="4">
        <v>0.17</v>
      </c>
      <c r="L1610" s="4">
        <v>0.32090000000000002</v>
      </c>
      <c r="M1610" s="4">
        <v>0.52769999999999995</v>
      </c>
      <c r="N1610" s="4">
        <v>0.48</v>
      </c>
      <c r="O1610" s="4">
        <v>0.40039999999999998</v>
      </c>
      <c r="P1610" s="4">
        <v>0.50390000000000001</v>
      </c>
    </row>
    <row r="1611" spans="1:16" x14ac:dyDescent="0.25">
      <c r="A1611" t="s">
        <v>1365</v>
      </c>
      <c r="B1611" s="2">
        <v>0</v>
      </c>
      <c r="E1611" s="4" t="e">
        <v>#N/A</v>
      </c>
      <c r="F1611" s="4">
        <v>0.18</v>
      </c>
      <c r="K1611" s="4">
        <v>0.17</v>
      </c>
      <c r="L1611" s="4">
        <v>0.32090000000000002</v>
      </c>
      <c r="M1611" s="4">
        <v>0.52769999999999995</v>
      </c>
      <c r="N1611" s="4">
        <v>0.48</v>
      </c>
      <c r="O1611" s="4">
        <v>0.40039999999999998</v>
      </c>
      <c r="P1611" s="4">
        <v>0.50390000000000001</v>
      </c>
    </row>
    <row r="1612" spans="1:16" x14ac:dyDescent="0.25">
      <c r="A1612" t="s">
        <v>1366</v>
      </c>
      <c r="B1612" s="2">
        <v>0</v>
      </c>
      <c r="E1612" s="4" t="e">
        <v>#N/A</v>
      </c>
      <c r="F1612" s="4">
        <v>0.18</v>
      </c>
      <c r="K1612" s="4">
        <v>0.17</v>
      </c>
      <c r="L1612" s="4">
        <v>0.32090000000000002</v>
      </c>
      <c r="M1612" s="4">
        <v>0.52769999999999995</v>
      </c>
      <c r="N1612" s="4">
        <v>0.48</v>
      </c>
      <c r="O1612" s="4">
        <v>0.40039999999999998</v>
      </c>
      <c r="P1612" s="4">
        <v>0.50390000000000001</v>
      </c>
    </row>
    <row r="1613" spans="1:16" x14ac:dyDescent="0.25">
      <c r="A1613" t="s">
        <v>1367</v>
      </c>
      <c r="B1613" s="2">
        <v>0</v>
      </c>
      <c r="E1613" s="4" t="e">
        <v>#N/A</v>
      </c>
      <c r="F1613" s="4">
        <v>0.18</v>
      </c>
      <c r="K1613" s="4">
        <v>0.17</v>
      </c>
      <c r="L1613" s="4">
        <v>0.32090000000000002</v>
      </c>
      <c r="M1613" s="4">
        <v>0.52769999999999995</v>
      </c>
      <c r="N1613" s="4">
        <v>0.48</v>
      </c>
      <c r="O1613" s="4">
        <v>0.40039999999999998</v>
      </c>
      <c r="P1613" s="4">
        <v>0.50390000000000001</v>
      </c>
    </row>
    <row r="1614" spans="1:16" x14ac:dyDescent="0.25">
      <c r="A1614" t="s">
        <v>1368</v>
      </c>
      <c r="B1614" s="2">
        <v>0</v>
      </c>
      <c r="E1614" s="4" t="e">
        <v>#N/A</v>
      </c>
      <c r="F1614" s="4">
        <v>0.18</v>
      </c>
      <c r="K1614" s="4">
        <v>0.17</v>
      </c>
      <c r="L1614" s="4">
        <v>0.32090000000000002</v>
      </c>
      <c r="M1614" s="4">
        <v>0.52769999999999995</v>
      </c>
      <c r="N1614" s="4">
        <v>0.48</v>
      </c>
      <c r="O1614" s="4">
        <v>0.40039999999999998</v>
      </c>
      <c r="P1614" s="4">
        <v>0.50390000000000001</v>
      </c>
    </row>
    <row r="1615" spans="1:16" x14ac:dyDescent="0.25">
      <c r="A1615" t="s">
        <v>1369</v>
      </c>
      <c r="B1615" s="2">
        <v>0</v>
      </c>
      <c r="E1615" s="4" t="e">
        <v>#N/A</v>
      </c>
      <c r="F1615" s="4">
        <v>0.18</v>
      </c>
      <c r="K1615" s="4">
        <v>0.17</v>
      </c>
      <c r="L1615" s="4">
        <v>0.32090000000000002</v>
      </c>
      <c r="M1615" s="4">
        <v>0.52769999999999995</v>
      </c>
      <c r="N1615" s="4">
        <v>0.48</v>
      </c>
      <c r="O1615" s="4">
        <v>0.40039999999999998</v>
      </c>
      <c r="P1615" s="4">
        <v>0.50390000000000001</v>
      </c>
    </row>
    <row r="1616" spans="1:16" x14ac:dyDescent="0.25">
      <c r="A1616" t="s">
        <v>1370</v>
      </c>
      <c r="B1616" s="2">
        <v>0</v>
      </c>
      <c r="E1616" s="4" t="e">
        <v>#N/A</v>
      </c>
      <c r="F1616" s="4">
        <v>0.18</v>
      </c>
      <c r="K1616" s="4">
        <v>0.17</v>
      </c>
      <c r="L1616" s="4">
        <v>0.32090000000000002</v>
      </c>
      <c r="M1616" s="4">
        <v>0.52769999999999995</v>
      </c>
      <c r="N1616" s="4">
        <v>0.48</v>
      </c>
      <c r="O1616" s="4">
        <v>0.40039999999999998</v>
      </c>
      <c r="P1616" s="4">
        <v>0.50390000000000001</v>
      </c>
    </row>
    <row r="1617" spans="1:16" x14ac:dyDescent="0.25">
      <c r="A1617" t="s">
        <v>1371</v>
      </c>
      <c r="B1617" s="2">
        <v>0</v>
      </c>
      <c r="E1617" s="4" t="e">
        <v>#N/A</v>
      </c>
      <c r="F1617" s="4">
        <v>0.18</v>
      </c>
      <c r="K1617" s="4">
        <v>0.17</v>
      </c>
      <c r="L1617" s="4">
        <v>0.32090000000000002</v>
      </c>
      <c r="M1617" s="4">
        <v>0.52769999999999995</v>
      </c>
      <c r="N1617" s="4">
        <v>0.48</v>
      </c>
      <c r="O1617" s="4">
        <v>0.40039999999999998</v>
      </c>
      <c r="P1617" s="4">
        <v>0.50390000000000001</v>
      </c>
    </row>
    <row r="1618" spans="1:16" x14ac:dyDescent="0.25">
      <c r="A1618" t="s">
        <v>1372</v>
      </c>
      <c r="B1618" s="2">
        <v>0</v>
      </c>
      <c r="E1618" s="4" t="e">
        <v>#N/A</v>
      </c>
      <c r="F1618" s="4">
        <v>0.18</v>
      </c>
      <c r="K1618" s="4">
        <v>0.17</v>
      </c>
      <c r="L1618" s="4">
        <v>0.32090000000000002</v>
      </c>
      <c r="M1618" s="4">
        <v>0.52769999999999995</v>
      </c>
      <c r="N1618" s="4">
        <v>0.48</v>
      </c>
      <c r="O1618" s="4">
        <v>0.40039999999999998</v>
      </c>
      <c r="P1618" s="4">
        <v>0.50390000000000001</v>
      </c>
    </row>
    <row r="1619" spans="1:16" x14ac:dyDescent="0.25">
      <c r="A1619" t="s">
        <v>1373</v>
      </c>
      <c r="B1619" s="2">
        <v>0</v>
      </c>
      <c r="E1619" s="4" t="e">
        <v>#N/A</v>
      </c>
      <c r="F1619" s="4">
        <v>0.18</v>
      </c>
      <c r="K1619" s="4">
        <v>0.17</v>
      </c>
      <c r="L1619" s="4">
        <v>0.32090000000000002</v>
      </c>
      <c r="M1619" s="4">
        <v>0.52769999999999995</v>
      </c>
      <c r="N1619" s="4">
        <v>0.48</v>
      </c>
      <c r="O1619" s="4">
        <v>0.40039999999999998</v>
      </c>
      <c r="P1619" s="4">
        <v>0.50390000000000001</v>
      </c>
    </row>
    <row r="1620" spans="1:16" x14ac:dyDescent="0.25">
      <c r="A1620" t="s">
        <v>1374</v>
      </c>
      <c r="B1620" s="2">
        <v>0</v>
      </c>
      <c r="E1620" s="4" t="e">
        <v>#N/A</v>
      </c>
      <c r="F1620" s="4">
        <v>0.18</v>
      </c>
      <c r="K1620" s="4">
        <v>0.17</v>
      </c>
      <c r="L1620" s="4">
        <v>0.32090000000000002</v>
      </c>
      <c r="M1620" s="4">
        <v>0.52769999999999995</v>
      </c>
      <c r="N1620" s="4">
        <v>0.48</v>
      </c>
      <c r="O1620" s="4">
        <v>0.40039999999999998</v>
      </c>
      <c r="P1620" s="4">
        <v>0.50390000000000001</v>
      </c>
    </row>
    <row r="1621" spans="1:16" x14ac:dyDescent="0.25">
      <c r="A1621" t="s">
        <v>1375</v>
      </c>
      <c r="B1621" s="2">
        <v>0</v>
      </c>
      <c r="E1621" s="4" t="e">
        <v>#N/A</v>
      </c>
      <c r="F1621" s="4">
        <v>0.18</v>
      </c>
      <c r="K1621" s="4">
        <v>0.17</v>
      </c>
      <c r="L1621" s="4">
        <v>0.32090000000000002</v>
      </c>
      <c r="M1621" s="4">
        <v>0.52769999999999995</v>
      </c>
      <c r="N1621" s="4">
        <v>0.48</v>
      </c>
      <c r="O1621" s="4">
        <v>0.40039999999999998</v>
      </c>
      <c r="P1621" s="4">
        <v>0.50390000000000001</v>
      </c>
    </row>
    <row r="1622" spans="1:16" x14ac:dyDescent="0.25">
      <c r="A1622" t="s">
        <v>1376</v>
      </c>
      <c r="B1622" s="2">
        <v>0</v>
      </c>
      <c r="E1622" s="4" t="e">
        <v>#N/A</v>
      </c>
      <c r="F1622" s="4">
        <v>0.18</v>
      </c>
      <c r="K1622" s="4">
        <v>0.17</v>
      </c>
      <c r="L1622" s="4">
        <v>0.32090000000000002</v>
      </c>
      <c r="M1622" s="4">
        <v>0.52769999999999995</v>
      </c>
      <c r="N1622" s="4">
        <v>0.48</v>
      </c>
      <c r="O1622" s="4">
        <v>0.40039999999999998</v>
      </c>
      <c r="P1622" s="4">
        <v>0.50390000000000001</v>
      </c>
    </row>
    <row r="1623" spans="1:16" x14ac:dyDescent="0.25">
      <c r="A1623" t="s">
        <v>1377</v>
      </c>
      <c r="B1623" s="2">
        <v>0</v>
      </c>
      <c r="E1623" s="4" t="e">
        <v>#N/A</v>
      </c>
      <c r="F1623" s="4">
        <v>0.18</v>
      </c>
      <c r="K1623" s="4">
        <v>0.17</v>
      </c>
      <c r="L1623" s="4">
        <v>0.32090000000000002</v>
      </c>
      <c r="M1623" s="4">
        <v>0.52769999999999995</v>
      </c>
      <c r="N1623" s="4">
        <v>0.48</v>
      </c>
      <c r="O1623" s="4">
        <v>0.40039999999999998</v>
      </c>
      <c r="P1623" s="4">
        <v>0.50390000000000001</v>
      </c>
    </row>
    <row r="1624" spans="1:16" x14ac:dyDescent="0.25">
      <c r="A1624" t="s">
        <v>1378</v>
      </c>
      <c r="B1624" s="2">
        <v>0</v>
      </c>
      <c r="E1624" s="4" t="e">
        <v>#N/A</v>
      </c>
      <c r="F1624" s="4">
        <v>0.18</v>
      </c>
      <c r="K1624" s="4">
        <v>0.17</v>
      </c>
      <c r="L1624" s="4">
        <v>0.32090000000000002</v>
      </c>
      <c r="M1624" s="4">
        <v>0.52769999999999995</v>
      </c>
      <c r="N1624" s="4">
        <v>0.48</v>
      </c>
      <c r="O1624" s="4">
        <v>0.40039999999999998</v>
      </c>
      <c r="P1624" s="4">
        <v>0.50390000000000001</v>
      </c>
    </row>
    <row r="1625" spans="1:16" x14ac:dyDescent="0.25">
      <c r="A1625" t="s">
        <v>1379</v>
      </c>
      <c r="B1625" s="2">
        <v>0</v>
      </c>
      <c r="E1625" s="4" t="e">
        <v>#N/A</v>
      </c>
      <c r="F1625" s="4">
        <v>0.18</v>
      </c>
      <c r="K1625" s="4">
        <v>0.17</v>
      </c>
      <c r="L1625" s="4">
        <v>0.32090000000000002</v>
      </c>
      <c r="M1625" s="4">
        <v>0.52769999999999995</v>
      </c>
      <c r="N1625" s="4">
        <v>0.48</v>
      </c>
      <c r="O1625" s="4">
        <v>0.40039999999999998</v>
      </c>
      <c r="P1625" s="4">
        <v>0.50390000000000001</v>
      </c>
    </row>
    <row r="1626" spans="1:16" x14ac:dyDescent="0.25">
      <c r="A1626" t="s">
        <v>1380</v>
      </c>
      <c r="B1626" s="2">
        <v>0</v>
      </c>
      <c r="E1626" s="4" t="e">
        <v>#N/A</v>
      </c>
      <c r="F1626" s="4">
        <v>0.18</v>
      </c>
      <c r="K1626" s="4">
        <v>0.17</v>
      </c>
      <c r="L1626" s="4">
        <v>0.32090000000000002</v>
      </c>
      <c r="M1626" s="4">
        <v>0.52769999999999995</v>
      </c>
      <c r="N1626" s="4">
        <v>0.48</v>
      </c>
      <c r="O1626" s="4">
        <v>0.40039999999999998</v>
      </c>
      <c r="P1626" s="4">
        <v>0.50390000000000001</v>
      </c>
    </row>
    <row r="1627" spans="1:16" x14ac:dyDescent="0.25">
      <c r="A1627" t="s">
        <v>1381</v>
      </c>
      <c r="B1627" s="2">
        <v>0</v>
      </c>
      <c r="E1627" s="4" t="e">
        <v>#N/A</v>
      </c>
      <c r="F1627" s="4">
        <v>0.18</v>
      </c>
      <c r="K1627" s="4">
        <v>0.17</v>
      </c>
      <c r="L1627" s="4">
        <v>0.32090000000000002</v>
      </c>
      <c r="M1627" s="4">
        <v>0.52769999999999995</v>
      </c>
      <c r="N1627" s="4">
        <v>0.48</v>
      </c>
      <c r="O1627" s="4">
        <v>0.40039999999999998</v>
      </c>
      <c r="P1627" s="4">
        <v>0.50390000000000001</v>
      </c>
    </row>
    <row r="1628" spans="1:16" x14ac:dyDescent="0.25">
      <c r="A1628" t="s">
        <v>1382</v>
      </c>
      <c r="B1628" s="2">
        <v>0</v>
      </c>
      <c r="E1628" s="4" t="e">
        <v>#N/A</v>
      </c>
      <c r="F1628" s="4">
        <v>0.18</v>
      </c>
      <c r="K1628" s="4">
        <v>0.17</v>
      </c>
      <c r="L1628" s="4">
        <v>0.32090000000000002</v>
      </c>
      <c r="M1628" s="4">
        <v>0.52769999999999995</v>
      </c>
      <c r="N1628" s="4">
        <v>0.48</v>
      </c>
      <c r="O1628" s="4">
        <v>0.40039999999999998</v>
      </c>
      <c r="P1628" s="4">
        <v>0.50390000000000001</v>
      </c>
    </row>
    <row r="1629" spans="1:16" x14ac:dyDescent="0.25">
      <c r="A1629" t="s">
        <v>1383</v>
      </c>
      <c r="B1629" s="2">
        <v>0</v>
      </c>
      <c r="E1629" s="4" t="e">
        <v>#N/A</v>
      </c>
      <c r="F1629" s="4">
        <v>0.18</v>
      </c>
      <c r="K1629" s="4">
        <v>0.17</v>
      </c>
      <c r="L1629" s="4">
        <v>0.32090000000000002</v>
      </c>
      <c r="M1629" s="4">
        <v>0.52769999999999995</v>
      </c>
      <c r="N1629" s="4">
        <v>0.48</v>
      </c>
      <c r="O1629" s="4">
        <v>0.40039999999999998</v>
      </c>
      <c r="P1629" s="4">
        <v>0.50390000000000001</v>
      </c>
    </row>
    <row r="1630" spans="1:16" x14ac:dyDescent="0.25">
      <c r="A1630" t="s">
        <v>1384</v>
      </c>
      <c r="B1630" s="2">
        <v>0</v>
      </c>
      <c r="E1630" s="4" t="e">
        <v>#N/A</v>
      </c>
      <c r="F1630" s="4">
        <v>0.18</v>
      </c>
      <c r="K1630" s="4">
        <v>0.17</v>
      </c>
      <c r="L1630" s="4">
        <v>0.32090000000000002</v>
      </c>
      <c r="M1630" s="4">
        <v>0.52769999999999995</v>
      </c>
      <c r="N1630" s="4">
        <v>0.48</v>
      </c>
      <c r="O1630" s="4">
        <v>0.40039999999999998</v>
      </c>
      <c r="P1630" s="4">
        <v>0.50390000000000001</v>
      </c>
    </row>
    <row r="1631" spans="1:16" x14ac:dyDescent="0.25">
      <c r="A1631" t="s">
        <v>1385</v>
      </c>
      <c r="B1631" s="2">
        <v>0</v>
      </c>
      <c r="E1631" s="4" t="e">
        <v>#N/A</v>
      </c>
      <c r="F1631" s="4">
        <v>0.18</v>
      </c>
      <c r="K1631" s="4">
        <v>0.17</v>
      </c>
      <c r="L1631" s="4">
        <v>0.32090000000000002</v>
      </c>
      <c r="M1631" s="4">
        <v>0.52769999999999995</v>
      </c>
      <c r="N1631" s="4">
        <v>0.48</v>
      </c>
      <c r="O1631" s="4">
        <v>0.40039999999999998</v>
      </c>
      <c r="P1631" s="4">
        <v>0.50390000000000001</v>
      </c>
    </row>
    <row r="1632" spans="1:16" x14ac:dyDescent="0.25">
      <c r="A1632" t="s">
        <v>1386</v>
      </c>
      <c r="B1632" s="2">
        <v>0</v>
      </c>
      <c r="E1632" s="4" t="e">
        <v>#N/A</v>
      </c>
      <c r="F1632" s="4">
        <v>0.18</v>
      </c>
      <c r="K1632" s="4">
        <v>0.17</v>
      </c>
      <c r="L1632" s="4">
        <v>0.32090000000000002</v>
      </c>
      <c r="M1632" s="4">
        <v>0.52769999999999995</v>
      </c>
      <c r="N1632" s="4">
        <v>0.48</v>
      </c>
      <c r="O1632" s="4">
        <v>0.40039999999999998</v>
      </c>
      <c r="P1632" s="4">
        <v>0.50390000000000001</v>
      </c>
    </row>
    <row r="1633" spans="1:16" x14ac:dyDescent="0.25">
      <c r="A1633" t="s">
        <v>1387</v>
      </c>
      <c r="B1633" s="2">
        <v>0</v>
      </c>
      <c r="E1633" s="4" t="e">
        <v>#N/A</v>
      </c>
      <c r="F1633" s="4">
        <v>0.18</v>
      </c>
      <c r="K1633" s="4">
        <v>0.17</v>
      </c>
      <c r="L1633" s="4">
        <v>0.32090000000000002</v>
      </c>
      <c r="M1633" s="4">
        <v>0.52769999999999995</v>
      </c>
      <c r="N1633" s="4">
        <v>0.48</v>
      </c>
      <c r="O1633" s="4">
        <v>0.40039999999999998</v>
      </c>
      <c r="P1633" s="4">
        <v>0.50390000000000001</v>
      </c>
    </row>
    <row r="1634" spans="1:16" x14ac:dyDescent="0.25">
      <c r="A1634" t="s">
        <v>1388</v>
      </c>
      <c r="B1634" s="2">
        <v>0</v>
      </c>
      <c r="E1634" s="4" t="e">
        <v>#N/A</v>
      </c>
      <c r="F1634" s="4">
        <v>0.18</v>
      </c>
      <c r="K1634" s="4">
        <v>0.17</v>
      </c>
      <c r="L1634" s="4">
        <v>0.32090000000000002</v>
      </c>
      <c r="M1634" s="4">
        <v>0.52769999999999995</v>
      </c>
      <c r="N1634" s="4">
        <v>0.48</v>
      </c>
      <c r="O1634" s="4">
        <v>0.40039999999999998</v>
      </c>
      <c r="P1634" s="4">
        <v>0.50390000000000001</v>
      </c>
    </row>
    <row r="1635" spans="1:16" x14ac:dyDescent="0.25">
      <c r="A1635" t="s">
        <v>1389</v>
      </c>
      <c r="B1635" s="2">
        <v>0</v>
      </c>
      <c r="E1635" s="4" t="e">
        <v>#N/A</v>
      </c>
      <c r="F1635" s="4">
        <v>0.18</v>
      </c>
      <c r="K1635" s="4">
        <v>0.17</v>
      </c>
      <c r="L1635" s="4">
        <v>0.32090000000000002</v>
      </c>
      <c r="M1635" s="4">
        <v>0.52769999999999995</v>
      </c>
      <c r="N1635" s="4">
        <v>0.48</v>
      </c>
      <c r="O1635" s="4">
        <v>0.40039999999999998</v>
      </c>
      <c r="P1635" s="4">
        <v>0.50390000000000001</v>
      </c>
    </row>
    <row r="1636" spans="1:16" x14ac:dyDescent="0.25">
      <c r="A1636" t="s">
        <v>1390</v>
      </c>
      <c r="B1636" s="2">
        <v>0</v>
      </c>
      <c r="E1636" s="4" t="e">
        <v>#N/A</v>
      </c>
      <c r="F1636" s="4">
        <v>0.18</v>
      </c>
      <c r="K1636" s="4">
        <v>0.17</v>
      </c>
      <c r="L1636" s="4">
        <v>0.32090000000000002</v>
      </c>
      <c r="M1636" s="4">
        <v>0.52769999999999995</v>
      </c>
      <c r="N1636" s="4">
        <v>0.48</v>
      </c>
      <c r="O1636" s="4">
        <v>0.40039999999999998</v>
      </c>
      <c r="P1636" s="4">
        <v>0.50390000000000001</v>
      </c>
    </row>
    <row r="1637" spans="1:16" x14ac:dyDescent="0.25">
      <c r="A1637" t="s">
        <v>1391</v>
      </c>
      <c r="B1637" s="2">
        <v>0</v>
      </c>
      <c r="E1637" s="4" t="e">
        <v>#N/A</v>
      </c>
      <c r="F1637" s="4">
        <v>0.18</v>
      </c>
      <c r="K1637" s="4">
        <v>0.17</v>
      </c>
      <c r="L1637" s="4">
        <v>0.32090000000000002</v>
      </c>
      <c r="M1637" s="4">
        <v>0.52769999999999995</v>
      </c>
      <c r="N1637" s="4">
        <v>0.48</v>
      </c>
      <c r="O1637" s="4">
        <v>0.40039999999999998</v>
      </c>
      <c r="P1637" s="4">
        <v>0.50390000000000001</v>
      </c>
    </row>
    <row r="1638" spans="1:16" x14ac:dyDescent="0.25">
      <c r="A1638" t="s">
        <v>1392</v>
      </c>
      <c r="B1638" s="2">
        <v>0</v>
      </c>
      <c r="E1638" s="4" t="e">
        <v>#N/A</v>
      </c>
      <c r="F1638" s="4">
        <v>0.18</v>
      </c>
      <c r="K1638" s="4">
        <v>0.17</v>
      </c>
      <c r="L1638" s="4">
        <v>0.32090000000000002</v>
      </c>
      <c r="M1638" s="4">
        <v>0.52769999999999995</v>
      </c>
      <c r="N1638" s="4">
        <v>0.48</v>
      </c>
      <c r="O1638" s="4">
        <v>0.40039999999999998</v>
      </c>
      <c r="P1638" s="4">
        <v>0.50390000000000001</v>
      </c>
    </row>
    <row r="1639" spans="1:16" x14ac:dyDescent="0.25">
      <c r="A1639" t="s">
        <v>1393</v>
      </c>
      <c r="B1639" s="2">
        <v>0</v>
      </c>
      <c r="E1639" s="4" t="e">
        <v>#N/A</v>
      </c>
      <c r="F1639" s="4">
        <v>0.18</v>
      </c>
      <c r="K1639" s="4">
        <v>0.17</v>
      </c>
      <c r="L1639" s="4">
        <v>0.32090000000000002</v>
      </c>
      <c r="M1639" s="4">
        <v>0.52769999999999995</v>
      </c>
      <c r="N1639" s="4">
        <v>0.48</v>
      </c>
      <c r="O1639" s="4">
        <v>0.40039999999999998</v>
      </c>
      <c r="P1639" s="4">
        <v>0.50390000000000001</v>
      </c>
    </row>
    <row r="1640" spans="1:16" x14ac:dyDescent="0.25">
      <c r="A1640" t="s">
        <v>1394</v>
      </c>
      <c r="B1640" s="2">
        <v>0</v>
      </c>
      <c r="E1640" s="4" t="e">
        <v>#N/A</v>
      </c>
      <c r="F1640" s="4">
        <v>0.18</v>
      </c>
      <c r="K1640" s="4">
        <v>0.17</v>
      </c>
      <c r="L1640" s="4">
        <v>0.32090000000000002</v>
      </c>
      <c r="M1640" s="4">
        <v>0.52769999999999995</v>
      </c>
      <c r="N1640" s="4">
        <v>0.48</v>
      </c>
      <c r="O1640" s="4">
        <v>0.40039999999999998</v>
      </c>
      <c r="P1640" s="4">
        <v>0.50390000000000001</v>
      </c>
    </row>
    <row r="1641" spans="1:16" x14ac:dyDescent="0.25">
      <c r="A1641" t="s">
        <v>1395</v>
      </c>
      <c r="B1641" s="2">
        <v>0</v>
      </c>
      <c r="E1641" s="4" t="e">
        <v>#N/A</v>
      </c>
      <c r="F1641" s="4">
        <v>0.18</v>
      </c>
      <c r="K1641" s="4">
        <v>0.17</v>
      </c>
      <c r="L1641" s="4">
        <v>0.32090000000000002</v>
      </c>
      <c r="M1641" s="4">
        <v>0.52769999999999995</v>
      </c>
      <c r="N1641" s="4">
        <v>0.48</v>
      </c>
      <c r="O1641" s="4">
        <v>0.40039999999999998</v>
      </c>
      <c r="P1641" s="4">
        <v>0.50390000000000001</v>
      </c>
    </row>
    <row r="1642" spans="1:16" x14ac:dyDescent="0.25">
      <c r="A1642" t="s">
        <v>1396</v>
      </c>
      <c r="B1642" s="2">
        <v>0</v>
      </c>
      <c r="E1642" s="4" t="e">
        <v>#N/A</v>
      </c>
      <c r="F1642" s="4">
        <v>0.18</v>
      </c>
      <c r="K1642" s="4">
        <v>0.17</v>
      </c>
      <c r="L1642" s="4">
        <v>0.32090000000000002</v>
      </c>
      <c r="M1642" s="4">
        <v>0.52769999999999995</v>
      </c>
      <c r="N1642" s="4">
        <v>0.48</v>
      </c>
      <c r="O1642" s="4">
        <v>0.40039999999999998</v>
      </c>
      <c r="P1642" s="4">
        <v>0.50390000000000001</v>
      </c>
    </row>
    <row r="1643" spans="1:16" x14ac:dyDescent="0.25">
      <c r="A1643" t="s">
        <v>1397</v>
      </c>
      <c r="B1643" s="2">
        <v>0.05</v>
      </c>
      <c r="E1643" s="4" t="e">
        <v>#N/A</v>
      </c>
      <c r="F1643" s="4">
        <v>0.18</v>
      </c>
      <c r="K1643" s="4">
        <v>0.17</v>
      </c>
      <c r="L1643" s="4">
        <v>0.32090000000000002</v>
      </c>
      <c r="M1643" s="4">
        <v>0.52769999999999995</v>
      </c>
      <c r="N1643" s="4">
        <v>0.48</v>
      </c>
      <c r="O1643" s="4">
        <v>0.40039999999999998</v>
      </c>
      <c r="P1643" s="4">
        <v>0.50390000000000001</v>
      </c>
    </row>
    <row r="1644" spans="1:16" x14ac:dyDescent="0.25">
      <c r="A1644" t="s">
        <v>1398</v>
      </c>
      <c r="B1644" s="2">
        <v>0.05</v>
      </c>
      <c r="E1644" s="4" t="e">
        <v>#N/A</v>
      </c>
      <c r="F1644" s="4">
        <v>0.18</v>
      </c>
      <c r="K1644" s="4">
        <v>0.17</v>
      </c>
      <c r="L1644" s="4">
        <v>0.32090000000000002</v>
      </c>
      <c r="M1644" s="4">
        <v>0.52769999999999995</v>
      </c>
      <c r="N1644" s="4">
        <v>0.48</v>
      </c>
      <c r="O1644" s="4">
        <v>0.40039999999999998</v>
      </c>
      <c r="P1644" s="4">
        <v>0.50390000000000001</v>
      </c>
    </row>
    <row r="1645" spans="1:16" x14ac:dyDescent="0.25">
      <c r="A1645" t="s">
        <v>1399</v>
      </c>
      <c r="B1645" s="2">
        <v>0</v>
      </c>
      <c r="E1645" s="4" t="e">
        <v>#N/A</v>
      </c>
      <c r="F1645" s="4">
        <v>0.18</v>
      </c>
      <c r="K1645" s="4">
        <v>0.17</v>
      </c>
      <c r="L1645" s="4">
        <v>0.32090000000000002</v>
      </c>
      <c r="M1645" s="4">
        <v>0.52769999999999995</v>
      </c>
      <c r="N1645" s="4">
        <v>0.48</v>
      </c>
      <c r="O1645" s="4">
        <v>0.40039999999999998</v>
      </c>
      <c r="P1645" s="4">
        <v>0.50390000000000001</v>
      </c>
    </row>
    <row r="1646" spans="1:16" x14ac:dyDescent="0.25">
      <c r="A1646" t="s">
        <v>1400</v>
      </c>
      <c r="B1646" s="2">
        <v>0</v>
      </c>
      <c r="E1646" s="4" t="e">
        <v>#N/A</v>
      </c>
      <c r="F1646" s="4">
        <v>0.18</v>
      </c>
      <c r="K1646" s="4">
        <v>0.17</v>
      </c>
      <c r="L1646" s="4">
        <v>0.32090000000000002</v>
      </c>
      <c r="M1646" s="4">
        <v>0.52769999999999995</v>
      </c>
      <c r="N1646" s="4">
        <v>0.48</v>
      </c>
      <c r="O1646" s="4">
        <v>0.40039999999999998</v>
      </c>
      <c r="P1646" s="4">
        <v>0.50390000000000001</v>
      </c>
    </row>
    <row r="1647" spans="1:16" x14ac:dyDescent="0.25">
      <c r="A1647" t="s">
        <v>1401</v>
      </c>
      <c r="B1647" s="2">
        <v>0</v>
      </c>
      <c r="E1647" s="4" t="e">
        <v>#N/A</v>
      </c>
      <c r="F1647" s="4">
        <v>0.18</v>
      </c>
      <c r="K1647" s="4">
        <v>0.17</v>
      </c>
      <c r="L1647" s="4">
        <v>0.32090000000000002</v>
      </c>
      <c r="M1647" s="4">
        <v>0.52769999999999995</v>
      </c>
      <c r="N1647" s="4">
        <v>0.48</v>
      </c>
      <c r="O1647" s="4">
        <v>0.40039999999999998</v>
      </c>
      <c r="P1647" s="4">
        <v>0.50390000000000001</v>
      </c>
    </row>
    <row r="1648" spans="1:16" x14ac:dyDescent="0.25">
      <c r="A1648" t="s">
        <v>1402</v>
      </c>
      <c r="B1648" s="2">
        <v>0</v>
      </c>
      <c r="E1648" s="4" t="e">
        <v>#N/A</v>
      </c>
      <c r="F1648" s="4">
        <v>0.18</v>
      </c>
      <c r="K1648" s="4">
        <v>0.17</v>
      </c>
      <c r="L1648" s="4">
        <v>0.32090000000000002</v>
      </c>
      <c r="M1648" s="4">
        <v>0.52769999999999995</v>
      </c>
      <c r="N1648" s="4">
        <v>0.48</v>
      </c>
      <c r="O1648" s="4">
        <v>0.40039999999999998</v>
      </c>
      <c r="P1648" s="4">
        <v>0.50390000000000001</v>
      </c>
    </row>
    <row r="1649" spans="1:16" x14ac:dyDescent="0.25">
      <c r="A1649" t="s">
        <v>1403</v>
      </c>
      <c r="B1649" s="2">
        <v>0</v>
      </c>
      <c r="E1649" s="4" t="e">
        <v>#N/A</v>
      </c>
      <c r="F1649" s="4">
        <v>0.18</v>
      </c>
      <c r="K1649" s="4">
        <v>0.17</v>
      </c>
      <c r="L1649" s="4">
        <v>0.32090000000000002</v>
      </c>
      <c r="M1649" s="4">
        <v>0.52769999999999995</v>
      </c>
      <c r="N1649" s="4">
        <v>0.48</v>
      </c>
      <c r="O1649" s="4">
        <v>0.40039999999999998</v>
      </c>
      <c r="P1649" s="4">
        <v>0.50390000000000001</v>
      </c>
    </row>
    <row r="1650" spans="1:16" x14ac:dyDescent="0.25">
      <c r="A1650" t="s">
        <v>1404</v>
      </c>
      <c r="B1650" s="2">
        <v>0</v>
      </c>
      <c r="E1650" s="4" t="e">
        <v>#N/A</v>
      </c>
      <c r="F1650" s="4">
        <v>0.18</v>
      </c>
      <c r="K1650" s="4">
        <v>0.17</v>
      </c>
      <c r="L1650" s="4">
        <v>0.32090000000000002</v>
      </c>
      <c r="M1650" s="4">
        <v>0.52769999999999995</v>
      </c>
      <c r="N1650" s="4">
        <v>0.48</v>
      </c>
      <c r="O1650" s="4">
        <v>0.40039999999999998</v>
      </c>
      <c r="P1650" s="4">
        <v>0.50390000000000001</v>
      </c>
    </row>
    <row r="1651" spans="1:16" x14ac:dyDescent="0.25">
      <c r="A1651" t="s">
        <v>1405</v>
      </c>
      <c r="B1651" s="2">
        <v>0</v>
      </c>
      <c r="E1651" s="4" t="e">
        <v>#N/A</v>
      </c>
      <c r="F1651" s="4">
        <v>0.18</v>
      </c>
      <c r="K1651" s="4">
        <v>0.17</v>
      </c>
      <c r="L1651" s="4">
        <v>0.32090000000000002</v>
      </c>
      <c r="M1651" s="4">
        <v>0.52769999999999995</v>
      </c>
      <c r="N1651" s="4">
        <v>0.48</v>
      </c>
      <c r="O1651" s="4">
        <v>0.40039999999999998</v>
      </c>
      <c r="P1651" s="4">
        <v>0.50390000000000001</v>
      </c>
    </row>
    <row r="1652" spans="1:16" x14ac:dyDescent="0.25">
      <c r="A1652" t="s">
        <v>1406</v>
      </c>
      <c r="B1652" s="2">
        <v>0</v>
      </c>
      <c r="E1652" s="4" t="e">
        <v>#N/A</v>
      </c>
      <c r="F1652" s="4">
        <v>0.18</v>
      </c>
      <c r="K1652" s="4">
        <v>0.17</v>
      </c>
      <c r="L1652" s="4">
        <v>0.32090000000000002</v>
      </c>
      <c r="M1652" s="4">
        <v>0.52769999999999995</v>
      </c>
      <c r="N1652" s="4">
        <v>0.48</v>
      </c>
      <c r="O1652" s="4">
        <v>0.40039999999999998</v>
      </c>
      <c r="P1652" s="4">
        <v>0.50390000000000001</v>
      </c>
    </row>
    <row r="1653" spans="1:16" x14ac:dyDescent="0.25">
      <c r="A1653" t="s">
        <v>1407</v>
      </c>
      <c r="B1653" s="2">
        <v>0</v>
      </c>
      <c r="E1653" s="4" t="e">
        <v>#N/A</v>
      </c>
      <c r="F1653" s="4">
        <v>0.18</v>
      </c>
      <c r="K1653" s="4">
        <v>0.17</v>
      </c>
      <c r="L1653" s="4">
        <v>0.32090000000000002</v>
      </c>
      <c r="M1653" s="4">
        <v>0.52769999999999995</v>
      </c>
      <c r="N1653" s="4">
        <v>0.48</v>
      </c>
      <c r="O1653" s="4">
        <v>0.40039999999999998</v>
      </c>
      <c r="P1653" s="4">
        <v>0.50390000000000001</v>
      </c>
    </row>
    <row r="1654" spans="1:16" x14ac:dyDescent="0.25">
      <c r="A1654" t="s">
        <v>1408</v>
      </c>
      <c r="B1654" s="2">
        <v>0</v>
      </c>
      <c r="E1654" s="4" t="e">
        <v>#N/A</v>
      </c>
      <c r="F1654" s="4">
        <v>0.18</v>
      </c>
      <c r="K1654" s="4">
        <v>0.17</v>
      </c>
      <c r="L1654" s="4">
        <v>0.32090000000000002</v>
      </c>
      <c r="M1654" s="4">
        <v>0.52769999999999995</v>
      </c>
      <c r="N1654" s="4">
        <v>0.48</v>
      </c>
      <c r="O1654" s="4">
        <v>0.40039999999999998</v>
      </c>
      <c r="P1654" s="4">
        <v>0.50390000000000001</v>
      </c>
    </row>
    <row r="1655" spans="1:16" x14ac:dyDescent="0.25">
      <c r="A1655" t="s">
        <v>1409</v>
      </c>
      <c r="B1655" s="2">
        <v>0</v>
      </c>
      <c r="E1655" s="4" t="e">
        <v>#N/A</v>
      </c>
      <c r="F1655" s="4">
        <v>0.18</v>
      </c>
      <c r="K1655" s="4">
        <v>0.17</v>
      </c>
      <c r="L1655" s="4">
        <v>0.32090000000000002</v>
      </c>
      <c r="M1655" s="4">
        <v>0.52769999999999995</v>
      </c>
      <c r="N1655" s="4">
        <v>0.48</v>
      </c>
      <c r="O1655" s="4">
        <v>0.40039999999999998</v>
      </c>
      <c r="P1655" s="4">
        <v>0.50390000000000001</v>
      </c>
    </row>
    <row r="1656" spans="1:16" x14ac:dyDescent="0.25">
      <c r="A1656" t="s">
        <v>1410</v>
      </c>
      <c r="B1656" s="2">
        <v>0</v>
      </c>
      <c r="E1656" s="4" t="e">
        <v>#N/A</v>
      </c>
      <c r="F1656" s="4">
        <v>0.18</v>
      </c>
      <c r="K1656" s="4">
        <v>0.17</v>
      </c>
      <c r="L1656" s="4">
        <v>0.32090000000000002</v>
      </c>
      <c r="M1656" s="4">
        <v>0.52769999999999995</v>
      </c>
      <c r="N1656" s="4">
        <v>0.48</v>
      </c>
      <c r="O1656" s="4">
        <v>0.40039999999999998</v>
      </c>
      <c r="P1656" s="4">
        <v>0.50390000000000001</v>
      </c>
    </row>
    <row r="1657" spans="1:16" x14ac:dyDescent="0.25">
      <c r="A1657" t="s">
        <v>1411</v>
      </c>
      <c r="B1657" s="2">
        <v>0</v>
      </c>
      <c r="E1657" s="4" t="e">
        <v>#N/A</v>
      </c>
      <c r="F1657" s="4">
        <v>0.18</v>
      </c>
      <c r="K1657" s="4">
        <v>0.17</v>
      </c>
      <c r="L1657" s="4">
        <v>0.32090000000000002</v>
      </c>
      <c r="M1657" s="4">
        <v>0.52769999999999995</v>
      </c>
      <c r="N1657" s="4">
        <v>0.48</v>
      </c>
      <c r="O1657" s="4">
        <v>0.40039999999999998</v>
      </c>
      <c r="P1657" s="4">
        <v>0.50390000000000001</v>
      </c>
    </row>
    <row r="1658" spans="1:16" x14ac:dyDescent="0.25">
      <c r="A1658" t="s">
        <v>1412</v>
      </c>
      <c r="B1658" s="2">
        <v>0</v>
      </c>
      <c r="E1658" s="4" t="e">
        <v>#N/A</v>
      </c>
      <c r="F1658" s="4">
        <v>0.18</v>
      </c>
      <c r="K1658" s="4">
        <v>0.17</v>
      </c>
      <c r="L1658" s="4">
        <v>0.32090000000000002</v>
      </c>
      <c r="M1658" s="4">
        <v>0.52769999999999995</v>
      </c>
      <c r="N1658" s="4">
        <v>0.48</v>
      </c>
      <c r="O1658" s="4">
        <v>0.40039999999999998</v>
      </c>
      <c r="P1658" s="4">
        <v>0.50390000000000001</v>
      </c>
    </row>
    <row r="1659" spans="1:16" x14ac:dyDescent="0.25">
      <c r="A1659" t="s">
        <v>1413</v>
      </c>
      <c r="B1659" s="2">
        <v>0.05</v>
      </c>
      <c r="E1659" s="4" t="e">
        <v>#N/A</v>
      </c>
      <c r="F1659" s="4">
        <v>0.18</v>
      </c>
      <c r="K1659" s="4">
        <v>0.17</v>
      </c>
      <c r="L1659" s="4">
        <v>0.32090000000000002</v>
      </c>
      <c r="M1659" s="4">
        <v>0.52769999999999995</v>
      </c>
      <c r="N1659" s="4">
        <v>0.48</v>
      </c>
      <c r="O1659" s="4">
        <v>0.40039999999999998</v>
      </c>
      <c r="P1659" s="4">
        <v>0.50390000000000001</v>
      </c>
    </row>
    <row r="1660" spans="1:16" x14ac:dyDescent="0.25">
      <c r="A1660" t="s">
        <v>1414</v>
      </c>
      <c r="B1660" s="2">
        <v>0.05</v>
      </c>
      <c r="E1660" s="4" t="e">
        <v>#N/A</v>
      </c>
      <c r="F1660" s="4">
        <v>0.18</v>
      </c>
      <c r="K1660" s="4">
        <v>0.17</v>
      </c>
      <c r="L1660" s="4">
        <v>0.32090000000000002</v>
      </c>
      <c r="M1660" s="4">
        <v>0.52769999999999995</v>
      </c>
      <c r="N1660" s="4">
        <v>0.48</v>
      </c>
      <c r="O1660" s="4">
        <v>0.40039999999999998</v>
      </c>
      <c r="P1660" s="4">
        <v>0.50390000000000001</v>
      </c>
    </row>
    <row r="1661" spans="1:16" x14ac:dyDescent="0.25">
      <c r="A1661" t="s">
        <v>1415</v>
      </c>
      <c r="B1661" s="2">
        <v>0</v>
      </c>
      <c r="E1661" s="4" t="e">
        <v>#N/A</v>
      </c>
      <c r="F1661" s="4">
        <v>0.18</v>
      </c>
      <c r="K1661" s="4">
        <v>0.17</v>
      </c>
      <c r="L1661" s="4">
        <v>0.32090000000000002</v>
      </c>
      <c r="M1661" s="4">
        <v>0.52769999999999995</v>
      </c>
      <c r="N1661" s="4">
        <v>0.48</v>
      </c>
      <c r="O1661" s="4">
        <v>0.40039999999999998</v>
      </c>
      <c r="P1661" s="4">
        <v>0.50390000000000001</v>
      </c>
    </row>
    <row r="1662" spans="1:16" x14ac:dyDescent="0.25">
      <c r="A1662" t="s">
        <v>1416</v>
      </c>
      <c r="B1662" s="2">
        <v>0</v>
      </c>
      <c r="E1662" s="4" t="e">
        <v>#N/A</v>
      </c>
      <c r="F1662" s="4">
        <v>0.18</v>
      </c>
      <c r="K1662" s="4">
        <v>0.17</v>
      </c>
      <c r="L1662" s="4">
        <v>0.32090000000000002</v>
      </c>
      <c r="M1662" s="4">
        <v>0.52769999999999995</v>
      </c>
      <c r="N1662" s="4">
        <v>0.48</v>
      </c>
      <c r="O1662" s="4">
        <v>0.40039999999999998</v>
      </c>
      <c r="P1662" s="4">
        <v>0.50390000000000001</v>
      </c>
    </row>
    <row r="1663" spans="1:16" x14ac:dyDescent="0.25">
      <c r="A1663" t="s">
        <v>1417</v>
      </c>
      <c r="B1663" s="2">
        <v>0</v>
      </c>
      <c r="E1663" s="4" t="e">
        <v>#N/A</v>
      </c>
      <c r="F1663" s="4">
        <v>0.18</v>
      </c>
      <c r="K1663" s="4">
        <v>0.17</v>
      </c>
      <c r="L1663" s="4">
        <v>0.32090000000000002</v>
      </c>
      <c r="M1663" s="4">
        <v>0.52769999999999995</v>
      </c>
      <c r="N1663" s="4">
        <v>0.48</v>
      </c>
      <c r="O1663" s="4">
        <v>0.40039999999999998</v>
      </c>
      <c r="P1663" s="4">
        <v>0.50390000000000001</v>
      </c>
    </row>
    <row r="1664" spans="1:16" x14ac:dyDescent="0.25">
      <c r="A1664" t="s">
        <v>1418</v>
      </c>
      <c r="B1664" s="2">
        <v>0</v>
      </c>
      <c r="E1664" s="4" t="e">
        <v>#N/A</v>
      </c>
      <c r="F1664" s="4">
        <v>0.18</v>
      </c>
      <c r="K1664" s="4">
        <v>0.17</v>
      </c>
      <c r="L1664" s="4">
        <v>0.32090000000000002</v>
      </c>
      <c r="M1664" s="4">
        <v>0.52769999999999995</v>
      </c>
      <c r="N1664" s="4">
        <v>0.48</v>
      </c>
      <c r="O1664" s="4">
        <v>0.40039999999999998</v>
      </c>
      <c r="P1664" s="4">
        <v>0.50390000000000001</v>
      </c>
    </row>
    <row r="1665" spans="1:16" x14ac:dyDescent="0.25">
      <c r="A1665" t="s">
        <v>1419</v>
      </c>
      <c r="B1665" s="2">
        <v>0</v>
      </c>
      <c r="E1665" s="4" t="e">
        <v>#N/A</v>
      </c>
      <c r="F1665" s="4">
        <v>0.18</v>
      </c>
      <c r="K1665" s="4">
        <v>0.17</v>
      </c>
      <c r="L1665" s="4">
        <v>0.32090000000000002</v>
      </c>
      <c r="M1665" s="4">
        <v>0.52769999999999995</v>
      </c>
      <c r="N1665" s="4">
        <v>0.48</v>
      </c>
      <c r="O1665" s="4">
        <v>0.40039999999999998</v>
      </c>
      <c r="P1665" s="4">
        <v>0.50390000000000001</v>
      </c>
    </row>
    <row r="1666" spans="1:16" x14ac:dyDescent="0.25">
      <c r="A1666" t="s">
        <v>1420</v>
      </c>
      <c r="B1666" s="2">
        <v>0</v>
      </c>
      <c r="E1666" s="4" t="e">
        <v>#N/A</v>
      </c>
      <c r="F1666" s="4">
        <v>0.18</v>
      </c>
      <c r="K1666" s="4">
        <v>0.17</v>
      </c>
      <c r="L1666" s="4">
        <v>0.32090000000000002</v>
      </c>
      <c r="M1666" s="4">
        <v>0.52769999999999995</v>
      </c>
      <c r="N1666" s="4">
        <v>0.48</v>
      </c>
      <c r="O1666" s="4">
        <v>0.40039999999999998</v>
      </c>
      <c r="P1666" s="4">
        <v>0.50390000000000001</v>
      </c>
    </row>
    <row r="1667" spans="1:16" x14ac:dyDescent="0.25">
      <c r="A1667" t="s">
        <v>1421</v>
      </c>
      <c r="B1667" s="2">
        <v>0</v>
      </c>
      <c r="E1667" s="4" t="e">
        <v>#N/A</v>
      </c>
      <c r="F1667" s="4">
        <v>0.18</v>
      </c>
      <c r="K1667" s="4">
        <v>0.17</v>
      </c>
      <c r="L1667" s="4">
        <v>0.32090000000000002</v>
      </c>
      <c r="M1667" s="4">
        <v>0.52769999999999995</v>
      </c>
      <c r="N1667" s="4">
        <v>0.48</v>
      </c>
      <c r="O1667" s="4">
        <v>0.40039999999999998</v>
      </c>
      <c r="P1667" s="4">
        <v>0.50390000000000001</v>
      </c>
    </row>
    <row r="1668" spans="1:16" x14ac:dyDescent="0.25">
      <c r="A1668" t="s">
        <v>1422</v>
      </c>
      <c r="B1668" s="2">
        <v>0</v>
      </c>
      <c r="E1668" s="4" t="e">
        <v>#N/A</v>
      </c>
      <c r="F1668" s="4">
        <v>0.18</v>
      </c>
      <c r="K1668" s="4">
        <v>0.17</v>
      </c>
      <c r="L1668" s="4">
        <v>0.32090000000000002</v>
      </c>
      <c r="M1668" s="4">
        <v>0.52769999999999995</v>
      </c>
      <c r="N1668" s="4">
        <v>0.48</v>
      </c>
      <c r="O1668" s="4">
        <v>0.40039999999999998</v>
      </c>
      <c r="P1668" s="4">
        <v>0.50390000000000001</v>
      </c>
    </row>
    <row r="1669" spans="1:16" x14ac:dyDescent="0.25">
      <c r="A1669" t="s">
        <v>1423</v>
      </c>
      <c r="B1669" s="2">
        <v>0</v>
      </c>
      <c r="E1669" s="4" t="e">
        <v>#N/A</v>
      </c>
      <c r="F1669" s="4">
        <v>0.18</v>
      </c>
      <c r="K1669" s="4">
        <v>0.17</v>
      </c>
      <c r="L1669" s="4">
        <v>0.32090000000000002</v>
      </c>
      <c r="M1669" s="4">
        <v>0.52769999999999995</v>
      </c>
      <c r="N1669" s="4">
        <v>0.48</v>
      </c>
      <c r="O1669" s="4">
        <v>0.40039999999999998</v>
      </c>
      <c r="P1669" s="4">
        <v>0.50390000000000001</v>
      </c>
    </row>
    <row r="1670" spans="1:16" x14ac:dyDescent="0.25">
      <c r="A1670" t="s">
        <v>1424</v>
      </c>
      <c r="B1670" s="2">
        <v>0</v>
      </c>
      <c r="E1670" s="4" t="e">
        <v>#N/A</v>
      </c>
      <c r="F1670" s="4">
        <v>0.18</v>
      </c>
      <c r="K1670" s="4">
        <v>0.17</v>
      </c>
      <c r="L1670" s="4">
        <v>0.32090000000000002</v>
      </c>
      <c r="M1670" s="4">
        <v>0.52769999999999995</v>
      </c>
      <c r="N1670" s="4">
        <v>0.48</v>
      </c>
      <c r="O1670" s="4">
        <v>0.40039999999999998</v>
      </c>
      <c r="P1670" s="4">
        <v>0.50390000000000001</v>
      </c>
    </row>
    <row r="1671" spans="1:16" x14ac:dyDescent="0.25">
      <c r="A1671" t="s">
        <v>1425</v>
      </c>
      <c r="B1671" s="2">
        <v>0</v>
      </c>
      <c r="E1671" s="4" t="e">
        <v>#N/A</v>
      </c>
      <c r="F1671" s="4">
        <v>0.18</v>
      </c>
      <c r="K1671" s="4">
        <v>0.17</v>
      </c>
      <c r="L1671" s="4">
        <v>0.32090000000000002</v>
      </c>
      <c r="M1671" s="4">
        <v>0.52769999999999995</v>
      </c>
      <c r="N1671" s="4">
        <v>0.48</v>
      </c>
      <c r="O1671" s="4">
        <v>0.40039999999999998</v>
      </c>
      <c r="P1671" s="4">
        <v>0.50390000000000001</v>
      </c>
    </row>
    <row r="1672" spans="1:16" x14ac:dyDescent="0.25">
      <c r="A1672" t="s">
        <v>1426</v>
      </c>
      <c r="B1672" s="2">
        <v>0</v>
      </c>
      <c r="E1672" s="4" t="e">
        <v>#N/A</v>
      </c>
      <c r="F1672" s="4">
        <v>0.18</v>
      </c>
      <c r="K1672" s="4">
        <v>0.17</v>
      </c>
      <c r="L1672" s="4">
        <v>0.32090000000000002</v>
      </c>
      <c r="M1672" s="4">
        <v>0.52769999999999995</v>
      </c>
      <c r="N1672" s="4">
        <v>0.48</v>
      </c>
      <c r="O1672" s="4">
        <v>0.40039999999999998</v>
      </c>
      <c r="P1672" s="4">
        <v>0.50390000000000001</v>
      </c>
    </row>
    <row r="1673" spans="1:16" x14ac:dyDescent="0.25">
      <c r="A1673" t="s">
        <v>1427</v>
      </c>
      <c r="B1673" s="2">
        <v>0</v>
      </c>
      <c r="E1673" s="4" t="e">
        <v>#N/A</v>
      </c>
      <c r="F1673" s="4">
        <v>0.18</v>
      </c>
      <c r="K1673" s="4">
        <v>0.17</v>
      </c>
      <c r="L1673" s="4">
        <v>0.32090000000000002</v>
      </c>
      <c r="M1673" s="4">
        <v>0.52769999999999995</v>
      </c>
      <c r="N1673" s="4">
        <v>0.48</v>
      </c>
      <c r="O1673" s="4">
        <v>0.40039999999999998</v>
      </c>
      <c r="P1673" s="4">
        <v>0.50390000000000001</v>
      </c>
    </row>
    <row r="1674" spans="1:16" x14ac:dyDescent="0.25">
      <c r="A1674" t="s">
        <v>1428</v>
      </c>
      <c r="B1674" s="2">
        <v>0</v>
      </c>
      <c r="E1674" s="4" t="e">
        <v>#N/A</v>
      </c>
      <c r="F1674" s="4">
        <v>0.18</v>
      </c>
      <c r="K1674" s="4">
        <v>0.17</v>
      </c>
      <c r="L1674" s="4">
        <v>0.32090000000000002</v>
      </c>
      <c r="M1674" s="4">
        <v>0.52769999999999995</v>
      </c>
      <c r="N1674" s="4">
        <v>0.48</v>
      </c>
      <c r="O1674" s="4">
        <v>0.40039999999999998</v>
      </c>
      <c r="P1674" s="4">
        <v>0.50390000000000001</v>
      </c>
    </row>
    <row r="1675" spans="1:16" x14ac:dyDescent="0.25">
      <c r="A1675" t="s">
        <v>1429</v>
      </c>
      <c r="B1675" s="2">
        <v>0</v>
      </c>
      <c r="E1675" s="4" t="e">
        <v>#N/A</v>
      </c>
      <c r="F1675" s="4">
        <v>0.18</v>
      </c>
      <c r="K1675" s="4">
        <v>0.17</v>
      </c>
      <c r="L1675" s="4">
        <v>0.32090000000000002</v>
      </c>
      <c r="M1675" s="4">
        <v>0.52769999999999995</v>
      </c>
      <c r="N1675" s="4">
        <v>0.48</v>
      </c>
      <c r="O1675" s="4">
        <v>0.40039999999999998</v>
      </c>
      <c r="P1675" s="4">
        <v>0.50390000000000001</v>
      </c>
    </row>
    <row r="1676" spans="1:16" x14ac:dyDescent="0.25">
      <c r="A1676" t="s">
        <v>1430</v>
      </c>
      <c r="B1676" s="2">
        <v>0</v>
      </c>
      <c r="E1676" s="4" t="e">
        <v>#N/A</v>
      </c>
      <c r="F1676" s="4">
        <v>0.18</v>
      </c>
      <c r="K1676" s="4">
        <v>0.17</v>
      </c>
      <c r="L1676" s="4">
        <v>0.32090000000000002</v>
      </c>
      <c r="M1676" s="4">
        <v>0.52769999999999995</v>
      </c>
      <c r="N1676" s="4">
        <v>0.48</v>
      </c>
      <c r="O1676" s="4">
        <v>0.40039999999999998</v>
      </c>
      <c r="P1676" s="4">
        <v>0.50390000000000001</v>
      </c>
    </row>
    <row r="1677" spans="1:16" x14ac:dyDescent="0.25">
      <c r="A1677" t="s">
        <v>1431</v>
      </c>
      <c r="B1677" s="2">
        <v>0</v>
      </c>
      <c r="E1677" s="4" t="e">
        <v>#N/A</v>
      </c>
      <c r="F1677" s="4">
        <v>0.18</v>
      </c>
      <c r="K1677" s="4">
        <v>0.17</v>
      </c>
      <c r="L1677" s="4">
        <v>0.32090000000000002</v>
      </c>
      <c r="M1677" s="4">
        <v>0.52769999999999995</v>
      </c>
      <c r="N1677" s="4">
        <v>0.48</v>
      </c>
      <c r="O1677" s="4">
        <v>0.40039999999999998</v>
      </c>
      <c r="P1677" s="4">
        <v>0.50390000000000001</v>
      </c>
    </row>
    <row r="1678" spans="1:16" x14ac:dyDescent="0.25">
      <c r="A1678" t="s">
        <v>1432</v>
      </c>
      <c r="B1678" s="2">
        <v>0</v>
      </c>
      <c r="E1678" s="4" t="e">
        <v>#N/A</v>
      </c>
      <c r="F1678" s="4">
        <v>0.18</v>
      </c>
      <c r="K1678" s="4">
        <v>0.17</v>
      </c>
      <c r="L1678" s="4">
        <v>0.32090000000000002</v>
      </c>
      <c r="M1678" s="4">
        <v>0.52769999999999995</v>
      </c>
      <c r="N1678" s="4">
        <v>0.48</v>
      </c>
      <c r="O1678" s="4">
        <v>0.40039999999999998</v>
      </c>
      <c r="P1678" s="4">
        <v>0.50390000000000001</v>
      </c>
    </row>
    <row r="1679" spans="1:16" x14ac:dyDescent="0.25">
      <c r="A1679" t="s">
        <v>1433</v>
      </c>
      <c r="B1679" s="2">
        <v>0.05</v>
      </c>
      <c r="E1679" s="4" t="e">
        <v>#N/A</v>
      </c>
      <c r="F1679" s="4">
        <v>0.18</v>
      </c>
      <c r="K1679" s="4">
        <v>0.17</v>
      </c>
      <c r="L1679" s="4">
        <v>0.32090000000000002</v>
      </c>
      <c r="M1679" s="4">
        <v>0.52769999999999995</v>
      </c>
      <c r="N1679" s="4">
        <v>0.48</v>
      </c>
      <c r="O1679" s="4">
        <v>0.40039999999999998</v>
      </c>
      <c r="P1679" s="4">
        <v>0.50390000000000001</v>
      </c>
    </row>
    <row r="1680" spans="1:16" x14ac:dyDescent="0.25">
      <c r="A1680" t="s">
        <v>1434</v>
      </c>
      <c r="B1680" s="2">
        <v>0.05</v>
      </c>
      <c r="E1680" s="4" t="e">
        <v>#N/A</v>
      </c>
      <c r="F1680" s="4">
        <v>0.18</v>
      </c>
      <c r="K1680" s="4">
        <v>0.17</v>
      </c>
      <c r="L1680" s="4">
        <v>0.32090000000000002</v>
      </c>
      <c r="M1680" s="4">
        <v>0.52769999999999995</v>
      </c>
      <c r="N1680" s="4">
        <v>0.48</v>
      </c>
      <c r="O1680" s="4">
        <v>0.40039999999999998</v>
      </c>
      <c r="P1680" s="4">
        <v>0.50390000000000001</v>
      </c>
    </row>
    <row r="1681" spans="1:16" x14ac:dyDescent="0.25">
      <c r="A1681" t="s">
        <v>1435</v>
      </c>
      <c r="B1681" s="2">
        <v>0</v>
      </c>
      <c r="E1681" s="4" t="e">
        <v>#N/A</v>
      </c>
      <c r="F1681" s="4">
        <v>0.18</v>
      </c>
      <c r="K1681" s="4">
        <v>0.17</v>
      </c>
      <c r="L1681" s="4">
        <v>0.32090000000000002</v>
      </c>
      <c r="M1681" s="4">
        <v>0.52769999999999995</v>
      </c>
      <c r="N1681" s="4">
        <v>0.48</v>
      </c>
      <c r="O1681" s="4">
        <v>0.40039999999999998</v>
      </c>
      <c r="P1681" s="4">
        <v>0.50390000000000001</v>
      </c>
    </row>
    <row r="1682" spans="1:16" x14ac:dyDescent="0.25">
      <c r="A1682" t="s">
        <v>1436</v>
      </c>
      <c r="B1682" s="2">
        <v>0.05</v>
      </c>
      <c r="E1682" s="4" t="e">
        <v>#N/A</v>
      </c>
      <c r="F1682" s="4">
        <v>0.18</v>
      </c>
      <c r="K1682" s="4">
        <v>0.17</v>
      </c>
      <c r="L1682" s="4">
        <v>0.32090000000000002</v>
      </c>
      <c r="M1682" s="4">
        <v>0.52769999999999995</v>
      </c>
      <c r="N1682" s="4">
        <v>0.48</v>
      </c>
      <c r="O1682" s="4">
        <v>0.40039999999999998</v>
      </c>
      <c r="P1682" s="4">
        <v>0.50390000000000001</v>
      </c>
    </row>
    <row r="1683" spans="1:16" x14ac:dyDescent="0.25">
      <c r="A1683" t="s">
        <v>1437</v>
      </c>
      <c r="B1683" s="2">
        <v>0</v>
      </c>
      <c r="E1683" s="4" t="e">
        <v>#N/A</v>
      </c>
      <c r="F1683" s="4">
        <v>0.18</v>
      </c>
      <c r="K1683" s="4">
        <v>0.17</v>
      </c>
      <c r="L1683" s="4">
        <v>0.32090000000000002</v>
      </c>
      <c r="M1683" s="4">
        <v>0.52769999999999995</v>
      </c>
      <c r="N1683" s="4">
        <v>0.48</v>
      </c>
      <c r="O1683" s="4">
        <v>0.40039999999999998</v>
      </c>
      <c r="P1683" s="4">
        <v>0.50390000000000001</v>
      </c>
    </row>
    <row r="1684" spans="1:16" x14ac:dyDescent="0.25">
      <c r="A1684" t="s">
        <v>1438</v>
      </c>
      <c r="B1684" s="2">
        <v>0</v>
      </c>
      <c r="E1684" s="4" t="e">
        <v>#N/A</v>
      </c>
      <c r="F1684" s="4">
        <v>0.18</v>
      </c>
      <c r="K1684" s="4">
        <v>0.17</v>
      </c>
      <c r="L1684" s="4">
        <v>0.32090000000000002</v>
      </c>
      <c r="M1684" s="4">
        <v>0.52769999999999995</v>
      </c>
      <c r="N1684" s="4">
        <v>0.48</v>
      </c>
      <c r="O1684" s="4">
        <v>0.40039999999999998</v>
      </c>
      <c r="P1684" s="4">
        <v>0.50390000000000001</v>
      </c>
    </row>
    <row r="1685" spans="1:16" x14ac:dyDescent="0.25">
      <c r="A1685" t="s">
        <v>1439</v>
      </c>
      <c r="B1685" s="2">
        <v>0</v>
      </c>
      <c r="E1685" s="4" t="e">
        <v>#N/A</v>
      </c>
      <c r="F1685" s="4">
        <v>0.18</v>
      </c>
      <c r="K1685" s="4">
        <v>0.17</v>
      </c>
      <c r="L1685" s="4">
        <v>0.32090000000000002</v>
      </c>
      <c r="M1685" s="4">
        <v>0.52769999999999995</v>
      </c>
      <c r="N1685" s="4">
        <v>0.48</v>
      </c>
      <c r="O1685" s="4">
        <v>0.40039999999999998</v>
      </c>
      <c r="P1685" s="4">
        <v>0.50390000000000001</v>
      </c>
    </row>
    <row r="1686" spans="1:16" x14ac:dyDescent="0.25">
      <c r="A1686" t="s">
        <v>1440</v>
      </c>
      <c r="B1686" s="2">
        <v>0</v>
      </c>
      <c r="E1686" s="4" t="e">
        <v>#N/A</v>
      </c>
      <c r="F1686" s="4">
        <v>0.18</v>
      </c>
      <c r="K1686" s="4">
        <v>0.17</v>
      </c>
      <c r="L1686" s="4">
        <v>0.32090000000000002</v>
      </c>
      <c r="M1686" s="4">
        <v>0.52769999999999995</v>
      </c>
      <c r="N1686" s="4">
        <v>0.48</v>
      </c>
      <c r="O1686" s="4">
        <v>0.40039999999999998</v>
      </c>
      <c r="P1686" s="4">
        <v>0.50390000000000001</v>
      </c>
    </row>
    <row r="1687" spans="1:16" x14ac:dyDescent="0.25">
      <c r="A1687" t="s">
        <v>1441</v>
      </c>
      <c r="B1687" s="2">
        <v>0</v>
      </c>
      <c r="E1687" s="4" t="e">
        <v>#N/A</v>
      </c>
      <c r="F1687" s="4">
        <v>0.18</v>
      </c>
      <c r="K1687" s="4">
        <v>0.17</v>
      </c>
      <c r="L1687" s="4">
        <v>0.32090000000000002</v>
      </c>
      <c r="M1687" s="4">
        <v>0.52769999999999995</v>
      </c>
      <c r="N1687" s="4">
        <v>0.48</v>
      </c>
      <c r="O1687" s="4">
        <v>0.40039999999999998</v>
      </c>
      <c r="P1687" s="4">
        <v>0.50390000000000001</v>
      </c>
    </row>
    <row r="1688" spans="1:16" x14ac:dyDescent="0.25">
      <c r="A1688" t="s">
        <v>1442</v>
      </c>
      <c r="B1688" s="2">
        <v>0</v>
      </c>
      <c r="E1688" s="4" t="e">
        <v>#N/A</v>
      </c>
      <c r="F1688" s="4">
        <v>0.18</v>
      </c>
      <c r="K1688" s="4">
        <v>0.17</v>
      </c>
      <c r="L1688" s="4">
        <v>0.32090000000000002</v>
      </c>
      <c r="M1688" s="4">
        <v>0.52769999999999995</v>
      </c>
      <c r="N1688" s="4">
        <v>0.48</v>
      </c>
      <c r="O1688" s="4">
        <v>0.40039999999999998</v>
      </c>
      <c r="P1688" s="4">
        <v>0.50390000000000001</v>
      </c>
    </row>
    <row r="1689" spans="1:16" x14ac:dyDescent="0.25">
      <c r="A1689" t="s">
        <v>1443</v>
      </c>
      <c r="B1689" s="2">
        <v>0.05</v>
      </c>
      <c r="E1689" s="4" t="e">
        <v>#N/A</v>
      </c>
      <c r="F1689" s="4">
        <v>0.18</v>
      </c>
      <c r="K1689" s="4">
        <v>0.17</v>
      </c>
      <c r="L1689" s="4">
        <v>0.32090000000000002</v>
      </c>
      <c r="M1689" s="4">
        <v>0.52769999999999995</v>
      </c>
      <c r="N1689" s="4">
        <v>0.48</v>
      </c>
      <c r="O1689" s="4">
        <v>0.40039999999999998</v>
      </c>
      <c r="P1689" s="4">
        <v>0.50390000000000001</v>
      </c>
    </row>
    <row r="1690" spans="1:16" x14ac:dyDescent="0.25">
      <c r="A1690" t="s">
        <v>1444</v>
      </c>
      <c r="B1690" s="2">
        <v>0</v>
      </c>
      <c r="E1690" s="4" t="e">
        <v>#N/A</v>
      </c>
      <c r="F1690" s="4">
        <v>0.18</v>
      </c>
      <c r="K1690" s="4">
        <v>0.17</v>
      </c>
      <c r="L1690" s="4">
        <v>0.32090000000000002</v>
      </c>
      <c r="M1690" s="4">
        <v>0.52769999999999995</v>
      </c>
      <c r="N1690" s="4">
        <v>0.48</v>
      </c>
      <c r="O1690" s="4">
        <v>0.40039999999999998</v>
      </c>
      <c r="P1690" s="4">
        <v>0.50390000000000001</v>
      </c>
    </row>
    <row r="1691" spans="1:16" x14ac:dyDescent="0.25">
      <c r="A1691" t="s">
        <v>1445</v>
      </c>
      <c r="B1691" s="2">
        <v>0</v>
      </c>
      <c r="E1691" s="4" t="e">
        <v>#N/A</v>
      </c>
      <c r="F1691" s="4">
        <v>0.18</v>
      </c>
      <c r="K1691" s="4">
        <v>0.17</v>
      </c>
      <c r="L1691" s="4">
        <v>0.32090000000000002</v>
      </c>
      <c r="M1691" s="4">
        <v>0.52769999999999995</v>
      </c>
      <c r="N1691" s="4">
        <v>0.48</v>
      </c>
      <c r="O1691" s="4">
        <v>0.40039999999999998</v>
      </c>
      <c r="P1691" s="4">
        <v>0.50390000000000001</v>
      </c>
    </row>
    <row r="1692" spans="1:16" x14ac:dyDescent="0.25">
      <c r="A1692" t="s">
        <v>1446</v>
      </c>
      <c r="B1692" s="2">
        <v>0</v>
      </c>
      <c r="E1692" s="4" t="e">
        <v>#N/A</v>
      </c>
      <c r="F1692" s="4">
        <v>0.18</v>
      </c>
      <c r="K1692" s="4">
        <v>0.17</v>
      </c>
      <c r="L1692" s="4">
        <v>0.32090000000000002</v>
      </c>
      <c r="M1692" s="4">
        <v>0.52769999999999995</v>
      </c>
      <c r="N1692" s="4">
        <v>0.48</v>
      </c>
      <c r="O1692" s="4">
        <v>0.40039999999999998</v>
      </c>
      <c r="P1692" s="4">
        <v>0.50390000000000001</v>
      </c>
    </row>
    <row r="1693" spans="1:16" x14ac:dyDescent="0.25">
      <c r="A1693" t="s">
        <v>1447</v>
      </c>
      <c r="B1693" s="2">
        <v>0</v>
      </c>
      <c r="E1693" s="4" t="e">
        <v>#N/A</v>
      </c>
      <c r="F1693" s="4">
        <v>0.18</v>
      </c>
      <c r="K1693" s="4">
        <v>0.17</v>
      </c>
      <c r="L1693" s="4">
        <v>0.32090000000000002</v>
      </c>
      <c r="M1693" s="4">
        <v>0.52769999999999995</v>
      </c>
      <c r="N1693" s="4">
        <v>0.48</v>
      </c>
      <c r="O1693" s="4">
        <v>0.40039999999999998</v>
      </c>
      <c r="P1693" s="4">
        <v>0.50390000000000001</v>
      </c>
    </row>
    <row r="1694" spans="1:16" x14ac:dyDescent="0.25">
      <c r="A1694" t="s">
        <v>1448</v>
      </c>
      <c r="B1694" s="2">
        <v>0</v>
      </c>
      <c r="E1694" s="4" t="e">
        <v>#N/A</v>
      </c>
      <c r="F1694" s="4">
        <v>0.18</v>
      </c>
      <c r="K1694" s="4">
        <v>0.17</v>
      </c>
      <c r="L1694" s="4">
        <v>0.32090000000000002</v>
      </c>
      <c r="M1694" s="4">
        <v>0.52769999999999995</v>
      </c>
      <c r="N1694" s="4">
        <v>0.48</v>
      </c>
      <c r="O1694" s="4">
        <v>0.40039999999999998</v>
      </c>
      <c r="P1694" s="4">
        <v>0.50390000000000001</v>
      </c>
    </row>
    <row r="1695" spans="1:16" x14ac:dyDescent="0.25">
      <c r="A1695" t="s">
        <v>1449</v>
      </c>
      <c r="B1695" s="2">
        <v>0</v>
      </c>
      <c r="E1695" s="4" t="e">
        <v>#N/A</v>
      </c>
      <c r="F1695" s="4">
        <v>0.18</v>
      </c>
      <c r="K1695" s="4">
        <v>0.17</v>
      </c>
      <c r="L1695" s="4">
        <v>0.32090000000000002</v>
      </c>
      <c r="M1695" s="4">
        <v>0.52769999999999995</v>
      </c>
      <c r="N1695" s="4">
        <v>0.48</v>
      </c>
      <c r="O1695" s="4">
        <v>0.40039999999999998</v>
      </c>
      <c r="P1695" s="4">
        <v>0.50390000000000001</v>
      </c>
    </row>
    <row r="1696" spans="1:16" x14ac:dyDescent="0.25">
      <c r="A1696" t="s">
        <v>1450</v>
      </c>
      <c r="B1696" s="2">
        <v>0.05</v>
      </c>
      <c r="E1696" s="4" t="e">
        <v>#N/A</v>
      </c>
      <c r="F1696" s="4">
        <v>0.18</v>
      </c>
      <c r="K1696" s="4">
        <v>0.17</v>
      </c>
      <c r="L1696" s="4">
        <v>0.32090000000000002</v>
      </c>
      <c r="M1696" s="4">
        <v>0.52769999999999995</v>
      </c>
      <c r="N1696" s="4">
        <v>0.48</v>
      </c>
      <c r="O1696" s="4">
        <v>0.40039999999999998</v>
      </c>
      <c r="P1696" s="4">
        <v>0.50390000000000001</v>
      </c>
    </row>
    <row r="1697" spans="1:16" x14ac:dyDescent="0.25">
      <c r="A1697" t="s">
        <v>1451</v>
      </c>
      <c r="B1697" s="2">
        <v>0.05</v>
      </c>
      <c r="E1697" s="4" t="e">
        <v>#N/A</v>
      </c>
      <c r="F1697" s="4">
        <v>0.18</v>
      </c>
      <c r="K1697" s="4">
        <v>0.17</v>
      </c>
      <c r="L1697" s="4">
        <v>0.32090000000000002</v>
      </c>
      <c r="M1697" s="4">
        <v>0.52769999999999995</v>
      </c>
      <c r="N1697" s="4">
        <v>0.48</v>
      </c>
      <c r="O1697" s="4">
        <v>0.40039999999999998</v>
      </c>
      <c r="P1697" s="4">
        <v>0.50390000000000001</v>
      </c>
    </row>
    <row r="1698" spans="1:16" x14ac:dyDescent="0.25">
      <c r="A1698" t="s">
        <v>1452</v>
      </c>
      <c r="B1698" s="2">
        <v>0.05</v>
      </c>
      <c r="E1698" s="4" t="e">
        <v>#N/A</v>
      </c>
      <c r="F1698" s="4">
        <v>0.18</v>
      </c>
      <c r="K1698" s="4">
        <v>0.17</v>
      </c>
      <c r="L1698" s="4">
        <v>0.32090000000000002</v>
      </c>
      <c r="M1698" s="4">
        <v>0.52769999999999995</v>
      </c>
      <c r="N1698" s="4">
        <v>0.48</v>
      </c>
      <c r="O1698" s="4">
        <v>0.40039999999999998</v>
      </c>
      <c r="P1698" s="4">
        <v>0.50390000000000001</v>
      </c>
    </row>
    <row r="1699" spans="1:16" x14ac:dyDescent="0.25">
      <c r="A1699" t="s">
        <v>1453</v>
      </c>
      <c r="B1699" s="2">
        <v>0.05</v>
      </c>
      <c r="E1699" s="4" t="e">
        <v>#N/A</v>
      </c>
      <c r="F1699" s="4">
        <v>0.18</v>
      </c>
      <c r="K1699" s="4">
        <v>0.17</v>
      </c>
      <c r="L1699" s="4">
        <v>0.32090000000000002</v>
      </c>
      <c r="M1699" s="4">
        <v>0.52769999999999995</v>
      </c>
      <c r="N1699" s="4">
        <v>0.48</v>
      </c>
      <c r="O1699" s="4">
        <v>0.40039999999999998</v>
      </c>
      <c r="P1699" s="4">
        <v>0.50390000000000001</v>
      </c>
    </row>
    <row r="1700" spans="1:16" x14ac:dyDescent="0.25">
      <c r="A1700" t="s">
        <v>1454</v>
      </c>
      <c r="B1700" s="2">
        <v>0.05</v>
      </c>
      <c r="E1700" s="4" t="e">
        <v>#N/A</v>
      </c>
      <c r="F1700" s="4">
        <v>0.18</v>
      </c>
      <c r="K1700" s="4">
        <v>0.17</v>
      </c>
      <c r="L1700" s="4">
        <v>0.32090000000000002</v>
      </c>
      <c r="M1700" s="4">
        <v>0.52769999999999995</v>
      </c>
      <c r="N1700" s="4">
        <v>0.48</v>
      </c>
      <c r="O1700" s="4">
        <v>0.40039999999999998</v>
      </c>
      <c r="P1700" s="4">
        <v>0.50390000000000001</v>
      </c>
    </row>
    <row r="1701" spans="1:16" x14ac:dyDescent="0.25">
      <c r="A1701" t="s">
        <v>1455</v>
      </c>
      <c r="B1701" s="2">
        <v>0.05</v>
      </c>
      <c r="E1701" s="4" t="e">
        <v>#N/A</v>
      </c>
      <c r="F1701" s="4">
        <v>0.18</v>
      </c>
      <c r="K1701" s="4">
        <v>0.17</v>
      </c>
      <c r="L1701" s="4">
        <v>0.32090000000000002</v>
      </c>
      <c r="M1701" s="4">
        <v>0.52769999999999995</v>
      </c>
      <c r="N1701" s="4">
        <v>0.48</v>
      </c>
      <c r="O1701" s="4">
        <v>0.40039999999999998</v>
      </c>
      <c r="P1701" s="4">
        <v>0.50390000000000001</v>
      </c>
    </row>
    <row r="1702" spans="1:16" x14ac:dyDescent="0.25">
      <c r="A1702" t="s">
        <v>1456</v>
      </c>
      <c r="B1702" s="2">
        <v>0.05</v>
      </c>
      <c r="E1702" s="4" t="e">
        <v>#N/A</v>
      </c>
      <c r="F1702" s="4">
        <v>0.18</v>
      </c>
      <c r="K1702" s="4">
        <v>0.17</v>
      </c>
      <c r="L1702" s="4">
        <v>0.32090000000000002</v>
      </c>
      <c r="M1702" s="4">
        <v>0.52769999999999995</v>
      </c>
      <c r="N1702" s="4">
        <v>0.48</v>
      </c>
      <c r="O1702" s="4">
        <v>0.40039999999999998</v>
      </c>
      <c r="P1702" s="4">
        <v>0.50390000000000001</v>
      </c>
    </row>
    <row r="1703" spans="1:16" x14ac:dyDescent="0.25">
      <c r="A1703" t="s">
        <v>1457</v>
      </c>
      <c r="B1703" s="2">
        <v>0</v>
      </c>
      <c r="E1703" s="4" t="e">
        <v>#N/A</v>
      </c>
      <c r="F1703" s="4">
        <v>0.18</v>
      </c>
      <c r="K1703" s="4">
        <v>0.17</v>
      </c>
      <c r="L1703" s="4">
        <v>0.32090000000000002</v>
      </c>
      <c r="M1703" s="4">
        <v>0.52769999999999995</v>
      </c>
      <c r="N1703" s="4">
        <v>0.48</v>
      </c>
      <c r="O1703" s="4">
        <v>0.40039999999999998</v>
      </c>
      <c r="P1703" s="4">
        <v>0.50390000000000001</v>
      </c>
    </row>
    <row r="1704" spans="1:16" x14ac:dyDescent="0.25">
      <c r="A1704" t="s">
        <v>1458</v>
      </c>
      <c r="B1704" s="2">
        <v>0</v>
      </c>
      <c r="E1704" s="4" t="e">
        <v>#N/A</v>
      </c>
      <c r="F1704" s="4">
        <v>0.18</v>
      </c>
      <c r="K1704" s="4">
        <v>0.17</v>
      </c>
      <c r="L1704" s="4">
        <v>0.32090000000000002</v>
      </c>
      <c r="M1704" s="4">
        <v>0.52769999999999995</v>
      </c>
      <c r="N1704" s="4">
        <v>0.48</v>
      </c>
      <c r="O1704" s="4">
        <v>0.40039999999999998</v>
      </c>
      <c r="P1704" s="4">
        <v>0.50390000000000001</v>
      </c>
    </row>
    <row r="1705" spans="1:16" x14ac:dyDescent="0.25">
      <c r="A1705" t="s">
        <v>1459</v>
      </c>
      <c r="B1705" s="2">
        <v>0</v>
      </c>
      <c r="E1705" s="4" t="e">
        <v>#N/A</v>
      </c>
      <c r="F1705" s="4">
        <v>0.18</v>
      </c>
      <c r="K1705" s="4">
        <v>0.17</v>
      </c>
      <c r="L1705" s="4">
        <v>0.32090000000000002</v>
      </c>
      <c r="M1705" s="4">
        <v>0.52769999999999995</v>
      </c>
      <c r="N1705" s="4">
        <v>0.48</v>
      </c>
      <c r="O1705" s="4">
        <v>0.40039999999999998</v>
      </c>
      <c r="P1705" s="4">
        <v>0.50390000000000001</v>
      </c>
    </row>
    <row r="1706" spans="1:16" x14ac:dyDescent="0.25">
      <c r="A1706" t="s">
        <v>1460</v>
      </c>
      <c r="B1706" s="2">
        <v>0</v>
      </c>
      <c r="E1706" s="4" t="e">
        <v>#N/A</v>
      </c>
      <c r="F1706" s="4">
        <v>0.18</v>
      </c>
      <c r="K1706" s="4">
        <v>0.17</v>
      </c>
      <c r="L1706" s="4">
        <v>0.32090000000000002</v>
      </c>
      <c r="M1706" s="4">
        <v>0.52769999999999995</v>
      </c>
      <c r="N1706" s="4">
        <v>0.48</v>
      </c>
      <c r="O1706" s="4">
        <v>0.40039999999999998</v>
      </c>
      <c r="P1706" s="4">
        <v>0.50390000000000001</v>
      </c>
    </row>
    <row r="1707" spans="1:16" x14ac:dyDescent="0.25">
      <c r="A1707" t="s">
        <v>1461</v>
      </c>
      <c r="B1707" s="2">
        <v>0</v>
      </c>
      <c r="E1707" s="4" t="e">
        <v>#N/A</v>
      </c>
      <c r="F1707" s="4">
        <v>0.18</v>
      </c>
      <c r="K1707" s="4">
        <v>0.17</v>
      </c>
      <c r="L1707" s="4">
        <v>0.32090000000000002</v>
      </c>
      <c r="M1707" s="4">
        <v>0.52769999999999995</v>
      </c>
      <c r="N1707" s="4">
        <v>0.48</v>
      </c>
      <c r="O1707" s="4">
        <v>0.40039999999999998</v>
      </c>
      <c r="P1707" s="4">
        <v>0.50390000000000001</v>
      </c>
    </row>
    <row r="1708" spans="1:16" x14ac:dyDescent="0.25">
      <c r="A1708" t="s">
        <v>1462</v>
      </c>
      <c r="B1708" s="2">
        <v>0</v>
      </c>
      <c r="E1708" s="4" t="e">
        <v>#N/A</v>
      </c>
      <c r="F1708" s="4">
        <v>0.18</v>
      </c>
      <c r="K1708" s="4">
        <v>0.17</v>
      </c>
      <c r="L1708" s="4">
        <v>0.32090000000000002</v>
      </c>
      <c r="M1708" s="4">
        <v>0.52769999999999995</v>
      </c>
      <c r="N1708" s="4">
        <v>0.48</v>
      </c>
      <c r="O1708" s="4">
        <v>0.40039999999999998</v>
      </c>
      <c r="P1708" s="4">
        <v>0.50390000000000001</v>
      </c>
    </row>
    <row r="1709" spans="1:16" x14ac:dyDescent="0.25">
      <c r="A1709" t="s">
        <v>1463</v>
      </c>
      <c r="B1709" s="2">
        <v>0</v>
      </c>
      <c r="E1709" s="4" t="e">
        <v>#N/A</v>
      </c>
      <c r="F1709" s="4">
        <v>0.18</v>
      </c>
      <c r="K1709" s="4">
        <v>0.17</v>
      </c>
      <c r="L1709" s="4">
        <v>0.32090000000000002</v>
      </c>
      <c r="M1709" s="4">
        <v>0.52769999999999995</v>
      </c>
      <c r="N1709" s="4">
        <v>0.48</v>
      </c>
      <c r="O1709" s="4">
        <v>0.40039999999999998</v>
      </c>
      <c r="P1709" s="4">
        <v>0.50390000000000001</v>
      </c>
    </row>
    <row r="1710" spans="1:16" x14ac:dyDescent="0.25">
      <c r="A1710" t="s">
        <v>1464</v>
      </c>
      <c r="B1710" s="2">
        <v>0</v>
      </c>
      <c r="E1710" s="4" t="e">
        <v>#N/A</v>
      </c>
      <c r="F1710" s="4">
        <v>0.18</v>
      </c>
      <c r="K1710" s="4">
        <v>0.17</v>
      </c>
      <c r="L1710" s="4">
        <v>0.32090000000000002</v>
      </c>
      <c r="M1710" s="4">
        <v>0.52769999999999995</v>
      </c>
      <c r="N1710" s="4">
        <v>0.48</v>
      </c>
      <c r="O1710" s="4">
        <v>0.40039999999999998</v>
      </c>
      <c r="P1710" s="4">
        <v>0.50390000000000001</v>
      </c>
    </row>
    <row r="1711" spans="1:16" x14ac:dyDescent="0.25">
      <c r="A1711" t="s">
        <v>1465</v>
      </c>
      <c r="B1711" s="2">
        <v>0</v>
      </c>
      <c r="E1711" s="4" t="e">
        <v>#N/A</v>
      </c>
      <c r="F1711" s="4">
        <v>0.18</v>
      </c>
      <c r="K1711" s="4">
        <v>0.17</v>
      </c>
      <c r="L1711" s="4">
        <v>0.32090000000000002</v>
      </c>
      <c r="M1711" s="4">
        <v>0.52769999999999995</v>
      </c>
      <c r="N1711" s="4">
        <v>0.48</v>
      </c>
      <c r="O1711" s="4">
        <v>0.40039999999999998</v>
      </c>
      <c r="P1711" s="4">
        <v>0.50390000000000001</v>
      </c>
    </row>
    <row r="1712" spans="1:16" x14ac:dyDescent="0.25">
      <c r="A1712" t="s">
        <v>1466</v>
      </c>
      <c r="B1712" s="2">
        <v>0.05</v>
      </c>
      <c r="E1712" s="4" t="e">
        <v>#N/A</v>
      </c>
      <c r="F1712" s="4">
        <v>0.18</v>
      </c>
      <c r="K1712" s="4">
        <v>0.17</v>
      </c>
      <c r="L1712" s="4">
        <v>0.32090000000000002</v>
      </c>
      <c r="M1712" s="4">
        <v>0.52769999999999995</v>
      </c>
      <c r="N1712" s="4">
        <v>0.48</v>
      </c>
      <c r="O1712" s="4">
        <v>0.40039999999999998</v>
      </c>
      <c r="P1712" s="4">
        <v>0.50390000000000001</v>
      </c>
    </row>
    <row r="1713" spans="1:16" x14ac:dyDescent="0.25">
      <c r="A1713" t="s">
        <v>1467</v>
      </c>
      <c r="B1713" s="2">
        <v>0.05</v>
      </c>
      <c r="E1713" s="4" t="e">
        <v>#N/A</v>
      </c>
      <c r="F1713" s="4">
        <v>0.18</v>
      </c>
      <c r="K1713" s="4">
        <v>0.17</v>
      </c>
      <c r="L1713" s="4">
        <v>0.32090000000000002</v>
      </c>
      <c r="M1713" s="4">
        <v>0.52769999999999995</v>
      </c>
      <c r="N1713" s="4">
        <v>0.48</v>
      </c>
      <c r="O1713" s="4">
        <v>0.40039999999999998</v>
      </c>
      <c r="P1713" s="4">
        <v>0.50390000000000001</v>
      </c>
    </row>
    <row r="1714" spans="1:16" x14ac:dyDescent="0.25">
      <c r="A1714" t="s">
        <v>1468</v>
      </c>
      <c r="B1714" s="2">
        <v>0.05</v>
      </c>
      <c r="E1714" s="4" t="e">
        <v>#N/A</v>
      </c>
      <c r="F1714" s="4">
        <v>0.18</v>
      </c>
      <c r="K1714" s="4">
        <v>0.17</v>
      </c>
      <c r="L1714" s="4">
        <v>0.32090000000000002</v>
      </c>
      <c r="M1714" s="4">
        <v>0.52769999999999995</v>
      </c>
      <c r="N1714" s="4">
        <v>0.48</v>
      </c>
      <c r="O1714" s="4">
        <v>0.40039999999999998</v>
      </c>
      <c r="P1714" s="4">
        <v>0.50390000000000001</v>
      </c>
    </row>
    <row r="1715" spans="1:16" x14ac:dyDescent="0.25">
      <c r="A1715" t="s">
        <v>1469</v>
      </c>
      <c r="B1715" s="2">
        <v>0.05</v>
      </c>
      <c r="E1715" s="4" t="e">
        <v>#N/A</v>
      </c>
      <c r="F1715" s="4">
        <v>0.18</v>
      </c>
      <c r="K1715" s="4">
        <v>0.17</v>
      </c>
      <c r="L1715" s="4">
        <v>0.32090000000000002</v>
      </c>
      <c r="M1715" s="4">
        <v>0.52769999999999995</v>
      </c>
      <c r="N1715" s="4">
        <v>0.48</v>
      </c>
      <c r="O1715" s="4">
        <v>0.40039999999999998</v>
      </c>
      <c r="P1715" s="4">
        <v>0.50390000000000001</v>
      </c>
    </row>
    <row r="1716" spans="1:16" x14ac:dyDescent="0.25">
      <c r="A1716" t="s">
        <v>1470</v>
      </c>
      <c r="B1716" s="2">
        <v>0.05</v>
      </c>
      <c r="E1716" s="4" t="e">
        <v>#N/A</v>
      </c>
      <c r="F1716" s="4">
        <v>0.18</v>
      </c>
      <c r="K1716" s="4">
        <v>0.17</v>
      </c>
      <c r="L1716" s="4">
        <v>0.32090000000000002</v>
      </c>
      <c r="M1716" s="4">
        <v>0.52769999999999995</v>
      </c>
      <c r="N1716" s="4">
        <v>0.48</v>
      </c>
      <c r="O1716" s="4">
        <v>0.40039999999999998</v>
      </c>
      <c r="P1716" s="4">
        <v>0.50390000000000001</v>
      </c>
    </row>
    <row r="1717" spans="1:16" x14ac:dyDescent="0.25">
      <c r="A1717" t="s">
        <v>1471</v>
      </c>
      <c r="B1717" s="2">
        <v>0</v>
      </c>
      <c r="E1717" s="4" t="e">
        <v>#N/A</v>
      </c>
      <c r="F1717" s="4">
        <v>0.18</v>
      </c>
      <c r="K1717" s="4">
        <v>0.17</v>
      </c>
      <c r="L1717" s="4">
        <v>0.32090000000000002</v>
      </c>
      <c r="M1717" s="4">
        <v>0.52769999999999995</v>
      </c>
      <c r="N1717" s="4">
        <v>0.48</v>
      </c>
      <c r="O1717" s="4">
        <v>0.40039999999999998</v>
      </c>
      <c r="P1717" s="4">
        <v>0.50390000000000001</v>
      </c>
    </row>
    <row r="1718" spans="1:16" x14ac:dyDescent="0.25">
      <c r="A1718" t="s">
        <v>1472</v>
      </c>
      <c r="B1718" s="2">
        <v>0</v>
      </c>
      <c r="E1718" s="4" t="e">
        <v>#N/A</v>
      </c>
      <c r="F1718" s="4">
        <v>0.18</v>
      </c>
      <c r="K1718" s="4">
        <v>0.17</v>
      </c>
      <c r="L1718" s="4">
        <v>0.32090000000000002</v>
      </c>
      <c r="M1718" s="4">
        <v>0.52769999999999995</v>
      </c>
      <c r="N1718" s="4">
        <v>0.48</v>
      </c>
      <c r="O1718" s="4">
        <v>0.40039999999999998</v>
      </c>
      <c r="P1718" s="4">
        <v>0.50390000000000001</v>
      </c>
    </row>
    <row r="1719" spans="1:16" x14ac:dyDescent="0.25">
      <c r="A1719" t="s">
        <v>1473</v>
      </c>
      <c r="B1719" s="2">
        <v>0</v>
      </c>
      <c r="E1719" s="4" t="e">
        <v>#N/A</v>
      </c>
      <c r="F1719" s="4">
        <v>0.18</v>
      </c>
      <c r="K1719" s="4">
        <v>0.17</v>
      </c>
      <c r="L1719" s="4">
        <v>0.32090000000000002</v>
      </c>
      <c r="M1719" s="4">
        <v>0.52769999999999995</v>
      </c>
      <c r="N1719" s="4">
        <v>0.48</v>
      </c>
      <c r="O1719" s="4">
        <v>0.40039999999999998</v>
      </c>
      <c r="P1719" s="4">
        <v>0.50390000000000001</v>
      </c>
    </row>
    <row r="1720" spans="1:16" x14ac:dyDescent="0.25">
      <c r="A1720" t="s">
        <v>1474</v>
      </c>
      <c r="B1720" s="2">
        <v>0</v>
      </c>
      <c r="E1720" s="4" t="e">
        <v>#N/A</v>
      </c>
      <c r="F1720" s="4">
        <v>0.18</v>
      </c>
      <c r="K1720" s="4">
        <v>0.17</v>
      </c>
      <c r="L1720" s="4">
        <v>0.32090000000000002</v>
      </c>
      <c r="M1720" s="4">
        <v>0.52769999999999995</v>
      </c>
      <c r="N1720" s="4">
        <v>0.48</v>
      </c>
      <c r="O1720" s="4">
        <v>0.40039999999999998</v>
      </c>
      <c r="P1720" s="4">
        <v>0.50390000000000001</v>
      </c>
    </row>
    <row r="1721" spans="1:16" x14ac:dyDescent="0.25">
      <c r="A1721" t="s">
        <v>1475</v>
      </c>
      <c r="B1721" s="2">
        <v>0</v>
      </c>
      <c r="E1721" s="4" t="e">
        <v>#N/A</v>
      </c>
      <c r="F1721" s="4">
        <v>0.18</v>
      </c>
      <c r="K1721" s="4">
        <v>0.17</v>
      </c>
      <c r="L1721" s="4">
        <v>0.32090000000000002</v>
      </c>
      <c r="M1721" s="4">
        <v>0.52769999999999995</v>
      </c>
      <c r="N1721" s="4">
        <v>0.48</v>
      </c>
      <c r="O1721" s="4">
        <v>0.40039999999999998</v>
      </c>
      <c r="P1721" s="4">
        <v>0.50390000000000001</v>
      </c>
    </row>
    <row r="1722" spans="1:16" x14ac:dyDescent="0.25">
      <c r="A1722" t="s">
        <v>1476</v>
      </c>
      <c r="B1722" s="2">
        <v>0</v>
      </c>
      <c r="E1722" s="4" t="e">
        <v>#N/A</v>
      </c>
      <c r="F1722" s="4">
        <v>0.13300000000000001</v>
      </c>
      <c r="K1722" s="4">
        <v>0.17</v>
      </c>
      <c r="L1722" s="4">
        <v>0.32090000000000002</v>
      </c>
      <c r="M1722" s="4">
        <v>0.52769999999999995</v>
      </c>
      <c r="N1722" s="4">
        <v>0.48</v>
      </c>
      <c r="O1722" s="4">
        <v>0.40039999999999998</v>
      </c>
      <c r="P1722" s="4">
        <v>0.50390000000000001</v>
      </c>
    </row>
    <row r="1723" spans="1:16" x14ac:dyDescent="0.25">
      <c r="A1723" t="s">
        <v>1477</v>
      </c>
      <c r="B1723" s="2">
        <v>0</v>
      </c>
      <c r="E1723" s="4" t="e">
        <v>#N/A</v>
      </c>
      <c r="F1723" s="4">
        <v>0.18</v>
      </c>
      <c r="K1723" s="4">
        <v>0.17</v>
      </c>
      <c r="L1723" s="4">
        <v>0.32090000000000002</v>
      </c>
      <c r="M1723" s="4">
        <v>0.52769999999999995</v>
      </c>
      <c r="N1723" s="4">
        <v>0.48</v>
      </c>
      <c r="O1723" s="4">
        <v>0.40039999999999998</v>
      </c>
      <c r="P1723" s="4">
        <v>0.50390000000000001</v>
      </c>
    </row>
    <row r="1724" spans="1:16" x14ac:dyDescent="0.25">
      <c r="A1724" t="s">
        <v>1478</v>
      </c>
      <c r="B1724" s="2">
        <v>0</v>
      </c>
      <c r="E1724" s="4" t="e">
        <v>#N/A</v>
      </c>
      <c r="F1724" s="4">
        <v>0.18</v>
      </c>
      <c r="K1724" s="4">
        <v>0.17</v>
      </c>
      <c r="L1724" s="4">
        <v>0.32090000000000002</v>
      </c>
      <c r="M1724" s="4">
        <v>0.52769999999999995</v>
      </c>
      <c r="N1724" s="4">
        <v>0.48</v>
      </c>
      <c r="O1724" s="4">
        <v>0.40039999999999998</v>
      </c>
      <c r="P1724" s="4">
        <v>0.50390000000000001</v>
      </c>
    </row>
    <row r="1725" spans="1:16" x14ac:dyDescent="0.25">
      <c r="A1725" t="s">
        <v>1479</v>
      </c>
      <c r="B1725" s="2">
        <v>0</v>
      </c>
      <c r="E1725" s="4" t="e">
        <v>#N/A</v>
      </c>
      <c r="F1725" s="4">
        <v>0.18</v>
      </c>
      <c r="K1725" s="4">
        <v>0.17</v>
      </c>
      <c r="L1725" s="4">
        <v>0.32090000000000002</v>
      </c>
      <c r="M1725" s="4">
        <v>0.52769999999999995</v>
      </c>
      <c r="N1725" s="4">
        <v>0.48</v>
      </c>
      <c r="O1725" s="4">
        <v>0.40039999999999998</v>
      </c>
      <c r="P1725" s="4">
        <v>0.50390000000000001</v>
      </c>
    </row>
    <row r="1726" spans="1:16" x14ac:dyDescent="0.25">
      <c r="A1726" t="s">
        <v>1480</v>
      </c>
      <c r="B1726" s="2">
        <v>0</v>
      </c>
      <c r="E1726" s="4" t="e">
        <v>#N/A</v>
      </c>
      <c r="F1726" s="4">
        <v>0.18</v>
      </c>
      <c r="K1726" s="4">
        <v>0.17</v>
      </c>
      <c r="L1726" s="4">
        <v>0.32090000000000002</v>
      </c>
      <c r="M1726" s="4">
        <v>0.52769999999999995</v>
      </c>
      <c r="N1726" s="4">
        <v>0.48</v>
      </c>
      <c r="O1726" s="4">
        <v>0.40039999999999998</v>
      </c>
      <c r="P1726" s="4">
        <v>0.50390000000000001</v>
      </c>
    </row>
    <row r="1727" spans="1:16" x14ac:dyDescent="0.25">
      <c r="A1727" t="s">
        <v>1481</v>
      </c>
      <c r="B1727" s="2">
        <v>0</v>
      </c>
      <c r="E1727" s="4" t="e">
        <v>#N/A</v>
      </c>
      <c r="F1727" s="4">
        <v>0.18</v>
      </c>
      <c r="K1727" s="4">
        <v>0.17</v>
      </c>
      <c r="L1727" s="4">
        <v>0.32090000000000002</v>
      </c>
      <c r="M1727" s="4">
        <v>0.52769999999999995</v>
      </c>
      <c r="N1727" s="4">
        <v>0.48</v>
      </c>
      <c r="O1727" s="4">
        <v>0.40039999999999998</v>
      </c>
      <c r="P1727" s="4">
        <v>0.50390000000000001</v>
      </c>
    </row>
    <row r="1728" spans="1:16" x14ac:dyDescent="0.25">
      <c r="A1728" t="s">
        <v>1482</v>
      </c>
      <c r="B1728" s="2">
        <v>0</v>
      </c>
      <c r="E1728" s="4" t="e">
        <v>#N/A</v>
      </c>
      <c r="F1728" s="4">
        <v>0.18</v>
      </c>
      <c r="K1728" s="4">
        <v>0.17</v>
      </c>
      <c r="L1728" s="4">
        <v>0.32090000000000002</v>
      </c>
      <c r="M1728" s="4">
        <v>0.52769999999999995</v>
      </c>
      <c r="N1728" s="4">
        <v>0.48</v>
      </c>
      <c r="O1728" s="4">
        <v>0.40039999999999998</v>
      </c>
      <c r="P1728" s="4">
        <v>0.50390000000000001</v>
      </c>
    </row>
    <row r="1729" spans="1:16" x14ac:dyDescent="0.25">
      <c r="A1729" t="s">
        <v>1483</v>
      </c>
      <c r="B1729" s="2">
        <v>0</v>
      </c>
      <c r="E1729" s="4" t="e">
        <v>#N/A</v>
      </c>
      <c r="F1729" s="4">
        <v>0.18</v>
      </c>
      <c r="K1729" s="4">
        <v>0.17</v>
      </c>
      <c r="L1729" s="4">
        <v>0.32090000000000002</v>
      </c>
      <c r="M1729" s="4">
        <v>0.52769999999999995</v>
      </c>
      <c r="N1729" s="4">
        <v>0.48</v>
      </c>
      <c r="O1729" s="4">
        <v>0.40039999999999998</v>
      </c>
      <c r="P1729" s="4">
        <v>0.50390000000000001</v>
      </c>
    </row>
    <row r="1730" spans="1:16" x14ac:dyDescent="0.25">
      <c r="A1730" t="s">
        <v>1484</v>
      </c>
      <c r="B1730" s="2">
        <v>0</v>
      </c>
      <c r="E1730" s="4" t="e">
        <v>#N/A</v>
      </c>
      <c r="F1730" s="4">
        <v>0.18</v>
      </c>
      <c r="K1730" s="4">
        <v>0.17</v>
      </c>
      <c r="L1730" s="4">
        <v>0.32090000000000002</v>
      </c>
      <c r="M1730" s="4">
        <v>0.52769999999999995</v>
      </c>
      <c r="N1730" s="4">
        <v>0.48</v>
      </c>
      <c r="O1730" s="4">
        <v>0.40039999999999998</v>
      </c>
      <c r="P1730" s="4">
        <v>0.50390000000000001</v>
      </c>
    </row>
    <row r="1731" spans="1:16" x14ac:dyDescent="0.25">
      <c r="A1731" t="s">
        <v>1485</v>
      </c>
      <c r="B1731" s="2">
        <v>0</v>
      </c>
      <c r="E1731" s="4" t="e">
        <v>#N/A</v>
      </c>
      <c r="F1731" s="4">
        <v>0.18</v>
      </c>
      <c r="K1731" s="4">
        <v>0.17</v>
      </c>
      <c r="L1731" s="4">
        <v>0.32090000000000002</v>
      </c>
      <c r="M1731" s="4">
        <v>0.52769999999999995</v>
      </c>
      <c r="N1731" s="4">
        <v>0.48</v>
      </c>
      <c r="O1731" s="4">
        <v>0.40039999999999998</v>
      </c>
      <c r="P1731" s="4">
        <v>0.50390000000000001</v>
      </c>
    </row>
    <row r="1732" spans="1:16" x14ac:dyDescent="0.25">
      <c r="A1732" t="s">
        <v>1486</v>
      </c>
      <c r="B1732" s="2">
        <v>0</v>
      </c>
      <c r="E1732" s="4" t="e">
        <v>#N/A</v>
      </c>
      <c r="F1732" s="4">
        <v>0.18</v>
      </c>
      <c r="K1732" s="4">
        <v>0.17</v>
      </c>
      <c r="L1732" s="4">
        <v>0.32090000000000002</v>
      </c>
      <c r="M1732" s="4">
        <v>0.52769999999999995</v>
      </c>
      <c r="N1732" s="4">
        <v>0.48</v>
      </c>
      <c r="O1732" s="4">
        <v>0.40039999999999998</v>
      </c>
      <c r="P1732" s="4">
        <v>0.50390000000000001</v>
      </c>
    </row>
    <row r="1733" spans="1:16" x14ac:dyDescent="0.25">
      <c r="A1733" t="s">
        <v>1487</v>
      </c>
      <c r="B1733" s="2">
        <v>0</v>
      </c>
      <c r="E1733" s="4" t="e">
        <v>#N/A</v>
      </c>
      <c r="F1733" s="4">
        <v>0.18</v>
      </c>
      <c r="K1733" s="4">
        <v>0.17</v>
      </c>
      <c r="L1733" s="4">
        <v>0.32090000000000002</v>
      </c>
      <c r="M1733" s="4">
        <v>0.52769999999999995</v>
      </c>
      <c r="N1733" s="4">
        <v>0.48</v>
      </c>
      <c r="O1733" s="4">
        <v>0.40039999999999998</v>
      </c>
      <c r="P1733" s="4">
        <v>0.50390000000000001</v>
      </c>
    </row>
    <row r="1734" spans="1:16" x14ac:dyDescent="0.25">
      <c r="A1734" t="s">
        <v>1488</v>
      </c>
      <c r="B1734" s="2">
        <v>0</v>
      </c>
      <c r="E1734" s="4" t="e">
        <v>#N/A</v>
      </c>
      <c r="F1734" s="4">
        <v>0.18</v>
      </c>
      <c r="K1734" s="4">
        <v>0.17</v>
      </c>
      <c r="L1734" s="4">
        <v>0.32090000000000002</v>
      </c>
      <c r="M1734" s="4">
        <v>0.52769999999999995</v>
      </c>
      <c r="N1734" s="4">
        <v>0.48</v>
      </c>
      <c r="O1734" s="4">
        <v>0.40039999999999998</v>
      </c>
      <c r="P1734" s="4">
        <v>0.50390000000000001</v>
      </c>
    </row>
    <row r="1735" spans="1:16" x14ac:dyDescent="0.25">
      <c r="A1735" t="s">
        <v>1489</v>
      </c>
      <c r="B1735" s="2">
        <v>0</v>
      </c>
      <c r="E1735" s="4" t="e">
        <v>#N/A</v>
      </c>
      <c r="F1735" s="4">
        <v>0.18</v>
      </c>
      <c r="K1735" s="4">
        <v>0.17</v>
      </c>
      <c r="L1735" s="4">
        <v>0.32090000000000002</v>
      </c>
      <c r="M1735" s="4">
        <v>0.52769999999999995</v>
      </c>
      <c r="N1735" s="4">
        <v>0.48</v>
      </c>
      <c r="O1735" s="4">
        <v>0.40039999999999998</v>
      </c>
      <c r="P1735" s="4">
        <v>0.50390000000000001</v>
      </c>
    </row>
    <row r="1736" spans="1:16" x14ac:dyDescent="0.25">
      <c r="A1736" t="s">
        <v>1490</v>
      </c>
      <c r="B1736" s="2">
        <v>0</v>
      </c>
      <c r="E1736" s="4" t="e">
        <v>#N/A</v>
      </c>
      <c r="F1736" s="4">
        <v>0.18</v>
      </c>
      <c r="K1736" s="4">
        <v>0.17</v>
      </c>
      <c r="L1736" s="4">
        <v>0.32090000000000002</v>
      </c>
      <c r="M1736" s="4">
        <v>0.52769999999999995</v>
      </c>
      <c r="N1736" s="4">
        <v>0.48</v>
      </c>
      <c r="O1736" s="4">
        <v>0.40039999999999998</v>
      </c>
      <c r="P1736" s="4">
        <v>0.50390000000000001</v>
      </c>
    </row>
    <row r="1737" spans="1:16" x14ac:dyDescent="0.25">
      <c r="A1737" t="s">
        <v>1491</v>
      </c>
      <c r="B1737" s="2">
        <v>0</v>
      </c>
      <c r="E1737" s="4" t="e">
        <v>#N/A</v>
      </c>
      <c r="F1737" s="4">
        <v>0.18</v>
      </c>
      <c r="K1737" s="4">
        <v>0.17</v>
      </c>
      <c r="L1737" s="4">
        <v>0.32090000000000002</v>
      </c>
      <c r="M1737" s="4">
        <v>0.52769999999999995</v>
      </c>
      <c r="N1737" s="4">
        <v>0.48</v>
      </c>
      <c r="O1737" s="4">
        <v>0.40039999999999998</v>
      </c>
      <c r="P1737" s="4">
        <v>0.50390000000000001</v>
      </c>
    </row>
    <row r="1738" spans="1:16" x14ac:dyDescent="0.25">
      <c r="A1738" t="s">
        <v>1492</v>
      </c>
      <c r="B1738" s="2">
        <v>0</v>
      </c>
      <c r="E1738" s="4" t="e">
        <v>#N/A</v>
      </c>
      <c r="F1738" s="4">
        <v>0.18</v>
      </c>
      <c r="K1738" s="4">
        <v>0.17</v>
      </c>
      <c r="L1738" s="4">
        <v>0.32090000000000002</v>
      </c>
      <c r="M1738" s="4">
        <v>0.52769999999999995</v>
      </c>
      <c r="N1738" s="4">
        <v>0.48</v>
      </c>
      <c r="O1738" s="4">
        <v>0.40039999999999998</v>
      </c>
      <c r="P1738" s="4">
        <v>0.50390000000000001</v>
      </c>
    </row>
    <row r="1739" spans="1:16" x14ac:dyDescent="0.25">
      <c r="A1739" t="s">
        <v>1493</v>
      </c>
      <c r="B1739" s="2">
        <v>0</v>
      </c>
      <c r="E1739" s="4" t="e">
        <v>#N/A</v>
      </c>
      <c r="F1739" s="4">
        <v>0.18</v>
      </c>
      <c r="K1739" s="4">
        <v>0.17</v>
      </c>
      <c r="L1739" s="4">
        <v>0.32090000000000002</v>
      </c>
      <c r="M1739" s="4">
        <v>0.52769999999999995</v>
      </c>
      <c r="N1739" s="4">
        <v>0.48</v>
      </c>
      <c r="O1739" s="4">
        <v>0.40039999999999998</v>
      </c>
      <c r="P1739" s="4">
        <v>0.50390000000000001</v>
      </c>
    </row>
    <row r="1740" spans="1:16" x14ac:dyDescent="0.25">
      <c r="A1740" t="s">
        <v>1494</v>
      </c>
      <c r="B1740" s="2">
        <v>0</v>
      </c>
      <c r="E1740" s="4" t="e">
        <v>#N/A</v>
      </c>
      <c r="F1740" s="4">
        <v>0.18</v>
      </c>
      <c r="K1740" s="4">
        <v>0.17</v>
      </c>
      <c r="L1740" s="4">
        <v>0.32090000000000002</v>
      </c>
      <c r="M1740" s="4">
        <v>0.52769999999999995</v>
      </c>
      <c r="N1740" s="4">
        <v>0.48</v>
      </c>
      <c r="O1740" s="4">
        <v>0.40039999999999998</v>
      </c>
      <c r="P1740" s="4">
        <v>0.50390000000000001</v>
      </c>
    </row>
    <row r="1741" spans="1:16" x14ac:dyDescent="0.25">
      <c r="A1741" t="s">
        <v>1495</v>
      </c>
      <c r="B1741" s="2">
        <v>0</v>
      </c>
      <c r="E1741" s="4" t="e">
        <v>#N/A</v>
      </c>
      <c r="F1741" s="4">
        <v>0.18</v>
      </c>
      <c r="K1741" s="4">
        <v>0.17</v>
      </c>
      <c r="L1741" s="4">
        <v>0.32090000000000002</v>
      </c>
      <c r="M1741" s="4">
        <v>0.52769999999999995</v>
      </c>
      <c r="N1741" s="4">
        <v>0.48</v>
      </c>
      <c r="O1741" s="4">
        <v>0.40039999999999998</v>
      </c>
      <c r="P1741" s="4">
        <v>0.50390000000000001</v>
      </c>
    </row>
    <row r="1742" spans="1:16" x14ac:dyDescent="0.25">
      <c r="A1742" t="s">
        <v>1496</v>
      </c>
      <c r="B1742" s="2">
        <v>0</v>
      </c>
      <c r="E1742" s="4" t="e">
        <v>#N/A</v>
      </c>
      <c r="F1742" s="4">
        <v>0.18</v>
      </c>
      <c r="K1742" s="4">
        <v>0.17</v>
      </c>
      <c r="L1742" s="4">
        <v>0.32090000000000002</v>
      </c>
      <c r="M1742" s="4">
        <v>0.52769999999999995</v>
      </c>
      <c r="N1742" s="4">
        <v>0.48</v>
      </c>
      <c r="O1742" s="4">
        <v>0.40039999999999998</v>
      </c>
      <c r="P1742" s="4">
        <v>0.50390000000000001</v>
      </c>
    </row>
    <row r="1743" spans="1:16" x14ac:dyDescent="0.25">
      <c r="A1743" t="s">
        <v>1497</v>
      </c>
      <c r="B1743" s="2">
        <v>0</v>
      </c>
      <c r="E1743" s="4" t="e">
        <v>#N/A</v>
      </c>
      <c r="F1743" s="4">
        <v>0.18</v>
      </c>
      <c r="K1743" s="4">
        <v>0.17</v>
      </c>
      <c r="L1743" s="4">
        <v>0.32090000000000002</v>
      </c>
      <c r="M1743" s="4">
        <v>0.52769999999999995</v>
      </c>
      <c r="N1743" s="4">
        <v>0.48</v>
      </c>
      <c r="O1743" s="4">
        <v>0.40039999999999998</v>
      </c>
      <c r="P1743" s="4">
        <v>0.50390000000000001</v>
      </c>
    </row>
    <row r="1744" spans="1:16" x14ac:dyDescent="0.25">
      <c r="A1744" t="s">
        <v>1498</v>
      </c>
      <c r="B1744" s="2">
        <v>0</v>
      </c>
      <c r="E1744" s="4" t="e">
        <v>#N/A</v>
      </c>
      <c r="F1744" s="4">
        <v>0.18</v>
      </c>
      <c r="K1744" s="4">
        <v>0.17</v>
      </c>
      <c r="L1744" s="4">
        <v>0.32090000000000002</v>
      </c>
      <c r="M1744" s="4">
        <v>0.52769999999999995</v>
      </c>
      <c r="N1744" s="4">
        <v>0.48</v>
      </c>
      <c r="O1744" s="4">
        <v>0.40039999999999998</v>
      </c>
      <c r="P1744" s="4">
        <v>0.50390000000000001</v>
      </c>
    </row>
    <row r="1745" spans="1:16" x14ac:dyDescent="0.25">
      <c r="A1745" t="s">
        <v>1499</v>
      </c>
      <c r="B1745" s="2">
        <v>0</v>
      </c>
      <c r="E1745" s="4" t="e">
        <v>#N/A</v>
      </c>
      <c r="F1745" s="4">
        <v>0.18</v>
      </c>
      <c r="K1745" s="4">
        <v>0.17</v>
      </c>
      <c r="L1745" s="4">
        <v>0.32090000000000002</v>
      </c>
      <c r="M1745" s="4">
        <v>0.52769999999999995</v>
      </c>
      <c r="N1745" s="4">
        <v>0.48</v>
      </c>
      <c r="O1745" s="4">
        <v>0.40039999999999998</v>
      </c>
      <c r="P1745" s="4">
        <v>0.50390000000000001</v>
      </c>
    </row>
    <row r="1746" spans="1:16" x14ac:dyDescent="0.25">
      <c r="A1746" t="s">
        <v>1500</v>
      </c>
      <c r="B1746" s="2">
        <v>0</v>
      </c>
      <c r="E1746" s="4" t="e">
        <v>#N/A</v>
      </c>
      <c r="F1746" s="4">
        <v>0.18</v>
      </c>
      <c r="K1746" s="4">
        <v>0.17</v>
      </c>
      <c r="L1746" s="4">
        <v>0.32090000000000002</v>
      </c>
      <c r="M1746" s="4">
        <v>0.52769999999999995</v>
      </c>
      <c r="N1746" s="4">
        <v>0.48</v>
      </c>
      <c r="O1746" s="4">
        <v>0.40039999999999998</v>
      </c>
      <c r="P1746" s="4">
        <v>0.50390000000000001</v>
      </c>
    </row>
    <row r="1747" spans="1:16" x14ac:dyDescent="0.25">
      <c r="A1747" t="s">
        <v>1501</v>
      </c>
      <c r="B1747" s="2">
        <v>0</v>
      </c>
      <c r="E1747" s="4" t="e">
        <v>#N/A</v>
      </c>
      <c r="F1747" s="4">
        <v>0.18</v>
      </c>
      <c r="K1747" s="4">
        <v>0.17</v>
      </c>
      <c r="L1747" s="4">
        <v>0.32090000000000002</v>
      </c>
      <c r="M1747" s="4">
        <v>0.52769999999999995</v>
      </c>
      <c r="N1747" s="4">
        <v>0.48</v>
      </c>
      <c r="O1747" s="4">
        <v>0.40039999999999998</v>
      </c>
      <c r="P1747" s="4">
        <v>0.50390000000000001</v>
      </c>
    </row>
    <row r="1748" spans="1:16" x14ac:dyDescent="0.25">
      <c r="A1748" t="s">
        <v>1502</v>
      </c>
      <c r="B1748" s="2">
        <v>0</v>
      </c>
      <c r="E1748" s="4" t="e">
        <v>#N/A</v>
      </c>
      <c r="F1748" s="4">
        <v>0.18</v>
      </c>
      <c r="K1748" s="4">
        <v>0.17</v>
      </c>
      <c r="L1748" s="4">
        <v>0.32090000000000002</v>
      </c>
      <c r="M1748" s="4">
        <v>0.52769999999999995</v>
      </c>
      <c r="N1748" s="4">
        <v>0.48</v>
      </c>
      <c r="O1748" s="4">
        <v>0.40039999999999998</v>
      </c>
      <c r="P1748" s="4">
        <v>0.50390000000000001</v>
      </c>
    </row>
    <row r="1749" spans="1:16" x14ac:dyDescent="0.25">
      <c r="A1749" t="s">
        <v>1503</v>
      </c>
      <c r="B1749" s="2">
        <v>0</v>
      </c>
      <c r="E1749" s="4" t="e">
        <v>#N/A</v>
      </c>
      <c r="F1749" s="4">
        <v>0.18</v>
      </c>
      <c r="K1749" s="4">
        <v>0.17</v>
      </c>
      <c r="L1749" s="4">
        <v>0.32090000000000002</v>
      </c>
      <c r="M1749" s="4">
        <v>0.52769999999999995</v>
      </c>
      <c r="N1749" s="4">
        <v>0.48</v>
      </c>
      <c r="O1749" s="4">
        <v>0.40039999999999998</v>
      </c>
      <c r="P1749" s="4">
        <v>0.50390000000000001</v>
      </c>
    </row>
    <row r="1750" spans="1:16" x14ac:dyDescent="0.25">
      <c r="A1750" t="s">
        <v>1504</v>
      </c>
      <c r="B1750" s="2">
        <v>0</v>
      </c>
      <c r="E1750" s="4" t="e">
        <v>#N/A</v>
      </c>
      <c r="F1750" s="4">
        <v>0.18</v>
      </c>
      <c r="K1750" s="4">
        <v>0.17</v>
      </c>
      <c r="L1750" s="4">
        <v>0.32090000000000002</v>
      </c>
      <c r="M1750" s="4">
        <v>0.52769999999999995</v>
      </c>
      <c r="N1750" s="4">
        <v>0.48</v>
      </c>
      <c r="O1750" s="4">
        <v>0.40039999999999998</v>
      </c>
      <c r="P1750" s="4">
        <v>0.50390000000000001</v>
      </c>
    </row>
    <row r="1751" spans="1:16" x14ac:dyDescent="0.25">
      <c r="A1751" t="s">
        <v>1505</v>
      </c>
      <c r="B1751" s="2">
        <v>0</v>
      </c>
      <c r="E1751" s="4" t="e">
        <v>#N/A</v>
      </c>
      <c r="F1751" s="4">
        <v>0.18</v>
      </c>
      <c r="K1751" s="4">
        <v>0.17</v>
      </c>
      <c r="L1751" s="4">
        <v>0.32090000000000002</v>
      </c>
      <c r="M1751" s="4">
        <v>0.52769999999999995</v>
      </c>
      <c r="N1751" s="4">
        <v>0.48</v>
      </c>
      <c r="O1751" s="4">
        <v>0.40039999999999998</v>
      </c>
      <c r="P1751" s="4">
        <v>0.50390000000000001</v>
      </c>
    </row>
    <row r="1752" spans="1:16" x14ac:dyDescent="0.25">
      <c r="A1752" t="s">
        <v>1506</v>
      </c>
      <c r="B1752" s="2">
        <v>0</v>
      </c>
      <c r="E1752" s="4" t="e">
        <v>#N/A</v>
      </c>
      <c r="F1752" s="4">
        <v>0.18</v>
      </c>
      <c r="K1752" s="4">
        <v>0.17</v>
      </c>
      <c r="L1752" s="4">
        <v>0.32090000000000002</v>
      </c>
      <c r="M1752" s="4">
        <v>0.52769999999999995</v>
      </c>
      <c r="N1752" s="4">
        <v>0.48</v>
      </c>
      <c r="O1752" s="4">
        <v>0.40039999999999998</v>
      </c>
      <c r="P1752" s="4">
        <v>0.50390000000000001</v>
      </c>
    </row>
    <row r="1753" spans="1:16" x14ac:dyDescent="0.25">
      <c r="A1753" t="s">
        <v>1507</v>
      </c>
      <c r="B1753" s="2">
        <v>0</v>
      </c>
      <c r="E1753" s="4" t="e">
        <v>#N/A</v>
      </c>
      <c r="F1753" s="4">
        <v>0.18</v>
      </c>
      <c r="K1753" s="4">
        <v>0.17</v>
      </c>
      <c r="L1753" s="4">
        <v>0.32090000000000002</v>
      </c>
      <c r="M1753" s="4">
        <v>0.52769999999999995</v>
      </c>
      <c r="N1753" s="4">
        <v>0.48</v>
      </c>
      <c r="O1753" s="4">
        <v>0.40039999999999998</v>
      </c>
      <c r="P1753" s="4">
        <v>0.50390000000000001</v>
      </c>
    </row>
    <row r="1754" spans="1:16" x14ac:dyDescent="0.25">
      <c r="A1754" t="s">
        <v>1508</v>
      </c>
      <c r="B1754" s="2">
        <v>0</v>
      </c>
      <c r="E1754" s="4" t="e">
        <v>#N/A</v>
      </c>
      <c r="F1754" s="4">
        <v>0.18</v>
      </c>
      <c r="K1754" s="4">
        <v>0.17</v>
      </c>
      <c r="L1754" s="4">
        <v>0.32090000000000002</v>
      </c>
      <c r="M1754" s="4">
        <v>0.52769999999999995</v>
      </c>
      <c r="N1754" s="4">
        <v>0.48</v>
      </c>
      <c r="O1754" s="4">
        <v>0.40039999999999998</v>
      </c>
      <c r="P1754" s="4">
        <v>0.50390000000000001</v>
      </c>
    </row>
    <row r="1755" spans="1:16" x14ac:dyDescent="0.25">
      <c r="A1755" t="s">
        <v>1509</v>
      </c>
      <c r="B1755" s="2">
        <v>0</v>
      </c>
      <c r="E1755" s="4" t="e">
        <v>#N/A</v>
      </c>
      <c r="F1755" s="4">
        <v>0.18</v>
      </c>
      <c r="K1755" s="4">
        <v>0.17</v>
      </c>
      <c r="L1755" s="4">
        <v>0.32090000000000002</v>
      </c>
      <c r="M1755" s="4">
        <v>0.52769999999999995</v>
      </c>
      <c r="N1755" s="4">
        <v>0.48</v>
      </c>
      <c r="O1755" s="4">
        <v>0.40039999999999998</v>
      </c>
      <c r="P1755" s="4">
        <v>0.50390000000000001</v>
      </c>
    </row>
    <row r="1756" spans="1:16" x14ac:dyDescent="0.25">
      <c r="A1756" t="s">
        <v>1510</v>
      </c>
      <c r="B1756" s="2">
        <v>0</v>
      </c>
      <c r="E1756" s="4" t="e">
        <v>#N/A</v>
      </c>
      <c r="F1756" s="4">
        <v>0.18</v>
      </c>
      <c r="K1756" s="4">
        <v>0.17</v>
      </c>
      <c r="L1756" s="4">
        <v>0.32090000000000002</v>
      </c>
      <c r="M1756" s="4">
        <v>0.52769999999999995</v>
      </c>
      <c r="N1756" s="4">
        <v>0.48</v>
      </c>
      <c r="O1756" s="4">
        <v>0.40039999999999998</v>
      </c>
      <c r="P1756" s="4">
        <v>0.50390000000000001</v>
      </c>
    </row>
    <row r="1757" spans="1:16" x14ac:dyDescent="0.25">
      <c r="A1757" t="s">
        <v>1511</v>
      </c>
      <c r="B1757" s="2">
        <v>0</v>
      </c>
      <c r="E1757" s="4" t="e">
        <v>#N/A</v>
      </c>
      <c r="F1757" s="4">
        <v>0.18</v>
      </c>
      <c r="K1757" s="4">
        <v>0.17</v>
      </c>
      <c r="L1757" s="4">
        <v>0.32090000000000002</v>
      </c>
      <c r="M1757" s="4">
        <v>0.52769999999999995</v>
      </c>
      <c r="N1757" s="4">
        <v>0.48</v>
      </c>
      <c r="O1757" s="4">
        <v>0.40039999999999998</v>
      </c>
      <c r="P1757" s="4">
        <v>0.50390000000000001</v>
      </c>
    </row>
    <row r="1758" spans="1:16" x14ac:dyDescent="0.25">
      <c r="A1758" t="s">
        <v>1512</v>
      </c>
      <c r="B1758" s="2">
        <v>0</v>
      </c>
      <c r="E1758" s="4" t="e">
        <v>#N/A</v>
      </c>
      <c r="F1758" s="4">
        <v>0.18</v>
      </c>
      <c r="K1758" s="4">
        <v>0.17</v>
      </c>
      <c r="L1758" s="4">
        <v>0.32090000000000002</v>
      </c>
      <c r="M1758" s="4">
        <v>0.52769999999999995</v>
      </c>
      <c r="N1758" s="4">
        <v>0.48</v>
      </c>
      <c r="O1758" s="4">
        <v>0.40039999999999998</v>
      </c>
      <c r="P1758" s="4">
        <v>0.50390000000000001</v>
      </c>
    </row>
    <row r="1759" spans="1:16" x14ac:dyDescent="0.25">
      <c r="A1759" t="s">
        <v>1513</v>
      </c>
      <c r="B1759" s="2">
        <v>0.05</v>
      </c>
      <c r="E1759" s="4" t="e">
        <v>#N/A</v>
      </c>
      <c r="F1759" s="4">
        <v>0.18</v>
      </c>
      <c r="K1759" s="4">
        <v>0.17</v>
      </c>
      <c r="L1759" s="4">
        <v>0.32090000000000002</v>
      </c>
      <c r="M1759" s="4">
        <v>0.52769999999999995</v>
      </c>
      <c r="N1759" s="4">
        <v>0.48</v>
      </c>
      <c r="O1759" s="4">
        <v>0.40039999999999998</v>
      </c>
      <c r="P1759" s="4">
        <v>0.50390000000000001</v>
      </c>
    </row>
    <row r="1760" spans="1:16" x14ac:dyDescent="0.25">
      <c r="A1760" t="s">
        <v>1514</v>
      </c>
      <c r="B1760" s="2">
        <v>0</v>
      </c>
      <c r="E1760" s="4" t="e">
        <v>#N/A</v>
      </c>
      <c r="F1760" s="4">
        <v>0.18</v>
      </c>
      <c r="K1760" s="4">
        <v>0.17</v>
      </c>
      <c r="L1760" s="4">
        <v>0.32090000000000002</v>
      </c>
      <c r="M1760" s="4">
        <v>0.52769999999999995</v>
      </c>
      <c r="N1760" s="4">
        <v>0.48</v>
      </c>
      <c r="O1760" s="4">
        <v>0.40039999999999998</v>
      </c>
      <c r="P1760" s="4">
        <v>0.50390000000000001</v>
      </c>
    </row>
    <row r="1761" spans="1:16" x14ac:dyDescent="0.25">
      <c r="A1761" t="s">
        <v>1515</v>
      </c>
      <c r="B1761" s="2">
        <v>0</v>
      </c>
      <c r="E1761" s="4" t="e">
        <v>#N/A</v>
      </c>
      <c r="F1761" s="4">
        <v>0.18</v>
      </c>
      <c r="K1761" s="4">
        <v>0.17</v>
      </c>
      <c r="L1761" s="4">
        <v>0.32090000000000002</v>
      </c>
      <c r="M1761" s="4">
        <v>0.52769999999999995</v>
      </c>
      <c r="N1761" s="4">
        <v>0.48</v>
      </c>
      <c r="O1761" s="4">
        <v>0.40039999999999998</v>
      </c>
      <c r="P1761" s="4">
        <v>0.50390000000000001</v>
      </c>
    </row>
    <row r="1762" spans="1:16" x14ac:dyDescent="0.25">
      <c r="A1762" t="s">
        <v>1516</v>
      </c>
      <c r="B1762" s="2">
        <v>0</v>
      </c>
      <c r="E1762" s="4" t="e">
        <v>#N/A</v>
      </c>
      <c r="F1762" s="4">
        <v>0.18</v>
      </c>
      <c r="K1762" s="4">
        <v>0.17</v>
      </c>
      <c r="L1762" s="4">
        <v>0.32090000000000002</v>
      </c>
      <c r="M1762" s="4">
        <v>0.52769999999999995</v>
      </c>
      <c r="N1762" s="4">
        <v>0.48</v>
      </c>
      <c r="O1762" s="4">
        <v>0.40039999999999998</v>
      </c>
      <c r="P1762" s="4">
        <v>0.50390000000000001</v>
      </c>
    </row>
    <row r="1763" spans="1:16" x14ac:dyDescent="0.25">
      <c r="A1763" t="s">
        <v>1517</v>
      </c>
      <c r="B1763" s="2">
        <v>0</v>
      </c>
      <c r="E1763" s="4" t="e">
        <v>#N/A</v>
      </c>
      <c r="F1763" s="4">
        <v>0.18</v>
      </c>
      <c r="K1763" s="4">
        <v>0.17</v>
      </c>
      <c r="L1763" s="4">
        <v>0.32090000000000002</v>
      </c>
      <c r="M1763" s="4">
        <v>0.52769999999999995</v>
      </c>
      <c r="N1763" s="4">
        <v>0.48</v>
      </c>
      <c r="O1763" s="4">
        <v>0.40039999999999998</v>
      </c>
      <c r="P1763" s="4">
        <v>0.50390000000000001</v>
      </c>
    </row>
    <row r="1764" spans="1:16" x14ac:dyDescent="0.25">
      <c r="A1764" t="s">
        <v>1518</v>
      </c>
      <c r="B1764" s="2">
        <v>0</v>
      </c>
      <c r="E1764" s="4" t="e">
        <v>#N/A</v>
      </c>
      <c r="F1764" s="4">
        <v>0.18</v>
      </c>
      <c r="K1764" s="4">
        <v>0.17</v>
      </c>
      <c r="L1764" s="4">
        <v>0.32090000000000002</v>
      </c>
      <c r="M1764" s="4">
        <v>0.52769999999999995</v>
      </c>
      <c r="N1764" s="4">
        <v>0.48</v>
      </c>
      <c r="O1764" s="4">
        <v>0.40039999999999998</v>
      </c>
      <c r="P1764" s="4">
        <v>0.50390000000000001</v>
      </c>
    </row>
    <row r="1765" spans="1:16" x14ac:dyDescent="0.25">
      <c r="A1765" t="s">
        <v>1519</v>
      </c>
      <c r="B1765" s="2">
        <v>0</v>
      </c>
      <c r="E1765" s="4" t="e">
        <v>#N/A</v>
      </c>
      <c r="F1765" s="4">
        <v>0.18</v>
      </c>
      <c r="K1765" s="4">
        <v>0.17</v>
      </c>
      <c r="L1765" s="4">
        <v>0.32090000000000002</v>
      </c>
      <c r="M1765" s="4">
        <v>0.52769999999999995</v>
      </c>
      <c r="N1765" s="4">
        <v>0.48</v>
      </c>
      <c r="O1765" s="4">
        <v>0.40039999999999998</v>
      </c>
      <c r="P1765" s="4">
        <v>0.50390000000000001</v>
      </c>
    </row>
    <row r="1766" spans="1:16" x14ac:dyDescent="0.25">
      <c r="A1766" t="s">
        <v>1520</v>
      </c>
      <c r="B1766" s="2">
        <v>0</v>
      </c>
      <c r="E1766" s="4" t="e">
        <v>#N/A</v>
      </c>
      <c r="F1766" s="4">
        <v>0.18</v>
      </c>
      <c r="K1766" s="4">
        <v>0.17</v>
      </c>
      <c r="L1766" s="4">
        <v>0.32090000000000002</v>
      </c>
      <c r="M1766" s="4">
        <v>0.52769999999999995</v>
      </c>
      <c r="N1766" s="4">
        <v>0.48</v>
      </c>
      <c r="O1766" s="4">
        <v>0.40039999999999998</v>
      </c>
      <c r="P1766" s="4">
        <v>0.50390000000000001</v>
      </c>
    </row>
    <row r="1767" spans="1:16" x14ac:dyDescent="0.25">
      <c r="A1767" t="s">
        <v>1521</v>
      </c>
      <c r="B1767" s="2">
        <v>0</v>
      </c>
      <c r="E1767" s="4" t="e">
        <v>#N/A</v>
      </c>
      <c r="F1767" s="4">
        <v>0.18</v>
      </c>
      <c r="K1767" s="4">
        <v>0.17</v>
      </c>
      <c r="L1767" s="4">
        <v>0.32090000000000002</v>
      </c>
      <c r="M1767" s="4">
        <v>0.52769999999999995</v>
      </c>
      <c r="N1767" s="4">
        <v>0.48</v>
      </c>
      <c r="O1767" s="4">
        <v>0.40039999999999998</v>
      </c>
      <c r="P1767" s="4">
        <v>0.50390000000000001</v>
      </c>
    </row>
    <row r="1768" spans="1:16" x14ac:dyDescent="0.25">
      <c r="A1768" t="s">
        <v>1522</v>
      </c>
      <c r="B1768" s="2">
        <v>0</v>
      </c>
      <c r="E1768" s="4" t="e">
        <v>#N/A</v>
      </c>
      <c r="F1768" s="4">
        <v>0.18</v>
      </c>
      <c r="K1768" s="4">
        <v>0.17</v>
      </c>
      <c r="L1768" s="4">
        <v>0.32090000000000002</v>
      </c>
      <c r="M1768" s="4">
        <v>0.52769999999999995</v>
      </c>
      <c r="N1768" s="4">
        <v>0.48</v>
      </c>
      <c r="O1768" s="4">
        <v>0.40039999999999998</v>
      </c>
      <c r="P1768" s="4">
        <v>0.50390000000000001</v>
      </c>
    </row>
    <row r="1769" spans="1:16" x14ac:dyDescent="0.25">
      <c r="A1769" t="s">
        <v>1523</v>
      </c>
      <c r="B1769" s="2">
        <v>0</v>
      </c>
      <c r="E1769" s="4" t="e">
        <v>#N/A</v>
      </c>
      <c r="F1769" s="4">
        <v>0.18</v>
      </c>
      <c r="K1769" s="4">
        <v>0.17</v>
      </c>
      <c r="L1769" s="4">
        <v>0.32090000000000002</v>
      </c>
      <c r="M1769" s="4">
        <v>0.52769999999999995</v>
      </c>
      <c r="N1769" s="4">
        <v>0.48</v>
      </c>
      <c r="O1769" s="4">
        <v>0.40039999999999998</v>
      </c>
      <c r="P1769" s="4">
        <v>0.50390000000000001</v>
      </c>
    </row>
    <row r="1770" spans="1:16" x14ac:dyDescent="0.25">
      <c r="A1770" t="s">
        <v>1524</v>
      </c>
      <c r="B1770" s="2">
        <v>0</v>
      </c>
      <c r="E1770" s="4" t="e">
        <v>#N/A</v>
      </c>
      <c r="F1770" s="4">
        <v>0.18</v>
      </c>
      <c r="K1770" s="4">
        <v>0.17</v>
      </c>
      <c r="L1770" s="4">
        <v>0.32090000000000002</v>
      </c>
      <c r="M1770" s="4">
        <v>0.52769999999999995</v>
      </c>
      <c r="N1770" s="4">
        <v>0.48</v>
      </c>
      <c r="O1770" s="4">
        <v>0.40039999999999998</v>
      </c>
      <c r="P1770" s="4">
        <v>0.50390000000000001</v>
      </c>
    </row>
    <row r="1771" spans="1:16" x14ac:dyDescent="0.25">
      <c r="A1771" t="s">
        <v>1525</v>
      </c>
      <c r="B1771" s="2">
        <v>0</v>
      </c>
      <c r="E1771" s="4" t="e">
        <v>#N/A</v>
      </c>
      <c r="F1771" s="4">
        <v>0.18</v>
      </c>
      <c r="K1771" s="4">
        <v>0.17</v>
      </c>
      <c r="L1771" s="4">
        <v>0.32090000000000002</v>
      </c>
      <c r="M1771" s="4">
        <v>0.52769999999999995</v>
      </c>
      <c r="N1771" s="4">
        <v>0.48</v>
      </c>
      <c r="O1771" s="4">
        <v>0.40039999999999998</v>
      </c>
      <c r="P1771" s="4">
        <v>0.50390000000000001</v>
      </c>
    </row>
    <row r="1772" spans="1:16" x14ac:dyDescent="0.25">
      <c r="A1772" t="s">
        <v>1526</v>
      </c>
      <c r="B1772" s="2">
        <v>0</v>
      </c>
      <c r="E1772" s="4" t="e">
        <v>#N/A</v>
      </c>
      <c r="F1772" s="4">
        <v>0.18</v>
      </c>
      <c r="K1772" s="4">
        <v>0.17</v>
      </c>
      <c r="L1772" s="4">
        <v>0.32090000000000002</v>
      </c>
      <c r="M1772" s="4">
        <v>0.52769999999999995</v>
      </c>
      <c r="N1772" s="4">
        <v>0.48</v>
      </c>
      <c r="O1772" s="4">
        <v>0.40039999999999998</v>
      </c>
      <c r="P1772" s="4">
        <v>0.50390000000000001</v>
      </c>
    </row>
    <row r="1773" spans="1:16" x14ac:dyDescent="0.25">
      <c r="A1773" t="s">
        <v>1527</v>
      </c>
      <c r="B1773" s="2">
        <v>0</v>
      </c>
      <c r="E1773" s="4" t="e">
        <v>#N/A</v>
      </c>
      <c r="F1773" s="4">
        <v>0.18</v>
      </c>
      <c r="K1773" s="4">
        <v>0.17</v>
      </c>
      <c r="L1773" s="4">
        <v>0.32090000000000002</v>
      </c>
      <c r="M1773" s="4">
        <v>0.52769999999999995</v>
      </c>
      <c r="N1773" s="4">
        <v>0.48</v>
      </c>
      <c r="O1773" s="4">
        <v>0.40039999999999998</v>
      </c>
      <c r="P1773" s="4">
        <v>0.50390000000000001</v>
      </c>
    </row>
    <row r="1774" spans="1:16" x14ac:dyDescent="0.25">
      <c r="A1774" t="s">
        <v>1528</v>
      </c>
      <c r="B1774" s="2">
        <v>0</v>
      </c>
      <c r="E1774" s="4" t="e">
        <v>#N/A</v>
      </c>
      <c r="F1774" s="4">
        <v>0.18</v>
      </c>
      <c r="K1774" s="4">
        <v>0.17</v>
      </c>
      <c r="L1774" s="4">
        <v>0.32090000000000002</v>
      </c>
      <c r="M1774" s="4">
        <v>0.52769999999999995</v>
      </c>
      <c r="N1774" s="4">
        <v>0.48</v>
      </c>
      <c r="O1774" s="4">
        <v>0.40039999999999998</v>
      </c>
      <c r="P1774" s="4">
        <v>0.50390000000000001</v>
      </c>
    </row>
    <row r="1775" spans="1:16" x14ac:dyDescent="0.25">
      <c r="A1775" t="s">
        <v>1529</v>
      </c>
      <c r="B1775" s="2">
        <v>0</v>
      </c>
      <c r="E1775" s="4" t="e">
        <v>#N/A</v>
      </c>
      <c r="F1775" s="4">
        <v>0.18</v>
      </c>
      <c r="K1775" s="4">
        <v>0.17</v>
      </c>
      <c r="L1775" s="4">
        <v>0.32090000000000002</v>
      </c>
      <c r="M1775" s="4">
        <v>0.52769999999999995</v>
      </c>
      <c r="N1775" s="4">
        <v>0.48</v>
      </c>
      <c r="O1775" s="4">
        <v>0.40039999999999998</v>
      </c>
      <c r="P1775" s="4">
        <v>0.50390000000000001</v>
      </c>
    </row>
    <row r="1776" spans="1:16" x14ac:dyDescent="0.25">
      <c r="A1776" t="s">
        <v>1530</v>
      </c>
      <c r="B1776" s="2">
        <v>0</v>
      </c>
      <c r="E1776" s="4" t="e">
        <v>#N/A</v>
      </c>
      <c r="F1776" s="4">
        <v>0.18</v>
      </c>
      <c r="K1776" s="4">
        <v>0.17</v>
      </c>
      <c r="L1776" s="4">
        <v>0.32090000000000002</v>
      </c>
      <c r="M1776" s="4">
        <v>0.52769999999999995</v>
      </c>
      <c r="N1776" s="4">
        <v>0.48</v>
      </c>
      <c r="O1776" s="4">
        <v>0.40039999999999998</v>
      </c>
      <c r="P1776" s="4">
        <v>0.50390000000000001</v>
      </c>
    </row>
    <row r="1777" spans="1:16" x14ac:dyDescent="0.25">
      <c r="A1777" t="s">
        <v>1531</v>
      </c>
      <c r="B1777" s="2">
        <v>0</v>
      </c>
      <c r="E1777" s="4" t="e">
        <v>#N/A</v>
      </c>
      <c r="F1777" s="4">
        <v>0.18</v>
      </c>
      <c r="K1777" s="4">
        <v>0.17</v>
      </c>
      <c r="L1777" s="4">
        <v>0.32090000000000002</v>
      </c>
      <c r="M1777" s="4">
        <v>0.52769999999999995</v>
      </c>
      <c r="N1777" s="4">
        <v>0.48</v>
      </c>
      <c r="O1777" s="4">
        <v>0.40039999999999998</v>
      </c>
      <c r="P1777" s="4">
        <v>0.50390000000000001</v>
      </c>
    </row>
    <row r="1778" spans="1:16" x14ac:dyDescent="0.25">
      <c r="A1778" t="s">
        <v>1532</v>
      </c>
      <c r="B1778" s="2">
        <v>0</v>
      </c>
      <c r="E1778" s="4" t="e">
        <v>#N/A</v>
      </c>
      <c r="F1778" s="4">
        <v>0.18</v>
      </c>
      <c r="K1778" s="4">
        <v>0.17</v>
      </c>
      <c r="L1778" s="4">
        <v>0.32090000000000002</v>
      </c>
      <c r="M1778" s="4">
        <v>0.52769999999999995</v>
      </c>
      <c r="N1778" s="4">
        <v>0.48</v>
      </c>
      <c r="O1778" s="4">
        <v>0.40039999999999998</v>
      </c>
      <c r="P1778" s="4">
        <v>0.50390000000000001</v>
      </c>
    </row>
    <row r="1779" spans="1:16" x14ac:dyDescent="0.25">
      <c r="A1779" t="s">
        <v>1533</v>
      </c>
      <c r="B1779" s="2">
        <v>0</v>
      </c>
      <c r="E1779" s="4" t="e">
        <v>#N/A</v>
      </c>
      <c r="F1779" s="4">
        <v>0.18</v>
      </c>
      <c r="K1779" s="4">
        <v>0.17</v>
      </c>
      <c r="L1779" s="4">
        <v>0.32090000000000002</v>
      </c>
      <c r="M1779" s="4">
        <v>0.52769999999999995</v>
      </c>
      <c r="N1779" s="4">
        <v>0.48</v>
      </c>
      <c r="O1779" s="4">
        <v>0.40039999999999998</v>
      </c>
      <c r="P1779" s="4">
        <v>0.50390000000000001</v>
      </c>
    </row>
    <row r="1780" spans="1:16" x14ac:dyDescent="0.25">
      <c r="A1780" t="s">
        <v>1534</v>
      </c>
      <c r="B1780" s="2">
        <v>0</v>
      </c>
      <c r="E1780" s="4" t="e">
        <v>#N/A</v>
      </c>
      <c r="F1780" s="4">
        <v>0.18</v>
      </c>
      <c r="K1780" s="4">
        <v>0.17</v>
      </c>
      <c r="L1780" s="4">
        <v>0.32090000000000002</v>
      </c>
      <c r="M1780" s="4">
        <v>0.52769999999999995</v>
      </c>
      <c r="N1780" s="4">
        <v>0.48</v>
      </c>
      <c r="O1780" s="4">
        <v>0.40039999999999998</v>
      </c>
      <c r="P1780" s="4">
        <v>0.50390000000000001</v>
      </c>
    </row>
    <row r="1781" spans="1:16" x14ac:dyDescent="0.25">
      <c r="A1781" t="s">
        <v>1535</v>
      </c>
      <c r="B1781" s="2">
        <v>0</v>
      </c>
      <c r="E1781" s="4" t="e">
        <v>#N/A</v>
      </c>
      <c r="F1781" s="4">
        <v>0.18</v>
      </c>
      <c r="K1781" s="4">
        <v>0.17</v>
      </c>
      <c r="L1781" s="4">
        <v>0.32090000000000002</v>
      </c>
      <c r="M1781" s="4">
        <v>0.52769999999999995</v>
      </c>
      <c r="N1781" s="4">
        <v>0.48</v>
      </c>
      <c r="O1781" s="4">
        <v>0.40039999999999998</v>
      </c>
      <c r="P1781" s="4">
        <v>0.50390000000000001</v>
      </c>
    </row>
    <row r="1782" spans="1:16" x14ac:dyDescent="0.25">
      <c r="A1782" t="s">
        <v>1536</v>
      </c>
      <c r="B1782" s="2">
        <v>0</v>
      </c>
      <c r="E1782" s="4" t="e">
        <v>#N/A</v>
      </c>
      <c r="F1782" s="4">
        <v>0.18</v>
      </c>
      <c r="K1782" s="4">
        <v>0.17</v>
      </c>
      <c r="L1782" s="4">
        <v>0.32090000000000002</v>
      </c>
      <c r="M1782" s="4">
        <v>0.52769999999999995</v>
      </c>
      <c r="N1782" s="4">
        <v>0.48</v>
      </c>
      <c r="O1782" s="4">
        <v>0.40039999999999998</v>
      </c>
      <c r="P1782" s="4">
        <v>0.50390000000000001</v>
      </c>
    </row>
    <row r="1783" spans="1:16" x14ac:dyDescent="0.25">
      <c r="A1783" t="s">
        <v>1537</v>
      </c>
      <c r="B1783" s="2">
        <v>0</v>
      </c>
      <c r="E1783" s="4" t="e">
        <v>#N/A</v>
      </c>
      <c r="F1783" s="4">
        <v>0.18</v>
      </c>
      <c r="K1783" s="4">
        <v>0.17</v>
      </c>
      <c r="L1783" s="4">
        <v>0.32090000000000002</v>
      </c>
      <c r="M1783" s="4">
        <v>0.52769999999999995</v>
      </c>
      <c r="N1783" s="4">
        <v>0.48</v>
      </c>
      <c r="O1783" s="4">
        <v>0.40039999999999998</v>
      </c>
      <c r="P1783" s="4">
        <v>0.50390000000000001</v>
      </c>
    </row>
    <row r="1784" spans="1:16" x14ac:dyDescent="0.25">
      <c r="A1784" t="s">
        <v>1538</v>
      </c>
      <c r="B1784" s="2">
        <v>0</v>
      </c>
      <c r="E1784" s="4" t="e">
        <v>#N/A</v>
      </c>
      <c r="F1784" s="4">
        <v>0.18</v>
      </c>
      <c r="K1784" s="4">
        <v>0.17</v>
      </c>
      <c r="L1784" s="4">
        <v>0.32090000000000002</v>
      </c>
      <c r="M1784" s="4">
        <v>0.52769999999999995</v>
      </c>
      <c r="N1784" s="4">
        <v>0.48</v>
      </c>
      <c r="O1784" s="4">
        <v>0.40039999999999998</v>
      </c>
      <c r="P1784" s="4">
        <v>0.50390000000000001</v>
      </c>
    </row>
    <row r="1785" spans="1:16" x14ac:dyDescent="0.25">
      <c r="A1785" t="s">
        <v>1539</v>
      </c>
      <c r="B1785" s="2">
        <v>0</v>
      </c>
      <c r="E1785" s="4" t="e">
        <v>#N/A</v>
      </c>
      <c r="F1785" s="4">
        <v>0.18</v>
      </c>
      <c r="K1785" s="4">
        <v>0.17</v>
      </c>
      <c r="L1785" s="4">
        <v>0.32090000000000002</v>
      </c>
      <c r="M1785" s="4">
        <v>0.52769999999999995</v>
      </c>
      <c r="N1785" s="4">
        <v>0.48</v>
      </c>
      <c r="O1785" s="4">
        <v>0.40039999999999998</v>
      </c>
      <c r="P1785" s="4">
        <v>0.50390000000000001</v>
      </c>
    </row>
    <row r="1786" spans="1:16" x14ac:dyDescent="0.25">
      <c r="A1786" t="s">
        <v>1540</v>
      </c>
      <c r="B1786" s="2">
        <v>0</v>
      </c>
      <c r="E1786" s="4" t="e">
        <v>#N/A</v>
      </c>
      <c r="F1786" s="4">
        <v>0.18</v>
      </c>
      <c r="K1786" s="4">
        <v>0.17</v>
      </c>
      <c r="L1786" s="4">
        <v>0.32090000000000002</v>
      </c>
      <c r="M1786" s="4">
        <v>0.52769999999999995</v>
      </c>
      <c r="N1786" s="4">
        <v>0.48</v>
      </c>
      <c r="O1786" s="4">
        <v>0.40039999999999998</v>
      </c>
      <c r="P1786" s="4">
        <v>0.50390000000000001</v>
      </c>
    </row>
    <row r="1787" spans="1:16" x14ac:dyDescent="0.25">
      <c r="A1787" t="s">
        <v>1541</v>
      </c>
      <c r="B1787" s="2">
        <v>0</v>
      </c>
      <c r="E1787" s="4" t="e">
        <v>#N/A</v>
      </c>
      <c r="F1787" s="4">
        <v>0.18</v>
      </c>
      <c r="K1787" s="4">
        <v>0.17</v>
      </c>
      <c r="L1787" s="4">
        <v>0.32090000000000002</v>
      </c>
      <c r="M1787" s="4">
        <v>0.52769999999999995</v>
      </c>
      <c r="N1787" s="4">
        <v>0.48</v>
      </c>
      <c r="O1787" s="4">
        <v>0.40039999999999998</v>
      </c>
      <c r="P1787" s="4">
        <v>0.50390000000000001</v>
      </c>
    </row>
    <row r="1788" spans="1:16" x14ac:dyDescent="0.25">
      <c r="A1788" t="s">
        <v>1542</v>
      </c>
      <c r="B1788" s="2">
        <v>0</v>
      </c>
      <c r="E1788" s="4" t="e">
        <v>#N/A</v>
      </c>
      <c r="F1788" s="4">
        <v>0.18</v>
      </c>
      <c r="K1788" s="4">
        <v>0.17</v>
      </c>
      <c r="L1788" s="4">
        <v>0.32090000000000002</v>
      </c>
      <c r="M1788" s="4">
        <v>0.52769999999999995</v>
      </c>
      <c r="N1788" s="4">
        <v>0.48</v>
      </c>
      <c r="O1788" s="4">
        <v>0.40039999999999998</v>
      </c>
      <c r="P1788" s="4">
        <v>0.50390000000000001</v>
      </c>
    </row>
    <row r="1789" spans="1:16" x14ac:dyDescent="0.25">
      <c r="A1789" t="s">
        <v>1543</v>
      </c>
      <c r="B1789" s="2">
        <v>0</v>
      </c>
      <c r="E1789" s="4" t="e">
        <v>#N/A</v>
      </c>
      <c r="F1789" s="4">
        <v>0.18</v>
      </c>
      <c r="K1789" s="4">
        <v>0.17</v>
      </c>
      <c r="L1789" s="4">
        <v>0.32090000000000002</v>
      </c>
      <c r="M1789" s="4">
        <v>0.52769999999999995</v>
      </c>
      <c r="N1789" s="4">
        <v>0.48</v>
      </c>
      <c r="O1789" s="4">
        <v>0.40039999999999998</v>
      </c>
      <c r="P1789" s="4">
        <v>0.50390000000000001</v>
      </c>
    </row>
    <row r="1790" spans="1:16" x14ac:dyDescent="0.25">
      <c r="A1790" t="s">
        <v>1544</v>
      </c>
      <c r="B1790" s="2">
        <v>0</v>
      </c>
      <c r="E1790" s="4" t="e">
        <v>#N/A</v>
      </c>
      <c r="F1790" s="4">
        <v>0.18</v>
      </c>
      <c r="K1790" s="4">
        <v>0.17</v>
      </c>
      <c r="L1790" s="4">
        <v>0.32090000000000002</v>
      </c>
      <c r="M1790" s="4">
        <v>0.52769999999999995</v>
      </c>
      <c r="N1790" s="4">
        <v>0.48</v>
      </c>
      <c r="O1790" s="4">
        <v>0.40039999999999998</v>
      </c>
      <c r="P1790" s="4">
        <v>0.50390000000000001</v>
      </c>
    </row>
    <row r="1791" spans="1:16" x14ac:dyDescent="0.25">
      <c r="A1791" t="s">
        <v>1545</v>
      </c>
      <c r="B1791" s="2">
        <v>0</v>
      </c>
      <c r="E1791" s="4" t="e">
        <v>#N/A</v>
      </c>
      <c r="F1791" s="4">
        <v>0.18</v>
      </c>
      <c r="K1791" s="4">
        <v>0.17</v>
      </c>
      <c r="L1791" s="4">
        <v>0.32090000000000002</v>
      </c>
      <c r="M1791" s="4">
        <v>0.52769999999999995</v>
      </c>
      <c r="N1791" s="4">
        <v>0.48</v>
      </c>
      <c r="O1791" s="4">
        <v>0.40039999999999998</v>
      </c>
      <c r="P1791" s="4">
        <v>0.50390000000000001</v>
      </c>
    </row>
    <row r="1792" spans="1:16" x14ac:dyDescent="0.25">
      <c r="A1792" t="s">
        <v>1546</v>
      </c>
      <c r="B1792" s="2">
        <v>0</v>
      </c>
      <c r="E1792" s="4" t="e">
        <v>#N/A</v>
      </c>
      <c r="F1792" s="4">
        <v>0.18</v>
      </c>
      <c r="K1792" s="4">
        <v>0.17</v>
      </c>
      <c r="L1792" s="4">
        <v>0.32090000000000002</v>
      </c>
      <c r="M1792" s="4">
        <v>0.52769999999999995</v>
      </c>
      <c r="N1792" s="4">
        <v>0.48</v>
      </c>
      <c r="O1792" s="4">
        <v>0.40039999999999998</v>
      </c>
      <c r="P1792" s="4">
        <v>0.50390000000000001</v>
      </c>
    </row>
    <row r="1793" spans="1:16" x14ac:dyDescent="0.25">
      <c r="A1793" t="s">
        <v>1547</v>
      </c>
      <c r="B1793" s="2">
        <v>0</v>
      </c>
      <c r="E1793" s="4" t="e">
        <v>#N/A</v>
      </c>
      <c r="F1793" s="4">
        <v>0.18</v>
      </c>
      <c r="K1793" s="4">
        <v>0.17</v>
      </c>
      <c r="L1793" s="4">
        <v>0.32090000000000002</v>
      </c>
      <c r="M1793" s="4">
        <v>0.52769999999999995</v>
      </c>
      <c r="N1793" s="4">
        <v>0.48</v>
      </c>
      <c r="O1793" s="4">
        <v>0.40039999999999998</v>
      </c>
      <c r="P1793" s="4">
        <v>0.50390000000000001</v>
      </c>
    </row>
    <row r="1794" spans="1:16" x14ac:dyDescent="0.25">
      <c r="A1794" t="s">
        <v>1548</v>
      </c>
      <c r="B1794" s="2">
        <v>0</v>
      </c>
      <c r="E1794" s="4" t="e">
        <v>#N/A</v>
      </c>
      <c r="F1794" s="4">
        <v>0.18</v>
      </c>
      <c r="K1794" s="4">
        <v>0.17</v>
      </c>
      <c r="L1794" s="4">
        <v>0.32090000000000002</v>
      </c>
      <c r="M1794" s="4">
        <v>0.52769999999999995</v>
      </c>
      <c r="N1794" s="4">
        <v>0.48</v>
      </c>
      <c r="O1794" s="4">
        <v>0.40039999999999998</v>
      </c>
      <c r="P1794" s="4">
        <v>0.50390000000000001</v>
      </c>
    </row>
    <row r="1795" spans="1:16" x14ac:dyDescent="0.25">
      <c r="A1795" t="s">
        <v>1549</v>
      </c>
      <c r="B1795" s="2">
        <v>0</v>
      </c>
      <c r="E1795" s="4" t="e">
        <v>#N/A</v>
      </c>
      <c r="F1795" s="4">
        <v>0.18</v>
      </c>
      <c r="K1795" s="4">
        <v>0.17</v>
      </c>
      <c r="L1795" s="4">
        <v>0.32090000000000002</v>
      </c>
      <c r="M1795" s="4">
        <v>0.52769999999999995</v>
      </c>
      <c r="N1795" s="4">
        <v>0.48</v>
      </c>
      <c r="O1795" s="4">
        <v>0.40039999999999998</v>
      </c>
      <c r="P1795" s="4">
        <v>0.50390000000000001</v>
      </c>
    </row>
    <row r="1796" spans="1:16" x14ac:dyDescent="0.25">
      <c r="A1796" t="s">
        <v>1550</v>
      </c>
      <c r="B1796" s="2">
        <v>0</v>
      </c>
      <c r="E1796" s="4" t="e">
        <v>#N/A</v>
      </c>
      <c r="F1796" s="4">
        <v>0.18</v>
      </c>
      <c r="K1796" s="4">
        <v>0.17</v>
      </c>
      <c r="L1796" s="4">
        <v>0.32090000000000002</v>
      </c>
      <c r="M1796" s="4">
        <v>0.52769999999999995</v>
      </c>
      <c r="N1796" s="4">
        <v>0.48</v>
      </c>
      <c r="O1796" s="4">
        <v>0.40039999999999998</v>
      </c>
      <c r="P1796" s="4">
        <v>0.50390000000000001</v>
      </c>
    </row>
    <row r="1797" spans="1:16" x14ac:dyDescent="0.25">
      <c r="A1797" t="s">
        <v>1551</v>
      </c>
      <c r="B1797" s="2">
        <v>0</v>
      </c>
      <c r="E1797" s="4" t="e">
        <v>#N/A</v>
      </c>
      <c r="F1797" s="4">
        <v>0.18</v>
      </c>
      <c r="K1797" s="4">
        <v>0.17</v>
      </c>
      <c r="L1797" s="4">
        <v>0.32090000000000002</v>
      </c>
      <c r="M1797" s="4">
        <v>0.52769999999999995</v>
      </c>
      <c r="N1797" s="4">
        <v>0.48</v>
      </c>
      <c r="O1797" s="4">
        <v>0.40039999999999998</v>
      </c>
      <c r="P1797" s="4">
        <v>0.50390000000000001</v>
      </c>
    </row>
    <row r="1798" spans="1:16" x14ac:dyDescent="0.25">
      <c r="A1798" t="s">
        <v>1552</v>
      </c>
      <c r="B1798" s="2">
        <v>0</v>
      </c>
      <c r="E1798" s="4" t="e">
        <v>#N/A</v>
      </c>
      <c r="F1798" s="4">
        <v>0.18</v>
      </c>
      <c r="K1798" s="4">
        <v>0.17</v>
      </c>
      <c r="L1798" s="4">
        <v>0.32090000000000002</v>
      </c>
      <c r="M1798" s="4">
        <v>0.52769999999999995</v>
      </c>
      <c r="N1798" s="4">
        <v>0.48</v>
      </c>
      <c r="O1798" s="4">
        <v>0.40039999999999998</v>
      </c>
      <c r="P1798" s="4">
        <v>0.50390000000000001</v>
      </c>
    </row>
    <row r="1799" spans="1:16" x14ac:dyDescent="0.25">
      <c r="A1799" t="s">
        <v>1553</v>
      </c>
      <c r="B1799" s="2">
        <v>0</v>
      </c>
      <c r="E1799" s="4" t="e">
        <v>#N/A</v>
      </c>
      <c r="F1799" s="4">
        <v>0.18</v>
      </c>
      <c r="K1799" s="4">
        <v>0.17</v>
      </c>
      <c r="L1799" s="4">
        <v>0.32090000000000002</v>
      </c>
      <c r="M1799" s="4">
        <v>0.52769999999999995</v>
      </c>
      <c r="N1799" s="4">
        <v>0.48</v>
      </c>
      <c r="O1799" s="4">
        <v>0.40039999999999998</v>
      </c>
      <c r="P1799" s="4">
        <v>0.50390000000000001</v>
      </c>
    </row>
    <row r="1800" spans="1:16" x14ac:dyDescent="0.25">
      <c r="A1800" t="s">
        <v>1554</v>
      </c>
      <c r="B1800" s="2">
        <v>0</v>
      </c>
      <c r="E1800" s="4" t="e">
        <v>#N/A</v>
      </c>
      <c r="F1800" s="4">
        <v>0.18</v>
      </c>
      <c r="K1800" s="4">
        <v>0.17</v>
      </c>
      <c r="L1800" s="4">
        <v>0.32090000000000002</v>
      </c>
      <c r="M1800" s="4">
        <v>0.52769999999999995</v>
      </c>
      <c r="N1800" s="4">
        <v>0.48</v>
      </c>
      <c r="O1800" s="4">
        <v>0.40039999999999998</v>
      </c>
      <c r="P1800" s="4">
        <v>0.50390000000000001</v>
      </c>
    </row>
    <row r="1801" spans="1:16" x14ac:dyDescent="0.25">
      <c r="A1801" t="s">
        <v>1555</v>
      </c>
      <c r="B1801" s="2">
        <v>0</v>
      </c>
      <c r="E1801" s="4" t="e">
        <v>#N/A</v>
      </c>
      <c r="F1801" s="4">
        <v>0.18</v>
      </c>
      <c r="K1801" s="4">
        <v>0.17</v>
      </c>
      <c r="L1801" s="4">
        <v>0.32090000000000002</v>
      </c>
      <c r="M1801" s="4">
        <v>0.52769999999999995</v>
      </c>
      <c r="N1801" s="4">
        <v>0.48</v>
      </c>
      <c r="O1801" s="4">
        <v>0.40039999999999998</v>
      </c>
      <c r="P1801" s="4">
        <v>0.50390000000000001</v>
      </c>
    </row>
    <row r="1802" spans="1:16" x14ac:dyDescent="0.25">
      <c r="A1802" t="s">
        <v>1556</v>
      </c>
      <c r="B1802" s="2">
        <v>0</v>
      </c>
      <c r="E1802" s="4" t="e">
        <v>#N/A</v>
      </c>
      <c r="F1802" s="4">
        <v>0.18</v>
      </c>
      <c r="K1802" s="4">
        <v>0.17</v>
      </c>
      <c r="L1802" s="4">
        <v>0.32090000000000002</v>
      </c>
      <c r="M1802" s="4">
        <v>0.52769999999999995</v>
      </c>
      <c r="N1802" s="4">
        <v>0.48</v>
      </c>
      <c r="O1802" s="4">
        <v>0.40039999999999998</v>
      </c>
      <c r="P1802" s="4">
        <v>0.50390000000000001</v>
      </c>
    </row>
    <row r="1803" spans="1:16" x14ac:dyDescent="0.25">
      <c r="A1803" t="s">
        <v>1557</v>
      </c>
      <c r="B1803" s="2">
        <v>0</v>
      </c>
      <c r="E1803" s="4" t="e">
        <v>#N/A</v>
      </c>
      <c r="F1803" s="4">
        <v>0.18</v>
      </c>
      <c r="K1803" s="4">
        <v>0.17</v>
      </c>
      <c r="L1803" s="4">
        <v>0.32090000000000002</v>
      </c>
      <c r="M1803" s="4">
        <v>0.52769999999999995</v>
      </c>
      <c r="N1803" s="4">
        <v>0.48</v>
      </c>
      <c r="O1803" s="4">
        <v>0.40039999999999998</v>
      </c>
      <c r="P1803" s="4">
        <v>0.50390000000000001</v>
      </c>
    </row>
    <row r="1804" spans="1:16" x14ac:dyDescent="0.25">
      <c r="A1804" t="s">
        <v>1558</v>
      </c>
      <c r="B1804" s="2">
        <v>0</v>
      </c>
      <c r="E1804" s="4" t="e">
        <v>#N/A</v>
      </c>
      <c r="F1804" s="4">
        <v>0.18</v>
      </c>
      <c r="K1804" s="4">
        <v>0.17</v>
      </c>
      <c r="L1804" s="4">
        <v>0.32090000000000002</v>
      </c>
      <c r="M1804" s="4">
        <v>0.52769999999999995</v>
      </c>
      <c r="N1804" s="4">
        <v>0.48</v>
      </c>
      <c r="O1804" s="4">
        <v>0.40039999999999998</v>
      </c>
      <c r="P1804" s="4">
        <v>0.50390000000000001</v>
      </c>
    </row>
    <row r="1805" spans="1:16" x14ac:dyDescent="0.25">
      <c r="A1805" t="s">
        <v>1559</v>
      </c>
      <c r="B1805" s="2">
        <v>0</v>
      </c>
      <c r="E1805" s="4" t="e">
        <v>#N/A</v>
      </c>
      <c r="F1805" s="4">
        <v>0.18</v>
      </c>
      <c r="K1805" s="4">
        <v>0.17</v>
      </c>
      <c r="L1805" s="4">
        <v>0.32090000000000002</v>
      </c>
      <c r="M1805" s="4">
        <v>0.52769999999999995</v>
      </c>
      <c r="N1805" s="4">
        <v>0.48</v>
      </c>
      <c r="O1805" s="4">
        <v>0.40039999999999998</v>
      </c>
      <c r="P1805" s="4">
        <v>0.50390000000000001</v>
      </c>
    </row>
    <row r="1806" spans="1:16" x14ac:dyDescent="0.25">
      <c r="A1806" t="s">
        <v>1560</v>
      </c>
      <c r="B1806" s="2">
        <v>0</v>
      </c>
      <c r="E1806" s="4" t="e">
        <v>#N/A</v>
      </c>
      <c r="F1806" s="4">
        <v>0.18</v>
      </c>
      <c r="K1806" s="4">
        <v>0.17</v>
      </c>
      <c r="L1806" s="4">
        <v>0.32090000000000002</v>
      </c>
      <c r="M1806" s="4">
        <v>0.52769999999999995</v>
      </c>
      <c r="N1806" s="4">
        <v>0.48</v>
      </c>
      <c r="O1806" s="4">
        <v>0.40039999999999998</v>
      </c>
      <c r="P1806" s="4">
        <v>0.50390000000000001</v>
      </c>
    </row>
    <row r="1807" spans="1:16" x14ac:dyDescent="0.25">
      <c r="A1807" t="s">
        <v>1561</v>
      </c>
      <c r="B1807" s="2">
        <v>0</v>
      </c>
      <c r="E1807" s="4" t="e">
        <v>#N/A</v>
      </c>
      <c r="F1807" s="4">
        <v>0.18</v>
      </c>
      <c r="K1807" s="4">
        <v>0.17</v>
      </c>
      <c r="L1807" s="4">
        <v>0.32090000000000002</v>
      </c>
      <c r="M1807" s="4">
        <v>0.52769999999999995</v>
      </c>
      <c r="N1807" s="4">
        <v>0.48</v>
      </c>
      <c r="O1807" s="4">
        <v>0.40039999999999998</v>
      </c>
      <c r="P1807" s="4">
        <v>0.50390000000000001</v>
      </c>
    </row>
    <row r="1808" spans="1:16" x14ac:dyDescent="0.25">
      <c r="A1808" t="s">
        <v>1562</v>
      </c>
      <c r="B1808" s="2">
        <v>0</v>
      </c>
      <c r="E1808" s="4" t="e">
        <v>#N/A</v>
      </c>
      <c r="F1808" s="4">
        <v>0.18</v>
      </c>
      <c r="K1808" s="4">
        <v>0.17</v>
      </c>
      <c r="L1808" s="4">
        <v>0.32090000000000002</v>
      </c>
      <c r="M1808" s="4">
        <v>0.52769999999999995</v>
      </c>
      <c r="N1808" s="4">
        <v>0.48</v>
      </c>
      <c r="O1808" s="4">
        <v>0.40039999999999998</v>
      </c>
      <c r="P1808" s="4">
        <v>0.50390000000000001</v>
      </c>
    </row>
    <row r="1809" spans="1:16" x14ac:dyDescent="0.25">
      <c r="A1809" t="s">
        <v>1563</v>
      </c>
      <c r="B1809" s="2">
        <v>0</v>
      </c>
      <c r="E1809" s="4" t="e">
        <v>#N/A</v>
      </c>
      <c r="F1809" s="4">
        <v>0.18</v>
      </c>
      <c r="K1809" s="4">
        <v>0.17</v>
      </c>
      <c r="L1809" s="4">
        <v>0.32090000000000002</v>
      </c>
      <c r="M1809" s="4">
        <v>0.52769999999999995</v>
      </c>
      <c r="N1809" s="4">
        <v>0.48</v>
      </c>
      <c r="O1809" s="4">
        <v>0.40039999999999998</v>
      </c>
      <c r="P1809" s="4">
        <v>0.50390000000000001</v>
      </c>
    </row>
    <row r="1810" spans="1:16" x14ac:dyDescent="0.25">
      <c r="A1810" t="s">
        <v>1564</v>
      </c>
      <c r="B1810" s="2">
        <v>0</v>
      </c>
      <c r="E1810" s="4" t="e">
        <v>#N/A</v>
      </c>
      <c r="F1810" s="4">
        <v>0.18</v>
      </c>
      <c r="K1810" s="4">
        <v>0.17</v>
      </c>
      <c r="L1810" s="4">
        <v>0.32090000000000002</v>
      </c>
      <c r="M1810" s="4">
        <v>0.52769999999999995</v>
      </c>
      <c r="N1810" s="4">
        <v>0.48</v>
      </c>
      <c r="O1810" s="4">
        <v>0.40039999999999998</v>
      </c>
      <c r="P1810" s="4">
        <v>0.50390000000000001</v>
      </c>
    </row>
    <row r="1811" spans="1:16" x14ac:dyDescent="0.25">
      <c r="A1811" t="s">
        <v>1565</v>
      </c>
      <c r="B1811" s="2">
        <v>0</v>
      </c>
      <c r="E1811" s="4" t="e">
        <v>#N/A</v>
      </c>
      <c r="F1811" s="4">
        <v>0.18</v>
      </c>
      <c r="K1811" s="4">
        <v>0.17</v>
      </c>
      <c r="L1811" s="4">
        <v>0.32090000000000002</v>
      </c>
      <c r="M1811" s="4">
        <v>0.52769999999999995</v>
      </c>
      <c r="N1811" s="4">
        <v>0.48</v>
      </c>
      <c r="O1811" s="4">
        <v>0.40039999999999998</v>
      </c>
      <c r="P1811" s="4">
        <v>0.50390000000000001</v>
      </c>
    </row>
    <row r="1812" spans="1:16" x14ac:dyDescent="0.25">
      <c r="A1812" t="s">
        <v>1566</v>
      </c>
      <c r="B1812" s="2">
        <v>0</v>
      </c>
      <c r="E1812" s="4" t="e">
        <v>#N/A</v>
      </c>
      <c r="F1812" s="4">
        <v>0.18</v>
      </c>
      <c r="K1812" s="4">
        <v>0.17</v>
      </c>
      <c r="L1812" s="4">
        <v>0.32090000000000002</v>
      </c>
      <c r="M1812" s="4">
        <v>0.52769999999999995</v>
      </c>
      <c r="N1812" s="4">
        <v>0.48</v>
      </c>
      <c r="O1812" s="4">
        <v>0.40039999999999998</v>
      </c>
      <c r="P1812" s="4">
        <v>0.50390000000000001</v>
      </c>
    </row>
    <row r="1813" spans="1:16" x14ac:dyDescent="0.25">
      <c r="A1813" t="s">
        <v>1567</v>
      </c>
      <c r="B1813" s="2">
        <v>0</v>
      </c>
      <c r="E1813" s="4" t="e">
        <v>#N/A</v>
      </c>
      <c r="F1813" s="4">
        <v>0.18</v>
      </c>
      <c r="K1813" s="4">
        <v>0.17</v>
      </c>
      <c r="L1813" s="4">
        <v>0.32090000000000002</v>
      </c>
      <c r="M1813" s="4">
        <v>0.52769999999999995</v>
      </c>
      <c r="N1813" s="4">
        <v>0.48</v>
      </c>
      <c r="O1813" s="4">
        <v>0.40039999999999998</v>
      </c>
      <c r="P1813" s="4">
        <v>0.50390000000000001</v>
      </c>
    </row>
    <row r="1814" spans="1:16" x14ac:dyDescent="0.25">
      <c r="A1814" t="s">
        <v>1568</v>
      </c>
      <c r="B1814" s="2">
        <v>0</v>
      </c>
      <c r="E1814" s="4" t="e">
        <v>#N/A</v>
      </c>
      <c r="F1814" s="4">
        <v>0.18</v>
      </c>
      <c r="K1814" s="4">
        <v>0.17</v>
      </c>
      <c r="L1814" s="4">
        <v>0.32090000000000002</v>
      </c>
      <c r="M1814" s="4">
        <v>0.52769999999999995</v>
      </c>
      <c r="N1814" s="4">
        <v>0.48</v>
      </c>
      <c r="O1814" s="4">
        <v>0.40039999999999998</v>
      </c>
      <c r="P1814" s="4">
        <v>0.50390000000000001</v>
      </c>
    </row>
    <row r="1815" spans="1:16" x14ac:dyDescent="0.25">
      <c r="A1815" t="s">
        <v>1569</v>
      </c>
      <c r="B1815" s="2">
        <v>0</v>
      </c>
      <c r="E1815" s="4" t="e">
        <v>#N/A</v>
      </c>
      <c r="F1815" s="4">
        <v>0.18</v>
      </c>
      <c r="K1815" s="4">
        <v>0.17</v>
      </c>
      <c r="L1815" s="4">
        <v>0.32090000000000002</v>
      </c>
      <c r="M1815" s="4">
        <v>0.52769999999999995</v>
      </c>
      <c r="N1815" s="4">
        <v>0.48</v>
      </c>
      <c r="O1815" s="4">
        <v>0.40039999999999998</v>
      </c>
      <c r="P1815" s="4">
        <v>0.50390000000000001</v>
      </c>
    </row>
    <row r="1816" spans="1:16" x14ac:dyDescent="0.25">
      <c r="A1816" t="s">
        <v>1570</v>
      </c>
      <c r="B1816" s="2">
        <v>0</v>
      </c>
      <c r="E1816" s="4" t="e">
        <v>#N/A</v>
      </c>
      <c r="F1816" s="4">
        <v>0.18</v>
      </c>
      <c r="K1816" s="4">
        <v>0.17</v>
      </c>
      <c r="L1816" s="4">
        <v>0.32090000000000002</v>
      </c>
      <c r="M1816" s="4">
        <v>0.52769999999999995</v>
      </c>
      <c r="N1816" s="4">
        <v>0.48</v>
      </c>
      <c r="O1816" s="4">
        <v>0.40039999999999998</v>
      </c>
      <c r="P1816" s="4">
        <v>0.50390000000000001</v>
      </c>
    </row>
    <row r="1817" spans="1:16" x14ac:dyDescent="0.25">
      <c r="A1817" t="s">
        <v>1571</v>
      </c>
      <c r="B1817" s="2">
        <v>0</v>
      </c>
      <c r="E1817" s="4" t="e">
        <v>#N/A</v>
      </c>
      <c r="F1817" s="4">
        <v>0.18</v>
      </c>
      <c r="K1817" s="4">
        <v>0.17</v>
      </c>
      <c r="L1817" s="4">
        <v>0.32090000000000002</v>
      </c>
      <c r="M1817" s="4">
        <v>0.52769999999999995</v>
      </c>
      <c r="N1817" s="4">
        <v>0.48</v>
      </c>
      <c r="O1817" s="4">
        <v>0.40039999999999998</v>
      </c>
      <c r="P1817" s="4">
        <v>0.50390000000000001</v>
      </c>
    </row>
    <row r="1818" spans="1:16" x14ac:dyDescent="0.25">
      <c r="A1818" t="s">
        <v>1572</v>
      </c>
      <c r="B1818" s="2">
        <v>0</v>
      </c>
      <c r="E1818" s="4" t="e">
        <v>#N/A</v>
      </c>
      <c r="F1818" s="4">
        <v>0.18</v>
      </c>
      <c r="K1818" s="4">
        <v>0.17</v>
      </c>
      <c r="L1818" s="4">
        <v>0.32090000000000002</v>
      </c>
      <c r="M1818" s="4">
        <v>0.52769999999999995</v>
      </c>
      <c r="N1818" s="4">
        <v>0.48</v>
      </c>
      <c r="O1818" s="4">
        <v>0.40039999999999998</v>
      </c>
      <c r="P1818" s="4">
        <v>0.50390000000000001</v>
      </c>
    </row>
    <row r="1819" spans="1:16" x14ac:dyDescent="0.25">
      <c r="A1819" t="s">
        <v>1573</v>
      </c>
      <c r="B1819" s="2">
        <v>0</v>
      </c>
      <c r="E1819" s="4" t="e">
        <v>#N/A</v>
      </c>
      <c r="F1819" s="4">
        <v>0.18</v>
      </c>
      <c r="K1819" s="4">
        <v>0.17</v>
      </c>
      <c r="L1819" s="4">
        <v>0.32090000000000002</v>
      </c>
      <c r="M1819" s="4">
        <v>0.52769999999999995</v>
      </c>
      <c r="N1819" s="4">
        <v>0.48</v>
      </c>
      <c r="O1819" s="4">
        <v>0.40039999999999998</v>
      </c>
      <c r="P1819" s="4">
        <v>0.50390000000000001</v>
      </c>
    </row>
    <row r="1820" spans="1:16" x14ac:dyDescent="0.25">
      <c r="A1820" t="s">
        <v>1574</v>
      </c>
      <c r="B1820" s="2">
        <v>0</v>
      </c>
      <c r="E1820" s="4" t="e">
        <v>#N/A</v>
      </c>
      <c r="F1820" s="4">
        <v>0.18</v>
      </c>
      <c r="K1820" s="4">
        <v>0.17</v>
      </c>
      <c r="L1820" s="4">
        <v>0.32090000000000002</v>
      </c>
      <c r="M1820" s="4">
        <v>0.52769999999999995</v>
      </c>
      <c r="N1820" s="4">
        <v>0.48</v>
      </c>
      <c r="O1820" s="4">
        <v>0.40039999999999998</v>
      </c>
      <c r="P1820" s="4">
        <v>0.50390000000000001</v>
      </c>
    </row>
    <row r="1821" spans="1:16" x14ac:dyDescent="0.25">
      <c r="A1821" t="s">
        <v>1575</v>
      </c>
      <c r="B1821" s="2">
        <v>0</v>
      </c>
      <c r="E1821" s="4" t="e">
        <v>#N/A</v>
      </c>
      <c r="F1821" s="4">
        <v>0.18</v>
      </c>
      <c r="K1821" s="4">
        <v>0.17</v>
      </c>
      <c r="L1821" s="4">
        <v>0.32090000000000002</v>
      </c>
      <c r="M1821" s="4">
        <v>0.52769999999999995</v>
      </c>
      <c r="N1821" s="4">
        <v>0.48</v>
      </c>
      <c r="O1821" s="4">
        <v>0.40039999999999998</v>
      </c>
      <c r="P1821" s="4">
        <v>0.50390000000000001</v>
      </c>
    </row>
    <row r="1822" spans="1:16" x14ac:dyDescent="0.25">
      <c r="A1822" t="s">
        <v>1576</v>
      </c>
      <c r="B1822" s="2">
        <v>0</v>
      </c>
      <c r="E1822" s="4" t="e">
        <v>#N/A</v>
      </c>
      <c r="F1822" s="4">
        <v>0.18</v>
      </c>
      <c r="K1822" s="4">
        <v>0.17</v>
      </c>
      <c r="L1822" s="4">
        <v>0.32090000000000002</v>
      </c>
      <c r="M1822" s="4">
        <v>0.52769999999999995</v>
      </c>
      <c r="N1822" s="4">
        <v>0.48</v>
      </c>
      <c r="O1822" s="4">
        <v>0.40039999999999998</v>
      </c>
      <c r="P1822" s="4">
        <v>0.50390000000000001</v>
      </c>
    </row>
    <row r="1823" spans="1:16" x14ac:dyDescent="0.25">
      <c r="A1823" t="s">
        <v>1577</v>
      </c>
      <c r="B1823" s="2">
        <v>0</v>
      </c>
      <c r="E1823" s="4" t="e">
        <v>#N/A</v>
      </c>
      <c r="F1823" s="4">
        <v>0.18</v>
      </c>
      <c r="K1823" s="4">
        <v>0.17</v>
      </c>
      <c r="L1823" s="4">
        <v>0.32090000000000002</v>
      </c>
      <c r="M1823" s="4">
        <v>0.52769999999999995</v>
      </c>
      <c r="N1823" s="4">
        <v>0.48</v>
      </c>
      <c r="O1823" s="4">
        <v>0.40039999999999998</v>
      </c>
      <c r="P1823" s="4">
        <v>0.50390000000000001</v>
      </c>
    </row>
    <row r="1824" spans="1:16" x14ac:dyDescent="0.25">
      <c r="A1824" t="s">
        <v>1578</v>
      </c>
      <c r="B1824" s="2">
        <v>0</v>
      </c>
      <c r="E1824" s="4" t="e">
        <v>#N/A</v>
      </c>
      <c r="F1824" s="4">
        <v>0.18</v>
      </c>
      <c r="K1824" s="4">
        <v>0.17</v>
      </c>
      <c r="L1824" s="4">
        <v>0.32090000000000002</v>
      </c>
      <c r="M1824" s="4">
        <v>0.52769999999999995</v>
      </c>
      <c r="N1824" s="4">
        <v>0.48</v>
      </c>
      <c r="O1824" s="4">
        <v>0.40039999999999998</v>
      </c>
      <c r="P1824" s="4">
        <v>0.50390000000000001</v>
      </c>
    </row>
    <row r="1825" spans="1:16" x14ac:dyDescent="0.25">
      <c r="A1825" t="s">
        <v>1579</v>
      </c>
      <c r="B1825" s="2">
        <v>0</v>
      </c>
      <c r="E1825" s="4" t="e">
        <v>#N/A</v>
      </c>
      <c r="F1825" s="4">
        <v>0.18</v>
      </c>
      <c r="K1825" s="4">
        <v>0.17</v>
      </c>
      <c r="L1825" s="4">
        <v>0.32090000000000002</v>
      </c>
      <c r="M1825" s="4">
        <v>0.52769999999999995</v>
      </c>
      <c r="N1825" s="4">
        <v>0.48</v>
      </c>
      <c r="O1825" s="4">
        <v>0.40039999999999998</v>
      </c>
      <c r="P1825" s="4">
        <v>0.50390000000000001</v>
      </c>
    </row>
    <row r="1826" spans="1:16" x14ac:dyDescent="0.25">
      <c r="A1826" t="s">
        <v>1580</v>
      </c>
      <c r="B1826" s="2">
        <v>0</v>
      </c>
      <c r="E1826" s="4" t="e">
        <v>#N/A</v>
      </c>
      <c r="F1826" s="4">
        <v>0.18</v>
      </c>
      <c r="K1826" s="4">
        <v>0.17</v>
      </c>
      <c r="L1826" s="4">
        <v>0.32090000000000002</v>
      </c>
      <c r="M1826" s="4">
        <v>0.52769999999999995</v>
      </c>
      <c r="N1826" s="4">
        <v>0.48</v>
      </c>
      <c r="O1826" s="4">
        <v>0.40039999999999998</v>
      </c>
      <c r="P1826" s="4">
        <v>0.50390000000000001</v>
      </c>
    </row>
    <row r="1827" spans="1:16" x14ac:dyDescent="0.25">
      <c r="A1827" t="s">
        <v>1581</v>
      </c>
      <c r="B1827" s="2">
        <v>0</v>
      </c>
      <c r="E1827" s="4" t="e">
        <v>#N/A</v>
      </c>
      <c r="F1827" s="4">
        <v>0.18</v>
      </c>
      <c r="K1827" s="4">
        <v>0.17</v>
      </c>
      <c r="L1827" s="4">
        <v>0.32090000000000002</v>
      </c>
      <c r="M1827" s="4">
        <v>0.52769999999999995</v>
      </c>
      <c r="N1827" s="4">
        <v>0.48</v>
      </c>
      <c r="O1827" s="4">
        <v>0.40039999999999998</v>
      </c>
      <c r="P1827" s="4">
        <v>0.50390000000000001</v>
      </c>
    </row>
    <row r="1828" spans="1:16" x14ac:dyDescent="0.25">
      <c r="A1828" t="s">
        <v>1582</v>
      </c>
      <c r="B1828" s="2">
        <v>0</v>
      </c>
      <c r="E1828" s="4" t="e">
        <v>#N/A</v>
      </c>
      <c r="F1828" s="4">
        <v>0.18</v>
      </c>
      <c r="K1828" s="4">
        <v>0.17</v>
      </c>
      <c r="L1828" s="4">
        <v>0.32090000000000002</v>
      </c>
      <c r="M1828" s="4">
        <v>0.52769999999999995</v>
      </c>
      <c r="N1828" s="4">
        <v>0.48</v>
      </c>
      <c r="O1828" s="4">
        <v>0.40039999999999998</v>
      </c>
      <c r="P1828" s="4">
        <v>0.50390000000000001</v>
      </c>
    </row>
    <row r="1829" spans="1:16" x14ac:dyDescent="0.25">
      <c r="A1829" t="s">
        <v>1583</v>
      </c>
      <c r="B1829" s="2">
        <v>0</v>
      </c>
      <c r="E1829" s="4" t="e">
        <v>#N/A</v>
      </c>
      <c r="F1829" s="4">
        <v>0.18</v>
      </c>
      <c r="K1829" s="4">
        <v>0.17</v>
      </c>
      <c r="L1829" s="4">
        <v>0.32090000000000002</v>
      </c>
      <c r="M1829" s="4">
        <v>0.52769999999999995</v>
      </c>
      <c r="N1829" s="4">
        <v>0.48</v>
      </c>
      <c r="O1829" s="4">
        <v>0.40039999999999998</v>
      </c>
      <c r="P1829" s="4">
        <v>0.50390000000000001</v>
      </c>
    </row>
    <row r="1830" spans="1:16" x14ac:dyDescent="0.25">
      <c r="A1830" t="s">
        <v>1584</v>
      </c>
      <c r="B1830" s="2">
        <v>0</v>
      </c>
      <c r="E1830" s="4" t="e">
        <v>#N/A</v>
      </c>
      <c r="F1830" s="4">
        <v>0.18</v>
      </c>
      <c r="K1830" s="4">
        <v>0.17</v>
      </c>
      <c r="L1830" s="4">
        <v>0.32090000000000002</v>
      </c>
      <c r="M1830" s="4">
        <v>0.52769999999999995</v>
      </c>
      <c r="N1830" s="4">
        <v>0.48</v>
      </c>
      <c r="O1830" s="4">
        <v>0.40039999999999998</v>
      </c>
      <c r="P1830" s="4">
        <v>0.50390000000000001</v>
      </c>
    </row>
    <row r="1831" spans="1:16" x14ac:dyDescent="0.25">
      <c r="A1831" t="s">
        <v>1585</v>
      </c>
      <c r="B1831" s="2">
        <v>0</v>
      </c>
      <c r="E1831" s="4" t="e">
        <v>#N/A</v>
      </c>
      <c r="F1831" s="4">
        <v>0.18</v>
      </c>
      <c r="K1831" s="4">
        <v>0.17</v>
      </c>
      <c r="L1831" s="4">
        <v>0.32090000000000002</v>
      </c>
      <c r="M1831" s="4">
        <v>0.52769999999999995</v>
      </c>
      <c r="N1831" s="4">
        <v>0.48</v>
      </c>
      <c r="O1831" s="4">
        <v>0.40039999999999998</v>
      </c>
      <c r="P1831" s="4">
        <v>0.50390000000000001</v>
      </c>
    </row>
    <row r="1832" spans="1:16" x14ac:dyDescent="0.25">
      <c r="A1832" t="s">
        <v>1586</v>
      </c>
      <c r="B1832" s="2">
        <v>0</v>
      </c>
      <c r="E1832" s="4" t="e">
        <v>#N/A</v>
      </c>
      <c r="F1832" s="4">
        <v>0.18</v>
      </c>
      <c r="K1832" s="4">
        <v>0.17</v>
      </c>
      <c r="L1832" s="4">
        <v>0.32090000000000002</v>
      </c>
      <c r="M1832" s="4">
        <v>0.52769999999999995</v>
      </c>
      <c r="N1832" s="4">
        <v>0.48</v>
      </c>
      <c r="O1832" s="4">
        <v>0.40039999999999998</v>
      </c>
      <c r="P1832" s="4">
        <v>0.50390000000000001</v>
      </c>
    </row>
    <row r="1833" spans="1:16" x14ac:dyDescent="0.25">
      <c r="A1833" t="s">
        <v>1587</v>
      </c>
      <c r="B1833" s="2">
        <v>0</v>
      </c>
      <c r="E1833" s="4" t="e">
        <v>#N/A</v>
      </c>
      <c r="F1833" s="4">
        <v>0.18</v>
      </c>
      <c r="K1833" s="4">
        <v>0.17</v>
      </c>
      <c r="L1833" s="4">
        <v>0.32090000000000002</v>
      </c>
      <c r="M1833" s="4">
        <v>0.52769999999999995</v>
      </c>
      <c r="N1833" s="4">
        <v>0.48</v>
      </c>
      <c r="O1833" s="4">
        <v>0.40039999999999998</v>
      </c>
      <c r="P1833" s="4">
        <v>0.50390000000000001</v>
      </c>
    </row>
    <row r="1834" spans="1:16" x14ac:dyDescent="0.25">
      <c r="A1834" t="s">
        <v>1588</v>
      </c>
      <c r="B1834" s="2">
        <v>0</v>
      </c>
      <c r="E1834" s="4" t="e">
        <v>#N/A</v>
      </c>
      <c r="F1834" s="4">
        <v>0.18</v>
      </c>
      <c r="K1834" s="4">
        <v>0.17</v>
      </c>
      <c r="L1834" s="4">
        <v>0.32090000000000002</v>
      </c>
      <c r="M1834" s="4">
        <v>0.52769999999999995</v>
      </c>
      <c r="N1834" s="4">
        <v>0.48</v>
      </c>
      <c r="O1834" s="4">
        <v>0.40039999999999998</v>
      </c>
      <c r="P1834" s="4">
        <v>0.50390000000000001</v>
      </c>
    </row>
    <row r="1835" spans="1:16" x14ac:dyDescent="0.25">
      <c r="A1835" t="s">
        <v>1589</v>
      </c>
      <c r="B1835" s="2">
        <v>0</v>
      </c>
      <c r="E1835" s="4" t="e">
        <v>#N/A</v>
      </c>
      <c r="F1835" s="4">
        <v>0.18</v>
      </c>
      <c r="K1835" s="4">
        <v>0.17</v>
      </c>
      <c r="L1835" s="4">
        <v>0.32090000000000002</v>
      </c>
      <c r="M1835" s="4">
        <v>0.52769999999999995</v>
      </c>
      <c r="N1835" s="4">
        <v>0.48</v>
      </c>
      <c r="O1835" s="4">
        <v>0.40039999999999998</v>
      </c>
      <c r="P1835" s="4">
        <v>0.50390000000000001</v>
      </c>
    </row>
    <row r="1836" spans="1:16" x14ac:dyDescent="0.25">
      <c r="A1836" t="s">
        <v>1590</v>
      </c>
      <c r="B1836" s="2">
        <v>0</v>
      </c>
      <c r="E1836" s="4" t="e">
        <v>#N/A</v>
      </c>
      <c r="F1836" s="4">
        <v>0.18</v>
      </c>
      <c r="K1836" s="4">
        <v>0.17</v>
      </c>
      <c r="L1836" s="4">
        <v>0.32090000000000002</v>
      </c>
      <c r="M1836" s="4">
        <v>0.52769999999999995</v>
      </c>
      <c r="N1836" s="4">
        <v>0.48</v>
      </c>
      <c r="O1836" s="4">
        <v>0.40039999999999998</v>
      </c>
      <c r="P1836" s="4">
        <v>0.50390000000000001</v>
      </c>
    </row>
    <row r="1837" spans="1:16" x14ac:dyDescent="0.25">
      <c r="A1837" t="s">
        <v>1591</v>
      </c>
      <c r="B1837" s="2">
        <v>0</v>
      </c>
      <c r="E1837" s="4" t="e">
        <v>#N/A</v>
      </c>
      <c r="F1837" s="4">
        <v>0.18</v>
      </c>
      <c r="K1837" s="4">
        <v>0.17</v>
      </c>
      <c r="L1837" s="4">
        <v>0.32090000000000002</v>
      </c>
      <c r="M1837" s="4">
        <v>0.52769999999999995</v>
      </c>
      <c r="N1837" s="4">
        <v>0.48</v>
      </c>
      <c r="O1837" s="4">
        <v>0.40039999999999998</v>
      </c>
      <c r="P1837" s="4">
        <v>0.50390000000000001</v>
      </c>
    </row>
    <row r="1838" spans="1:16" x14ac:dyDescent="0.25">
      <c r="A1838" t="s">
        <v>1592</v>
      </c>
      <c r="B1838" s="2">
        <v>0</v>
      </c>
      <c r="E1838" s="4" t="e">
        <v>#N/A</v>
      </c>
      <c r="F1838" s="4">
        <v>0.18</v>
      </c>
      <c r="K1838" s="4">
        <v>0.17</v>
      </c>
      <c r="L1838" s="4">
        <v>0.32090000000000002</v>
      </c>
      <c r="M1838" s="4">
        <v>0.52769999999999995</v>
      </c>
      <c r="N1838" s="4">
        <v>0.48</v>
      </c>
      <c r="O1838" s="4">
        <v>0.40039999999999998</v>
      </c>
      <c r="P1838" s="4">
        <v>0.50390000000000001</v>
      </c>
    </row>
    <row r="1839" spans="1:16" x14ac:dyDescent="0.25">
      <c r="A1839" t="s">
        <v>1593</v>
      </c>
      <c r="B1839" s="2">
        <v>0</v>
      </c>
      <c r="E1839" s="4" t="e">
        <v>#N/A</v>
      </c>
      <c r="F1839" s="4">
        <v>0.18</v>
      </c>
      <c r="K1839" s="4">
        <v>0.17</v>
      </c>
      <c r="L1839" s="4">
        <v>0.32090000000000002</v>
      </c>
      <c r="M1839" s="4">
        <v>0.52769999999999995</v>
      </c>
      <c r="N1839" s="4">
        <v>0.48</v>
      </c>
      <c r="O1839" s="4">
        <v>0.40039999999999998</v>
      </c>
      <c r="P1839" s="4">
        <v>0.50390000000000001</v>
      </c>
    </row>
    <row r="1840" spans="1:16" x14ac:dyDescent="0.25">
      <c r="A1840" t="s">
        <v>1594</v>
      </c>
      <c r="B1840" s="2">
        <v>0</v>
      </c>
      <c r="E1840" s="4" t="e">
        <v>#N/A</v>
      </c>
      <c r="F1840" s="4">
        <v>0.18</v>
      </c>
      <c r="K1840" s="4">
        <v>0.17</v>
      </c>
      <c r="L1840" s="4">
        <v>0.32090000000000002</v>
      </c>
      <c r="M1840" s="4">
        <v>0.52769999999999995</v>
      </c>
      <c r="N1840" s="4">
        <v>0.48</v>
      </c>
      <c r="O1840" s="4">
        <v>0.40039999999999998</v>
      </c>
      <c r="P1840" s="4">
        <v>0.50390000000000001</v>
      </c>
    </row>
    <row r="1841" spans="1:16" x14ac:dyDescent="0.25">
      <c r="A1841" t="s">
        <v>1595</v>
      </c>
      <c r="B1841" s="2">
        <v>0</v>
      </c>
      <c r="E1841" s="4" t="e">
        <v>#N/A</v>
      </c>
      <c r="F1841" s="4">
        <v>0.18</v>
      </c>
      <c r="K1841" s="4">
        <v>0.17</v>
      </c>
      <c r="L1841" s="4">
        <v>0.32090000000000002</v>
      </c>
      <c r="M1841" s="4">
        <v>0.52769999999999995</v>
      </c>
      <c r="N1841" s="4">
        <v>0.48</v>
      </c>
      <c r="O1841" s="4">
        <v>0.40039999999999998</v>
      </c>
      <c r="P1841" s="4">
        <v>0.50390000000000001</v>
      </c>
    </row>
    <row r="1842" spans="1:16" x14ac:dyDescent="0.25">
      <c r="A1842" t="s">
        <v>1596</v>
      </c>
      <c r="B1842" s="2">
        <v>0</v>
      </c>
      <c r="E1842" s="4" t="e">
        <v>#N/A</v>
      </c>
      <c r="F1842" s="4">
        <v>0.18</v>
      </c>
      <c r="K1842" s="4">
        <v>0.17</v>
      </c>
      <c r="L1842" s="4">
        <v>0.32090000000000002</v>
      </c>
      <c r="M1842" s="4">
        <v>0.52769999999999995</v>
      </c>
      <c r="N1842" s="4">
        <v>0.48</v>
      </c>
      <c r="O1842" s="4">
        <v>0.40039999999999998</v>
      </c>
      <c r="P1842" s="4">
        <v>0.50390000000000001</v>
      </c>
    </row>
    <row r="1843" spans="1:16" x14ac:dyDescent="0.25">
      <c r="A1843" t="s">
        <v>1597</v>
      </c>
      <c r="B1843" s="2">
        <v>0</v>
      </c>
      <c r="E1843" s="4" t="e">
        <v>#N/A</v>
      </c>
      <c r="F1843" s="4">
        <v>0.18</v>
      </c>
      <c r="K1843" s="4">
        <v>0.17</v>
      </c>
      <c r="L1843" s="4">
        <v>0.32090000000000002</v>
      </c>
      <c r="M1843" s="4">
        <v>0.52769999999999995</v>
      </c>
      <c r="N1843" s="4">
        <v>0.48</v>
      </c>
      <c r="O1843" s="4">
        <v>0.40039999999999998</v>
      </c>
      <c r="P1843" s="4">
        <v>0.50390000000000001</v>
      </c>
    </row>
    <row r="1844" spans="1:16" x14ac:dyDescent="0.25">
      <c r="A1844" t="s">
        <v>1598</v>
      </c>
      <c r="B1844" s="2">
        <v>0</v>
      </c>
      <c r="E1844" s="4" t="e">
        <v>#N/A</v>
      </c>
      <c r="F1844" s="4">
        <v>0.18</v>
      </c>
      <c r="K1844" s="4">
        <v>0.17</v>
      </c>
      <c r="L1844" s="4">
        <v>0.32090000000000002</v>
      </c>
      <c r="M1844" s="4">
        <v>0.52769999999999995</v>
      </c>
      <c r="N1844" s="4">
        <v>0.48</v>
      </c>
      <c r="O1844" s="4">
        <v>0.40039999999999998</v>
      </c>
      <c r="P1844" s="4">
        <v>0.50390000000000001</v>
      </c>
    </row>
    <row r="1845" spans="1:16" x14ac:dyDescent="0.25">
      <c r="A1845" t="s">
        <v>1599</v>
      </c>
      <c r="B1845" s="2">
        <v>0</v>
      </c>
      <c r="E1845" s="4" t="e">
        <v>#N/A</v>
      </c>
      <c r="F1845" s="4">
        <v>0.18</v>
      </c>
      <c r="K1845" s="4">
        <v>0.17</v>
      </c>
      <c r="L1845" s="4">
        <v>0.32090000000000002</v>
      </c>
      <c r="M1845" s="4">
        <v>0.52769999999999995</v>
      </c>
      <c r="N1845" s="4">
        <v>0.48</v>
      </c>
      <c r="O1845" s="4">
        <v>0.40039999999999998</v>
      </c>
      <c r="P1845" s="4">
        <v>0.50390000000000001</v>
      </c>
    </row>
    <row r="1846" spans="1:16" x14ac:dyDescent="0.25">
      <c r="A1846" t="s">
        <v>1600</v>
      </c>
      <c r="B1846" s="2">
        <v>0</v>
      </c>
      <c r="E1846" s="4" t="e">
        <v>#N/A</v>
      </c>
      <c r="F1846" s="4">
        <v>0.18</v>
      </c>
      <c r="K1846" s="4">
        <v>0.17</v>
      </c>
      <c r="L1846" s="4">
        <v>0.32090000000000002</v>
      </c>
      <c r="M1846" s="4">
        <v>0.52769999999999995</v>
      </c>
      <c r="N1846" s="4">
        <v>0.48</v>
      </c>
      <c r="O1846" s="4">
        <v>0.40039999999999998</v>
      </c>
      <c r="P1846" s="4">
        <v>0.50390000000000001</v>
      </c>
    </row>
    <row r="1847" spans="1:16" x14ac:dyDescent="0.25">
      <c r="A1847" t="s">
        <v>1601</v>
      </c>
      <c r="B1847" s="2">
        <v>0</v>
      </c>
      <c r="E1847" s="4" t="e">
        <v>#N/A</v>
      </c>
      <c r="F1847" s="4">
        <v>0.18</v>
      </c>
      <c r="K1847" s="4">
        <v>0.17</v>
      </c>
      <c r="L1847" s="4">
        <v>0.32090000000000002</v>
      </c>
      <c r="M1847" s="4">
        <v>0.52769999999999995</v>
      </c>
      <c r="N1847" s="4">
        <v>0.48</v>
      </c>
      <c r="O1847" s="4">
        <v>0.40039999999999998</v>
      </c>
      <c r="P1847" s="4">
        <v>0.50390000000000001</v>
      </c>
    </row>
    <row r="1848" spans="1:16" x14ac:dyDescent="0.25">
      <c r="A1848" t="s">
        <v>1602</v>
      </c>
      <c r="B1848" s="2">
        <v>0</v>
      </c>
      <c r="E1848" s="4" t="e">
        <v>#N/A</v>
      </c>
      <c r="F1848" s="4">
        <v>0.18</v>
      </c>
      <c r="K1848" s="4">
        <v>0.17</v>
      </c>
      <c r="L1848" s="4">
        <v>0.32090000000000002</v>
      </c>
      <c r="M1848" s="4">
        <v>0.52769999999999995</v>
      </c>
      <c r="N1848" s="4">
        <v>0.48</v>
      </c>
      <c r="O1848" s="4">
        <v>0.40039999999999998</v>
      </c>
      <c r="P1848" s="4">
        <v>0.50390000000000001</v>
      </c>
    </row>
    <row r="1849" spans="1:16" x14ac:dyDescent="0.25">
      <c r="A1849" t="s">
        <v>1603</v>
      </c>
      <c r="B1849" s="2">
        <v>0</v>
      </c>
      <c r="E1849" s="4" t="e">
        <v>#N/A</v>
      </c>
      <c r="F1849" s="4">
        <v>0.18</v>
      </c>
      <c r="K1849" s="4">
        <v>0.17</v>
      </c>
      <c r="L1849" s="4">
        <v>0.32090000000000002</v>
      </c>
      <c r="M1849" s="4">
        <v>0.52769999999999995</v>
      </c>
      <c r="N1849" s="4">
        <v>0.48</v>
      </c>
      <c r="O1849" s="4">
        <v>0.40039999999999998</v>
      </c>
      <c r="P1849" s="4">
        <v>0.50390000000000001</v>
      </c>
    </row>
    <row r="1850" spans="1:16" x14ac:dyDescent="0.25">
      <c r="A1850" t="s">
        <v>1604</v>
      </c>
      <c r="B1850" s="2">
        <v>0</v>
      </c>
      <c r="E1850" s="4" t="e">
        <v>#N/A</v>
      </c>
      <c r="F1850" s="4">
        <v>0.18</v>
      </c>
      <c r="K1850" s="4">
        <v>0.17</v>
      </c>
      <c r="L1850" s="4">
        <v>0.32090000000000002</v>
      </c>
      <c r="M1850" s="4">
        <v>0.52769999999999995</v>
      </c>
      <c r="N1850" s="4">
        <v>0.48</v>
      </c>
      <c r="O1850" s="4">
        <v>0.40039999999999998</v>
      </c>
      <c r="P1850" s="4">
        <v>0.50390000000000001</v>
      </c>
    </row>
    <row r="1851" spans="1:16" x14ac:dyDescent="0.25">
      <c r="A1851" t="s">
        <v>1605</v>
      </c>
      <c r="B1851" s="2">
        <v>0</v>
      </c>
      <c r="E1851" s="4" t="e">
        <v>#N/A</v>
      </c>
      <c r="F1851" s="4">
        <v>0.18</v>
      </c>
      <c r="K1851" s="4">
        <v>0.17</v>
      </c>
      <c r="L1851" s="4">
        <v>0.32090000000000002</v>
      </c>
      <c r="M1851" s="4">
        <v>0.52769999999999995</v>
      </c>
      <c r="N1851" s="4">
        <v>0.48</v>
      </c>
      <c r="O1851" s="4">
        <v>0.40039999999999998</v>
      </c>
      <c r="P1851" s="4">
        <v>0.50390000000000001</v>
      </c>
    </row>
    <row r="1852" spans="1:16" x14ac:dyDescent="0.25">
      <c r="A1852" t="s">
        <v>1606</v>
      </c>
      <c r="B1852" s="2">
        <v>0</v>
      </c>
      <c r="E1852" s="4" t="e">
        <v>#N/A</v>
      </c>
      <c r="F1852" s="4">
        <v>0.18</v>
      </c>
      <c r="K1852" s="4">
        <v>0.17</v>
      </c>
      <c r="L1852" s="4">
        <v>0.32090000000000002</v>
      </c>
      <c r="M1852" s="4">
        <v>0.52769999999999995</v>
      </c>
      <c r="N1852" s="4">
        <v>0.48</v>
      </c>
      <c r="O1852" s="4">
        <v>0.40039999999999998</v>
      </c>
      <c r="P1852" s="4">
        <v>0.50390000000000001</v>
      </c>
    </row>
    <row r="1853" spans="1:16" x14ac:dyDescent="0.25">
      <c r="A1853" t="s">
        <v>1607</v>
      </c>
      <c r="B1853" s="2">
        <v>0</v>
      </c>
      <c r="E1853" s="4" t="e">
        <v>#N/A</v>
      </c>
      <c r="F1853" s="4">
        <v>0.18</v>
      </c>
      <c r="K1853" s="4">
        <v>0.17</v>
      </c>
      <c r="L1853" s="4">
        <v>0.32090000000000002</v>
      </c>
      <c r="M1853" s="4">
        <v>0.52769999999999995</v>
      </c>
      <c r="N1853" s="4">
        <v>0.48</v>
      </c>
      <c r="O1853" s="4">
        <v>0.40039999999999998</v>
      </c>
      <c r="P1853" s="4">
        <v>0.50390000000000001</v>
      </c>
    </row>
    <row r="1854" spans="1:16" x14ac:dyDescent="0.25">
      <c r="A1854" t="s">
        <v>1608</v>
      </c>
      <c r="B1854" s="2">
        <v>0</v>
      </c>
      <c r="E1854" s="4" t="e">
        <v>#N/A</v>
      </c>
      <c r="F1854" s="4">
        <v>0.18</v>
      </c>
      <c r="K1854" s="4">
        <v>0.17</v>
      </c>
      <c r="L1854" s="4">
        <v>0.32090000000000002</v>
      </c>
      <c r="M1854" s="4">
        <v>0.52769999999999995</v>
      </c>
      <c r="N1854" s="4">
        <v>0.48</v>
      </c>
      <c r="O1854" s="4">
        <v>0.40039999999999998</v>
      </c>
      <c r="P1854" s="4">
        <v>0.50390000000000001</v>
      </c>
    </row>
    <row r="1855" spans="1:16" x14ac:dyDescent="0.25">
      <c r="A1855" t="s">
        <v>1609</v>
      </c>
      <c r="B1855" s="2">
        <v>0</v>
      </c>
      <c r="E1855" s="4" t="e">
        <v>#N/A</v>
      </c>
      <c r="F1855" s="4">
        <v>0.18</v>
      </c>
      <c r="K1855" s="4">
        <v>0.17</v>
      </c>
      <c r="L1855" s="4">
        <v>0.32090000000000002</v>
      </c>
      <c r="M1855" s="4">
        <v>0.52769999999999995</v>
      </c>
      <c r="N1855" s="4">
        <v>0.48</v>
      </c>
      <c r="O1855" s="4">
        <v>0.40039999999999998</v>
      </c>
      <c r="P1855" s="4">
        <v>0.50390000000000001</v>
      </c>
    </row>
    <row r="1856" spans="1:16" x14ac:dyDescent="0.25">
      <c r="A1856" t="s">
        <v>1610</v>
      </c>
      <c r="B1856" s="2">
        <v>0</v>
      </c>
      <c r="E1856" s="4" t="e">
        <v>#N/A</v>
      </c>
      <c r="F1856" s="4">
        <v>0.18</v>
      </c>
      <c r="K1856" s="4">
        <v>0.17</v>
      </c>
      <c r="L1856" s="4">
        <v>0.32090000000000002</v>
      </c>
      <c r="M1856" s="4">
        <v>0.52769999999999995</v>
      </c>
      <c r="N1856" s="4">
        <v>0.48</v>
      </c>
      <c r="O1856" s="4">
        <v>0.40039999999999998</v>
      </c>
      <c r="P1856" s="4">
        <v>0.50390000000000001</v>
      </c>
    </row>
    <row r="1857" spans="1:16" x14ac:dyDescent="0.25">
      <c r="A1857" t="s">
        <v>1611</v>
      </c>
      <c r="B1857" s="2">
        <v>0</v>
      </c>
      <c r="E1857" s="4" t="e">
        <v>#N/A</v>
      </c>
      <c r="F1857" s="4">
        <v>0.18</v>
      </c>
      <c r="K1857" s="4">
        <v>0.17</v>
      </c>
      <c r="L1857" s="4">
        <v>0.32090000000000002</v>
      </c>
      <c r="M1857" s="4">
        <v>0.52769999999999995</v>
      </c>
      <c r="N1857" s="4">
        <v>0.48</v>
      </c>
      <c r="O1857" s="4">
        <v>0.40039999999999998</v>
      </c>
      <c r="P1857" s="4">
        <v>0.50390000000000001</v>
      </c>
    </row>
    <row r="1858" spans="1:16" x14ac:dyDescent="0.25">
      <c r="A1858" t="s">
        <v>1612</v>
      </c>
      <c r="B1858" s="2">
        <v>0</v>
      </c>
      <c r="E1858" s="4" t="e">
        <v>#N/A</v>
      </c>
      <c r="F1858" s="4">
        <v>0.18</v>
      </c>
      <c r="K1858" s="4">
        <v>0.17</v>
      </c>
      <c r="L1858" s="4">
        <v>0.32090000000000002</v>
      </c>
      <c r="M1858" s="4">
        <v>0.52769999999999995</v>
      </c>
      <c r="N1858" s="4">
        <v>0.48</v>
      </c>
      <c r="O1858" s="4">
        <v>0.40039999999999998</v>
      </c>
      <c r="P1858" s="4">
        <v>0.50390000000000001</v>
      </c>
    </row>
    <row r="1859" spans="1:16" x14ac:dyDescent="0.25">
      <c r="A1859" t="s">
        <v>1613</v>
      </c>
      <c r="B1859" s="2">
        <v>0</v>
      </c>
      <c r="E1859" s="4" t="e">
        <v>#N/A</v>
      </c>
      <c r="F1859" s="4">
        <v>0.18</v>
      </c>
      <c r="K1859" s="4">
        <v>0.17</v>
      </c>
      <c r="L1859" s="4">
        <v>0.32090000000000002</v>
      </c>
      <c r="M1859" s="4">
        <v>0.52769999999999995</v>
      </c>
      <c r="N1859" s="4">
        <v>0.48</v>
      </c>
      <c r="O1859" s="4">
        <v>0.40039999999999998</v>
      </c>
      <c r="P1859" s="4">
        <v>0.50390000000000001</v>
      </c>
    </row>
    <row r="1860" spans="1:16" x14ac:dyDescent="0.25">
      <c r="A1860" t="s">
        <v>1614</v>
      </c>
      <c r="B1860" s="2">
        <v>0</v>
      </c>
      <c r="E1860" s="4" t="e">
        <v>#N/A</v>
      </c>
      <c r="F1860" s="4">
        <v>0.18</v>
      </c>
      <c r="K1860" s="4">
        <v>0.17</v>
      </c>
      <c r="L1860" s="4">
        <v>0.32090000000000002</v>
      </c>
      <c r="M1860" s="4">
        <v>0.52769999999999995</v>
      </c>
      <c r="N1860" s="4">
        <v>0.48</v>
      </c>
      <c r="O1860" s="4">
        <v>0.40039999999999998</v>
      </c>
      <c r="P1860" s="4">
        <v>0.50390000000000001</v>
      </c>
    </row>
    <row r="1861" spans="1:16" x14ac:dyDescent="0.25">
      <c r="A1861" t="s">
        <v>1615</v>
      </c>
      <c r="B1861" s="2">
        <v>0</v>
      </c>
      <c r="E1861" s="4" t="e">
        <v>#N/A</v>
      </c>
      <c r="F1861" s="4">
        <v>0.18</v>
      </c>
      <c r="K1861" s="4">
        <v>0.17</v>
      </c>
      <c r="L1861" s="4">
        <v>0.32090000000000002</v>
      </c>
      <c r="M1861" s="4">
        <v>0.52769999999999995</v>
      </c>
      <c r="N1861" s="4">
        <v>0.48</v>
      </c>
      <c r="O1861" s="4">
        <v>0.40039999999999998</v>
      </c>
      <c r="P1861" s="4">
        <v>0.50390000000000001</v>
      </c>
    </row>
    <row r="1862" spans="1:16" x14ac:dyDescent="0.25">
      <c r="A1862" t="s">
        <v>1616</v>
      </c>
      <c r="B1862" s="2">
        <v>0</v>
      </c>
      <c r="E1862" s="4" t="e">
        <v>#N/A</v>
      </c>
      <c r="F1862" s="4">
        <v>0.18</v>
      </c>
      <c r="K1862" s="4">
        <v>0.17</v>
      </c>
      <c r="L1862" s="4">
        <v>0.32090000000000002</v>
      </c>
      <c r="M1862" s="4">
        <v>0.52769999999999995</v>
      </c>
      <c r="N1862" s="4">
        <v>0.48</v>
      </c>
      <c r="O1862" s="4">
        <v>0.40039999999999998</v>
      </c>
      <c r="P1862" s="4">
        <v>0.50390000000000001</v>
      </c>
    </row>
    <row r="1863" spans="1:16" x14ac:dyDescent="0.25">
      <c r="A1863" t="s">
        <v>1617</v>
      </c>
      <c r="B1863" s="2">
        <v>0</v>
      </c>
      <c r="E1863" s="4" t="e">
        <v>#N/A</v>
      </c>
      <c r="F1863" s="4">
        <v>0.18</v>
      </c>
      <c r="K1863" s="4">
        <v>0.17</v>
      </c>
      <c r="L1863" s="4">
        <v>0.32090000000000002</v>
      </c>
      <c r="M1863" s="4">
        <v>0.52769999999999995</v>
      </c>
      <c r="N1863" s="4">
        <v>0.48</v>
      </c>
      <c r="O1863" s="4">
        <v>0.40039999999999998</v>
      </c>
      <c r="P1863" s="4">
        <v>0.50390000000000001</v>
      </c>
    </row>
    <row r="1864" spans="1:16" x14ac:dyDescent="0.25">
      <c r="A1864" t="s">
        <v>1618</v>
      </c>
      <c r="B1864" s="2">
        <v>0</v>
      </c>
      <c r="E1864" s="4" t="e">
        <v>#N/A</v>
      </c>
      <c r="F1864" s="4">
        <v>0.18</v>
      </c>
      <c r="K1864" s="4">
        <v>0.17</v>
      </c>
      <c r="L1864" s="4">
        <v>0.32090000000000002</v>
      </c>
      <c r="M1864" s="4">
        <v>0.52769999999999995</v>
      </c>
      <c r="N1864" s="4">
        <v>0.48</v>
      </c>
      <c r="O1864" s="4">
        <v>0.40039999999999998</v>
      </c>
      <c r="P1864" s="4">
        <v>0.50390000000000001</v>
      </c>
    </row>
    <row r="1865" spans="1:16" x14ac:dyDescent="0.25">
      <c r="A1865" t="s">
        <v>1619</v>
      </c>
      <c r="B1865" s="2">
        <v>0</v>
      </c>
      <c r="E1865" s="4" t="e">
        <v>#N/A</v>
      </c>
      <c r="F1865" s="4">
        <v>0.18</v>
      </c>
      <c r="K1865" s="4">
        <v>0.17</v>
      </c>
      <c r="L1865" s="4">
        <v>0.32090000000000002</v>
      </c>
      <c r="M1865" s="4">
        <v>0.52769999999999995</v>
      </c>
      <c r="N1865" s="4">
        <v>0.48</v>
      </c>
      <c r="O1865" s="4">
        <v>0.40039999999999998</v>
      </c>
      <c r="P1865" s="4">
        <v>0.50390000000000001</v>
      </c>
    </row>
    <row r="1866" spans="1:16" x14ac:dyDescent="0.25">
      <c r="A1866" t="s">
        <v>1620</v>
      </c>
      <c r="B1866" s="2">
        <v>0</v>
      </c>
      <c r="E1866" s="4" t="e">
        <v>#N/A</v>
      </c>
      <c r="F1866" s="4">
        <v>0.18</v>
      </c>
      <c r="K1866" s="4">
        <v>0.17</v>
      </c>
      <c r="L1866" s="4">
        <v>0.32090000000000002</v>
      </c>
      <c r="M1866" s="4">
        <v>0.52769999999999995</v>
      </c>
      <c r="N1866" s="4">
        <v>0.48</v>
      </c>
      <c r="O1866" s="4">
        <v>0.40039999999999998</v>
      </c>
      <c r="P1866" s="4">
        <v>0.50390000000000001</v>
      </c>
    </row>
    <row r="1867" spans="1:16" x14ac:dyDescent="0.25">
      <c r="A1867" t="s">
        <v>1621</v>
      </c>
      <c r="B1867" s="2">
        <v>0</v>
      </c>
      <c r="E1867" s="4" t="e">
        <v>#N/A</v>
      </c>
      <c r="F1867" s="4">
        <v>0.18</v>
      </c>
      <c r="K1867" s="4">
        <v>0.17</v>
      </c>
      <c r="L1867" s="4">
        <v>0.32090000000000002</v>
      </c>
      <c r="M1867" s="4">
        <v>0.52769999999999995</v>
      </c>
      <c r="N1867" s="4">
        <v>0.48</v>
      </c>
      <c r="O1867" s="4">
        <v>0.40039999999999998</v>
      </c>
      <c r="P1867" s="4">
        <v>0.50390000000000001</v>
      </c>
    </row>
    <row r="1868" spans="1:16" x14ac:dyDescent="0.25">
      <c r="A1868" t="s">
        <v>1622</v>
      </c>
      <c r="B1868" s="2">
        <v>0</v>
      </c>
      <c r="E1868" s="4" t="e">
        <v>#N/A</v>
      </c>
      <c r="F1868" s="4">
        <v>0.18</v>
      </c>
      <c r="K1868" s="4">
        <v>0.17</v>
      </c>
      <c r="L1868" s="4">
        <v>0.32090000000000002</v>
      </c>
      <c r="M1868" s="4">
        <v>0.52769999999999995</v>
      </c>
      <c r="N1868" s="4">
        <v>0.48</v>
      </c>
      <c r="O1868" s="4">
        <v>0.40039999999999998</v>
      </c>
      <c r="P1868" s="4">
        <v>0.50390000000000001</v>
      </c>
    </row>
    <row r="1869" spans="1:16" x14ac:dyDescent="0.25">
      <c r="A1869" t="s">
        <v>1623</v>
      </c>
      <c r="B1869" s="2">
        <v>0.05</v>
      </c>
      <c r="E1869" s="4" t="e">
        <v>#N/A</v>
      </c>
      <c r="F1869" s="4">
        <v>0.18</v>
      </c>
      <c r="K1869" s="4">
        <v>0.17</v>
      </c>
      <c r="L1869" s="4">
        <v>0.32090000000000002</v>
      </c>
      <c r="M1869" s="4">
        <v>0.52769999999999995</v>
      </c>
      <c r="N1869" s="4">
        <v>0.48</v>
      </c>
      <c r="O1869" s="4">
        <v>0.40039999999999998</v>
      </c>
      <c r="P1869" s="4">
        <v>0.50390000000000001</v>
      </c>
    </row>
    <row r="1870" spans="1:16" x14ac:dyDescent="0.25">
      <c r="A1870" t="s">
        <v>1624</v>
      </c>
      <c r="B1870" s="2">
        <v>0.05</v>
      </c>
      <c r="E1870" s="4" t="e">
        <v>#N/A</v>
      </c>
      <c r="F1870" s="4">
        <v>0.18</v>
      </c>
      <c r="K1870" s="4">
        <v>0.17</v>
      </c>
      <c r="L1870" s="4">
        <v>0.32090000000000002</v>
      </c>
      <c r="M1870" s="4">
        <v>0.52769999999999995</v>
      </c>
      <c r="N1870" s="4">
        <v>0.48</v>
      </c>
      <c r="O1870" s="4">
        <v>0.40039999999999998</v>
      </c>
      <c r="P1870" s="4">
        <v>0.50390000000000001</v>
      </c>
    </row>
    <row r="1871" spans="1:16" x14ac:dyDescent="0.25">
      <c r="A1871" t="s">
        <v>1625</v>
      </c>
      <c r="B1871" s="2">
        <v>0</v>
      </c>
      <c r="E1871" s="4" t="e">
        <v>#N/A</v>
      </c>
      <c r="F1871" s="4">
        <v>0.18</v>
      </c>
      <c r="K1871" s="4">
        <v>0.17</v>
      </c>
      <c r="L1871" s="4">
        <v>0.32090000000000002</v>
      </c>
      <c r="M1871" s="4">
        <v>0.52769999999999995</v>
      </c>
      <c r="N1871" s="4">
        <v>0.48</v>
      </c>
      <c r="O1871" s="4">
        <v>0.40039999999999998</v>
      </c>
      <c r="P1871" s="4">
        <v>0.50390000000000001</v>
      </c>
    </row>
    <row r="1872" spans="1:16" x14ac:dyDescent="0.25">
      <c r="A1872" t="s">
        <v>1626</v>
      </c>
      <c r="B1872" s="2">
        <v>0</v>
      </c>
      <c r="E1872" s="4" t="e">
        <v>#N/A</v>
      </c>
      <c r="F1872" s="4">
        <v>0.18</v>
      </c>
      <c r="K1872" s="4">
        <v>0.17</v>
      </c>
      <c r="L1872" s="4">
        <v>0.32090000000000002</v>
      </c>
      <c r="M1872" s="4">
        <v>0.52769999999999995</v>
      </c>
      <c r="N1872" s="4">
        <v>0.48</v>
      </c>
      <c r="O1872" s="4">
        <v>0.40039999999999998</v>
      </c>
      <c r="P1872" s="4">
        <v>0.50390000000000001</v>
      </c>
    </row>
    <row r="1873" spans="1:16" x14ac:dyDescent="0.25">
      <c r="A1873" t="s">
        <v>1627</v>
      </c>
      <c r="B1873" s="2">
        <v>0.04</v>
      </c>
      <c r="E1873" s="4" t="e">
        <v>#N/A</v>
      </c>
      <c r="F1873" s="4">
        <v>0.18</v>
      </c>
      <c r="K1873" s="4">
        <v>0.17</v>
      </c>
      <c r="L1873" s="4">
        <v>0.32090000000000002</v>
      </c>
      <c r="M1873" s="4">
        <v>0.52769999999999995</v>
      </c>
      <c r="N1873" s="4">
        <v>0.48</v>
      </c>
      <c r="O1873" s="4">
        <v>0.40039999999999998</v>
      </c>
      <c r="P1873" s="4">
        <v>0.50390000000000001</v>
      </c>
    </row>
    <row r="1874" spans="1:16" x14ac:dyDescent="0.25">
      <c r="A1874" t="s">
        <v>1628</v>
      </c>
      <c r="B1874" s="2">
        <v>0.08</v>
      </c>
      <c r="E1874" s="4" t="e">
        <v>#N/A</v>
      </c>
      <c r="F1874" s="4">
        <v>0.18</v>
      </c>
      <c r="K1874" s="4">
        <v>0.17</v>
      </c>
      <c r="L1874" s="4">
        <v>0.32090000000000002</v>
      </c>
      <c r="M1874" s="4">
        <v>0.52769999999999995</v>
      </c>
      <c r="N1874" s="4">
        <v>0.48</v>
      </c>
      <c r="O1874" s="4">
        <v>0.40039999999999998</v>
      </c>
      <c r="P1874" s="4">
        <v>0.50390000000000001</v>
      </c>
    </row>
    <row r="1875" spans="1:16" x14ac:dyDescent="0.25">
      <c r="A1875" t="s">
        <v>1629</v>
      </c>
      <c r="B1875" s="2">
        <v>0</v>
      </c>
      <c r="E1875" s="4" t="e">
        <v>#N/A</v>
      </c>
      <c r="F1875" s="4">
        <v>0.18</v>
      </c>
      <c r="K1875" s="4">
        <v>0.17</v>
      </c>
      <c r="L1875" s="4">
        <v>0.32090000000000002</v>
      </c>
      <c r="M1875" s="4">
        <v>0.52769999999999995</v>
      </c>
      <c r="N1875" s="4">
        <v>0.48</v>
      </c>
      <c r="O1875" s="4">
        <v>0.40039999999999998</v>
      </c>
      <c r="P1875" s="4">
        <v>0.50390000000000001</v>
      </c>
    </row>
    <row r="1876" spans="1:16" x14ac:dyDescent="0.25">
      <c r="A1876" t="s">
        <v>1630</v>
      </c>
      <c r="B1876" s="2">
        <v>0</v>
      </c>
      <c r="E1876" s="4" t="e">
        <v>#N/A</v>
      </c>
      <c r="F1876" s="4">
        <v>0.18</v>
      </c>
      <c r="K1876" s="4">
        <v>0.17</v>
      </c>
      <c r="L1876" s="4">
        <v>0.32090000000000002</v>
      </c>
      <c r="M1876" s="4">
        <v>0.52769999999999995</v>
      </c>
      <c r="N1876" s="4">
        <v>0.48</v>
      </c>
      <c r="O1876" s="4">
        <v>0.40039999999999998</v>
      </c>
      <c r="P1876" s="4">
        <v>0.50390000000000001</v>
      </c>
    </row>
    <row r="1877" spans="1:16" x14ac:dyDescent="0.25">
      <c r="A1877" t="s">
        <v>1631</v>
      </c>
      <c r="B1877" s="2">
        <v>0</v>
      </c>
      <c r="E1877" s="4" t="e">
        <v>#N/A</v>
      </c>
      <c r="F1877" s="4">
        <v>0.18</v>
      </c>
      <c r="K1877" s="4">
        <v>0.17</v>
      </c>
      <c r="L1877" s="4">
        <v>0.32090000000000002</v>
      </c>
      <c r="M1877" s="4">
        <v>0.52769999999999995</v>
      </c>
      <c r="N1877" s="4">
        <v>0.48</v>
      </c>
      <c r="O1877" s="4">
        <v>0.40039999999999998</v>
      </c>
      <c r="P1877" s="4">
        <v>0.50390000000000001</v>
      </c>
    </row>
    <row r="1878" spans="1:16" x14ac:dyDescent="0.25">
      <c r="A1878" t="s">
        <v>1632</v>
      </c>
      <c r="B1878" s="2">
        <v>0</v>
      </c>
      <c r="E1878" s="4" t="e">
        <v>#N/A</v>
      </c>
      <c r="F1878" s="4">
        <v>0.18</v>
      </c>
      <c r="K1878" s="4">
        <v>0.17</v>
      </c>
      <c r="L1878" s="4">
        <v>0.32090000000000002</v>
      </c>
      <c r="M1878" s="4">
        <v>0.52769999999999995</v>
      </c>
      <c r="N1878" s="4">
        <v>0.48</v>
      </c>
      <c r="O1878" s="4">
        <v>0.40039999999999998</v>
      </c>
      <c r="P1878" s="4">
        <v>0.50390000000000001</v>
      </c>
    </row>
    <row r="1879" spans="1:16" x14ac:dyDescent="0.25">
      <c r="A1879" t="s">
        <v>1633</v>
      </c>
      <c r="B1879" s="2">
        <v>0</v>
      </c>
      <c r="E1879" s="4" t="e">
        <v>#N/A</v>
      </c>
      <c r="F1879" s="4">
        <v>0.18</v>
      </c>
      <c r="K1879" s="4">
        <v>0.17</v>
      </c>
      <c r="L1879" s="4">
        <v>0.32090000000000002</v>
      </c>
      <c r="M1879" s="4">
        <v>0.52769999999999995</v>
      </c>
      <c r="N1879" s="4">
        <v>0.48</v>
      </c>
      <c r="O1879" s="4">
        <v>0.40039999999999998</v>
      </c>
      <c r="P1879" s="4">
        <v>0.50390000000000001</v>
      </c>
    </row>
    <row r="1880" spans="1:16" x14ac:dyDescent="0.25">
      <c r="A1880" t="s">
        <v>1634</v>
      </c>
      <c r="B1880" s="2">
        <v>0</v>
      </c>
      <c r="E1880" s="4" t="e">
        <v>#N/A</v>
      </c>
      <c r="F1880" s="4">
        <v>0.18</v>
      </c>
      <c r="K1880" s="4">
        <v>0.17</v>
      </c>
      <c r="L1880" s="4">
        <v>0.32090000000000002</v>
      </c>
      <c r="M1880" s="4">
        <v>0.52769999999999995</v>
      </c>
      <c r="N1880" s="4">
        <v>0.48</v>
      </c>
      <c r="O1880" s="4">
        <v>0.40039999999999998</v>
      </c>
      <c r="P1880" s="4">
        <v>0.50390000000000001</v>
      </c>
    </row>
    <row r="1881" spans="1:16" x14ac:dyDescent="0.25">
      <c r="A1881" t="s">
        <v>1635</v>
      </c>
      <c r="B1881" s="2">
        <v>0</v>
      </c>
      <c r="E1881" s="4" t="e">
        <v>#N/A</v>
      </c>
      <c r="F1881" s="4">
        <v>0.18</v>
      </c>
      <c r="K1881" s="4">
        <v>0.17</v>
      </c>
      <c r="L1881" s="4">
        <v>0.32090000000000002</v>
      </c>
      <c r="M1881" s="4">
        <v>0.52769999999999995</v>
      </c>
      <c r="N1881" s="4">
        <v>0.48</v>
      </c>
      <c r="O1881" s="4">
        <v>0.40039999999999998</v>
      </c>
      <c r="P1881" s="4">
        <v>0.50390000000000001</v>
      </c>
    </row>
    <row r="1882" spans="1:16" x14ac:dyDescent="0.25">
      <c r="A1882" t="s">
        <v>1636</v>
      </c>
      <c r="B1882" s="2">
        <v>0.04</v>
      </c>
      <c r="E1882" s="4" t="e">
        <v>#N/A</v>
      </c>
      <c r="F1882" s="4">
        <v>0.18</v>
      </c>
      <c r="K1882" s="4">
        <v>0.17</v>
      </c>
      <c r="L1882" s="4">
        <v>0.32090000000000002</v>
      </c>
      <c r="M1882" s="4">
        <v>0.52769999999999995</v>
      </c>
      <c r="N1882" s="4">
        <v>0.48</v>
      </c>
      <c r="O1882" s="4">
        <v>0.40039999999999998</v>
      </c>
      <c r="P1882" s="4">
        <v>0.50390000000000001</v>
      </c>
    </row>
    <row r="1883" spans="1:16" x14ac:dyDescent="0.25">
      <c r="A1883" t="s">
        <v>1637</v>
      </c>
      <c r="B1883" s="2">
        <v>0</v>
      </c>
      <c r="E1883" s="4" t="e">
        <v>#N/A</v>
      </c>
      <c r="F1883" s="4">
        <v>0.18</v>
      </c>
      <c r="K1883" s="4">
        <v>0.17</v>
      </c>
      <c r="L1883" s="4">
        <v>0.32090000000000002</v>
      </c>
      <c r="M1883" s="4">
        <v>0.52769999999999995</v>
      </c>
      <c r="N1883" s="4">
        <v>0.48</v>
      </c>
      <c r="O1883" s="4">
        <v>0.40039999999999998</v>
      </c>
      <c r="P1883" s="4">
        <v>0.50390000000000001</v>
      </c>
    </row>
    <row r="1884" spans="1:16" x14ac:dyDescent="0.25">
      <c r="A1884" t="s">
        <v>1638</v>
      </c>
      <c r="B1884" s="2">
        <v>0</v>
      </c>
      <c r="E1884" s="4" t="e">
        <v>#N/A</v>
      </c>
      <c r="F1884" s="4">
        <v>0.18</v>
      </c>
      <c r="K1884" s="4">
        <v>0.17</v>
      </c>
      <c r="L1884" s="4">
        <v>0.32090000000000002</v>
      </c>
      <c r="M1884" s="4">
        <v>0.52769999999999995</v>
      </c>
      <c r="N1884" s="4">
        <v>0.48</v>
      </c>
      <c r="O1884" s="4">
        <v>0.40039999999999998</v>
      </c>
      <c r="P1884" s="4">
        <v>0.50390000000000001</v>
      </c>
    </row>
    <row r="1885" spans="1:16" x14ac:dyDescent="0.25">
      <c r="A1885" t="s">
        <v>1639</v>
      </c>
      <c r="B1885" s="2">
        <v>0</v>
      </c>
      <c r="E1885" s="4" t="e">
        <v>#N/A</v>
      </c>
      <c r="F1885" s="4">
        <v>0.18</v>
      </c>
      <c r="K1885" s="4">
        <v>0.17</v>
      </c>
      <c r="L1885" s="4">
        <v>0.32090000000000002</v>
      </c>
      <c r="M1885" s="4">
        <v>0.52769999999999995</v>
      </c>
      <c r="N1885" s="4">
        <v>0.48</v>
      </c>
      <c r="O1885" s="4">
        <v>0.40039999999999998</v>
      </c>
      <c r="P1885" s="4">
        <v>0.50390000000000001</v>
      </c>
    </row>
    <row r="1886" spans="1:16" x14ac:dyDescent="0.25">
      <c r="A1886" t="s">
        <v>1640</v>
      </c>
      <c r="B1886" s="2">
        <v>0.04</v>
      </c>
      <c r="E1886" s="4" t="e">
        <v>#N/A</v>
      </c>
      <c r="F1886" s="4">
        <v>0.18</v>
      </c>
      <c r="K1886" s="4">
        <v>0.17</v>
      </c>
      <c r="L1886" s="4">
        <v>0.32090000000000002</v>
      </c>
      <c r="M1886" s="4">
        <v>0.52769999999999995</v>
      </c>
      <c r="N1886" s="4">
        <v>0.48</v>
      </c>
      <c r="O1886" s="4">
        <v>0.40039999999999998</v>
      </c>
      <c r="P1886" s="4">
        <v>0.50390000000000001</v>
      </c>
    </row>
    <row r="1887" spans="1:16" x14ac:dyDescent="0.25">
      <c r="A1887" t="s">
        <v>1641</v>
      </c>
      <c r="B1887" s="2">
        <v>0.04</v>
      </c>
      <c r="E1887" s="4" t="e">
        <v>#N/A</v>
      </c>
      <c r="F1887" s="4">
        <v>0.18</v>
      </c>
      <c r="K1887" s="4">
        <v>0.17</v>
      </c>
      <c r="L1887" s="4">
        <v>0.32090000000000002</v>
      </c>
      <c r="M1887" s="4">
        <v>0.52769999999999995</v>
      </c>
      <c r="N1887" s="4">
        <v>0.48</v>
      </c>
      <c r="O1887" s="4">
        <v>0.40039999999999998</v>
      </c>
      <c r="P1887" s="4">
        <v>0.50390000000000001</v>
      </c>
    </row>
    <row r="1888" spans="1:16" x14ac:dyDescent="0.25">
      <c r="A1888" t="s">
        <v>1642</v>
      </c>
      <c r="B1888" s="2">
        <v>0.06</v>
      </c>
      <c r="E1888" s="4" t="e">
        <v>#N/A</v>
      </c>
      <c r="F1888" s="4">
        <v>0.18</v>
      </c>
      <c r="K1888" s="4">
        <v>0.17</v>
      </c>
      <c r="L1888" s="4">
        <v>0.32090000000000002</v>
      </c>
      <c r="M1888" s="4">
        <v>0.52769999999999995</v>
      </c>
      <c r="N1888" s="4">
        <v>0.48</v>
      </c>
      <c r="O1888" s="4">
        <v>0.40039999999999998</v>
      </c>
      <c r="P1888" s="4">
        <v>0.50390000000000001</v>
      </c>
    </row>
    <row r="1889" spans="1:16" x14ac:dyDescent="0.25">
      <c r="A1889" t="s">
        <v>1643</v>
      </c>
      <c r="B1889" s="2">
        <v>0.04</v>
      </c>
      <c r="E1889" s="4" t="e">
        <v>#N/A</v>
      </c>
      <c r="F1889" s="4">
        <v>0.18</v>
      </c>
      <c r="K1889" s="4">
        <v>0.17</v>
      </c>
      <c r="L1889" s="4">
        <v>0.32090000000000002</v>
      </c>
      <c r="M1889" s="4">
        <v>0.52769999999999995</v>
      </c>
      <c r="N1889" s="4">
        <v>0.48</v>
      </c>
      <c r="O1889" s="4">
        <v>0.40039999999999998</v>
      </c>
      <c r="P1889" s="4">
        <v>0.50390000000000001</v>
      </c>
    </row>
    <row r="1890" spans="1:16" x14ac:dyDescent="0.25">
      <c r="A1890" t="s">
        <v>1644</v>
      </c>
      <c r="B1890" s="2">
        <v>0</v>
      </c>
      <c r="E1890" s="4" t="e">
        <v>#N/A</v>
      </c>
      <c r="F1890" s="4">
        <v>0.18</v>
      </c>
      <c r="K1890" s="4">
        <v>0.17</v>
      </c>
      <c r="L1890" s="4">
        <v>0.32090000000000002</v>
      </c>
      <c r="M1890" s="4">
        <v>0.52769999999999995</v>
      </c>
      <c r="N1890" s="4">
        <v>0.48</v>
      </c>
      <c r="O1890" s="4">
        <v>0.40039999999999998</v>
      </c>
      <c r="P1890" s="4">
        <v>0.50390000000000001</v>
      </c>
    </row>
    <row r="1891" spans="1:16" x14ac:dyDescent="0.25">
      <c r="A1891" t="s">
        <v>1645</v>
      </c>
      <c r="B1891" s="2">
        <v>0</v>
      </c>
      <c r="E1891" s="4" t="e">
        <v>#N/A</v>
      </c>
      <c r="F1891" s="4">
        <v>0.18</v>
      </c>
      <c r="K1891" s="4">
        <v>0.17</v>
      </c>
      <c r="L1891" s="4">
        <v>0.32090000000000002</v>
      </c>
      <c r="M1891" s="4">
        <v>0.52769999999999995</v>
      </c>
      <c r="N1891" s="4">
        <v>0.48</v>
      </c>
      <c r="O1891" s="4">
        <v>0.40039999999999998</v>
      </c>
      <c r="P1891" s="4">
        <v>0.50390000000000001</v>
      </c>
    </row>
    <row r="1892" spans="1:16" x14ac:dyDescent="0.25">
      <c r="A1892" t="s">
        <v>1646</v>
      </c>
      <c r="B1892" s="2">
        <v>0.04</v>
      </c>
      <c r="E1892" s="4" t="e">
        <v>#N/A</v>
      </c>
      <c r="F1892" s="4">
        <v>0.18</v>
      </c>
      <c r="K1892" s="4">
        <v>0.17</v>
      </c>
      <c r="L1892" s="4">
        <v>0.32090000000000002</v>
      </c>
      <c r="M1892" s="4">
        <v>0.52769999999999995</v>
      </c>
      <c r="N1892" s="4">
        <v>0.48</v>
      </c>
      <c r="O1892" s="4">
        <v>0.40039999999999998</v>
      </c>
      <c r="P1892" s="4">
        <v>0.50390000000000001</v>
      </c>
    </row>
    <row r="1893" spans="1:16" x14ac:dyDescent="0.25">
      <c r="A1893" t="s">
        <v>1647</v>
      </c>
      <c r="B1893" s="2">
        <v>0.04</v>
      </c>
      <c r="E1893" s="4" t="e">
        <v>#N/A</v>
      </c>
      <c r="F1893" s="4">
        <v>0.18</v>
      </c>
      <c r="K1893" s="4">
        <v>0.17</v>
      </c>
      <c r="L1893" s="4">
        <v>0.32090000000000002</v>
      </c>
      <c r="M1893" s="4">
        <v>0.52769999999999995</v>
      </c>
      <c r="N1893" s="4">
        <v>0.48</v>
      </c>
      <c r="O1893" s="4">
        <v>0.40039999999999998</v>
      </c>
      <c r="P1893" s="4">
        <v>0.50390000000000001</v>
      </c>
    </row>
    <row r="1894" spans="1:16" x14ac:dyDescent="0.25">
      <c r="A1894" t="s">
        <v>1648</v>
      </c>
      <c r="B1894" s="2">
        <v>0.06</v>
      </c>
      <c r="E1894" s="4" t="e">
        <v>#N/A</v>
      </c>
      <c r="F1894" s="4">
        <v>0.18</v>
      </c>
      <c r="K1894" s="4">
        <v>0.17</v>
      </c>
      <c r="L1894" s="4">
        <v>0.32090000000000002</v>
      </c>
      <c r="M1894" s="4">
        <v>0.52769999999999995</v>
      </c>
      <c r="N1894" s="4">
        <v>0.48</v>
      </c>
      <c r="O1894" s="4">
        <v>0.40039999999999998</v>
      </c>
      <c r="P1894" s="4">
        <v>0.50390000000000001</v>
      </c>
    </row>
    <row r="1895" spans="1:16" x14ac:dyDescent="0.25">
      <c r="A1895" t="s">
        <v>1649</v>
      </c>
      <c r="B1895" s="2">
        <v>0.06</v>
      </c>
      <c r="E1895" s="4" t="e">
        <v>#N/A</v>
      </c>
      <c r="F1895" s="4">
        <v>0.18</v>
      </c>
      <c r="K1895" s="4">
        <v>0.17</v>
      </c>
      <c r="L1895" s="4">
        <v>0.32090000000000002</v>
      </c>
      <c r="M1895" s="4">
        <v>0.52769999999999995</v>
      </c>
      <c r="N1895" s="4">
        <v>0.48</v>
      </c>
      <c r="O1895" s="4">
        <v>0.40039999999999998</v>
      </c>
      <c r="P1895" s="4">
        <v>0.50390000000000001</v>
      </c>
    </row>
    <row r="1896" spans="1:16" x14ac:dyDescent="0.25">
      <c r="A1896" t="s">
        <v>1650</v>
      </c>
      <c r="B1896" s="2">
        <v>0.1</v>
      </c>
      <c r="E1896" s="4" t="e">
        <v>#N/A</v>
      </c>
      <c r="F1896" s="4">
        <v>0.18</v>
      </c>
      <c r="K1896" s="4">
        <v>0.17</v>
      </c>
      <c r="L1896" s="4">
        <v>0.32090000000000002</v>
      </c>
      <c r="M1896" s="4">
        <v>0.52769999999999995</v>
      </c>
      <c r="N1896" s="4">
        <v>0.48</v>
      </c>
      <c r="O1896" s="4">
        <v>0.40039999999999998</v>
      </c>
      <c r="P1896" s="4">
        <v>0.50390000000000001</v>
      </c>
    </row>
    <row r="1897" spans="1:16" x14ac:dyDescent="0.25">
      <c r="A1897" t="s">
        <v>1651</v>
      </c>
      <c r="B1897" s="2">
        <v>0.1</v>
      </c>
      <c r="E1897" s="4" t="e">
        <v>#N/A</v>
      </c>
      <c r="F1897" s="4">
        <v>0.18</v>
      </c>
      <c r="K1897" s="4">
        <v>0.17</v>
      </c>
      <c r="L1897" s="4">
        <v>0.32090000000000002</v>
      </c>
      <c r="M1897" s="4">
        <v>0.52769999999999995</v>
      </c>
      <c r="N1897" s="4">
        <v>0.48</v>
      </c>
      <c r="O1897" s="4">
        <v>0.40039999999999998</v>
      </c>
      <c r="P1897" s="4">
        <v>0.50390000000000001</v>
      </c>
    </row>
    <row r="1898" spans="1:16" x14ac:dyDescent="0.25">
      <c r="A1898" t="s">
        <v>1652</v>
      </c>
      <c r="B1898" s="2">
        <v>0.1</v>
      </c>
      <c r="E1898" s="4" t="e">
        <v>#N/A</v>
      </c>
      <c r="F1898" s="4">
        <v>0.18</v>
      </c>
      <c r="K1898" s="4">
        <v>0.17</v>
      </c>
      <c r="L1898" s="4">
        <v>0.32090000000000002</v>
      </c>
      <c r="M1898" s="4">
        <v>0.52769999999999995</v>
      </c>
      <c r="N1898" s="4">
        <v>0.48</v>
      </c>
      <c r="O1898" s="4">
        <v>0.40039999999999998</v>
      </c>
      <c r="P1898" s="4">
        <v>0.50390000000000001</v>
      </c>
    </row>
    <row r="1899" spans="1:16" x14ac:dyDescent="0.25">
      <c r="A1899" t="s">
        <v>1653</v>
      </c>
      <c r="B1899" s="2">
        <v>0.2</v>
      </c>
      <c r="E1899" s="4" t="e">
        <v>#N/A</v>
      </c>
      <c r="F1899" s="4">
        <v>0.18</v>
      </c>
      <c r="K1899" s="4">
        <v>0.17</v>
      </c>
      <c r="L1899" s="4">
        <v>0.32090000000000002</v>
      </c>
      <c r="M1899" s="4">
        <v>0.52769999999999995</v>
      </c>
      <c r="N1899" s="4">
        <v>0.48</v>
      </c>
      <c r="O1899" s="4">
        <v>0.40039999999999998</v>
      </c>
      <c r="P1899" s="4">
        <v>0.50390000000000001</v>
      </c>
    </row>
    <row r="1900" spans="1:16" x14ac:dyDescent="0.25">
      <c r="A1900" t="s">
        <v>1654</v>
      </c>
      <c r="B1900" s="2">
        <v>0.1</v>
      </c>
      <c r="E1900" s="4" t="e">
        <v>#N/A</v>
      </c>
      <c r="F1900" s="4">
        <v>0.18</v>
      </c>
      <c r="K1900" s="4">
        <v>0.17</v>
      </c>
      <c r="L1900" s="4">
        <v>0.32090000000000002</v>
      </c>
      <c r="M1900" s="4">
        <v>0.52769999999999995</v>
      </c>
      <c r="N1900" s="4">
        <v>0.48</v>
      </c>
      <c r="O1900" s="4">
        <v>0.40039999999999998</v>
      </c>
      <c r="P1900" s="4">
        <v>0.50390000000000001</v>
      </c>
    </row>
    <row r="1901" spans="1:16" x14ac:dyDescent="0.25">
      <c r="A1901" t="s">
        <v>1655</v>
      </c>
      <c r="B1901" s="2">
        <v>0.2</v>
      </c>
      <c r="E1901" s="4" t="e">
        <v>#N/A</v>
      </c>
      <c r="F1901" s="4">
        <v>0.18</v>
      </c>
      <c r="K1901" s="4">
        <v>0.17</v>
      </c>
      <c r="L1901" s="4">
        <v>0.32090000000000002</v>
      </c>
      <c r="M1901" s="4">
        <v>0.52769999999999995</v>
      </c>
      <c r="N1901" s="4">
        <v>0.48</v>
      </c>
      <c r="O1901" s="4">
        <v>0.40039999999999998</v>
      </c>
      <c r="P1901" s="4">
        <v>0.50390000000000001</v>
      </c>
    </row>
    <row r="1902" spans="1:16" x14ac:dyDescent="0.25">
      <c r="A1902" t="s">
        <v>1656</v>
      </c>
      <c r="B1902" s="2">
        <v>0.1</v>
      </c>
      <c r="E1902" s="4" t="e">
        <v>#N/A</v>
      </c>
      <c r="F1902" s="4">
        <v>0.18</v>
      </c>
      <c r="K1902" s="4">
        <v>0.17</v>
      </c>
      <c r="L1902" s="4">
        <v>0.32090000000000002</v>
      </c>
      <c r="M1902" s="4">
        <v>0.52769999999999995</v>
      </c>
      <c r="N1902" s="4">
        <v>0.48</v>
      </c>
      <c r="O1902" s="4">
        <v>0.40039999999999998</v>
      </c>
      <c r="P1902" s="4">
        <v>0.50390000000000001</v>
      </c>
    </row>
    <row r="1903" spans="1:16" x14ac:dyDescent="0.25">
      <c r="A1903" t="s">
        <v>1657</v>
      </c>
      <c r="B1903" s="2">
        <v>0.2</v>
      </c>
      <c r="E1903" s="4" t="e">
        <v>#N/A</v>
      </c>
      <c r="F1903" s="4">
        <v>0.18</v>
      </c>
      <c r="K1903" s="4">
        <v>0.17</v>
      </c>
      <c r="L1903" s="4">
        <v>0.32090000000000002</v>
      </c>
      <c r="M1903" s="4">
        <v>0.52769999999999995</v>
      </c>
      <c r="N1903" s="4">
        <v>0.48</v>
      </c>
      <c r="O1903" s="4">
        <v>0.40039999999999998</v>
      </c>
      <c r="P1903" s="4">
        <v>0.50390000000000001</v>
      </c>
    </row>
    <row r="1904" spans="1:16" x14ac:dyDescent="0.25">
      <c r="A1904" t="s">
        <v>1658</v>
      </c>
      <c r="B1904" s="2">
        <v>0.1</v>
      </c>
      <c r="E1904" s="4" t="e">
        <v>#N/A</v>
      </c>
      <c r="F1904" s="4">
        <v>0.18</v>
      </c>
      <c r="K1904" s="4">
        <v>0.17</v>
      </c>
      <c r="L1904" s="4">
        <v>0.32090000000000002</v>
      </c>
      <c r="M1904" s="4">
        <v>0.52769999999999995</v>
      </c>
      <c r="N1904" s="4">
        <v>0.48</v>
      </c>
      <c r="O1904" s="4">
        <v>0.40039999999999998</v>
      </c>
      <c r="P1904" s="4">
        <v>0.50390000000000001</v>
      </c>
    </row>
    <row r="1905" spans="1:16" x14ac:dyDescent="0.25">
      <c r="A1905" t="s">
        <v>1659</v>
      </c>
      <c r="B1905" s="2">
        <v>0.1</v>
      </c>
      <c r="E1905" s="4" t="e">
        <v>#N/A</v>
      </c>
      <c r="F1905" s="4">
        <v>0.18</v>
      </c>
      <c r="K1905" s="4">
        <v>0.17</v>
      </c>
      <c r="L1905" s="4">
        <v>0.32090000000000002</v>
      </c>
      <c r="M1905" s="4">
        <v>0.52769999999999995</v>
      </c>
      <c r="N1905" s="4">
        <v>0.48</v>
      </c>
      <c r="O1905" s="4">
        <v>0.40039999999999998</v>
      </c>
      <c r="P1905" s="4">
        <v>0.50390000000000001</v>
      </c>
    </row>
    <row r="1906" spans="1:16" x14ac:dyDescent="0.25">
      <c r="A1906" t="s">
        <v>1660</v>
      </c>
      <c r="B1906" s="2">
        <v>0.2</v>
      </c>
      <c r="E1906" s="4" t="e">
        <v>#N/A</v>
      </c>
      <c r="F1906" s="4">
        <v>0.18</v>
      </c>
      <c r="K1906" s="4">
        <v>0.17</v>
      </c>
      <c r="L1906" s="4">
        <v>0.32090000000000002</v>
      </c>
      <c r="M1906" s="4">
        <v>0.52769999999999995</v>
      </c>
      <c r="N1906" s="4">
        <v>0.48</v>
      </c>
      <c r="O1906" s="4">
        <v>0.40039999999999998</v>
      </c>
      <c r="P1906" s="4">
        <v>0.50390000000000001</v>
      </c>
    </row>
    <row r="1907" spans="1:16" x14ac:dyDescent="0.25">
      <c r="A1907" t="s">
        <v>1661</v>
      </c>
      <c r="B1907" s="2">
        <v>0.1</v>
      </c>
      <c r="E1907" s="4" t="e">
        <v>#N/A</v>
      </c>
      <c r="F1907" s="4">
        <v>0.18</v>
      </c>
      <c r="K1907" s="4">
        <v>0.17</v>
      </c>
      <c r="L1907" s="4">
        <v>0.32090000000000002</v>
      </c>
      <c r="M1907" s="4">
        <v>0.52769999999999995</v>
      </c>
      <c r="N1907" s="4">
        <v>0.48</v>
      </c>
      <c r="O1907" s="4">
        <v>0.40039999999999998</v>
      </c>
      <c r="P1907" s="4">
        <v>0.50390000000000001</v>
      </c>
    </row>
    <row r="1908" spans="1:16" x14ac:dyDescent="0.25">
      <c r="A1908" t="s">
        <v>1662</v>
      </c>
      <c r="B1908" s="2">
        <v>0.1</v>
      </c>
      <c r="E1908" s="4" t="e">
        <v>#N/A</v>
      </c>
      <c r="F1908" s="4">
        <v>0.18</v>
      </c>
      <c r="K1908" s="4">
        <v>0.17</v>
      </c>
      <c r="L1908" s="4">
        <v>0.32090000000000002</v>
      </c>
      <c r="M1908" s="4">
        <v>0.52769999999999995</v>
      </c>
      <c r="N1908" s="4">
        <v>0.48</v>
      </c>
      <c r="O1908" s="4">
        <v>0.40039999999999998</v>
      </c>
      <c r="P1908" s="4">
        <v>0.50390000000000001</v>
      </c>
    </row>
    <row r="1909" spans="1:16" x14ac:dyDescent="0.25">
      <c r="A1909" t="s">
        <v>1663</v>
      </c>
      <c r="B1909" s="2">
        <v>0.15</v>
      </c>
      <c r="E1909" s="4" t="e">
        <v>#N/A</v>
      </c>
      <c r="F1909" s="4">
        <v>0.18</v>
      </c>
      <c r="K1909" s="4">
        <v>0.17</v>
      </c>
      <c r="L1909" s="4">
        <v>0.32090000000000002</v>
      </c>
      <c r="M1909" s="4">
        <v>0.52769999999999995</v>
      </c>
      <c r="N1909" s="4">
        <v>0.48</v>
      </c>
      <c r="O1909" s="4">
        <v>0.40039999999999998</v>
      </c>
      <c r="P1909" s="4">
        <v>0.50390000000000001</v>
      </c>
    </row>
    <row r="1910" spans="1:16" x14ac:dyDescent="0.25">
      <c r="A1910" t="s">
        <v>1664</v>
      </c>
      <c r="B1910" s="2">
        <v>0.15</v>
      </c>
      <c r="E1910" s="4" t="e">
        <v>#N/A</v>
      </c>
      <c r="F1910" s="4">
        <v>0.18</v>
      </c>
      <c r="K1910" s="4">
        <v>0.17</v>
      </c>
      <c r="L1910" s="4">
        <v>0.32090000000000002</v>
      </c>
      <c r="M1910" s="4">
        <v>0.52769999999999995</v>
      </c>
      <c r="N1910" s="4">
        <v>0.48</v>
      </c>
      <c r="O1910" s="4">
        <v>0.40039999999999998</v>
      </c>
      <c r="P1910" s="4">
        <v>0.50390000000000001</v>
      </c>
    </row>
    <row r="1911" spans="1:16" x14ac:dyDescent="0.25">
      <c r="A1911" t="s">
        <v>1665</v>
      </c>
      <c r="B1911" s="2">
        <v>0.1</v>
      </c>
      <c r="E1911" s="4" t="e">
        <v>#N/A</v>
      </c>
      <c r="F1911" s="4">
        <v>0.18</v>
      </c>
      <c r="K1911" s="4">
        <v>0.17</v>
      </c>
      <c r="L1911" s="4">
        <v>0.32090000000000002</v>
      </c>
      <c r="M1911" s="4">
        <v>0.52769999999999995</v>
      </c>
      <c r="N1911" s="4">
        <v>0.48</v>
      </c>
      <c r="O1911" s="4">
        <v>0.40039999999999998</v>
      </c>
      <c r="P1911" s="4">
        <v>0.50390000000000001</v>
      </c>
    </row>
    <row r="1912" spans="1:16" x14ac:dyDescent="0.25">
      <c r="A1912" t="s">
        <v>1666</v>
      </c>
      <c r="B1912" s="2">
        <v>0.1</v>
      </c>
      <c r="E1912" s="4" t="e">
        <v>#N/A</v>
      </c>
      <c r="F1912" s="4">
        <v>0.18</v>
      </c>
      <c r="K1912" s="4">
        <v>0.17</v>
      </c>
      <c r="L1912" s="4">
        <v>0.32090000000000002</v>
      </c>
      <c r="M1912" s="4">
        <v>0.52769999999999995</v>
      </c>
      <c r="N1912" s="4">
        <v>0.48</v>
      </c>
      <c r="O1912" s="4">
        <v>0.40039999999999998</v>
      </c>
      <c r="P1912" s="4">
        <v>0.50390000000000001</v>
      </c>
    </row>
    <row r="1913" spans="1:16" x14ac:dyDescent="0.25">
      <c r="A1913" t="s">
        <v>1667</v>
      </c>
      <c r="B1913" s="2">
        <v>0.2</v>
      </c>
      <c r="E1913" s="4" t="e">
        <v>#N/A</v>
      </c>
      <c r="F1913" s="4">
        <v>0.18</v>
      </c>
      <c r="K1913" s="4">
        <v>0.17</v>
      </c>
      <c r="L1913" s="4">
        <v>0.32090000000000002</v>
      </c>
      <c r="M1913" s="4">
        <v>0.52769999999999995</v>
      </c>
      <c r="N1913" s="4">
        <v>0.48</v>
      </c>
      <c r="O1913" s="4">
        <v>0.40039999999999998</v>
      </c>
      <c r="P1913" s="4">
        <v>0.50390000000000001</v>
      </c>
    </row>
    <row r="1914" spans="1:16" x14ac:dyDescent="0.25">
      <c r="A1914" t="s">
        <v>1668</v>
      </c>
      <c r="B1914" s="2">
        <v>0</v>
      </c>
      <c r="E1914" s="4" t="e">
        <v>#N/A</v>
      </c>
      <c r="F1914" s="4">
        <v>0.25</v>
      </c>
      <c r="K1914" s="4">
        <v>0.17</v>
      </c>
      <c r="L1914" s="4">
        <v>0.32090000000000002</v>
      </c>
      <c r="M1914" s="4">
        <v>0.52769999999999995</v>
      </c>
      <c r="N1914" s="4">
        <v>0.48</v>
      </c>
      <c r="O1914" s="4">
        <v>0.40039999999999998</v>
      </c>
      <c r="P1914" s="4">
        <v>0.50390000000000001</v>
      </c>
    </row>
    <row r="1915" spans="1:16" x14ac:dyDescent="0.25">
      <c r="A1915" t="s">
        <v>1669</v>
      </c>
      <c r="B1915" s="2">
        <v>0</v>
      </c>
      <c r="E1915" s="4" t="e">
        <v>#N/A</v>
      </c>
      <c r="F1915" s="4">
        <v>0.18</v>
      </c>
      <c r="K1915" s="4">
        <v>0.17</v>
      </c>
      <c r="L1915" s="4">
        <v>0.32090000000000002</v>
      </c>
      <c r="M1915" s="4">
        <v>0.52769999999999995</v>
      </c>
      <c r="N1915" s="4">
        <v>0.48</v>
      </c>
      <c r="O1915" s="4">
        <v>0.40039999999999998</v>
      </c>
      <c r="P1915" s="4">
        <v>0.50390000000000001</v>
      </c>
    </row>
    <row r="1916" spans="1:16" x14ac:dyDescent="0.25">
      <c r="A1916" t="s">
        <v>1670</v>
      </c>
      <c r="B1916" s="2">
        <v>0.08</v>
      </c>
      <c r="E1916" s="4" t="e">
        <v>#N/A</v>
      </c>
      <c r="F1916" s="4">
        <v>0.18</v>
      </c>
      <c r="K1916" s="4">
        <v>0.17</v>
      </c>
      <c r="L1916" s="4">
        <v>0.32090000000000002</v>
      </c>
      <c r="M1916" s="4">
        <v>0.52769999999999995</v>
      </c>
      <c r="N1916" s="4">
        <v>0.48</v>
      </c>
      <c r="O1916" s="4">
        <v>0.40039999999999998</v>
      </c>
      <c r="P1916" s="4">
        <v>0.50390000000000001</v>
      </c>
    </row>
    <row r="1917" spans="1:16" x14ac:dyDescent="0.25">
      <c r="A1917" t="s">
        <v>1671</v>
      </c>
      <c r="B1917" s="2">
        <v>0</v>
      </c>
      <c r="E1917" s="4" t="e">
        <v>#N/A</v>
      </c>
      <c r="F1917" s="4">
        <v>0.18</v>
      </c>
      <c r="K1917" s="4">
        <v>0.17</v>
      </c>
      <c r="L1917" s="4">
        <v>0.32090000000000002</v>
      </c>
      <c r="M1917" s="4">
        <v>0.52769999999999995</v>
      </c>
      <c r="N1917" s="4">
        <v>0.48</v>
      </c>
      <c r="O1917" s="4">
        <v>0.40039999999999998</v>
      </c>
      <c r="P1917" s="4">
        <v>0.50390000000000001</v>
      </c>
    </row>
    <row r="1918" spans="1:16" x14ac:dyDescent="0.25">
      <c r="A1918" t="s">
        <v>1672</v>
      </c>
      <c r="B1918" s="2">
        <v>0</v>
      </c>
      <c r="E1918" s="4" t="e">
        <v>#N/A</v>
      </c>
      <c r="F1918" s="4">
        <v>0.18</v>
      </c>
      <c r="K1918" s="4">
        <v>0.17</v>
      </c>
      <c r="L1918" s="4">
        <v>0.32090000000000002</v>
      </c>
      <c r="M1918" s="4">
        <v>0.52769999999999995</v>
      </c>
      <c r="N1918" s="4">
        <v>0.48</v>
      </c>
      <c r="O1918" s="4">
        <v>0.40039999999999998</v>
      </c>
      <c r="P1918" s="4">
        <v>0.50390000000000001</v>
      </c>
    </row>
    <row r="1919" spans="1:16" x14ac:dyDescent="0.25">
      <c r="A1919" t="s">
        <v>1673</v>
      </c>
      <c r="B1919" s="2">
        <v>0.08</v>
      </c>
      <c r="E1919" s="4" t="e">
        <v>#N/A</v>
      </c>
      <c r="F1919" s="4">
        <v>0.18</v>
      </c>
      <c r="K1919" s="4">
        <v>0.17</v>
      </c>
      <c r="L1919" s="4">
        <v>0.32090000000000002</v>
      </c>
      <c r="M1919" s="4">
        <v>0.52769999999999995</v>
      </c>
      <c r="N1919" s="4">
        <v>0.48</v>
      </c>
      <c r="O1919" s="4">
        <v>0.40039999999999998</v>
      </c>
      <c r="P1919" s="4">
        <v>0.50390000000000001</v>
      </c>
    </row>
    <row r="1920" spans="1:16" x14ac:dyDescent="0.25">
      <c r="A1920" t="s">
        <v>1674</v>
      </c>
      <c r="B1920" s="2">
        <v>0.08</v>
      </c>
      <c r="E1920" s="4" t="e">
        <v>#N/A</v>
      </c>
      <c r="F1920" s="4">
        <v>0.18</v>
      </c>
      <c r="K1920" s="4">
        <v>0.17</v>
      </c>
      <c r="L1920" s="4">
        <v>0.32090000000000002</v>
      </c>
      <c r="M1920" s="4">
        <v>0.52769999999999995</v>
      </c>
      <c r="N1920" s="4">
        <v>0.48</v>
      </c>
      <c r="O1920" s="4">
        <v>0.40039999999999998</v>
      </c>
      <c r="P1920" s="4">
        <v>0.50390000000000001</v>
      </c>
    </row>
    <row r="1921" spans="1:16" x14ac:dyDescent="0.25">
      <c r="A1921" t="s">
        <v>1675</v>
      </c>
      <c r="B1921" s="2">
        <v>0</v>
      </c>
      <c r="E1921" s="4" t="e">
        <v>#N/A</v>
      </c>
      <c r="F1921" s="4">
        <v>0.18</v>
      </c>
      <c r="K1921" s="4">
        <v>0.17</v>
      </c>
      <c r="L1921" s="4">
        <v>0.32090000000000002</v>
      </c>
      <c r="M1921" s="4">
        <v>0.52769999999999995</v>
      </c>
      <c r="N1921" s="4">
        <v>0.48</v>
      </c>
      <c r="O1921" s="4">
        <v>0.40039999999999998</v>
      </c>
      <c r="P1921" s="4">
        <v>0.50390000000000001</v>
      </c>
    </row>
    <row r="1922" spans="1:16" x14ac:dyDescent="0.25">
      <c r="A1922" t="s">
        <v>1676</v>
      </c>
      <c r="B1922" s="2">
        <v>0.08</v>
      </c>
      <c r="E1922" s="4" t="e">
        <v>#N/A</v>
      </c>
      <c r="F1922" s="4">
        <v>0.18</v>
      </c>
      <c r="K1922" s="4">
        <v>0.17</v>
      </c>
      <c r="L1922" s="4">
        <v>0.32090000000000002</v>
      </c>
      <c r="M1922" s="4">
        <v>0.52769999999999995</v>
      </c>
      <c r="N1922" s="4">
        <v>0.48</v>
      </c>
      <c r="O1922" s="4">
        <v>0.40039999999999998</v>
      </c>
      <c r="P1922" s="4">
        <v>0.50390000000000001</v>
      </c>
    </row>
    <row r="1923" spans="1:16" x14ac:dyDescent="0.25">
      <c r="A1923" t="s">
        <v>1677</v>
      </c>
      <c r="B1923" s="2">
        <v>0</v>
      </c>
      <c r="E1923" s="4" t="e">
        <v>#N/A</v>
      </c>
      <c r="F1923" s="4">
        <v>0.18</v>
      </c>
      <c r="K1923" s="4">
        <v>0.17</v>
      </c>
      <c r="L1923" s="4">
        <v>0.32090000000000002</v>
      </c>
      <c r="M1923" s="4">
        <v>0.52769999999999995</v>
      </c>
      <c r="N1923" s="4">
        <v>0.48</v>
      </c>
      <c r="O1923" s="4">
        <v>0.40039999999999998</v>
      </c>
      <c r="P1923" s="4">
        <v>0.50390000000000001</v>
      </c>
    </row>
    <row r="1924" spans="1:16" x14ac:dyDescent="0.25">
      <c r="A1924" t="s">
        <v>1678</v>
      </c>
      <c r="B1924" s="2">
        <v>0.08</v>
      </c>
      <c r="E1924" s="4" t="e">
        <v>#N/A</v>
      </c>
      <c r="F1924" s="4">
        <v>0.18</v>
      </c>
      <c r="K1924" s="4">
        <v>0.17</v>
      </c>
      <c r="L1924" s="4">
        <v>0.32090000000000002</v>
      </c>
      <c r="M1924" s="4">
        <v>0.52769999999999995</v>
      </c>
      <c r="N1924" s="4">
        <v>0.48</v>
      </c>
      <c r="O1924" s="4">
        <v>0.40039999999999998</v>
      </c>
      <c r="P1924" s="4">
        <v>0.50390000000000001</v>
      </c>
    </row>
    <row r="1925" spans="1:16" x14ac:dyDescent="0.25">
      <c r="A1925" t="s">
        <v>1679</v>
      </c>
      <c r="B1925" s="2">
        <v>0.3</v>
      </c>
      <c r="E1925" s="4" t="e">
        <v>#N/A</v>
      </c>
      <c r="F1925" s="4">
        <v>0.18</v>
      </c>
      <c r="K1925" s="4">
        <v>0.17</v>
      </c>
      <c r="L1925" s="4">
        <v>0.32090000000000002</v>
      </c>
      <c r="M1925" s="4">
        <v>0.52769999999999995</v>
      </c>
      <c r="N1925" s="4">
        <v>0.48</v>
      </c>
      <c r="O1925" s="4">
        <v>0.40039999999999998</v>
      </c>
      <c r="P1925" s="4">
        <v>0.50390000000000001</v>
      </c>
    </row>
    <row r="1926" spans="1:16" x14ac:dyDescent="0.25">
      <c r="A1926" t="s">
        <v>1680</v>
      </c>
      <c r="B1926" s="2">
        <v>0.3</v>
      </c>
      <c r="E1926" s="4" t="e">
        <v>#N/A</v>
      </c>
      <c r="F1926" s="4">
        <v>0.18</v>
      </c>
      <c r="K1926" s="4">
        <v>0.17</v>
      </c>
      <c r="L1926" s="4">
        <v>0.32090000000000002</v>
      </c>
      <c r="M1926" s="4">
        <v>0.52769999999999995</v>
      </c>
      <c r="N1926" s="4">
        <v>0.48</v>
      </c>
      <c r="O1926" s="4">
        <v>0.40039999999999998</v>
      </c>
      <c r="P1926" s="4">
        <v>0.50390000000000001</v>
      </c>
    </row>
    <row r="1927" spans="1:16" x14ac:dyDescent="0.25">
      <c r="A1927" t="s">
        <v>1681</v>
      </c>
      <c r="B1927" s="2">
        <v>0.3</v>
      </c>
      <c r="E1927" s="4" t="e">
        <v>#N/A</v>
      </c>
      <c r="F1927" s="4">
        <v>0.18</v>
      </c>
      <c r="K1927" s="4">
        <v>0.17</v>
      </c>
      <c r="L1927" s="4">
        <v>0.32090000000000002</v>
      </c>
      <c r="M1927" s="4">
        <v>0.52769999999999995</v>
      </c>
      <c r="N1927" s="4">
        <v>0.48</v>
      </c>
      <c r="O1927" s="4">
        <v>0.40039999999999998</v>
      </c>
      <c r="P1927" s="4">
        <v>0.50390000000000001</v>
      </c>
    </row>
    <row r="1928" spans="1:16" x14ac:dyDescent="0.25">
      <c r="A1928" t="s">
        <v>1682</v>
      </c>
      <c r="B1928" s="2">
        <v>0.3</v>
      </c>
      <c r="E1928" s="4" t="e">
        <v>#N/A</v>
      </c>
      <c r="F1928" s="4">
        <v>0.18</v>
      </c>
      <c r="K1928" s="4">
        <v>0.17</v>
      </c>
      <c r="L1928" s="4">
        <v>0.32090000000000002</v>
      </c>
      <c r="M1928" s="4">
        <v>0.52769999999999995</v>
      </c>
      <c r="N1928" s="4">
        <v>0.48</v>
      </c>
      <c r="O1928" s="4">
        <v>0.40039999999999998</v>
      </c>
      <c r="P1928" s="4">
        <v>0.50390000000000001</v>
      </c>
    </row>
    <row r="1929" spans="1:16" x14ac:dyDescent="0.25">
      <c r="A1929" t="s">
        <v>1683</v>
      </c>
      <c r="B1929" s="2">
        <v>0.25</v>
      </c>
      <c r="E1929" s="4" t="e">
        <v>#N/A</v>
      </c>
      <c r="F1929" s="4">
        <v>0.18</v>
      </c>
      <c r="K1929" s="4">
        <v>0.17</v>
      </c>
      <c r="L1929" s="4">
        <v>0.32090000000000002</v>
      </c>
      <c r="M1929" s="4">
        <v>0.52769999999999995</v>
      </c>
      <c r="N1929" s="4">
        <v>0.48</v>
      </c>
      <c r="O1929" s="4">
        <v>0.40039999999999998</v>
      </c>
      <c r="P1929" s="4">
        <v>0.50390000000000001</v>
      </c>
    </row>
    <row r="1930" spans="1:16" x14ac:dyDescent="0.25">
      <c r="A1930" t="s">
        <v>1684</v>
      </c>
      <c r="B1930" s="2">
        <v>0.3</v>
      </c>
      <c r="E1930" s="4" t="e">
        <v>#N/A</v>
      </c>
      <c r="F1930" s="4">
        <v>0.18</v>
      </c>
      <c r="K1930" s="4">
        <v>0.17</v>
      </c>
      <c r="L1930" s="4">
        <v>0.32090000000000002</v>
      </c>
      <c r="M1930" s="4">
        <v>0.52769999999999995</v>
      </c>
      <c r="N1930" s="4">
        <v>0.48</v>
      </c>
      <c r="O1930" s="4">
        <v>0.40039999999999998</v>
      </c>
      <c r="P1930" s="4">
        <v>0.50390000000000001</v>
      </c>
    </row>
    <row r="1931" spans="1:16" x14ac:dyDescent="0.25">
      <c r="A1931" t="s">
        <v>1685</v>
      </c>
      <c r="B1931" s="2">
        <v>0.3</v>
      </c>
      <c r="E1931" s="4" t="e">
        <v>#N/A</v>
      </c>
      <c r="F1931" s="4">
        <v>0.18</v>
      </c>
      <c r="K1931" s="4">
        <v>0.17</v>
      </c>
      <c r="L1931" s="4">
        <v>0.32090000000000002</v>
      </c>
      <c r="M1931" s="4">
        <v>0.52769999999999995</v>
      </c>
      <c r="N1931" s="4">
        <v>0.48</v>
      </c>
      <c r="O1931" s="4">
        <v>0.40039999999999998</v>
      </c>
      <c r="P1931" s="4">
        <v>0.50390000000000001</v>
      </c>
    </row>
    <row r="1932" spans="1:16" x14ac:dyDescent="0.25">
      <c r="A1932" t="s">
        <v>1686</v>
      </c>
      <c r="B1932" s="2">
        <v>0.3</v>
      </c>
      <c r="E1932" s="4" t="e">
        <v>#N/A</v>
      </c>
      <c r="F1932" s="4">
        <v>0.18</v>
      </c>
      <c r="K1932" s="4">
        <v>0.17</v>
      </c>
      <c r="L1932" s="4">
        <v>0.32090000000000002</v>
      </c>
      <c r="M1932" s="4">
        <v>0.52769999999999995</v>
      </c>
      <c r="N1932" s="4">
        <v>0.48</v>
      </c>
      <c r="O1932" s="4">
        <v>0.40039999999999998</v>
      </c>
      <c r="P1932" s="4">
        <v>0.50390000000000001</v>
      </c>
    </row>
    <row r="1933" spans="1:16" x14ac:dyDescent="0.25">
      <c r="A1933" t="s">
        <v>1687</v>
      </c>
      <c r="B1933" s="2">
        <v>0.3</v>
      </c>
      <c r="E1933" s="4" t="e">
        <v>#N/A</v>
      </c>
      <c r="F1933" s="4">
        <v>0.18</v>
      </c>
      <c r="K1933" s="4">
        <v>0.17</v>
      </c>
      <c r="L1933" s="4">
        <v>0.32090000000000002</v>
      </c>
      <c r="M1933" s="4">
        <v>0.52769999999999995</v>
      </c>
      <c r="N1933" s="4">
        <v>0.48</v>
      </c>
      <c r="O1933" s="4">
        <v>0.40039999999999998</v>
      </c>
      <c r="P1933" s="4">
        <v>0.50390000000000001</v>
      </c>
    </row>
    <row r="1934" spans="1:16" x14ac:dyDescent="0.25">
      <c r="A1934" t="s">
        <v>1688</v>
      </c>
      <c r="B1934" s="2">
        <v>0.3</v>
      </c>
      <c r="E1934" s="4" t="e">
        <v>#N/A</v>
      </c>
      <c r="F1934" s="4">
        <v>0.18</v>
      </c>
      <c r="K1934" s="4">
        <v>0.17</v>
      </c>
      <c r="L1934" s="4">
        <v>0.32090000000000002</v>
      </c>
      <c r="M1934" s="4">
        <v>0.52769999999999995</v>
      </c>
      <c r="N1934" s="4">
        <v>0.48</v>
      </c>
      <c r="O1934" s="4">
        <v>0.40039999999999998</v>
      </c>
      <c r="P1934" s="4">
        <v>0.50390000000000001</v>
      </c>
    </row>
    <row r="1935" spans="1:16" x14ac:dyDescent="0.25">
      <c r="A1935" t="s">
        <v>1689</v>
      </c>
      <c r="B1935" s="2">
        <v>0.08</v>
      </c>
      <c r="E1935" s="4" t="e">
        <v>#N/A</v>
      </c>
      <c r="F1935" s="4">
        <v>0.18</v>
      </c>
      <c r="K1935" s="4">
        <v>0.17</v>
      </c>
      <c r="L1935" s="4">
        <v>0.32090000000000002</v>
      </c>
      <c r="M1935" s="4">
        <v>0.52769999999999995</v>
      </c>
      <c r="N1935" s="4">
        <v>0.48</v>
      </c>
      <c r="O1935" s="4">
        <v>0.40039999999999998</v>
      </c>
      <c r="P1935" s="4">
        <v>0.50390000000000001</v>
      </c>
    </row>
    <row r="1936" spans="1:16" x14ac:dyDescent="0.25">
      <c r="A1936" t="s">
        <v>1690</v>
      </c>
      <c r="B1936" s="2">
        <v>0.2</v>
      </c>
      <c r="E1936" s="4" t="e">
        <v>#N/A</v>
      </c>
      <c r="F1936" s="4">
        <v>0.18</v>
      </c>
      <c r="K1936" s="4">
        <v>0.17</v>
      </c>
      <c r="L1936" s="4">
        <v>0.32090000000000002</v>
      </c>
      <c r="M1936" s="4">
        <v>0.52769999999999995</v>
      </c>
      <c r="N1936" s="4">
        <v>0.48</v>
      </c>
      <c r="O1936" s="4">
        <v>0.40039999999999998</v>
      </c>
      <c r="P1936" s="4">
        <v>0.50390000000000001</v>
      </c>
    </row>
    <row r="1937" spans="1:16" x14ac:dyDescent="0.25">
      <c r="A1937" t="s">
        <v>1691</v>
      </c>
      <c r="B1937" s="2">
        <v>0</v>
      </c>
      <c r="E1937" s="4" t="e">
        <v>#N/A</v>
      </c>
      <c r="F1937" s="4">
        <v>0.18</v>
      </c>
      <c r="K1937" s="4">
        <v>0.17</v>
      </c>
      <c r="L1937" s="4">
        <v>0.32090000000000002</v>
      </c>
      <c r="M1937" s="4">
        <v>0.52769999999999995</v>
      </c>
      <c r="N1937" s="4">
        <v>0.48</v>
      </c>
      <c r="O1937" s="4">
        <v>0.40039999999999998</v>
      </c>
      <c r="P1937" s="4">
        <v>0.50390000000000001</v>
      </c>
    </row>
    <row r="1938" spans="1:16" x14ac:dyDescent="0.25">
      <c r="A1938" t="s">
        <v>1692</v>
      </c>
      <c r="B1938" s="2">
        <v>0</v>
      </c>
      <c r="E1938" s="4" t="e">
        <v>#N/A</v>
      </c>
      <c r="F1938" s="4">
        <v>0.18</v>
      </c>
      <c r="K1938" s="4">
        <v>0.17</v>
      </c>
      <c r="L1938" s="4">
        <v>0.32090000000000002</v>
      </c>
      <c r="M1938" s="4">
        <v>0.52769999999999995</v>
      </c>
      <c r="N1938" s="4">
        <v>0.48</v>
      </c>
      <c r="O1938" s="4">
        <v>0.40039999999999998</v>
      </c>
      <c r="P1938" s="4">
        <v>0.50390000000000001</v>
      </c>
    </row>
    <row r="1939" spans="1:16" x14ac:dyDescent="0.25">
      <c r="A1939" t="s">
        <v>1693</v>
      </c>
      <c r="B1939" s="2">
        <v>0</v>
      </c>
      <c r="E1939" s="4" t="e">
        <v>#N/A</v>
      </c>
      <c r="F1939" s="4">
        <v>0.18</v>
      </c>
      <c r="K1939" s="4">
        <v>0.17</v>
      </c>
      <c r="L1939" s="4">
        <v>0.32090000000000002</v>
      </c>
      <c r="M1939" s="4">
        <v>0.52769999999999995</v>
      </c>
      <c r="N1939" s="4">
        <v>0.48</v>
      </c>
      <c r="O1939" s="4">
        <v>0.40039999999999998</v>
      </c>
      <c r="P1939" s="4">
        <v>0.50390000000000001</v>
      </c>
    </row>
    <row r="1940" spans="1:16" x14ac:dyDescent="0.25">
      <c r="A1940" t="s">
        <v>1694</v>
      </c>
      <c r="B1940" s="2">
        <v>0</v>
      </c>
      <c r="E1940" s="4" t="e">
        <v>#N/A</v>
      </c>
      <c r="F1940" s="4">
        <v>0.18</v>
      </c>
      <c r="K1940" s="4">
        <v>0.17</v>
      </c>
      <c r="L1940" s="4">
        <v>0.32090000000000002</v>
      </c>
      <c r="M1940" s="4">
        <v>0.52769999999999995</v>
      </c>
      <c r="N1940" s="4">
        <v>0.48</v>
      </c>
      <c r="O1940" s="4">
        <v>0.40039999999999998</v>
      </c>
      <c r="P1940" s="4">
        <v>0.50390000000000001</v>
      </c>
    </row>
    <row r="1941" spans="1:16" x14ac:dyDescent="0.25">
      <c r="A1941" t="s">
        <v>1695</v>
      </c>
      <c r="B1941" s="2">
        <v>0</v>
      </c>
      <c r="E1941" s="4" t="e">
        <v>#N/A</v>
      </c>
      <c r="F1941" s="4">
        <v>0.18</v>
      </c>
      <c r="K1941" s="4">
        <v>0.17</v>
      </c>
      <c r="L1941" s="4">
        <v>0.32090000000000002</v>
      </c>
      <c r="M1941" s="4">
        <v>0.52769999999999995</v>
      </c>
      <c r="N1941" s="4">
        <v>0.48</v>
      </c>
      <c r="O1941" s="4">
        <v>0.40039999999999998</v>
      </c>
      <c r="P1941" s="4">
        <v>0.50390000000000001</v>
      </c>
    </row>
    <row r="1942" spans="1:16" x14ac:dyDescent="0.25">
      <c r="A1942" t="s">
        <v>1696</v>
      </c>
      <c r="B1942" s="2">
        <v>0</v>
      </c>
      <c r="E1942" s="4" t="e">
        <v>#N/A</v>
      </c>
      <c r="F1942" s="4">
        <v>0.18</v>
      </c>
      <c r="K1942" s="4">
        <v>0.17</v>
      </c>
      <c r="L1942" s="4">
        <v>0.32090000000000002</v>
      </c>
      <c r="M1942" s="4">
        <v>0.52769999999999995</v>
      </c>
      <c r="N1942" s="4">
        <v>0.48</v>
      </c>
      <c r="O1942" s="4">
        <v>0.40039999999999998</v>
      </c>
      <c r="P1942" s="4">
        <v>0.50390000000000001</v>
      </c>
    </row>
    <row r="1943" spans="1:16" x14ac:dyDescent="0.25">
      <c r="A1943" t="s">
        <v>1697</v>
      </c>
      <c r="B1943" s="2">
        <v>0</v>
      </c>
      <c r="E1943" s="4" t="e">
        <v>#N/A</v>
      </c>
      <c r="F1943" s="4">
        <v>0.18</v>
      </c>
      <c r="K1943" s="4">
        <v>0.17</v>
      </c>
      <c r="L1943" s="4">
        <v>0.32090000000000002</v>
      </c>
      <c r="M1943" s="4">
        <v>0.52769999999999995</v>
      </c>
      <c r="N1943" s="4">
        <v>0.48</v>
      </c>
      <c r="O1943" s="4">
        <v>0.40039999999999998</v>
      </c>
      <c r="P1943" s="4">
        <v>0.50390000000000001</v>
      </c>
    </row>
    <row r="1944" spans="1:16" x14ac:dyDescent="0.25">
      <c r="A1944" t="s">
        <v>1698</v>
      </c>
      <c r="B1944" s="2">
        <v>0</v>
      </c>
      <c r="E1944" s="4" t="e">
        <v>#N/A</v>
      </c>
      <c r="F1944" s="4">
        <v>0.18</v>
      </c>
      <c r="K1944" s="4">
        <v>0.17</v>
      </c>
      <c r="L1944" s="4">
        <v>0.32090000000000002</v>
      </c>
      <c r="M1944" s="4">
        <v>0.52769999999999995</v>
      </c>
      <c r="N1944" s="4">
        <v>0.48</v>
      </c>
      <c r="O1944" s="4">
        <v>0.40039999999999998</v>
      </c>
      <c r="P1944" s="4">
        <v>0.50390000000000001</v>
      </c>
    </row>
    <row r="1945" spans="1:16" x14ac:dyDescent="0.25">
      <c r="A1945" t="s">
        <v>1699</v>
      </c>
      <c r="B1945" s="2">
        <v>0</v>
      </c>
      <c r="E1945" s="4" t="e">
        <v>#N/A</v>
      </c>
      <c r="F1945" s="4">
        <v>0.18</v>
      </c>
      <c r="K1945" s="4">
        <v>0.17</v>
      </c>
      <c r="L1945" s="4">
        <v>0.32090000000000002</v>
      </c>
      <c r="M1945" s="4">
        <v>0.52769999999999995</v>
      </c>
      <c r="N1945" s="4">
        <v>0.48</v>
      </c>
      <c r="O1945" s="4">
        <v>0.40039999999999998</v>
      </c>
      <c r="P1945" s="4">
        <v>0.50390000000000001</v>
      </c>
    </row>
    <row r="1946" spans="1:16" x14ac:dyDescent="0.25">
      <c r="A1946" t="s">
        <v>1700</v>
      </c>
      <c r="B1946" s="2">
        <v>0</v>
      </c>
      <c r="E1946" s="4" t="e">
        <v>#N/A</v>
      </c>
      <c r="F1946" s="4">
        <v>0.18</v>
      </c>
      <c r="K1946" s="4">
        <v>0.17</v>
      </c>
      <c r="L1946" s="4">
        <v>0.32090000000000002</v>
      </c>
      <c r="M1946" s="4">
        <v>0.52769999999999995</v>
      </c>
      <c r="N1946" s="4">
        <v>0.48</v>
      </c>
      <c r="O1946" s="4">
        <v>0.40039999999999998</v>
      </c>
      <c r="P1946" s="4">
        <v>0.50390000000000001</v>
      </c>
    </row>
    <row r="1947" spans="1:16" x14ac:dyDescent="0.25">
      <c r="A1947" t="s">
        <v>1701</v>
      </c>
      <c r="B1947" s="2">
        <v>0</v>
      </c>
      <c r="E1947" s="4" t="e">
        <v>#N/A</v>
      </c>
      <c r="F1947" s="4">
        <v>0.18</v>
      </c>
      <c r="K1947" s="4">
        <v>0.17</v>
      </c>
      <c r="L1947" s="4">
        <v>0.32090000000000002</v>
      </c>
      <c r="M1947" s="4">
        <v>0.52769999999999995</v>
      </c>
      <c r="N1947" s="4">
        <v>0.48</v>
      </c>
      <c r="O1947" s="4">
        <v>0.40039999999999998</v>
      </c>
      <c r="P1947" s="4">
        <v>0.50390000000000001</v>
      </c>
    </row>
    <row r="1948" spans="1:16" x14ac:dyDescent="0.25">
      <c r="A1948" t="s">
        <v>1702</v>
      </c>
      <c r="B1948" s="2">
        <v>0</v>
      </c>
      <c r="E1948" s="4" t="e">
        <v>#N/A</v>
      </c>
      <c r="F1948" s="4">
        <v>0.18</v>
      </c>
      <c r="K1948" s="4">
        <v>0.17</v>
      </c>
      <c r="L1948" s="4">
        <v>0.32090000000000002</v>
      </c>
      <c r="M1948" s="4">
        <v>0.52769999999999995</v>
      </c>
      <c r="N1948" s="4">
        <v>0.48</v>
      </c>
      <c r="O1948" s="4">
        <v>0.40039999999999998</v>
      </c>
      <c r="P1948" s="4">
        <v>0.50390000000000001</v>
      </c>
    </row>
    <row r="1949" spans="1:16" x14ac:dyDescent="0.25">
      <c r="A1949" t="s">
        <v>1703</v>
      </c>
      <c r="B1949" s="2">
        <v>0</v>
      </c>
      <c r="E1949" s="4" t="e">
        <v>#N/A</v>
      </c>
      <c r="F1949" s="4">
        <v>0.18</v>
      </c>
      <c r="K1949" s="4">
        <v>0.17</v>
      </c>
      <c r="L1949" s="4">
        <v>0.32090000000000002</v>
      </c>
      <c r="M1949" s="4">
        <v>0.52769999999999995</v>
      </c>
      <c r="N1949" s="4">
        <v>0.48</v>
      </c>
      <c r="O1949" s="4">
        <v>0.40039999999999998</v>
      </c>
      <c r="P1949" s="4">
        <v>0.50390000000000001</v>
      </c>
    </row>
    <row r="1950" spans="1:16" x14ac:dyDescent="0.25">
      <c r="A1950" t="s">
        <v>1704</v>
      </c>
      <c r="B1950" s="2">
        <v>0</v>
      </c>
      <c r="E1950" s="4" t="e">
        <v>#N/A</v>
      </c>
      <c r="F1950" s="4">
        <v>0.18</v>
      </c>
      <c r="K1950" s="4">
        <v>0.17</v>
      </c>
      <c r="L1950" s="4">
        <v>0.32090000000000002</v>
      </c>
      <c r="M1950" s="4">
        <v>0.52769999999999995</v>
      </c>
      <c r="N1950" s="4">
        <v>0.48</v>
      </c>
      <c r="O1950" s="4">
        <v>0.40039999999999998</v>
      </c>
      <c r="P1950" s="4">
        <v>0.50390000000000001</v>
      </c>
    </row>
    <row r="1951" spans="1:16" x14ac:dyDescent="0.25">
      <c r="A1951" t="s">
        <v>1705</v>
      </c>
      <c r="B1951" s="2">
        <v>0</v>
      </c>
      <c r="E1951" s="4" t="e">
        <v>#N/A</v>
      </c>
      <c r="F1951" s="4">
        <v>0.18</v>
      </c>
      <c r="K1951" s="4">
        <v>0.17</v>
      </c>
      <c r="L1951" s="4">
        <v>0.32090000000000002</v>
      </c>
      <c r="M1951" s="4">
        <v>0.52769999999999995</v>
      </c>
      <c r="N1951" s="4">
        <v>0.48</v>
      </c>
      <c r="O1951" s="4">
        <v>0.40039999999999998</v>
      </c>
      <c r="P1951" s="4">
        <v>0.50390000000000001</v>
      </c>
    </row>
    <row r="1952" spans="1:16" x14ac:dyDescent="0.25">
      <c r="A1952" t="s">
        <v>1706</v>
      </c>
      <c r="B1952" s="2">
        <v>0</v>
      </c>
      <c r="E1952" s="4" t="e">
        <v>#N/A</v>
      </c>
      <c r="F1952" s="4">
        <v>0.18</v>
      </c>
      <c r="K1952" s="4">
        <v>0.17</v>
      </c>
      <c r="L1952" s="4">
        <v>0.32090000000000002</v>
      </c>
      <c r="M1952" s="4">
        <v>0.52769999999999995</v>
      </c>
      <c r="N1952" s="4">
        <v>0.48</v>
      </c>
      <c r="O1952" s="4">
        <v>0.40039999999999998</v>
      </c>
      <c r="P1952" s="4">
        <v>0.50390000000000001</v>
      </c>
    </row>
    <row r="1953" spans="1:16" x14ac:dyDescent="0.25">
      <c r="A1953" t="s">
        <v>1707</v>
      </c>
      <c r="B1953" s="2">
        <v>0</v>
      </c>
      <c r="E1953" s="4" t="e">
        <v>#N/A</v>
      </c>
      <c r="F1953" s="4">
        <v>0.18</v>
      </c>
      <c r="K1953" s="4">
        <v>0.17</v>
      </c>
      <c r="L1953" s="4">
        <v>0.32090000000000002</v>
      </c>
      <c r="M1953" s="4">
        <v>0.52769999999999995</v>
      </c>
      <c r="N1953" s="4">
        <v>0.48</v>
      </c>
      <c r="O1953" s="4">
        <v>0.40039999999999998</v>
      </c>
      <c r="P1953" s="4">
        <v>0.50390000000000001</v>
      </c>
    </row>
    <row r="1954" spans="1:16" x14ac:dyDescent="0.25">
      <c r="A1954" t="s">
        <v>1708</v>
      </c>
      <c r="B1954" s="2">
        <v>0</v>
      </c>
      <c r="E1954" s="4" t="e">
        <v>#N/A</v>
      </c>
      <c r="F1954" s="4">
        <v>0.18</v>
      </c>
      <c r="K1954" s="4">
        <v>0.17</v>
      </c>
      <c r="L1954" s="4">
        <v>0.32090000000000002</v>
      </c>
      <c r="M1954" s="4">
        <v>0.52769999999999995</v>
      </c>
      <c r="N1954" s="4">
        <v>0.48</v>
      </c>
      <c r="O1954" s="4">
        <v>0.40039999999999998</v>
      </c>
      <c r="P1954" s="4">
        <v>0.50390000000000001</v>
      </c>
    </row>
    <row r="1955" spans="1:16" x14ac:dyDescent="0.25">
      <c r="A1955" t="s">
        <v>1709</v>
      </c>
      <c r="B1955" s="2">
        <v>0</v>
      </c>
      <c r="E1955" s="4" t="e">
        <v>#N/A</v>
      </c>
      <c r="F1955" s="4">
        <v>0.18</v>
      </c>
      <c r="K1955" s="4">
        <v>0.17</v>
      </c>
      <c r="L1955" s="4">
        <v>0.32090000000000002</v>
      </c>
      <c r="M1955" s="4">
        <v>0.52769999999999995</v>
      </c>
      <c r="N1955" s="4">
        <v>0.48</v>
      </c>
      <c r="O1955" s="4">
        <v>0.40039999999999998</v>
      </c>
      <c r="P1955" s="4">
        <v>0.50390000000000001</v>
      </c>
    </row>
    <row r="1956" spans="1:16" x14ac:dyDescent="0.25">
      <c r="A1956" t="s">
        <v>1710</v>
      </c>
      <c r="B1956" s="2">
        <v>0</v>
      </c>
      <c r="E1956" s="4" t="e">
        <v>#N/A</v>
      </c>
      <c r="F1956" s="4">
        <v>0.18</v>
      </c>
      <c r="K1956" s="4">
        <v>0.17</v>
      </c>
      <c r="L1956" s="4">
        <v>0.32090000000000002</v>
      </c>
      <c r="M1956" s="4">
        <v>0.52769999999999995</v>
      </c>
      <c r="N1956" s="4">
        <v>0.48</v>
      </c>
      <c r="O1956" s="4">
        <v>0.40039999999999998</v>
      </c>
      <c r="P1956" s="4">
        <v>0.50390000000000001</v>
      </c>
    </row>
    <row r="1957" spans="1:16" x14ac:dyDescent="0.25">
      <c r="A1957" t="s">
        <v>1711</v>
      </c>
      <c r="B1957" s="2">
        <v>0</v>
      </c>
      <c r="E1957" s="4" t="e">
        <v>#N/A</v>
      </c>
      <c r="F1957" s="4">
        <v>0.18</v>
      </c>
      <c r="K1957" s="4">
        <v>0.17</v>
      </c>
      <c r="L1957" s="4">
        <v>0.32090000000000002</v>
      </c>
      <c r="M1957" s="4">
        <v>0.52769999999999995</v>
      </c>
      <c r="N1957" s="4">
        <v>0.48</v>
      </c>
      <c r="O1957" s="4">
        <v>0.40039999999999998</v>
      </c>
      <c r="P1957" s="4">
        <v>0.50390000000000001</v>
      </c>
    </row>
    <row r="1958" spans="1:16" x14ac:dyDescent="0.25">
      <c r="A1958" t="s">
        <v>1712</v>
      </c>
      <c r="B1958" s="2">
        <v>0</v>
      </c>
      <c r="E1958" s="4" t="e">
        <v>#N/A</v>
      </c>
      <c r="F1958" s="4">
        <v>0.18</v>
      </c>
      <c r="K1958" s="4">
        <v>0.17</v>
      </c>
      <c r="L1958" s="4">
        <v>0.32090000000000002</v>
      </c>
      <c r="M1958" s="4">
        <v>0.52769999999999995</v>
      </c>
      <c r="N1958" s="4">
        <v>0.48</v>
      </c>
      <c r="O1958" s="4">
        <v>0.40039999999999998</v>
      </c>
      <c r="P1958" s="4">
        <v>0.50390000000000001</v>
      </c>
    </row>
    <row r="1959" spans="1:16" x14ac:dyDescent="0.25">
      <c r="A1959" t="s">
        <v>1713</v>
      </c>
      <c r="B1959" s="2">
        <v>0</v>
      </c>
      <c r="E1959" s="4" t="e">
        <v>#N/A</v>
      </c>
      <c r="F1959" s="4">
        <v>0.18</v>
      </c>
      <c r="K1959" s="4">
        <v>0.17</v>
      </c>
      <c r="L1959" s="4">
        <v>0.32090000000000002</v>
      </c>
      <c r="M1959" s="4">
        <v>0.52769999999999995</v>
      </c>
      <c r="N1959" s="4">
        <v>0.48</v>
      </c>
      <c r="O1959" s="4">
        <v>0.40039999999999998</v>
      </c>
      <c r="P1959" s="4">
        <v>0.50390000000000001</v>
      </c>
    </row>
    <row r="1960" spans="1:16" x14ac:dyDescent="0.25">
      <c r="A1960" t="s">
        <v>1714</v>
      </c>
      <c r="B1960" s="2">
        <v>0</v>
      </c>
      <c r="E1960" s="4" t="e">
        <v>#N/A</v>
      </c>
      <c r="F1960" s="4">
        <v>0.18</v>
      </c>
      <c r="K1960" s="4">
        <v>0.17</v>
      </c>
      <c r="L1960" s="4">
        <v>0.32090000000000002</v>
      </c>
      <c r="M1960" s="4">
        <v>0.52769999999999995</v>
      </c>
      <c r="N1960" s="4">
        <v>0.48</v>
      </c>
      <c r="O1960" s="4">
        <v>0.40039999999999998</v>
      </c>
      <c r="P1960" s="4">
        <v>0.50390000000000001</v>
      </c>
    </row>
    <row r="1961" spans="1:16" x14ac:dyDescent="0.25">
      <c r="A1961" t="s">
        <v>1715</v>
      </c>
      <c r="B1961" s="2">
        <v>0</v>
      </c>
      <c r="E1961" s="4" t="e">
        <v>#N/A</v>
      </c>
      <c r="F1961" s="4">
        <v>0.18</v>
      </c>
      <c r="K1961" s="4">
        <v>0.17</v>
      </c>
      <c r="L1961" s="4">
        <v>0.32090000000000002</v>
      </c>
      <c r="M1961" s="4">
        <v>0.52769999999999995</v>
      </c>
      <c r="N1961" s="4">
        <v>0.48</v>
      </c>
      <c r="O1961" s="4">
        <v>0.40039999999999998</v>
      </c>
      <c r="P1961" s="4">
        <v>0.50390000000000001</v>
      </c>
    </row>
    <row r="1962" spans="1:16" x14ac:dyDescent="0.25">
      <c r="A1962" t="s">
        <v>1716</v>
      </c>
      <c r="B1962" s="2">
        <v>0</v>
      </c>
      <c r="E1962" s="4" t="e">
        <v>#N/A</v>
      </c>
      <c r="F1962" s="4">
        <v>0.18</v>
      </c>
      <c r="K1962" s="4">
        <v>0.17</v>
      </c>
      <c r="L1962" s="4">
        <v>0.32090000000000002</v>
      </c>
      <c r="M1962" s="4">
        <v>0.52769999999999995</v>
      </c>
      <c r="N1962" s="4">
        <v>0.48</v>
      </c>
      <c r="O1962" s="4">
        <v>0.40039999999999998</v>
      </c>
      <c r="P1962" s="4">
        <v>0.50390000000000001</v>
      </c>
    </row>
    <row r="1963" spans="1:16" x14ac:dyDescent="0.25">
      <c r="A1963" t="s">
        <v>1717</v>
      </c>
      <c r="B1963" s="2">
        <v>0</v>
      </c>
      <c r="E1963" s="4" t="e">
        <v>#N/A</v>
      </c>
      <c r="F1963" s="4">
        <v>0.18</v>
      </c>
      <c r="K1963" s="4">
        <v>0.17</v>
      </c>
      <c r="L1963" s="4">
        <v>0.32090000000000002</v>
      </c>
      <c r="M1963" s="4">
        <v>0.52769999999999995</v>
      </c>
      <c r="N1963" s="4">
        <v>0.48</v>
      </c>
      <c r="O1963" s="4">
        <v>0.40039999999999998</v>
      </c>
      <c r="P1963" s="4">
        <v>0.50390000000000001</v>
      </c>
    </row>
    <row r="1964" spans="1:16" x14ac:dyDescent="0.25">
      <c r="A1964" t="s">
        <v>1718</v>
      </c>
      <c r="B1964" s="2">
        <v>0</v>
      </c>
      <c r="E1964" s="4" t="e">
        <v>#N/A</v>
      </c>
      <c r="F1964" s="4">
        <v>0.18</v>
      </c>
      <c r="K1964" s="4">
        <v>0.17</v>
      </c>
      <c r="L1964" s="4">
        <v>0.32090000000000002</v>
      </c>
      <c r="M1964" s="4">
        <v>0.52769999999999995</v>
      </c>
      <c r="N1964" s="4">
        <v>0.48</v>
      </c>
      <c r="O1964" s="4">
        <v>0.40039999999999998</v>
      </c>
      <c r="P1964" s="4">
        <v>0.50390000000000001</v>
      </c>
    </row>
    <row r="1965" spans="1:16" x14ac:dyDescent="0.25">
      <c r="A1965" t="s">
        <v>1719</v>
      </c>
      <c r="B1965" s="2">
        <v>0.1</v>
      </c>
      <c r="E1965" s="4" t="e">
        <v>#N/A</v>
      </c>
      <c r="F1965" s="4">
        <v>0.18</v>
      </c>
      <c r="K1965" s="4">
        <v>0.17</v>
      </c>
      <c r="L1965" s="4">
        <v>0.32090000000000002</v>
      </c>
      <c r="M1965" s="4">
        <v>0.52769999999999995</v>
      </c>
      <c r="N1965" s="4">
        <v>0.48</v>
      </c>
      <c r="O1965" s="4">
        <v>0.40039999999999998</v>
      </c>
      <c r="P1965" s="4">
        <v>0.50390000000000001</v>
      </c>
    </row>
    <row r="1966" spans="1:16" x14ac:dyDescent="0.25">
      <c r="A1966" t="s">
        <v>1720</v>
      </c>
      <c r="B1966" s="2">
        <v>0</v>
      </c>
      <c r="E1966" s="4" t="e">
        <v>#N/A</v>
      </c>
      <c r="F1966" s="4">
        <v>0.18</v>
      </c>
      <c r="K1966" s="4">
        <v>0.17</v>
      </c>
      <c r="L1966" s="4">
        <v>0.32090000000000002</v>
      </c>
      <c r="M1966" s="4">
        <v>0.52769999999999995</v>
      </c>
      <c r="N1966" s="4">
        <v>0.48</v>
      </c>
      <c r="O1966" s="4">
        <v>0.40039999999999998</v>
      </c>
      <c r="P1966" s="4">
        <v>0.50390000000000001</v>
      </c>
    </row>
    <row r="1967" spans="1:16" x14ac:dyDescent="0.25">
      <c r="A1967" t="s">
        <v>1721</v>
      </c>
      <c r="B1967" s="2">
        <v>0.1</v>
      </c>
      <c r="E1967" s="4" t="e">
        <v>#N/A</v>
      </c>
      <c r="F1967" s="4">
        <v>0.18</v>
      </c>
      <c r="K1967" s="4">
        <v>0.17</v>
      </c>
      <c r="L1967" s="4">
        <v>0.32090000000000002</v>
      </c>
      <c r="M1967" s="4">
        <v>0.52769999999999995</v>
      </c>
      <c r="N1967" s="4">
        <v>0.48</v>
      </c>
      <c r="O1967" s="4">
        <v>0.40039999999999998</v>
      </c>
      <c r="P1967" s="4">
        <v>0.50390000000000001</v>
      </c>
    </row>
    <row r="1968" spans="1:16" x14ac:dyDescent="0.25">
      <c r="A1968" t="s">
        <v>1722</v>
      </c>
      <c r="B1968" s="2">
        <v>0</v>
      </c>
      <c r="E1968" s="4" t="e">
        <v>#N/A</v>
      </c>
      <c r="F1968" s="4">
        <v>0.18</v>
      </c>
      <c r="K1968" s="4">
        <v>0.17</v>
      </c>
      <c r="L1968" s="4">
        <v>0.32090000000000002</v>
      </c>
      <c r="M1968" s="4">
        <v>0.52769999999999995</v>
      </c>
      <c r="N1968" s="4">
        <v>0.48</v>
      </c>
      <c r="O1968" s="4">
        <v>0.40039999999999998</v>
      </c>
      <c r="P1968" s="4">
        <v>0.50390000000000001</v>
      </c>
    </row>
    <row r="1969" spans="1:16" x14ac:dyDescent="0.25">
      <c r="A1969" t="s">
        <v>1723</v>
      </c>
      <c r="B1969" s="2">
        <v>0.1</v>
      </c>
      <c r="E1969" s="4" t="e">
        <v>#N/A</v>
      </c>
      <c r="F1969" s="4">
        <v>0.18</v>
      </c>
      <c r="K1969" s="4">
        <v>0.17</v>
      </c>
      <c r="L1969" s="4">
        <v>0.32090000000000002</v>
      </c>
      <c r="M1969" s="4">
        <v>0.52769999999999995</v>
      </c>
      <c r="N1969" s="4">
        <v>0.48</v>
      </c>
      <c r="O1969" s="4">
        <v>0.40039999999999998</v>
      </c>
      <c r="P1969" s="4">
        <v>0.50390000000000001</v>
      </c>
    </row>
    <row r="1970" spans="1:16" x14ac:dyDescent="0.25">
      <c r="A1970" t="s">
        <v>1724</v>
      </c>
      <c r="B1970" s="2">
        <v>0</v>
      </c>
      <c r="E1970" s="4" t="e">
        <v>#N/A</v>
      </c>
      <c r="F1970" s="4">
        <v>0.18</v>
      </c>
      <c r="K1970" s="4">
        <v>0.17</v>
      </c>
      <c r="L1970" s="4">
        <v>0.32090000000000002</v>
      </c>
      <c r="M1970" s="4">
        <v>0.52769999999999995</v>
      </c>
      <c r="N1970" s="4">
        <v>0.48</v>
      </c>
      <c r="O1970" s="4">
        <v>0.40039999999999998</v>
      </c>
      <c r="P1970" s="4">
        <v>0.50390000000000001</v>
      </c>
    </row>
    <row r="1971" spans="1:16" x14ac:dyDescent="0.25">
      <c r="A1971" t="s">
        <v>1725</v>
      </c>
      <c r="B1971" s="2">
        <v>0</v>
      </c>
      <c r="E1971" s="4" t="e">
        <v>#N/A</v>
      </c>
      <c r="F1971" s="4">
        <v>0.18</v>
      </c>
      <c r="K1971" s="4">
        <v>0.17</v>
      </c>
      <c r="L1971" s="4">
        <v>0.32090000000000002</v>
      </c>
      <c r="M1971" s="4">
        <v>0.52769999999999995</v>
      </c>
      <c r="N1971" s="4">
        <v>0.48</v>
      </c>
      <c r="O1971" s="4">
        <v>0.40039999999999998</v>
      </c>
      <c r="P1971" s="4">
        <v>0.50390000000000001</v>
      </c>
    </row>
    <row r="1972" spans="1:16" x14ac:dyDescent="0.25">
      <c r="A1972" t="s">
        <v>1726</v>
      </c>
      <c r="B1972" s="2">
        <v>0</v>
      </c>
      <c r="E1972" s="4" t="e">
        <v>#N/A</v>
      </c>
      <c r="F1972" s="4">
        <v>0.18</v>
      </c>
      <c r="K1972" s="4">
        <v>0.17</v>
      </c>
      <c r="L1972" s="4">
        <v>0.32090000000000002</v>
      </c>
      <c r="M1972" s="4">
        <v>0.52769999999999995</v>
      </c>
      <c r="N1972" s="4">
        <v>0.48</v>
      </c>
      <c r="O1972" s="4">
        <v>0.40039999999999998</v>
      </c>
      <c r="P1972" s="4">
        <v>0.50390000000000001</v>
      </c>
    </row>
    <row r="1973" spans="1:16" x14ac:dyDescent="0.25">
      <c r="A1973" t="s">
        <v>1727</v>
      </c>
      <c r="B1973" s="2">
        <v>0.1</v>
      </c>
      <c r="E1973" s="4" t="e">
        <v>#N/A</v>
      </c>
      <c r="F1973" s="4">
        <v>0.18</v>
      </c>
      <c r="K1973" s="4">
        <v>0.17</v>
      </c>
      <c r="L1973" s="4">
        <v>0.32090000000000002</v>
      </c>
      <c r="M1973" s="4">
        <v>0.52769999999999995</v>
      </c>
      <c r="N1973" s="4">
        <v>0.48</v>
      </c>
      <c r="O1973" s="4">
        <v>0.40039999999999998</v>
      </c>
      <c r="P1973" s="4">
        <v>0.50390000000000001</v>
      </c>
    </row>
    <row r="1974" spans="1:16" x14ac:dyDescent="0.25">
      <c r="A1974" t="s">
        <v>1728</v>
      </c>
      <c r="B1974" s="2">
        <v>0</v>
      </c>
      <c r="E1974" s="4" t="e">
        <v>#N/A</v>
      </c>
      <c r="F1974" s="4">
        <v>0.18</v>
      </c>
      <c r="K1974" s="4">
        <v>0.17</v>
      </c>
      <c r="L1974" s="4">
        <v>0.32090000000000002</v>
      </c>
      <c r="M1974" s="4">
        <v>0.52769999999999995</v>
      </c>
      <c r="N1974" s="4">
        <v>0.48</v>
      </c>
      <c r="O1974" s="4">
        <v>0.40039999999999998</v>
      </c>
      <c r="P1974" s="4">
        <v>0.50390000000000001</v>
      </c>
    </row>
    <row r="1975" spans="1:16" x14ac:dyDescent="0.25">
      <c r="A1975" t="s">
        <v>1729</v>
      </c>
      <c r="B1975" s="2">
        <v>0.1</v>
      </c>
      <c r="E1975" s="4" t="e">
        <v>#N/A</v>
      </c>
      <c r="F1975" s="4">
        <v>0.18</v>
      </c>
      <c r="K1975" s="4">
        <v>0.17</v>
      </c>
      <c r="L1975" s="4">
        <v>0.32090000000000002</v>
      </c>
      <c r="M1975" s="4">
        <v>0.52769999999999995</v>
      </c>
      <c r="N1975" s="4">
        <v>0.48</v>
      </c>
      <c r="O1975" s="4">
        <v>0.40039999999999998</v>
      </c>
      <c r="P1975" s="4">
        <v>0.50390000000000001</v>
      </c>
    </row>
    <row r="1976" spans="1:16" x14ac:dyDescent="0.25">
      <c r="A1976" t="s">
        <v>1730</v>
      </c>
      <c r="B1976" s="2">
        <v>0</v>
      </c>
      <c r="E1976" s="4" t="e">
        <v>#N/A</v>
      </c>
      <c r="F1976" s="4">
        <v>0.18</v>
      </c>
      <c r="K1976" s="4">
        <v>0.17</v>
      </c>
      <c r="L1976" s="4">
        <v>0.32090000000000002</v>
      </c>
      <c r="M1976" s="4">
        <v>0.52769999999999995</v>
      </c>
      <c r="N1976" s="4">
        <v>0.48</v>
      </c>
      <c r="O1976" s="4">
        <v>0.40039999999999998</v>
      </c>
      <c r="P1976" s="4">
        <v>0.50390000000000001</v>
      </c>
    </row>
    <row r="1977" spans="1:16" x14ac:dyDescent="0.25">
      <c r="A1977" t="s">
        <v>1731</v>
      </c>
      <c r="B1977" s="2">
        <v>0</v>
      </c>
      <c r="E1977" s="4" t="e">
        <v>#N/A</v>
      </c>
      <c r="F1977" s="4">
        <v>0.18</v>
      </c>
      <c r="K1977" s="4">
        <v>0.17</v>
      </c>
      <c r="L1977" s="4">
        <v>0.32090000000000002</v>
      </c>
      <c r="M1977" s="4">
        <v>0.52769999999999995</v>
      </c>
      <c r="N1977" s="4">
        <v>0.48</v>
      </c>
      <c r="O1977" s="4">
        <v>0.40039999999999998</v>
      </c>
      <c r="P1977" s="4">
        <v>0.50390000000000001</v>
      </c>
    </row>
    <row r="1978" spans="1:16" x14ac:dyDescent="0.25">
      <c r="A1978" t="s">
        <v>1732</v>
      </c>
      <c r="B1978" s="2">
        <v>0</v>
      </c>
      <c r="E1978" s="4" t="e">
        <v>#N/A</v>
      </c>
      <c r="F1978" s="4">
        <v>0.18</v>
      </c>
      <c r="K1978" s="4">
        <v>0.17</v>
      </c>
      <c r="L1978" s="4">
        <v>0.32090000000000002</v>
      </c>
      <c r="M1978" s="4">
        <v>0.52769999999999995</v>
      </c>
      <c r="N1978" s="4">
        <v>0.48</v>
      </c>
      <c r="O1978" s="4">
        <v>0.40039999999999998</v>
      </c>
      <c r="P1978" s="4">
        <v>0.50390000000000001</v>
      </c>
    </row>
    <row r="1979" spans="1:16" x14ac:dyDescent="0.25">
      <c r="A1979" t="s">
        <v>1733</v>
      </c>
      <c r="B1979" s="2">
        <v>0</v>
      </c>
      <c r="E1979" s="4" t="e">
        <v>#N/A</v>
      </c>
      <c r="F1979" s="4">
        <v>0.18</v>
      </c>
      <c r="K1979" s="4">
        <v>0.17</v>
      </c>
      <c r="L1979" s="4">
        <v>0.32090000000000002</v>
      </c>
      <c r="M1979" s="4">
        <v>0.52769999999999995</v>
      </c>
      <c r="N1979" s="4">
        <v>0.48</v>
      </c>
      <c r="O1979" s="4">
        <v>0.40039999999999998</v>
      </c>
      <c r="P1979" s="4">
        <v>0.50390000000000001</v>
      </c>
    </row>
    <row r="1980" spans="1:16" x14ac:dyDescent="0.25">
      <c r="A1980" t="s">
        <v>1734</v>
      </c>
      <c r="B1980" s="2">
        <v>0</v>
      </c>
      <c r="E1980" s="4" t="e">
        <v>#N/A</v>
      </c>
      <c r="F1980" s="4">
        <v>0.18</v>
      </c>
      <c r="K1980" s="4">
        <v>0.17</v>
      </c>
      <c r="L1980" s="4">
        <v>0.32090000000000002</v>
      </c>
      <c r="M1980" s="4">
        <v>0.52769999999999995</v>
      </c>
      <c r="N1980" s="4">
        <v>0.48</v>
      </c>
      <c r="O1980" s="4">
        <v>0.40039999999999998</v>
      </c>
      <c r="P1980" s="4">
        <v>0.50390000000000001</v>
      </c>
    </row>
    <row r="1981" spans="1:16" x14ac:dyDescent="0.25">
      <c r="A1981" t="s">
        <v>1735</v>
      </c>
      <c r="B1981" s="2">
        <v>0.3</v>
      </c>
      <c r="E1981" s="4" t="e">
        <v>#N/A</v>
      </c>
      <c r="F1981" s="4">
        <v>0.18</v>
      </c>
      <c r="K1981" s="4">
        <v>0.17</v>
      </c>
      <c r="L1981" s="4">
        <v>0.32090000000000002</v>
      </c>
      <c r="M1981" s="4">
        <v>0.52769999999999995</v>
      </c>
      <c r="N1981" s="4">
        <v>0.48</v>
      </c>
      <c r="O1981" s="4">
        <v>0.40039999999999998</v>
      </c>
      <c r="P1981" s="4">
        <v>0.50390000000000001</v>
      </c>
    </row>
    <row r="1982" spans="1:16" x14ac:dyDescent="0.25">
      <c r="A1982" t="s">
        <v>1736</v>
      </c>
      <c r="B1982" s="2">
        <v>0.3</v>
      </c>
      <c r="E1982" s="4" t="e">
        <v>#N/A</v>
      </c>
      <c r="F1982" s="4">
        <v>0.18</v>
      </c>
      <c r="K1982" s="4">
        <v>0.17</v>
      </c>
      <c r="L1982" s="4">
        <v>0.32090000000000002</v>
      </c>
      <c r="M1982" s="4">
        <v>0.52769999999999995</v>
      </c>
      <c r="N1982" s="4">
        <v>0.48</v>
      </c>
      <c r="O1982" s="4">
        <v>0.40039999999999998</v>
      </c>
      <c r="P1982" s="4">
        <v>0.50390000000000001</v>
      </c>
    </row>
    <row r="1983" spans="1:16" x14ac:dyDescent="0.25">
      <c r="A1983" t="s">
        <v>1737</v>
      </c>
      <c r="B1983" s="2">
        <v>0.3</v>
      </c>
      <c r="E1983" s="4" t="e">
        <v>#N/A</v>
      </c>
      <c r="F1983" s="4">
        <v>0.18</v>
      </c>
      <c r="K1983" s="4">
        <v>0.17</v>
      </c>
      <c r="L1983" s="4">
        <v>0.32090000000000002</v>
      </c>
      <c r="M1983" s="4">
        <v>0.52769999999999995</v>
      </c>
      <c r="N1983" s="4">
        <v>0.48</v>
      </c>
      <c r="O1983" s="4">
        <v>0.40039999999999998</v>
      </c>
      <c r="P1983" s="4">
        <v>0.50390000000000001</v>
      </c>
    </row>
    <row r="1984" spans="1:16" x14ac:dyDescent="0.25">
      <c r="A1984" t="s">
        <v>1738</v>
      </c>
      <c r="B1984" s="2">
        <v>0.3</v>
      </c>
      <c r="E1984" s="4" t="e">
        <v>#N/A</v>
      </c>
      <c r="F1984" s="4">
        <v>0.18</v>
      </c>
      <c r="K1984" s="4">
        <v>0.17</v>
      </c>
      <c r="L1984" s="4">
        <v>0.32090000000000002</v>
      </c>
      <c r="M1984" s="4">
        <v>0.52769999999999995</v>
      </c>
      <c r="N1984" s="4">
        <v>0.48</v>
      </c>
      <c r="O1984" s="4">
        <v>0.40039999999999998</v>
      </c>
      <c r="P1984" s="4">
        <v>0.50390000000000001</v>
      </c>
    </row>
    <row r="1985" spans="1:16" x14ac:dyDescent="0.25">
      <c r="A1985" t="s">
        <v>1739</v>
      </c>
      <c r="B1985" s="2">
        <v>0.3</v>
      </c>
      <c r="E1985" s="4" t="e">
        <v>#N/A</v>
      </c>
      <c r="F1985" s="4">
        <v>0.18</v>
      </c>
      <c r="K1985" s="4">
        <v>0.17</v>
      </c>
      <c r="L1985" s="4">
        <v>0.32090000000000002</v>
      </c>
      <c r="M1985" s="4">
        <v>0.52769999999999995</v>
      </c>
      <c r="N1985" s="4">
        <v>0.48</v>
      </c>
      <c r="O1985" s="4">
        <v>0.40039999999999998</v>
      </c>
      <c r="P1985" s="4">
        <v>0.50390000000000001</v>
      </c>
    </row>
    <row r="1986" spans="1:16" x14ac:dyDescent="0.25">
      <c r="A1986" t="s">
        <v>1740</v>
      </c>
      <c r="B1986" s="2">
        <v>0</v>
      </c>
      <c r="E1986" s="4" t="e">
        <v>#N/A</v>
      </c>
      <c r="F1986" s="4">
        <v>0.18</v>
      </c>
      <c r="K1986" s="4">
        <v>0.17</v>
      </c>
      <c r="L1986" s="4">
        <v>0.32090000000000002</v>
      </c>
      <c r="M1986" s="4">
        <v>0.52769999999999995</v>
      </c>
      <c r="N1986" s="4">
        <v>0.48</v>
      </c>
      <c r="O1986" s="4">
        <v>0.40039999999999998</v>
      </c>
      <c r="P1986" s="4">
        <v>0.50390000000000001</v>
      </c>
    </row>
    <row r="1987" spans="1:16" x14ac:dyDescent="0.25">
      <c r="A1987" t="s">
        <v>1741</v>
      </c>
      <c r="B1987" s="2">
        <v>0.3</v>
      </c>
      <c r="E1987" s="4" t="e">
        <v>#N/A</v>
      </c>
      <c r="F1987" s="4">
        <v>0.18</v>
      </c>
      <c r="K1987" s="4">
        <v>0.17</v>
      </c>
      <c r="L1987" s="4">
        <v>0.32090000000000002</v>
      </c>
      <c r="M1987" s="4">
        <v>0.52769999999999995</v>
      </c>
      <c r="N1987" s="4">
        <v>0.48</v>
      </c>
      <c r="O1987" s="4">
        <v>0.40039999999999998</v>
      </c>
      <c r="P1987" s="4">
        <v>0.50390000000000001</v>
      </c>
    </row>
    <row r="1988" spans="1:16" x14ac:dyDescent="0.25">
      <c r="A1988" t="s">
        <v>1742</v>
      </c>
      <c r="B1988" s="2">
        <v>3</v>
      </c>
      <c r="E1988" s="4" t="e">
        <v>#N/A</v>
      </c>
      <c r="F1988" s="4">
        <v>0.18</v>
      </c>
      <c r="K1988" s="4">
        <v>0.17</v>
      </c>
      <c r="L1988" s="4">
        <v>0.32090000000000002</v>
      </c>
      <c r="M1988" s="4">
        <v>0.52769999999999995</v>
      </c>
      <c r="N1988" s="4">
        <v>0.48</v>
      </c>
      <c r="O1988" s="4">
        <v>0.40039999999999998</v>
      </c>
      <c r="P1988" s="4">
        <v>0.50390000000000001</v>
      </c>
    </row>
    <row r="1989" spans="1:16" x14ac:dyDescent="0.25">
      <c r="A1989" t="s">
        <v>1743</v>
      </c>
      <c r="B1989" s="2">
        <v>3</v>
      </c>
      <c r="E1989" s="4" t="e">
        <v>#N/A</v>
      </c>
      <c r="F1989" s="4">
        <v>0.18</v>
      </c>
      <c r="K1989" s="4">
        <v>0.17</v>
      </c>
      <c r="L1989" s="4">
        <v>0.32090000000000002</v>
      </c>
      <c r="M1989" s="4">
        <v>0.52769999999999995</v>
      </c>
      <c r="N1989" s="4">
        <v>0.48</v>
      </c>
      <c r="O1989" s="4">
        <v>0.40039999999999998</v>
      </c>
      <c r="P1989" s="4">
        <v>0.50390000000000001</v>
      </c>
    </row>
    <row r="1990" spans="1:16" x14ac:dyDescent="0.25">
      <c r="A1990" t="s">
        <v>1744</v>
      </c>
      <c r="B1990" s="2">
        <v>0.3</v>
      </c>
      <c r="E1990" s="4" t="e">
        <v>#N/A</v>
      </c>
      <c r="F1990" s="4">
        <v>0.18</v>
      </c>
      <c r="K1990" s="4">
        <v>0.17</v>
      </c>
      <c r="L1990" s="4">
        <v>0.32090000000000002</v>
      </c>
      <c r="M1990" s="4">
        <v>0.52769999999999995</v>
      </c>
      <c r="N1990" s="4">
        <v>0.48</v>
      </c>
      <c r="O1990" s="4">
        <v>0.40039999999999998</v>
      </c>
      <c r="P1990" s="4">
        <v>0.50390000000000001</v>
      </c>
    </row>
    <row r="1991" spans="1:16" x14ac:dyDescent="0.25">
      <c r="A1991" t="s">
        <v>1745</v>
      </c>
      <c r="B1991" s="2">
        <v>3</v>
      </c>
      <c r="E1991" s="4" t="e">
        <v>#N/A</v>
      </c>
      <c r="F1991" s="4">
        <v>0.18</v>
      </c>
      <c r="K1991" s="4">
        <v>0.17</v>
      </c>
      <c r="L1991" s="4">
        <v>0.32090000000000002</v>
      </c>
      <c r="M1991" s="4">
        <v>0.52769999999999995</v>
      </c>
      <c r="N1991" s="4">
        <v>0.48</v>
      </c>
      <c r="O1991" s="4">
        <v>0.40039999999999998</v>
      </c>
      <c r="P1991" s="4">
        <v>0.50390000000000001</v>
      </c>
    </row>
    <row r="1992" spans="1:16" x14ac:dyDescent="0.25">
      <c r="A1992" t="s">
        <v>1746</v>
      </c>
      <c r="B1992" s="2">
        <v>0.3</v>
      </c>
      <c r="E1992" s="4" t="e">
        <v>#N/A</v>
      </c>
      <c r="F1992" s="4">
        <v>0.18</v>
      </c>
      <c r="K1992" s="4">
        <v>0.17</v>
      </c>
      <c r="L1992" s="4">
        <v>0.32090000000000002</v>
      </c>
      <c r="M1992" s="4">
        <v>0.52769999999999995</v>
      </c>
      <c r="N1992" s="4">
        <v>0.48</v>
      </c>
      <c r="O1992" s="4">
        <v>0.40039999999999998</v>
      </c>
      <c r="P1992" s="4">
        <v>0.50390000000000001</v>
      </c>
    </row>
    <row r="1993" spans="1:16" x14ac:dyDescent="0.25">
      <c r="A1993" t="s">
        <v>1747</v>
      </c>
      <c r="B1993" s="2">
        <v>0.3</v>
      </c>
      <c r="E1993" s="4" t="e">
        <v>#N/A</v>
      </c>
      <c r="F1993" s="4">
        <v>0.18</v>
      </c>
      <c r="K1993" s="4">
        <v>0.17</v>
      </c>
      <c r="L1993" s="4">
        <v>0.32090000000000002</v>
      </c>
      <c r="M1993" s="4">
        <v>0.52769999999999995</v>
      </c>
      <c r="N1993" s="4">
        <v>0.48</v>
      </c>
      <c r="O1993" s="4">
        <v>0.40039999999999998</v>
      </c>
      <c r="P1993" s="4">
        <v>0.50390000000000001</v>
      </c>
    </row>
    <row r="1994" spans="1:16" x14ac:dyDescent="0.25">
      <c r="A1994" t="s">
        <v>1748</v>
      </c>
      <c r="B1994" s="2">
        <v>0.3</v>
      </c>
      <c r="E1994" s="4" t="e">
        <v>#N/A</v>
      </c>
      <c r="F1994" s="4">
        <v>0.18</v>
      </c>
      <c r="K1994" s="4">
        <v>0.17</v>
      </c>
      <c r="L1994" s="4">
        <v>0.32090000000000002</v>
      </c>
      <c r="M1994" s="4">
        <v>0.52769999999999995</v>
      </c>
      <c r="N1994" s="4">
        <v>0.48</v>
      </c>
      <c r="O1994" s="4">
        <v>0.40039999999999998</v>
      </c>
      <c r="P1994" s="4">
        <v>0.50390000000000001</v>
      </c>
    </row>
    <row r="1995" spans="1:16" x14ac:dyDescent="0.25">
      <c r="A1995" t="s">
        <v>1749</v>
      </c>
      <c r="B1995" s="2">
        <v>0.3</v>
      </c>
      <c r="E1995" s="4" t="e">
        <v>#N/A</v>
      </c>
      <c r="F1995" s="4">
        <v>0.18</v>
      </c>
      <c r="K1995" s="4">
        <v>0.17</v>
      </c>
      <c r="L1995" s="4">
        <v>0.32090000000000002</v>
      </c>
      <c r="M1995" s="4">
        <v>0.52769999999999995</v>
      </c>
      <c r="N1995" s="4">
        <v>0.48</v>
      </c>
      <c r="O1995" s="4">
        <v>0.40039999999999998</v>
      </c>
      <c r="P1995" s="4">
        <v>0.50390000000000001</v>
      </c>
    </row>
    <row r="1996" spans="1:16" x14ac:dyDescent="0.25">
      <c r="A1996" t="s">
        <v>1750</v>
      </c>
      <c r="B1996" s="2">
        <v>0.3</v>
      </c>
      <c r="E1996" s="4" t="e">
        <v>#N/A</v>
      </c>
      <c r="F1996" s="4">
        <v>0.18</v>
      </c>
      <c r="K1996" s="4">
        <v>0.17</v>
      </c>
      <c r="L1996" s="4">
        <v>0.32090000000000002</v>
      </c>
      <c r="M1996" s="4">
        <v>0.52769999999999995</v>
      </c>
      <c r="N1996" s="4">
        <v>0.48</v>
      </c>
      <c r="O1996" s="4">
        <v>0.40039999999999998</v>
      </c>
      <c r="P1996" s="4">
        <v>0.50390000000000001</v>
      </c>
    </row>
    <row r="1997" spans="1:16" x14ac:dyDescent="0.25">
      <c r="A1997" t="s">
        <v>1751</v>
      </c>
      <c r="B1997" s="2">
        <v>0.3</v>
      </c>
      <c r="E1997" s="4" t="e">
        <v>#N/A</v>
      </c>
      <c r="F1997" s="4">
        <v>0.18</v>
      </c>
      <c r="K1997" s="4">
        <v>0.17</v>
      </c>
      <c r="L1997" s="4">
        <v>0.32090000000000002</v>
      </c>
      <c r="M1997" s="4">
        <v>0.52769999999999995</v>
      </c>
      <c r="N1997" s="4">
        <v>0.48</v>
      </c>
      <c r="O1997" s="4">
        <v>0.40039999999999998</v>
      </c>
      <c r="P1997" s="4">
        <v>0.50390000000000001</v>
      </c>
    </row>
    <row r="1998" spans="1:16" x14ac:dyDescent="0.25">
      <c r="A1998" t="s">
        <v>1752</v>
      </c>
      <c r="B1998" s="2">
        <v>0</v>
      </c>
      <c r="E1998" s="4" t="e">
        <v>#N/A</v>
      </c>
      <c r="F1998" s="4">
        <v>0.18</v>
      </c>
      <c r="K1998" s="4">
        <v>0.17</v>
      </c>
      <c r="L1998" s="4">
        <v>0.32090000000000002</v>
      </c>
      <c r="M1998" s="4">
        <v>0.52769999999999995</v>
      </c>
      <c r="N1998" s="4">
        <v>0.48</v>
      </c>
      <c r="O1998" s="4">
        <v>0.40039999999999998</v>
      </c>
      <c r="P1998" s="4">
        <v>0.50390000000000001</v>
      </c>
    </row>
    <row r="1999" spans="1:16" x14ac:dyDescent="0.25">
      <c r="A1999" t="s">
        <v>1753</v>
      </c>
      <c r="B1999" s="2">
        <v>0</v>
      </c>
      <c r="E1999" s="4" t="e">
        <v>#N/A</v>
      </c>
      <c r="F1999" s="4">
        <v>0.18</v>
      </c>
      <c r="K1999" s="4">
        <v>0.17</v>
      </c>
      <c r="L1999" s="4">
        <v>0.32090000000000002</v>
      </c>
      <c r="M1999" s="4">
        <v>0.52769999999999995</v>
      </c>
      <c r="N1999" s="4">
        <v>0.48</v>
      </c>
      <c r="O1999" s="4">
        <v>0.40039999999999998</v>
      </c>
      <c r="P1999" s="4">
        <v>0.50390000000000001</v>
      </c>
    </row>
    <row r="2000" spans="1:16" x14ac:dyDescent="0.25">
      <c r="A2000" t="s">
        <v>1754</v>
      </c>
      <c r="B2000" s="2">
        <v>0</v>
      </c>
      <c r="E2000" s="4" t="e">
        <v>#N/A</v>
      </c>
      <c r="F2000" s="4">
        <v>0.18</v>
      </c>
      <c r="K2000" s="4">
        <v>0.17</v>
      </c>
      <c r="L2000" s="4">
        <v>0.32090000000000002</v>
      </c>
      <c r="M2000" s="4">
        <v>0.52769999999999995</v>
      </c>
      <c r="N2000" s="4">
        <v>0.48</v>
      </c>
      <c r="O2000" s="4">
        <v>0.40039999999999998</v>
      </c>
      <c r="P2000" s="4">
        <v>0.50390000000000001</v>
      </c>
    </row>
    <row r="2001" spans="1:16" x14ac:dyDescent="0.25">
      <c r="A2001" t="s">
        <v>1755</v>
      </c>
      <c r="B2001" s="2">
        <v>0</v>
      </c>
      <c r="E2001" s="4" t="e">
        <v>#N/A</v>
      </c>
      <c r="F2001" s="4">
        <v>0.18</v>
      </c>
      <c r="K2001" s="4">
        <v>0.17</v>
      </c>
      <c r="L2001" s="4">
        <v>0.32090000000000002</v>
      </c>
      <c r="M2001" s="4">
        <v>0.52769999999999995</v>
      </c>
      <c r="N2001" s="4">
        <v>0.48</v>
      </c>
      <c r="O2001" s="4">
        <v>0.40039999999999998</v>
      </c>
      <c r="P2001" s="4">
        <v>0.50390000000000001</v>
      </c>
    </row>
    <row r="2002" spans="1:16" x14ac:dyDescent="0.25">
      <c r="A2002" t="s">
        <v>1756</v>
      </c>
      <c r="B2002" s="2">
        <v>0</v>
      </c>
      <c r="E2002" s="4" t="e">
        <v>#N/A</v>
      </c>
      <c r="F2002" s="4">
        <v>0.18</v>
      </c>
      <c r="K2002" s="4">
        <v>0.17</v>
      </c>
      <c r="L2002" s="4">
        <v>0.32090000000000002</v>
      </c>
      <c r="M2002" s="4">
        <v>0.52769999999999995</v>
      </c>
      <c r="N2002" s="4">
        <v>0.48</v>
      </c>
      <c r="O2002" s="4">
        <v>0.40039999999999998</v>
      </c>
      <c r="P2002" s="4">
        <v>0.50390000000000001</v>
      </c>
    </row>
    <row r="2003" spans="1:16" x14ac:dyDescent="0.25">
      <c r="A2003" t="s">
        <v>1757</v>
      </c>
      <c r="B2003" s="2">
        <v>0</v>
      </c>
      <c r="E2003" s="4" t="e">
        <v>#N/A</v>
      </c>
      <c r="F2003" s="4">
        <v>0.18</v>
      </c>
      <c r="K2003" s="4">
        <v>0.17</v>
      </c>
      <c r="L2003" s="4">
        <v>0.32090000000000002</v>
      </c>
      <c r="M2003" s="4">
        <v>0.52769999999999995</v>
      </c>
      <c r="N2003" s="4">
        <v>0.48</v>
      </c>
      <c r="O2003" s="4">
        <v>0.40039999999999998</v>
      </c>
      <c r="P2003" s="4">
        <v>0.50390000000000001</v>
      </c>
    </row>
    <row r="2004" spans="1:16" x14ac:dyDescent="0.25">
      <c r="A2004" t="s">
        <v>1758</v>
      </c>
      <c r="B2004" s="2">
        <v>0</v>
      </c>
      <c r="E2004" s="4" t="e">
        <v>#N/A</v>
      </c>
      <c r="F2004" s="4">
        <v>0.18</v>
      </c>
      <c r="K2004" s="4">
        <v>0.17</v>
      </c>
      <c r="L2004" s="4">
        <v>0.32090000000000002</v>
      </c>
      <c r="M2004" s="4">
        <v>0.52769999999999995</v>
      </c>
      <c r="N2004" s="4">
        <v>0.48</v>
      </c>
      <c r="O2004" s="4">
        <v>0.40039999999999998</v>
      </c>
      <c r="P2004" s="4">
        <v>0.50390000000000001</v>
      </c>
    </row>
    <row r="2005" spans="1:16" x14ac:dyDescent="0.25">
      <c r="A2005" t="s">
        <v>1759</v>
      </c>
      <c r="B2005" s="2">
        <v>0</v>
      </c>
      <c r="E2005" s="4" t="e">
        <v>#N/A</v>
      </c>
      <c r="F2005" s="4">
        <v>0.18</v>
      </c>
      <c r="K2005" s="4">
        <v>0.17</v>
      </c>
      <c r="L2005" s="4">
        <v>0.32090000000000002</v>
      </c>
      <c r="M2005" s="4">
        <v>0.52769999999999995</v>
      </c>
      <c r="N2005" s="4">
        <v>0.48</v>
      </c>
      <c r="O2005" s="4">
        <v>0.40039999999999998</v>
      </c>
      <c r="P2005" s="4">
        <v>0.50390000000000001</v>
      </c>
    </row>
    <row r="2006" spans="1:16" x14ac:dyDescent="0.25">
      <c r="A2006" t="s">
        <v>1760</v>
      </c>
      <c r="B2006" s="2">
        <v>0</v>
      </c>
      <c r="E2006" s="4" t="e">
        <v>#N/A</v>
      </c>
      <c r="F2006" s="4">
        <v>0.18</v>
      </c>
      <c r="K2006" s="4">
        <v>0.17</v>
      </c>
      <c r="L2006" s="4">
        <v>0.32090000000000002</v>
      </c>
      <c r="M2006" s="4">
        <v>0.52769999999999995</v>
      </c>
      <c r="N2006" s="4">
        <v>0.48</v>
      </c>
      <c r="O2006" s="4">
        <v>0.40039999999999998</v>
      </c>
      <c r="P2006" s="4">
        <v>0.50390000000000001</v>
      </c>
    </row>
    <row r="2007" spans="1:16" x14ac:dyDescent="0.25">
      <c r="A2007" t="s">
        <v>1761</v>
      </c>
      <c r="B2007" s="2">
        <v>0</v>
      </c>
      <c r="E2007" s="4" t="e">
        <v>#N/A</v>
      </c>
      <c r="F2007" s="4">
        <v>0.18</v>
      </c>
      <c r="K2007" s="4">
        <v>0.17</v>
      </c>
      <c r="L2007" s="4">
        <v>0.32090000000000002</v>
      </c>
      <c r="M2007" s="4">
        <v>0.52769999999999995</v>
      </c>
      <c r="N2007" s="4">
        <v>0.48</v>
      </c>
      <c r="O2007" s="4">
        <v>0.40039999999999998</v>
      </c>
      <c r="P2007" s="4">
        <v>0.50390000000000001</v>
      </c>
    </row>
    <row r="2008" spans="1:16" x14ac:dyDescent="0.25">
      <c r="A2008" t="s">
        <v>1762</v>
      </c>
      <c r="B2008" s="2">
        <v>0</v>
      </c>
      <c r="E2008" s="4" t="e">
        <v>#N/A</v>
      </c>
      <c r="F2008" s="4">
        <v>0.18</v>
      </c>
      <c r="K2008" s="4">
        <v>0.17</v>
      </c>
      <c r="L2008" s="4">
        <v>0.32090000000000002</v>
      </c>
      <c r="M2008" s="4">
        <v>0.52769999999999995</v>
      </c>
      <c r="N2008" s="4">
        <v>0.48</v>
      </c>
      <c r="O2008" s="4">
        <v>0.40039999999999998</v>
      </c>
      <c r="P2008" s="4">
        <v>0.50390000000000001</v>
      </c>
    </row>
    <row r="2009" spans="1:16" x14ac:dyDescent="0.25">
      <c r="A2009" t="s">
        <v>1763</v>
      </c>
      <c r="B2009" s="2">
        <v>0</v>
      </c>
      <c r="E2009" s="4" t="e">
        <v>#N/A</v>
      </c>
      <c r="F2009" s="4">
        <v>0.18</v>
      </c>
      <c r="K2009" s="4">
        <v>0.17</v>
      </c>
      <c r="L2009" s="4">
        <v>0.32090000000000002</v>
      </c>
      <c r="M2009" s="4">
        <v>0.52769999999999995</v>
      </c>
      <c r="N2009" s="4">
        <v>0.48</v>
      </c>
      <c r="O2009" s="4">
        <v>0.40039999999999998</v>
      </c>
      <c r="P2009" s="4">
        <v>0.50390000000000001</v>
      </c>
    </row>
    <row r="2010" spans="1:16" x14ac:dyDescent="0.25">
      <c r="A2010" t="s">
        <v>1764</v>
      </c>
      <c r="B2010" s="2">
        <v>0</v>
      </c>
      <c r="E2010" s="4" t="e">
        <v>#N/A</v>
      </c>
      <c r="F2010" s="4">
        <v>0.18</v>
      </c>
      <c r="K2010" s="4">
        <v>0.17</v>
      </c>
      <c r="L2010" s="4">
        <v>0.32090000000000002</v>
      </c>
      <c r="M2010" s="4">
        <v>0.52769999999999995</v>
      </c>
      <c r="N2010" s="4">
        <v>0.48</v>
      </c>
      <c r="O2010" s="4">
        <v>0.40039999999999998</v>
      </c>
      <c r="P2010" s="4">
        <v>0.50390000000000001</v>
      </c>
    </row>
    <row r="2011" spans="1:16" x14ac:dyDescent="0.25">
      <c r="A2011" t="s">
        <v>1765</v>
      </c>
      <c r="B2011" s="2">
        <v>0</v>
      </c>
      <c r="E2011" s="4" t="e">
        <v>#N/A</v>
      </c>
      <c r="F2011" s="4">
        <v>0.18</v>
      </c>
      <c r="K2011" s="4">
        <v>0.17</v>
      </c>
      <c r="L2011" s="4">
        <v>0.32090000000000002</v>
      </c>
      <c r="M2011" s="4">
        <v>0.52769999999999995</v>
      </c>
      <c r="N2011" s="4">
        <v>0.48</v>
      </c>
      <c r="O2011" s="4">
        <v>0.40039999999999998</v>
      </c>
      <c r="P2011" s="4">
        <v>0.50390000000000001</v>
      </c>
    </row>
    <row r="2012" spans="1:16" x14ac:dyDescent="0.25">
      <c r="A2012" t="s">
        <v>1766</v>
      </c>
      <c r="B2012" s="2">
        <v>0</v>
      </c>
      <c r="E2012" s="4" t="e">
        <v>#N/A</v>
      </c>
      <c r="F2012" s="4">
        <v>0.18</v>
      </c>
      <c r="K2012" s="4">
        <v>0.17</v>
      </c>
      <c r="L2012" s="4">
        <v>0.32090000000000002</v>
      </c>
      <c r="M2012" s="4">
        <v>0.52769999999999995</v>
      </c>
      <c r="N2012" s="4">
        <v>0.48</v>
      </c>
      <c r="O2012" s="4">
        <v>0.40039999999999998</v>
      </c>
      <c r="P2012" s="4">
        <v>0.50390000000000001</v>
      </c>
    </row>
    <row r="2013" spans="1:16" x14ac:dyDescent="0.25">
      <c r="A2013" t="s">
        <v>1767</v>
      </c>
      <c r="B2013" s="2">
        <v>0</v>
      </c>
      <c r="E2013" s="4" t="e">
        <v>#N/A</v>
      </c>
      <c r="F2013" s="4">
        <v>0.18</v>
      </c>
      <c r="K2013" s="4">
        <v>0.17</v>
      </c>
      <c r="L2013" s="4">
        <v>0.32090000000000002</v>
      </c>
      <c r="M2013" s="4">
        <v>0.52769999999999995</v>
      </c>
      <c r="N2013" s="4">
        <v>0.48</v>
      </c>
      <c r="O2013" s="4">
        <v>0.40039999999999998</v>
      </c>
      <c r="P2013" s="4">
        <v>0.50390000000000001</v>
      </c>
    </row>
    <row r="2014" spans="1:16" x14ac:dyDescent="0.25">
      <c r="A2014" t="s">
        <v>1768</v>
      </c>
      <c r="B2014" s="2">
        <v>0</v>
      </c>
      <c r="E2014" s="4" t="e">
        <v>#N/A</v>
      </c>
      <c r="F2014" s="4">
        <v>0.18</v>
      </c>
      <c r="K2014" s="4">
        <v>0.17</v>
      </c>
      <c r="L2014" s="4">
        <v>0.32090000000000002</v>
      </c>
      <c r="M2014" s="4">
        <v>0.52769999999999995</v>
      </c>
      <c r="N2014" s="4">
        <v>0.48</v>
      </c>
      <c r="O2014" s="4">
        <v>0.40039999999999998</v>
      </c>
      <c r="P2014" s="4">
        <v>0.50390000000000001</v>
      </c>
    </row>
    <row r="2015" spans="1:16" x14ac:dyDescent="0.25">
      <c r="A2015" t="s">
        <v>1769</v>
      </c>
      <c r="B2015" s="2">
        <v>0</v>
      </c>
      <c r="E2015" s="4" t="e">
        <v>#N/A</v>
      </c>
      <c r="F2015" s="4">
        <v>0.18</v>
      </c>
      <c r="K2015" s="4">
        <v>0.17</v>
      </c>
      <c r="L2015" s="4">
        <v>0.32090000000000002</v>
      </c>
      <c r="M2015" s="4">
        <v>0.52769999999999995</v>
      </c>
      <c r="N2015" s="4">
        <v>0.48</v>
      </c>
      <c r="O2015" s="4">
        <v>0.40039999999999998</v>
      </c>
      <c r="P2015" s="4">
        <v>0.50390000000000001</v>
      </c>
    </row>
    <row r="2016" spans="1:16" x14ac:dyDescent="0.25">
      <c r="A2016" t="s">
        <v>1770</v>
      </c>
      <c r="B2016" s="2">
        <v>0</v>
      </c>
      <c r="E2016" s="4" t="e">
        <v>#N/A</v>
      </c>
      <c r="F2016" s="4">
        <v>0.18</v>
      </c>
      <c r="K2016" s="4">
        <v>0.17</v>
      </c>
      <c r="L2016" s="4">
        <v>0.32090000000000002</v>
      </c>
      <c r="M2016" s="4">
        <v>0.52769999999999995</v>
      </c>
      <c r="N2016" s="4">
        <v>0.48</v>
      </c>
      <c r="O2016" s="4">
        <v>0.40039999999999998</v>
      </c>
      <c r="P2016" s="4">
        <v>0.50390000000000001</v>
      </c>
    </row>
    <row r="2017" spans="1:16" x14ac:dyDescent="0.25">
      <c r="A2017" t="s">
        <v>1771</v>
      </c>
      <c r="B2017" s="2">
        <v>0</v>
      </c>
      <c r="E2017" s="4" t="e">
        <v>#N/A</v>
      </c>
      <c r="F2017" s="4">
        <v>0.18</v>
      </c>
      <c r="K2017" s="4">
        <v>0.17</v>
      </c>
      <c r="L2017" s="4">
        <v>0.32090000000000002</v>
      </c>
      <c r="M2017" s="4">
        <v>0.52769999999999995</v>
      </c>
      <c r="N2017" s="4">
        <v>0.48</v>
      </c>
      <c r="O2017" s="4">
        <v>0.40039999999999998</v>
      </c>
      <c r="P2017" s="4">
        <v>0.50390000000000001</v>
      </c>
    </row>
    <row r="2018" spans="1:16" x14ac:dyDescent="0.25">
      <c r="A2018" t="s">
        <v>1772</v>
      </c>
      <c r="B2018" s="2">
        <v>0</v>
      </c>
      <c r="E2018" s="4" t="e">
        <v>#N/A</v>
      </c>
      <c r="F2018" s="4">
        <v>0.18</v>
      </c>
      <c r="K2018" s="4">
        <v>0.17</v>
      </c>
      <c r="L2018" s="4">
        <v>0.32090000000000002</v>
      </c>
      <c r="M2018" s="4">
        <v>0.52769999999999995</v>
      </c>
      <c r="N2018" s="4">
        <v>0.48</v>
      </c>
      <c r="O2018" s="4">
        <v>0.40039999999999998</v>
      </c>
      <c r="P2018" s="4">
        <v>0.50390000000000001</v>
      </c>
    </row>
    <row r="2019" spans="1:16" x14ac:dyDescent="0.25">
      <c r="A2019" t="s">
        <v>1773</v>
      </c>
      <c r="B2019" s="2">
        <v>0</v>
      </c>
      <c r="E2019" s="4" t="e">
        <v>#N/A</v>
      </c>
      <c r="F2019" s="4">
        <v>0.18</v>
      </c>
      <c r="K2019" s="4">
        <v>0.17</v>
      </c>
      <c r="L2019" s="4">
        <v>0.32090000000000002</v>
      </c>
      <c r="M2019" s="4">
        <v>0.52769999999999995</v>
      </c>
      <c r="N2019" s="4">
        <v>0.48</v>
      </c>
      <c r="O2019" s="4">
        <v>0.40039999999999998</v>
      </c>
      <c r="P2019" s="4">
        <v>0.50390000000000001</v>
      </c>
    </row>
    <row r="2020" spans="1:16" x14ac:dyDescent="0.25">
      <c r="A2020" t="s">
        <v>1774</v>
      </c>
      <c r="B2020" s="2">
        <v>0</v>
      </c>
      <c r="E2020" s="4" t="e">
        <v>#N/A</v>
      </c>
      <c r="F2020" s="4">
        <v>0.18</v>
      </c>
      <c r="K2020" s="4">
        <v>0.17</v>
      </c>
      <c r="L2020" s="4">
        <v>0.32090000000000002</v>
      </c>
      <c r="M2020" s="4">
        <v>0.52769999999999995</v>
      </c>
      <c r="N2020" s="4">
        <v>0.48</v>
      </c>
      <c r="O2020" s="4">
        <v>0.40039999999999998</v>
      </c>
      <c r="P2020" s="4">
        <v>0.50390000000000001</v>
      </c>
    </row>
    <row r="2021" spans="1:16" x14ac:dyDescent="0.25">
      <c r="A2021" t="s">
        <v>1775</v>
      </c>
      <c r="B2021" s="2">
        <v>0</v>
      </c>
      <c r="E2021" s="4" t="e">
        <v>#N/A</v>
      </c>
      <c r="F2021" s="4">
        <v>0.18</v>
      </c>
      <c r="K2021" s="4">
        <v>0.17</v>
      </c>
      <c r="L2021" s="4">
        <v>0.32090000000000002</v>
      </c>
      <c r="M2021" s="4">
        <v>0.52769999999999995</v>
      </c>
      <c r="N2021" s="4">
        <v>0.48</v>
      </c>
      <c r="O2021" s="4">
        <v>0.40039999999999998</v>
      </c>
      <c r="P2021" s="4">
        <v>0.50390000000000001</v>
      </c>
    </row>
    <row r="2022" spans="1:16" x14ac:dyDescent="0.25">
      <c r="A2022" t="s">
        <v>1776</v>
      </c>
      <c r="B2022" s="2">
        <v>0</v>
      </c>
      <c r="E2022" s="4" t="e">
        <v>#N/A</v>
      </c>
      <c r="F2022" s="4">
        <v>0.18</v>
      </c>
      <c r="K2022" s="4">
        <v>0.17</v>
      </c>
      <c r="L2022" s="4">
        <v>0.32090000000000002</v>
      </c>
      <c r="M2022" s="4">
        <v>0.52769999999999995</v>
      </c>
      <c r="N2022" s="4">
        <v>0.48</v>
      </c>
      <c r="O2022" s="4">
        <v>0.40039999999999998</v>
      </c>
      <c r="P2022" s="4">
        <v>0.50390000000000001</v>
      </c>
    </row>
    <row r="2023" spans="1:16" x14ac:dyDescent="0.25">
      <c r="A2023" t="s">
        <v>1777</v>
      </c>
      <c r="B2023" s="2">
        <v>0</v>
      </c>
      <c r="E2023" s="4" t="e">
        <v>#N/A</v>
      </c>
      <c r="F2023" s="4">
        <v>0.18</v>
      </c>
      <c r="K2023" s="4">
        <v>0.17</v>
      </c>
      <c r="L2023" s="4">
        <v>0.32090000000000002</v>
      </c>
      <c r="M2023" s="4">
        <v>0.52769999999999995</v>
      </c>
      <c r="N2023" s="4">
        <v>0.48</v>
      </c>
      <c r="O2023" s="4">
        <v>0.40039999999999998</v>
      </c>
      <c r="P2023" s="4">
        <v>0.50390000000000001</v>
      </c>
    </row>
    <row r="2024" spans="1:16" x14ac:dyDescent="0.25">
      <c r="A2024" t="s">
        <v>1778</v>
      </c>
      <c r="B2024" s="2">
        <v>0</v>
      </c>
      <c r="E2024" s="4" t="e">
        <v>#N/A</v>
      </c>
      <c r="F2024" s="4">
        <v>0.18</v>
      </c>
      <c r="K2024" s="4">
        <v>0.17</v>
      </c>
      <c r="L2024" s="4">
        <v>0.32090000000000002</v>
      </c>
      <c r="M2024" s="4">
        <v>0.52769999999999995</v>
      </c>
      <c r="N2024" s="4">
        <v>0.48</v>
      </c>
      <c r="O2024" s="4">
        <v>0.40039999999999998</v>
      </c>
      <c r="P2024" s="4">
        <v>0.50390000000000001</v>
      </c>
    </row>
    <row r="2025" spans="1:16" x14ac:dyDescent="0.25">
      <c r="A2025" t="s">
        <v>1779</v>
      </c>
      <c r="B2025" s="2">
        <v>0</v>
      </c>
      <c r="E2025" s="4" t="e">
        <v>#N/A</v>
      </c>
      <c r="F2025" s="4">
        <v>0.18</v>
      </c>
      <c r="K2025" s="4">
        <v>0.17</v>
      </c>
      <c r="L2025" s="4">
        <v>0.32090000000000002</v>
      </c>
      <c r="M2025" s="4">
        <v>0.52769999999999995</v>
      </c>
      <c r="N2025" s="4">
        <v>0.48</v>
      </c>
      <c r="O2025" s="4">
        <v>0.40039999999999998</v>
      </c>
      <c r="P2025" s="4">
        <v>0.50390000000000001</v>
      </c>
    </row>
    <row r="2026" spans="1:16" x14ac:dyDescent="0.25">
      <c r="A2026" t="s">
        <v>1780</v>
      </c>
      <c r="B2026" s="2">
        <v>0</v>
      </c>
      <c r="E2026" s="4" t="e">
        <v>#N/A</v>
      </c>
      <c r="F2026" s="4">
        <v>0.18</v>
      </c>
      <c r="K2026" s="4">
        <v>0.17</v>
      </c>
      <c r="L2026" s="4">
        <v>0.32090000000000002</v>
      </c>
      <c r="M2026" s="4">
        <v>0.52769999999999995</v>
      </c>
      <c r="N2026" s="4">
        <v>0.48</v>
      </c>
      <c r="O2026" s="4">
        <v>0.40039999999999998</v>
      </c>
      <c r="P2026" s="4">
        <v>0.50390000000000001</v>
      </c>
    </row>
    <row r="2027" spans="1:16" x14ac:dyDescent="0.25">
      <c r="A2027" t="s">
        <v>1781</v>
      </c>
      <c r="B2027" s="2">
        <v>0</v>
      </c>
      <c r="E2027" s="4" t="e">
        <v>#N/A</v>
      </c>
      <c r="F2027" s="4">
        <v>0.18</v>
      </c>
      <c r="K2027" s="4">
        <v>0.17</v>
      </c>
      <c r="L2027" s="4">
        <v>0.32090000000000002</v>
      </c>
      <c r="M2027" s="4">
        <v>0.52769999999999995</v>
      </c>
      <c r="N2027" s="4">
        <v>0.48</v>
      </c>
      <c r="O2027" s="4">
        <v>0.40039999999999998</v>
      </c>
      <c r="P2027" s="4">
        <v>0.50390000000000001</v>
      </c>
    </row>
    <row r="2028" spans="1:16" x14ac:dyDescent="0.25">
      <c r="A2028" t="s">
        <v>1782</v>
      </c>
      <c r="B2028" s="2">
        <v>0</v>
      </c>
      <c r="E2028" s="4" t="e">
        <v>#N/A</v>
      </c>
      <c r="F2028" s="4">
        <v>0.18</v>
      </c>
      <c r="K2028" s="4">
        <v>0.17</v>
      </c>
      <c r="L2028" s="4">
        <v>0.32090000000000002</v>
      </c>
      <c r="M2028" s="4">
        <v>0.52769999999999995</v>
      </c>
      <c r="N2028" s="4">
        <v>0.48</v>
      </c>
      <c r="O2028" s="4">
        <v>0.40039999999999998</v>
      </c>
      <c r="P2028" s="4">
        <v>0.50390000000000001</v>
      </c>
    </row>
    <row r="2029" spans="1:16" x14ac:dyDescent="0.25">
      <c r="A2029" t="s">
        <v>1783</v>
      </c>
      <c r="B2029" s="2">
        <v>0</v>
      </c>
      <c r="E2029" s="4" t="e">
        <v>#N/A</v>
      </c>
      <c r="F2029" s="4">
        <v>0.18</v>
      </c>
      <c r="K2029" s="4">
        <v>0.17</v>
      </c>
      <c r="L2029" s="4">
        <v>0.32090000000000002</v>
      </c>
      <c r="M2029" s="4">
        <v>0.52769999999999995</v>
      </c>
      <c r="N2029" s="4">
        <v>0.48</v>
      </c>
      <c r="O2029" s="4">
        <v>0.40039999999999998</v>
      </c>
      <c r="P2029" s="4">
        <v>0.50390000000000001</v>
      </c>
    </row>
    <row r="2030" spans="1:16" x14ac:dyDescent="0.25">
      <c r="A2030" t="s">
        <v>1784</v>
      </c>
      <c r="B2030" s="2">
        <v>0</v>
      </c>
      <c r="E2030" s="4" t="e">
        <v>#N/A</v>
      </c>
      <c r="F2030" s="4">
        <v>0.18</v>
      </c>
      <c r="K2030" s="4">
        <v>0.17</v>
      </c>
      <c r="L2030" s="4">
        <v>0.32090000000000002</v>
      </c>
      <c r="M2030" s="4">
        <v>0.52769999999999995</v>
      </c>
      <c r="N2030" s="4">
        <v>0.48</v>
      </c>
      <c r="O2030" s="4">
        <v>0.40039999999999998</v>
      </c>
      <c r="P2030" s="4">
        <v>0.50390000000000001</v>
      </c>
    </row>
    <row r="2031" spans="1:16" x14ac:dyDescent="0.25">
      <c r="A2031" t="s">
        <v>1785</v>
      </c>
      <c r="B2031" s="2">
        <v>0</v>
      </c>
      <c r="E2031" s="4" t="e">
        <v>#N/A</v>
      </c>
      <c r="F2031" s="4">
        <v>0.18</v>
      </c>
      <c r="K2031" s="4">
        <v>0.17</v>
      </c>
      <c r="L2031" s="4">
        <v>0.32090000000000002</v>
      </c>
      <c r="M2031" s="4">
        <v>0.52769999999999995</v>
      </c>
      <c r="N2031" s="4">
        <v>0.48</v>
      </c>
      <c r="O2031" s="4">
        <v>0.40039999999999998</v>
      </c>
      <c r="P2031" s="4">
        <v>0.50390000000000001</v>
      </c>
    </row>
    <row r="2032" spans="1:16" x14ac:dyDescent="0.25">
      <c r="A2032" t="s">
        <v>1786</v>
      </c>
      <c r="B2032" s="2">
        <v>0</v>
      </c>
      <c r="E2032" s="4" t="e">
        <v>#N/A</v>
      </c>
      <c r="F2032" s="4">
        <v>0.18</v>
      </c>
      <c r="K2032" s="4">
        <v>0.17</v>
      </c>
      <c r="L2032" s="4">
        <v>0.32090000000000002</v>
      </c>
      <c r="M2032" s="4">
        <v>0.52769999999999995</v>
      </c>
      <c r="N2032" s="4">
        <v>0.48</v>
      </c>
      <c r="O2032" s="4">
        <v>0.40039999999999998</v>
      </c>
      <c r="P2032" s="4">
        <v>0.50390000000000001</v>
      </c>
    </row>
    <row r="2033" spans="1:16" x14ac:dyDescent="0.25">
      <c r="A2033" t="s">
        <v>1787</v>
      </c>
      <c r="B2033" s="2">
        <v>0</v>
      </c>
      <c r="E2033" s="4" t="e">
        <v>#N/A</v>
      </c>
      <c r="F2033" s="4">
        <v>0.18</v>
      </c>
      <c r="K2033" s="4">
        <v>0.17</v>
      </c>
      <c r="L2033" s="4">
        <v>0.32090000000000002</v>
      </c>
      <c r="M2033" s="4">
        <v>0.52769999999999995</v>
      </c>
      <c r="N2033" s="4">
        <v>0.48</v>
      </c>
      <c r="O2033" s="4">
        <v>0.40039999999999998</v>
      </c>
      <c r="P2033" s="4">
        <v>0.50390000000000001</v>
      </c>
    </row>
    <row r="2034" spans="1:16" x14ac:dyDescent="0.25">
      <c r="A2034" t="s">
        <v>1788</v>
      </c>
      <c r="B2034" s="2">
        <v>0</v>
      </c>
      <c r="E2034" s="4" t="e">
        <v>#N/A</v>
      </c>
      <c r="F2034" s="4">
        <v>0.18</v>
      </c>
      <c r="K2034" s="4">
        <v>0.17</v>
      </c>
      <c r="L2034" s="4">
        <v>0.32090000000000002</v>
      </c>
      <c r="M2034" s="4">
        <v>0.52769999999999995</v>
      </c>
      <c r="N2034" s="4">
        <v>0.48</v>
      </c>
      <c r="O2034" s="4">
        <v>0.40039999999999998</v>
      </c>
      <c r="P2034" s="4">
        <v>0.50390000000000001</v>
      </c>
    </row>
    <row r="2035" spans="1:16" x14ac:dyDescent="0.25">
      <c r="A2035" t="s">
        <v>1789</v>
      </c>
      <c r="B2035" s="2">
        <v>0</v>
      </c>
      <c r="E2035" s="4" t="e">
        <v>#N/A</v>
      </c>
      <c r="F2035" s="4">
        <v>0.18</v>
      </c>
      <c r="K2035" s="4">
        <v>0.17</v>
      </c>
      <c r="L2035" s="4">
        <v>0.32090000000000002</v>
      </c>
      <c r="M2035" s="4">
        <v>0.52769999999999995</v>
      </c>
      <c r="N2035" s="4">
        <v>0.48</v>
      </c>
      <c r="O2035" s="4">
        <v>0.40039999999999998</v>
      </c>
      <c r="P2035" s="4">
        <v>0.50390000000000001</v>
      </c>
    </row>
    <row r="2036" spans="1:16" x14ac:dyDescent="0.25">
      <c r="A2036" t="s">
        <v>1790</v>
      </c>
      <c r="B2036" s="2">
        <v>0</v>
      </c>
      <c r="E2036" s="4" t="e">
        <v>#N/A</v>
      </c>
      <c r="F2036" s="4">
        <v>0.18</v>
      </c>
      <c r="K2036" s="4">
        <v>0.17</v>
      </c>
      <c r="L2036" s="4">
        <v>0.32090000000000002</v>
      </c>
      <c r="M2036" s="4">
        <v>0.52769999999999995</v>
      </c>
      <c r="N2036" s="4">
        <v>0.48</v>
      </c>
      <c r="O2036" s="4">
        <v>0.40039999999999998</v>
      </c>
      <c r="P2036" s="4">
        <v>0.50390000000000001</v>
      </c>
    </row>
    <row r="2037" spans="1:16" x14ac:dyDescent="0.25">
      <c r="A2037" t="s">
        <v>1791</v>
      </c>
      <c r="B2037" s="2">
        <v>0</v>
      </c>
      <c r="E2037" s="4" t="e">
        <v>#N/A</v>
      </c>
      <c r="F2037" s="4">
        <v>0.18</v>
      </c>
      <c r="K2037" s="4">
        <v>0.17</v>
      </c>
      <c r="L2037" s="4">
        <v>0.32090000000000002</v>
      </c>
      <c r="M2037" s="4">
        <v>0.52769999999999995</v>
      </c>
      <c r="N2037" s="4">
        <v>0.48</v>
      </c>
      <c r="O2037" s="4">
        <v>0.40039999999999998</v>
      </c>
      <c r="P2037" s="4">
        <v>0.50390000000000001</v>
      </c>
    </row>
    <row r="2038" spans="1:16" x14ac:dyDescent="0.25">
      <c r="A2038" t="s">
        <v>1792</v>
      </c>
      <c r="B2038" s="2">
        <v>0</v>
      </c>
      <c r="E2038" s="4" t="e">
        <v>#N/A</v>
      </c>
      <c r="F2038" s="4">
        <v>0.18</v>
      </c>
      <c r="K2038" s="4">
        <v>0.17</v>
      </c>
      <c r="L2038" s="4">
        <v>0.32090000000000002</v>
      </c>
      <c r="M2038" s="4">
        <v>0.52769999999999995</v>
      </c>
      <c r="N2038" s="4">
        <v>0.48</v>
      </c>
      <c r="O2038" s="4">
        <v>0.40039999999999998</v>
      </c>
      <c r="P2038" s="4">
        <v>0.50390000000000001</v>
      </c>
    </row>
    <row r="2039" spans="1:16" x14ac:dyDescent="0.25">
      <c r="A2039" t="s">
        <v>1793</v>
      </c>
      <c r="B2039" s="2">
        <v>0</v>
      </c>
      <c r="E2039" s="4" t="e">
        <v>#N/A</v>
      </c>
      <c r="F2039" s="4">
        <v>0.18</v>
      </c>
      <c r="K2039" s="4">
        <v>0.17</v>
      </c>
      <c r="L2039" s="4">
        <v>0.32090000000000002</v>
      </c>
      <c r="M2039" s="4">
        <v>0.52769999999999995</v>
      </c>
      <c r="N2039" s="4">
        <v>0.48</v>
      </c>
      <c r="O2039" s="4">
        <v>0.40039999999999998</v>
      </c>
      <c r="P2039" s="4">
        <v>0.50390000000000001</v>
      </c>
    </row>
    <row r="2040" spans="1:16" x14ac:dyDescent="0.25">
      <c r="A2040" t="s">
        <v>1794</v>
      </c>
      <c r="B2040" s="2">
        <v>0</v>
      </c>
      <c r="E2040" s="4" t="e">
        <v>#N/A</v>
      </c>
      <c r="F2040" s="4">
        <v>0.18</v>
      </c>
      <c r="K2040" s="4">
        <v>0.17</v>
      </c>
      <c r="L2040" s="4">
        <v>0.32090000000000002</v>
      </c>
      <c r="M2040" s="4">
        <v>0.52769999999999995</v>
      </c>
      <c r="N2040" s="4">
        <v>0.48</v>
      </c>
      <c r="O2040" s="4">
        <v>0.40039999999999998</v>
      </c>
      <c r="P2040" s="4">
        <v>0.50390000000000001</v>
      </c>
    </row>
    <row r="2041" spans="1:16" x14ac:dyDescent="0.25">
      <c r="A2041" t="s">
        <v>1795</v>
      </c>
      <c r="B2041" s="2">
        <v>0</v>
      </c>
      <c r="E2041" s="4" t="e">
        <v>#N/A</v>
      </c>
      <c r="F2041" s="4">
        <v>0.18</v>
      </c>
      <c r="K2041" s="4">
        <v>0.17</v>
      </c>
      <c r="L2041" s="4">
        <v>0.32090000000000002</v>
      </c>
      <c r="M2041" s="4">
        <v>0.52769999999999995</v>
      </c>
      <c r="N2041" s="4">
        <v>0.48</v>
      </c>
      <c r="O2041" s="4">
        <v>0.40039999999999998</v>
      </c>
      <c r="P2041" s="4">
        <v>0.50390000000000001</v>
      </c>
    </row>
    <row r="2042" spans="1:16" x14ac:dyDescent="0.25">
      <c r="A2042" t="s">
        <v>1796</v>
      </c>
      <c r="B2042" s="2">
        <v>0</v>
      </c>
      <c r="E2042" s="4" t="e">
        <v>#N/A</v>
      </c>
      <c r="F2042" s="4">
        <v>0.18</v>
      </c>
      <c r="K2042" s="4">
        <v>0.17</v>
      </c>
      <c r="L2042" s="4">
        <v>0.32090000000000002</v>
      </c>
      <c r="M2042" s="4">
        <v>0.52769999999999995</v>
      </c>
      <c r="N2042" s="4">
        <v>0.48</v>
      </c>
      <c r="O2042" s="4">
        <v>0.40039999999999998</v>
      </c>
      <c r="P2042" s="4">
        <v>0.50390000000000001</v>
      </c>
    </row>
    <row r="2043" spans="1:16" x14ac:dyDescent="0.25">
      <c r="A2043" t="s">
        <v>1797</v>
      </c>
      <c r="B2043" s="2">
        <v>0</v>
      </c>
      <c r="E2043" s="4" t="e">
        <v>#N/A</v>
      </c>
      <c r="F2043" s="4">
        <v>0.18</v>
      </c>
      <c r="K2043" s="4">
        <v>0.17</v>
      </c>
      <c r="L2043" s="4">
        <v>0.32090000000000002</v>
      </c>
      <c r="M2043" s="4">
        <v>0.52769999999999995</v>
      </c>
      <c r="N2043" s="4">
        <v>0.48</v>
      </c>
      <c r="O2043" s="4">
        <v>0.40039999999999998</v>
      </c>
      <c r="P2043" s="4">
        <v>0.50390000000000001</v>
      </c>
    </row>
    <row r="2044" spans="1:16" x14ac:dyDescent="0.25">
      <c r="A2044" t="s">
        <v>1798</v>
      </c>
      <c r="B2044" s="2">
        <v>0</v>
      </c>
      <c r="E2044" s="4" t="e">
        <v>#N/A</v>
      </c>
      <c r="F2044" s="4">
        <v>0.18</v>
      </c>
      <c r="K2044" s="4">
        <v>0.17</v>
      </c>
      <c r="L2044" s="4">
        <v>0.32090000000000002</v>
      </c>
      <c r="M2044" s="4">
        <v>0.52769999999999995</v>
      </c>
      <c r="N2044" s="4">
        <v>0.48</v>
      </c>
      <c r="O2044" s="4">
        <v>0.40039999999999998</v>
      </c>
      <c r="P2044" s="4">
        <v>0.50390000000000001</v>
      </c>
    </row>
    <row r="2045" spans="1:16" x14ac:dyDescent="0.25">
      <c r="A2045" t="s">
        <v>1799</v>
      </c>
      <c r="B2045" s="2">
        <v>0</v>
      </c>
      <c r="E2045" s="4" t="e">
        <v>#N/A</v>
      </c>
      <c r="F2045" s="4">
        <v>0.18</v>
      </c>
      <c r="K2045" s="4">
        <v>0.17</v>
      </c>
      <c r="L2045" s="4">
        <v>0.32090000000000002</v>
      </c>
      <c r="M2045" s="4">
        <v>0.52769999999999995</v>
      </c>
      <c r="N2045" s="4">
        <v>0.48</v>
      </c>
      <c r="O2045" s="4">
        <v>0.40039999999999998</v>
      </c>
      <c r="P2045" s="4">
        <v>0.50390000000000001</v>
      </c>
    </row>
    <row r="2046" spans="1:16" x14ac:dyDescent="0.25">
      <c r="A2046" t="s">
        <v>1800</v>
      </c>
      <c r="B2046" s="2">
        <v>0</v>
      </c>
      <c r="E2046" s="4" t="e">
        <v>#N/A</v>
      </c>
      <c r="F2046" s="4">
        <v>0.18</v>
      </c>
      <c r="K2046" s="4">
        <v>0.17</v>
      </c>
      <c r="L2046" s="4">
        <v>0.32090000000000002</v>
      </c>
      <c r="M2046" s="4">
        <v>0.52769999999999995</v>
      </c>
      <c r="N2046" s="4">
        <v>0.48</v>
      </c>
      <c r="O2046" s="4">
        <v>0.40039999999999998</v>
      </c>
      <c r="P2046" s="4">
        <v>0.50390000000000001</v>
      </c>
    </row>
    <row r="2047" spans="1:16" x14ac:dyDescent="0.25">
      <c r="A2047" t="s">
        <v>1801</v>
      </c>
      <c r="B2047" s="2">
        <v>0</v>
      </c>
      <c r="E2047" s="4" t="e">
        <v>#N/A</v>
      </c>
      <c r="F2047" s="4">
        <v>0.18</v>
      </c>
      <c r="K2047" s="4">
        <v>0.17</v>
      </c>
      <c r="L2047" s="4">
        <v>0.32090000000000002</v>
      </c>
      <c r="M2047" s="4">
        <v>0.52769999999999995</v>
      </c>
      <c r="N2047" s="4">
        <v>0.48</v>
      </c>
      <c r="O2047" s="4">
        <v>0.40039999999999998</v>
      </c>
      <c r="P2047" s="4">
        <v>0.50390000000000001</v>
      </c>
    </row>
    <row r="2048" spans="1:16" x14ac:dyDescent="0.25">
      <c r="A2048" t="s">
        <v>1802</v>
      </c>
      <c r="B2048" s="2">
        <v>0</v>
      </c>
      <c r="E2048" s="4" t="e">
        <v>#N/A</v>
      </c>
      <c r="F2048" s="4">
        <v>0.18</v>
      </c>
      <c r="K2048" s="4">
        <v>0.17</v>
      </c>
      <c r="L2048" s="4">
        <v>0.32090000000000002</v>
      </c>
      <c r="M2048" s="4">
        <v>0.52769999999999995</v>
      </c>
      <c r="N2048" s="4">
        <v>0.48</v>
      </c>
      <c r="O2048" s="4">
        <v>0.40039999999999998</v>
      </c>
      <c r="P2048" s="4">
        <v>0.50390000000000001</v>
      </c>
    </row>
    <row r="2049" spans="1:16" x14ac:dyDescent="0.25">
      <c r="A2049" t="s">
        <v>1803</v>
      </c>
      <c r="B2049" s="2">
        <v>0</v>
      </c>
      <c r="E2049" s="4" t="e">
        <v>#N/A</v>
      </c>
      <c r="F2049" s="4">
        <v>0.18</v>
      </c>
      <c r="K2049" s="4">
        <v>0.17</v>
      </c>
      <c r="L2049" s="4">
        <v>0.32090000000000002</v>
      </c>
      <c r="M2049" s="4">
        <v>0.52769999999999995</v>
      </c>
      <c r="N2049" s="4">
        <v>0.48</v>
      </c>
      <c r="O2049" s="4">
        <v>0.40039999999999998</v>
      </c>
      <c r="P2049" s="4">
        <v>0.50390000000000001</v>
      </c>
    </row>
    <row r="2050" spans="1:16" x14ac:dyDescent="0.25">
      <c r="A2050" t="s">
        <v>1804</v>
      </c>
      <c r="B2050" s="2">
        <v>0</v>
      </c>
      <c r="E2050" s="4" t="e">
        <v>#N/A</v>
      </c>
      <c r="F2050" s="4">
        <v>0.18</v>
      </c>
      <c r="K2050" s="4">
        <v>0.17</v>
      </c>
      <c r="L2050" s="4">
        <v>0.32090000000000002</v>
      </c>
      <c r="M2050" s="4">
        <v>0.52769999999999995</v>
      </c>
      <c r="N2050" s="4">
        <v>0.48</v>
      </c>
      <c r="O2050" s="4">
        <v>0.40039999999999998</v>
      </c>
      <c r="P2050" s="4">
        <v>0.50390000000000001</v>
      </c>
    </row>
    <row r="2051" spans="1:16" x14ac:dyDescent="0.25">
      <c r="A2051" t="s">
        <v>1805</v>
      </c>
      <c r="B2051" s="2">
        <v>0</v>
      </c>
      <c r="E2051" s="4" t="e">
        <v>#N/A</v>
      </c>
      <c r="F2051" s="4">
        <v>0.18</v>
      </c>
      <c r="K2051" s="4">
        <v>0.17</v>
      </c>
      <c r="L2051" s="4">
        <v>0.32090000000000002</v>
      </c>
      <c r="M2051" s="4">
        <v>0.52769999999999995</v>
      </c>
      <c r="N2051" s="4">
        <v>0.48</v>
      </c>
      <c r="O2051" s="4">
        <v>0.40039999999999998</v>
      </c>
      <c r="P2051" s="4">
        <v>0.50390000000000001</v>
      </c>
    </row>
    <row r="2052" spans="1:16" x14ac:dyDescent="0.25">
      <c r="A2052" t="s">
        <v>1806</v>
      </c>
      <c r="B2052" s="2">
        <v>0</v>
      </c>
      <c r="E2052" s="4" t="e">
        <v>#N/A</v>
      </c>
      <c r="F2052" s="4">
        <v>0.18</v>
      </c>
      <c r="K2052" s="4">
        <v>0.17</v>
      </c>
      <c r="L2052" s="4">
        <v>0.32090000000000002</v>
      </c>
      <c r="M2052" s="4">
        <v>0.52769999999999995</v>
      </c>
      <c r="N2052" s="4">
        <v>0.48</v>
      </c>
      <c r="O2052" s="4">
        <v>0.40039999999999998</v>
      </c>
      <c r="P2052" s="4">
        <v>0.50390000000000001</v>
      </c>
    </row>
    <row r="2053" spans="1:16" x14ac:dyDescent="0.25">
      <c r="A2053" t="s">
        <v>1807</v>
      </c>
      <c r="B2053" s="2">
        <v>0</v>
      </c>
      <c r="E2053" s="4" t="e">
        <v>#N/A</v>
      </c>
      <c r="F2053" s="4">
        <v>0.18</v>
      </c>
      <c r="K2053" s="4">
        <v>0.17</v>
      </c>
      <c r="L2053" s="4">
        <v>0.32090000000000002</v>
      </c>
      <c r="M2053" s="4">
        <v>0.52769999999999995</v>
      </c>
      <c r="N2053" s="4">
        <v>0.48</v>
      </c>
      <c r="O2053" s="4">
        <v>0.40039999999999998</v>
      </c>
      <c r="P2053" s="4">
        <v>0.50390000000000001</v>
      </c>
    </row>
    <row r="2054" spans="1:16" x14ac:dyDescent="0.25">
      <c r="A2054" t="s">
        <v>1808</v>
      </c>
      <c r="B2054" s="2">
        <v>0</v>
      </c>
      <c r="E2054" s="4" t="e">
        <v>#N/A</v>
      </c>
      <c r="F2054" s="4">
        <v>0.18</v>
      </c>
      <c r="K2054" s="4">
        <v>0.17</v>
      </c>
      <c r="L2054" s="4">
        <v>0.32090000000000002</v>
      </c>
      <c r="M2054" s="4">
        <v>0.52769999999999995</v>
      </c>
      <c r="N2054" s="4">
        <v>0.48</v>
      </c>
      <c r="O2054" s="4">
        <v>0.40039999999999998</v>
      </c>
      <c r="P2054" s="4">
        <v>0.50390000000000001</v>
      </c>
    </row>
    <row r="2055" spans="1:16" x14ac:dyDescent="0.25">
      <c r="A2055" t="s">
        <v>1809</v>
      </c>
      <c r="B2055" s="2">
        <v>0</v>
      </c>
      <c r="E2055" s="4" t="e">
        <v>#N/A</v>
      </c>
      <c r="F2055" s="4">
        <v>0.18</v>
      </c>
      <c r="K2055" s="4">
        <v>0.17</v>
      </c>
      <c r="L2055" s="4">
        <v>0.32090000000000002</v>
      </c>
      <c r="M2055" s="4">
        <v>0.52769999999999995</v>
      </c>
      <c r="N2055" s="4">
        <v>0.48</v>
      </c>
      <c r="O2055" s="4">
        <v>0.40039999999999998</v>
      </c>
      <c r="P2055" s="4">
        <v>0.50390000000000001</v>
      </c>
    </row>
    <row r="2056" spans="1:16" x14ac:dyDescent="0.25">
      <c r="A2056" t="s">
        <v>1810</v>
      </c>
      <c r="B2056" s="2">
        <v>0</v>
      </c>
      <c r="E2056" s="4" t="e">
        <v>#N/A</v>
      </c>
      <c r="F2056" s="4">
        <v>0.18</v>
      </c>
      <c r="K2056" s="4">
        <v>0.17</v>
      </c>
      <c r="L2056" s="4">
        <v>0.32090000000000002</v>
      </c>
      <c r="M2056" s="4">
        <v>0.52769999999999995</v>
      </c>
      <c r="N2056" s="4">
        <v>0.48</v>
      </c>
      <c r="O2056" s="4">
        <v>0.40039999999999998</v>
      </c>
      <c r="P2056" s="4">
        <v>0.50390000000000001</v>
      </c>
    </row>
    <row r="2057" spans="1:16" x14ac:dyDescent="0.25">
      <c r="A2057" t="s">
        <v>1811</v>
      </c>
      <c r="B2057" s="2">
        <v>0</v>
      </c>
      <c r="E2057" s="4" t="e">
        <v>#N/A</v>
      </c>
      <c r="F2057" s="4">
        <v>0.18</v>
      </c>
      <c r="K2057" s="4">
        <v>0.17</v>
      </c>
      <c r="L2057" s="4">
        <v>0.32090000000000002</v>
      </c>
      <c r="M2057" s="4">
        <v>0.52769999999999995</v>
      </c>
      <c r="N2057" s="4">
        <v>0.48</v>
      </c>
      <c r="O2057" s="4">
        <v>0.40039999999999998</v>
      </c>
      <c r="P2057" s="4">
        <v>0.50390000000000001</v>
      </c>
    </row>
    <row r="2058" spans="1:16" x14ac:dyDescent="0.25">
      <c r="A2058" t="s">
        <v>1812</v>
      </c>
      <c r="B2058" s="2">
        <v>0</v>
      </c>
      <c r="E2058" s="4" t="e">
        <v>#N/A</v>
      </c>
      <c r="F2058" s="4">
        <v>0.18</v>
      </c>
      <c r="K2058" s="4">
        <v>0.17</v>
      </c>
      <c r="L2058" s="4">
        <v>0.32090000000000002</v>
      </c>
      <c r="M2058" s="4">
        <v>0.52769999999999995</v>
      </c>
      <c r="N2058" s="4">
        <v>0.48</v>
      </c>
      <c r="O2058" s="4">
        <v>0.40039999999999998</v>
      </c>
      <c r="P2058" s="4">
        <v>0.50390000000000001</v>
      </c>
    </row>
    <row r="2059" spans="1:16" x14ac:dyDescent="0.25">
      <c r="A2059" t="s">
        <v>1813</v>
      </c>
      <c r="B2059" s="2">
        <v>0</v>
      </c>
      <c r="E2059" s="4" t="e">
        <v>#N/A</v>
      </c>
      <c r="F2059" s="4">
        <v>0.18</v>
      </c>
      <c r="K2059" s="4">
        <v>0.17</v>
      </c>
      <c r="L2059" s="4">
        <v>0.32090000000000002</v>
      </c>
      <c r="M2059" s="4">
        <v>0.52769999999999995</v>
      </c>
      <c r="N2059" s="4">
        <v>0.48</v>
      </c>
      <c r="O2059" s="4">
        <v>0.40039999999999998</v>
      </c>
      <c r="P2059" s="4">
        <v>0.50390000000000001</v>
      </c>
    </row>
    <row r="2060" spans="1:16" x14ac:dyDescent="0.25">
      <c r="A2060" t="s">
        <v>1814</v>
      </c>
      <c r="B2060" s="2">
        <v>0</v>
      </c>
      <c r="E2060" s="4" t="e">
        <v>#N/A</v>
      </c>
      <c r="F2060" s="4">
        <v>0.18</v>
      </c>
      <c r="K2060" s="4">
        <v>0.17</v>
      </c>
      <c r="L2060" s="4">
        <v>0.32090000000000002</v>
      </c>
      <c r="M2060" s="4">
        <v>0.52769999999999995</v>
      </c>
      <c r="N2060" s="4">
        <v>0.48</v>
      </c>
      <c r="O2060" s="4">
        <v>0.40039999999999998</v>
      </c>
      <c r="P2060" s="4">
        <v>0.50390000000000001</v>
      </c>
    </row>
    <row r="2061" spans="1:16" x14ac:dyDescent="0.25">
      <c r="A2061" t="s">
        <v>1815</v>
      </c>
      <c r="B2061" s="2">
        <v>0.04</v>
      </c>
      <c r="E2061" s="4" t="e">
        <v>#N/A</v>
      </c>
      <c r="F2061" s="4">
        <v>0.18</v>
      </c>
      <c r="K2061" s="4">
        <v>0.17</v>
      </c>
      <c r="L2061" s="4">
        <v>0.32090000000000002</v>
      </c>
      <c r="M2061" s="4">
        <v>0.52769999999999995</v>
      </c>
      <c r="N2061" s="4">
        <v>0.48</v>
      </c>
      <c r="O2061" s="4">
        <v>0.40039999999999998</v>
      </c>
      <c r="P2061" s="4">
        <v>0.50390000000000001</v>
      </c>
    </row>
    <row r="2062" spans="1:16" x14ac:dyDescent="0.25">
      <c r="A2062" t="s">
        <v>1816</v>
      </c>
      <c r="B2062" s="2">
        <v>0</v>
      </c>
      <c r="E2062" s="4" t="e">
        <v>#N/A</v>
      </c>
      <c r="F2062" s="4">
        <v>0.18</v>
      </c>
      <c r="K2062" s="4">
        <v>0.17</v>
      </c>
      <c r="L2062" s="4">
        <v>0.32090000000000002</v>
      </c>
      <c r="M2062" s="4">
        <v>0.52769999999999995</v>
      </c>
      <c r="N2062" s="4">
        <v>0.48</v>
      </c>
      <c r="O2062" s="4">
        <v>0.40039999999999998</v>
      </c>
      <c r="P2062" s="4">
        <v>0.50390000000000001</v>
      </c>
    </row>
    <row r="2063" spans="1:16" x14ac:dyDescent="0.25">
      <c r="A2063" t="s">
        <v>1817</v>
      </c>
      <c r="B2063" s="2">
        <v>0</v>
      </c>
      <c r="E2063" s="4" t="e">
        <v>#N/A</v>
      </c>
      <c r="F2063" s="4">
        <v>0.18</v>
      </c>
      <c r="K2063" s="4">
        <v>0.17</v>
      </c>
      <c r="L2063" s="4">
        <v>0.32090000000000002</v>
      </c>
      <c r="M2063" s="4">
        <v>0.52769999999999995</v>
      </c>
      <c r="N2063" s="4">
        <v>0.48</v>
      </c>
      <c r="O2063" s="4">
        <v>0.40039999999999998</v>
      </c>
      <c r="P2063" s="4">
        <v>0.50390000000000001</v>
      </c>
    </row>
    <row r="2064" spans="1:16" x14ac:dyDescent="0.25">
      <c r="A2064" t="s">
        <v>1818</v>
      </c>
      <c r="B2064" s="2">
        <v>0</v>
      </c>
      <c r="E2064" s="4" t="e">
        <v>#N/A</v>
      </c>
      <c r="F2064" s="4">
        <v>0.18</v>
      </c>
      <c r="K2064" s="4">
        <v>0.17</v>
      </c>
      <c r="L2064" s="4">
        <v>0.32090000000000002</v>
      </c>
      <c r="M2064" s="4">
        <v>0.52769999999999995</v>
      </c>
      <c r="N2064" s="4">
        <v>0.48</v>
      </c>
      <c r="O2064" s="4">
        <v>0.40039999999999998</v>
      </c>
      <c r="P2064" s="4">
        <v>0.50390000000000001</v>
      </c>
    </row>
    <row r="2065" spans="1:16" x14ac:dyDescent="0.25">
      <c r="A2065" t="s">
        <v>1819</v>
      </c>
      <c r="B2065" s="2">
        <v>0.04</v>
      </c>
      <c r="E2065" s="4" t="e">
        <v>#N/A</v>
      </c>
      <c r="F2065" s="4">
        <v>0.18</v>
      </c>
      <c r="K2065" s="4">
        <v>0.17</v>
      </c>
      <c r="L2065" s="4">
        <v>0.32090000000000002</v>
      </c>
      <c r="M2065" s="4">
        <v>0.52769999999999995</v>
      </c>
      <c r="N2065" s="4">
        <v>0.48</v>
      </c>
      <c r="O2065" s="4">
        <v>0.40039999999999998</v>
      </c>
      <c r="P2065" s="4">
        <v>0.50390000000000001</v>
      </c>
    </row>
    <row r="2066" spans="1:16" x14ac:dyDescent="0.25">
      <c r="A2066" t="s">
        <v>1820</v>
      </c>
      <c r="B2066" s="2">
        <v>0.04</v>
      </c>
      <c r="E2066" s="4" t="e">
        <v>#N/A</v>
      </c>
      <c r="F2066" s="4">
        <v>0.18</v>
      </c>
      <c r="K2066" s="4">
        <v>0.17</v>
      </c>
      <c r="L2066" s="4">
        <v>0.32090000000000002</v>
      </c>
      <c r="M2066" s="4">
        <v>0.52769999999999995</v>
      </c>
      <c r="N2066" s="4">
        <v>0.48</v>
      </c>
      <c r="O2066" s="4">
        <v>0.40039999999999998</v>
      </c>
      <c r="P2066" s="4">
        <v>0.50390000000000001</v>
      </c>
    </row>
    <row r="2067" spans="1:16" x14ac:dyDescent="0.25">
      <c r="A2067" t="s">
        <v>1821</v>
      </c>
      <c r="B2067" s="2">
        <v>0</v>
      </c>
      <c r="E2067" s="4" t="e">
        <v>#N/A</v>
      </c>
      <c r="F2067" s="4">
        <v>0.18</v>
      </c>
      <c r="K2067" s="4">
        <v>0.17</v>
      </c>
      <c r="L2067" s="4">
        <v>0.32090000000000002</v>
      </c>
      <c r="M2067" s="4">
        <v>0.52769999999999995</v>
      </c>
      <c r="N2067" s="4">
        <v>0.48</v>
      </c>
      <c r="O2067" s="4">
        <v>0.40039999999999998</v>
      </c>
      <c r="P2067" s="4">
        <v>0.50390000000000001</v>
      </c>
    </row>
    <row r="2068" spans="1:16" x14ac:dyDescent="0.25">
      <c r="A2068" t="s">
        <v>1822</v>
      </c>
      <c r="B2068" s="2">
        <v>0</v>
      </c>
      <c r="E2068" s="4" t="e">
        <v>#N/A</v>
      </c>
      <c r="F2068" s="4">
        <v>0.18</v>
      </c>
      <c r="K2068" s="4">
        <v>0.17</v>
      </c>
      <c r="L2068" s="4">
        <v>0.32090000000000002</v>
      </c>
      <c r="M2068" s="4">
        <v>0.52769999999999995</v>
      </c>
      <c r="N2068" s="4">
        <v>0.48</v>
      </c>
      <c r="O2068" s="4">
        <v>0.40039999999999998</v>
      </c>
      <c r="P2068" s="4">
        <v>0.50390000000000001</v>
      </c>
    </row>
    <row r="2069" spans="1:16" x14ac:dyDescent="0.25">
      <c r="A2069" t="s">
        <v>1823</v>
      </c>
      <c r="B2069" s="2">
        <v>0</v>
      </c>
      <c r="E2069" s="4" t="e">
        <v>#N/A</v>
      </c>
      <c r="F2069" s="4">
        <v>0.18</v>
      </c>
      <c r="K2069" s="4">
        <v>0.17</v>
      </c>
      <c r="L2069" s="4">
        <v>0.32090000000000002</v>
      </c>
      <c r="M2069" s="4">
        <v>0.52769999999999995</v>
      </c>
      <c r="N2069" s="4">
        <v>0.48</v>
      </c>
      <c r="O2069" s="4">
        <v>0.40039999999999998</v>
      </c>
      <c r="P2069" s="4">
        <v>0.50390000000000001</v>
      </c>
    </row>
    <row r="2070" spans="1:16" x14ac:dyDescent="0.25">
      <c r="A2070" t="s">
        <v>1824</v>
      </c>
      <c r="B2070" s="2">
        <v>0</v>
      </c>
      <c r="E2070" s="4" t="e">
        <v>#N/A</v>
      </c>
      <c r="F2070" s="4">
        <v>0.18</v>
      </c>
      <c r="K2070" s="4">
        <v>0.17</v>
      </c>
      <c r="L2070" s="4">
        <v>0.32090000000000002</v>
      </c>
      <c r="M2070" s="4">
        <v>0.52769999999999995</v>
      </c>
      <c r="N2070" s="4">
        <v>0.48</v>
      </c>
      <c r="O2070" s="4">
        <v>0.40039999999999998</v>
      </c>
      <c r="P2070" s="4">
        <v>0.50390000000000001</v>
      </c>
    </row>
    <row r="2071" spans="1:16" x14ac:dyDescent="0.25">
      <c r="A2071" t="s">
        <v>1825</v>
      </c>
      <c r="B2071" s="2">
        <v>0</v>
      </c>
      <c r="E2071" s="4" t="e">
        <v>#N/A</v>
      </c>
      <c r="F2071" s="4">
        <v>0.18</v>
      </c>
      <c r="K2071" s="4">
        <v>0.17</v>
      </c>
      <c r="L2071" s="4">
        <v>0.32090000000000002</v>
      </c>
      <c r="M2071" s="4">
        <v>0.52769999999999995</v>
      </c>
      <c r="N2071" s="4">
        <v>0.48</v>
      </c>
      <c r="O2071" s="4">
        <v>0.40039999999999998</v>
      </c>
      <c r="P2071" s="4">
        <v>0.50390000000000001</v>
      </c>
    </row>
    <row r="2072" spans="1:16" x14ac:dyDescent="0.25">
      <c r="A2072" t="s">
        <v>1826</v>
      </c>
      <c r="B2072" s="2">
        <v>0</v>
      </c>
      <c r="E2072" s="4" t="e">
        <v>#N/A</v>
      </c>
      <c r="F2072" s="4">
        <v>0.18</v>
      </c>
      <c r="K2072" s="4">
        <v>0.17</v>
      </c>
      <c r="L2072" s="4">
        <v>0.32090000000000002</v>
      </c>
      <c r="M2072" s="4">
        <v>0.52769999999999995</v>
      </c>
      <c r="N2072" s="4">
        <v>0.48</v>
      </c>
      <c r="O2072" s="4">
        <v>0.40039999999999998</v>
      </c>
      <c r="P2072" s="4">
        <v>0.50390000000000001</v>
      </c>
    </row>
    <row r="2073" spans="1:16" x14ac:dyDescent="0.25">
      <c r="A2073" t="s">
        <v>1827</v>
      </c>
      <c r="B2073" s="2">
        <v>0</v>
      </c>
      <c r="E2073" s="4" t="e">
        <v>#N/A</v>
      </c>
      <c r="F2073" s="4">
        <v>0.18</v>
      </c>
      <c r="K2073" s="4">
        <v>0.17</v>
      </c>
      <c r="L2073" s="4">
        <v>0.32090000000000002</v>
      </c>
      <c r="M2073" s="4">
        <v>0.52769999999999995</v>
      </c>
      <c r="N2073" s="4">
        <v>0.48</v>
      </c>
      <c r="O2073" s="4">
        <v>0.40039999999999998</v>
      </c>
      <c r="P2073" s="4">
        <v>0.50390000000000001</v>
      </c>
    </row>
    <row r="2074" spans="1:16" x14ac:dyDescent="0.25">
      <c r="A2074" t="s">
        <v>1828</v>
      </c>
      <c r="B2074" s="2">
        <v>0</v>
      </c>
      <c r="E2074" s="4" t="e">
        <v>#N/A</v>
      </c>
      <c r="F2074" s="4">
        <v>0.18</v>
      </c>
      <c r="K2074" s="4">
        <v>0.17</v>
      </c>
      <c r="L2074" s="4">
        <v>0.32090000000000002</v>
      </c>
      <c r="M2074" s="4">
        <v>0.52769999999999995</v>
      </c>
      <c r="N2074" s="4">
        <v>0.48</v>
      </c>
      <c r="O2074" s="4">
        <v>0.40039999999999998</v>
      </c>
      <c r="P2074" s="4">
        <v>0.50390000000000001</v>
      </c>
    </row>
    <row r="2075" spans="1:16" x14ac:dyDescent="0.25">
      <c r="A2075" t="s">
        <v>1829</v>
      </c>
      <c r="B2075" s="2">
        <v>0</v>
      </c>
      <c r="E2075" s="4" t="e">
        <v>#N/A</v>
      </c>
      <c r="F2075" s="4">
        <v>0.18</v>
      </c>
      <c r="K2075" s="4">
        <v>0.17</v>
      </c>
      <c r="L2075" s="4">
        <v>0.32090000000000002</v>
      </c>
      <c r="M2075" s="4">
        <v>0.52769999999999995</v>
      </c>
      <c r="N2075" s="4">
        <v>0.48</v>
      </c>
      <c r="O2075" s="4">
        <v>0.40039999999999998</v>
      </c>
      <c r="P2075" s="4">
        <v>0.50390000000000001</v>
      </c>
    </row>
    <row r="2076" spans="1:16" x14ac:dyDescent="0.25">
      <c r="A2076" t="s">
        <v>1830</v>
      </c>
      <c r="B2076" s="2">
        <v>0</v>
      </c>
      <c r="E2076" s="4" t="e">
        <v>#N/A</v>
      </c>
      <c r="F2076" s="4">
        <v>0.18</v>
      </c>
      <c r="K2076" s="4">
        <v>0.17</v>
      </c>
      <c r="L2076" s="4">
        <v>0.32090000000000002</v>
      </c>
      <c r="M2076" s="4">
        <v>0.52769999999999995</v>
      </c>
      <c r="N2076" s="4">
        <v>0.48</v>
      </c>
      <c r="O2076" s="4">
        <v>0.40039999999999998</v>
      </c>
      <c r="P2076" s="4">
        <v>0.50390000000000001</v>
      </c>
    </row>
    <row r="2077" spans="1:16" x14ac:dyDescent="0.25">
      <c r="A2077" t="s">
        <v>1831</v>
      </c>
      <c r="B2077" s="2">
        <v>0</v>
      </c>
      <c r="E2077" s="4" t="e">
        <v>#N/A</v>
      </c>
      <c r="F2077" s="4">
        <v>0.18</v>
      </c>
      <c r="K2077" s="4">
        <v>0.17</v>
      </c>
      <c r="L2077" s="4">
        <v>0.32090000000000002</v>
      </c>
      <c r="M2077" s="4">
        <v>0.52769999999999995</v>
      </c>
      <c r="N2077" s="4">
        <v>0.48</v>
      </c>
      <c r="O2077" s="4">
        <v>0.40039999999999998</v>
      </c>
      <c r="P2077" s="4">
        <v>0.50390000000000001</v>
      </c>
    </row>
    <row r="2078" spans="1:16" x14ac:dyDescent="0.25">
      <c r="A2078" t="s">
        <v>1832</v>
      </c>
      <c r="B2078" s="2">
        <v>0</v>
      </c>
      <c r="E2078" s="4" t="e">
        <v>#N/A</v>
      </c>
      <c r="F2078" s="4">
        <v>0.18</v>
      </c>
      <c r="K2078" s="4">
        <v>0.17</v>
      </c>
      <c r="L2078" s="4">
        <v>0.32090000000000002</v>
      </c>
      <c r="M2078" s="4">
        <v>0.52769999999999995</v>
      </c>
      <c r="N2078" s="4">
        <v>0.48</v>
      </c>
      <c r="O2078" s="4">
        <v>0.40039999999999998</v>
      </c>
      <c r="P2078" s="4">
        <v>0.50390000000000001</v>
      </c>
    </row>
    <row r="2079" spans="1:16" x14ac:dyDescent="0.25">
      <c r="A2079" t="s">
        <v>1833</v>
      </c>
      <c r="B2079" s="2">
        <v>0</v>
      </c>
      <c r="E2079" s="4" t="e">
        <v>#N/A</v>
      </c>
      <c r="F2079" s="4">
        <v>0.18</v>
      </c>
      <c r="K2079" s="4">
        <v>0.17</v>
      </c>
      <c r="L2079" s="4">
        <v>0.32090000000000002</v>
      </c>
      <c r="M2079" s="4">
        <v>0.52769999999999995</v>
      </c>
      <c r="N2079" s="4">
        <v>0.48</v>
      </c>
      <c r="O2079" s="4">
        <v>0.40039999999999998</v>
      </c>
      <c r="P2079" s="4">
        <v>0.50390000000000001</v>
      </c>
    </row>
    <row r="2080" spans="1:16" x14ac:dyDescent="0.25">
      <c r="A2080" t="s">
        <v>1834</v>
      </c>
      <c r="B2080" s="2">
        <v>0</v>
      </c>
      <c r="E2080" s="4" t="e">
        <v>#N/A</v>
      </c>
      <c r="F2080" s="4">
        <v>0.18</v>
      </c>
      <c r="K2080" s="4">
        <v>0.17</v>
      </c>
      <c r="L2080" s="4">
        <v>0.32090000000000002</v>
      </c>
      <c r="M2080" s="4">
        <v>0.52769999999999995</v>
      </c>
      <c r="N2080" s="4">
        <v>0.48</v>
      </c>
      <c r="O2080" s="4">
        <v>0.40039999999999998</v>
      </c>
      <c r="P2080" s="4">
        <v>0.50390000000000001</v>
      </c>
    </row>
    <row r="2081" spans="1:16" x14ac:dyDescent="0.25">
      <c r="A2081" t="s">
        <v>1835</v>
      </c>
      <c r="B2081" s="2">
        <v>0</v>
      </c>
      <c r="E2081" s="4" t="e">
        <v>#N/A</v>
      </c>
      <c r="F2081" s="4">
        <v>0.18</v>
      </c>
      <c r="K2081" s="4">
        <v>0.17</v>
      </c>
      <c r="L2081" s="4">
        <v>0.32090000000000002</v>
      </c>
      <c r="M2081" s="4">
        <v>0.52769999999999995</v>
      </c>
      <c r="N2081" s="4">
        <v>0.48</v>
      </c>
      <c r="O2081" s="4">
        <v>0.40039999999999998</v>
      </c>
      <c r="P2081" s="4">
        <v>0.50390000000000001</v>
      </c>
    </row>
    <row r="2082" spans="1:16" x14ac:dyDescent="0.25">
      <c r="A2082" t="s">
        <v>1836</v>
      </c>
      <c r="B2082" s="2">
        <v>0</v>
      </c>
      <c r="E2082" s="4" t="e">
        <v>#N/A</v>
      </c>
      <c r="F2082" s="4">
        <v>0.18</v>
      </c>
      <c r="K2082" s="4">
        <v>0.17</v>
      </c>
      <c r="L2082" s="4">
        <v>0.32090000000000002</v>
      </c>
      <c r="M2082" s="4">
        <v>0.52769999999999995</v>
      </c>
      <c r="N2082" s="4">
        <v>0.48</v>
      </c>
      <c r="O2082" s="4">
        <v>0.40039999999999998</v>
      </c>
      <c r="P2082" s="4">
        <v>0.50390000000000001</v>
      </c>
    </row>
    <row r="2083" spans="1:16" x14ac:dyDescent="0.25">
      <c r="A2083" t="s">
        <v>1837</v>
      </c>
      <c r="B2083" s="2">
        <v>0</v>
      </c>
      <c r="E2083" s="4" t="e">
        <v>#N/A</v>
      </c>
      <c r="F2083" s="4">
        <v>0.18</v>
      </c>
      <c r="K2083" s="4">
        <v>0.17</v>
      </c>
      <c r="L2083" s="4">
        <v>0.32090000000000002</v>
      </c>
      <c r="M2083" s="4">
        <v>0.52769999999999995</v>
      </c>
      <c r="N2083" s="4">
        <v>0.48</v>
      </c>
      <c r="O2083" s="4">
        <v>0.40039999999999998</v>
      </c>
      <c r="P2083" s="4">
        <v>0.50390000000000001</v>
      </c>
    </row>
    <row r="2084" spans="1:16" x14ac:dyDescent="0.25">
      <c r="A2084" t="s">
        <v>1838</v>
      </c>
      <c r="B2084" s="2">
        <v>0</v>
      </c>
      <c r="E2084" s="4" t="e">
        <v>#N/A</v>
      </c>
      <c r="F2084" s="4">
        <v>0.18</v>
      </c>
      <c r="K2084" s="4">
        <v>0.17</v>
      </c>
      <c r="L2084" s="4">
        <v>0.32090000000000002</v>
      </c>
      <c r="M2084" s="4">
        <v>0.52769999999999995</v>
      </c>
      <c r="N2084" s="4">
        <v>0.48</v>
      </c>
      <c r="O2084" s="4">
        <v>0.40039999999999998</v>
      </c>
      <c r="P2084" s="4">
        <v>0.50390000000000001</v>
      </c>
    </row>
    <row r="2085" spans="1:16" x14ac:dyDescent="0.25">
      <c r="A2085" t="s">
        <v>1839</v>
      </c>
      <c r="B2085" s="2">
        <v>0</v>
      </c>
      <c r="E2085" s="4" t="e">
        <v>#N/A</v>
      </c>
      <c r="F2085" s="4">
        <v>0.18</v>
      </c>
      <c r="K2085" s="4">
        <v>0.17</v>
      </c>
      <c r="L2085" s="4">
        <v>0.32090000000000002</v>
      </c>
      <c r="M2085" s="4">
        <v>0.52769999999999995</v>
      </c>
      <c r="N2085" s="4">
        <v>0.48</v>
      </c>
      <c r="O2085" s="4">
        <v>0.40039999999999998</v>
      </c>
      <c r="P2085" s="4">
        <v>0.50390000000000001</v>
      </c>
    </row>
    <row r="2086" spans="1:16" x14ac:dyDescent="0.25">
      <c r="A2086" t="s">
        <v>1840</v>
      </c>
      <c r="B2086" s="2">
        <v>0</v>
      </c>
      <c r="E2086" s="4" t="e">
        <v>#N/A</v>
      </c>
      <c r="F2086" s="4">
        <v>0.18</v>
      </c>
      <c r="K2086" s="4">
        <v>0.17</v>
      </c>
      <c r="L2086" s="4">
        <v>0.32090000000000002</v>
      </c>
      <c r="M2086" s="4">
        <v>0.52769999999999995</v>
      </c>
      <c r="N2086" s="4">
        <v>0.48</v>
      </c>
      <c r="O2086" s="4">
        <v>0.40039999999999998</v>
      </c>
      <c r="P2086" s="4">
        <v>0.50390000000000001</v>
      </c>
    </row>
    <row r="2087" spans="1:16" x14ac:dyDescent="0.25">
      <c r="A2087" t="s">
        <v>1841</v>
      </c>
      <c r="B2087" s="2">
        <v>0</v>
      </c>
      <c r="E2087" s="4" t="e">
        <v>#N/A</v>
      </c>
      <c r="F2087" s="4">
        <v>0.18</v>
      </c>
      <c r="K2087" s="4">
        <v>0.17</v>
      </c>
      <c r="L2087" s="4">
        <v>0.32090000000000002</v>
      </c>
      <c r="M2087" s="4">
        <v>0.52769999999999995</v>
      </c>
      <c r="N2087" s="4">
        <v>0.48</v>
      </c>
      <c r="O2087" s="4">
        <v>0.40039999999999998</v>
      </c>
      <c r="P2087" s="4">
        <v>0.50390000000000001</v>
      </c>
    </row>
    <row r="2088" spans="1:16" x14ac:dyDescent="0.25">
      <c r="A2088" t="s">
        <v>1842</v>
      </c>
      <c r="B2088" s="2">
        <v>0</v>
      </c>
      <c r="E2088" s="4" t="e">
        <v>#N/A</v>
      </c>
      <c r="F2088" s="4">
        <v>0.18</v>
      </c>
      <c r="K2088" s="4">
        <v>0.17</v>
      </c>
      <c r="L2088" s="4">
        <v>0.32090000000000002</v>
      </c>
      <c r="M2088" s="4">
        <v>0.52769999999999995</v>
      </c>
      <c r="N2088" s="4">
        <v>0.48</v>
      </c>
      <c r="O2088" s="4">
        <v>0.40039999999999998</v>
      </c>
      <c r="P2088" s="4">
        <v>0.50390000000000001</v>
      </c>
    </row>
    <row r="2089" spans="1:16" x14ac:dyDescent="0.25">
      <c r="A2089" t="s">
        <v>1843</v>
      </c>
      <c r="B2089" s="2">
        <v>0</v>
      </c>
      <c r="E2089" s="4" t="e">
        <v>#N/A</v>
      </c>
      <c r="F2089" s="4">
        <v>0.18</v>
      </c>
      <c r="K2089" s="4">
        <v>0.17</v>
      </c>
      <c r="L2089" s="4">
        <v>0.32090000000000002</v>
      </c>
      <c r="M2089" s="4">
        <v>0.52769999999999995</v>
      </c>
      <c r="N2089" s="4">
        <v>0.48</v>
      </c>
      <c r="O2089" s="4">
        <v>0.40039999999999998</v>
      </c>
      <c r="P2089" s="4">
        <v>0.50390000000000001</v>
      </c>
    </row>
    <row r="2090" spans="1:16" x14ac:dyDescent="0.25">
      <c r="A2090" t="s">
        <v>1844</v>
      </c>
      <c r="B2090" s="2">
        <v>0</v>
      </c>
      <c r="E2090" s="4" t="e">
        <v>#N/A</v>
      </c>
      <c r="F2090" s="4">
        <v>0.18</v>
      </c>
      <c r="K2090" s="4">
        <v>0.17</v>
      </c>
      <c r="L2090" s="4">
        <v>0.32090000000000002</v>
      </c>
      <c r="M2090" s="4">
        <v>0.52769999999999995</v>
      </c>
      <c r="N2090" s="4">
        <v>0.48</v>
      </c>
      <c r="O2090" s="4">
        <v>0.40039999999999998</v>
      </c>
      <c r="P2090" s="4">
        <v>0.50390000000000001</v>
      </c>
    </row>
    <row r="2091" spans="1:16" x14ac:dyDescent="0.25">
      <c r="A2091" t="s">
        <v>1845</v>
      </c>
      <c r="B2091" s="2">
        <v>0</v>
      </c>
      <c r="E2091" s="4" t="e">
        <v>#N/A</v>
      </c>
      <c r="F2091" s="4">
        <v>0.18</v>
      </c>
      <c r="K2091" s="4">
        <v>0.17</v>
      </c>
      <c r="L2091" s="4">
        <v>0.32090000000000002</v>
      </c>
      <c r="M2091" s="4">
        <v>0.52769999999999995</v>
      </c>
      <c r="N2091" s="4">
        <v>0.48</v>
      </c>
      <c r="O2091" s="4">
        <v>0.40039999999999998</v>
      </c>
      <c r="P2091" s="4">
        <v>0.50390000000000001</v>
      </c>
    </row>
    <row r="2092" spans="1:16" x14ac:dyDescent="0.25">
      <c r="A2092" t="s">
        <v>1846</v>
      </c>
      <c r="B2092" s="2">
        <v>0</v>
      </c>
      <c r="E2092" s="4" t="e">
        <v>#N/A</v>
      </c>
      <c r="F2092" s="4">
        <v>0.18</v>
      </c>
      <c r="K2092" s="4">
        <v>0.17</v>
      </c>
      <c r="L2092" s="4">
        <v>0.32090000000000002</v>
      </c>
      <c r="M2092" s="4">
        <v>0.52769999999999995</v>
      </c>
      <c r="N2092" s="4">
        <v>0.48</v>
      </c>
      <c r="O2092" s="4">
        <v>0.40039999999999998</v>
      </c>
      <c r="P2092" s="4">
        <v>0.50390000000000001</v>
      </c>
    </row>
    <row r="2093" spans="1:16" x14ac:dyDescent="0.25">
      <c r="A2093" t="s">
        <v>1847</v>
      </c>
      <c r="B2093" s="2">
        <v>0</v>
      </c>
      <c r="E2093" s="4" t="e">
        <v>#N/A</v>
      </c>
      <c r="F2093" s="4">
        <v>0.18</v>
      </c>
      <c r="K2093" s="4">
        <v>0.17</v>
      </c>
      <c r="L2093" s="4">
        <v>0.32090000000000002</v>
      </c>
      <c r="M2093" s="4">
        <v>0.52769999999999995</v>
      </c>
      <c r="N2093" s="4">
        <v>0.48</v>
      </c>
      <c r="O2093" s="4">
        <v>0.40039999999999998</v>
      </c>
      <c r="P2093" s="4">
        <v>0.50390000000000001</v>
      </c>
    </row>
    <row r="2094" spans="1:16" x14ac:dyDescent="0.25">
      <c r="A2094" t="s">
        <v>1848</v>
      </c>
      <c r="B2094" s="2">
        <v>0</v>
      </c>
      <c r="E2094" s="4" t="e">
        <v>#N/A</v>
      </c>
      <c r="F2094" s="4">
        <v>0.18</v>
      </c>
      <c r="K2094" s="4">
        <v>0.17</v>
      </c>
      <c r="L2094" s="4">
        <v>0.32090000000000002</v>
      </c>
      <c r="M2094" s="4">
        <v>0.52769999999999995</v>
      </c>
      <c r="N2094" s="4">
        <v>0.48</v>
      </c>
      <c r="O2094" s="4">
        <v>0.40039999999999998</v>
      </c>
      <c r="P2094" s="4">
        <v>0.50390000000000001</v>
      </c>
    </row>
    <row r="2095" spans="1:16" x14ac:dyDescent="0.25">
      <c r="A2095" t="s">
        <v>1849</v>
      </c>
      <c r="B2095" s="2">
        <v>0</v>
      </c>
      <c r="E2095" s="4" t="e">
        <v>#N/A</v>
      </c>
      <c r="F2095" s="4">
        <v>0.18</v>
      </c>
      <c r="K2095" s="4">
        <v>0.17</v>
      </c>
      <c r="L2095" s="4">
        <v>0.32090000000000002</v>
      </c>
      <c r="M2095" s="4">
        <v>0.52769999999999995</v>
      </c>
      <c r="N2095" s="4">
        <v>0.48</v>
      </c>
      <c r="O2095" s="4">
        <v>0.40039999999999998</v>
      </c>
      <c r="P2095" s="4">
        <v>0.50390000000000001</v>
      </c>
    </row>
    <row r="2096" spans="1:16" x14ac:dyDescent="0.25">
      <c r="A2096" t="s">
        <v>1850</v>
      </c>
      <c r="B2096" s="2">
        <v>0</v>
      </c>
      <c r="E2096" s="4" t="e">
        <v>#N/A</v>
      </c>
      <c r="F2096" s="4">
        <v>0.18</v>
      </c>
      <c r="K2096" s="4">
        <v>0.17</v>
      </c>
      <c r="L2096" s="4">
        <v>0.32090000000000002</v>
      </c>
      <c r="M2096" s="4">
        <v>0.52769999999999995</v>
      </c>
      <c r="N2096" s="4">
        <v>0.48</v>
      </c>
      <c r="O2096" s="4">
        <v>0.40039999999999998</v>
      </c>
      <c r="P2096" s="4">
        <v>0.50390000000000001</v>
      </c>
    </row>
    <row r="2097" spans="1:16" x14ac:dyDescent="0.25">
      <c r="A2097" t="s">
        <v>1851</v>
      </c>
      <c r="B2097" s="2">
        <v>0</v>
      </c>
      <c r="E2097" s="4" t="e">
        <v>#N/A</v>
      </c>
      <c r="F2097" s="4">
        <v>0.18</v>
      </c>
      <c r="K2097" s="4">
        <v>0.17</v>
      </c>
      <c r="L2097" s="4">
        <v>0.32090000000000002</v>
      </c>
      <c r="M2097" s="4">
        <v>0.52769999999999995</v>
      </c>
      <c r="N2097" s="4">
        <v>0.48</v>
      </c>
      <c r="O2097" s="4">
        <v>0.40039999999999998</v>
      </c>
      <c r="P2097" s="4">
        <v>0.50390000000000001</v>
      </c>
    </row>
    <row r="2098" spans="1:16" x14ac:dyDescent="0.25">
      <c r="A2098" t="s">
        <v>1852</v>
      </c>
      <c r="B2098" s="2">
        <v>0</v>
      </c>
      <c r="E2098" s="4" t="e">
        <v>#N/A</v>
      </c>
      <c r="F2098" s="4">
        <v>0.18</v>
      </c>
      <c r="K2098" s="4">
        <v>0.17</v>
      </c>
      <c r="L2098" s="4">
        <v>0.32090000000000002</v>
      </c>
      <c r="M2098" s="4">
        <v>0.52769999999999995</v>
      </c>
      <c r="N2098" s="4">
        <v>0.48</v>
      </c>
      <c r="O2098" s="4">
        <v>0.40039999999999998</v>
      </c>
      <c r="P2098" s="4">
        <v>0.50390000000000001</v>
      </c>
    </row>
    <row r="2099" spans="1:16" x14ac:dyDescent="0.25">
      <c r="A2099" t="s">
        <v>1853</v>
      </c>
      <c r="B2099" s="2">
        <v>0</v>
      </c>
      <c r="E2099" s="4" t="e">
        <v>#N/A</v>
      </c>
      <c r="F2099" s="4">
        <v>0.18</v>
      </c>
      <c r="K2099" s="4">
        <v>0.17</v>
      </c>
      <c r="L2099" s="4">
        <v>0.32090000000000002</v>
      </c>
      <c r="M2099" s="4">
        <v>0.52769999999999995</v>
      </c>
      <c r="N2099" s="4">
        <v>0.48</v>
      </c>
      <c r="O2099" s="4">
        <v>0.40039999999999998</v>
      </c>
      <c r="P2099" s="4">
        <v>0.50390000000000001</v>
      </c>
    </row>
    <row r="2100" spans="1:16" x14ac:dyDescent="0.25">
      <c r="A2100" t="s">
        <v>1854</v>
      </c>
      <c r="B2100" s="2">
        <v>0</v>
      </c>
      <c r="E2100" s="4" t="e">
        <v>#N/A</v>
      </c>
      <c r="F2100" s="4">
        <v>0.18</v>
      </c>
      <c r="K2100" s="4">
        <v>0.17</v>
      </c>
      <c r="L2100" s="4">
        <v>0.32090000000000002</v>
      </c>
      <c r="M2100" s="4">
        <v>0.52769999999999995</v>
      </c>
      <c r="N2100" s="4">
        <v>0.48</v>
      </c>
      <c r="O2100" s="4">
        <v>0.40039999999999998</v>
      </c>
      <c r="P2100" s="4">
        <v>0.50390000000000001</v>
      </c>
    </row>
    <row r="2101" spans="1:16" x14ac:dyDescent="0.25">
      <c r="A2101" t="s">
        <v>1855</v>
      </c>
      <c r="B2101" s="2">
        <v>0</v>
      </c>
      <c r="E2101" s="4" t="e">
        <v>#N/A</v>
      </c>
      <c r="F2101" s="4">
        <v>0.18</v>
      </c>
      <c r="K2101" s="4">
        <v>0.17</v>
      </c>
      <c r="L2101" s="4">
        <v>0.32090000000000002</v>
      </c>
      <c r="M2101" s="4">
        <v>0.52769999999999995</v>
      </c>
      <c r="N2101" s="4">
        <v>0.48</v>
      </c>
      <c r="O2101" s="4">
        <v>0.40039999999999998</v>
      </c>
      <c r="P2101" s="4">
        <v>0.50390000000000001</v>
      </c>
    </row>
    <row r="2102" spans="1:16" x14ac:dyDescent="0.25">
      <c r="A2102" t="s">
        <v>1856</v>
      </c>
      <c r="B2102" s="2">
        <v>0</v>
      </c>
      <c r="E2102" s="4" t="e">
        <v>#N/A</v>
      </c>
      <c r="F2102" s="4">
        <v>0.18</v>
      </c>
      <c r="K2102" s="4">
        <v>0.17</v>
      </c>
      <c r="L2102" s="4">
        <v>0.32090000000000002</v>
      </c>
      <c r="M2102" s="4">
        <v>0.52769999999999995</v>
      </c>
      <c r="N2102" s="4">
        <v>0.48</v>
      </c>
      <c r="O2102" s="4">
        <v>0.40039999999999998</v>
      </c>
      <c r="P2102" s="4">
        <v>0.50390000000000001</v>
      </c>
    </row>
    <row r="2103" spans="1:16" x14ac:dyDescent="0.25">
      <c r="A2103" t="s">
        <v>1857</v>
      </c>
      <c r="B2103" s="2">
        <v>0</v>
      </c>
      <c r="E2103" s="4" t="e">
        <v>#N/A</v>
      </c>
      <c r="F2103" s="4">
        <v>0.18</v>
      </c>
      <c r="K2103" s="4">
        <v>0.17</v>
      </c>
      <c r="L2103" s="4">
        <v>0.32090000000000002</v>
      </c>
      <c r="M2103" s="4">
        <v>0.52769999999999995</v>
      </c>
      <c r="N2103" s="4">
        <v>0.48</v>
      </c>
      <c r="O2103" s="4">
        <v>0.40039999999999998</v>
      </c>
      <c r="P2103" s="4">
        <v>0.50390000000000001</v>
      </c>
    </row>
    <row r="2104" spans="1:16" x14ac:dyDescent="0.25">
      <c r="A2104" t="s">
        <v>1858</v>
      </c>
      <c r="B2104" s="2">
        <v>0</v>
      </c>
      <c r="E2104" s="4" t="e">
        <v>#N/A</v>
      </c>
      <c r="F2104" s="4">
        <v>0.18</v>
      </c>
      <c r="K2104" s="4">
        <v>0.17</v>
      </c>
      <c r="L2104" s="4">
        <v>0.32090000000000002</v>
      </c>
      <c r="M2104" s="4">
        <v>0.52769999999999995</v>
      </c>
      <c r="N2104" s="4">
        <v>0.48</v>
      </c>
      <c r="O2104" s="4">
        <v>0.40039999999999998</v>
      </c>
      <c r="P2104" s="4">
        <v>0.50390000000000001</v>
      </c>
    </row>
    <row r="2105" spans="1:16" x14ac:dyDescent="0.25">
      <c r="A2105" t="s">
        <v>1859</v>
      </c>
      <c r="B2105" s="2">
        <v>0</v>
      </c>
      <c r="E2105" s="4" t="e">
        <v>#N/A</v>
      </c>
      <c r="F2105" s="4">
        <v>0.18</v>
      </c>
      <c r="K2105" s="4">
        <v>0.17</v>
      </c>
      <c r="L2105" s="4">
        <v>0.32090000000000002</v>
      </c>
      <c r="M2105" s="4">
        <v>0.52769999999999995</v>
      </c>
      <c r="N2105" s="4">
        <v>0.48</v>
      </c>
      <c r="O2105" s="4">
        <v>0.40039999999999998</v>
      </c>
      <c r="P2105" s="4">
        <v>0.50390000000000001</v>
      </c>
    </row>
    <row r="2106" spans="1:16" x14ac:dyDescent="0.25">
      <c r="A2106" t="s">
        <v>1860</v>
      </c>
      <c r="B2106" s="2">
        <v>0</v>
      </c>
      <c r="E2106" s="4" t="e">
        <v>#N/A</v>
      </c>
      <c r="F2106" s="4">
        <v>0.18</v>
      </c>
      <c r="K2106" s="4">
        <v>0.17</v>
      </c>
      <c r="L2106" s="4">
        <v>0.32090000000000002</v>
      </c>
      <c r="M2106" s="4">
        <v>0.52769999999999995</v>
      </c>
      <c r="N2106" s="4">
        <v>0.48</v>
      </c>
      <c r="O2106" s="4">
        <v>0.40039999999999998</v>
      </c>
      <c r="P2106" s="4">
        <v>0.50390000000000001</v>
      </c>
    </row>
    <row r="2107" spans="1:16" x14ac:dyDescent="0.25">
      <c r="A2107" t="s">
        <v>1861</v>
      </c>
      <c r="B2107" s="2">
        <v>0</v>
      </c>
      <c r="E2107" s="4" t="e">
        <v>#N/A</v>
      </c>
      <c r="F2107" s="4">
        <v>0.18</v>
      </c>
      <c r="K2107" s="4">
        <v>0.17</v>
      </c>
      <c r="L2107" s="4">
        <v>0.32090000000000002</v>
      </c>
      <c r="M2107" s="4">
        <v>0.52769999999999995</v>
      </c>
      <c r="N2107" s="4">
        <v>0.48</v>
      </c>
      <c r="O2107" s="4">
        <v>0.40039999999999998</v>
      </c>
      <c r="P2107" s="4">
        <v>0.50390000000000001</v>
      </c>
    </row>
    <row r="2108" spans="1:16" x14ac:dyDescent="0.25">
      <c r="A2108" t="s">
        <v>1862</v>
      </c>
      <c r="B2108" s="2">
        <v>0</v>
      </c>
      <c r="E2108" s="4" t="e">
        <v>#N/A</v>
      </c>
      <c r="F2108" s="4">
        <v>0.18</v>
      </c>
      <c r="K2108" s="4">
        <v>0.17</v>
      </c>
      <c r="L2108" s="4">
        <v>0.32090000000000002</v>
      </c>
      <c r="M2108" s="4">
        <v>0.52769999999999995</v>
      </c>
      <c r="N2108" s="4">
        <v>0.48</v>
      </c>
      <c r="O2108" s="4">
        <v>0.40039999999999998</v>
      </c>
      <c r="P2108" s="4">
        <v>0.50390000000000001</v>
      </c>
    </row>
    <row r="2109" spans="1:16" x14ac:dyDescent="0.25">
      <c r="A2109" t="s">
        <v>1863</v>
      </c>
      <c r="B2109" s="2">
        <v>0</v>
      </c>
      <c r="E2109" s="4" t="e">
        <v>#N/A</v>
      </c>
      <c r="F2109" s="4">
        <v>0.18</v>
      </c>
      <c r="K2109" s="4">
        <v>0.17</v>
      </c>
      <c r="L2109" s="4">
        <v>0.32090000000000002</v>
      </c>
      <c r="M2109" s="4">
        <v>0.52769999999999995</v>
      </c>
      <c r="N2109" s="4">
        <v>0.48</v>
      </c>
      <c r="O2109" s="4">
        <v>0.40039999999999998</v>
      </c>
      <c r="P2109" s="4">
        <v>0.50390000000000001</v>
      </c>
    </row>
    <row r="2110" spans="1:16" x14ac:dyDescent="0.25">
      <c r="A2110" t="s">
        <v>1864</v>
      </c>
      <c r="B2110" s="2">
        <v>0</v>
      </c>
      <c r="E2110" s="4" t="e">
        <v>#N/A</v>
      </c>
      <c r="F2110" s="4">
        <v>0.18</v>
      </c>
      <c r="K2110" s="4">
        <v>0.17</v>
      </c>
      <c r="L2110" s="4">
        <v>0.32090000000000002</v>
      </c>
      <c r="M2110" s="4">
        <v>0.52769999999999995</v>
      </c>
      <c r="N2110" s="4">
        <v>0.48</v>
      </c>
      <c r="O2110" s="4">
        <v>0.40039999999999998</v>
      </c>
      <c r="P2110" s="4">
        <v>0.50390000000000001</v>
      </c>
    </row>
    <row r="2111" spans="1:16" x14ac:dyDescent="0.25">
      <c r="A2111" t="s">
        <v>1865</v>
      </c>
      <c r="B2111" s="2">
        <v>0</v>
      </c>
      <c r="E2111" s="4" t="e">
        <v>#N/A</v>
      </c>
      <c r="F2111" s="4">
        <v>0.18</v>
      </c>
      <c r="K2111" s="4">
        <v>0.17</v>
      </c>
      <c r="L2111" s="4">
        <v>0.32090000000000002</v>
      </c>
      <c r="M2111" s="4">
        <v>0.52769999999999995</v>
      </c>
      <c r="N2111" s="4">
        <v>0.48</v>
      </c>
      <c r="O2111" s="4">
        <v>0.40039999999999998</v>
      </c>
      <c r="P2111" s="4">
        <v>0.50390000000000001</v>
      </c>
    </row>
    <row r="2112" spans="1:16" x14ac:dyDescent="0.25">
      <c r="A2112" t="s">
        <v>1866</v>
      </c>
      <c r="B2112" s="2">
        <v>0</v>
      </c>
      <c r="E2112" s="4" t="e">
        <v>#N/A</v>
      </c>
      <c r="F2112" s="4">
        <v>0.18</v>
      </c>
      <c r="K2112" s="4">
        <v>0.17</v>
      </c>
      <c r="L2112" s="4">
        <v>0.32090000000000002</v>
      </c>
      <c r="M2112" s="4">
        <v>0.52769999999999995</v>
      </c>
      <c r="N2112" s="4">
        <v>0.48</v>
      </c>
      <c r="O2112" s="4">
        <v>0.40039999999999998</v>
      </c>
      <c r="P2112" s="4">
        <v>0.50390000000000001</v>
      </c>
    </row>
    <row r="2113" spans="1:16" x14ac:dyDescent="0.25">
      <c r="A2113" t="s">
        <v>1867</v>
      </c>
      <c r="B2113" s="2">
        <v>0</v>
      </c>
      <c r="E2113" s="4" t="e">
        <v>#N/A</v>
      </c>
      <c r="F2113" s="4">
        <v>0.18</v>
      </c>
      <c r="K2113" s="4">
        <v>0.17</v>
      </c>
      <c r="L2113" s="4">
        <v>0.32090000000000002</v>
      </c>
      <c r="M2113" s="4">
        <v>0.52769999999999995</v>
      </c>
      <c r="N2113" s="4">
        <v>0.48</v>
      </c>
      <c r="O2113" s="4">
        <v>0.40039999999999998</v>
      </c>
      <c r="P2113" s="4">
        <v>0.50390000000000001</v>
      </c>
    </row>
    <row r="2114" spans="1:16" x14ac:dyDescent="0.25">
      <c r="A2114" t="s">
        <v>1868</v>
      </c>
      <c r="B2114" s="2">
        <v>0</v>
      </c>
      <c r="E2114" s="4" t="e">
        <v>#N/A</v>
      </c>
      <c r="F2114" s="4">
        <v>0.18</v>
      </c>
      <c r="K2114" s="4">
        <v>0.17</v>
      </c>
      <c r="L2114" s="4">
        <v>0.32090000000000002</v>
      </c>
      <c r="M2114" s="4">
        <v>0.52769999999999995</v>
      </c>
      <c r="N2114" s="4">
        <v>0.48</v>
      </c>
      <c r="O2114" s="4">
        <v>0.40039999999999998</v>
      </c>
      <c r="P2114" s="4">
        <v>0.50390000000000001</v>
      </c>
    </row>
    <row r="2115" spans="1:16" x14ac:dyDescent="0.25">
      <c r="A2115" t="s">
        <v>1869</v>
      </c>
      <c r="B2115" s="2">
        <v>0</v>
      </c>
      <c r="E2115" s="4" t="e">
        <v>#N/A</v>
      </c>
      <c r="F2115" s="4">
        <v>0.18</v>
      </c>
      <c r="K2115" s="4">
        <v>0.17</v>
      </c>
      <c r="L2115" s="4">
        <v>0.32090000000000002</v>
      </c>
      <c r="M2115" s="4">
        <v>0.52769999999999995</v>
      </c>
      <c r="N2115" s="4">
        <v>0.48</v>
      </c>
      <c r="O2115" s="4">
        <v>0.40039999999999998</v>
      </c>
      <c r="P2115" s="4">
        <v>0.50390000000000001</v>
      </c>
    </row>
    <row r="2116" spans="1:16" x14ac:dyDescent="0.25">
      <c r="A2116" t="s">
        <v>1870</v>
      </c>
      <c r="B2116" s="2">
        <v>0</v>
      </c>
      <c r="E2116" s="4" t="e">
        <v>#N/A</v>
      </c>
      <c r="F2116" s="4">
        <v>0.18</v>
      </c>
      <c r="K2116" s="4">
        <v>0.17</v>
      </c>
      <c r="L2116" s="4">
        <v>0.32090000000000002</v>
      </c>
      <c r="M2116" s="4">
        <v>0.52769999999999995</v>
      </c>
      <c r="N2116" s="4">
        <v>0.48</v>
      </c>
      <c r="O2116" s="4">
        <v>0.40039999999999998</v>
      </c>
      <c r="P2116" s="4">
        <v>0.50390000000000001</v>
      </c>
    </row>
    <row r="2117" spans="1:16" x14ac:dyDescent="0.25">
      <c r="A2117" t="s">
        <v>1871</v>
      </c>
      <c r="B2117" s="2">
        <v>0</v>
      </c>
      <c r="E2117" s="4" t="e">
        <v>#N/A</v>
      </c>
      <c r="F2117" s="4">
        <v>0.18</v>
      </c>
      <c r="K2117" s="4">
        <v>0.17</v>
      </c>
      <c r="L2117" s="4">
        <v>0.32090000000000002</v>
      </c>
      <c r="M2117" s="4">
        <v>0.52769999999999995</v>
      </c>
      <c r="N2117" s="4">
        <v>0.48</v>
      </c>
      <c r="O2117" s="4">
        <v>0.40039999999999998</v>
      </c>
      <c r="P2117" s="4">
        <v>0.50390000000000001</v>
      </c>
    </row>
    <row r="2118" spans="1:16" x14ac:dyDescent="0.25">
      <c r="A2118" t="s">
        <v>1872</v>
      </c>
      <c r="B2118" s="2">
        <v>0</v>
      </c>
      <c r="E2118" s="4" t="e">
        <v>#N/A</v>
      </c>
      <c r="F2118" s="4">
        <v>0.18</v>
      </c>
      <c r="K2118" s="4">
        <v>0.17</v>
      </c>
      <c r="L2118" s="4">
        <v>0.32090000000000002</v>
      </c>
      <c r="M2118" s="4">
        <v>0.52769999999999995</v>
      </c>
      <c r="N2118" s="4">
        <v>0.48</v>
      </c>
      <c r="O2118" s="4">
        <v>0.40039999999999998</v>
      </c>
      <c r="P2118" s="4">
        <v>0.50390000000000001</v>
      </c>
    </row>
    <row r="2119" spans="1:16" x14ac:dyDescent="0.25">
      <c r="A2119" t="s">
        <v>1873</v>
      </c>
      <c r="B2119" s="2">
        <v>0</v>
      </c>
      <c r="E2119" s="4" t="e">
        <v>#N/A</v>
      </c>
      <c r="F2119" s="4">
        <v>0.18</v>
      </c>
      <c r="K2119" s="4">
        <v>0.17</v>
      </c>
      <c r="L2119" s="4">
        <v>0.32090000000000002</v>
      </c>
      <c r="M2119" s="4">
        <v>0.52769999999999995</v>
      </c>
      <c r="N2119" s="4">
        <v>0.48</v>
      </c>
      <c r="O2119" s="4">
        <v>0.40039999999999998</v>
      </c>
      <c r="P2119" s="4">
        <v>0.50390000000000001</v>
      </c>
    </row>
    <row r="2120" spans="1:16" x14ac:dyDescent="0.25">
      <c r="A2120" t="s">
        <v>1874</v>
      </c>
      <c r="B2120" s="2">
        <v>0</v>
      </c>
      <c r="E2120" s="4" t="e">
        <v>#N/A</v>
      </c>
      <c r="F2120" s="4">
        <v>0.18</v>
      </c>
      <c r="K2120" s="4">
        <v>0.17</v>
      </c>
      <c r="L2120" s="4">
        <v>0.32090000000000002</v>
      </c>
      <c r="M2120" s="4">
        <v>0.52769999999999995</v>
      </c>
      <c r="N2120" s="4">
        <v>0.48</v>
      </c>
      <c r="O2120" s="4">
        <v>0.40039999999999998</v>
      </c>
      <c r="P2120" s="4">
        <v>0.50390000000000001</v>
      </c>
    </row>
    <row r="2121" spans="1:16" x14ac:dyDescent="0.25">
      <c r="A2121" t="s">
        <v>1875</v>
      </c>
      <c r="B2121" s="2">
        <v>0</v>
      </c>
      <c r="E2121" s="4" t="e">
        <v>#N/A</v>
      </c>
      <c r="F2121" s="4">
        <v>0.18</v>
      </c>
      <c r="K2121" s="4">
        <v>0.17</v>
      </c>
      <c r="L2121" s="4">
        <v>0.32090000000000002</v>
      </c>
      <c r="M2121" s="4">
        <v>0.52769999999999995</v>
      </c>
      <c r="N2121" s="4">
        <v>0.48</v>
      </c>
      <c r="O2121" s="4">
        <v>0.40039999999999998</v>
      </c>
      <c r="P2121" s="4">
        <v>0.50390000000000001</v>
      </c>
    </row>
    <row r="2122" spans="1:16" x14ac:dyDescent="0.25">
      <c r="A2122" t="s">
        <v>1876</v>
      </c>
      <c r="B2122" s="2">
        <v>0</v>
      </c>
      <c r="E2122" s="4" t="e">
        <v>#N/A</v>
      </c>
      <c r="F2122" s="4">
        <v>0.18</v>
      </c>
      <c r="K2122" s="4">
        <v>0.17</v>
      </c>
      <c r="L2122" s="4">
        <v>0.32090000000000002</v>
      </c>
      <c r="M2122" s="4">
        <v>0.52769999999999995</v>
      </c>
      <c r="N2122" s="4">
        <v>0.48</v>
      </c>
      <c r="O2122" s="4">
        <v>0.40039999999999998</v>
      </c>
      <c r="P2122" s="4">
        <v>0.50390000000000001</v>
      </c>
    </row>
    <row r="2123" spans="1:16" x14ac:dyDescent="0.25">
      <c r="A2123" t="s">
        <v>1877</v>
      </c>
      <c r="B2123" s="2">
        <v>0</v>
      </c>
      <c r="E2123" s="4" t="e">
        <v>#N/A</v>
      </c>
      <c r="F2123" s="4">
        <v>0.18</v>
      </c>
      <c r="K2123" s="4">
        <v>0.17</v>
      </c>
      <c r="L2123" s="4">
        <v>0.32090000000000002</v>
      </c>
      <c r="M2123" s="4">
        <v>0.52769999999999995</v>
      </c>
      <c r="N2123" s="4">
        <v>0.48</v>
      </c>
      <c r="O2123" s="4">
        <v>0.40039999999999998</v>
      </c>
      <c r="P2123" s="4">
        <v>0.50390000000000001</v>
      </c>
    </row>
    <row r="2124" spans="1:16" x14ac:dyDescent="0.25">
      <c r="A2124" t="s">
        <v>1878</v>
      </c>
      <c r="B2124" s="2">
        <v>0</v>
      </c>
      <c r="E2124" s="4" t="e">
        <v>#N/A</v>
      </c>
      <c r="F2124" s="4">
        <v>0.18</v>
      </c>
      <c r="K2124" s="4">
        <v>0.17</v>
      </c>
      <c r="L2124" s="4">
        <v>0.32090000000000002</v>
      </c>
      <c r="M2124" s="4">
        <v>0.52769999999999995</v>
      </c>
      <c r="N2124" s="4">
        <v>0.48</v>
      </c>
      <c r="O2124" s="4">
        <v>0.40039999999999998</v>
      </c>
      <c r="P2124" s="4">
        <v>0.50390000000000001</v>
      </c>
    </row>
    <row r="2125" spans="1:16" x14ac:dyDescent="0.25">
      <c r="A2125" t="s">
        <v>1879</v>
      </c>
      <c r="B2125" s="2">
        <v>0</v>
      </c>
      <c r="E2125" s="4" t="e">
        <v>#N/A</v>
      </c>
      <c r="F2125" s="4">
        <v>0.18</v>
      </c>
      <c r="K2125" s="4">
        <v>0.17</v>
      </c>
      <c r="L2125" s="4">
        <v>0.32090000000000002</v>
      </c>
      <c r="M2125" s="4">
        <v>0.52769999999999995</v>
      </c>
      <c r="N2125" s="4">
        <v>0.48</v>
      </c>
      <c r="O2125" s="4">
        <v>0.40039999999999998</v>
      </c>
      <c r="P2125" s="4">
        <v>0.50390000000000001</v>
      </c>
    </row>
    <row r="2126" spans="1:16" x14ac:dyDescent="0.25">
      <c r="A2126" t="s">
        <v>1880</v>
      </c>
      <c r="B2126" s="2">
        <v>0</v>
      </c>
      <c r="E2126" s="4" t="e">
        <v>#N/A</v>
      </c>
      <c r="F2126" s="4">
        <v>0.18</v>
      </c>
      <c r="K2126" s="4">
        <v>0.17</v>
      </c>
      <c r="L2126" s="4">
        <v>0.32090000000000002</v>
      </c>
      <c r="M2126" s="4">
        <v>0.52769999999999995</v>
      </c>
      <c r="N2126" s="4">
        <v>0.48</v>
      </c>
      <c r="O2126" s="4">
        <v>0.40039999999999998</v>
      </c>
      <c r="P2126" s="4">
        <v>0.50390000000000001</v>
      </c>
    </row>
    <row r="2127" spans="1:16" x14ac:dyDescent="0.25">
      <c r="A2127" t="s">
        <v>1881</v>
      </c>
      <c r="B2127" s="2">
        <v>0</v>
      </c>
      <c r="E2127" s="4" t="e">
        <v>#N/A</v>
      </c>
      <c r="F2127" s="4">
        <v>0.18</v>
      </c>
      <c r="K2127" s="4">
        <v>0.17</v>
      </c>
      <c r="L2127" s="4">
        <v>0.32090000000000002</v>
      </c>
      <c r="M2127" s="4">
        <v>0.52769999999999995</v>
      </c>
      <c r="N2127" s="4">
        <v>0.48</v>
      </c>
      <c r="O2127" s="4">
        <v>0.40039999999999998</v>
      </c>
      <c r="P2127" s="4">
        <v>0.50390000000000001</v>
      </c>
    </row>
    <row r="2128" spans="1:16" x14ac:dyDescent="0.25">
      <c r="A2128" t="s">
        <v>1882</v>
      </c>
      <c r="B2128" s="2">
        <v>0</v>
      </c>
      <c r="E2128" s="4" t="e">
        <v>#N/A</v>
      </c>
      <c r="F2128" s="4">
        <v>0.18</v>
      </c>
      <c r="K2128" s="4">
        <v>0.17</v>
      </c>
      <c r="L2128" s="4">
        <v>0.32090000000000002</v>
      </c>
      <c r="M2128" s="4">
        <v>0.52769999999999995</v>
      </c>
      <c r="N2128" s="4">
        <v>0.48</v>
      </c>
      <c r="O2128" s="4">
        <v>0.40039999999999998</v>
      </c>
      <c r="P2128" s="4">
        <v>0.50390000000000001</v>
      </c>
    </row>
    <row r="2129" spans="1:16" x14ac:dyDescent="0.25">
      <c r="A2129" t="s">
        <v>1883</v>
      </c>
      <c r="B2129" s="2">
        <v>0</v>
      </c>
      <c r="E2129" s="4" t="e">
        <v>#N/A</v>
      </c>
      <c r="F2129" s="4">
        <v>0.18</v>
      </c>
      <c r="K2129" s="4">
        <v>0.17</v>
      </c>
      <c r="L2129" s="4">
        <v>0.32090000000000002</v>
      </c>
      <c r="M2129" s="4">
        <v>0.52769999999999995</v>
      </c>
      <c r="N2129" s="4">
        <v>0.48</v>
      </c>
      <c r="O2129" s="4">
        <v>0.40039999999999998</v>
      </c>
      <c r="P2129" s="4">
        <v>0.50390000000000001</v>
      </c>
    </row>
    <row r="2130" spans="1:16" x14ac:dyDescent="0.25">
      <c r="A2130" t="s">
        <v>1884</v>
      </c>
      <c r="B2130" s="2">
        <v>0</v>
      </c>
      <c r="E2130" s="4" t="e">
        <v>#N/A</v>
      </c>
      <c r="F2130" s="4">
        <v>0.18</v>
      </c>
      <c r="K2130" s="4">
        <v>0.17</v>
      </c>
      <c r="L2130" s="4">
        <v>0.32090000000000002</v>
      </c>
      <c r="M2130" s="4">
        <v>0.52769999999999995</v>
      </c>
      <c r="N2130" s="4">
        <v>0.48</v>
      </c>
      <c r="O2130" s="4">
        <v>0.40039999999999998</v>
      </c>
      <c r="P2130" s="4">
        <v>0.50390000000000001</v>
      </c>
    </row>
    <row r="2131" spans="1:16" x14ac:dyDescent="0.25">
      <c r="A2131" t="s">
        <v>1885</v>
      </c>
      <c r="B2131" s="2">
        <v>0</v>
      </c>
      <c r="E2131" s="4" t="e">
        <v>#N/A</v>
      </c>
      <c r="F2131" s="4">
        <v>0.18</v>
      </c>
      <c r="K2131" s="4">
        <v>0.17</v>
      </c>
      <c r="L2131" s="4">
        <v>0.32090000000000002</v>
      </c>
      <c r="M2131" s="4">
        <v>0.52769999999999995</v>
      </c>
      <c r="N2131" s="4">
        <v>0.48</v>
      </c>
      <c r="O2131" s="4">
        <v>0.40039999999999998</v>
      </c>
      <c r="P2131" s="4">
        <v>0.50390000000000001</v>
      </c>
    </row>
    <row r="2132" spans="1:16" x14ac:dyDescent="0.25">
      <c r="A2132" t="s">
        <v>1886</v>
      </c>
      <c r="B2132" s="2">
        <v>0</v>
      </c>
      <c r="E2132" s="4" t="e">
        <v>#N/A</v>
      </c>
      <c r="F2132" s="4">
        <v>0.18</v>
      </c>
      <c r="K2132" s="4">
        <v>0.17</v>
      </c>
      <c r="L2132" s="4">
        <v>0.32090000000000002</v>
      </c>
      <c r="M2132" s="4">
        <v>0.52769999999999995</v>
      </c>
      <c r="N2132" s="4">
        <v>0.48</v>
      </c>
      <c r="O2132" s="4">
        <v>0.40039999999999998</v>
      </c>
      <c r="P2132" s="4">
        <v>0.50390000000000001</v>
      </c>
    </row>
    <row r="2133" spans="1:16" x14ac:dyDescent="0.25">
      <c r="A2133" t="s">
        <v>1887</v>
      </c>
      <c r="B2133" s="2">
        <v>0</v>
      </c>
      <c r="E2133" s="4" t="e">
        <v>#N/A</v>
      </c>
      <c r="F2133" s="4">
        <v>0.18</v>
      </c>
      <c r="K2133" s="4">
        <v>0.17</v>
      </c>
      <c r="L2133" s="4">
        <v>0.32090000000000002</v>
      </c>
      <c r="M2133" s="4">
        <v>0.52769999999999995</v>
      </c>
      <c r="N2133" s="4">
        <v>0.48</v>
      </c>
      <c r="O2133" s="4">
        <v>0.40039999999999998</v>
      </c>
      <c r="P2133" s="4">
        <v>0.50390000000000001</v>
      </c>
    </row>
    <row r="2134" spans="1:16" x14ac:dyDescent="0.25">
      <c r="A2134" t="s">
        <v>1888</v>
      </c>
      <c r="B2134" s="2">
        <v>0</v>
      </c>
      <c r="E2134" s="4" t="e">
        <v>#N/A</v>
      </c>
      <c r="F2134" s="4">
        <v>0.18</v>
      </c>
      <c r="K2134" s="4">
        <v>0.17</v>
      </c>
      <c r="L2134" s="4">
        <v>0.32090000000000002</v>
      </c>
      <c r="M2134" s="4">
        <v>0.52769999999999995</v>
      </c>
      <c r="N2134" s="4">
        <v>0.48</v>
      </c>
      <c r="O2134" s="4">
        <v>0.40039999999999998</v>
      </c>
      <c r="P2134" s="4">
        <v>0.50390000000000001</v>
      </c>
    </row>
    <row r="2135" spans="1:16" x14ac:dyDescent="0.25">
      <c r="A2135" t="s">
        <v>1889</v>
      </c>
      <c r="B2135" s="2">
        <v>0</v>
      </c>
      <c r="E2135" s="4" t="e">
        <v>#N/A</v>
      </c>
      <c r="F2135" s="4">
        <v>0.18</v>
      </c>
      <c r="K2135" s="4">
        <v>0.17</v>
      </c>
      <c r="L2135" s="4">
        <v>0.32090000000000002</v>
      </c>
      <c r="M2135" s="4">
        <v>0.52769999999999995</v>
      </c>
      <c r="N2135" s="4">
        <v>0.48</v>
      </c>
      <c r="O2135" s="4">
        <v>0.40039999999999998</v>
      </c>
      <c r="P2135" s="4">
        <v>0.50390000000000001</v>
      </c>
    </row>
    <row r="2136" spans="1:16" x14ac:dyDescent="0.25">
      <c r="A2136" t="s">
        <v>1890</v>
      </c>
      <c r="B2136" s="2">
        <v>0</v>
      </c>
      <c r="E2136" s="4" t="e">
        <v>#N/A</v>
      </c>
      <c r="F2136" s="4">
        <v>0.18</v>
      </c>
      <c r="K2136" s="4">
        <v>0.17</v>
      </c>
      <c r="L2136" s="4">
        <v>0.32090000000000002</v>
      </c>
      <c r="M2136" s="4">
        <v>0.52769999999999995</v>
      </c>
      <c r="N2136" s="4">
        <v>0.48</v>
      </c>
      <c r="O2136" s="4">
        <v>0.40039999999999998</v>
      </c>
      <c r="P2136" s="4">
        <v>0.50390000000000001</v>
      </c>
    </row>
    <row r="2137" spans="1:16" x14ac:dyDescent="0.25">
      <c r="A2137" t="s">
        <v>1891</v>
      </c>
      <c r="B2137" s="2">
        <v>0</v>
      </c>
      <c r="E2137" s="4" t="e">
        <v>#N/A</v>
      </c>
      <c r="F2137" s="4">
        <v>0.18</v>
      </c>
      <c r="K2137" s="4">
        <v>0.17</v>
      </c>
      <c r="L2137" s="4">
        <v>0.32090000000000002</v>
      </c>
      <c r="M2137" s="4">
        <v>0.52769999999999995</v>
      </c>
      <c r="N2137" s="4">
        <v>0.48</v>
      </c>
      <c r="O2137" s="4">
        <v>0.40039999999999998</v>
      </c>
      <c r="P2137" s="4">
        <v>0.50390000000000001</v>
      </c>
    </row>
    <row r="2138" spans="1:16" x14ac:dyDescent="0.25">
      <c r="A2138" t="s">
        <v>1892</v>
      </c>
      <c r="B2138" s="2">
        <v>0</v>
      </c>
      <c r="E2138" s="4" t="e">
        <v>#N/A</v>
      </c>
      <c r="F2138" s="4">
        <v>0.18</v>
      </c>
      <c r="K2138" s="4">
        <v>0.17</v>
      </c>
      <c r="L2138" s="4">
        <v>0.32090000000000002</v>
      </c>
      <c r="M2138" s="4">
        <v>0.52769999999999995</v>
      </c>
      <c r="N2138" s="4">
        <v>0.48</v>
      </c>
      <c r="O2138" s="4">
        <v>0.40039999999999998</v>
      </c>
      <c r="P2138" s="4">
        <v>0.50390000000000001</v>
      </c>
    </row>
    <row r="2139" spans="1:16" x14ac:dyDescent="0.25">
      <c r="A2139" t="s">
        <v>1893</v>
      </c>
      <c r="B2139" s="2">
        <v>0</v>
      </c>
      <c r="E2139" s="4" t="e">
        <v>#N/A</v>
      </c>
      <c r="F2139" s="4">
        <v>0.18</v>
      </c>
      <c r="K2139" s="4">
        <v>0.17</v>
      </c>
      <c r="L2139" s="4">
        <v>0.32090000000000002</v>
      </c>
      <c r="M2139" s="4">
        <v>0.52769999999999995</v>
      </c>
      <c r="N2139" s="4">
        <v>0.48</v>
      </c>
      <c r="O2139" s="4">
        <v>0.40039999999999998</v>
      </c>
      <c r="P2139" s="4">
        <v>0.50390000000000001</v>
      </c>
    </row>
    <row r="2140" spans="1:16" x14ac:dyDescent="0.25">
      <c r="A2140" t="s">
        <v>1894</v>
      </c>
      <c r="B2140" s="2">
        <v>0</v>
      </c>
      <c r="E2140" s="4" t="e">
        <v>#N/A</v>
      </c>
      <c r="F2140" s="4">
        <v>0.18</v>
      </c>
      <c r="K2140" s="4">
        <v>0.17</v>
      </c>
      <c r="L2140" s="4">
        <v>0.32090000000000002</v>
      </c>
      <c r="M2140" s="4">
        <v>0.52769999999999995</v>
      </c>
      <c r="N2140" s="4">
        <v>0.48</v>
      </c>
      <c r="O2140" s="4">
        <v>0.40039999999999998</v>
      </c>
      <c r="P2140" s="4">
        <v>0.50390000000000001</v>
      </c>
    </row>
    <row r="2141" spans="1:16" x14ac:dyDescent="0.25">
      <c r="A2141" t="s">
        <v>1895</v>
      </c>
      <c r="B2141" s="2">
        <v>0</v>
      </c>
      <c r="E2141" s="4" t="e">
        <v>#N/A</v>
      </c>
      <c r="F2141" s="4">
        <v>0.18</v>
      </c>
      <c r="K2141" s="4">
        <v>0.17</v>
      </c>
      <c r="L2141" s="4">
        <v>0.32090000000000002</v>
      </c>
      <c r="M2141" s="4">
        <v>0.52769999999999995</v>
      </c>
      <c r="N2141" s="4">
        <v>0.48</v>
      </c>
      <c r="O2141" s="4">
        <v>0.40039999999999998</v>
      </c>
      <c r="P2141" s="4">
        <v>0.50390000000000001</v>
      </c>
    </row>
    <row r="2142" spans="1:16" x14ac:dyDescent="0.25">
      <c r="A2142" t="s">
        <v>1896</v>
      </c>
      <c r="B2142" s="2">
        <v>0</v>
      </c>
      <c r="E2142" s="4" t="e">
        <v>#N/A</v>
      </c>
      <c r="F2142" s="4">
        <v>0.18</v>
      </c>
      <c r="K2142" s="4">
        <v>0.17</v>
      </c>
      <c r="L2142" s="4">
        <v>0.32090000000000002</v>
      </c>
      <c r="M2142" s="4">
        <v>0.52769999999999995</v>
      </c>
      <c r="N2142" s="4">
        <v>0.48</v>
      </c>
      <c r="O2142" s="4">
        <v>0.40039999999999998</v>
      </c>
      <c r="P2142" s="4">
        <v>0.50390000000000001</v>
      </c>
    </row>
    <row r="2143" spans="1:16" x14ac:dyDescent="0.25">
      <c r="A2143" t="s">
        <v>1897</v>
      </c>
      <c r="B2143" s="2">
        <v>0</v>
      </c>
      <c r="E2143" s="4" t="e">
        <v>#N/A</v>
      </c>
      <c r="F2143" s="4">
        <v>0.18</v>
      </c>
      <c r="K2143" s="4">
        <v>0.17</v>
      </c>
      <c r="L2143" s="4">
        <v>0.32090000000000002</v>
      </c>
      <c r="M2143" s="4">
        <v>0.52769999999999995</v>
      </c>
      <c r="N2143" s="4">
        <v>0.48</v>
      </c>
      <c r="O2143" s="4">
        <v>0.40039999999999998</v>
      </c>
      <c r="P2143" s="4">
        <v>0.50390000000000001</v>
      </c>
    </row>
    <row r="2144" spans="1:16" x14ac:dyDescent="0.25">
      <c r="A2144" t="s">
        <v>1898</v>
      </c>
      <c r="B2144" s="2">
        <v>0</v>
      </c>
      <c r="E2144" s="4" t="e">
        <v>#N/A</v>
      </c>
      <c r="F2144" s="4">
        <v>0.18</v>
      </c>
      <c r="K2144" s="4">
        <v>0.17</v>
      </c>
      <c r="L2144" s="4">
        <v>0.32090000000000002</v>
      </c>
      <c r="M2144" s="4">
        <v>0.52769999999999995</v>
      </c>
      <c r="N2144" s="4">
        <v>0.48</v>
      </c>
      <c r="O2144" s="4">
        <v>0.40039999999999998</v>
      </c>
      <c r="P2144" s="4">
        <v>0.50390000000000001</v>
      </c>
    </row>
    <row r="2145" spans="1:16" x14ac:dyDescent="0.25">
      <c r="A2145" t="s">
        <v>1899</v>
      </c>
      <c r="B2145" s="2">
        <v>0</v>
      </c>
      <c r="E2145" s="4" t="e">
        <v>#N/A</v>
      </c>
      <c r="F2145" s="4">
        <v>0.18</v>
      </c>
      <c r="K2145" s="4">
        <v>0.17</v>
      </c>
      <c r="L2145" s="4">
        <v>0.32090000000000002</v>
      </c>
      <c r="M2145" s="4">
        <v>0.52769999999999995</v>
      </c>
      <c r="N2145" s="4">
        <v>0.48</v>
      </c>
      <c r="O2145" s="4">
        <v>0.40039999999999998</v>
      </c>
      <c r="P2145" s="4">
        <v>0.50390000000000001</v>
      </c>
    </row>
    <row r="2146" spans="1:16" x14ac:dyDescent="0.25">
      <c r="A2146" t="s">
        <v>1900</v>
      </c>
      <c r="B2146" s="2">
        <v>0</v>
      </c>
      <c r="E2146" s="4" t="e">
        <v>#N/A</v>
      </c>
      <c r="F2146" s="4">
        <v>0.18</v>
      </c>
      <c r="K2146" s="4">
        <v>0.17</v>
      </c>
      <c r="L2146" s="4">
        <v>0.32090000000000002</v>
      </c>
      <c r="M2146" s="4">
        <v>0.52769999999999995</v>
      </c>
      <c r="N2146" s="4">
        <v>0.48</v>
      </c>
      <c r="O2146" s="4">
        <v>0.40039999999999998</v>
      </c>
      <c r="P2146" s="4">
        <v>0.50390000000000001</v>
      </c>
    </row>
    <row r="2147" spans="1:16" x14ac:dyDescent="0.25">
      <c r="A2147" t="s">
        <v>1901</v>
      </c>
      <c r="B2147" s="2">
        <v>0</v>
      </c>
      <c r="E2147" s="4" t="e">
        <v>#N/A</v>
      </c>
      <c r="F2147" s="4">
        <v>0.18</v>
      </c>
      <c r="K2147" s="4">
        <v>0.17</v>
      </c>
      <c r="L2147" s="4">
        <v>0.32090000000000002</v>
      </c>
      <c r="M2147" s="4">
        <v>0.52769999999999995</v>
      </c>
      <c r="N2147" s="4">
        <v>0.48</v>
      </c>
      <c r="O2147" s="4">
        <v>0.40039999999999998</v>
      </c>
      <c r="P2147" s="4">
        <v>0.50390000000000001</v>
      </c>
    </row>
    <row r="2148" spans="1:16" x14ac:dyDescent="0.25">
      <c r="A2148" t="s">
        <v>1902</v>
      </c>
      <c r="B2148" s="2">
        <v>0</v>
      </c>
      <c r="E2148" s="4" t="e">
        <v>#N/A</v>
      </c>
      <c r="F2148" s="4">
        <v>0.18</v>
      </c>
      <c r="K2148" s="4">
        <v>0.17</v>
      </c>
      <c r="L2148" s="4">
        <v>0.32090000000000002</v>
      </c>
      <c r="M2148" s="4">
        <v>0.52769999999999995</v>
      </c>
      <c r="N2148" s="4">
        <v>0.48</v>
      </c>
      <c r="O2148" s="4">
        <v>0.40039999999999998</v>
      </c>
      <c r="P2148" s="4">
        <v>0.50390000000000001</v>
      </c>
    </row>
    <row r="2149" spans="1:16" x14ac:dyDescent="0.25">
      <c r="A2149" t="s">
        <v>1903</v>
      </c>
      <c r="B2149" s="2">
        <v>0</v>
      </c>
      <c r="E2149" s="4" t="e">
        <v>#N/A</v>
      </c>
      <c r="F2149" s="4">
        <v>0.18</v>
      </c>
      <c r="K2149" s="4">
        <v>0.17</v>
      </c>
      <c r="L2149" s="4">
        <v>0.32090000000000002</v>
      </c>
      <c r="M2149" s="4">
        <v>0.52769999999999995</v>
      </c>
      <c r="N2149" s="4">
        <v>0.48</v>
      </c>
      <c r="O2149" s="4">
        <v>0.40039999999999998</v>
      </c>
      <c r="P2149" s="4">
        <v>0.50390000000000001</v>
      </c>
    </row>
    <row r="2150" spans="1:16" x14ac:dyDescent="0.25">
      <c r="A2150" t="s">
        <v>1904</v>
      </c>
      <c r="B2150" s="2">
        <v>0</v>
      </c>
      <c r="E2150" s="4" t="e">
        <v>#N/A</v>
      </c>
      <c r="F2150" s="4">
        <v>0.18</v>
      </c>
      <c r="K2150" s="4">
        <v>0.17</v>
      </c>
      <c r="L2150" s="4">
        <v>0.32090000000000002</v>
      </c>
      <c r="M2150" s="4">
        <v>0.52769999999999995</v>
      </c>
      <c r="N2150" s="4">
        <v>0.48</v>
      </c>
      <c r="O2150" s="4">
        <v>0.40039999999999998</v>
      </c>
      <c r="P2150" s="4">
        <v>0.50390000000000001</v>
      </c>
    </row>
    <row r="2151" spans="1:16" x14ac:dyDescent="0.25">
      <c r="A2151" t="s">
        <v>1905</v>
      </c>
      <c r="B2151" s="2">
        <v>0</v>
      </c>
      <c r="E2151" s="4" t="e">
        <v>#N/A</v>
      </c>
      <c r="F2151" s="4">
        <v>0.18</v>
      </c>
      <c r="K2151" s="4">
        <v>0.17</v>
      </c>
      <c r="L2151" s="4">
        <v>0.32090000000000002</v>
      </c>
      <c r="M2151" s="4">
        <v>0.52769999999999995</v>
      </c>
      <c r="N2151" s="4">
        <v>0.48</v>
      </c>
      <c r="O2151" s="4">
        <v>0.40039999999999998</v>
      </c>
      <c r="P2151" s="4">
        <v>0.50390000000000001</v>
      </c>
    </row>
    <row r="2152" spans="1:16" x14ac:dyDescent="0.25">
      <c r="A2152" t="s">
        <v>1906</v>
      </c>
      <c r="B2152" s="2">
        <v>0</v>
      </c>
      <c r="E2152" s="4" t="e">
        <v>#N/A</v>
      </c>
      <c r="F2152" s="4">
        <v>0.18</v>
      </c>
      <c r="K2152" s="4">
        <v>0.17</v>
      </c>
      <c r="L2152" s="4">
        <v>0.32090000000000002</v>
      </c>
      <c r="M2152" s="4">
        <v>0.52769999999999995</v>
      </c>
      <c r="N2152" s="4">
        <v>0.48</v>
      </c>
      <c r="O2152" s="4">
        <v>0.40039999999999998</v>
      </c>
      <c r="P2152" s="4">
        <v>0.50390000000000001</v>
      </c>
    </row>
    <row r="2153" spans="1:16" x14ac:dyDescent="0.25">
      <c r="A2153" t="s">
        <v>1907</v>
      </c>
      <c r="B2153" s="2">
        <v>0</v>
      </c>
      <c r="E2153" s="4" t="e">
        <v>#N/A</v>
      </c>
      <c r="F2153" s="4">
        <v>0.18</v>
      </c>
      <c r="K2153" s="4">
        <v>0.17</v>
      </c>
      <c r="L2153" s="4">
        <v>0.32090000000000002</v>
      </c>
      <c r="M2153" s="4">
        <v>0.52769999999999995</v>
      </c>
      <c r="N2153" s="4">
        <v>0.48</v>
      </c>
      <c r="O2153" s="4">
        <v>0.40039999999999998</v>
      </c>
      <c r="P2153" s="4">
        <v>0.50390000000000001</v>
      </c>
    </row>
    <row r="2154" spans="1:16" x14ac:dyDescent="0.25">
      <c r="A2154" t="s">
        <v>1908</v>
      </c>
      <c r="B2154" s="2">
        <v>0</v>
      </c>
      <c r="E2154" s="4" t="e">
        <v>#N/A</v>
      </c>
      <c r="F2154" s="4">
        <v>0.18</v>
      </c>
      <c r="K2154" s="4">
        <v>0.17</v>
      </c>
      <c r="L2154" s="4">
        <v>0.32090000000000002</v>
      </c>
      <c r="M2154" s="4">
        <v>0.52769999999999995</v>
      </c>
      <c r="N2154" s="4">
        <v>0.48</v>
      </c>
      <c r="O2154" s="4">
        <v>0.40039999999999998</v>
      </c>
      <c r="P2154" s="4">
        <v>0.50390000000000001</v>
      </c>
    </row>
    <row r="2155" spans="1:16" x14ac:dyDescent="0.25">
      <c r="A2155" t="s">
        <v>1909</v>
      </c>
      <c r="B2155" s="2">
        <v>0</v>
      </c>
      <c r="E2155" s="4" t="e">
        <v>#N/A</v>
      </c>
      <c r="F2155" s="4">
        <v>0.18</v>
      </c>
      <c r="K2155" s="4">
        <v>0.17</v>
      </c>
      <c r="L2155" s="4">
        <v>0.32090000000000002</v>
      </c>
      <c r="M2155" s="4">
        <v>0.52769999999999995</v>
      </c>
      <c r="N2155" s="4">
        <v>0.48</v>
      </c>
      <c r="O2155" s="4">
        <v>0.40039999999999998</v>
      </c>
      <c r="P2155" s="4">
        <v>0.50390000000000001</v>
      </c>
    </row>
    <row r="2156" spans="1:16" x14ac:dyDescent="0.25">
      <c r="A2156" t="s">
        <v>1910</v>
      </c>
      <c r="B2156" s="2">
        <v>0</v>
      </c>
      <c r="E2156" s="4" t="e">
        <v>#N/A</v>
      </c>
      <c r="F2156" s="4">
        <v>0.18</v>
      </c>
      <c r="K2156" s="4">
        <v>0.17</v>
      </c>
      <c r="L2156" s="4">
        <v>0.32090000000000002</v>
      </c>
      <c r="M2156" s="4">
        <v>0.52769999999999995</v>
      </c>
      <c r="N2156" s="4">
        <v>0.48</v>
      </c>
      <c r="O2156" s="4">
        <v>0.40039999999999998</v>
      </c>
      <c r="P2156" s="4">
        <v>0.50390000000000001</v>
      </c>
    </row>
    <row r="2157" spans="1:16" x14ac:dyDescent="0.25">
      <c r="A2157" t="s">
        <v>1911</v>
      </c>
      <c r="B2157" s="2">
        <v>0</v>
      </c>
      <c r="E2157" s="4" t="e">
        <v>#N/A</v>
      </c>
      <c r="F2157" s="4">
        <v>0.18</v>
      </c>
      <c r="K2157" s="4">
        <v>0.17</v>
      </c>
      <c r="L2157" s="4">
        <v>0.32090000000000002</v>
      </c>
      <c r="M2157" s="4">
        <v>0.52769999999999995</v>
      </c>
      <c r="N2157" s="4">
        <v>0.48</v>
      </c>
      <c r="O2157" s="4">
        <v>0.40039999999999998</v>
      </c>
      <c r="P2157" s="4">
        <v>0.50390000000000001</v>
      </c>
    </row>
    <row r="2158" spans="1:16" x14ac:dyDescent="0.25">
      <c r="A2158" t="s">
        <v>1912</v>
      </c>
      <c r="B2158" s="2">
        <v>0</v>
      </c>
      <c r="E2158" s="4" t="e">
        <v>#N/A</v>
      </c>
      <c r="F2158" s="4">
        <v>0.18</v>
      </c>
      <c r="K2158" s="4">
        <v>0.17</v>
      </c>
      <c r="L2158" s="4">
        <v>0.32090000000000002</v>
      </c>
      <c r="M2158" s="4">
        <v>0.52769999999999995</v>
      </c>
      <c r="N2158" s="4">
        <v>0.48</v>
      </c>
      <c r="O2158" s="4">
        <v>0.40039999999999998</v>
      </c>
      <c r="P2158" s="4">
        <v>0.50390000000000001</v>
      </c>
    </row>
    <row r="2159" spans="1:16" x14ac:dyDescent="0.25">
      <c r="A2159" t="s">
        <v>1913</v>
      </c>
      <c r="B2159" s="2">
        <v>0.05</v>
      </c>
      <c r="E2159" s="4" t="e">
        <v>#N/A</v>
      </c>
      <c r="F2159" s="4">
        <v>0.18</v>
      </c>
      <c r="K2159" s="4">
        <v>0.17</v>
      </c>
      <c r="L2159" s="4">
        <v>0.32090000000000002</v>
      </c>
      <c r="M2159" s="4">
        <v>0.52769999999999995</v>
      </c>
      <c r="N2159" s="4">
        <v>0.48</v>
      </c>
      <c r="O2159" s="4">
        <v>0.40039999999999998</v>
      </c>
      <c r="P2159" s="4">
        <v>0.50390000000000001</v>
      </c>
    </row>
    <row r="2160" spans="1:16" x14ac:dyDescent="0.25">
      <c r="A2160" t="s">
        <v>1914</v>
      </c>
      <c r="B2160" s="2">
        <v>0.05</v>
      </c>
      <c r="E2160" s="4" t="e">
        <v>#N/A</v>
      </c>
      <c r="F2160" s="4">
        <v>0.18</v>
      </c>
      <c r="K2160" s="4">
        <v>0.17</v>
      </c>
      <c r="L2160" s="4">
        <v>0.32090000000000002</v>
      </c>
      <c r="M2160" s="4">
        <v>0.52769999999999995</v>
      </c>
      <c r="N2160" s="4">
        <v>0.48</v>
      </c>
      <c r="O2160" s="4">
        <v>0.40039999999999998</v>
      </c>
      <c r="P2160" s="4">
        <v>0.50390000000000001</v>
      </c>
    </row>
    <row r="2161" spans="1:16" x14ac:dyDescent="0.25">
      <c r="A2161" t="s">
        <v>1915</v>
      </c>
      <c r="B2161" s="2">
        <v>0</v>
      </c>
      <c r="E2161" s="4" t="e">
        <v>#N/A</v>
      </c>
      <c r="F2161" s="4">
        <v>0.18</v>
      </c>
      <c r="K2161" s="4">
        <v>0.17</v>
      </c>
      <c r="L2161" s="4">
        <v>0.32090000000000002</v>
      </c>
      <c r="M2161" s="4">
        <v>0.52769999999999995</v>
      </c>
      <c r="N2161" s="4">
        <v>0.48</v>
      </c>
      <c r="O2161" s="4">
        <v>0.40039999999999998</v>
      </c>
      <c r="P2161" s="4">
        <v>0.50390000000000001</v>
      </c>
    </row>
    <row r="2162" spans="1:16" x14ac:dyDescent="0.25">
      <c r="A2162" t="s">
        <v>1916</v>
      </c>
      <c r="B2162" s="2">
        <v>0</v>
      </c>
      <c r="E2162" s="4" t="e">
        <v>#N/A</v>
      </c>
      <c r="F2162" s="4">
        <v>0.18</v>
      </c>
      <c r="K2162" s="4">
        <v>0.17</v>
      </c>
      <c r="L2162" s="4">
        <v>0.32090000000000002</v>
      </c>
      <c r="M2162" s="4">
        <v>0.52769999999999995</v>
      </c>
      <c r="N2162" s="4">
        <v>0.48</v>
      </c>
      <c r="O2162" s="4">
        <v>0.40039999999999998</v>
      </c>
      <c r="P2162" s="4">
        <v>0.50390000000000001</v>
      </c>
    </row>
    <row r="2163" spans="1:16" x14ac:dyDescent="0.25">
      <c r="A2163" t="s">
        <v>1917</v>
      </c>
      <c r="B2163" s="2">
        <v>0.08</v>
      </c>
      <c r="E2163" s="4" t="e">
        <v>#N/A</v>
      </c>
      <c r="F2163" s="4">
        <v>0.18</v>
      </c>
      <c r="K2163" s="4">
        <v>0.17</v>
      </c>
      <c r="L2163" s="4">
        <v>0.32090000000000002</v>
      </c>
      <c r="M2163" s="4">
        <v>0.52769999999999995</v>
      </c>
      <c r="N2163" s="4">
        <v>0.48</v>
      </c>
      <c r="O2163" s="4">
        <v>0.40039999999999998</v>
      </c>
      <c r="P2163" s="4">
        <v>0.50390000000000001</v>
      </c>
    </row>
    <row r="2164" spans="1:16" x14ac:dyDescent="0.25">
      <c r="A2164" t="s">
        <v>1918</v>
      </c>
      <c r="B2164" s="2">
        <v>0.08</v>
      </c>
      <c r="E2164" s="4" t="e">
        <v>#N/A</v>
      </c>
      <c r="F2164" s="4">
        <v>0.18</v>
      </c>
      <c r="K2164" s="4">
        <v>0.17</v>
      </c>
      <c r="L2164" s="4">
        <v>0.32090000000000002</v>
      </c>
      <c r="M2164" s="4">
        <v>0.52769999999999995</v>
      </c>
      <c r="N2164" s="4">
        <v>0.48</v>
      </c>
      <c r="O2164" s="4">
        <v>0.40039999999999998</v>
      </c>
      <c r="P2164" s="4">
        <v>0.50390000000000001</v>
      </c>
    </row>
    <row r="2165" spans="1:16" x14ac:dyDescent="0.25">
      <c r="A2165" t="s">
        <v>1919</v>
      </c>
      <c r="B2165" s="2">
        <v>0.08</v>
      </c>
      <c r="E2165" s="4" t="e">
        <v>#N/A</v>
      </c>
      <c r="F2165" s="4">
        <v>0.18</v>
      </c>
      <c r="K2165" s="4">
        <v>0.17</v>
      </c>
      <c r="L2165" s="4">
        <v>0.32090000000000002</v>
      </c>
      <c r="M2165" s="4">
        <v>0.52769999999999995</v>
      </c>
      <c r="N2165" s="4">
        <v>0.48</v>
      </c>
      <c r="O2165" s="4">
        <v>0.40039999999999998</v>
      </c>
      <c r="P2165" s="4">
        <v>0.50390000000000001</v>
      </c>
    </row>
    <row r="2166" spans="1:16" x14ac:dyDescent="0.25">
      <c r="A2166" t="s">
        <v>1920</v>
      </c>
      <c r="B2166" s="2">
        <v>0</v>
      </c>
      <c r="E2166" s="4" t="e">
        <v>#N/A</v>
      </c>
      <c r="F2166" s="4">
        <v>0.18</v>
      </c>
      <c r="K2166" s="4">
        <v>0.17</v>
      </c>
      <c r="L2166" s="4">
        <v>0.32090000000000002</v>
      </c>
      <c r="M2166" s="4">
        <v>0.52769999999999995</v>
      </c>
      <c r="N2166" s="4">
        <v>0.48</v>
      </c>
      <c r="O2166" s="4">
        <v>0.40039999999999998</v>
      </c>
      <c r="P2166" s="4">
        <v>0.50390000000000001</v>
      </c>
    </row>
    <row r="2167" spans="1:16" x14ac:dyDescent="0.25">
      <c r="A2167" t="s">
        <v>1921</v>
      </c>
      <c r="B2167" s="2">
        <v>0</v>
      </c>
      <c r="E2167" s="4" t="e">
        <v>#N/A</v>
      </c>
      <c r="F2167" s="4">
        <v>0.18</v>
      </c>
      <c r="K2167" s="4">
        <v>0.17</v>
      </c>
      <c r="L2167" s="4">
        <v>0.32090000000000002</v>
      </c>
      <c r="M2167" s="4">
        <v>0.52769999999999995</v>
      </c>
      <c r="N2167" s="4">
        <v>0.48</v>
      </c>
      <c r="O2167" s="4">
        <v>0.40039999999999998</v>
      </c>
      <c r="P2167" s="4">
        <v>0.50390000000000001</v>
      </c>
    </row>
    <row r="2168" spans="1:16" x14ac:dyDescent="0.25">
      <c r="A2168" t="s">
        <v>1922</v>
      </c>
      <c r="B2168" s="2">
        <v>0</v>
      </c>
      <c r="E2168" s="4" t="e">
        <v>#N/A</v>
      </c>
      <c r="F2168" s="4">
        <v>0.18</v>
      </c>
      <c r="K2168" s="4">
        <v>0.17</v>
      </c>
      <c r="L2168" s="4">
        <v>0.32090000000000002</v>
      </c>
      <c r="M2168" s="4">
        <v>0.52769999999999995</v>
      </c>
      <c r="N2168" s="4">
        <v>0.48</v>
      </c>
      <c r="O2168" s="4">
        <v>0.40039999999999998</v>
      </c>
      <c r="P2168" s="4">
        <v>0.50390000000000001</v>
      </c>
    </row>
    <row r="2169" spans="1:16" x14ac:dyDescent="0.25">
      <c r="A2169" t="s">
        <v>1923</v>
      </c>
      <c r="B2169" s="2">
        <v>0</v>
      </c>
      <c r="E2169" s="4" t="e">
        <v>#N/A</v>
      </c>
      <c r="F2169" s="4">
        <v>0.25</v>
      </c>
      <c r="K2169" s="4">
        <v>0.17</v>
      </c>
      <c r="L2169" s="4">
        <v>0.32090000000000002</v>
      </c>
      <c r="M2169" s="4">
        <v>0.52769999999999995</v>
      </c>
      <c r="N2169" s="4">
        <v>0.48</v>
      </c>
      <c r="O2169" s="4">
        <v>0.40039999999999998</v>
      </c>
      <c r="P2169" s="4">
        <v>0.50390000000000001</v>
      </c>
    </row>
    <row r="2170" spans="1:16" x14ac:dyDescent="0.25">
      <c r="A2170" t="s">
        <v>1924</v>
      </c>
      <c r="B2170" s="2">
        <v>0</v>
      </c>
      <c r="E2170" s="4" t="e">
        <v>#N/A</v>
      </c>
      <c r="F2170" s="4">
        <v>0.25</v>
      </c>
      <c r="K2170" s="4">
        <v>0.17</v>
      </c>
      <c r="L2170" s="4">
        <v>0.32090000000000002</v>
      </c>
      <c r="M2170" s="4">
        <v>0.52769999999999995</v>
      </c>
      <c r="N2170" s="4">
        <v>0.48</v>
      </c>
      <c r="O2170" s="4">
        <v>0.40039999999999998</v>
      </c>
      <c r="P2170" s="4">
        <v>0.50390000000000001</v>
      </c>
    </row>
    <row r="2171" spans="1:16" x14ac:dyDescent="0.25">
      <c r="A2171" t="s">
        <v>1925</v>
      </c>
      <c r="B2171" s="2">
        <v>0.08</v>
      </c>
      <c r="E2171" s="4" t="e">
        <v>#N/A</v>
      </c>
      <c r="F2171" s="4">
        <v>0.18</v>
      </c>
      <c r="K2171" s="4">
        <v>0.17</v>
      </c>
      <c r="L2171" s="4">
        <v>0.32090000000000002</v>
      </c>
      <c r="M2171" s="4">
        <v>0.52769999999999995</v>
      </c>
      <c r="N2171" s="4">
        <v>0.48</v>
      </c>
      <c r="O2171" s="4">
        <v>0.40039999999999998</v>
      </c>
      <c r="P2171" s="4">
        <v>0.50390000000000001</v>
      </c>
    </row>
    <row r="2172" spans="1:16" x14ac:dyDescent="0.25">
      <c r="A2172" t="s">
        <v>1926</v>
      </c>
      <c r="B2172" s="2">
        <v>0.08</v>
      </c>
      <c r="E2172" s="4" t="e">
        <v>#N/A</v>
      </c>
      <c r="F2172" s="4">
        <v>0.18</v>
      </c>
      <c r="K2172" s="4">
        <v>0.17</v>
      </c>
      <c r="L2172" s="4">
        <v>0.32090000000000002</v>
      </c>
      <c r="M2172" s="4">
        <v>0.52769999999999995</v>
      </c>
      <c r="N2172" s="4">
        <v>0.48</v>
      </c>
      <c r="O2172" s="4">
        <v>0.40039999999999998</v>
      </c>
      <c r="P2172" s="4">
        <v>0.50390000000000001</v>
      </c>
    </row>
    <row r="2173" spans="1:16" x14ac:dyDescent="0.25">
      <c r="A2173" t="s">
        <v>1927</v>
      </c>
      <c r="B2173" s="2">
        <v>0</v>
      </c>
      <c r="E2173" s="4" t="e">
        <v>#N/A</v>
      </c>
      <c r="F2173" s="4">
        <v>0.18</v>
      </c>
      <c r="K2173" s="4">
        <v>0.17</v>
      </c>
      <c r="L2173" s="4">
        <v>0.32090000000000002</v>
      </c>
      <c r="M2173" s="4">
        <v>0.52769999999999995</v>
      </c>
      <c r="N2173" s="4">
        <v>0.48</v>
      </c>
      <c r="O2173" s="4">
        <v>0.40039999999999998</v>
      </c>
      <c r="P2173" s="4">
        <v>0.50390000000000001</v>
      </c>
    </row>
    <row r="2174" spans="1:16" x14ac:dyDescent="0.25">
      <c r="A2174" t="s">
        <v>1928</v>
      </c>
      <c r="B2174" s="2">
        <v>0</v>
      </c>
      <c r="E2174" s="4" t="e">
        <v>#N/A</v>
      </c>
      <c r="F2174" s="4">
        <v>0.18</v>
      </c>
      <c r="K2174" s="4">
        <v>0.17</v>
      </c>
      <c r="L2174" s="4">
        <v>0.32090000000000002</v>
      </c>
      <c r="M2174" s="4">
        <v>0.52769999999999995</v>
      </c>
      <c r="N2174" s="4">
        <v>0.48</v>
      </c>
      <c r="O2174" s="4">
        <v>0.40039999999999998</v>
      </c>
      <c r="P2174" s="4">
        <v>0.50390000000000001</v>
      </c>
    </row>
    <row r="2175" spans="1:16" x14ac:dyDescent="0.25">
      <c r="A2175" t="s">
        <v>1929</v>
      </c>
      <c r="B2175" s="2">
        <v>0</v>
      </c>
      <c r="E2175" s="4" t="e">
        <v>#N/A</v>
      </c>
      <c r="F2175" s="4">
        <v>0.25</v>
      </c>
      <c r="K2175" s="4">
        <v>0.17</v>
      </c>
      <c r="L2175" s="4">
        <v>0.32090000000000002</v>
      </c>
      <c r="M2175" s="4">
        <v>0.52769999999999995</v>
      </c>
      <c r="N2175" s="4">
        <v>0.48</v>
      </c>
      <c r="O2175" s="4">
        <v>0.40039999999999998</v>
      </c>
      <c r="P2175" s="4">
        <v>0.50390000000000001</v>
      </c>
    </row>
    <row r="2176" spans="1:16" x14ac:dyDescent="0.25">
      <c r="A2176" t="s">
        <v>1930</v>
      </c>
      <c r="B2176" s="2">
        <v>0</v>
      </c>
      <c r="E2176" s="4" t="e">
        <v>#N/A</v>
      </c>
      <c r="F2176" s="4">
        <v>0.18</v>
      </c>
      <c r="K2176" s="4">
        <v>0.17</v>
      </c>
      <c r="L2176" s="4">
        <v>0.32090000000000002</v>
      </c>
      <c r="M2176" s="4">
        <v>0.52769999999999995</v>
      </c>
      <c r="N2176" s="4">
        <v>0.48</v>
      </c>
      <c r="O2176" s="4">
        <v>0.40039999999999998</v>
      </c>
      <c r="P2176" s="4">
        <v>0.50390000000000001</v>
      </c>
    </row>
    <row r="2177" spans="1:16" x14ac:dyDescent="0.25">
      <c r="A2177" t="s">
        <v>1931</v>
      </c>
      <c r="B2177" s="2">
        <v>0</v>
      </c>
      <c r="E2177" s="4" t="e">
        <v>#N/A</v>
      </c>
      <c r="F2177" s="4">
        <v>0.18</v>
      </c>
      <c r="K2177" s="4">
        <v>0.17</v>
      </c>
      <c r="L2177" s="4">
        <v>0.32090000000000002</v>
      </c>
      <c r="M2177" s="4">
        <v>0.52769999999999995</v>
      </c>
      <c r="N2177" s="4">
        <v>0.48</v>
      </c>
      <c r="O2177" s="4">
        <v>0.40039999999999998</v>
      </c>
      <c r="P2177" s="4">
        <v>0.50390000000000001</v>
      </c>
    </row>
    <row r="2178" spans="1:16" x14ac:dyDescent="0.25">
      <c r="A2178" t="s">
        <v>1932</v>
      </c>
      <c r="B2178" s="2">
        <v>0</v>
      </c>
      <c r="E2178" s="4" t="e">
        <v>#N/A</v>
      </c>
      <c r="F2178" s="4">
        <v>0.18</v>
      </c>
      <c r="K2178" s="4">
        <v>0.17</v>
      </c>
      <c r="L2178" s="4">
        <v>0.32090000000000002</v>
      </c>
      <c r="M2178" s="4">
        <v>0.52769999999999995</v>
      </c>
      <c r="N2178" s="4">
        <v>0.48</v>
      </c>
      <c r="O2178" s="4">
        <v>0.40039999999999998</v>
      </c>
      <c r="P2178" s="4">
        <v>0.50390000000000001</v>
      </c>
    </row>
    <row r="2179" spans="1:16" x14ac:dyDescent="0.25">
      <c r="A2179" t="s">
        <v>1933</v>
      </c>
      <c r="B2179" s="2">
        <v>0</v>
      </c>
      <c r="E2179" s="4" t="e">
        <v>#N/A</v>
      </c>
      <c r="F2179" s="4">
        <v>0.18</v>
      </c>
      <c r="K2179" s="4">
        <v>0.17</v>
      </c>
      <c r="L2179" s="4">
        <v>0.32090000000000002</v>
      </c>
      <c r="M2179" s="4">
        <v>0.52769999999999995</v>
      </c>
      <c r="N2179" s="4">
        <v>0.48</v>
      </c>
      <c r="O2179" s="4">
        <v>0.40039999999999998</v>
      </c>
      <c r="P2179" s="4">
        <v>0.50390000000000001</v>
      </c>
    </row>
    <row r="2180" spans="1:16" x14ac:dyDescent="0.25">
      <c r="A2180" t="s">
        <v>1934</v>
      </c>
      <c r="B2180" s="2">
        <v>0</v>
      </c>
      <c r="E2180" s="4" t="e">
        <v>#N/A</v>
      </c>
      <c r="F2180" s="4">
        <v>0.18</v>
      </c>
      <c r="K2180" s="4">
        <v>0.17</v>
      </c>
      <c r="L2180" s="4">
        <v>0.32090000000000002</v>
      </c>
      <c r="M2180" s="4">
        <v>0.52769999999999995</v>
      </c>
      <c r="N2180" s="4">
        <v>0.48</v>
      </c>
      <c r="O2180" s="4">
        <v>0.40039999999999998</v>
      </c>
      <c r="P2180" s="4">
        <v>0.50390000000000001</v>
      </c>
    </row>
    <row r="2181" spans="1:16" x14ac:dyDescent="0.25">
      <c r="A2181" t="s">
        <v>1935</v>
      </c>
      <c r="B2181" s="2">
        <v>0</v>
      </c>
      <c r="E2181" s="4" t="e">
        <v>#N/A</v>
      </c>
      <c r="F2181" s="4">
        <v>0.18</v>
      </c>
      <c r="K2181" s="4">
        <v>0.17</v>
      </c>
      <c r="L2181" s="4">
        <v>0.32090000000000002</v>
      </c>
      <c r="M2181" s="4">
        <v>0.52769999999999995</v>
      </c>
      <c r="N2181" s="4">
        <v>0.48</v>
      </c>
      <c r="O2181" s="4">
        <v>0.40039999999999998</v>
      </c>
      <c r="P2181" s="4">
        <v>0.50390000000000001</v>
      </c>
    </row>
    <row r="2182" spans="1:16" x14ac:dyDescent="0.25">
      <c r="A2182" t="s">
        <v>1936</v>
      </c>
      <c r="B2182" s="2">
        <v>0</v>
      </c>
      <c r="E2182" s="4" t="e">
        <v>#N/A</v>
      </c>
      <c r="F2182" s="4">
        <v>0.18</v>
      </c>
      <c r="K2182" s="4">
        <v>0.17</v>
      </c>
      <c r="L2182" s="4">
        <v>0.32090000000000002</v>
      </c>
      <c r="M2182" s="4">
        <v>0.52769999999999995</v>
      </c>
      <c r="N2182" s="4">
        <v>0.48</v>
      </c>
      <c r="O2182" s="4">
        <v>0.40039999999999998</v>
      </c>
      <c r="P2182" s="4">
        <v>0.50390000000000001</v>
      </c>
    </row>
    <row r="2183" spans="1:16" x14ac:dyDescent="0.25">
      <c r="A2183" t="s">
        <v>1937</v>
      </c>
      <c r="B2183" s="2">
        <v>0.08</v>
      </c>
      <c r="E2183" s="4" t="e">
        <v>#N/A</v>
      </c>
      <c r="F2183" s="4">
        <v>0.18</v>
      </c>
      <c r="K2183" s="4">
        <v>0.17</v>
      </c>
      <c r="L2183" s="4">
        <v>0.32090000000000002</v>
      </c>
      <c r="M2183" s="4">
        <v>0.52769999999999995</v>
      </c>
      <c r="N2183" s="4">
        <v>0.48</v>
      </c>
      <c r="O2183" s="4">
        <v>0.40039999999999998</v>
      </c>
      <c r="P2183" s="4">
        <v>0.50390000000000001</v>
      </c>
    </row>
    <row r="2184" spans="1:16" x14ac:dyDescent="0.25">
      <c r="A2184" t="s">
        <v>1938</v>
      </c>
      <c r="B2184" s="2">
        <v>0.08</v>
      </c>
      <c r="E2184" s="4" t="e">
        <v>#N/A</v>
      </c>
      <c r="F2184" s="4">
        <v>0.18</v>
      </c>
      <c r="K2184" s="4">
        <v>0.17</v>
      </c>
      <c r="L2184" s="4">
        <v>0.32090000000000002</v>
      </c>
      <c r="M2184" s="4">
        <v>0.52769999999999995</v>
      </c>
      <c r="N2184" s="4">
        <v>0.48</v>
      </c>
      <c r="O2184" s="4">
        <v>0.40039999999999998</v>
      </c>
      <c r="P2184" s="4">
        <v>0.50390000000000001</v>
      </c>
    </row>
    <row r="2185" spans="1:16" x14ac:dyDescent="0.25">
      <c r="A2185" t="s">
        <v>1939</v>
      </c>
      <c r="B2185" s="2">
        <v>0.08</v>
      </c>
      <c r="E2185" s="4" t="e">
        <v>#N/A</v>
      </c>
      <c r="F2185" s="4">
        <v>0.18</v>
      </c>
      <c r="K2185" s="4">
        <v>0.17</v>
      </c>
      <c r="L2185" s="4">
        <v>0.32090000000000002</v>
      </c>
      <c r="M2185" s="4">
        <v>0.52769999999999995</v>
      </c>
      <c r="N2185" s="4">
        <v>0.48</v>
      </c>
      <c r="O2185" s="4">
        <v>0.40039999999999998</v>
      </c>
      <c r="P2185" s="4">
        <v>0.50390000000000001</v>
      </c>
    </row>
    <row r="2186" spans="1:16" x14ac:dyDescent="0.25">
      <c r="A2186" t="s">
        <v>1940</v>
      </c>
      <c r="B2186" s="2">
        <v>0.08</v>
      </c>
      <c r="E2186" s="4" t="e">
        <v>#N/A</v>
      </c>
      <c r="F2186" s="4">
        <v>0.18</v>
      </c>
      <c r="K2186" s="4">
        <v>0.17</v>
      </c>
      <c r="L2186" s="4">
        <v>0.32090000000000002</v>
      </c>
      <c r="M2186" s="4">
        <v>0.52769999999999995</v>
      </c>
      <c r="N2186" s="4">
        <v>0.48</v>
      </c>
      <c r="O2186" s="4">
        <v>0.40039999999999998</v>
      </c>
      <c r="P2186" s="4">
        <v>0.50390000000000001</v>
      </c>
    </row>
    <row r="2187" spans="1:16" x14ac:dyDescent="0.25">
      <c r="A2187" t="s">
        <v>1941</v>
      </c>
      <c r="B2187" s="2">
        <v>0</v>
      </c>
      <c r="E2187" s="4" t="e">
        <v>#N/A</v>
      </c>
      <c r="F2187" s="4">
        <v>0.18</v>
      </c>
      <c r="K2187" s="4">
        <v>0.17</v>
      </c>
      <c r="L2187" s="4">
        <v>0.32090000000000002</v>
      </c>
      <c r="M2187" s="4">
        <v>0.52769999999999995</v>
      </c>
      <c r="N2187" s="4">
        <v>0.48</v>
      </c>
      <c r="O2187" s="4">
        <v>0.40039999999999998</v>
      </c>
      <c r="P2187" s="4">
        <v>0.50390000000000001</v>
      </c>
    </row>
    <row r="2188" spans="1:16" x14ac:dyDescent="0.25">
      <c r="A2188" t="s">
        <v>1942</v>
      </c>
      <c r="B2188" s="2">
        <v>0</v>
      </c>
      <c r="E2188" s="4" t="e">
        <v>#N/A</v>
      </c>
      <c r="F2188" s="4">
        <v>0.18</v>
      </c>
      <c r="K2188" s="4">
        <v>0.17</v>
      </c>
      <c r="L2188" s="4">
        <v>0.32090000000000002</v>
      </c>
      <c r="M2188" s="4">
        <v>0.52769999999999995</v>
      </c>
      <c r="N2188" s="4">
        <v>0.48</v>
      </c>
      <c r="O2188" s="4">
        <v>0.40039999999999998</v>
      </c>
      <c r="P2188" s="4">
        <v>0.50390000000000001</v>
      </c>
    </row>
    <row r="2189" spans="1:16" x14ac:dyDescent="0.25">
      <c r="A2189" t="s">
        <v>1943</v>
      </c>
      <c r="B2189" s="2">
        <v>0</v>
      </c>
      <c r="E2189" s="4" t="e">
        <v>#N/A</v>
      </c>
      <c r="F2189" s="4">
        <v>0.18</v>
      </c>
      <c r="K2189" s="4">
        <v>0.17</v>
      </c>
      <c r="L2189" s="4">
        <v>0.32090000000000002</v>
      </c>
      <c r="M2189" s="4">
        <v>0.52769999999999995</v>
      </c>
      <c r="N2189" s="4">
        <v>0.48</v>
      </c>
      <c r="O2189" s="4">
        <v>0.40039999999999998</v>
      </c>
      <c r="P2189" s="4">
        <v>0.50390000000000001</v>
      </c>
    </row>
    <row r="2190" spans="1:16" x14ac:dyDescent="0.25">
      <c r="A2190" t="s">
        <v>1944</v>
      </c>
      <c r="B2190" s="2">
        <v>0.08</v>
      </c>
      <c r="E2190" s="4" t="e">
        <v>#N/A</v>
      </c>
      <c r="F2190" s="4">
        <v>0.18</v>
      </c>
      <c r="K2190" s="4">
        <v>0.17</v>
      </c>
      <c r="L2190" s="4">
        <v>0.32090000000000002</v>
      </c>
      <c r="M2190" s="4">
        <v>0.52769999999999995</v>
      </c>
      <c r="N2190" s="4">
        <v>0.48</v>
      </c>
      <c r="O2190" s="4">
        <v>0.40039999999999998</v>
      </c>
      <c r="P2190" s="4">
        <v>0.50390000000000001</v>
      </c>
    </row>
    <row r="2191" spans="1:16" x14ac:dyDescent="0.25">
      <c r="A2191" t="s">
        <v>1945</v>
      </c>
      <c r="B2191" s="2">
        <v>0</v>
      </c>
      <c r="E2191" s="4" t="e">
        <v>#N/A</v>
      </c>
      <c r="F2191" s="4">
        <v>0.18</v>
      </c>
      <c r="K2191" s="4">
        <v>0.17</v>
      </c>
      <c r="L2191" s="4">
        <v>0.32090000000000002</v>
      </c>
      <c r="M2191" s="4">
        <v>0.52769999999999995</v>
      </c>
      <c r="N2191" s="4">
        <v>0.48</v>
      </c>
      <c r="O2191" s="4">
        <v>0.40039999999999998</v>
      </c>
      <c r="P2191" s="4">
        <v>0.50390000000000001</v>
      </c>
    </row>
    <row r="2192" spans="1:16" x14ac:dyDescent="0.25">
      <c r="A2192" t="s">
        <v>1946</v>
      </c>
      <c r="B2192" s="2">
        <v>0</v>
      </c>
      <c r="E2192" s="4" t="e">
        <v>#N/A</v>
      </c>
      <c r="F2192" s="4">
        <v>0.18</v>
      </c>
      <c r="K2192" s="4">
        <v>0.17</v>
      </c>
      <c r="L2192" s="4">
        <v>0.32090000000000002</v>
      </c>
      <c r="M2192" s="4">
        <v>0.52769999999999995</v>
      </c>
      <c r="N2192" s="4">
        <v>0.48</v>
      </c>
      <c r="O2192" s="4">
        <v>0.40039999999999998</v>
      </c>
      <c r="P2192" s="4">
        <v>0.50390000000000001</v>
      </c>
    </row>
    <row r="2193" spans="1:16" x14ac:dyDescent="0.25">
      <c r="A2193" t="s">
        <v>1947</v>
      </c>
      <c r="B2193" s="2">
        <v>0</v>
      </c>
      <c r="E2193" s="4" t="e">
        <v>#N/A</v>
      </c>
      <c r="F2193" s="4">
        <v>0.18</v>
      </c>
      <c r="K2193" s="4">
        <v>0.17</v>
      </c>
      <c r="L2193" s="4">
        <v>0.32090000000000002</v>
      </c>
      <c r="M2193" s="4">
        <v>0.52769999999999995</v>
      </c>
      <c r="N2193" s="4">
        <v>0.48</v>
      </c>
      <c r="O2193" s="4">
        <v>0.40039999999999998</v>
      </c>
      <c r="P2193" s="4">
        <v>0.50390000000000001</v>
      </c>
    </row>
    <row r="2194" spans="1:16" x14ac:dyDescent="0.25">
      <c r="A2194" t="s">
        <v>1948</v>
      </c>
      <c r="B2194" s="2">
        <v>0</v>
      </c>
      <c r="E2194" s="4" t="e">
        <v>#N/A</v>
      </c>
      <c r="F2194" s="4">
        <v>0.18</v>
      </c>
      <c r="K2194" s="4">
        <v>0.17</v>
      </c>
      <c r="L2194" s="4">
        <v>0.32090000000000002</v>
      </c>
      <c r="M2194" s="4">
        <v>0.52769999999999995</v>
      </c>
      <c r="N2194" s="4">
        <v>0.48</v>
      </c>
      <c r="O2194" s="4">
        <v>0.40039999999999998</v>
      </c>
      <c r="P2194" s="4">
        <v>0.50390000000000001</v>
      </c>
    </row>
    <row r="2195" spans="1:16" x14ac:dyDescent="0.25">
      <c r="A2195" t="s">
        <v>1949</v>
      </c>
      <c r="B2195" s="2">
        <v>0</v>
      </c>
      <c r="E2195" s="4" t="e">
        <v>#N/A</v>
      </c>
      <c r="F2195" s="4">
        <v>0.18</v>
      </c>
      <c r="K2195" s="4">
        <v>0.17</v>
      </c>
      <c r="L2195" s="4">
        <v>0.32090000000000002</v>
      </c>
      <c r="M2195" s="4">
        <v>0.52769999999999995</v>
      </c>
      <c r="N2195" s="4">
        <v>0.48</v>
      </c>
      <c r="O2195" s="4">
        <v>0.40039999999999998</v>
      </c>
      <c r="P2195" s="4">
        <v>0.50390000000000001</v>
      </c>
    </row>
    <row r="2196" spans="1:16" x14ac:dyDescent="0.25">
      <c r="A2196" t="s">
        <v>1950</v>
      </c>
      <c r="B2196" s="2">
        <v>0</v>
      </c>
      <c r="E2196" s="4" t="e">
        <v>#N/A</v>
      </c>
      <c r="F2196" s="4">
        <v>0.18</v>
      </c>
      <c r="K2196" s="4">
        <v>0.17</v>
      </c>
      <c r="L2196" s="4">
        <v>0.32090000000000002</v>
      </c>
      <c r="M2196" s="4">
        <v>0.52769999999999995</v>
      </c>
      <c r="N2196" s="4">
        <v>0.48</v>
      </c>
      <c r="O2196" s="4">
        <v>0.40039999999999998</v>
      </c>
      <c r="P2196" s="4">
        <v>0.50390000000000001</v>
      </c>
    </row>
    <row r="2197" spans="1:16" x14ac:dyDescent="0.25">
      <c r="A2197" t="s">
        <v>1951</v>
      </c>
      <c r="B2197" s="2">
        <v>0</v>
      </c>
      <c r="E2197" s="4" t="e">
        <v>#N/A</v>
      </c>
      <c r="F2197" s="4">
        <v>0.18</v>
      </c>
      <c r="K2197" s="4">
        <v>0.17</v>
      </c>
      <c r="L2197" s="4">
        <v>0.32090000000000002</v>
      </c>
      <c r="M2197" s="4">
        <v>0.52769999999999995</v>
      </c>
      <c r="N2197" s="4">
        <v>0.48</v>
      </c>
      <c r="O2197" s="4">
        <v>0.40039999999999998</v>
      </c>
      <c r="P2197" s="4">
        <v>0.50390000000000001</v>
      </c>
    </row>
    <row r="2198" spans="1:16" x14ac:dyDescent="0.25">
      <c r="A2198" t="s">
        <v>1952</v>
      </c>
      <c r="B2198" s="2">
        <v>0</v>
      </c>
      <c r="E2198" s="4" t="e">
        <v>#N/A</v>
      </c>
      <c r="F2198" s="4">
        <v>0.18</v>
      </c>
      <c r="K2198" s="4">
        <v>0.17</v>
      </c>
      <c r="L2198" s="4">
        <v>0.32090000000000002</v>
      </c>
      <c r="M2198" s="4">
        <v>0.52769999999999995</v>
      </c>
      <c r="N2198" s="4">
        <v>0.48</v>
      </c>
      <c r="O2198" s="4">
        <v>0.40039999999999998</v>
      </c>
      <c r="P2198" s="4">
        <v>0.50390000000000001</v>
      </c>
    </row>
    <row r="2199" spans="1:16" x14ac:dyDescent="0.25">
      <c r="A2199" t="s">
        <v>1953</v>
      </c>
      <c r="B2199" s="2">
        <v>0</v>
      </c>
      <c r="E2199" s="4" t="e">
        <v>#N/A</v>
      </c>
      <c r="F2199" s="4">
        <v>0.18</v>
      </c>
      <c r="K2199" s="4">
        <v>0.17</v>
      </c>
      <c r="L2199" s="4">
        <v>0.32090000000000002</v>
      </c>
      <c r="M2199" s="4">
        <v>0.52769999999999995</v>
      </c>
      <c r="N2199" s="4">
        <v>0.48</v>
      </c>
      <c r="O2199" s="4">
        <v>0.40039999999999998</v>
      </c>
      <c r="P2199" s="4">
        <v>0.50390000000000001</v>
      </c>
    </row>
    <row r="2200" spans="1:16" x14ac:dyDescent="0.25">
      <c r="A2200" t="s">
        <v>1954</v>
      </c>
      <c r="B2200" s="2">
        <v>0</v>
      </c>
      <c r="E2200" s="4" t="e">
        <v>#N/A</v>
      </c>
      <c r="F2200" s="4">
        <v>0.18</v>
      </c>
      <c r="K2200" s="4">
        <v>0.17</v>
      </c>
      <c r="L2200" s="4">
        <v>0.32090000000000002</v>
      </c>
      <c r="M2200" s="4">
        <v>0.52769999999999995</v>
      </c>
      <c r="N2200" s="4">
        <v>0.48</v>
      </c>
      <c r="O2200" s="4">
        <v>0.40039999999999998</v>
      </c>
      <c r="P2200" s="4">
        <v>0.50390000000000001</v>
      </c>
    </row>
    <row r="2201" spans="1:16" x14ac:dyDescent="0.25">
      <c r="A2201" t="s">
        <v>1955</v>
      </c>
      <c r="B2201" s="2">
        <v>0</v>
      </c>
      <c r="E2201" s="4" t="e">
        <v>#N/A</v>
      </c>
      <c r="F2201" s="4">
        <v>0.18</v>
      </c>
      <c r="K2201" s="4">
        <v>0.17</v>
      </c>
      <c r="L2201" s="4">
        <v>0.32090000000000002</v>
      </c>
      <c r="M2201" s="4">
        <v>0.52769999999999995</v>
      </c>
      <c r="N2201" s="4">
        <v>0.48</v>
      </c>
      <c r="O2201" s="4">
        <v>0.40039999999999998</v>
      </c>
      <c r="P2201" s="4">
        <v>0.50390000000000001</v>
      </c>
    </row>
    <row r="2202" spans="1:16" x14ac:dyDescent="0.25">
      <c r="A2202" t="s">
        <v>1956</v>
      </c>
      <c r="B2202" s="2">
        <v>0</v>
      </c>
      <c r="E2202" s="4" t="e">
        <v>#N/A</v>
      </c>
      <c r="F2202" s="4">
        <v>0.18</v>
      </c>
      <c r="K2202" s="4">
        <v>0.17</v>
      </c>
      <c r="L2202" s="4">
        <v>0.32090000000000002</v>
      </c>
      <c r="M2202" s="4">
        <v>0.52769999999999995</v>
      </c>
      <c r="N2202" s="4">
        <v>0.48</v>
      </c>
      <c r="O2202" s="4">
        <v>0.40039999999999998</v>
      </c>
      <c r="P2202" s="4">
        <v>0.50390000000000001</v>
      </c>
    </row>
    <row r="2203" spans="1:16" x14ac:dyDescent="0.25">
      <c r="A2203" t="s">
        <v>1957</v>
      </c>
      <c r="B2203" s="2">
        <v>0.08</v>
      </c>
      <c r="E2203" s="4" t="e">
        <v>#N/A</v>
      </c>
      <c r="F2203" s="4">
        <v>0.18</v>
      </c>
      <c r="K2203" s="4">
        <v>0.17</v>
      </c>
      <c r="L2203" s="4">
        <v>0.32090000000000002</v>
      </c>
      <c r="M2203" s="4">
        <v>0.52769999999999995</v>
      </c>
      <c r="N2203" s="4">
        <v>0.48</v>
      </c>
      <c r="O2203" s="4">
        <v>0.40039999999999998</v>
      </c>
      <c r="P2203" s="4">
        <v>0.50390000000000001</v>
      </c>
    </row>
    <row r="2204" spans="1:16" x14ac:dyDescent="0.25">
      <c r="A2204" t="s">
        <v>1958</v>
      </c>
      <c r="B2204" s="2">
        <v>0</v>
      </c>
      <c r="E2204" s="4" t="e">
        <v>#N/A</v>
      </c>
      <c r="F2204" s="4">
        <v>0.18</v>
      </c>
      <c r="K2204" s="4">
        <v>0.17</v>
      </c>
      <c r="L2204" s="4">
        <v>0.32090000000000002</v>
      </c>
      <c r="M2204" s="4">
        <v>0.52769999999999995</v>
      </c>
      <c r="N2204" s="4">
        <v>0.48</v>
      </c>
      <c r="O2204" s="4">
        <v>0.40039999999999998</v>
      </c>
      <c r="P2204" s="4">
        <v>0.50390000000000001</v>
      </c>
    </row>
    <row r="2205" spans="1:16" x14ac:dyDescent="0.25">
      <c r="A2205" t="s">
        <v>1959</v>
      </c>
      <c r="B2205" s="2">
        <v>0</v>
      </c>
      <c r="E2205" s="4" t="e">
        <v>#N/A</v>
      </c>
      <c r="F2205" s="4">
        <v>0.18</v>
      </c>
      <c r="K2205" s="4">
        <v>0.17</v>
      </c>
      <c r="L2205" s="4">
        <v>0.32090000000000002</v>
      </c>
      <c r="M2205" s="4">
        <v>0.52769999999999995</v>
      </c>
      <c r="N2205" s="4">
        <v>0.48</v>
      </c>
      <c r="O2205" s="4">
        <v>0.40039999999999998</v>
      </c>
      <c r="P2205" s="4">
        <v>0.50390000000000001</v>
      </c>
    </row>
    <row r="2206" spans="1:16" x14ac:dyDescent="0.25">
      <c r="A2206" t="s">
        <v>1960</v>
      </c>
      <c r="B2206" s="2">
        <v>0.04</v>
      </c>
      <c r="E2206" s="4" t="e">
        <v>#N/A</v>
      </c>
      <c r="F2206" s="4">
        <v>0.18</v>
      </c>
      <c r="K2206" s="4">
        <v>0.17</v>
      </c>
      <c r="L2206" s="4">
        <v>0.32090000000000002</v>
      </c>
      <c r="M2206" s="4">
        <v>0.52769999999999995</v>
      </c>
      <c r="N2206" s="4">
        <v>0.48</v>
      </c>
      <c r="O2206" s="4">
        <v>0.40039999999999998</v>
      </c>
      <c r="P2206" s="4">
        <v>0.50390000000000001</v>
      </c>
    </row>
    <row r="2207" spans="1:16" x14ac:dyDescent="0.25">
      <c r="A2207" t="s">
        <v>1961</v>
      </c>
      <c r="B2207" s="2">
        <v>0.04</v>
      </c>
      <c r="E2207" s="4" t="e">
        <v>#N/A</v>
      </c>
      <c r="F2207" s="4">
        <v>0.18</v>
      </c>
      <c r="K2207" s="4">
        <v>0.17</v>
      </c>
      <c r="L2207" s="4">
        <v>0.32090000000000002</v>
      </c>
      <c r="M2207" s="4">
        <v>0.52769999999999995</v>
      </c>
      <c r="N2207" s="4">
        <v>0.48</v>
      </c>
      <c r="O2207" s="4">
        <v>0.40039999999999998</v>
      </c>
      <c r="P2207" s="4">
        <v>0.50390000000000001</v>
      </c>
    </row>
    <row r="2208" spans="1:16" x14ac:dyDescent="0.25">
      <c r="A2208" t="s">
        <v>1962</v>
      </c>
      <c r="B2208" s="2">
        <v>0</v>
      </c>
      <c r="E2208" s="4" t="e">
        <v>#N/A</v>
      </c>
      <c r="F2208" s="4">
        <v>0.18</v>
      </c>
      <c r="K2208" s="4">
        <v>0.17</v>
      </c>
      <c r="L2208" s="4">
        <v>0.32090000000000002</v>
      </c>
      <c r="M2208" s="4">
        <v>0.52769999999999995</v>
      </c>
      <c r="N2208" s="4">
        <v>0.48</v>
      </c>
      <c r="O2208" s="4">
        <v>0.40039999999999998</v>
      </c>
      <c r="P2208" s="4">
        <v>0.50390000000000001</v>
      </c>
    </row>
    <row r="2209" spans="1:16" x14ac:dyDescent="0.25">
      <c r="A2209" t="s">
        <v>1963</v>
      </c>
      <c r="B2209" s="2">
        <v>0.04</v>
      </c>
      <c r="E2209" s="4" t="e">
        <v>#N/A</v>
      </c>
      <c r="F2209" s="4">
        <v>0.18</v>
      </c>
      <c r="K2209" s="4">
        <v>0.17</v>
      </c>
      <c r="L2209" s="4">
        <v>0.32090000000000002</v>
      </c>
      <c r="M2209" s="4">
        <v>0.52769999999999995</v>
      </c>
      <c r="N2209" s="4">
        <v>0.48</v>
      </c>
      <c r="O2209" s="4">
        <v>0.40039999999999998</v>
      </c>
      <c r="P2209" s="4">
        <v>0.50390000000000001</v>
      </c>
    </row>
    <row r="2210" spans="1:16" x14ac:dyDescent="0.25">
      <c r="A2210" t="s">
        <v>1964</v>
      </c>
      <c r="B2210" s="2">
        <v>0</v>
      </c>
      <c r="E2210" s="4" t="e">
        <v>#N/A</v>
      </c>
      <c r="F2210" s="4">
        <v>0.18</v>
      </c>
      <c r="K2210" s="4">
        <v>0.17</v>
      </c>
      <c r="L2210" s="4">
        <v>0.32090000000000002</v>
      </c>
      <c r="M2210" s="4">
        <v>0.52769999999999995</v>
      </c>
      <c r="N2210" s="4">
        <v>0.48</v>
      </c>
      <c r="O2210" s="4">
        <v>0.40039999999999998</v>
      </c>
      <c r="P2210" s="4">
        <v>0.50390000000000001</v>
      </c>
    </row>
    <row r="2211" spans="1:16" x14ac:dyDescent="0.25">
      <c r="A2211" t="s">
        <v>1965</v>
      </c>
      <c r="B2211" s="2">
        <v>0</v>
      </c>
      <c r="E2211" s="4" t="e">
        <v>#N/A</v>
      </c>
      <c r="F2211" s="4">
        <v>0.18</v>
      </c>
      <c r="K2211" s="4">
        <v>0.17</v>
      </c>
      <c r="L2211" s="4">
        <v>0.32090000000000002</v>
      </c>
      <c r="M2211" s="4">
        <v>0.52769999999999995</v>
      </c>
      <c r="N2211" s="4">
        <v>0.48</v>
      </c>
      <c r="O2211" s="4">
        <v>0.40039999999999998</v>
      </c>
      <c r="P2211" s="4">
        <v>0.50390000000000001</v>
      </c>
    </row>
    <row r="2212" spans="1:16" x14ac:dyDescent="0.25">
      <c r="A2212" t="s">
        <v>1966</v>
      </c>
      <c r="B2212" s="2">
        <v>0</v>
      </c>
      <c r="E2212" s="4" t="e">
        <v>#N/A</v>
      </c>
      <c r="F2212" s="4">
        <v>0.18</v>
      </c>
      <c r="K2212" s="4">
        <v>0.17</v>
      </c>
      <c r="L2212" s="4">
        <v>0.32090000000000002</v>
      </c>
      <c r="M2212" s="4">
        <v>0.52769999999999995</v>
      </c>
      <c r="N2212" s="4">
        <v>0.48</v>
      </c>
      <c r="O2212" s="4">
        <v>0.40039999999999998</v>
      </c>
      <c r="P2212" s="4">
        <v>0.50390000000000001</v>
      </c>
    </row>
    <row r="2213" spans="1:16" x14ac:dyDescent="0.25">
      <c r="A2213" t="s">
        <v>1967</v>
      </c>
      <c r="B2213" s="2">
        <v>0</v>
      </c>
      <c r="E2213" s="4" t="e">
        <v>#N/A</v>
      </c>
      <c r="F2213" s="4">
        <v>0.18</v>
      </c>
      <c r="K2213" s="4">
        <v>0.17</v>
      </c>
      <c r="L2213" s="4">
        <v>0.32090000000000002</v>
      </c>
      <c r="M2213" s="4">
        <v>0.52769999999999995</v>
      </c>
      <c r="N2213" s="4">
        <v>0.48</v>
      </c>
      <c r="O2213" s="4">
        <v>0.40039999999999998</v>
      </c>
      <c r="P2213" s="4">
        <v>0.50390000000000001</v>
      </c>
    </row>
    <row r="2214" spans="1:16" x14ac:dyDescent="0.25">
      <c r="A2214" t="s">
        <v>1968</v>
      </c>
      <c r="B2214" s="2">
        <v>0</v>
      </c>
      <c r="E2214" s="4" t="e">
        <v>#N/A</v>
      </c>
      <c r="F2214" s="4">
        <v>0.18</v>
      </c>
      <c r="K2214" s="4">
        <v>0.17</v>
      </c>
      <c r="L2214" s="4">
        <v>0.32090000000000002</v>
      </c>
      <c r="M2214" s="4">
        <v>0.52769999999999995</v>
      </c>
      <c r="N2214" s="4">
        <v>0.48</v>
      </c>
      <c r="O2214" s="4">
        <v>0.40039999999999998</v>
      </c>
      <c r="P2214" s="4">
        <v>0.50390000000000001</v>
      </c>
    </row>
    <row r="2215" spans="1:16" x14ac:dyDescent="0.25">
      <c r="A2215" t="s">
        <v>1969</v>
      </c>
      <c r="B2215" s="2">
        <v>0</v>
      </c>
      <c r="E2215" s="4" t="e">
        <v>#N/A</v>
      </c>
      <c r="F2215" s="4">
        <v>0.18</v>
      </c>
      <c r="K2215" s="4">
        <v>0.17</v>
      </c>
      <c r="L2215" s="4">
        <v>0.32090000000000002</v>
      </c>
      <c r="M2215" s="4">
        <v>0.52769999999999995</v>
      </c>
      <c r="N2215" s="4">
        <v>0.48</v>
      </c>
      <c r="O2215" s="4">
        <v>0.40039999999999998</v>
      </c>
      <c r="P2215" s="4">
        <v>0.50390000000000001</v>
      </c>
    </row>
    <row r="2216" spans="1:16" x14ac:dyDescent="0.25">
      <c r="A2216" t="s">
        <v>1970</v>
      </c>
      <c r="B2216" s="2">
        <v>0</v>
      </c>
      <c r="E2216" s="4" t="e">
        <v>#N/A</v>
      </c>
      <c r="F2216" s="4">
        <v>0.18</v>
      </c>
      <c r="K2216" s="4">
        <v>0.17</v>
      </c>
      <c r="L2216" s="4">
        <v>0.32090000000000002</v>
      </c>
      <c r="M2216" s="4">
        <v>0.52769999999999995</v>
      </c>
      <c r="N2216" s="4">
        <v>0.48</v>
      </c>
      <c r="O2216" s="4">
        <v>0.40039999999999998</v>
      </c>
      <c r="P2216" s="4">
        <v>0.50390000000000001</v>
      </c>
    </row>
    <row r="2217" spans="1:16" x14ac:dyDescent="0.25">
      <c r="A2217" t="s">
        <v>1971</v>
      </c>
      <c r="B2217" s="2">
        <v>0</v>
      </c>
      <c r="E2217" s="4" t="e">
        <v>#N/A</v>
      </c>
      <c r="F2217" s="4">
        <v>0.18</v>
      </c>
      <c r="K2217" s="4">
        <v>0.17</v>
      </c>
      <c r="L2217" s="4">
        <v>0.32090000000000002</v>
      </c>
      <c r="M2217" s="4">
        <v>0.52769999999999995</v>
      </c>
      <c r="N2217" s="4">
        <v>0.48</v>
      </c>
      <c r="O2217" s="4">
        <v>0.40039999999999998</v>
      </c>
      <c r="P2217" s="4">
        <v>0.50390000000000001</v>
      </c>
    </row>
    <row r="2218" spans="1:16" x14ac:dyDescent="0.25">
      <c r="A2218" t="s">
        <v>1972</v>
      </c>
      <c r="B2218" s="2">
        <v>0</v>
      </c>
      <c r="E2218" s="4" t="e">
        <v>#N/A</v>
      </c>
      <c r="F2218" s="4">
        <v>0.18</v>
      </c>
      <c r="K2218" s="4">
        <v>0.17</v>
      </c>
      <c r="L2218" s="4">
        <v>0.32090000000000002</v>
      </c>
      <c r="M2218" s="4">
        <v>0.52769999999999995</v>
      </c>
      <c r="N2218" s="4">
        <v>0.48</v>
      </c>
      <c r="O2218" s="4">
        <v>0.40039999999999998</v>
      </c>
      <c r="P2218" s="4">
        <v>0.50390000000000001</v>
      </c>
    </row>
    <row r="2219" spans="1:16" x14ac:dyDescent="0.25">
      <c r="A2219" t="s">
        <v>1973</v>
      </c>
      <c r="B2219" s="2">
        <v>0</v>
      </c>
      <c r="E2219" s="4" t="e">
        <v>#N/A</v>
      </c>
      <c r="F2219" s="4">
        <v>0.18</v>
      </c>
      <c r="K2219" s="4">
        <v>0.17</v>
      </c>
      <c r="L2219" s="4">
        <v>0.32090000000000002</v>
      </c>
      <c r="M2219" s="4">
        <v>0.52769999999999995</v>
      </c>
      <c r="N2219" s="4">
        <v>0.48</v>
      </c>
      <c r="O2219" s="4">
        <v>0.40039999999999998</v>
      </c>
      <c r="P2219" s="4">
        <v>0.50390000000000001</v>
      </c>
    </row>
    <row r="2220" spans="1:16" x14ac:dyDescent="0.25">
      <c r="A2220" t="s">
        <v>1974</v>
      </c>
      <c r="B2220" s="2">
        <v>0</v>
      </c>
      <c r="E2220" s="4" t="e">
        <v>#N/A</v>
      </c>
      <c r="F2220" s="4">
        <v>0.18</v>
      </c>
      <c r="K2220" s="4">
        <v>0.17</v>
      </c>
      <c r="L2220" s="4">
        <v>0.32090000000000002</v>
      </c>
      <c r="M2220" s="4">
        <v>0.52769999999999995</v>
      </c>
      <c r="N2220" s="4">
        <v>0.48</v>
      </c>
      <c r="O2220" s="4">
        <v>0.40039999999999998</v>
      </c>
      <c r="P2220" s="4">
        <v>0.50390000000000001</v>
      </c>
    </row>
    <row r="2221" spans="1:16" x14ac:dyDescent="0.25">
      <c r="A2221" t="s">
        <v>1975</v>
      </c>
      <c r="B2221" s="2">
        <v>0</v>
      </c>
      <c r="E2221" s="4" t="e">
        <v>#N/A</v>
      </c>
      <c r="F2221" s="4">
        <v>0.18</v>
      </c>
      <c r="K2221" s="4">
        <v>0.17</v>
      </c>
      <c r="L2221" s="4">
        <v>0.32090000000000002</v>
      </c>
      <c r="M2221" s="4">
        <v>0.52769999999999995</v>
      </c>
      <c r="N2221" s="4">
        <v>0.48</v>
      </c>
      <c r="O2221" s="4">
        <v>0.40039999999999998</v>
      </c>
      <c r="P2221" s="4">
        <v>0.50390000000000001</v>
      </c>
    </row>
    <row r="2222" spans="1:16" x14ac:dyDescent="0.25">
      <c r="A2222" t="s">
        <v>1976</v>
      </c>
      <c r="B2222" s="2">
        <v>0</v>
      </c>
      <c r="E2222" s="4" t="e">
        <v>#N/A</v>
      </c>
      <c r="F2222" s="4">
        <v>0.18</v>
      </c>
      <c r="K2222" s="4">
        <v>0.17</v>
      </c>
      <c r="L2222" s="4">
        <v>0.32090000000000002</v>
      </c>
      <c r="M2222" s="4">
        <v>0.52769999999999995</v>
      </c>
      <c r="N2222" s="4">
        <v>0.48</v>
      </c>
      <c r="O2222" s="4">
        <v>0.40039999999999998</v>
      </c>
      <c r="P2222" s="4">
        <v>0.50390000000000001</v>
      </c>
    </row>
    <row r="2223" spans="1:16" x14ac:dyDescent="0.25">
      <c r="A2223" t="s">
        <v>1977</v>
      </c>
      <c r="B2223" s="2">
        <v>0</v>
      </c>
      <c r="E2223" s="4" t="e">
        <v>#N/A</v>
      </c>
      <c r="F2223" s="4">
        <v>0.18</v>
      </c>
      <c r="K2223" s="4">
        <v>0.17</v>
      </c>
      <c r="L2223" s="4">
        <v>0.32090000000000002</v>
      </c>
      <c r="M2223" s="4">
        <v>0.52769999999999995</v>
      </c>
      <c r="N2223" s="4">
        <v>0.48</v>
      </c>
      <c r="O2223" s="4">
        <v>0.40039999999999998</v>
      </c>
      <c r="P2223" s="4">
        <v>0.50390000000000001</v>
      </c>
    </row>
    <row r="2224" spans="1:16" x14ac:dyDescent="0.25">
      <c r="A2224" t="s">
        <v>1978</v>
      </c>
      <c r="B2224" s="2">
        <v>0</v>
      </c>
      <c r="E2224" s="4" t="e">
        <v>#N/A</v>
      </c>
      <c r="F2224" s="4">
        <v>0.18</v>
      </c>
      <c r="K2224" s="4">
        <v>0.17</v>
      </c>
      <c r="L2224" s="4">
        <v>0.32090000000000002</v>
      </c>
      <c r="M2224" s="4">
        <v>0.52769999999999995</v>
      </c>
      <c r="N2224" s="4">
        <v>0.48</v>
      </c>
      <c r="O2224" s="4">
        <v>0.40039999999999998</v>
      </c>
      <c r="P2224" s="4">
        <v>0.50390000000000001</v>
      </c>
    </row>
    <row r="2225" spans="1:16" x14ac:dyDescent="0.25">
      <c r="A2225" t="s">
        <v>1979</v>
      </c>
      <c r="B2225" s="2">
        <v>0</v>
      </c>
      <c r="E2225" s="4" t="e">
        <v>#N/A</v>
      </c>
      <c r="F2225" s="4">
        <v>0.18</v>
      </c>
      <c r="K2225" s="4">
        <v>0.17</v>
      </c>
      <c r="L2225" s="4">
        <v>0.32090000000000002</v>
      </c>
      <c r="M2225" s="4">
        <v>0.52769999999999995</v>
      </c>
      <c r="N2225" s="4">
        <v>0.48</v>
      </c>
      <c r="O2225" s="4">
        <v>0.40039999999999998</v>
      </c>
      <c r="P2225" s="4">
        <v>0.50390000000000001</v>
      </c>
    </row>
    <row r="2226" spans="1:16" x14ac:dyDescent="0.25">
      <c r="A2226" t="s">
        <v>1980</v>
      </c>
      <c r="B2226" s="2">
        <v>0</v>
      </c>
      <c r="E2226" s="4" t="e">
        <v>#N/A</v>
      </c>
      <c r="F2226" s="4">
        <v>0.18</v>
      </c>
      <c r="K2226" s="4">
        <v>0.17</v>
      </c>
      <c r="L2226" s="4">
        <v>0.32090000000000002</v>
      </c>
      <c r="M2226" s="4">
        <v>0.52769999999999995</v>
      </c>
      <c r="N2226" s="4">
        <v>0.48</v>
      </c>
      <c r="O2226" s="4">
        <v>0.40039999999999998</v>
      </c>
      <c r="P2226" s="4">
        <v>0.50390000000000001</v>
      </c>
    </row>
    <row r="2227" spans="1:16" x14ac:dyDescent="0.25">
      <c r="A2227" t="s">
        <v>1981</v>
      </c>
      <c r="B2227" s="2">
        <v>0</v>
      </c>
      <c r="E2227" s="4" t="e">
        <v>#N/A</v>
      </c>
      <c r="F2227" s="4">
        <v>0.18</v>
      </c>
      <c r="K2227" s="4">
        <v>0.17</v>
      </c>
      <c r="L2227" s="4">
        <v>0.32090000000000002</v>
      </c>
      <c r="M2227" s="4">
        <v>0.52769999999999995</v>
      </c>
      <c r="N2227" s="4">
        <v>0.48</v>
      </c>
      <c r="O2227" s="4">
        <v>0.40039999999999998</v>
      </c>
      <c r="P2227" s="4">
        <v>0.50390000000000001</v>
      </c>
    </row>
    <row r="2228" spans="1:16" x14ac:dyDescent="0.25">
      <c r="A2228" t="s">
        <v>1982</v>
      </c>
      <c r="B2228" s="2">
        <v>0</v>
      </c>
      <c r="E2228" s="4" t="e">
        <v>#N/A</v>
      </c>
      <c r="F2228" s="4">
        <v>0.18</v>
      </c>
      <c r="K2228" s="4">
        <v>0.17</v>
      </c>
      <c r="L2228" s="4">
        <v>0.32090000000000002</v>
      </c>
      <c r="M2228" s="4">
        <v>0.52769999999999995</v>
      </c>
      <c r="N2228" s="4">
        <v>0.48</v>
      </c>
      <c r="O2228" s="4">
        <v>0.40039999999999998</v>
      </c>
      <c r="P2228" s="4">
        <v>0.50390000000000001</v>
      </c>
    </row>
    <row r="2229" spans="1:16" x14ac:dyDescent="0.25">
      <c r="A2229" t="s">
        <v>1983</v>
      </c>
      <c r="B2229" s="2">
        <v>0</v>
      </c>
      <c r="E2229" s="4" t="e">
        <v>#N/A</v>
      </c>
      <c r="F2229" s="4">
        <v>0.18</v>
      </c>
      <c r="K2229" s="4">
        <v>0.17</v>
      </c>
      <c r="L2229" s="4">
        <v>0.32090000000000002</v>
      </c>
      <c r="M2229" s="4">
        <v>0.52769999999999995</v>
      </c>
      <c r="N2229" s="4">
        <v>0.48</v>
      </c>
      <c r="O2229" s="4">
        <v>0.40039999999999998</v>
      </c>
      <c r="P2229" s="4">
        <v>0.50390000000000001</v>
      </c>
    </row>
    <row r="2230" spans="1:16" x14ac:dyDescent="0.25">
      <c r="A2230" t="s">
        <v>1984</v>
      </c>
      <c r="B2230" s="2">
        <v>0</v>
      </c>
      <c r="E2230" s="4" t="e">
        <v>#N/A</v>
      </c>
      <c r="F2230" s="4">
        <v>0.18</v>
      </c>
      <c r="K2230" s="4">
        <v>0.17</v>
      </c>
      <c r="L2230" s="4">
        <v>0.32090000000000002</v>
      </c>
      <c r="M2230" s="4">
        <v>0.52769999999999995</v>
      </c>
      <c r="N2230" s="4">
        <v>0.48</v>
      </c>
      <c r="O2230" s="4">
        <v>0.40039999999999998</v>
      </c>
      <c r="P2230" s="4">
        <v>0.50390000000000001</v>
      </c>
    </row>
    <row r="2231" spans="1:16" x14ac:dyDescent="0.25">
      <c r="A2231" t="s">
        <v>1985</v>
      </c>
      <c r="B2231" s="2">
        <v>0</v>
      </c>
      <c r="E2231" s="4" t="e">
        <v>#N/A</v>
      </c>
      <c r="F2231" s="4">
        <v>0.18</v>
      </c>
      <c r="K2231" s="4">
        <v>0.17</v>
      </c>
      <c r="L2231" s="4">
        <v>0.32090000000000002</v>
      </c>
      <c r="M2231" s="4">
        <v>0.52769999999999995</v>
      </c>
      <c r="N2231" s="4">
        <v>0.48</v>
      </c>
      <c r="O2231" s="4">
        <v>0.40039999999999998</v>
      </c>
      <c r="P2231" s="4">
        <v>0.50390000000000001</v>
      </c>
    </row>
    <row r="2232" spans="1:16" x14ac:dyDescent="0.25">
      <c r="A2232" t="s">
        <v>1986</v>
      </c>
      <c r="B2232" s="2">
        <v>0</v>
      </c>
      <c r="E2232" s="4" t="e">
        <v>#N/A</v>
      </c>
      <c r="F2232" s="4">
        <v>0.18</v>
      </c>
      <c r="K2232" s="4">
        <v>0.17</v>
      </c>
      <c r="L2232" s="4">
        <v>0.32090000000000002</v>
      </c>
      <c r="M2232" s="4">
        <v>0.52769999999999995</v>
      </c>
      <c r="N2232" s="4">
        <v>0.48</v>
      </c>
      <c r="O2232" s="4">
        <v>0.40039999999999998</v>
      </c>
      <c r="P2232" s="4">
        <v>0.50390000000000001</v>
      </c>
    </row>
    <row r="2233" spans="1:16" x14ac:dyDescent="0.25">
      <c r="A2233" t="s">
        <v>1987</v>
      </c>
      <c r="B2233" s="2">
        <v>0</v>
      </c>
      <c r="E2233" s="4" t="e">
        <v>#N/A</v>
      </c>
      <c r="F2233" s="4">
        <v>0.18</v>
      </c>
      <c r="K2233" s="4">
        <v>0.17</v>
      </c>
      <c r="L2233" s="4">
        <v>0.32090000000000002</v>
      </c>
      <c r="M2233" s="4">
        <v>0.52769999999999995</v>
      </c>
      <c r="N2233" s="4">
        <v>0.48</v>
      </c>
      <c r="O2233" s="4">
        <v>0.40039999999999998</v>
      </c>
      <c r="P2233" s="4">
        <v>0.50390000000000001</v>
      </c>
    </row>
    <row r="2234" spans="1:16" x14ac:dyDescent="0.25">
      <c r="A2234" t="s">
        <v>1988</v>
      </c>
      <c r="B2234" s="2">
        <v>0</v>
      </c>
      <c r="E2234" s="4" t="e">
        <v>#N/A</v>
      </c>
      <c r="F2234" s="4">
        <v>0.18</v>
      </c>
      <c r="K2234" s="4">
        <v>0.17</v>
      </c>
      <c r="L2234" s="4">
        <v>0.32090000000000002</v>
      </c>
      <c r="M2234" s="4">
        <v>0.52769999999999995</v>
      </c>
      <c r="N2234" s="4">
        <v>0.48</v>
      </c>
      <c r="O2234" s="4">
        <v>0.40039999999999998</v>
      </c>
      <c r="P2234" s="4">
        <v>0.50390000000000001</v>
      </c>
    </row>
    <row r="2235" spans="1:16" x14ac:dyDescent="0.25">
      <c r="A2235" t="s">
        <v>1989</v>
      </c>
      <c r="B2235" s="2">
        <v>0</v>
      </c>
      <c r="E2235" s="4" t="e">
        <v>#N/A</v>
      </c>
      <c r="F2235" s="4">
        <v>0.18</v>
      </c>
      <c r="K2235" s="4">
        <v>0.17</v>
      </c>
      <c r="L2235" s="4">
        <v>0.32090000000000002</v>
      </c>
      <c r="M2235" s="4">
        <v>0.52769999999999995</v>
      </c>
      <c r="N2235" s="4">
        <v>0.48</v>
      </c>
      <c r="O2235" s="4">
        <v>0.40039999999999998</v>
      </c>
      <c r="P2235" s="4">
        <v>0.50390000000000001</v>
      </c>
    </row>
    <row r="2236" spans="1:16" x14ac:dyDescent="0.25">
      <c r="A2236" t="s">
        <v>1990</v>
      </c>
      <c r="B2236" s="2">
        <v>0</v>
      </c>
      <c r="E2236" s="4" t="e">
        <v>#N/A</v>
      </c>
      <c r="F2236" s="4">
        <v>0.18</v>
      </c>
      <c r="K2236" s="4">
        <v>0.17</v>
      </c>
      <c r="L2236" s="4">
        <v>0.32090000000000002</v>
      </c>
      <c r="M2236" s="4">
        <v>0.52769999999999995</v>
      </c>
      <c r="N2236" s="4">
        <v>0.48</v>
      </c>
      <c r="O2236" s="4">
        <v>0.40039999999999998</v>
      </c>
      <c r="P2236" s="4">
        <v>0.50390000000000001</v>
      </c>
    </row>
    <row r="2237" spans="1:16" x14ac:dyDescent="0.25">
      <c r="A2237" t="s">
        <v>1991</v>
      </c>
      <c r="B2237" s="2">
        <v>0</v>
      </c>
      <c r="E2237" s="4" t="e">
        <v>#N/A</v>
      </c>
      <c r="F2237" s="4">
        <v>0.18</v>
      </c>
      <c r="K2237" s="4">
        <v>0.17</v>
      </c>
      <c r="L2237" s="4">
        <v>0.32090000000000002</v>
      </c>
      <c r="M2237" s="4">
        <v>0.52769999999999995</v>
      </c>
      <c r="N2237" s="4">
        <v>0.48</v>
      </c>
      <c r="O2237" s="4">
        <v>0.40039999999999998</v>
      </c>
      <c r="P2237" s="4">
        <v>0.50390000000000001</v>
      </c>
    </row>
    <row r="2238" spans="1:16" x14ac:dyDescent="0.25">
      <c r="A2238" t="s">
        <v>1992</v>
      </c>
      <c r="B2238" s="2">
        <v>0</v>
      </c>
      <c r="E2238" s="4" t="e">
        <v>#N/A</v>
      </c>
      <c r="F2238" s="4">
        <v>0.18</v>
      </c>
      <c r="K2238" s="4">
        <v>0.17</v>
      </c>
      <c r="L2238" s="4">
        <v>0.32090000000000002</v>
      </c>
      <c r="M2238" s="4">
        <v>0.52769999999999995</v>
      </c>
      <c r="N2238" s="4">
        <v>0.48</v>
      </c>
      <c r="O2238" s="4">
        <v>0.40039999999999998</v>
      </c>
      <c r="P2238" s="4">
        <v>0.50390000000000001</v>
      </c>
    </row>
    <row r="2239" spans="1:16" x14ac:dyDescent="0.25">
      <c r="A2239" t="s">
        <v>1993</v>
      </c>
      <c r="B2239" s="2">
        <v>0</v>
      </c>
      <c r="E2239" s="4" t="e">
        <v>#N/A</v>
      </c>
      <c r="F2239" s="4">
        <v>0.18</v>
      </c>
      <c r="K2239" s="4">
        <v>0.17</v>
      </c>
      <c r="L2239" s="4">
        <v>0.32090000000000002</v>
      </c>
      <c r="M2239" s="4">
        <v>0.52769999999999995</v>
      </c>
      <c r="N2239" s="4">
        <v>0.48</v>
      </c>
      <c r="O2239" s="4">
        <v>0.40039999999999998</v>
      </c>
      <c r="P2239" s="4">
        <v>0.50390000000000001</v>
      </c>
    </row>
    <row r="2240" spans="1:16" x14ac:dyDescent="0.25">
      <c r="A2240" t="s">
        <v>1994</v>
      </c>
      <c r="B2240" s="2">
        <v>0</v>
      </c>
      <c r="E2240" s="4" t="e">
        <v>#N/A</v>
      </c>
      <c r="F2240" s="4">
        <v>0.18</v>
      </c>
      <c r="K2240" s="4">
        <v>0.17</v>
      </c>
      <c r="L2240" s="4">
        <v>0.32090000000000002</v>
      </c>
      <c r="M2240" s="4">
        <v>0.52769999999999995</v>
      </c>
      <c r="N2240" s="4">
        <v>0.48</v>
      </c>
      <c r="O2240" s="4">
        <v>0.40039999999999998</v>
      </c>
      <c r="P2240" s="4">
        <v>0.50390000000000001</v>
      </c>
    </row>
    <row r="2241" spans="1:16" x14ac:dyDescent="0.25">
      <c r="A2241" t="s">
        <v>1995</v>
      </c>
      <c r="B2241" s="2">
        <v>0</v>
      </c>
      <c r="E2241" s="4" t="e">
        <v>#N/A</v>
      </c>
      <c r="F2241" s="4">
        <v>0.18</v>
      </c>
      <c r="K2241" s="4">
        <v>0.17</v>
      </c>
      <c r="L2241" s="4">
        <v>0.32090000000000002</v>
      </c>
      <c r="M2241" s="4">
        <v>0.52769999999999995</v>
      </c>
      <c r="N2241" s="4">
        <v>0.48</v>
      </c>
      <c r="O2241" s="4">
        <v>0.40039999999999998</v>
      </c>
      <c r="P2241" s="4">
        <v>0.50390000000000001</v>
      </c>
    </row>
    <row r="2242" spans="1:16" x14ac:dyDescent="0.25">
      <c r="A2242" t="s">
        <v>1996</v>
      </c>
      <c r="B2242" s="2">
        <v>0</v>
      </c>
      <c r="E2242" s="4" t="e">
        <v>#N/A</v>
      </c>
      <c r="F2242" s="4">
        <v>0.18</v>
      </c>
      <c r="K2242" s="4">
        <v>0.17</v>
      </c>
      <c r="L2242" s="4">
        <v>0.32090000000000002</v>
      </c>
      <c r="M2242" s="4">
        <v>0.52769999999999995</v>
      </c>
      <c r="N2242" s="4">
        <v>0.48</v>
      </c>
      <c r="O2242" s="4">
        <v>0.40039999999999998</v>
      </c>
      <c r="P2242" s="4">
        <v>0.50390000000000001</v>
      </c>
    </row>
    <row r="2243" spans="1:16" x14ac:dyDescent="0.25">
      <c r="A2243" t="s">
        <v>1997</v>
      </c>
      <c r="B2243" s="2">
        <v>0</v>
      </c>
      <c r="E2243" s="4" t="e">
        <v>#N/A</v>
      </c>
      <c r="F2243" s="4">
        <v>0.18</v>
      </c>
      <c r="K2243" s="4">
        <v>0.17</v>
      </c>
      <c r="L2243" s="4">
        <v>0.32090000000000002</v>
      </c>
      <c r="M2243" s="4">
        <v>0.52769999999999995</v>
      </c>
      <c r="N2243" s="4">
        <v>0.48</v>
      </c>
      <c r="O2243" s="4">
        <v>0.40039999999999998</v>
      </c>
      <c r="P2243" s="4">
        <v>0.50390000000000001</v>
      </c>
    </row>
    <row r="2244" spans="1:16" x14ac:dyDescent="0.25">
      <c r="A2244" t="s">
        <v>1998</v>
      </c>
      <c r="B2244" s="2">
        <v>0</v>
      </c>
      <c r="E2244" s="4" t="e">
        <v>#N/A</v>
      </c>
      <c r="F2244" s="4">
        <v>0.18</v>
      </c>
      <c r="K2244" s="4">
        <v>0.17</v>
      </c>
      <c r="L2244" s="4">
        <v>0.32090000000000002</v>
      </c>
      <c r="M2244" s="4">
        <v>0.52769999999999995</v>
      </c>
      <c r="N2244" s="4">
        <v>0.48</v>
      </c>
      <c r="O2244" s="4">
        <v>0.40039999999999998</v>
      </c>
      <c r="P2244" s="4">
        <v>0.50390000000000001</v>
      </c>
    </row>
    <row r="2245" spans="1:16" x14ac:dyDescent="0.25">
      <c r="A2245" t="s">
        <v>1999</v>
      </c>
      <c r="B2245" s="2">
        <v>0</v>
      </c>
      <c r="E2245" s="4" t="e">
        <v>#N/A</v>
      </c>
      <c r="F2245" s="4">
        <v>0.18</v>
      </c>
      <c r="K2245" s="4">
        <v>0.17</v>
      </c>
      <c r="L2245" s="4">
        <v>0.32090000000000002</v>
      </c>
      <c r="M2245" s="4">
        <v>0.52769999999999995</v>
      </c>
      <c r="N2245" s="4">
        <v>0.48</v>
      </c>
      <c r="O2245" s="4">
        <v>0.40039999999999998</v>
      </c>
      <c r="P2245" s="4">
        <v>0.50390000000000001</v>
      </c>
    </row>
    <row r="2246" spans="1:16" x14ac:dyDescent="0.25">
      <c r="A2246" t="s">
        <v>2000</v>
      </c>
      <c r="B2246" s="2">
        <v>0</v>
      </c>
      <c r="E2246" s="4" t="e">
        <v>#N/A</v>
      </c>
      <c r="F2246" s="4">
        <v>0.18</v>
      </c>
      <c r="K2246" s="4">
        <v>0.17</v>
      </c>
      <c r="L2246" s="4">
        <v>0.32090000000000002</v>
      </c>
      <c r="M2246" s="4">
        <v>0.52769999999999995</v>
      </c>
      <c r="N2246" s="4">
        <v>0.48</v>
      </c>
      <c r="O2246" s="4">
        <v>0.40039999999999998</v>
      </c>
      <c r="P2246" s="4">
        <v>0.50390000000000001</v>
      </c>
    </row>
    <row r="2247" spans="1:16" x14ac:dyDescent="0.25">
      <c r="A2247" t="s">
        <v>2001</v>
      </c>
      <c r="B2247" s="2">
        <v>0</v>
      </c>
      <c r="E2247" s="4" t="e">
        <v>#N/A</v>
      </c>
      <c r="F2247" s="4">
        <v>0.18</v>
      </c>
      <c r="K2247" s="4">
        <v>0.17</v>
      </c>
      <c r="L2247" s="4">
        <v>0.32090000000000002</v>
      </c>
      <c r="M2247" s="4">
        <v>0.52769999999999995</v>
      </c>
      <c r="N2247" s="4">
        <v>0.48</v>
      </c>
      <c r="O2247" s="4">
        <v>0.40039999999999998</v>
      </c>
      <c r="P2247" s="4">
        <v>0.50390000000000001</v>
      </c>
    </row>
    <row r="2248" spans="1:16" x14ac:dyDescent="0.25">
      <c r="A2248" t="s">
        <v>2002</v>
      </c>
      <c r="B2248" s="2">
        <v>0</v>
      </c>
      <c r="E2248" s="4" t="e">
        <v>#N/A</v>
      </c>
      <c r="F2248" s="4">
        <v>0.18</v>
      </c>
      <c r="K2248" s="4">
        <v>0.17</v>
      </c>
      <c r="L2248" s="4">
        <v>0.32090000000000002</v>
      </c>
      <c r="M2248" s="4">
        <v>0.52769999999999995</v>
      </c>
      <c r="N2248" s="4">
        <v>0.48</v>
      </c>
      <c r="O2248" s="4">
        <v>0.40039999999999998</v>
      </c>
      <c r="P2248" s="4">
        <v>0.50390000000000001</v>
      </c>
    </row>
    <row r="2249" spans="1:16" x14ac:dyDescent="0.25">
      <c r="A2249" t="s">
        <v>2003</v>
      </c>
      <c r="B2249" s="2">
        <v>0</v>
      </c>
      <c r="E2249" s="4" t="e">
        <v>#N/A</v>
      </c>
      <c r="F2249" s="4">
        <v>0.18</v>
      </c>
      <c r="K2249" s="4">
        <v>0.17</v>
      </c>
      <c r="L2249" s="4">
        <v>0.32090000000000002</v>
      </c>
      <c r="M2249" s="4">
        <v>0.52769999999999995</v>
      </c>
      <c r="N2249" s="4">
        <v>0.48</v>
      </c>
      <c r="O2249" s="4">
        <v>0.40039999999999998</v>
      </c>
      <c r="P2249" s="4">
        <v>0.50390000000000001</v>
      </c>
    </row>
    <row r="2250" spans="1:16" x14ac:dyDescent="0.25">
      <c r="A2250" t="s">
        <v>2004</v>
      </c>
      <c r="B2250" s="2">
        <v>0</v>
      </c>
      <c r="E2250" s="4" t="e">
        <v>#N/A</v>
      </c>
      <c r="F2250" s="4">
        <v>0.18</v>
      </c>
      <c r="K2250" s="4">
        <v>0.17</v>
      </c>
      <c r="L2250" s="4">
        <v>0.32090000000000002</v>
      </c>
      <c r="M2250" s="4">
        <v>0.52769999999999995</v>
      </c>
      <c r="N2250" s="4">
        <v>0.48</v>
      </c>
      <c r="O2250" s="4">
        <v>0.40039999999999998</v>
      </c>
      <c r="P2250" s="4">
        <v>0.50390000000000001</v>
      </c>
    </row>
    <row r="2251" spans="1:16" x14ac:dyDescent="0.25">
      <c r="A2251" t="s">
        <v>2005</v>
      </c>
      <c r="B2251" s="2">
        <v>0</v>
      </c>
      <c r="E2251" s="4" t="e">
        <v>#N/A</v>
      </c>
      <c r="F2251" s="4">
        <v>0.18</v>
      </c>
      <c r="K2251" s="4">
        <v>0.17</v>
      </c>
      <c r="L2251" s="4">
        <v>0.32090000000000002</v>
      </c>
      <c r="M2251" s="4">
        <v>0.52769999999999995</v>
      </c>
      <c r="N2251" s="4">
        <v>0.48</v>
      </c>
      <c r="O2251" s="4">
        <v>0.40039999999999998</v>
      </c>
      <c r="P2251" s="4">
        <v>0.50390000000000001</v>
      </c>
    </row>
    <row r="2252" spans="1:16" x14ac:dyDescent="0.25">
      <c r="A2252" t="s">
        <v>2006</v>
      </c>
      <c r="B2252" s="2">
        <v>0</v>
      </c>
      <c r="E2252" s="4" t="e">
        <v>#N/A</v>
      </c>
      <c r="F2252" s="4">
        <v>0.18</v>
      </c>
      <c r="K2252" s="4">
        <v>0.17</v>
      </c>
      <c r="L2252" s="4">
        <v>0.32090000000000002</v>
      </c>
      <c r="M2252" s="4">
        <v>0.52769999999999995</v>
      </c>
      <c r="N2252" s="4">
        <v>0.48</v>
      </c>
      <c r="O2252" s="4">
        <v>0.40039999999999998</v>
      </c>
      <c r="P2252" s="4">
        <v>0.50390000000000001</v>
      </c>
    </row>
    <row r="2253" spans="1:16" x14ac:dyDescent="0.25">
      <c r="A2253" t="s">
        <v>2007</v>
      </c>
      <c r="B2253" s="2">
        <v>0</v>
      </c>
      <c r="E2253" s="4" t="e">
        <v>#N/A</v>
      </c>
      <c r="F2253" s="4">
        <v>0.18</v>
      </c>
      <c r="K2253" s="4">
        <v>0.17</v>
      </c>
      <c r="L2253" s="4">
        <v>0.32090000000000002</v>
      </c>
      <c r="M2253" s="4">
        <v>0.52769999999999995</v>
      </c>
      <c r="N2253" s="4">
        <v>0.48</v>
      </c>
      <c r="O2253" s="4">
        <v>0.40039999999999998</v>
      </c>
      <c r="P2253" s="4">
        <v>0.50390000000000001</v>
      </c>
    </row>
    <row r="2254" spans="1:16" x14ac:dyDescent="0.25">
      <c r="A2254" t="s">
        <v>2008</v>
      </c>
      <c r="B2254" s="2">
        <v>0</v>
      </c>
      <c r="E2254" s="4" t="e">
        <v>#N/A</v>
      </c>
      <c r="F2254" s="4">
        <v>0.18</v>
      </c>
      <c r="K2254" s="4">
        <v>0.17</v>
      </c>
      <c r="L2254" s="4">
        <v>0.32090000000000002</v>
      </c>
      <c r="M2254" s="4">
        <v>0.52769999999999995</v>
      </c>
      <c r="N2254" s="4">
        <v>0.48</v>
      </c>
      <c r="O2254" s="4">
        <v>0.40039999999999998</v>
      </c>
      <c r="P2254" s="4">
        <v>0.50390000000000001</v>
      </c>
    </row>
    <row r="2255" spans="1:16" x14ac:dyDescent="0.25">
      <c r="A2255" t="s">
        <v>2009</v>
      </c>
      <c r="B2255" s="2">
        <v>0</v>
      </c>
      <c r="E2255" s="4" t="e">
        <v>#N/A</v>
      </c>
      <c r="F2255" s="4">
        <v>0.18</v>
      </c>
      <c r="K2255" s="4">
        <v>0.17</v>
      </c>
      <c r="L2255" s="4">
        <v>0.32090000000000002</v>
      </c>
      <c r="M2255" s="4">
        <v>0.52769999999999995</v>
      </c>
      <c r="N2255" s="4">
        <v>0.48</v>
      </c>
      <c r="O2255" s="4">
        <v>0.40039999999999998</v>
      </c>
      <c r="P2255" s="4">
        <v>0.50390000000000001</v>
      </c>
    </row>
    <row r="2256" spans="1:16" x14ac:dyDescent="0.25">
      <c r="A2256" t="s">
        <v>2010</v>
      </c>
      <c r="B2256" s="2">
        <v>0</v>
      </c>
      <c r="E2256" s="4" t="e">
        <v>#N/A</v>
      </c>
      <c r="F2256" s="4">
        <v>0.18</v>
      </c>
      <c r="K2256" s="4">
        <v>0.17</v>
      </c>
      <c r="L2256" s="4">
        <v>0.32090000000000002</v>
      </c>
      <c r="M2256" s="4">
        <v>0.52769999999999995</v>
      </c>
      <c r="N2256" s="4">
        <v>0.48</v>
      </c>
      <c r="O2256" s="4">
        <v>0.40039999999999998</v>
      </c>
      <c r="P2256" s="4">
        <v>0.50390000000000001</v>
      </c>
    </row>
    <row r="2257" spans="1:16" x14ac:dyDescent="0.25">
      <c r="A2257" t="s">
        <v>2011</v>
      </c>
      <c r="B2257" s="2">
        <v>0</v>
      </c>
      <c r="E2257" s="4" t="e">
        <v>#N/A</v>
      </c>
      <c r="F2257" s="4">
        <v>0.18</v>
      </c>
      <c r="K2257" s="4">
        <v>0.17</v>
      </c>
      <c r="L2257" s="4">
        <v>0.32090000000000002</v>
      </c>
      <c r="M2257" s="4">
        <v>0.52769999999999995</v>
      </c>
      <c r="N2257" s="4">
        <v>0.48</v>
      </c>
      <c r="O2257" s="4">
        <v>0.40039999999999998</v>
      </c>
      <c r="P2257" s="4">
        <v>0.50390000000000001</v>
      </c>
    </row>
    <row r="2258" spans="1:16" x14ac:dyDescent="0.25">
      <c r="A2258" t="s">
        <v>2012</v>
      </c>
      <c r="B2258" s="2">
        <v>0</v>
      </c>
      <c r="E2258" s="4" t="e">
        <v>#N/A</v>
      </c>
      <c r="F2258" s="4">
        <v>0.18</v>
      </c>
      <c r="K2258" s="4">
        <v>0.17</v>
      </c>
      <c r="L2258" s="4">
        <v>0.32090000000000002</v>
      </c>
      <c r="M2258" s="4">
        <v>0.52769999999999995</v>
      </c>
      <c r="N2258" s="4">
        <v>0.48</v>
      </c>
      <c r="O2258" s="4">
        <v>0.40039999999999998</v>
      </c>
      <c r="P2258" s="4">
        <v>0.50390000000000001</v>
      </c>
    </row>
    <row r="2259" spans="1:16" x14ac:dyDescent="0.25">
      <c r="A2259" t="s">
        <v>2013</v>
      </c>
      <c r="B2259" s="2">
        <v>0</v>
      </c>
      <c r="E2259" s="4" t="e">
        <v>#N/A</v>
      </c>
      <c r="F2259" s="4">
        <v>0.18</v>
      </c>
      <c r="K2259" s="4">
        <v>0.17</v>
      </c>
      <c r="L2259" s="4">
        <v>0.32090000000000002</v>
      </c>
      <c r="M2259" s="4">
        <v>0.52769999999999995</v>
      </c>
      <c r="N2259" s="4">
        <v>0.48</v>
      </c>
      <c r="O2259" s="4">
        <v>0.40039999999999998</v>
      </c>
      <c r="P2259" s="4">
        <v>0.50390000000000001</v>
      </c>
    </row>
    <row r="2260" spans="1:16" x14ac:dyDescent="0.25">
      <c r="A2260" t="s">
        <v>2014</v>
      </c>
      <c r="B2260" s="2">
        <v>0</v>
      </c>
      <c r="E2260" s="4" t="e">
        <v>#N/A</v>
      </c>
      <c r="F2260" s="4">
        <v>0.18</v>
      </c>
      <c r="K2260" s="4">
        <v>0.17</v>
      </c>
      <c r="L2260" s="4">
        <v>0.32090000000000002</v>
      </c>
      <c r="M2260" s="4">
        <v>0.52769999999999995</v>
      </c>
      <c r="N2260" s="4">
        <v>0.48</v>
      </c>
      <c r="O2260" s="4">
        <v>0.40039999999999998</v>
      </c>
      <c r="P2260" s="4">
        <v>0.50390000000000001</v>
      </c>
    </row>
    <row r="2261" spans="1:16" x14ac:dyDescent="0.25">
      <c r="A2261" t="s">
        <v>2015</v>
      </c>
      <c r="B2261" s="2">
        <v>0</v>
      </c>
      <c r="E2261" s="4" t="e">
        <v>#N/A</v>
      </c>
      <c r="F2261" s="4">
        <v>0.18</v>
      </c>
      <c r="K2261" s="4">
        <v>0.17</v>
      </c>
      <c r="L2261" s="4">
        <v>0.32090000000000002</v>
      </c>
      <c r="M2261" s="4">
        <v>0.52769999999999995</v>
      </c>
      <c r="N2261" s="4">
        <v>0.48</v>
      </c>
      <c r="O2261" s="4">
        <v>0.40039999999999998</v>
      </c>
      <c r="P2261" s="4">
        <v>0.50390000000000001</v>
      </c>
    </row>
    <row r="2262" spans="1:16" x14ac:dyDescent="0.25">
      <c r="A2262" t="s">
        <v>2016</v>
      </c>
      <c r="B2262" s="2">
        <v>0</v>
      </c>
      <c r="E2262" s="4" t="e">
        <v>#N/A</v>
      </c>
      <c r="F2262" s="4">
        <v>0.18</v>
      </c>
      <c r="K2262" s="4">
        <v>0.17</v>
      </c>
      <c r="L2262" s="4">
        <v>0.32090000000000002</v>
      </c>
      <c r="M2262" s="4">
        <v>0.52769999999999995</v>
      </c>
      <c r="N2262" s="4">
        <v>0.48</v>
      </c>
      <c r="O2262" s="4">
        <v>0.40039999999999998</v>
      </c>
      <c r="P2262" s="4">
        <v>0.50390000000000001</v>
      </c>
    </row>
    <row r="2263" spans="1:16" x14ac:dyDescent="0.25">
      <c r="A2263" t="s">
        <v>2017</v>
      </c>
      <c r="B2263" s="2">
        <v>0</v>
      </c>
      <c r="E2263" s="4" t="e">
        <v>#N/A</v>
      </c>
      <c r="F2263" s="4">
        <v>0.18</v>
      </c>
      <c r="K2263" s="4">
        <v>0.17</v>
      </c>
      <c r="L2263" s="4">
        <v>0.32090000000000002</v>
      </c>
      <c r="M2263" s="4">
        <v>0.52769999999999995</v>
      </c>
      <c r="N2263" s="4">
        <v>0.48</v>
      </c>
      <c r="O2263" s="4">
        <v>0.40039999999999998</v>
      </c>
      <c r="P2263" s="4">
        <v>0.50390000000000001</v>
      </c>
    </row>
    <row r="2264" spans="1:16" x14ac:dyDescent="0.25">
      <c r="A2264" t="s">
        <v>2018</v>
      </c>
      <c r="B2264" s="2">
        <v>0</v>
      </c>
      <c r="E2264" s="4" t="e">
        <v>#N/A</v>
      </c>
      <c r="F2264" s="4">
        <v>0.18</v>
      </c>
      <c r="K2264" s="4">
        <v>0.17</v>
      </c>
      <c r="L2264" s="4">
        <v>0.32090000000000002</v>
      </c>
      <c r="M2264" s="4">
        <v>0.52769999999999995</v>
      </c>
      <c r="N2264" s="4">
        <v>0.48</v>
      </c>
      <c r="O2264" s="4">
        <v>0.40039999999999998</v>
      </c>
      <c r="P2264" s="4">
        <v>0.50390000000000001</v>
      </c>
    </row>
    <row r="2265" spans="1:16" x14ac:dyDescent="0.25">
      <c r="A2265" t="s">
        <v>2019</v>
      </c>
      <c r="B2265" s="2">
        <v>0</v>
      </c>
      <c r="E2265" s="4" t="e">
        <v>#N/A</v>
      </c>
      <c r="F2265" s="4">
        <v>0.18</v>
      </c>
      <c r="K2265" s="4">
        <v>0.17</v>
      </c>
      <c r="L2265" s="4">
        <v>0.32090000000000002</v>
      </c>
      <c r="M2265" s="4">
        <v>0.52769999999999995</v>
      </c>
      <c r="N2265" s="4">
        <v>0.48</v>
      </c>
      <c r="O2265" s="4">
        <v>0.40039999999999998</v>
      </c>
      <c r="P2265" s="4">
        <v>0.50390000000000001</v>
      </c>
    </row>
    <row r="2266" spans="1:16" x14ac:dyDescent="0.25">
      <c r="A2266" t="s">
        <v>2020</v>
      </c>
      <c r="B2266" s="2">
        <v>0</v>
      </c>
      <c r="E2266" s="4" t="e">
        <v>#N/A</v>
      </c>
      <c r="F2266" s="4">
        <v>0.18</v>
      </c>
      <c r="K2266" s="4">
        <v>0.17</v>
      </c>
      <c r="L2266" s="4">
        <v>0.32090000000000002</v>
      </c>
      <c r="M2266" s="4">
        <v>0.52769999999999995</v>
      </c>
      <c r="N2266" s="4">
        <v>0.48</v>
      </c>
      <c r="O2266" s="4">
        <v>0.40039999999999998</v>
      </c>
      <c r="P2266" s="4">
        <v>0.50390000000000001</v>
      </c>
    </row>
    <row r="2267" spans="1:16" x14ac:dyDescent="0.25">
      <c r="A2267" t="s">
        <v>2021</v>
      </c>
      <c r="B2267" s="2">
        <v>0</v>
      </c>
      <c r="E2267" s="4" t="e">
        <v>#N/A</v>
      </c>
      <c r="F2267" s="4">
        <v>0.18</v>
      </c>
      <c r="K2267" s="4">
        <v>0.17</v>
      </c>
      <c r="L2267" s="4">
        <v>0.32090000000000002</v>
      </c>
      <c r="M2267" s="4">
        <v>0.52769999999999995</v>
      </c>
      <c r="N2267" s="4">
        <v>0.48</v>
      </c>
      <c r="O2267" s="4">
        <v>0.40039999999999998</v>
      </c>
      <c r="P2267" s="4">
        <v>0.50390000000000001</v>
      </c>
    </row>
    <row r="2268" spans="1:16" x14ac:dyDescent="0.25">
      <c r="A2268" t="s">
        <v>2022</v>
      </c>
      <c r="B2268" s="2">
        <v>0</v>
      </c>
      <c r="E2268" s="4" t="e">
        <v>#N/A</v>
      </c>
      <c r="F2268" s="4">
        <v>0.18</v>
      </c>
      <c r="K2268" s="4">
        <v>0.17</v>
      </c>
      <c r="L2268" s="4">
        <v>0.32090000000000002</v>
      </c>
      <c r="M2268" s="4">
        <v>0.52769999999999995</v>
      </c>
      <c r="N2268" s="4">
        <v>0.48</v>
      </c>
      <c r="O2268" s="4">
        <v>0.40039999999999998</v>
      </c>
      <c r="P2268" s="4">
        <v>0.50390000000000001</v>
      </c>
    </row>
    <row r="2269" spans="1:16" x14ac:dyDescent="0.25">
      <c r="A2269" t="s">
        <v>2023</v>
      </c>
      <c r="B2269" s="2">
        <v>0</v>
      </c>
      <c r="E2269" s="4" t="e">
        <v>#N/A</v>
      </c>
      <c r="F2269" s="4">
        <v>0.18</v>
      </c>
      <c r="K2269" s="4">
        <v>0.17</v>
      </c>
      <c r="L2269" s="4">
        <v>0.32090000000000002</v>
      </c>
      <c r="M2269" s="4">
        <v>0.52769999999999995</v>
      </c>
      <c r="N2269" s="4">
        <v>0.48</v>
      </c>
      <c r="O2269" s="4">
        <v>0.40039999999999998</v>
      </c>
      <c r="P2269" s="4">
        <v>0.50390000000000001</v>
      </c>
    </row>
    <row r="2270" spans="1:16" x14ac:dyDescent="0.25">
      <c r="A2270" t="s">
        <v>2024</v>
      </c>
      <c r="B2270" s="2">
        <v>0</v>
      </c>
      <c r="E2270" s="4" t="e">
        <v>#N/A</v>
      </c>
      <c r="F2270" s="4">
        <v>0.18</v>
      </c>
      <c r="K2270" s="4">
        <v>0.17</v>
      </c>
      <c r="L2270" s="4">
        <v>0.32090000000000002</v>
      </c>
      <c r="M2270" s="4">
        <v>0.52769999999999995</v>
      </c>
      <c r="N2270" s="4">
        <v>0.48</v>
      </c>
      <c r="O2270" s="4">
        <v>0.40039999999999998</v>
      </c>
      <c r="P2270" s="4">
        <v>0.50390000000000001</v>
      </c>
    </row>
    <row r="2271" spans="1:16" x14ac:dyDescent="0.25">
      <c r="A2271" t="s">
        <v>2025</v>
      </c>
      <c r="B2271" s="2">
        <v>0</v>
      </c>
      <c r="E2271" s="4" t="e">
        <v>#N/A</v>
      </c>
      <c r="F2271" s="4">
        <v>0.18</v>
      </c>
      <c r="K2271" s="4">
        <v>0.17</v>
      </c>
      <c r="L2271" s="4">
        <v>0.32090000000000002</v>
      </c>
      <c r="M2271" s="4">
        <v>0.52769999999999995</v>
      </c>
      <c r="N2271" s="4">
        <v>0.48</v>
      </c>
      <c r="O2271" s="4">
        <v>0.40039999999999998</v>
      </c>
      <c r="P2271" s="4">
        <v>0.50390000000000001</v>
      </c>
    </row>
    <row r="2272" spans="1:16" x14ac:dyDescent="0.25">
      <c r="A2272" t="s">
        <v>2026</v>
      </c>
      <c r="B2272" s="2">
        <v>0</v>
      </c>
      <c r="E2272" s="4" t="e">
        <v>#N/A</v>
      </c>
      <c r="F2272" s="4">
        <v>0.18</v>
      </c>
      <c r="K2272" s="4">
        <v>0.17</v>
      </c>
      <c r="L2272" s="4">
        <v>0.32090000000000002</v>
      </c>
      <c r="M2272" s="4">
        <v>0.52769999999999995</v>
      </c>
      <c r="N2272" s="4">
        <v>0.48</v>
      </c>
      <c r="O2272" s="4">
        <v>0.40039999999999998</v>
      </c>
      <c r="P2272" s="4">
        <v>0.50390000000000001</v>
      </c>
    </row>
    <row r="2273" spans="1:16" x14ac:dyDescent="0.25">
      <c r="A2273" t="s">
        <v>2027</v>
      </c>
      <c r="B2273" s="2">
        <v>0</v>
      </c>
      <c r="E2273" s="4" t="e">
        <v>#N/A</v>
      </c>
      <c r="F2273" s="4">
        <v>0.18</v>
      </c>
      <c r="K2273" s="4">
        <v>0.17</v>
      </c>
      <c r="L2273" s="4">
        <v>0.32090000000000002</v>
      </c>
      <c r="M2273" s="4">
        <v>0.52769999999999995</v>
      </c>
      <c r="N2273" s="4">
        <v>0.48</v>
      </c>
      <c r="O2273" s="4">
        <v>0.40039999999999998</v>
      </c>
      <c r="P2273" s="4">
        <v>0.50390000000000001</v>
      </c>
    </row>
    <row r="2274" spans="1:16" x14ac:dyDescent="0.25">
      <c r="A2274" t="s">
        <v>2028</v>
      </c>
      <c r="B2274" s="2">
        <v>0</v>
      </c>
      <c r="E2274" s="4" t="e">
        <v>#N/A</v>
      </c>
      <c r="F2274" s="4">
        <v>0.18</v>
      </c>
      <c r="K2274" s="4">
        <v>0.17</v>
      </c>
      <c r="L2274" s="4">
        <v>0.32090000000000002</v>
      </c>
      <c r="M2274" s="4">
        <v>0.52769999999999995</v>
      </c>
      <c r="N2274" s="4">
        <v>0.48</v>
      </c>
      <c r="O2274" s="4">
        <v>0.40039999999999998</v>
      </c>
      <c r="P2274" s="4">
        <v>0.50390000000000001</v>
      </c>
    </row>
    <row r="2275" spans="1:16" x14ac:dyDescent="0.25">
      <c r="A2275" t="s">
        <v>2029</v>
      </c>
      <c r="B2275" s="2">
        <v>0</v>
      </c>
      <c r="E2275" s="4" t="e">
        <v>#N/A</v>
      </c>
      <c r="F2275" s="4">
        <v>0.18</v>
      </c>
      <c r="K2275" s="4">
        <v>0.17</v>
      </c>
      <c r="L2275" s="4">
        <v>0.32090000000000002</v>
      </c>
      <c r="M2275" s="4">
        <v>0.52769999999999995</v>
      </c>
      <c r="N2275" s="4">
        <v>0.48</v>
      </c>
      <c r="O2275" s="4">
        <v>0.40039999999999998</v>
      </c>
      <c r="P2275" s="4">
        <v>0.50390000000000001</v>
      </c>
    </row>
    <row r="2276" spans="1:16" x14ac:dyDescent="0.25">
      <c r="A2276" t="s">
        <v>2030</v>
      </c>
      <c r="B2276" s="2">
        <v>0</v>
      </c>
      <c r="E2276" s="4" t="e">
        <v>#N/A</v>
      </c>
      <c r="F2276" s="4">
        <v>0.18</v>
      </c>
      <c r="K2276" s="4">
        <v>0.17</v>
      </c>
      <c r="L2276" s="4">
        <v>0.32090000000000002</v>
      </c>
      <c r="M2276" s="4">
        <v>0.52769999999999995</v>
      </c>
      <c r="N2276" s="4">
        <v>0.48</v>
      </c>
      <c r="O2276" s="4">
        <v>0.40039999999999998</v>
      </c>
      <c r="P2276" s="4">
        <v>0.50390000000000001</v>
      </c>
    </row>
    <row r="2277" spans="1:16" x14ac:dyDescent="0.25">
      <c r="A2277" t="s">
        <v>2031</v>
      </c>
      <c r="B2277" s="2">
        <v>0</v>
      </c>
      <c r="E2277" s="4" t="e">
        <v>#N/A</v>
      </c>
      <c r="F2277" s="4">
        <v>0.18</v>
      </c>
      <c r="K2277" s="4">
        <v>0.17</v>
      </c>
      <c r="L2277" s="4">
        <v>0.32090000000000002</v>
      </c>
      <c r="M2277" s="4">
        <v>0.52769999999999995</v>
      </c>
      <c r="N2277" s="4">
        <v>0.48</v>
      </c>
      <c r="O2277" s="4">
        <v>0.40039999999999998</v>
      </c>
      <c r="P2277" s="4">
        <v>0.50390000000000001</v>
      </c>
    </row>
    <row r="2278" spans="1:16" x14ac:dyDescent="0.25">
      <c r="A2278" t="s">
        <v>2032</v>
      </c>
      <c r="B2278" s="2">
        <v>0</v>
      </c>
      <c r="E2278" s="4" t="e">
        <v>#N/A</v>
      </c>
      <c r="F2278" s="4">
        <v>0.18</v>
      </c>
      <c r="K2278" s="4">
        <v>0.17</v>
      </c>
      <c r="L2278" s="4">
        <v>0.32090000000000002</v>
      </c>
      <c r="M2278" s="4">
        <v>0.52769999999999995</v>
      </c>
      <c r="N2278" s="4">
        <v>0.48</v>
      </c>
      <c r="O2278" s="4">
        <v>0.40039999999999998</v>
      </c>
      <c r="P2278" s="4">
        <v>0.50390000000000001</v>
      </c>
    </row>
    <row r="2279" spans="1:16" x14ac:dyDescent="0.25">
      <c r="A2279" t="s">
        <v>2033</v>
      </c>
      <c r="B2279" s="2">
        <v>0</v>
      </c>
      <c r="E2279" s="4" t="e">
        <v>#N/A</v>
      </c>
      <c r="F2279" s="4">
        <v>0.18</v>
      </c>
      <c r="K2279" s="4">
        <v>0.17</v>
      </c>
      <c r="L2279" s="4">
        <v>0.32090000000000002</v>
      </c>
      <c r="M2279" s="4">
        <v>0.52769999999999995</v>
      </c>
      <c r="N2279" s="4">
        <v>0.48</v>
      </c>
      <c r="O2279" s="4">
        <v>0.40039999999999998</v>
      </c>
      <c r="P2279" s="4">
        <v>0.50390000000000001</v>
      </c>
    </row>
    <row r="2280" spans="1:16" x14ac:dyDescent="0.25">
      <c r="A2280" t="s">
        <v>2034</v>
      </c>
      <c r="B2280" s="2">
        <v>0</v>
      </c>
      <c r="E2280" s="4" t="e">
        <v>#N/A</v>
      </c>
      <c r="F2280" s="4">
        <v>0.18</v>
      </c>
      <c r="K2280" s="4">
        <v>0.17</v>
      </c>
      <c r="L2280" s="4">
        <v>0.32090000000000002</v>
      </c>
      <c r="M2280" s="4">
        <v>0.52769999999999995</v>
      </c>
      <c r="N2280" s="4">
        <v>0.48</v>
      </c>
      <c r="O2280" s="4">
        <v>0.40039999999999998</v>
      </c>
      <c r="P2280" s="4">
        <v>0.50390000000000001</v>
      </c>
    </row>
    <row r="2281" spans="1:16" x14ac:dyDescent="0.25">
      <c r="A2281" t="s">
        <v>2035</v>
      </c>
      <c r="B2281" s="2">
        <v>0</v>
      </c>
      <c r="E2281" s="4" t="e">
        <v>#N/A</v>
      </c>
      <c r="F2281" s="4">
        <v>0.18</v>
      </c>
      <c r="K2281" s="4">
        <v>0.17</v>
      </c>
      <c r="L2281" s="4">
        <v>0.32090000000000002</v>
      </c>
      <c r="M2281" s="4">
        <v>0.52769999999999995</v>
      </c>
      <c r="N2281" s="4">
        <v>0.48</v>
      </c>
      <c r="O2281" s="4">
        <v>0.40039999999999998</v>
      </c>
      <c r="P2281" s="4">
        <v>0.50390000000000001</v>
      </c>
    </row>
    <row r="2282" spans="1:16" x14ac:dyDescent="0.25">
      <c r="A2282" t="s">
        <v>2036</v>
      </c>
      <c r="B2282" s="2">
        <v>0</v>
      </c>
      <c r="E2282" s="4" t="e">
        <v>#N/A</v>
      </c>
      <c r="F2282" s="4">
        <v>0.18</v>
      </c>
      <c r="K2282" s="4">
        <v>0.17</v>
      </c>
      <c r="L2282" s="4">
        <v>0.32090000000000002</v>
      </c>
      <c r="M2282" s="4">
        <v>0.52769999999999995</v>
      </c>
      <c r="N2282" s="4">
        <v>0.48</v>
      </c>
      <c r="O2282" s="4">
        <v>0.40039999999999998</v>
      </c>
      <c r="P2282" s="4">
        <v>0.50390000000000001</v>
      </c>
    </row>
    <row r="2283" spans="1:16" x14ac:dyDescent="0.25">
      <c r="A2283" t="s">
        <v>2037</v>
      </c>
      <c r="B2283" s="2">
        <v>0</v>
      </c>
      <c r="E2283" s="4" t="e">
        <v>#N/A</v>
      </c>
      <c r="F2283" s="4">
        <v>0.18</v>
      </c>
      <c r="K2283" s="4">
        <v>0.17</v>
      </c>
      <c r="L2283" s="4">
        <v>0.32090000000000002</v>
      </c>
      <c r="M2283" s="4">
        <v>0.52769999999999995</v>
      </c>
      <c r="N2283" s="4">
        <v>0.48</v>
      </c>
      <c r="O2283" s="4">
        <v>0.40039999999999998</v>
      </c>
      <c r="P2283" s="4">
        <v>0.50390000000000001</v>
      </c>
    </row>
    <row r="2284" spans="1:16" x14ac:dyDescent="0.25">
      <c r="A2284" t="s">
        <v>2038</v>
      </c>
      <c r="B2284" s="2">
        <v>0</v>
      </c>
      <c r="E2284" s="4" t="e">
        <v>#N/A</v>
      </c>
      <c r="F2284" s="4">
        <v>0.18</v>
      </c>
      <c r="K2284" s="4">
        <v>0.17</v>
      </c>
      <c r="L2284" s="4">
        <v>0.32090000000000002</v>
      </c>
      <c r="M2284" s="4">
        <v>0.52769999999999995</v>
      </c>
      <c r="N2284" s="4">
        <v>0.48</v>
      </c>
      <c r="O2284" s="4">
        <v>0.40039999999999998</v>
      </c>
      <c r="P2284" s="4">
        <v>0.50390000000000001</v>
      </c>
    </row>
    <row r="2285" spans="1:16" x14ac:dyDescent="0.25">
      <c r="A2285" t="s">
        <v>2039</v>
      </c>
      <c r="B2285" s="2">
        <v>0</v>
      </c>
      <c r="E2285" s="4" t="e">
        <v>#N/A</v>
      </c>
      <c r="F2285" s="4">
        <v>0.18</v>
      </c>
      <c r="K2285" s="4">
        <v>0.17</v>
      </c>
      <c r="L2285" s="4">
        <v>0.32090000000000002</v>
      </c>
      <c r="M2285" s="4">
        <v>0.52769999999999995</v>
      </c>
      <c r="N2285" s="4">
        <v>0.48</v>
      </c>
      <c r="O2285" s="4">
        <v>0.40039999999999998</v>
      </c>
      <c r="P2285" s="4">
        <v>0.50390000000000001</v>
      </c>
    </row>
    <row r="2286" spans="1:16" x14ac:dyDescent="0.25">
      <c r="A2286" t="s">
        <v>2040</v>
      </c>
      <c r="B2286" s="2">
        <v>0</v>
      </c>
      <c r="E2286" s="4" t="e">
        <v>#N/A</v>
      </c>
      <c r="F2286" s="4">
        <v>0.18</v>
      </c>
      <c r="K2286" s="4">
        <v>0.17</v>
      </c>
      <c r="L2286" s="4">
        <v>0.32090000000000002</v>
      </c>
      <c r="M2286" s="4">
        <v>0.52769999999999995</v>
      </c>
      <c r="N2286" s="4">
        <v>0.48</v>
      </c>
      <c r="O2286" s="4">
        <v>0.40039999999999998</v>
      </c>
      <c r="P2286" s="4">
        <v>0.50390000000000001</v>
      </c>
    </row>
    <row r="2287" spans="1:16" x14ac:dyDescent="0.25">
      <c r="A2287" t="s">
        <v>2041</v>
      </c>
      <c r="B2287" s="2">
        <v>0</v>
      </c>
      <c r="E2287" s="4" t="e">
        <v>#N/A</v>
      </c>
      <c r="F2287" s="4">
        <v>0.18</v>
      </c>
      <c r="K2287" s="4">
        <v>0.17</v>
      </c>
      <c r="L2287" s="4">
        <v>0.32090000000000002</v>
      </c>
      <c r="M2287" s="4">
        <v>0.52769999999999995</v>
      </c>
      <c r="N2287" s="4">
        <v>0.48</v>
      </c>
      <c r="O2287" s="4">
        <v>0.40039999999999998</v>
      </c>
      <c r="P2287" s="4">
        <v>0.50390000000000001</v>
      </c>
    </row>
    <row r="2288" spans="1:16" x14ac:dyDescent="0.25">
      <c r="A2288" t="s">
        <v>2042</v>
      </c>
      <c r="B2288" s="2">
        <v>0</v>
      </c>
      <c r="E2288" s="4" t="e">
        <v>#N/A</v>
      </c>
      <c r="F2288" s="4">
        <v>0.18</v>
      </c>
      <c r="K2288" s="4">
        <v>0.17</v>
      </c>
      <c r="L2288" s="4">
        <v>0.32090000000000002</v>
      </c>
      <c r="M2288" s="4">
        <v>0.52769999999999995</v>
      </c>
      <c r="N2288" s="4">
        <v>0.48</v>
      </c>
      <c r="O2288" s="4">
        <v>0.40039999999999998</v>
      </c>
      <c r="P2288" s="4">
        <v>0.50390000000000001</v>
      </c>
    </row>
    <row r="2289" spans="1:16" x14ac:dyDescent="0.25">
      <c r="A2289" t="s">
        <v>2043</v>
      </c>
      <c r="B2289" s="2">
        <v>0</v>
      </c>
      <c r="E2289" s="4" t="e">
        <v>#N/A</v>
      </c>
      <c r="F2289" s="4">
        <v>0.18</v>
      </c>
      <c r="K2289" s="4">
        <v>0.17</v>
      </c>
      <c r="L2289" s="4">
        <v>0.32090000000000002</v>
      </c>
      <c r="M2289" s="4">
        <v>0.52769999999999995</v>
      </c>
      <c r="N2289" s="4">
        <v>0.48</v>
      </c>
      <c r="O2289" s="4">
        <v>0.40039999999999998</v>
      </c>
      <c r="P2289" s="4">
        <v>0.50390000000000001</v>
      </c>
    </row>
    <row r="2290" spans="1:16" x14ac:dyDescent="0.25">
      <c r="A2290" t="s">
        <v>2044</v>
      </c>
      <c r="B2290" s="2">
        <v>0</v>
      </c>
      <c r="E2290" s="4" t="e">
        <v>#N/A</v>
      </c>
      <c r="F2290" s="4">
        <v>0.18</v>
      </c>
      <c r="K2290" s="4">
        <v>0.17</v>
      </c>
      <c r="L2290" s="4">
        <v>0.32090000000000002</v>
      </c>
      <c r="M2290" s="4">
        <v>0.52769999999999995</v>
      </c>
      <c r="N2290" s="4">
        <v>0.48</v>
      </c>
      <c r="O2290" s="4">
        <v>0.40039999999999998</v>
      </c>
      <c r="P2290" s="4">
        <v>0.50390000000000001</v>
      </c>
    </row>
    <row r="2291" spans="1:16" x14ac:dyDescent="0.25">
      <c r="A2291" t="s">
        <v>2045</v>
      </c>
      <c r="B2291" s="2">
        <v>0</v>
      </c>
      <c r="E2291" s="4" t="e">
        <v>#N/A</v>
      </c>
      <c r="F2291" s="4">
        <v>0.18</v>
      </c>
      <c r="K2291" s="4">
        <v>0.17</v>
      </c>
      <c r="L2291" s="4">
        <v>0.32090000000000002</v>
      </c>
      <c r="M2291" s="4">
        <v>0.52769999999999995</v>
      </c>
      <c r="N2291" s="4">
        <v>0.48</v>
      </c>
      <c r="O2291" s="4">
        <v>0.40039999999999998</v>
      </c>
      <c r="P2291" s="4">
        <v>0.50390000000000001</v>
      </c>
    </row>
    <row r="2292" spans="1:16" x14ac:dyDescent="0.25">
      <c r="A2292" t="s">
        <v>2046</v>
      </c>
      <c r="B2292" s="2">
        <v>0</v>
      </c>
      <c r="E2292" s="4" t="e">
        <v>#N/A</v>
      </c>
      <c r="F2292" s="4">
        <v>0.18</v>
      </c>
      <c r="K2292" s="4">
        <v>0.17</v>
      </c>
      <c r="L2292" s="4">
        <v>0.32090000000000002</v>
      </c>
      <c r="M2292" s="4">
        <v>0.52769999999999995</v>
      </c>
      <c r="N2292" s="4">
        <v>0.48</v>
      </c>
      <c r="O2292" s="4">
        <v>0.40039999999999998</v>
      </c>
      <c r="P2292" s="4">
        <v>0.50390000000000001</v>
      </c>
    </row>
    <row r="2293" spans="1:16" x14ac:dyDescent="0.25">
      <c r="A2293" t="s">
        <v>2047</v>
      </c>
      <c r="B2293" s="2">
        <v>0</v>
      </c>
      <c r="E2293" s="4" t="e">
        <v>#N/A</v>
      </c>
      <c r="F2293" s="4">
        <v>0.18</v>
      </c>
      <c r="K2293" s="4">
        <v>0.17</v>
      </c>
      <c r="L2293" s="4">
        <v>0.32090000000000002</v>
      </c>
      <c r="M2293" s="4">
        <v>0.52769999999999995</v>
      </c>
      <c r="N2293" s="4">
        <v>0.48</v>
      </c>
      <c r="O2293" s="4">
        <v>0.40039999999999998</v>
      </c>
      <c r="P2293" s="4">
        <v>0.50390000000000001</v>
      </c>
    </row>
    <row r="2294" spans="1:16" x14ac:dyDescent="0.25">
      <c r="A2294" t="s">
        <v>2048</v>
      </c>
      <c r="B2294" s="2">
        <v>0</v>
      </c>
      <c r="E2294" s="4" t="e">
        <v>#N/A</v>
      </c>
      <c r="F2294" s="4">
        <v>0.18</v>
      </c>
      <c r="K2294" s="4">
        <v>0.17</v>
      </c>
      <c r="L2294" s="4">
        <v>0.32090000000000002</v>
      </c>
      <c r="M2294" s="4">
        <v>0.52769999999999995</v>
      </c>
      <c r="N2294" s="4">
        <v>0.48</v>
      </c>
      <c r="O2294" s="4">
        <v>0.40039999999999998</v>
      </c>
      <c r="P2294" s="4">
        <v>0.50390000000000001</v>
      </c>
    </row>
    <row r="2295" spans="1:16" x14ac:dyDescent="0.25">
      <c r="A2295" t="s">
        <v>2049</v>
      </c>
      <c r="B2295" s="2">
        <v>0</v>
      </c>
      <c r="E2295" s="4" t="e">
        <v>#N/A</v>
      </c>
      <c r="F2295" s="4">
        <v>0.18</v>
      </c>
      <c r="K2295" s="4">
        <v>0.17</v>
      </c>
      <c r="L2295" s="4">
        <v>0.32090000000000002</v>
      </c>
      <c r="M2295" s="4">
        <v>0.52769999999999995</v>
      </c>
      <c r="N2295" s="4">
        <v>0.48</v>
      </c>
      <c r="O2295" s="4">
        <v>0.40039999999999998</v>
      </c>
      <c r="P2295" s="4">
        <v>0.50390000000000001</v>
      </c>
    </row>
    <row r="2296" spans="1:16" x14ac:dyDescent="0.25">
      <c r="A2296" t="s">
        <v>2050</v>
      </c>
      <c r="B2296" s="2">
        <v>0</v>
      </c>
      <c r="E2296" s="4" t="e">
        <v>#N/A</v>
      </c>
      <c r="F2296" s="4">
        <v>0.18</v>
      </c>
      <c r="K2296" s="4">
        <v>0.17</v>
      </c>
      <c r="L2296" s="4">
        <v>0.32090000000000002</v>
      </c>
      <c r="M2296" s="4">
        <v>0.52769999999999995</v>
      </c>
      <c r="N2296" s="4">
        <v>0.48</v>
      </c>
      <c r="O2296" s="4">
        <v>0.40039999999999998</v>
      </c>
      <c r="P2296" s="4">
        <v>0.50390000000000001</v>
      </c>
    </row>
    <row r="2297" spans="1:16" x14ac:dyDescent="0.25">
      <c r="A2297" t="s">
        <v>2051</v>
      </c>
      <c r="B2297" s="2">
        <v>0</v>
      </c>
      <c r="E2297" s="4" t="e">
        <v>#N/A</v>
      </c>
      <c r="F2297" s="4">
        <v>0.18</v>
      </c>
      <c r="K2297" s="4">
        <v>0.17</v>
      </c>
      <c r="L2297" s="4">
        <v>0.32090000000000002</v>
      </c>
      <c r="M2297" s="4">
        <v>0.52769999999999995</v>
      </c>
      <c r="N2297" s="4">
        <v>0.48</v>
      </c>
      <c r="O2297" s="4">
        <v>0.40039999999999998</v>
      </c>
      <c r="P2297" s="4">
        <v>0.50390000000000001</v>
      </c>
    </row>
    <row r="2298" spans="1:16" x14ac:dyDescent="0.25">
      <c r="A2298" t="s">
        <v>2052</v>
      </c>
      <c r="B2298" s="2">
        <v>0</v>
      </c>
      <c r="E2298" s="4" t="e">
        <v>#N/A</v>
      </c>
      <c r="F2298" s="4">
        <v>0.18</v>
      </c>
      <c r="K2298" s="4">
        <v>0.17</v>
      </c>
      <c r="L2298" s="4">
        <v>0.32090000000000002</v>
      </c>
      <c r="M2298" s="4">
        <v>0.52769999999999995</v>
      </c>
      <c r="N2298" s="4">
        <v>0.48</v>
      </c>
      <c r="O2298" s="4">
        <v>0.40039999999999998</v>
      </c>
      <c r="P2298" s="4">
        <v>0.50390000000000001</v>
      </c>
    </row>
    <row r="2299" spans="1:16" x14ac:dyDescent="0.25">
      <c r="A2299" t="s">
        <v>2053</v>
      </c>
      <c r="B2299" s="2">
        <v>0</v>
      </c>
      <c r="E2299" s="4" t="e">
        <v>#N/A</v>
      </c>
      <c r="F2299" s="4">
        <v>0.18</v>
      </c>
      <c r="K2299" s="4">
        <v>0.17</v>
      </c>
      <c r="L2299" s="4">
        <v>0.32090000000000002</v>
      </c>
      <c r="M2299" s="4">
        <v>0.52769999999999995</v>
      </c>
      <c r="N2299" s="4">
        <v>0.48</v>
      </c>
      <c r="O2299" s="4">
        <v>0.40039999999999998</v>
      </c>
      <c r="P2299" s="4">
        <v>0.50390000000000001</v>
      </c>
    </row>
    <row r="2300" spans="1:16" x14ac:dyDescent="0.25">
      <c r="A2300" t="s">
        <v>2054</v>
      </c>
      <c r="B2300" s="2">
        <v>0</v>
      </c>
      <c r="E2300" s="4" t="e">
        <v>#N/A</v>
      </c>
      <c r="F2300" s="4">
        <v>0.18</v>
      </c>
      <c r="K2300" s="4">
        <v>0.17</v>
      </c>
      <c r="L2300" s="4">
        <v>0.32090000000000002</v>
      </c>
      <c r="M2300" s="4">
        <v>0.52769999999999995</v>
      </c>
      <c r="N2300" s="4">
        <v>0.48</v>
      </c>
      <c r="O2300" s="4">
        <v>0.40039999999999998</v>
      </c>
      <c r="P2300" s="4">
        <v>0.50390000000000001</v>
      </c>
    </row>
    <row r="2301" spans="1:16" x14ac:dyDescent="0.25">
      <c r="A2301" t="s">
        <v>2055</v>
      </c>
      <c r="B2301" s="2">
        <v>0</v>
      </c>
      <c r="E2301" s="4" t="e">
        <v>#N/A</v>
      </c>
      <c r="F2301" s="4">
        <v>0.18</v>
      </c>
      <c r="K2301" s="4">
        <v>0.17</v>
      </c>
      <c r="L2301" s="4">
        <v>0.32090000000000002</v>
      </c>
      <c r="M2301" s="4">
        <v>0.52769999999999995</v>
      </c>
      <c r="N2301" s="4">
        <v>0.48</v>
      </c>
      <c r="O2301" s="4">
        <v>0.40039999999999998</v>
      </c>
      <c r="P2301" s="4">
        <v>0.50390000000000001</v>
      </c>
    </row>
    <row r="2302" spans="1:16" x14ac:dyDescent="0.25">
      <c r="A2302" t="s">
        <v>2056</v>
      </c>
      <c r="B2302" s="2">
        <v>0</v>
      </c>
      <c r="E2302" s="4" t="e">
        <v>#N/A</v>
      </c>
      <c r="F2302" s="4">
        <v>0.18</v>
      </c>
      <c r="K2302" s="4">
        <v>0.17</v>
      </c>
      <c r="L2302" s="4">
        <v>0.32090000000000002</v>
      </c>
      <c r="M2302" s="4">
        <v>0.52769999999999995</v>
      </c>
      <c r="N2302" s="4">
        <v>0.48</v>
      </c>
      <c r="O2302" s="4">
        <v>0.40039999999999998</v>
      </c>
      <c r="P2302" s="4">
        <v>0.50390000000000001</v>
      </c>
    </row>
    <row r="2303" spans="1:16" x14ac:dyDescent="0.25">
      <c r="A2303" t="s">
        <v>2057</v>
      </c>
      <c r="B2303" s="2">
        <v>0</v>
      </c>
      <c r="E2303" s="4" t="e">
        <v>#N/A</v>
      </c>
      <c r="F2303" s="4">
        <v>0.18</v>
      </c>
      <c r="K2303" s="4">
        <v>0.17</v>
      </c>
      <c r="L2303" s="4">
        <v>0.32090000000000002</v>
      </c>
      <c r="M2303" s="4">
        <v>0.52769999999999995</v>
      </c>
      <c r="N2303" s="4">
        <v>0.48</v>
      </c>
      <c r="O2303" s="4">
        <v>0.40039999999999998</v>
      </c>
      <c r="P2303" s="4">
        <v>0.50390000000000001</v>
      </c>
    </row>
    <row r="2304" spans="1:16" x14ac:dyDescent="0.25">
      <c r="A2304" t="s">
        <v>2058</v>
      </c>
      <c r="B2304" s="2">
        <v>0</v>
      </c>
      <c r="E2304" s="4" t="e">
        <v>#N/A</v>
      </c>
      <c r="F2304" s="4">
        <v>0.18</v>
      </c>
      <c r="K2304" s="4">
        <v>0.17</v>
      </c>
      <c r="L2304" s="4">
        <v>0.32090000000000002</v>
      </c>
      <c r="M2304" s="4">
        <v>0.52769999999999995</v>
      </c>
      <c r="N2304" s="4">
        <v>0.48</v>
      </c>
      <c r="O2304" s="4">
        <v>0.40039999999999998</v>
      </c>
      <c r="P2304" s="4">
        <v>0.50390000000000001</v>
      </c>
    </row>
    <row r="2305" spans="1:16" x14ac:dyDescent="0.25">
      <c r="A2305" t="s">
        <v>2059</v>
      </c>
      <c r="B2305" s="2">
        <v>0</v>
      </c>
      <c r="E2305" s="4" t="e">
        <v>#N/A</v>
      </c>
      <c r="F2305" s="4">
        <v>0.18</v>
      </c>
      <c r="K2305" s="4">
        <v>0.17</v>
      </c>
      <c r="L2305" s="4">
        <v>0.32090000000000002</v>
      </c>
      <c r="M2305" s="4">
        <v>0.52769999999999995</v>
      </c>
      <c r="N2305" s="4">
        <v>0.48</v>
      </c>
      <c r="O2305" s="4">
        <v>0.40039999999999998</v>
      </c>
      <c r="P2305" s="4">
        <v>0.50390000000000001</v>
      </c>
    </row>
    <row r="2306" spans="1:16" x14ac:dyDescent="0.25">
      <c r="A2306" t="s">
        <v>2060</v>
      </c>
      <c r="B2306" s="2">
        <v>0</v>
      </c>
      <c r="E2306" s="4" t="e">
        <v>#N/A</v>
      </c>
      <c r="F2306" s="4">
        <v>0.18</v>
      </c>
      <c r="K2306" s="4">
        <v>0.17</v>
      </c>
      <c r="L2306" s="4">
        <v>0.32090000000000002</v>
      </c>
      <c r="M2306" s="4">
        <v>0.52769999999999995</v>
      </c>
      <c r="N2306" s="4">
        <v>0.48</v>
      </c>
      <c r="O2306" s="4">
        <v>0.40039999999999998</v>
      </c>
      <c r="P2306" s="4">
        <v>0.50390000000000001</v>
      </c>
    </row>
    <row r="2307" spans="1:16" x14ac:dyDescent="0.25">
      <c r="A2307" t="s">
        <v>2061</v>
      </c>
      <c r="B2307" s="2">
        <v>0</v>
      </c>
      <c r="E2307" s="4" t="e">
        <v>#N/A</v>
      </c>
      <c r="F2307" s="4">
        <v>0.18</v>
      </c>
      <c r="K2307" s="4">
        <v>0.17</v>
      </c>
      <c r="L2307" s="4">
        <v>0.32090000000000002</v>
      </c>
      <c r="M2307" s="4">
        <v>0.52769999999999995</v>
      </c>
      <c r="N2307" s="4">
        <v>0.48</v>
      </c>
      <c r="O2307" s="4">
        <v>0.40039999999999998</v>
      </c>
      <c r="P2307" s="4">
        <v>0.50390000000000001</v>
      </c>
    </row>
    <row r="2308" spans="1:16" x14ac:dyDescent="0.25">
      <c r="A2308" t="s">
        <v>2062</v>
      </c>
      <c r="B2308" s="2">
        <v>0</v>
      </c>
      <c r="E2308" s="4" t="e">
        <v>#N/A</v>
      </c>
      <c r="F2308" s="4">
        <v>0.18</v>
      </c>
      <c r="K2308" s="4">
        <v>0.17</v>
      </c>
      <c r="L2308" s="4">
        <v>0.32090000000000002</v>
      </c>
      <c r="M2308" s="4">
        <v>0.52769999999999995</v>
      </c>
      <c r="N2308" s="4">
        <v>0.48</v>
      </c>
      <c r="O2308" s="4">
        <v>0.40039999999999998</v>
      </c>
      <c r="P2308" s="4">
        <v>0.50390000000000001</v>
      </c>
    </row>
    <row r="2309" spans="1:16" x14ac:dyDescent="0.25">
      <c r="A2309" t="s">
        <v>2063</v>
      </c>
      <c r="B2309" s="2">
        <v>0</v>
      </c>
      <c r="E2309" s="4" t="e">
        <v>#N/A</v>
      </c>
      <c r="F2309" s="4">
        <v>0.18</v>
      </c>
      <c r="K2309" s="4">
        <v>0.17</v>
      </c>
      <c r="L2309" s="4">
        <v>0.32090000000000002</v>
      </c>
      <c r="M2309" s="4">
        <v>0.52769999999999995</v>
      </c>
      <c r="N2309" s="4">
        <v>0.48</v>
      </c>
      <c r="O2309" s="4">
        <v>0.40039999999999998</v>
      </c>
      <c r="P2309" s="4">
        <v>0.50390000000000001</v>
      </c>
    </row>
    <row r="2310" spans="1:16" x14ac:dyDescent="0.25">
      <c r="A2310" t="s">
        <v>2064</v>
      </c>
      <c r="B2310" s="2">
        <v>0</v>
      </c>
      <c r="E2310" s="4" t="e">
        <v>#N/A</v>
      </c>
      <c r="F2310" s="4">
        <v>0.18</v>
      </c>
      <c r="K2310" s="4">
        <v>0.17</v>
      </c>
      <c r="L2310" s="4">
        <v>0.32090000000000002</v>
      </c>
      <c r="M2310" s="4">
        <v>0.52769999999999995</v>
      </c>
      <c r="N2310" s="4">
        <v>0.48</v>
      </c>
      <c r="O2310" s="4">
        <v>0.40039999999999998</v>
      </c>
      <c r="P2310" s="4">
        <v>0.50390000000000001</v>
      </c>
    </row>
    <row r="2311" spans="1:16" x14ac:dyDescent="0.25">
      <c r="A2311" t="s">
        <v>2065</v>
      </c>
      <c r="B2311" s="2">
        <v>0</v>
      </c>
      <c r="E2311" s="4" t="e">
        <v>#N/A</v>
      </c>
      <c r="F2311" s="4">
        <v>0.18</v>
      </c>
      <c r="K2311" s="4">
        <v>0.17</v>
      </c>
      <c r="L2311" s="4">
        <v>0.32090000000000002</v>
      </c>
      <c r="M2311" s="4">
        <v>0.52769999999999995</v>
      </c>
      <c r="N2311" s="4">
        <v>0.48</v>
      </c>
      <c r="O2311" s="4">
        <v>0.40039999999999998</v>
      </c>
      <c r="P2311" s="4">
        <v>0.50390000000000001</v>
      </c>
    </row>
    <row r="2312" spans="1:16" x14ac:dyDescent="0.25">
      <c r="A2312" t="s">
        <v>2066</v>
      </c>
      <c r="B2312" s="2">
        <v>0</v>
      </c>
      <c r="E2312" s="4" t="e">
        <v>#N/A</v>
      </c>
      <c r="F2312" s="4">
        <v>0.18</v>
      </c>
      <c r="K2312" s="4">
        <v>0.17</v>
      </c>
      <c r="L2312" s="4">
        <v>0.32090000000000002</v>
      </c>
      <c r="M2312" s="4">
        <v>0.52769999999999995</v>
      </c>
      <c r="N2312" s="4">
        <v>0.48</v>
      </c>
      <c r="O2312" s="4">
        <v>0.40039999999999998</v>
      </c>
      <c r="P2312" s="4">
        <v>0.50390000000000001</v>
      </c>
    </row>
    <row r="2313" spans="1:16" x14ac:dyDescent="0.25">
      <c r="A2313" t="s">
        <v>2067</v>
      </c>
      <c r="B2313" s="2">
        <v>0</v>
      </c>
      <c r="E2313" s="4" t="e">
        <v>#N/A</v>
      </c>
      <c r="F2313" s="4">
        <v>0.18</v>
      </c>
      <c r="K2313" s="4">
        <v>0.17</v>
      </c>
      <c r="L2313" s="4">
        <v>0.32090000000000002</v>
      </c>
      <c r="M2313" s="4">
        <v>0.52769999999999995</v>
      </c>
      <c r="N2313" s="4">
        <v>0.48</v>
      </c>
      <c r="O2313" s="4">
        <v>0.40039999999999998</v>
      </c>
      <c r="P2313" s="4">
        <v>0.50390000000000001</v>
      </c>
    </row>
    <row r="2314" spans="1:16" x14ac:dyDescent="0.25">
      <c r="A2314" t="s">
        <v>2068</v>
      </c>
      <c r="B2314" s="2">
        <v>0</v>
      </c>
      <c r="E2314" s="4" t="e">
        <v>#N/A</v>
      </c>
      <c r="F2314" s="4">
        <v>0.18</v>
      </c>
      <c r="K2314" s="4">
        <v>0.17</v>
      </c>
      <c r="L2314" s="4">
        <v>0.32090000000000002</v>
      </c>
      <c r="M2314" s="4">
        <v>0.52769999999999995</v>
      </c>
      <c r="N2314" s="4">
        <v>0.48</v>
      </c>
      <c r="O2314" s="4">
        <v>0.40039999999999998</v>
      </c>
      <c r="P2314" s="4">
        <v>0.50390000000000001</v>
      </c>
    </row>
    <row r="2315" spans="1:16" x14ac:dyDescent="0.25">
      <c r="A2315" t="s">
        <v>2069</v>
      </c>
      <c r="B2315" s="2">
        <v>0</v>
      </c>
      <c r="E2315" s="4" t="e">
        <v>#N/A</v>
      </c>
      <c r="F2315" s="4">
        <v>0.18</v>
      </c>
      <c r="K2315" s="4">
        <v>0.17</v>
      </c>
      <c r="L2315" s="4">
        <v>0.32090000000000002</v>
      </c>
      <c r="M2315" s="4">
        <v>0.52769999999999995</v>
      </c>
      <c r="N2315" s="4">
        <v>0.48</v>
      </c>
      <c r="O2315" s="4">
        <v>0.40039999999999998</v>
      </c>
      <c r="P2315" s="4">
        <v>0.50390000000000001</v>
      </c>
    </row>
    <row r="2316" spans="1:16" x14ac:dyDescent="0.25">
      <c r="A2316" t="s">
        <v>2070</v>
      </c>
      <c r="B2316" s="2">
        <v>0</v>
      </c>
      <c r="E2316" s="4" t="e">
        <v>#N/A</v>
      </c>
      <c r="F2316" s="4">
        <v>0.18</v>
      </c>
      <c r="K2316" s="4">
        <v>0.17</v>
      </c>
      <c r="L2316" s="4">
        <v>0.32090000000000002</v>
      </c>
      <c r="M2316" s="4">
        <v>0.52769999999999995</v>
      </c>
      <c r="N2316" s="4">
        <v>0.48</v>
      </c>
      <c r="O2316" s="4">
        <v>0.40039999999999998</v>
      </c>
      <c r="P2316" s="4">
        <v>0.50390000000000001</v>
      </c>
    </row>
    <row r="2317" spans="1:16" x14ac:dyDescent="0.25">
      <c r="A2317" t="s">
        <v>2071</v>
      </c>
      <c r="B2317" s="2">
        <v>0</v>
      </c>
      <c r="E2317" s="4" t="e">
        <v>#N/A</v>
      </c>
      <c r="F2317" s="4">
        <v>0.18</v>
      </c>
      <c r="K2317" s="4">
        <v>0.17</v>
      </c>
      <c r="L2317" s="4">
        <v>0.32090000000000002</v>
      </c>
      <c r="M2317" s="4">
        <v>0.52769999999999995</v>
      </c>
      <c r="N2317" s="4">
        <v>0.48</v>
      </c>
      <c r="O2317" s="4">
        <v>0.40039999999999998</v>
      </c>
      <c r="P2317" s="4">
        <v>0.50390000000000001</v>
      </c>
    </row>
    <row r="2318" spans="1:16" x14ac:dyDescent="0.25">
      <c r="A2318" t="s">
        <v>2072</v>
      </c>
      <c r="B2318" s="2">
        <v>0</v>
      </c>
      <c r="E2318" s="4" t="e">
        <v>#N/A</v>
      </c>
      <c r="F2318" s="4">
        <v>0.18</v>
      </c>
      <c r="K2318" s="4">
        <v>0.17</v>
      </c>
      <c r="L2318" s="4">
        <v>0.32090000000000002</v>
      </c>
      <c r="M2318" s="4">
        <v>0.52769999999999995</v>
      </c>
      <c r="N2318" s="4">
        <v>0.48</v>
      </c>
      <c r="O2318" s="4">
        <v>0.40039999999999998</v>
      </c>
      <c r="P2318" s="4">
        <v>0.50390000000000001</v>
      </c>
    </row>
    <row r="2319" spans="1:16" x14ac:dyDescent="0.25">
      <c r="A2319" t="s">
        <v>2073</v>
      </c>
      <c r="B2319" s="2">
        <v>0</v>
      </c>
      <c r="E2319" s="4" t="e">
        <v>#N/A</v>
      </c>
      <c r="F2319" s="4">
        <v>0.18</v>
      </c>
      <c r="K2319" s="4">
        <v>0.17</v>
      </c>
      <c r="L2319" s="4">
        <v>0.32090000000000002</v>
      </c>
      <c r="M2319" s="4">
        <v>0.52769999999999995</v>
      </c>
      <c r="N2319" s="4">
        <v>0.48</v>
      </c>
      <c r="O2319" s="4">
        <v>0.40039999999999998</v>
      </c>
      <c r="P2319" s="4">
        <v>0.50390000000000001</v>
      </c>
    </row>
    <row r="2320" spans="1:16" x14ac:dyDescent="0.25">
      <c r="A2320" t="s">
        <v>2074</v>
      </c>
      <c r="B2320" s="2">
        <v>0</v>
      </c>
      <c r="E2320" s="4" t="e">
        <v>#N/A</v>
      </c>
      <c r="F2320" s="4">
        <v>0.18</v>
      </c>
      <c r="K2320" s="4">
        <v>0.17</v>
      </c>
      <c r="L2320" s="4">
        <v>0.32090000000000002</v>
      </c>
      <c r="M2320" s="4">
        <v>0.52769999999999995</v>
      </c>
      <c r="N2320" s="4">
        <v>0.48</v>
      </c>
      <c r="O2320" s="4">
        <v>0.40039999999999998</v>
      </c>
      <c r="P2320" s="4">
        <v>0.50390000000000001</v>
      </c>
    </row>
    <row r="2321" spans="1:16" x14ac:dyDescent="0.25">
      <c r="A2321" t="s">
        <v>2075</v>
      </c>
      <c r="B2321" s="2">
        <v>0</v>
      </c>
      <c r="E2321" s="4" t="e">
        <v>#N/A</v>
      </c>
      <c r="F2321" s="4">
        <v>0.18</v>
      </c>
      <c r="K2321" s="4">
        <v>0.17</v>
      </c>
      <c r="L2321" s="4">
        <v>0.32090000000000002</v>
      </c>
      <c r="M2321" s="4">
        <v>0.52769999999999995</v>
      </c>
      <c r="N2321" s="4">
        <v>0.48</v>
      </c>
      <c r="O2321" s="4">
        <v>0.40039999999999998</v>
      </c>
      <c r="P2321" s="4">
        <v>0.50390000000000001</v>
      </c>
    </row>
    <row r="2322" spans="1:16" x14ac:dyDescent="0.25">
      <c r="A2322" t="s">
        <v>2076</v>
      </c>
      <c r="B2322" s="2">
        <v>0</v>
      </c>
      <c r="E2322" s="4" t="e">
        <v>#N/A</v>
      </c>
      <c r="F2322" s="4">
        <v>0.18</v>
      </c>
      <c r="K2322" s="4">
        <v>0.17</v>
      </c>
      <c r="L2322" s="4">
        <v>0.32090000000000002</v>
      </c>
      <c r="M2322" s="4">
        <v>0.52769999999999995</v>
      </c>
      <c r="N2322" s="4">
        <v>0.48</v>
      </c>
      <c r="O2322" s="4">
        <v>0.40039999999999998</v>
      </c>
      <c r="P2322" s="4">
        <v>0.50390000000000001</v>
      </c>
    </row>
    <row r="2323" spans="1:16" x14ac:dyDescent="0.25">
      <c r="A2323" t="s">
        <v>2077</v>
      </c>
      <c r="B2323" s="2">
        <v>0</v>
      </c>
      <c r="E2323" s="4" t="e">
        <v>#N/A</v>
      </c>
      <c r="F2323" s="4">
        <v>0.18</v>
      </c>
      <c r="K2323" s="4">
        <v>0.17</v>
      </c>
      <c r="L2323" s="4">
        <v>0.32090000000000002</v>
      </c>
      <c r="M2323" s="4">
        <v>0.52769999999999995</v>
      </c>
      <c r="N2323" s="4">
        <v>0.48</v>
      </c>
      <c r="O2323" s="4">
        <v>0.40039999999999998</v>
      </c>
      <c r="P2323" s="4">
        <v>0.50390000000000001</v>
      </c>
    </row>
    <row r="2324" spans="1:16" x14ac:dyDescent="0.25">
      <c r="A2324" t="s">
        <v>2078</v>
      </c>
      <c r="B2324" s="2">
        <v>0</v>
      </c>
      <c r="E2324" s="4" t="e">
        <v>#N/A</v>
      </c>
      <c r="F2324" s="4">
        <v>0.18</v>
      </c>
      <c r="K2324" s="4">
        <v>0.17</v>
      </c>
      <c r="L2324" s="4">
        <v>0.32090000000000002</v>
      </c>
      <c r="M2324" s="4">
        <v>0.52769999999999995</v>
      </c>
      <c r="N2324" s="4">
        <v>0.48</v>
      </c>
      <c r="O2324" s="4">
        <v>0.40039999999999998</v>
      </c>
      <c r="P2324" s="4">
        <v>0.50390000000000001</v>
      </c>
    </row>
    <row r="2325" spans="1:16" x14ac:dyDescent="0.25">
      <c r="A2325" t="s">
        <v>2079</v>
      </c>
      <c r="B2325" s="2">
        <v>0</v>
      </c>
      <c r="E2325" s="4" t="e">
        <v>#N/A</v>
      </c>
      <c r="F2325" s="4">
        <v>0.18</v>
      </c>
      <c r="K2325" s="4">
        <v>0.17</v>
      </c>
      <c r="L2325" s="4">
        <v>0.32090000000000002</v>
      </c>
      <c r="M2325" s="4">
        <v>0.52769999999999995</v>
      </c>
      <c r="N2325" s="4">
        <v>0.48</v>
      </c>
      <c r="O2325" s="4">
        <v>0.40039999999999998</v>
      </c>
      <c r="P2325" s="4">
        <v>0.50390000000000001</v>
      </c>
    </row>
    <row r="2326" spans="1:16" x14ac:dyDescent="0.25">
      <c r="A2326" t="s">
        <v>2080</v>
      </c>
      <c r="B2326" s="2">
        <v>0</v>
      </c>
      <c r="E2326" s="4" t="e">
        <v>#N/A</v>
      </c>
      <c r="F2326" s="4">
        <v>0.18</v>
      </c>
      <c r="K2326" s="4">
        <v>0.17</v>
      </c>
      <c r="L2326" s="4">
        <v>0.32090000000000002</v>
      </c>
      <c r="M2326" s="4">
        <v>0.52769999999999995</v>
      </c>
      <c r="N2326" s="4">
        <v>0.48</v>
      </c>
      <c r="O2326" s="4">
        <v>0.40039999999999998</v>
      </c>
      <c r="P2326" s="4">
        <v>0.50390000000000001</v>
      </c>
    </row>
    <row r="2327" spans="1:16" x14ac:dyDescent="0.25">
      <c r="A2327" t="s">
        <v>2081</v>
      </c>
      <c r="B2327" s="2">
        <v>0</v>
      </c>
      <c r="E2327" s="4" t="e">
        <v>#N/A</v>
      </c>
      <c r="F2327" s="4">
        <v>0.18</v>
      </c>
      <c r="K2327" s="4">
        <v>0.17</v>
      </c>
      <c r="L2327" s="4">
        <v>0.32090000000000002</v>
      </c>
      <c r="M2327" s="4">
        <v>0.52769999999999995</v>
      </c>
      <c r="N2327" s="4">
        <v>0.48</v>
      </c>
      <c r="O2327" s="4">
        <v>0.40039999999999998</v>
      </c>
      <c r="P2327" s="4">
        <v>0.50390000000000001</v>
      </c>
    </row>
    <row r="2328" spans="1:16" x14ac:dyDescent="0.25">
      <c r="A2328" t="s">
        <v>2082</v>
      </c>
      <c r="B2328" s="2">
        <v>0</v>
      </c>
      <c r="E2328" s="4" t="e">
        <v>#N/A</v>
      </c>
      <c r="F2328" s="4">
        <v>0.18</v>
      </c>
      <c r="K2328" s="4">
        <v>0.17</v>
      </c>
      <c r="L2328" s="4">
        <v>0.32090000000000002</v>
      </c>
      <c r="M2328" s="4">
        <v>0.52769999999999995</v>
      </c>
      <c r="N2328" s="4">
        <v>0.48</v>
      </c>
      <c r="O2328" s="4">
        <v>0.40039999999999998</v>
      </c>
      <c r="P2328" s="4">
        <v>0.50390000000000001</v>
      </c>
    </row>
    <row r="2329" spans="1:16" x14ac:dyDescent="0.25">
      <c r="A2329" t="s">
        <v>2083</v>
      </c>
      <c r="B2329" s="2">
        <v>0</v>
      </c>
      <c r="E2329" s="4" t="e">
        <v>#N/A</v>
      </c>
      <c r="F2329" s="4">
        <v>0.18</v>
      </c>
      <c r="K2329" s="4">
        <v>0.17</v>
      </c>
      <c r="L2329" s="4">
        <v>0.32090000000000002</v>
      </c>
      <c r="M2329" s="4">
        <v>0.52769999999999995</v>
      </c>
      <c r="N2329" s="4">
        <v>0.48</v>
      </c>
      <c r="O2329" s="4">
        <v>0.40039999999999998</v>
      </c>
      <c r="P2329" s="4">
        <v>0.50390000000000001</v>
      </c>
    </row>
    <row r="2330" spans="1:16" x14ac:dyDescent="0.25">
      <c r="A2330" t="s">
        <v>2084</v>
      </c>
      <c r="B2330" s="2">
        <v>0</v>
      </c>
      <c r="E2330" s="4" t="e">
        <v>#N/A</v>
      </c>
      <c r="F2330" s="4">
        <v>0.18</v>
      </c>
      <c r="K2330" s="4">
        <v>0.17</v>
      </c>
      <c r="L2330" s="4">
        <v>0.32090000000000002</v>
      </c>
      <c r="M2330" s="4">
        <v>0.52769999999999995</v>
      </c>
      <c r="N2330" s="4">
        <v>0.48</v>
      </c>
      <c r="O2330" s="4">
        <v>0.40039999999999998</v>
      </c>
      <c r="P2330" s="4">
        <v>0.50390000000000001</v>
      </c>
    </row>
    <row r="2331" spans="1:16" x14ac:dyDescent="0.25">
      <c r="A2331" t="s">
        <v>2085</v>
      </c>
      <c r="B2331" s="2">
        <v>0</v>
      </c>
      <c r="E2331" s="4" t="e">
        <v>#N/A</v>
      </c>
      <c r="F2331" s="4">
        <v>0.18</v>
      </c>
      <c r="K2331" s="4">
        <v>0.17</v>
      </c>
      <c r="L2331" s="4">
        <v>0.32090000000000002</v>
      </c>
      <c r="M2331" s="4">
        <v>0.52769999999999995</v>
      </c>
      <c r="N2331" s="4">
        <v>0.48</v>
      </c>
      <c r="O2331" s="4">
        <v>0.40039999999999998</v>
      </c>
      <c r="P2331" s="4">
        <v>0.50390000000000001</v>
      </c>
    </row>
    <row r="2332" spans="1:16" x14ac:dyDescent="0.25">
      <c r="A2332" t="s">
        <v>2086</v>
      </c>
      <c r="B2332" s="2">
        <v>0</v>
      </c>
      <c r="E2332" s="4" t="e">
        <v>#N/A</v>
      </c>
      <c r="F2332" s="4">
        <v>0.18</v>
      </c>
      <c r="K2332" s="4">
        <v>0.17</v>
      </c>
      <c r="L2332" s="4">
        <v>0.32090000000000002</v>
      </c>
      <c r="M2332" s="4">
        <v>0.52769999999999995</v>
      </c>
      <c r="N2332" s="4">
        <v>0.48</v>
      </c>
      <c r="O2332" s="4">
        <v>0.40039999999999998</v>
      </c>
      <c r="P2332" s="4">
        <v>0.50390000000000001</v>
      </c>
    </row>
    <row r="2333" spans="1:16" x14ac:dyDescent="0.25">
      <c r="A2333" t="s">
        <v>2087</v>
      </c>
      <c r="B2333" s="2">
        <v>0</v>
      </c>
      <c r="E2333" s="4" t="e">
        <v>#N/A</v>
      </c>
      <c r="F2333" s="4">
        <v>0.18</v>
      </c>
      <c r="K2333" s="4">
        <v>0.17</v>
      </c>
      <c r="L2333" s="4">
        <v>0.32090000000000002</v>
      </c>
      <c r="M2333" s="4">
        <v>0.52769999999999995</v>
      </c>
      <c r="N2333" s="4">
        <v>0.48</v>
      </c>
      <c r="O2333" s="4">
        <v>0.40039999999999998</v>
      </c>
      <c r="P2333" s="4">
        <v>0.50390000000000001</v>
      </c>
    </row>
    <row r="2334" spans="1:16" x14ac:dyDescent="0.25">
      <c r="A2334" t="s">
        <v>2088</v>
      </c>
      <c r="B2334" s="2">
        <v>0</v>
      </c>
      <c r="E2334" s="4" t="e">
        <v>#N/A</v>
      </c>
      <c r="F2334" s="4">
        <v>0.18</v>
      </c>
      <c r="K2334" s="4">
        <v>0.17</v>
      </c>
      <c r="L2334" s="4">
        <v>0.32090000000000002</v>
      </c>
      <c r="M2334" s="4">
        <v>0.52769999999999995</v>
      </c>
      <c r="N2334" s="4">
        <v>0.48</v>
      </c>
      <c r="O2334" s="4">
        <v>0.40039999999999998</v>
      </c>
      <c r="P2334" s="4">
        <v>0.50390000000000001</v>
      </c>
    </row>
    <row r="2335" spans="1:16" x14ac:dyDescent="0.25">
      <c r="A2335" t="s">
        <v>2089</v>
      </c>
      <c r="B2335" s="2">
        <v>0</v>
      </c>
      <c r="E2335" s="4" t="e">
        <v>#N/A</v>
      </c>
      <c r="F2335" s="4">
        <v>0.18</v>
      </c>
      <c r="K2335" s="4">
        <v>0.17</v>
      </c>
      <c r="L2335" s="4">
        <v>0.32090000000000002</v>
      </c>
      <c r="M2335" s="4">
        <v>0.52769999999999995</v>
      </c>
      <c r="N2335" s="4">
        <v>0.48</v>
      </c>
      <c r="O2335" s="4">
        <v>0.40039999999999998</v>
      </c>
      <c r="P2335" s="4">
        <v>0.50390000000000001</v>
      </c>
    </row>
    <row r="2336" spans="1:16" x14ac:dyDescent="0.25">
      <c r="A2336" t="s">
        <v>2090</v>
      </c>
      <c r="B2336" s="2">
        <v>0</v>
      </c>
      <c r="E2336" s="4" t="e">
        <v>#N/A</v>
      </c>
      <c r="F2336" s="4">
        <v>0.18</v>
      </c>
      <c r="K2336" s="4">
        <v>0.17</v>
      </c>
      <c r="L2336" s="4">
        <v>0.32090000000000002</v>
      </c>
      <c r="M2336" s="4">
        <v>0.52769999999999995</v>
      </c>
      <c r="N2336" s="4">
        <v>0.48</v>
      </c>
      <c r="O2336" s="4">
        <v>0.40039999999999998</v>
      </c>
      <c r="P2336" s="4">
        <v>0.50390000000000001</v>
      </c>
    </row>
    <row r="2337" spans="1:16" x14ac:dyDescent="0.25">
      <c r="A2337" t="s">
        <v>2091</v>
      </c>
      <c r="B2337" s="2">
        <v>0</v>
      </c>
      <c r="E2337" s="4" t="e">
        <v>#N/A</v>
      </c>
      <c r="F2337" s="4">
        <v>0.18</v>
      </c>
      <c r="K2337" s="4">
        <v>0.17</v>
      </c>
      <c r="L2337" s="4">
        <v>0.32090000000000002</v>
      </c>
      <c r="M2337" s="4">
        <v>0.52769999999999995</v>
      </c>
      <c r="N2337" s="4">
        <v>0.48</v>
      </c>
      <c r="O2337" s="4">
        <v>0.40039999999999998</v>
      </c>
      <c r="P2337" s="4">
        <v>0.50390000000000001</v>
      </c>
    </row>
    <row r="2338" spans="1:16" x14ac:dyDescent="0.25">
      <c r="A2338" t="s">
        <v>2092</v>
      </c>
      <c r="B2338" s="2">
        <v>0</v>
      </c>
      <c r="E2338" s="4" t="e">
        <v>#N/A</v>
      </c>
      <c r="F2338" s="4">
        <v>0.18</v>
      </c>
      <c r="K2338" s="4">
        <v>0.17</v>
      </c>
      <c r="L2338" s="4">
        <v>0.32090000000000002</v>
      </c>
      <c r="M2338" s="4">
        <v>0.52769999999999995</v>
      </c>
      <c r="N2338" s="4">
        <v>0.48</v>
      </c>
      <c r="O2338" s="4">
        <v>0.40039999999999998</v>
      </c>
      <c r="P2338" s="4">
        <v>0.50390000000000001</v>
      </c>
    </row>
    <row r="2339" spans="1:16" x14ac:dyDescent="0.25">
      <c r="A2339" t="s">
        <v>2093</v>
      </c>
      <c r="B2339" s="2">
        <v>0</v>
      </c>
      <c r="E2339" s="4" t="e">
        <v>#N/A</v>
      </c>
      <c r="F2339" s="4">
        <v>0.18</v>
      </c>
      <c r="K2339" s="4">
        <v>0.17</v>
      </c>
      <c r="L2339" s="4">
        <v>0.32090000000000002</v>
      </c>
      <c r="M2339" s="4">
        <v>0.52769999999999995</v>
      </c>
      <c r="N2339" s="4">
        <v>0.48</v>
      </c>
      <c r="O2339" s="4">
        <v>0.40039999999999998</v>
      </c>
      <c r="P2339" s="4">
        <v>0.50390000000000001</v>
      </c>
    </row>
    <row r="2340" spans="1:16" x14ac:dyDescent="0.25">
      <c r="A2340" t="s">
        <v>2094</v>
      </c>
      <c r="B2340" s="2">
        <v>0</v>
      </c>
      <c r="E2340" s="4" t="e">
        <v>#N/A</v>
      </c>
      <c r="F2340" s="4">
        <v>0.18</v>
      </c>
      <c r="K2340" s="4">
        <v>0.17</v>
      </c>
      <c r="L2340" s="4">
        <v>0.32090000000000002</v>
      </c>
      <c r="M2340" s="4">
        <v>0.52769999999999995</v>
      </c>
      <c r="N2340" s="4">
        <v>0.48</v>
      </c>
      <c r="O2340" s="4">
        <v>0.40039999999999998</v>
      </c>
      <c r="P2340" s="4">
        <v>0.50390000000000001</v>
      </c>
    </row>
    <row r="2341" spans="1:16" x14ac:dyDescent="0.25">
      <c r="A2341" t="s">
        <v>2095</v>
      </c>
      <c r="B2341" s="2">
        <v>0</v>
      </c>
      <c r="E2341" s="4" t="e">
        <v>#N/A</v>
      </c>
      <c r="F2341" s="4">
        <v>0.18</v>
      </c>
      <c r="K2341" s="4">
        <v>0.17</v>
      </c>
      <c r="L2341" s="4">
        <v>0.32090000000000002</v>
      </c>
      <c r="M2341" s="4">
        <v>0.52769999999999995</v>
      </c>
      <c r="N2341" s="4">
        <v>0.48</v>
      </c>
      <c r="O2341" s="4">
        <v>0.40039999999999998</v>
      </c>
      <c r="P2341" s="4">
        <v>0.50390000000000001</v>
      </c>
    </row>
    <row r="2342" spans="1:16" x14ac:dyDescent="0.25">
      <c r="A2342" t="s">
        <v>2096</v>
      </c>
      <c r="B2342" s="2">
        <v>0</v>
      </c>
      <c r="E2342" s="4" t="e">
        <v>#N/A</v>
      </c>
      <c r="F2342" s="4">
        <v>0.18</v>
      </c>
      <c r="K2342" s="4">
        <v>0.17</v>
      </c>
      <c r="L2342" s="4">
        <v>0.32090000000000002</v>
      </c>
      <c r="M2342" s="4">
        <v>0.52769999999999995</v>
      </c>
      <c r="N2342" s="4">
        <v>0.48</v>
      </c>
      <c r="O2342" s="4">
        <v>0.40039999999999998</v>
      </c>
      <c r="P2342" s="4">
        <v>0.50390000000000001</v>
      </c>
    </row>
    <row r="2343" spans="1:16" x14ac:dyDescent="0.25">
      <c r="A2343" t="s">
        <v>2097</v>
      </c>
      <c r="B2343" s="2">
        <v>0</v>
      </c>
      <c r="E2343" s="4" t="e">
        <v>#N/A</v>
      </c>
      <c r="F2343" s="4">
        <v>0.18</v>
      </c>
      <c r="K2343" s="4">
        <v>0.17</v>
      </c>
      <c r="L2343" s="4">
        <v>0.32090000000000002</v>
      </c>
      <c r="M2343" s="4">
        <v>0.52769999999999995</v>
      </c>
      <c r="N2343" s="4">
        <v>0.48</v>
      </c>
      <c r="O2343" s="4">
        <v>0.40039999999999998</v>
      </c>
      <c r="P2343" s="4">
        <v>0.50390000000000001</v>
      </c>
    </row>
    <row r="2344" spans="1:16" x14ac:dyDescent="0.25">
      <c r="A2344" t="s">
        <v>2098</v>
      </c>
      <c r="B2344" s="2">
        <v>0</v>
      </c>
      <c r="E2344" s="4" t="e">
        <v>#N/A</v>
      </c>
      <c r="F2344" s="4">
        <v>0.18</v>
      </c>
      <c r="K2344" s="4">
        <v>0.17</v>
      </c>
      <c r="L2344" s="4">
        <v>0.32090000000000002</v>
      </c>
      <c r="M2344" s="4">
        <v>0.52769999999999995</v>
      </c>
      <c r="N2344" s="4">
        <v>0.48</v>
      </c>
      <c r="O2344" s="4">
        <v>0.40039999999999998</v>
      </c>
      <c r="P2344" s="4">
        <v>0.50390000000000001</v>
      </c>
    </row>
    <row r="2345" spans="1:16" x14ac:dyDescent="0.25">
      <c r="A2345" t="s">
        <v>2099</v>
      </c>
      <c r="B2345" s="2">
        <v>0</v>
      </c>
      <c r="E2345" s="4" t="e">
        <v>#N/A</v>
      </c>
      <c r="F2345" s="4">
        <v>0.18</v>
      </c>
      <c r="K2345" s="4">
        <v>0.17</v>
      </c>
      <c r="L2345" s="4">
        <v>0.32090000000000002</v>
      </c>
      <c r="M2345" s="4">
        <v>0.52769999999999995</v>
      </c>
      <c r="N2345" s="4">
        <v>0.48</v>
      </c>
      <c r="O2345" s="4">
        <v>0.40039999999999998</v>
      </c>
      <c r="P2345" s="4">
        <v>0.50390000000000001</v>
      </c>
    </row>
    <row r="2346" spans="1:16" x14ac:dyDescent="0.25">
      <c r="A2346" t="s">
        <v>2100</v>
      </c>
      <c r="B2346" s="2">
        <v>0</v>
      </c>
      <c r="E2346" s="4" t="e">
        <v>#N/A</v>
      </c>
      <c r="F2346" s="4">
        <v>0.18</v>
      </c>
      <c r="K2346" s="4">
        <v>0.17</v>
      </c>
      <c r="L2346" s="4">
        <v>0.32090000000000002</v>
      </c>
      <c r="M2346" s="4">
        <v>0.52769999999999995</v>
      </c>
      <c r="N2346" s="4">
        <v>0.48</v>
      </c>
      <c r="O2346" s="4">
        <v>0.40039999999999998</v>
      </c>
      <c r="P2346" s="4">
        <v>0.50390000000000001</v>
      </c>
    </row>
    <row r="2347" spans="1:16" x14ac:dyDescent="0.25">
      <c r="A2347" t="s">
        <v>2101</v>
      </c>
      <c r="B2347" s="2">
        <v>0</v>
      </c>
      <c r="E2347" s="4" t="e">
        <v>#N/A</v>
      </c>
      <c r="F2347" s="4">
        <v>0.18</v>
      </c>
      <c r="K2347" s="4">
        <v>0.17</v>
      </c>
      <c r="L2347" s="4">
        <v>0.32090000000000002</v>
      </c>
      <c r="M2347" s="4">
        <v>0.52769999999999995</v>
      </c>
      <c r="N2347" s="4">
        <v>0.48</v>
      </c>
      <c r="O2347" s="4">
        <v>0.40039999999999998</v>
      </c>
      <c r="P2347" s="4">
        <v>0.50390000000000001</v>
      </c>
    </row>
    <row r="2348" spans="1:16" x14ac:dyDescent="0.25">
      <c r="A2348" t="s">
        <v>2102</v>
      </c>
      <c r="B2348" s="2">
        <v>0</v>
      </c>
      <c r="E2348" s="4" t="e">
        <v>#N/A</v>
      </c>
      <c r="F2348" s="4">
        <v>0.18</v>
      </c>
      <c r="K2348" s="4">
        <v>0.17</v>
      </c>
      <c r="L2348" s="4">
        <v>0.32090000000000002</v>
      </c>
      <c r="M2348" s="4">
        <v>0.52769999999999995</v>
      </c>
      <c r="N2348" s="4">
        <v>0.48</v>
      </c>
      <c r="O2348" s="4">
        <v>0.40039999999999998</v>
      </c>
      <c r="P2348" s="4">
        <v>0.50390000000000001</v>
      </c>
    </row>
    <row r="2349" spans="1:16" x14ac:dyDescent="0.25">
      <c r="A2349" t="s">
        <v>2103</v>
      </c>
      <c r="B2349" s="2">
        <v>0</v>
      </c>
      <c r="E2349" s="4" t="e">
        <v>#N/A</v>
      </c>
      <c r="F2349" s="4">
        <v>0.18</v>
      </c>
      <c r="K2349" s="4">
        <v>0.17</v>
      </c>
      <c r="L2349" s="4">
        <v>0.32090000000000002</v>
      </c>
      <c r="M2349" s="4">
        <v>0.52769999999999995</v>
      </c>
      <c r="N2349" s="4">
        <v>0.48</v>
      </c>
      <c r="O2349" s="4">
        <v>0.40039999999999998</v>
      </c>
      <c r="P2349" s="4">
        <v>0.50390000000000001</v>
      </c>
    </row>
    <row r="2350" spans="1:16" x14ac:dyDescent="0.25">
      <c r="A2350" t="s">
        <v>2104</v>
      </c>
      <c r="B2350" s="2">
        <v>0</v>
      </c>
      <c r="E2350" s="4" t="e">
        <v>#N/A</v>
      </c>
      <c r="F2350" s="4">
        <v>0.18</v>
      </c>
      <c r="K2350" s="4">
        <v>0.17</v>
      </c>
      <c r="L2350" s="4">
        <v>0.32090000000000002</v>
      </c>
      <c r="M2350" s="4">
        <v>0.52769999999999995</v>
      </c>
      <c r="N2350" s="4">
        <v>0.48</v>
      </c>
      <c r="O2350" s="4">
        <v>0.40039999999999998</v>
      </c>
      <c r="P2350" s="4">
        <v>0.50390000000000001</v>
      </c>
    </row>
    <row r="2351" spans="1:16" x14ac:dyDescent="0.25">
      <c r="A2351" t="s">
        <v>2105</v>
      </c>
      <c r="B2351" s="2">
        <v>0</v>
      </c>
      <c r="E2351" s="4" t="e">
        <v>#N/A</v>
      </c>
      <c r="F2351" s="4">
        <v>0.18</v>
      </c>
      <c r="K2351" s="4">
        <v>0.17</v>
      </c>
      <c r="L2351" s="4">
        <v>0.32090000000000002</v>
      </c>
      <c r="M2351" s="4">
        <v>0.52769999999999995</v>
      </c>
      <c r="N2351" s="4">
        <v>0.48</v>
      </c>
      <c r="O2351" s="4">
        <v>0.40039999999999998</v>
      </c>
      <c r="P2351" s="4">
        <v>0.50390000000000001</v>
      </c>
    </row>
    <row r="2352" spans="1:16" x14ac:dyDescent="0.25">
      <c r="A2352" t="s">
        <v>2106</v>
      </c>
      <c r="B2352" s="2">
        <v>0</v>
      </c>
      <c r="E2352" s="4" t="e">
        <v>#N/A</v>
      </c>
      <c r="F2352" s="4">
        <v>0.18</v>
      </c>
      <c r="K2352" s="4">
        <v>0.17</v>
      </c>
      <c r="L2352" s="4">
        <v>0.32090000000000002</v>
      </c>
      <c r="M2352" s="4">
        <v>0.52769999999999995</v>
      </c>
      <c r="N2352" s="4">
        <v>0.48</v>
      </c>
      <c r="O2352" s="4">
        <v>0.40039999999999998</v>
      </c>
      <c r="P2352" s="4">
        <v>0.50390000000000001</v>
      </c>
    </row>
    <row r="2353" spans="1:16" x14ac:dyDescent="0.25">
      <c r="A2353" t="s">
        <v>2107</v>
      </c>
      <c r="B2353" s="2">
        <v>0</v>
      </c>
      <c r="E2353" s="4" t="e">
        <v>#N/A</v>
      </c>
      <c r="F2353" s="4">
        <v>0.18</v>
      </c>
      <c r="K2353" s="4">
        <v>0.17</v>
      </c>
      <c r="L2353" s="4">
        <v>0.32090000000000002</v>
      </c>
      <c r="M2353" s="4">
        <v>0.52769999999999995</v>
      </c>
      <c r="N2353" s="4">
        <v>0.48</v>
      </c>
      <c r="O2353" s="4">
        <v>0.40039999999999998</v>
      </c>
      <c r="P2353" s="4">
        <v>0.50390000000000001</v>
      </c>
    </row>
    <row r="2354" spans="1:16" x14ac:dyDescent="0.25">
      <c r="A2354" t="s">
        <v>2108</v>
      </c>
      <c r="B2354" s="2">
        <v>0</v>
      </c>
      <c r="E2354" s="4" t="e">
        <v>#N/A</v>
      </c>
      <c r="F2354" s="4">
        <v>0.18</v>
      </c>
      <c r="K2354" s="4">
        <v>0.17</v>
      </c>
      <c r="L2354" s="4">
        <v>0.32090000000000002</v>
      </c>
      <c r="M2354" s="4">
        <v>0.52769999999999995</v>
      </c>
      <c r="N2354" s="4">
        <v>0.48</v>
      </c>
      <c r="O2354" s="4">
        <v>0.40039999999999998</v>
      </c>
      <c r="P2354" s="4">
        <v>0.50390000000000001</v>
      </c>
    </row>
    <row r="2355" spans="1:16" x14ac:dyDescent="0.25">
      <c r="A2355" t="s">
        <v>2109</v>
      </c>
      <c r="B2355" s="2">
        <v>0</v>
      </c>
      <c r="E2355" s="4" t="e">
        <v>#N/A</v>
      </c>
      <c r="F2355" s="4">
        <v>0.18</v>
      </c>
      <c r="K2355" s="4">
        <v>0.17</v>
      </c>
      <c r="L2355" s="4">
        <v>0.32090000000000002</v>
      </c>
      <c r="M2355" s="4">
        <v>0.52769999999999995</v>
      </c>
      <c r="N2355" s="4">
        <v>0.48</v>
      </c>
      <c r="O2355" s="4">
        <v>0.40039999999999998</v>
      </c>
      <c r="P2355" s="4">
        <v>0.50390000000000001</v>
      </c>
    </row>
    <row r="2356" spans="1:16" x14ac:dyDescent="0.25">
      <c r="A2356" t="s">
        <v>2110</v>
      </c>
      <c r="B2356" s="2">
        <v>0</v>
      </c>
      <c r="E2356" s="4" t="e">
        <v>#N/A</v>
      </c>
      <c r="F2356" s="4">
        <v>0.18</v>
      </c>
      <c r="K2356" s="4">
        <v>0.17</v>
      </c>
      <c r="L2356" s="4">
        <v>0.32090000000000002</v>
      </c>
      <c r="M2356" s="4">
        <v>0.52769999999999995</v>
      </c>
      <c r="N2356" s="4">
        <v>0.48</v>
      </c>
      <c r="O2356" s="4">
        <v>0.40039999999999998</v>
      </c>
      <c r="P2356" s="4">
        <v>0.50390000000000001</v>
      </c>
    </row>
    <row r="2357" spans="1:16" x14ac:dyDescent="0.25">
      <c r="A2357" t="s">
        <v>2111</v>
      </c>
      <c r="B2357" s="2">
        <v>0</v>
      </c>
      <c r="E2357" s="4" t="e">
        <v>#N/A</v>
      </c>
      <c r="F2357" s="4">
        <v>0.18</v>
      </c>
      <c r="K2357" s="4">
        <v>0.17</v>
      </c>
      <c r="L2357" s="4">
        <v>0.32090000000000002</v>
      </c>
      <c r="M2357" s="4">
        <v>0.52769999999999995</v>
      </c>
      <c r="N2357" s="4">
        <v>0.48</v>
      </c>
      <c r="O2357" s="4">
        <v>0.40039999999999998</v>
      </c>
      <c r="P2357" s="4">
        <v>0.50390000000000001</v>
      </c>
    </row>
    <row r="2358" spans="1:16" x14ac:dyDescent="0.25">
      <c r="A2358" t="s">
        <v>2112</v>
      </c>
      <c r="B2358" s="2">
        <v>0</v>
      </c>
      <c r="E2358" s="4" t="e">
        <v>#N/A</v>
      </c>
      <c r="F2358" s="4">
        <v>0.18</v>
      </c>
      <c r="K2358" s="4">
        <v>0.17</v>
      </c>
      <c r="L2358" s="4">
        <v>0.32090000000000002</v>
      </c>
      <c r="M2358" s="4">
        <v>0.52769999999999995</v>
      </c>
      <c r="N2358" s="4">
        <v>0.48</v>
      </c>
      <c r="O2358" s="4">
        <v>0.40039999999999998</v>
      </c>
      <c r="P2358" s="4">
        <v>0.50390000000000001</v>
      </c>
    </row>
    <row r="2359" spans="1:16" x14ac:dyDescent="0.25">
      <c r="A2359" t="s">
        <v>2113</v>
      </c>
      <c r="B2359" s="2">
        <v>0</v>
      </c>
      <c r="E2359" s="4" t="e">
        <v>#N/A</v>
      </c>
      <c r="F2359" s="4">
        <v>0.18</v>
      </c>
      <c r="K2359" s="4">
        <v>0.17</v>
      </c>
      <c r="L2359" s="4">
        <v>0.32090000000000002</v>
      </c>
      <c r="M2359" s="4">
        <v>0.52769999999999995</v>
      </c>
      <c r="N2359" s="4">
        <v>0.48</v>
      </c>
      <c r="O2359" s="4">
        <v>0.40039999999999998</v>
      </c>
      <c r="P2359" s="4">
        <v>0.50390000000000001</v>
      </c>
    </row>
    <row r="2360" spans="1:16" x14ac:dyDescent="0.25">
      <c r="A2360" t="s">
        <v>2114</v>
      </c>
      <c r="B2360" s="2">
        <v>0</v>
      </c>
      <c r="E2360" s="4" t="e">
        <v>#N/A</v>
      </c>
      <c r="F2360" s="4">
        <v>0.18</v>
      </c>
      <c r="K2360" s="4">
        <v>0.17</v>
      </c>
      <c r="L2360" s="4">
        <v>0.32090000000000002</v>
      </c>
      <c r="M2360" s="4">
        <v>0.52769999999999995</v>
      </c>
      <c r="N2360" s="4">
        <v>0.48</v>
      </c>
      <c r="O2360" s="4">
        <v>0.40039999999999998</v>
      </c>
      <c r="P2360" s="4">
        <v>0.50390000000000001</v>
      </c>
    </row>
    <row r="2361" spans="1:16" x14ac:dyDescent="0.25">
      <c r="A2361" t="s">
        <v>2115</v>
      </c>
      <c r="B2361" s="2">
        <v>0</v>
      </c>
      <c r="E2361" s="4" t="e">
        <v>#N/A</v>
      </c>
      <c r="F2361" s="4">
        <v>0.18</v>
      </c>
      <c r="K2361" s="4">
        <v>0.17</v>
      </c>
      <c r="L2361" s="4">
        <v>0.32090000000000002</v>
      </c>
      <c r="M2361" s="4">
        <v>0.52769999999999995</v>
      </c>
      <c r="N2361" s="4">
        <v>0.48</v>
      </c>
      <c r="O2361" s="4">
        <v>0.40039999999999998</v>
      </c>
      <c r="P2361" s="4">
        <v>0.50390000000000001</v>
      </c>
    </row>
    <row r="2362" spans="1:16" x14ac:dyDescent="0.25">
      <c r="A2362" t="s">
        <v>2116</v>
      </c>
      <c r="B2362" s="2">
        <v>0</v>
      </c>
      <c r="E2362" s="4" t="e">
        <v>#N/A</v>
      </c>
      <c r="F2362" s="4">
        <v>0.18</v>
      </c>
      <c r="K2362" s="4">
        <v>0.17</v>
      </c>
      <c r="L2362" s="4">
        <v>0.32090000000000002</v>
      </c>
      <c r="M2362" s="4">
        <v>0.52769999999999995</v>
      </c>
      <c r="N2362" s="4">
        <v>0.48</v>
      </c>
      <c r="O2362" s="4">
        <v>0.40039999999999998</v>
      </c>
      <c r="P2362" s="4">
        <v>0.50390000000000001</v>
      </c>
    </row>
    <row r="2363" spans="1:16" x14ac:dyDescent="0.25">
      <c r="A2363" t="s">
        <v>2117</v>
      </c>
      <c r="B2363" s="2">
        <v>0</v>
      </c>
      <c r="E2363" s="4" t="e">
        <v>#N/A</v>
      </c>
      <c r="F2363" s="4">
        <v>0.18</v>
      </c>
      <c r="K2363" s="4">
        <v>0.17</v>
      </c>
      <c r="L2363" s="4">
        <v>0.32090000000000002</v>
      </c>
      <c r="M2363" s="4">
        <v>0.52769999999999995</v>
      </c>
      <c r="N2363" s="4">
        <v>0.48</v>
      </c>
      <c r="O2363" s="4">
        <v>0.40039999999999998</v>
      </c>
      <c r="P2363" s="4">
        <v>0.50390000000000001</v>
      </c>
    </row>
    <row r="2364" spans="1:16" x14ac:dyDescent="0.25">
      <c r="A2364" t="s">
        <v>2118</v>
      </c>
      <c r="B2364" s="2">
        <v>0</v>
      </c>
      <c r="E2364" s="4" t="e">
        <v>#N/A</v>
      </c>
      <c r="F2364" s="4">
        <v>0.18</v>
      </c>
      <c r="K2364" s="4">
        <v>0.17</v>
      </c>
      <c r="L2364" s="4">
        <v>0.32090000000000002</v>
      </c>
      <c r="M2364" s="4">
        <v>0.52769999999999995</v>
      </c>
      <c r="N2364" s="4">
        <v>0.48</v>
      </c>
      <c r="O2364" s="4">
        <v>0.40039999999999998</v>
      </c>
      <c r="P2364" s="4">
        <v>0.50390000000000001</v>
      </c>
    </row>
    <row r="2365" spans="1:16" x14ac:dyDescent="0.25">
      <c r="A2365" t="s">
        <v>2119</v>
      </c>
      <c r="B2365" s="2">
        <v>0</v>
      </c>
      <c r="E2365" s="4" t="e">
        <v>#N/A</v>
      </c>
      <c r="F2365" s="4">
        <v>0.18</v>
      </c>
      <c r="K2365" s="4">
        <v>0.17</v>
      </c>
      <c r="L2365" s="4">
        <v>0.32090000000000002</v>
      </c>
      <c r="M2365" s="4">
        <v>0.52769999999999995</v>
      </c>
      <c r="N2365" s="4">
        <v>0.48</v>
      </c>
      <c r="O2365" s="4">
        <v>0.40039999999999998</v>
      </c>
      <c r="P2365" s="4">
        <v>0.50390000000000001</v>
      </c>
    </row>
    <row r="2366" spans="1:16" x14ac:dyDescent="0.25">
      <c r="A2366" t="s">
        <v>2120</v>
      </c>
      <c r="B2366" s="2">
        <v>0</v>
      </c>
      <c r="E2366" s="4" t="e">
        <v>#N/A</v>
      </c>
      <c r="F2366" s="4">
        <v>0.18</v>
      </c>
      <c r="K2366" s="4">
        <v>0.17</v>
      </c>
      <c r="L2366" s="4">
        <v>0.32090000000000002</v>
      </c>
      <c r="M2366" s="4">
        <v>0.52769999999999995</v>
      </c>
      <c r="N2366" s="4">
        <v>0.48</v>
      </c>
      <c r="O2366" s="4">
        <v>0.40039999999999998</v>
      </c>
      <c r="P2366" s="4">
        <v>0.50390000000000001</v>
      </c>
    </row>
    <row r="2367" spans="1:16" x14ac:dyDescent="0.25">
      <c r="A2367" t="s">
        <v>2121</v>
      </c>
      <c r="B2367" s="2">
        <v>0</v>
      </c>
      <c r="E2367" s="4" t="e">
        <v>#N/A</v>
      </c>
      <c r="F2367" s="4">
        <v>0.18</v>
      </c>
      <c r="K2367" s="4">
        <v>0.17</v>
      </c>
      <c r="L2367" s="4">
        <v>0.32090000000000002</v>
      </c>
      <c r="M2367" s="4">
        <v>0.52769999999999995</v>
      </c>
      <c r="N2367" s="4">
        <v>0.48</v>
      </c>
      <c r="O2367" s="4">
        <v>0.40039999999999998</v>
      </c>
      <c r="P2367" s="4">
        <v>0.50390000000000001</v>
      </c>
    </row>
    <row r="2368" spans="1:16" x14ac:dyDescent="0.25">
      <c r="A2368" t="s">
        <v>2122</v>
      </c>
      <c r="B2368" s="2">
        <v>0</v>
      </c>
      <c r="E2368" s="4" t="e">
        <v>#N/A</v>
      </c>
      <c r="F2368" s="4">
        <v>0.18</v>
      </c>
      <c r="K2368" s="4">
        <v>0.17</v>
      </c>
      <c r="L2368" s="4">
        <v>0.32090000000000002</v>
      </c>
      <c r="M2368" s="4">
        <v>0.52769999999999995</v>
      </c>
      <c r="N2368" s="4">
        <v>0.48</v>
      </c>
      <c r="O2368" s="4">
        <v>0.40039999999999998</v>
      </c>
      <c r="P2368" s="4">
        <v>0.50390000000000001</v>
      </c>
    </row>
    <row r="2369" spans="1:16" x14ac:dyDescent="0.25">
      <c r="A2369" t="s">
        <v>2123</v>
      </c>
      <c r="B2369" s="2">
        <v>0</v>
      </c>
      <c r="E2369" s="4" t="e">
        <v>#N/A</v>
      </c>
      <c r="F2369" s="4">
        <v>0.18</v>
      </c>
      <c r="K2369" s="4">
        <v>0.17</v>
      </c>
      <c r="L2369" s="4">
        <v>0.32090000000000002</v>
      </c>
      <c r="M2369" s="4">
        <v>0.52769999999999995</v>
      </c>
      <c r="N2369" s="4">
        <v>0.48</v>
      </c>
      <c r="O2369" s="4">
        <v>0.40039999999999998</v>
      </c>
      <c r="P2369" s="4">
        <v>0.50390000000000001</v>
      </c>
    </row>
    <row r="2370" spans="1:16" x14ac:dyDescent="0.25">
      <c r="A2370" t="s">
        <v>2124</v>
      </c>
      <c r="B2370" s="2">
        <v>0</v>
      </c>
      <c r="E2370" s="4" t="e">
        <v>#N/A</v>
      </c>
      <c r="F2370" s="4">
        <v>0.18</v>
      </c>
      <c r="K2370" s="4">
        <v>0.17</v>
      </c>
      <c r="L2370" s="4">
        <v>0.32090000000000002</v>
      </c>
      <c r="M2370" s="4">
        <v>0.52769999999999995</v>
      </c>
      <c r="N2370" s="4">
        <v>0.48</v>
      </c>
      <c r="O2370" s="4">
        <v>0.40039999999999998</v>
      </c>
      <c r="P2370" s="4">
        <v>0.50390000000000001</v>
      </c>
    </row>
    <row r="2371" spans="1:16" x14ac:dyDescent="0.25">
      <c r="A2371" t="s">
        <v>2125</v>
      </c>
      <c r="B2371" s="2">
        <v>0</v>
      </c>
      <c r="E2371" s="4" t="e">
        <v>#N/A</v>
      </c>
      <c r="F2371" s="4">
        <v>0.18</v>
      </c>
      <c r="K2371" s="4">
        <v>0.17</v>
      </c>
      <c r="L2371" s="4">
        <v>0.32090000000000002</v>
      </c>
      <c r="M2371" s="4">
        <v>0.52769999999999995</v>
      </c>
      <c r="N2371" s="4">
        <v>0.48</v>
      </c>
      <c r="O2371" s="4">
        <v>0.40039999999999998</v>
      </c>
      <c r="P2371" s="4">
        <v>0.50390000000000001</v>
      </c>
    </row>
    <row r="2372" spans="1:16" x14ac:dyDescent="0.25">
      <c r="A2372" t="s">
        <v>2126</v>
      </c>
      <c r="B2372" s="2">
        <v>0</v>
      </c>
      <c r="E2372" s="4" t="e">
        <v>#N/A</v>
      </c>
      <c r="F2372" s="4">
        <v>0.18</v>
      </c>
      <c r="K2372" s="4">
        <v>0.17</v>
      </c>
      <c r="L2372" s="4">
        <v>0.32090000000000002</v>
      </c>
      <c r="M2372" s="4">
        <v>0.52769999999999995</v>
      </c>
      <c r="N2372" s="4">
        <v>0.48</v>
      </c>
      <c r="O2372" s="4">
        <v>0.40039999999999998</v>
      </c>
      <c r="P2372" s="4">
        <v>0.50390000000000001</v>
      </c>
    </row>
    <row r="2373" spans="1:16" x14ac:dyDescent="0.25">
      <c r="A2373" t="s">
        <v>2127</v>
      </c>
      <c r="B2373" s="2">
        <v>0</v>
      </c>
      <c r="E2373" s="4" t="e">
        <v>#N/A</v>
      </c>
      <c r="F2373" s="4">
        <v>0.18</v>
      </c>
      <c r="K2373" s="4">
        <v>0.17</v>
      </c>
      <c r="L2373" s="4">
        <v>0.32090000000000002</v>
      </c>
      <c r="M2373" s="4">
        <v>0.52769999999999995</v>
      </c>
      <c r="N2373" s="4">
        <v>0.48</v>
      </c>
      <c r="O2373" s="4">
        <v>0.40039999999999998</v>
      </c>
      <c r="P2373" s="4">
        <v>0.50390000000000001</v>
      </c>
    </row>
    <row r="2374" spans="1:16" x14ac:dyDescent="0.25">
      <c r="A2374" t="s">
        <v>2128</v>
      </c>
      <c r="B2374" s="2">
        <v>0</v>
      </c>
      <c r="E2374" s="4" t="e">
        <v>#N/A</v>
      </c>
      <c r="F2374" s="4">
        <v>0.18</v>
      </c>
      <c r="K2374" s="4">
        <v>0.17</v>
      </c>
      <c r="L2374" s="4">
        <v>0.32090000000000002</v>
      </c>
      <c r="M2374" s="4">
        <v>0.52769999999999995</v>
      </c>
      <c r="N2374" s="4">
        <v>0.48</v>
      </c>
      <c r="O2374" s="4">
        <v>0.40039999999999998</v>
      </c>
      <c r="P2374" s="4">
        <v>0.50390000000000001</v>
      </c>
    </row>
    <row r="2375" spans="1:16" x14ac:dyDescent="0.25">
      <c r="A2375" t="s">
        <v>2129</v>
      </c>
      <c r="B2375" s="2">
        <v>0</v>
      </c>
      <c r="E2375" s="4" t="e">
        <v>#N/A</v>
      </c>
      <c r="F2375" s="4">
        <v>0.18</v>
      </c>
      <c r="K2375" s="4">
        <v>0.17</v>
      </c>
      <c r="L2375" s="4">
        <v>0.32090000000000002</v>
      </c>
      <c r="M2375" s="4">
        <v>0.52769999999999995</v>
      </c>
      <c r="N2375" s="4">
        <v>0.48</v>
      </c>
      <c r="O2375" s="4">
        <v>0.40039999999999998</v>
      </c>
      <c r="P2375" s="4">
        <v>0.50390000000000001</v>
      </c>
    </row>
    <row r="2376" spans="1:16" x14ac:dyDescent="0.25">
      <c r="A2376" t="s">
        <v>2130</v>
      </c>
      <c r="B2376" s="2">
        <v>0</v>
      </c>
      <c r="E2376" s="4" t="e">
        <v>#N/A</v>
      </c>
      <c r="F2376" s="4">
        <v>0.18</v>
      </c>
      <c r="K2376" s="4">
        <v>0.17</v>
      </c>
      <c r="L2376" s="4">
        <v>0.32090000000000002</v>
      </c>
      <c r="M2376" s="4">
        <v>0.52769999999999995</v>
      </c>
      <c r="N2376" s="4">
        <v>0.48</v>
      </c>
      <c r="O2376" s="4">
        <v>0.40039999999999998</v>
      </c>
      <c r="P2376" s="4">
        <v>0.50390000000000001</v>
      </c>
    </row>
    <row r="2377" spans="1:16" x14ac:dyDescent="0.25">
      <c r="A2377" t="s">
        <v>2131</v>
      </c>
      <c r="B2377" s="2">
        <v>0</v>
      </c>
      <c r="E2377" s="4" t="e">
        <v>#N/A</v>
      </c>
      <c r="F2377" s="4">
        <v>0.18</v>
      </c>
      <c r="K2377" s="4">
        <v>0.17</v>
      </c>
      <c r="L2377" s="4">
        <v>0.32090000000000002</v>
      </c>
      <c r="M2377" s="4">
        <v>0.52769999999999995</v>
      </c>
      <c r="N2377" s="4">
        <v>0.48</v>
      </c>
      <c r="O2377" s="4">
        <v>0.40039999999999998</v>
      </c>
      <c r="P2377" s="4">
        <v>0.50390000000000001</v>
      </c>
    </row>
    <row r="2378" spans="1:16" x14ac:dyDescent="0.25">
      <c r="A2378" t="s">
        <v>2132</v>
      </c>
      <c r="B2378" s="2">
        <v>0</v>
      </c>
      <c r="E2378" s="4" t="e">
        <v>#N/A</v>
      </c>
      <c r="F2378" s="4">
        <v>0.18</v>
      </c>
      <c r="K2378" s="4">
        <v>0.17</v>
      </c>
      <c r="L2378" s="4">
        <v>0.32090000000000002</v>
      </c>
      <c r="M2378" s="4">
        <v>0.52769999999999995</v>
      </c>
      <c r="N2378" s="4">
        <v>0.48</v>
      </c>
      <c r="O2378" s="4">
        <v>0.40039999999999998</v>
      </c>
      <c r="P2378" s="4">
        <v>0.50390000000000001</v>
      </c>
    </row>
    <row r="2379" spans="1:16" x14ac:dyDescent="0.25">
      <c r="A2379" t="s">
        <v>2133</v>
      </c>
      <c r="B2379" s="2">
        <v>0</v>
      </c>
      <c r="E2379" s="4" t="e">
        <v>#N/A</v>
      </c>
      <c r="F2379" s="4">
        <v>0.18</v>
      </c>
      <c r="K2379" s="4">
        <v>0.17</v>
      </c>
      <c r="L2379" s="4">
        <v>0.32090000000000002</v>
      </c>
      <c r="M2379" s="4">
        <v>0.52769999999999995</v>
      </c>
      <c r="N2379" s="4">
        <v>0.48</v>
      </c>
      <c r="O2379" s="4">
        <v>0.40039999999999998</v>
      </c>
      <c r="P2379" s="4">
        <v>0.50390000000000001</v>
      </c>
    </row>
    <row r="2380" spans="1:16" x14ac:dyDescent="0.25">
      <c r="A2380" t="s">
        <v>2134</v>
      </c>
      <c r="B2380" s="2">
        <v>0</v>
      </c>
      <c r="E2380" s="4" t="e">
        <v>#N/A</v>
      </c>
      <c r="F2380" s="4">
        <v>0.18</v>
      </c>
      <c r="K2380" s="4">
        <v>0.17</v>
      </c>
      <c r="L2380" s="4">
        <v>0.32090000000000002</v>
      </c>
      <c r="M2380" s="4">
        <v>0.52769999999999995</v>
      </c>
      <c r="N2380" s="4">
        <v>0.48</v>
      </c>
      <c r="O2380" s="4">
        <v>0.40039999999999998</v>
      </c>
      <c r="P2380" s="4">
        <v>0.50390000000000001</v>
      </c>
    </row>
    <row r="2381" spans="1:16" x14ac:dyDescent="0.25">
      <c r="A2381" t="s">
        <v>2135</v>
      </c>
      <c r="B2381" s="2">
        <v>0</v>
      </c>
      <c r="E2381" s="4" t="e">
        <v>#N/A</v>
      </c>
      <c r="F2381" s="4">
        <v>0.18</v>
      </c>
      <c r="K2381" s="4">
        <v>0.17</v>
      </c>
      <c r="L2381" s="4">
        <v>0.32090000000000002</v>
      </c>
      <c r="M2381" s="4">
        <v>0.52769999999999995</v>
      </c>
      <c r="N2381" s="4">
        <v>0.48</v>
      </c>
      <c r="O2381" s="4">
        <v>0.40039999999999998</v>
      </c>
      <c r="P2381" s="4">
        <v>0.50390000000000001</v>
      </c>
    </row>
    <row r="2382" spans="1:16" x14ac:dyDescent="0.25">
      <c r="A2382" t="s">
        <v>2136</v>
      </c>
      <c r="B2382" s="2">
        <v>0</v>
      </c>
      <c r="E2382" s="4" t="e">
        <v>#N/A</v>
      </c>
      <c r="F2382" s="4">
        <v>0.18</v>
      </c>
      <c r="K2382" s="4">
        <v>0.17</v>
      </c>
      <c r="L2382" s="4">
        <v>0.32090000000000002</v>
      </c>
      <c r="M2382" s="4">
        <v>0.52769999999999995</v>
      </c>
      <c r="N2382" s="4">
        <v>0.48</v>
      </c>
      <c r="O2382" s="4">
        <v>0.40039999999999998</v>
      </c>
      <c r="P2382" s="4">
        <v>0.50390000000000001</v>
      </c>
    </row>
    <row r="2383" spans="1:16" x14ac:dyDescent="0.25">
      <c r="A2383" t="s">
        <v>2137</v>
      </c>
      <c r="B2383" s="2">
        <v>0</v>
      </c>
      <c r="E2383" s="4" t="e">
        <v>#N/A</v>
      </c>
      <c r="F2383" s="4">
        <v>0.18</v>
      </c>
      <c r="K2383" s="4">
        <v>0.17</v>
      </c>
      <c r="L2383" s="4">
        <v>0.32090000000000002</v>
      </c>
      <c r="M2383" s="4">
        <v>0.52769999999999995</v>
      </c>
      <c r="N2383" s="4">
        <v>0.48</v>
      </c>
      <c r="O2383" s="4">
        <v>0.40039999999999998</v>
      </c>
      <c r="P2383" s="4">
        <v>0.50390000000000001</v>
      </c>
    </row>
    <row r="2384" spans="1:16" x14ac:dyDescent="0.25">
      <c r="A2384" t="s">
        <v>2138</v>
      </c>
      <c r="B2384" s="2">
        <v>0</v>
      </c>
      <c r="E2384" s="4" t="e">
        <v>#N/A</v>
      </c>
      <c r="F2384" s="4">
        <v>0.18</v>
      </c>
      <c r="K2384" s="4">
        <v>0.17</v>
      </c>
      <c r="L2384" s="4">
        <v>0.32090000000000002</v>
      </c>
      <c r="M2384" s="4">
        <v>0.52769999999999995</v>
      </c>
      <c r="N2384" s="4">
        <v>0.48</v>
      </c>
      <c r="O2384" s="4">
        <v>0.40039999999999998</v>
      </c>
      <c r="P2384" s="4">
        <v>0.50390000000000001</v>
      </c>
    </row>
    <row r="2385" spans="1:16" x14ac:dyDescent="0.25">
      <c r="A2385" t="s">
        <v>2139</v>
      </c>
      <c r="B2385" s="2">
        <v>0</v>
      </c>
      <c r="E2385" s="4" t="e">
        <v>#N/A</v>
      </c>
      <c r="F2385" s="4">
        <v>0.18</v>
      </c>
      <c r="K2385" s="4">
        <v>0.17</v>
      </c>
      <c r="L2385" s="4">
        <v>0.32090000000000002</v>
      </c>
      <c r="M2385" s="4">
        <v>0.52769999999999995</v>
      </c>
      <c r="N2385" s="4">
        <v>0.48</v>
      </c>
      <c r="O2385" s="4">
        <v>0.40039999999999998</v>
      </c>
      <c r="P2385" s="4">
        <v>0.50390000000000001</v>
      </c>
    </row>
    <row r="2386" spans="1:16" x14ac:dyDescent="0.25">
      <c r="A2386" t="s">
        <v>2140</v>
      </c>
      <c r="B2386" s="2">
        <v>0</v>
      </c>
      <c r="E2386" s="4" t="e">
        <v>#N/A</v>
      </c>
      <c r="F2386" s="4">
        <v>0.18</v>
      </c>
      <c r="K2386" s="4">
        <v>0.17</v>
      </c>
      <c r="L2386" s="4">
        <v>0.32090000000000002</v>
      </c>
      <c r="M2386" s="4">
        <v>0.52769999999999995</v>
      </c>
      <c r="N2386" s="4">
        <v>0.48</v>
      </c>
      <c r="O2386" s="4">
        <v>0.40039999999999998</v>
      </c>
      <c r="P2386" s="4">
        <v>0.50390000000000001</v>
      </c>
    </row>
    <row r="2387" spans="1:16" x14ac:dyDescent="0.25">
      <c r="A2387" t="s">
        <v>2141</v>
      </c>
      <c r="B2387" s="2">
        <v>0</v>
      </c>
      <c r="E2387" s="4" t="e">
        <v>#N/A</v>
      </c>
      <c r="F2387" s="4">
        <v>0.18</v>
      </c>
      <c r="K2387" s="4">
        <v>0.17</v>
      </c>
      <c r="L2387" s="4">
        <v>0.32090000000000002</v>
      </c>
      <c r="M2387" s="4">
        <v>0.52769999999999995</v>
      </c>
      <c r="N2387" s="4">
        <v>0.48</v>
      </c>
      <c r="O2387" s="4">
        <v>0.40039999999999998</v>
      </c>
      <c r="P2387" s="4">
        <v>0.50390000000000001</v>
      </c>
    </row>
    <row r="2388" spans="1:16" x14ac:dyDescent="0.25">
      <c r="A2388" t="s">
        <v>2142</v>
      </c>
      <c r="B2388" s="2">
        <v>0</v>
      </c>
      <c r="E2388" s="4" t="e">
        <v>#N/A</v>
      </c>
      <c r="F2388" s="4">
        <v>0.18</v>
      </c>
      <c r="K2388" s="4">
        <v>0.17</v>
      </c>
      <c r="L2388" s="4">
        <v>0.32090000000000002</v>
      </c>
      <c r="M2388" s="4">
        <v>0.52769999999999995</v>
      </c>
      <c r="N2388" s="4">
        <v>0.48</v>
      </c>
      <c r="O2388" s="4">
        <v>0.40039999999999998</v>
      </c>
      <c r="P2388" s="4">
        <v>0.50390000000000001</v>
      </c>
    </row>
    <row r="2389" spans="1:16" x14ac:dyDescent="0.25">
      <c r="A2389" t="s">
        <v>2143</v>
      </c>
      <c r="B2389" s="2">
        <v>0</v>
      </c>
      <c r="E2389" s="4" t="e">
        <v>#N/A</v>
      </c>
      <c r="F2389" s="4">
        <v>0.18</v>
      </c>
      <c r="K2389" s="4">
        <v>0.17</v>
      </c>
      <c r="L2389" s="4">
        <v>0.32090000000000002</v>
      </c>
      <c r="M2389" s="4">
        <v>0.52769999999999995</v>
      </c>
      <c r="N2389" s="4">
        <v>0.48</v>
      </c>
      <c r="O2389" s="4">
        <v>0.40039999999999998</v>
      </c>
      <c r="P2389" s="4">
        <v>0.50390000000000001</v>
      </c>
    </row>
    <row r="2390" spans="1:16" x14ac:dyDescent="0.25">
      <c r="A2390" t="s">
        <v>2144</v>
      </c>
      <c r="B2390" s="2">
        <v>0</v>
      </c>
      <c r="E2390" s="4" t="e">
        <v>#N/A</v>
      </c>
      <c r="F2390" s="4">
        <v>0.18</v>
      </c>
      <c r="K2390" s="4">
        <v>0.17</v>
      </c>
      <c r="L2390" s="4">
        <v>0.32090000000000002</v>
      </c>
      <c r="M2390" s="4">
        <v>0.52769999999999995</v>
      </c>
      <c r="N2390" s="4">
        <v>0.48</v>
      </c>
      <c r="O2390" s="4">
        <v>0.40039999999999998</v>
      </c>
      <c r="P2390" s="4">
        <v>0.50390000000000001</v>
      </c>
    </row>
    <row r="2391" spans="1:16" x14ac:dyDescent="0.25">
      <c r="A2391" t="s">
        <v>2145</v>
      </c>
      <c r="B2391" s="2">
        <v>0</v>
      </c>
      <c r="E2391" s="4" t="e">
        <v>#N/A</v>
      </c>
      <c r="F2391" s="4">
        <v>0.18</v>
      </c>
      <c r="K2391" s="4">
        <v>0.17</v>
      </c>
      <c r="L2391" s="4">
        <v>0.32090000000000002</v>
      </c>
      <c r="M2391" s="4">
        <v>0.52769999999999995</v>
      </c>
      <c r="N2391" s="4">
        <v>0.48</v>
      </c>
      <c r="O2391" s="4">
        <v>0.40039999999999998</v>
      </c>
      <c r="P2391" s="4">
        <v>0.50390000000000001</v>
      </c>
    </row>
    <row r="2392" spans="1:16" x14ac:dyDescent="0.25">
      <c r="A2392" t="s">
        <v>2146</v>
      </c>
      <c r="B2392" s="2">
        <v>0</v>
      </c>
      <c r="E2392" s="4" t="e">
        <v>#N/A</v>
      </c>
      <c r="F2392" s="4">
        <v>0.18</v>
      </c>
      <c r="K2392" s="4">
        <v>0.17</v>
      </c>
      <c r="L2392" s="4">
        <v>0.32090000000000002</v>
      </c>
      <c r="M2392" s="4">
        <v>0.52769999999999995</v>
      </c>
      <c r="N2392" s="4">
        <v>0.48</v>
      </c>
      <c r="O2392" s="4">
        <v>0.40039999999999998</v>
      </c>
      <c r="P2392" s="4">
        <v>0.50390000000000001</v>
      </c>
    </row>
    <row r="2393" spans="1:16" x14ac:dyDescent="0.25">
      <c r="A2393" t="s">
        <v>2147</v>
      </c>
      <c r="B2393" s="2">
        <v>0</v>
      </c>
      <c r="E2393" s="4" t="e">
        <v>#N/A</v>
      </c>
      <c r="F2393" s="4">
        <v>0.18</v>
      </c>
      <c r="K2393" s="4">
        <v>0.17</v>
      </c>
      <c r="L2393" s="4">
        <v>0.32090000000000002</v>
      </c>
      <c r="M2393" s="4">
        <v>0.52769999999999995</v>
      </c>
      <c r="N2393" s="4">
        <v>0.48</v>
      </c>
      <c r="O2393" s="4">
        <v>0.40039999999999998</v>
      </c>
      <c r="P2393" s="4">
        <v>0.50390000000000001</v>
      </c>
    </row>
    <row r="2394" spans="1:16" x14ac:dyDescent="0.25">
      <c r="A2394" t="s">
        <v>2148</v>
      </c>
      <c r="B2394" s="2">
        <v>0</v>
      </c>
      <c r="E2394" s="4" t="e">
        <v>#N/A</v>
      </c>
      <c r="F2394" s="4">
        <v>0.18</v>
      </c>
      <c r="K2394" s="4">
        <v>0.17</v>
      </c>
      <c r="L2394" s="4">
        <v>0.32090000000000002</v>
      </c>
      <c r="M2394" s="4">
        <v>0.52769999999999995</v>
      </c>
      <c r="N2394" s="4">
        <v>0.48</v>
      </c>
      <c r="O2394" s="4">
        <v>0.40039999999999998</v>
      </c>
      <c r="P2394" s="4">
        <v>0.50390000000000001</v>
      </c>
    </row>
    <row r="2395" spans="1:16" x14ac:dyDescent="0.25">
      <c r="A2395" t="s">
        <v>2149</v>
      </c>
      <c r="B2395" s="2">
        <v>0</v>
      </c>
      <c r="E2395" s="4" t="e">
        <v>#N/A</v>
      </c>
      <c r="F2395" s="4">
        <v>0.18</v>
      </c>
      <c r="K2395" s="4">
        <v>0.17</v>
      </c>
      <c r="L2395" s="4">
        <v>0.32090000000000002</v>
      </c>
      <c r="M2395" s="4">
        <v>0.52769999999999995</v>
      </c>
      <c r="N2395" s="4">
        <v>0.48</v>
      </c>
      <c r="O2395" s="4">
        <v>0.40039999999999998</v>
      </c>
      <c r="P2395" s="4">
        <v>0.50390000000000001</v>
      </c>
    </row>
    <row r="2396" spans="1:16" x14ac:dyDescent="0.25">
      <c r="A2396" t="s">
        <v>2150</v>
      </c>
      <c r="B2396" s="2">
        <v>0</v>
      </c>
      <c r="E2396" s="4" t="e">
        <v>#N/A</v>
      </c>
      <c r="F2396" s="4">
        <v>0.18</v>
      </c>
      <c r="K2396" s="4">
        <v>0.17</v>
      </c>
      <c r="L2396" s="4">
        <v>0.32090000000000002</v>
      </c>
      <c r="M2396" s="4">
        <v>0.52769999999999995</v>
      </c>
      <c r="N2396" s="4">
        <v>0.48</v>
      </c>
      <c r="O2396" s="4">
        <v>0.40039999999999998</v>
      </c>
      <c r="P2396" s="4">
        <v>0.50390000000000001</v>
      </c>
    </row>
    <row r="2397" spans="1:16" x14ac:dyDescent="0.25">
      <c r="A2397" t="s">
        <v>2151</v>
      </c>
      <c r="B2397" s="2">
        <v>0</v>
      </c>
      <c r="E2397" s="4" t="e">
        <v>#N/A</v>
      </c>
      <c r="F2397" s="4">
        <v>0.18</v>
      </c>
      <c r="K2397" s="4">
        <v>0.17</v>
      </c>
      <c r="L2397" s="4">
        <v>0.32090000000000002</v>
      </c>
      <c r="M2397" s="4">
        <v>0.52769999999999995</v>
      </c>
      <c r="N2397" s="4">
        <v>0.48</v>
      </c>
      <c r="O2397" s="4">
        <v>0.40039999999999998</v>
      </c>
      <c r="P2397" s="4">
        <v>0.50390000000000001</v>
      </c>
    </row>
    <row r="2398" spans="1:16" x14ac:dyDescent="0.25">
      <c r="A2398" t="s">
        <v>2152</v>
      </c>
      <c r="B2398" s="2">
        <v>0</v>
      </c>
      <c r="E2398" s="4" t="e">
        <v>#N/A</v>
      </c>
      <c r="F2398" s="4">
        <v>0.18</v>
      </c>
      <c r="K2398" s="4">
        <v>0.17</v>
      </c>
      <c r="L2398" s="4">
        <v>0.32090000000000002</v>
      </c>
      <c r="M2398" s="4">
        <v>0.52769999999999995</v>
      </c>
      <c r="N2398" s="4">
        <v>0.48</v>
      </c>
      <c r="O2398" s="4">
        <v>0.40039999999999998</v>
      </c>
      <c r="P2398" s="4">
        <v>0.50390000000000001</v>
      </c>
    </row>
    <row r="2399" spans="1:16" x14ac:dyDescent="0.25">
      <c r="A2399" t="s">
        <v>2153</v>
      </c>
      <c r="B2399" s="2">
        <v>0</v>
      </c>
      <c r="E2399" s="4" t="e">
        <v>#N/A</v>
      </c>
      <c r="F2399" s="4">
        <v>0.18</v>
      </c>
      <c r="K2399" s="4">
        <v>0.17</v>
      </c>
      <c r="L2399" s="4">
        <v>0.32090000000000002</v>
      </c>
      <c r="M2399" s="4">
        <v>0.52769999999999995</v>
      </c>
      <c r="N2399" s="4">
        <v>0.48</v>
      </c>
      <c r="O2399" s="4">
        <v>0.40039999999999998</v>
      </c>
      <c r="P2399" s="4">
        <v>0.50390000000000001</v>
      </c>
    </row>
    <row r="2400" spans="1:16" x14ac:dyDescent="0.25">
      <c r="A2400" t="s">
        <v>2154</v>
      </c>
      <c r="B2400" s="2">
        <v>0</v>
      </c>
      <c r="E2400" s="4" t="e">
        <v>#N/A</v>
      </c>
      <c r="F2400" s="4">
        <v>0.18</v>
      </c>
      <c r="K2400" s="4">
        <v>0.17</v>
      </c>
      <c r="L2400" s="4">
        <v>0.32090000000000002</v>
      </c>
      <c r="M2400" s="4">
        <v>0.52769999999999995</v>
      </c>
      <c r="N2400" s="4">
        <v>0.48</v>
      </c>
      <c r="O2400" s="4">
        <v>0.40039999999999998</v>
      </c>
      <c r="P2400" s="4">
        <v>0.50390000000000001</v>
      </c>
    </row>
    <row r="2401" spans="1:16" x14ac:dyDescent="0.25">
      <c r="A2401" t="s">
        <v>2155</v>
      </c>
      <c r="B2401" s="2">
        <v>0</v>
      </c>
      <c r="E2401" s="4" t="e">
        <v>#N/A</v>
      </c>
      <c r="F2401" s="4">
        <v>0.18</v>
      </c>
      <c r="K2401" s="4">
        <v>0.17</v>
      </c>
      <c r="L2401" s="4">
        <v>0.32090000000000002</v>
      </c>
      <c r="M2401" s="4">
        <v>0.52769999999999995</v>
      </c>
      <c r="N2401" s="4">
        <v>0.48</v>
      </c>
      <c r="O2401" s="4">
        <v>0.40039999999999998</v>
      </c>
      <c r="P2401" s="4">
        <v>0.50390000000000001</v>
      </c>
    </row>
    <row r="2402" spans="1:16" x14ac:dyDescent="0.25">
      <c r="A2402" t="s">
        <v>2156</v>
      </c>
      <c r="B2402" s="2">
        <v>0</v>
      </c>
      <c r="E2402" s="4" t="e">
        <v>#N/A</v>
      </c>
      <c r="F2402" s="4">
        <v>0.18</v>
      </c>
      <c r="K2402" s="4">
        <v>0.17</v>
      </c>
      <c r="L2402" s="4">
        <v>0.32090000000000002</v>
      </c>
      <c r="M2402" s="4">
        <v>0.52769999999999995</v>
      </c>
      <c r="N2402" s="4">
        <v>0.48</v>
      </c>
      <c r="O2402" s="4">
        <v>0.40039999999999998</v>
      </c>
      <c r="P2402" s="4">
        <v>0.50390000000000001</v>
      </c>
    </row>
    <row r="2403" spans="1:16" x14ac:dyDescent="0.25">
      <c r="A2403" t="s">
        <v>2157</v>
      </c>
      <c r="B2403" s="2">
        <v>0</v>
      </c>
      <c r="E2403" s="4" t="e">
        <v>#N/A</v>
      </c>
      <c r="F2403" s="4">
        <v>0.18</v>
      </c>
      <c r="K2403" s="4">
        <v>0.17</v>
      </c>
      <c r="L2403" s="4">
        <v>0.32090000000000002</v>
      </c>
      <c r="M2403" s="4">
        <v>0.52769999999999995</v>
      </c>
      <c r="N2403" s="4">
        <v>0.48</v>
      </c>
      <c r="O2403" s="4">
        <v>0.40039999999999998</v>
      </c>
      <c r="P2403" s="4">
        <v>0.50390000000000001</v>
      </c>
    </row>
    <row r="2404" spans="1:16" x14ac:dyDescent="0.25">
      <c r="A2404" t="s">
        <v>2158</v>
      </c>
      <c r="B2404" s="2">
        <v>0</v>
      </c>
      <c r="E2404" s="4" t="e">
        <v>#N/A</v>
      </c>
      <c r="F2404" s="4">
        <v>0.18</v>
      </c>
      <c r="K2404" s="4">
        <v>0.17</v>
      </c>
      <c r="L2404" s="4">
        <v>0.32090000000000002</v>
      </c>
      <c r="M2404" s="4">
        <v>0.52769999999999995</v>
      </c>
      <c r="N2404" s="4">
        <v>0.48</v>
      </c>
      <c r="O2404" s="4">
        <v>0.40039999999999998</v>
      </c>
      <c r="P2404" s="4">
        <v>0.50390000000000001</v>
      </c>
    </row>
    <row r="2405" spans="1:16" x14ac:dyDescent="0.25">
      <c r="A2405" t="s">
        <v>2159</v>
      </c>
      <c r="B2405" s="2">
        <v>0</v>
      </c>
      <c r="E2405" s="4" t="e">
        <v>#N/A</v>
      </c>
      <c r="F2405" s="4">
        <v>0.18</v>
      </c>
      <c r="K2405" s="4">
        <v>0.17</v>
      </c>
      <c r="L2405" s="4">
        <v>0.32090000000000002</v>
      </c>
      <c r="M2405" s="4">
        <v>0.52769999999999995</v>
      </c>
      <c r="N2405" s="4">
        <v>0.48</v>
      </c>
      <c r="O2405" s="4">
        <v>0.40039999999999998</v>
      </c>
      <c r="P2405" s="4">
        <v>0.50390000000000001</v>
      </c>
    </row>
    <row r="2406" spans="1:16" x14ac:dyDescent="0.25">
      <c r="A2406" t="s">
        <v>2160</v>
      </c>
      <c r="B2406" s="2">
        <v>0</v>
      </c>
      <c r="E2406" s="4" t="e">
        <v>#N/A</v>
      </c>
      <c r="F2406" s="4">
        <v>0.18</v>
      </c>
      <c r="K2406" s="4">
        <v>0.17</v>
      </c>
      <c r="L2406" s="4">
        <v>0.32090000000000002</v>
      </c>
      <c r="M2406" s="4">
        <v>0.52769999999999995</v>
      </c>
      <c r="N2406" s="4">
        <v>0.48</v>
      </c>
      <c r="O2406" s="4">
        <v>0.40039999999999998</v>
      </c>
      <c r="P2406" s="4">
        <v>0.50390000000000001</v>
      </c>
    </row>
    <row r="2407" spans="1:16" x14ac:dyDescent="0.25">
      <c r="A2407" t="s">
        <v>2161</v>
      </c>
      <c r="B2407" s="2">
        <v>0</v>
      </c>
      <c r="E2407" s="4" t="e">
        <v>#N/A</v>
      </c>
      <c r="F2407" s="4">
        <v>0.18</v>
      </c>
      <c r="K2407" s="4">
        <v>0.17</v>
      </c>
      <c r="L2407" s="4">
        <v>0.32090000000000002</v>
      </c>
      <c r="M2407" s="4">
        <v>0.52769999999999995</v>
      </c>
      <c r="N2407" s="4">
        <v>0.48</v>
      </c>
      <c r="O2407" s="4">
        <v>0.40039999999999998</v>
      </c>
      <c r="P2407" s="4">
        <v>0.50390000000000001</v>
      </c>
    </row>
    <row r="2408" spans="1:16" x14ac:dyDescent="0.25">
      <c r="A2408" t="s">
        <v>2162</v>
      </c>
      <c r="B2408" s="2">
        <v>0</v>
      </c>
      <c r="E2408" s="4" t="e">
        <v>#N/A</v>
      </c>
      <c r="F2408" s="4">
        <v>0.18</v>
      </c>
      <c r="K2408" s="4">
        <v>0.17</v>
      </c>
      <c r="L2408" s="4">
        <v>0.32090000000000002</v>
      </c>
      <c r="M2408" s="4">
        <v>0.52769999999999995</v>
      </c>
      <c r="N2408" s="4">
        <v>0.48</v>
      </c>
      <c r="O2408" s="4">
        <v>0.40039999999999998</v>
      </c>
      <c r="P2408" s="4">
        <v>0.50390000000000001</v>
      </c>
    </row>
    <row r="2409" spans="1:16" x14ac:dyDescent="0.25">
      <c r="A2409" t="s">
        <v>2163</v>
      </c>
      <c r="B2409" s="2">
        <v>0</v>
      </c>
      <c r="E2409" s="4" t="e">
        <v>#N/A</v>
      </c>
      <c r="F2409" s="4">
        <v>0.18</v>
      </c>
      <c r="K2409" s="4">
        <v>0.17</v>
      </c>
      <c r="L2409" s="4">
        <v>0.32090000000000002</v>
      </c>
      <c r="M2409" s="4">
        <v>0.52769999999999995</v>
      </c>
      <c r="N2409" s="4">
        <v>0.48</v>
      </c>
      <c r="O2409" s="4">
        <v>0.40039999999999998</v>
      </c>
      <c r="P2409" s="4">
        <v>0.50390000000000001</v>
      </c>
    </row>
    <row r="2410" spans="1:16" x14ac:dyDescent="0.25">
      <c r="A2410" t="s">
        <v>2164</v>
      </c>
      <c r="B2410" s="2">
        <v>0</v>
      </c>
      <c r="E2410" s="4" t="e">
        <v>#N/A</v>
      </c>
      <c r="F2410" s="4">
        <v>0.18</v>
      </c>
      <c r="K2410" s="4">
        <v>0.17</v>
      </c>
      <c r="L2410" s="4">
        <v>0.32090000000000002</v>
      </c>
      <c r="M2410" s="4">
        <v>0.52769999999999995</v>
      </c>
      <c r="N2410" s="4">
        <v>0.48</v>
      </c>
      <c r="O2410" s="4">
        <v>0.40039999999999998</v>
      </c>
      <c r="P2410" s="4">
        <v>0.50390000000000001</v>
      </c>
    </row>
    <row r="2411" spans="1:16" x14ac:dyDescent="0.25">
      <c r="A2411" t="s">
        <v>2165</v>
      </c>
      <c r="B2411" s="2">
        <v>0</v>
      </c>
      <c r="E2411" s="4" t="e">
        <v>#N/A</v>
      </c>
      <c r="F2411" s="4">
        <v>0.18</v>
      </c>
      <c r="K2411" s="4">
        <v>0.17</v>
      </c>
      <c r="L2411" s="4">
        <v>0.32090000000000002</v>
      </c>
      <c r="M2411" s="4">
        <v>0.52769999999999995</v>
      </c>
      <c r="N2411" s="4">
        <v>0.48</v>
      </c>
      <c r="O2411" s="4">
        <v>0.40039999999999998</v>
      </c>
      <c r="P2411" s="4">
        <v>0.50390000000000001</v>
      </c>
    </row>
    <row r="2412" spans="1:16" x14ac:dyDescent="0.25">
      <c r="A2412" t="s">
        <v>2166</v>
      </c>
      <c r="B2412" s="2">
        <v>0</v>
      </c>
      <c r="E2412" s="4" t="e">
        <v>#N/A</v>
      </c>
      <c r="F2412" s="4">
        <v>0.18</v>
      </c>
      <c r="K2412" s="4">
        <v>0.17</v>
      </c>
      <c r="L2412" s="4">
        <v>0.32090000000000002</v>
      </c>
      <c r="M2412" s="4">
        <v>0.52769999999999995</v>
      </c>
      <c r="N2412" s="4">
        <v>0.48</v>
      </c>
      <c r="O2412" s="4">
        <v>0.40039999999999998</v>
      </c>
      <c r="P2412" s="4">
        <v>0.50390000000000001</v>
      </c>
    </row>
    <row r="2413" spans="1:16" x14ac:dyDescent="0.25">
      <c r="A2413" t="s">
        <v>2167</v>
      </c>
      <c r="B2413" s="2">
        <v>0</v>
      </c>
      <c r="E2413" s="4" t="e">
        <v>#N/A</v>
      </c>
      <c r="F2413" s="4">
        <v>0.18</v>
      </c>
      <c r="K2413" s="4">
        <v>0.17</v>
      </c>
      <c r="L2413" s="4">
        <v>0.32090000000000002</v>
      </c>
      <c r="M2413" s="4">
        <v>0.52769999999999995</v>
      </c>
      <c r="N2413" s="4">
        <v>0.48</v>
      </c>
      <c r="O2413" s="4">
        <v>0.40039999999999998</v>
      </c>
      <c r="P2413" s="4">
        <v>0.50390000000000001</v>
      </c>
    </row>
    <row r="2414" spans="1:16" x14ac:dyDescent="0.25">
      <c r="A2414" t="s">
        <v>2168</v>
      </c>
      <c r="B2414" s="2">
        <v>0</v>
      </c>
      <c r="E2414" s="4" t="e">
        <v>#N/A</v>
      </c>
      <c r="F2414" s="4">
        <v>0.18</v>
      </c>
      <c r="K2414" s="4">
        <v>0.17</v>
      </c>
      <c r="L2414" s="4">
        <v>0.32090000000000002</v>
      </c>
      <c r="M2414" s="4">
        <v>0.52769999999999995</v>
      </c>
      <c r="N2414" s="4">
        <v>0.48</v>
      </c>
      <c r="O2414" s="4">
        <v>0.40039999999999998</v>
      </c>
      <c r="P2414" s="4">
        <v>0.50390000000000001</v>
      </c>
    </row>
    <row r="2415" spans="1:16" x14ac:dyDescent="0.25">
      <c r="A2415" t="s">
        <v>2169</v>
      </c>
      <c r="B2415" s="2">
        <v>0</v>
      </c>
      <c r="E2415" s="4" t="e">
        <v>#N/A</v>
      </c>
      <c r="F2415" s="4">
        <v>0.18</v>
      </c>
      <c r="K2415" s="4">
        <v>0.17</v>
      </c>
      <c r="L2415" s="4">
        <v>0.32090000000000002</v>
      </c>
      <c r="M2415" s="4">
        <v>0.52769999999999995</v>
      </c>
      <c r="N2415" s="4">
        <v>0.48</v>
      </c>
      <c r="O2415" s="4">
        <v>0.40039999999999998</v>
      </c>
      <c r="P2415" s="4">
        <v>0.50390000000000001</v>
      </c>
    </row>
    <row r="2416" spans="1:16" x14ac:dyDescent="0.25">
      <c r="A2416" t="s">
        <v>2170</v>
      </c>
      <c r="B2416" s="2">
        <v>0</v>
      </c>
      <c r="E2416" s="4" t="e">
        <v>#N/A</v>
      </c>
      <c r="F2416" s="4">
        <v>0.18</v>
      </c>
      <c r="K2416" s="4">
        <v>0.17</v>
      </c>
      <c r="L2416" s="4">
        <v>0.32090000000000002</v>
      </c>
      <c r="M2416" s="4">
        <v>0.52769999999999995</v>
      </c>
      <c r="N2416" s="4">
        <v>0.48</v>
      </c>
      <c r="O2416" s="4">
        <v>0.40039999999999998</v>
      </c>
      <c r="P2416" s="4">
        <v>0.50390000000000001</v>
      </c>
    </row>
    <row r="2417" spans="1:16" x14ac:dyDescent="0.25">
      <c r="A2417" t="s">
        <v>2171</v>
      </c>
      <c r="B2417" s="2">
        <v>0</v>
      </c>
      <c r="E2417" s="4" t="e">
        <v>#N/A</v>
      </c>
      <c r="F2417" s="4">
        <v>0.18</v>
      </c>
      <c r="K2417" s="4">
        <v>0.17</v>
      </c>
      <c r="L2417" s="4">
        <v>0.32090000000000002</v>
      </c>
      <c r="M2417" s="4">
        <v>0.52769999999999995</v>
      </c>
      <c r="N2417" s="4">
        <v>0.48</v>
      </c>
      <c r="O2417" s="4">
        <v>0.40039999999999998</v>
      </c>
      <c r="P2417" s="4">
        <v>0.50390000000000001</v>
      </c>
    </row>
    <row r="2418" spans="1:16" x14ac:dyDescent="0.25">
      <c r="A2418" t="s">
        <v>2172</v>
      </c>
      <c r="B2418" s="2">
        <v>0</v>
      </c>
      <c r="E2418" s="4" t="e">
        <v>#N/A</v>
      </c>
      <c r="F2418" s="4">
        <v>0.18</v>
      </c>
      <c r="K2418" s="4">
        <v>0.17</v>
      </c>
      <c r="L2418" s="4">
        <v>0.32090000000000002</v>
      </c>
      <c r="M2418" s="4">
        <v>0.52769999999999995</v>
      </c>
      <c r="N2418" s="4">
        <v>0.48</v>
      </c>
      <c r="O2418" s="4">
        <v>0.40039999999999998</v>
      </c>
      <c r="P2418" s="4">
        <v>0.50390000000000001</v>
      </c>
    </row>
    <row r="2419" spans="1:16" x14ac:dyDescent="0.25">
      <c r="A2419" t="s">
        <v>2173</v>
      </c>
      <c r="B2419" s="2">
        <v>0</v>
      </c>
      <c r="E2419" s="4" t="e">
        <v>#N/A</v>
      </c>
      <c r="F2419" s="4">
        <v>0.18</v>
      </c>
      <c r="K2419" s="4">
        <v>0.17</v>
      </c>
      <c r="L2419" s="4">
        <v>0.32090000000000002</v>
      </c>
      <c r="M2419" s="4">
        <v>0.52769999999999995</v>
      </c>
      <c r="N2419" s="4">
        <v>0.48</v>
      </c>
      <c r="O2419" s="4">
        <v>0.40039999999999998</v>
      </c>
      <c r="P2419" s="4">
        <v>0.50390000000000001</v>
      </c>
    </row>
    <row r="2420" spans="1:16" x14ac:dyDescent="0.25">
      <c r="A2420" t="s">
        <v>2174</v>
      </c>
      <c r="B2420" s="2">
        <v>0</v>
      </c>
      <c r="E2420" s="4" t="e">
        <v>#N/A</v>
      </c>
      <c r="F2420" s="4">
        <v>0.18</v>
      </c>
      <c r="K2420" s="4">
        <v>0.17</v>
      </c>
      <c r="L2420" s="4">
        <v>0.32090000000000002</v>
      </c>
      <c r="M2420" s="4">
        <v>0.52769999999999995</v>
      </c>
      <c r="N2420" s="4">
        <v>0.48</v>
      </c>
      <c r="O2420" s="4">
        <v>0.40039999999999998</v>
      </c>
      <c r="P2420" s="4">
        <v>0.50390000000000001</v>
      </c>
    </row>
    <row r="2421" spans="1:16" x14ac:dyDescent="0.25">
      <c r="A2421" t="s">
        <v>2175</v>
      </c>
      <c r="B2421" s="2">
        <v>0</v>
      </c>
      <c r="E2421" s="4" t="e">
        <v>#N/A</v>
      </c>
      <c r="F2421" s="4">
        <v>0.18</v>
      </c>
      <c r="K2421" s="4">
        <v>0.17</v>
      </c>
      <c r="L2421" s="4">
        <v>0.32090000000000002</v>
      </c>
      <c r="M2421" s="4">
        <v>0.52769999999999995</v>
      </c>
      <c r="N2421" s="4">
        <v>0.48</v>
      </c>
      <c r="O2421" s="4">
        <v>0.40039999999999998</v>
      </c>
      <c r="P2421" s="4">
        <v>0.50390000000000001</v>
      </c>
    </row>
    <row r="2422" spans="1:16" x14ac:dyDescent="0.25">
      <c r="A2422" t="s">
        <v>2176</v>
      </c>
      <c r="B2422" s="2">
        <v>0</v>
      </c>
      <c r="E2422" s="4" t="e">
        <v>#N/A</v>
      </c>
      <c r="F2422" s="4">
        <v>0.18</v>
      </c>
      <c r="K2422" s="4">
        <v>0.17</v>
      </c>
      <c r="L2422" s="4">
        <v>0.32090000000000002</v>
      </c>
      <c r="M2422" s="4">
        <v>0.52769999999999995</v>
      </c>
      <c r="N2422" s="4">
        <v>0.48</v>
      </c>
      <c r="O2422" s="4">
        <v>0.40039999999999998</v>
      </c>
      <c r="P2422" s="4">
        <v>0.50390000000000001</v>
      </c>
    </row>
    <row r="2423" spans="1:16" x14ac:dyDescent="0.25">
      <c r="A2423" t="s">
        <v>2177</v>
      </c>
      <c r="B2423" s="2">
        <v>0</v>
      </c>
      <c r="E2423" s="4" t="e">
        <v>#N/A</v>
      </c>
      <c r="F2423" s="4">
        <v>0.18</v>
      </c>
      <c r="K2423" s="4">
        <v>0.17</v>
      </c>
      <c r="L2423" s="4">
        <v>0.32090000000000002</v>
      </c>
      <c r="M2423" s="4">
        <v>0.52769999999999995</v>
      </c>
      <c r="N2423" s="4">
        <v>0.48</v>
      </c>
      <c r="O2423" s="4">
        <v>0.40039999999999998</v>
      </c>
      <c r="P2423" s="4">
        <v>0.50390000000000001</v>
      </c>
    </row>
    <row r="2424" spans="1:16" x14ac:dyDescent="0.25">
      <c r="A2424" t="s">
        <v>2178</v>
      </c>
      <c r="B2424" s="2">
        <v>0</v>
      </c>
      <c r="E2424" s="4" t="e">
        <v>#N/A</v>
      </c>
      <c r="F2424" s="4">
        <v>0.18</v>
      </c>
      <c r="K2424" s="4">
        <v>0.17</v>
      </c>
      <c r="L2424" s="4">
        <v>0.32090000000000002</v>
      </c>
      <c r="M2424" s="4">
        <v>0.52769999999999995</v>
      </c>
      <c r="N2424" s="4">
        <v>0.48</v>
      </c>
      <c r="O2424" s="4">
        <v>0.40039999999999998</v>
      </c>
      <c r="P2424" s="4">
        <v>0.50390000000000001</v>
      </c>
    </row>
    <row r="2425" spans="1:16" x14ac:dyDescent="0.25">
      <c r="A2425" t="s">
        <v>2179</v>
      </c>
      <c r="B2425" s="2">
        <v>0</v>
      </c>
      <c r="E2425" s="4" t="e">
        <v>#N/A</v>
      </c>
      <c r="F2425" s="4">
        <v>0.18</v>
      </c>
      <c r="K2425" s="4">
        <v>0.17</v>
      </c>
      <c r="L2425" s="4">
        <v>0.32090000000000002</v>
      </c>
      <c r="M2425" s="4">
        <v>0.52769999999999995</v>
      </c>
      <c r="N2425" s="4">
        <v>0.48</v>
      </c>
      <c r="O2425" s="4">
        <v>0.40039999999999998</v>
      </c>
      <c r="P2425" s="4">
        <v>0.50390000000000001</v>
      </c>
    </row>
    <row r="2426" spans="1:16" x14ac:dyDescent="0.25">
      <c r="A2426" t="s">
        <v>2180</v>
      </c>
      <c r="B2426" s="2">
        <v>0</v>
      </c>
      <c r="E2426" s="4" t="e">
        <v>#N/A</v>
      </c>
      <c r="F2426" s="4">
        <v>0.18</v>
      </c>
      <c r="K2426" s="4">
        <v>0.17</v>
      </c>
      <c r="L2426" s="4">
        <v>0.32090000000000002</v>
      </c>
      <c r="M2426" s="4">
        <v>0.52769999999999995</v>
      </c>
      <c r="N2426" s="4">
        <v>0.48</v>
      </c>
      <c r="O2426" s="4">
        <v>0.40039999999999998</v>
      </c>
      <c r="P2426" s="4">
        <v>0.50390000000000001</v>
      </c>
    </row>
    <row r="2427" spans="1:16" x14ac:dyDescent="0.25">
      <c r="A2427" t="s">
        <v>2181</v>
      </c>
      <c r="B2427" s="2">
        <v>0</v>
      </c>
      <c r="E2427" s="4" t="e">
        <v>#N/A</v>
      </c>
      <c r="F2427" s="4">
        <v>0.18</v>
      </c>
      <c r="K2427" s="4">
        <v>0.17</v>
      </c>
      <c r="L2427" s="4">
        <v>0.32090000000000002</v>
      </c>
      <c r="M2427" s="4">
        <v>0.52769999999999995</v>
      </c>
      <c r="N2427" s="4">
        <v>0.48</v>
      </c>
      <c r="O2427" s="4">
        <v>0.40039999999999998</v>
      </c>
      <c r="P2427" s="4">
        <v>0.50390000000000001</v>
      </c>
    </row>
    <row r="2428" spans="1:16" x14ac:dyDescent="0.25">
      <c r="A2428" t="s">
        <v>2182</v>
      </c>
      <c r="B2428" s="2">
        <v>0</v>
      </c>
      <c r="E2428" s="4" t="e">
        <v>#N/A</v>
      </c>
      <c r="F2428" s="4">
        <v>0.18</v>
      </c>
      <c r="K2428" s="4">
        <v>0.17</v>
      </c>
      <c r="L2428" s="4">
        <v>0.32090000000000002</v>
      </c>
      <c r="M2428" s="4">
        <v>0.52769999999999995</v>
      </c>
      <c r="N2428" s="4">
        <v>0.48</v>
      </c>
      <c r="O2428" s="4">
        <v>0.40039999999999998</v>
      </c>
      <c r="P2428" s="4">
        <v>0.50390000000000001</v>
      </c>
    </row>
    <row r="2429" spans="1:16" x14ac:dyDescent="0.25">
      <c r="A2429" t="s">
        <v>2183</v>
      </c>
      <c r="B2429" s="2">
        <v>0</v>
      </c>
      <c r="E2429" s="4" t="e">
        <v>#N/A</v>
      </c>
      <c r="F2429" s="4">
        <v>0.18</v>
      </c>
      <c r="K2429" s="4">
        <v>0.17</v>
      </c>
      <c r="L2429" s="4">
        <v>0.32090000000000002</v>
      </c>
      <c r="M2429" s="4">
        <v>0.52769999999999995</v>
      </c>
      <c r="N2429" s="4">
        <v>0.48</v>
      </c>
      <c r="O2429" s="4">
        <v>0.40039999999999998</v>
      </c>
      <c r="P2429" s="4">
        <v>0.50390000000000001</v>
      </c>
    </row>
    <row r="2430" spans="1:16" x14ac:dyDescent="0.25">
      <c r="A2430" t="s">
        <v>2184</v>
      </c>
      <c r="B2430" s="2">
        <v>0</v>
      </c>
      <c r="E2430" s="4" t="e">
        <v>#N/A</v>
      </c>
      <c r="F2430" s="4">
        <v>0.18</v>
      </c>
      <c r="K2430" s="4">
        <v>0.17</v>
      </c>
      <c r="L2430" s="4">
        <v>0.32090000000000002</v>
      </c>
      <c r="M2430" s="4">
        <v>0.52769999999999995</v>
      </c>
      <c r="N2430" s="4">
        <v>0.48</v>
      </c>
      <c r="O2430" s="4">
        <v>0.40039999999999998</v>
      </c>
      <c r="P2430" s="4">
        <v>0.50390000000000001</v>
      </c>
    </row>
    <row r="2431" spans="1:16" x14ac:dyDescent="0.25">
      <c r="A2431" t="s">
        <v>2185</v>
      </c>
      <c r="B2431" s="2">
        <v>0</v>
      </c>
      <c r="E2431" s="4" t="e">
        <v>#N/A</v>
      </c>
      <c r="F2431" s="4">
        <v>0.18</v>
      </c>
      <c r="K2431" s="4">
        <v>0.17</v>
      </c>
      <c r="L2431" s="4">
        <v>0.32090000000000002</v>
      </c>
      <c r="M2431" s="4">
        <v>0.52769999999999995</v>
      </c>
      <c r="N2431" s="4">
        <v>0.48</v>
      </c>
      <c r="O2431" s="4">
        <v>0.40039999999999998</v>
      </c>
      <c r="P2431" s="4">
        <v>0.50390000000000001</v>
      </c>
    </row>
    <row r="2432" spans="1:16" x14ac:dyDescent="0.25">
      <c r="A2432" t="s">
        <v>2186</v>
      </c>
      <c r="B2432" s="2">
        <v>0</v>
      </c>
      <c r="E2432" s="4" t="e">
        <v>#N/A</v>
      </c>
      <c r="F2432" s="4">
        <v>0.18</v>
      </c>
      <c r="K2432" s="4">
        <v>0.17</v>
      </c>
      <c r="L2432" s="4">
        <v>0.32090000000000002</v>
      </c>
      <c r="M2432" s="4">
        <v>0.52769999999999995</v>
      </c>
      <c r="N2432" s="4">
        <v>0.48</v>
      </c>
      <c r="O2432" s="4">
        <v>0.40039999999999998</v>
      </c>
      <c r="P2432" s="4">
        <v>0.50390000000000001</v>
      </c>
    </row>
    <row r="2433" spans="1:16" x14ac:dyDescent="0.25">
      <c r="A2433" t="s">
        <v>2187</v>
      </c>
      <c r="B2433" s="2">
        <v>0</v>
      </c>
      <c r="E2433" s="4" t="e">
        <v>#N/A</v>
      </c>
      <c r="F2433" s="4">
        <v>0.18</v>
      </c>
      <c r="K2433" s="4">
        <v>0.17</v>
      </c>
      <c r="L2433" s="4">
        <v>0.32090000000000002</v>
      </c>
      <c r="M2433" s="4">
        <v>0.52769999999999995</v>
      </c>
      <c r="N2433" s="4">
        <v>0.48</v>
      </c>
      <c r="O2433" s="4">
        <v>0.40039999999999998</v>
      </c>
      <c r="P2433" s="4">
        <v>0.50390000000000001</v>
      </c>
    </row>
    <row r="2434" spans="1:16" x14ac:dyDescent="0.25">
      <c r="A2434" t="s">
        <v>2188</v>
      </c>
      <c r="B2434" s="2">
        <v>0</v>
      </c>
      <c r="E2434" s="4" t="e">
        <v>#N/A</v>
      </c>
      <c r="F2434" s="4">
        <v>0.18</v>
      </c>
      <c r="K2434" s="4">
        <v>0.17</v>
      </c>
      <c r="L2434" s="4">
        <v>0.32090000000000002</v>
      </c>
      <c r="M2434" s="4">
        <v>0.52769999999999995</v>
      </c>
      <c r="N2434" s="4">
        <v>0.48</v>
      </c>
      <c r="O2434" s="4">
        <v>0.40039999999999998</v>
      </c>
      <c r="P2434" s="4">
        <v>0.50390000000000001</v>
      </c>
    </row>
    <row r="2435" spans="1:16" x14ac:dyDescent="0.25">
      <c r="A2435" t="s">
        <v>2189</v>
      </c>
      <c r="B2435" s="2">
        <v>0</v>
      </c>
      <c r="E2435" s="4" t="e">
        <v>#N/A</v>
      </c>
      <c r="F2435" s="4">
        <v>0.18</v>
      </c>
      <c r="K2435" s="4">
        <v>0.17</v>
      </c>
      <c r="L2435" s="4">
        <v>0.32090000000000002</v>
      </c>
      <c r="M2435" s="4">
        <v>0.52769999999999995</v>
      </c>
      <c r="N2435" s="4">
        <v>0.48</v>
      </c>
      <c r="O2435" s="4">
        <v>0.40039999999999998</v>
      </c>
      <c r="P2435" s="4">
        <v>0.50390000000000001</v>
      </c>
    </row>
    <row r="2436" spans="1:16" x14ac:dyDescent="0.25">
      <c r="A2436" t="s">
        <v>2190</v>
      </c>
      <c r="B2436" s="2">
        <v>0</v>
      </c>
      <c r="E2436" s="4" t="e">
        <v>#N/A</v>
      </c>
      <c r="F2436" s="4">
        <v>0.18</v>
      </c>
      <c r="K2436" s="4">
        <v>0.17</v>
      </c>
      <c r="L2436" s="4">
        <v>0.32090000000000002</v>
      </c>
      <c r="M2436" s="4">
        <v>0.52769999999999995</v>
      </c>
      <c r="N2436" s="4">
        <v>0.48</v>
      </c>
      <c r="O2436" s="4">
        <v>0.40039999999999998</v>
      </c>
      <c r="P2436" s="4">
        <v>0.50390000000000001</v>
      </c>
    </row>
    <row r="2437" spans="1:16" x14ac:dyDescent="0.25">
      <c r="A2437" t="s">
        <v>2191</v>
      </c>
      <c r="B2437" s="2">
        <v>0</v>
      </c>
      <c r="E2437" s="4" t="e">
        <v>#N/A</v>
      </c>
      <c r="F2437" s="4">
        <v>0.18</v>
      </c>
      <c r="K2437" s="4">
        <v>0.17</v>
      </c>
      <c r="L2437" s="4">
        <v>0.32090000000000002</v>
      </c>
      <c r="M2437" s="4">
        <v>0.52769999999999995</v>
      </c>
      <c r="N2437" s="4">
        <v>0.48</v>
      </c>
      <c r="O2437" s="4">
        <v>0.40039999999999998</v>
      </c>
      <c r="P2437" s="4">
        <v>0.50390000000000001</v>
      </c>
    </row>
    <row r="2438" spans="1:16" x14ac:dyDescent="0.25">
      <c r="A2438" t="s">
        <v>2192</v>
      </c>
      <c r="B2438" s="2">
        <v>0</v>
      </c>
      <c r="E2438" s="4" t="e">
        <v>#N/A</v>
      </c>
      <c r="F2438" s="4">
        <v>0.18</v>
      </c>
      <c r="K2438" s="4">
        <v>0.17</v>
      </c>
      <c r="L2438" s="4">
        <v>0.32090000000000002</v>
      </c>
      <c r="M2438" s="4">
        <v>0.52769999999999995</v>
      </c>
      <c r="N2438" s="4">
        <v>0.48</v>
      </c>
      <c r="O2438" s="4">
        <v>0.40039999999999998</v>
      </c>
      <c r="P2438" s="4">
        <v>0.50390000000000001</v>
      </c>
    </row>
    <row r="2439" spans="1:16" x14ac:dyDescent="0.25">
      <c r="A2439" t="s">
        <v>2193</v>
      </c>
      <c r="B2439" s="2">
        <v>0</v>
      </c>
      <c r="E2439" s="4" t="e">
        <v>#N/A</v>
      </c>
      <c r="F2439" s="4">
        <v>0.18</v>
      </c>
      <c r="K2439" s="4">
        <v>0.17</v>
      </c>
      <c r="L2439" s="4">
        <v>0.32090000000000002</v>
      </c>
      <c r="M2439" s="4">
        <v>0.52769999999999995</v>
      </c>
      <c r="N2439" s="4">
        <v>0.48</v>
      </c>
      <c r="O2439" s="4">
        <v>0.40039999999999998</v>
      </c>
      <c r="P2439" s="4">
        <v>0.50390000000000001</v>
      </c>
    </row>
    <row r="2440" spans="1:16" x14ac:dyDescent="0.25">
      <c r="A2440" t="s">
        <v>2194</v>
      </c>
      <c r="B2440" s="2">
        <v>0</v>
      </c>
      <c r="E2440" s="4" t="e">
        <v>#N/A</v>
      </c>
      <c r="F2440" s="4">
        <v>0.18</v>
      </c>
      <c r="K2440" s="4">
        <v>0.17</v>
      </c>
      <c r="L2440" s="4">
        <v>0.32090000000000002</v>
      </c>
      <c r="M2440" s="4">
        <v>0.52769999999999995</v>
      </c>
      <c r="N2440" s="4">
        <v>0.48</v>
      </c>
      <c r="O2440" s="4">
        <v>0.40039999999999998</v>
      </c>
      <c r="P2440" s="4">
        <v>0.50390000000000001</v>
      </c>
    </row>
    <row r="2441" spans="1:16" x14ac:dyDescent="0.25">
      <c r="A2441" t="s">
        <v>2195</v>
      </c>
      <c r="B2441" s="2">
        <v>0</v>
      </c>
      <c r="E2441" s="4" t="e">
        <v>#N/A</v>
      </c>
      <c r="F2441" s="4">
        <v>0.18</v>
      </c>
      <c r="K2441" s="4">
        <v>0.17</v>
      </c>
      <c r="L2441" s="4">
        <v>0.32090000000000002</v>
      </c>
      <c r="M2441" s="4">
        <v>0.52769999999999995</v>
      </c>
      <c r="N2441" s="4">
        <v>0.48</v>
      </c>
      <c r="O2441" s="4">
        <v>0.40039999999999998</v>
      </c>
      <c r="P2441" s="4">
        <v>0.50390000000000001</v>
      </c>
    </row>
    <row r="2442" spans="1:16" x14ac:dyDescent="0.25">
      <c r="A2442" t="s">
        <v>2196</v>
      </c>
      <c r="B2442" s="2">
        <v>0</v>
      </c>
      <c r="E2442" s="4" t="e">
        <v>#N/A</v>
      </c>
      <c r="F2442" s="4">
        <v>0.18</v>
      </c>
      <c r="K2442" s="4">
        <v>0.17</v>
      </c>
      <c r="L2442" s="4">
        <v>0.32090000000000002</v>
      </c>
      <c r="M2442" s="4">
        <v>0.52769999999999995</v>
      </c>
      <c r="N2442" s="4">
        <v>0.48</v>
      </c>
      <c r="O2442" s="4">
        <v>0.40039999999999998</v>
      </c>
      <c r="P2442" s="4">
        <v>0.50390000000000001</v>
      </c>
    </row>
    <row r="2443" spans="1:16" x14ac:dyDescent="0.25">
      <c r="A2443" t="s">
        <v>2197</v>
      </c>
      <c r="B2443" s="2">
        <v>0</v>
      </c>
      <c r="E2443" s="4" t="e">
        <v>#N/A</v>
      </c>
      <c r="F2443" s="4">
        <v>0.18</v>
      </c>
      <c r="K2443" s="4">
        <v>0.17</v>
      </c>
      <c r="L2443" s="4">
        <v>0.32090000000000002</v>
      </c>
      <c r="M2443" s="4">
        <v>0.52769999999999995</v>
      </c>
      <c r="N2443" s="4">
        <v>0.48</v>
      </c>
      <c r="O2443" s="4">
        <v>0.40039999999999998</v>
      </c>
      <c r="P2443" s="4">
        <v>0.50390000000000001</v>
      </c>
    </row>
    <row r="2444" spans="1:16" x14ac:dyDescent="0.25">
      <c r="A2444" t="s">
        <v>2198</v>
      </c>
      <c r="B2444" s="2">
        <v>0</v>
      </c>
      <c r="E2444" s="4" t="e">
        <v>#N/A</v>
      </c>
      <c r="F2444" s="4">
        <v>0.18</v>
      </c>
      <c r="K2444" s="4">
        <v>0.17</v>
      </c>
      <c r="L2444" s="4">
        <v>0.32090000000000002</v>
      </c>
      <c r="M2444" s="4">
        <v>0.52769999999999995</v>
      </c>
      <c r="N2444" s="4">
        <v>0.48</v>
      </c>
      <c r="O2444" s="4">
        <v>0.40039999999999998</v>
      </c>
      <c r="P2444" s="4">
        <v>0.50390000000000001</v>
      </c>
    </row>
    <row r="2445" spans="1:16" x14ac:dyDescent="0.25">
      <c r="A2445" t="s">
        <v>2199</v>
      </c>
      <c r="B2445" s="2">
        <v>0</v>
      </c>
      <c r="E2445" s="4" t="e">
        <v>#N/A</v>
      </c>
      <c r="F2445" s="4">
        <v>0.18</v>
      </c>
      <c r="K2445" s="4">
        <v>0.17</v>
      </c>
      <c r="L2445" s="4">
        <v>0.32090000000000002</v>
      </c>
      <c r="M2445" s="4">
        <v>0.52769999999999995</v>
      </c>
      <c r="N2445" s="4">
        <v>0.48</v>
      </c>
      <c r="O2445" s="4">
        <v>0.40039999999999998</v>
      </c>
      <c r="P2445" s="4">
        <v>0.50390000000000001</v>
      </c>
    </row>
    <row r="2446" spans="1:16" x14ac:dyDescent="0.25">
      <c r="A2446" t="s">
        <v>2200</v>
      </c>
      <c r="B2446" s="2">
        <v>0</v>
      </c>
      <c r="E2446" s="4" t="e">
        <v>#N/A</v>
      </c>
      <c r="F2446" s="4">
        <v>0.18</v>
      </c>
      <c r="K2446" s="4">
        <v>0.17</v>
      </c>
      <c r="L2446" s="4">
        <v>0.32090000000000002</v>
      </c>
      <c r="M2446" s="4">
        <v>0.52769999999999995</v>
      </c>
      <c r="N2446" s="4">
        <v>0.48</v>
      </c>
      <c r="O2446" s="4">
        <v>0.40039999999999998</v>
      </c>
      <c r="P2446" s="4">
        <v>0.50390000000000001</v>
      </c>
    </row>
    <row r="2447" spans="1:16" x14ac:dyDescent="0.25">
      <c r="A2447" t="s">
        <v>2201</v>
      </c>
      <c r="B2447" s="2">
        <v>0</v>
      </c>
      <c r="E2447" s="4" t="e">
        <v>#N/A</v>
      </c>
      <c r="F2447" s="4">
        <v>0.18</v>
      </c>
      <c r="K2447" s="4">
        <v>0.17</v>
      </c>
      <c r="L2447" s="4">
        <v>0.32090000000000002</v>
      </c>
      <c r="M2447" s="4">
        <v>0.52769999999999995</v>
      </c>
      <c r="N2447" s="4">
        <v>0.48</v>
      </c>
      <c r="O2447" s="4">
        <v>0.40039999999999998</v>
      </c>
      <c r="P2447" s="4">
        <v>0.50390000000000001</v>
      </c>
    </row>
    <row r="2448" spans="1:16" x14ac:dyDescent="0.25">
      <c r="A2448" t="s">
        <v>2202</v>
      </c>
      <c r="B2448" s="2">
        <v>0</v>
      </c>
      <c r="E2448" s="4" t="e">
        <v>#N/A</v>
      </c>
      <c r="F2448" s="4">
        <v>0.18</v>
      </c>
      <c r="K2448" s="4">
        <v>0.17</v>
      </c>
      <c r="L2448" s="4">
        <v>0.32090000000000002</v>
      </c>
      <c r="M2448" s="4">
        <v>0.52769999999999995</v>
      </c>
      <c r="N2448" s="4">
        <v>0.48</v>
      </c>
      <c r="O2448" s="4">
        <v>0.40039999999999998</v>
      </c>
      <c r="P2448" s="4">
        <v>0.50390000000000001</v>
      </c>
    </row>
    <row r="2449" spans="1:16" x14ac:dyDescent="0.25">
      <c r="A2449" t="s">
        <v>2203</v>
      </c>
      <c r="B2449" s="2">
        <v>0</v>
      </c>
      <c r="E2449" s="4" t="e">
        <v>#N/A</v>
      </c>
      <c r="F2449" s="4">
        <v>0.18</v>
      </c>
      <c r="K2449" s="4">
        <v>0.17</v>
      </c>
      <c r="L2449" s="4">
        <v>0.32090000000000002</v>
      </c>
      <c r="M2449" s="4">
        <v>0.52769999999999995</v>
      </c>
      <c r="N2449" s="4">
        <v>0.48</v>
      </c>
      <c r="O2449" s="4">
        <v>0.40039999999999998</v>
      </c>
      <c r="P2449" s="4">
        <v>0.50390000000000001</v>
      </c>
    </row>
    <row r="2450" spans="1:16" x14ac:dyDescent="0.25">
      <c r="A2450" t="s">
        <v>2204</v>
      </c>
      <c r="B2450" s="2">
        <v>0</v>
      </c>
      <c r="E2450" s="4" t="e">
        <v>#N/A</v>
      </c>
      <c r="F2450" s="4">
        <v>0.18</v>
      </c>
      <c r="K2450" s="4">
        <v>0.17</v>
      </c>
      <c r="L2450" s="4">
        <v>0.32090000000000002</v>
      </c>
      <c r="M2450" s="4">
        <v>0.52769999999999995</v>
      </c>
      <c r="N2450" s="4">
        <v>0.48</v>
      </c>
      <c r="O2450" s="4">
        <v>0.40039999999999998</v>
      </c>
      <c r="P2450" s="4">
        <v>0.50390000000000001</v>
      </c>
    </row>
    <row r="2451" spans="1:16" x14ac:dyDescent="0.25">
      <c r="A2451" t="s">
        <v>2205</v>
      </c>
      <c r="B2451" s="2">
        <v>0</v>
      </c>
      <c r="E2451" s="4" t="e">
        <v>#N/A</v>
      </c>
      <c r="F2451" s="4">
        <v>0.18</v>
      </c>
      <c r="K2451" s="4">
        <v>0.17</v>
      </c>
      <c r="L2451" s="4">
        <v>0.32090000000000002</v>
      </c>
      <c r="M2451" s="4">
        <v>0.52769999999999995</v>
      </c>
      <c r="N2451" s="4">
        <v>0.48</v>
      </c>
      <c r="O2451" s="4">
        <v>0.40039999999999998</v>
      </c>
      <c r="P2451" s="4">
        <v>0.50390000000000001</v>
      </c>
    </row>
    <row r="2452" spans="1:16" x14ac:dyDescent="0.25">
      <c r="A2452" t="s">
        <v>2206</v>
      </c>
      <c r="B2452" s="2">
        <v>0</v>
      </c>
      <c r="E2452" s="4" t="e">
        <v>#N/A</v>
      </c>
      <c r="F2452" s="4">
        <v>0.18</v>
      </c>
      <c r="K2452" s="4">
        <v>0.17</v>
      </c>
      <c r="L2452" s="4">
        <v>0.32090000000000002</v>
      </c>
      <c r="M2452" s="4">
        <v>0.52769999999999995</v>
      </c>
      <c r="N2452" s="4">
        <v>0.48</v>
      </c>
      <c r="O2452" s="4">
        <v>0.40039999999999998</v>
      </c>
      <c r="P2452" s="4">
        <v>0.50390000000000001</v>
      </c>
    </row>
    <row r="2453" spans="1:16" x14ac:dyDescent="0.25">
      <c r="A2453" t="s">
        <v>2207</v>
      </c>
      <c r="B2453" s="2">
        <v>0</v>
      </c>
      <c r="E2453" s="4" t="e">
        <v>#N/A</v>
      </c>
      <c r="F2453" s="4">
        <v>0.18</v>
      </c>
      <c r="K2453" s="4">
        <v>0.17</v>
      </c>
      <c r="L2453" s="4">
        <v>0.32090000000000002</v>
      </c>
      <c r="M2453" s="4">
        <v>0.52769999999999995</v>
      </c>
      <c r="N2453" s="4">
        <v>0.48</v>
      </c>
      <c r="O2453" s="4">
        <v>0.40039999999999998</v>
      </c>
      <c r="P2453" s="4">
        <v>0.50390000000000001</v>
      </c>
    </row>
    <row r="2454" spans="1:16" x14ac:dyDescent="0.25">
      <c r="A2454" t="s">
        <v>2208</v>
      </c>
      <c r="B2454" s="2">
        <v>0</v>
      </c>
      <c r="E2454" s="4" t="e">
        <v>#N/A</v>
      </c>
      <c r="F2454" s="4">
        <v>0.18</v>
      </c>
      <c r="K2454" s="4">
        <v>0.17</v>
      </c>
      <c r="L2454" s="4">
        <v>0.32090000000000002</v>
      </c>
      <c r="M2454" s="4">
        <v>0.52769999999999995</v>
      </c>
      <c r="N2454" s="4">
        <v>0.48</v>
      </c>
      <c r="O2454" s="4">
        <v>0.40039999999999998</v>
      </c>
      <c r="P2454" s="4">
        <v>0.50390000000000001</v>
      </c>
    </row>
    <row r="2455" spans="1:16" x14ac:dyDescent="0.25">
      <c r="A2455" t="s">
        <v>2209</v>
      </c>
      <c r="B2455" s="2">
        <v>0</v>
      </c>
      <c r="E2455" s="4" t="e">
        <v>#N/A</v>
      </c>
      <c r="F2455" s="4">
        <v>0.18</v>
      </c>
      <c r="K2455" s="4">
        <v>0.17</v>
      </c>
      <c r="L2455" s="4">
        <v>0.32090000000000002</v>
      </c>
      <c r="M2455" s="4">
        <v>0.52769999999999995</v>
      </c>
      <c r="N2455" s="4">
        <v>0.48</v>
      </c>
      <c r="O2455" s="4">
        <v>0.40039999999999998</v>
      </c>
      <c r="P2455" s="4">
        <v>0.50390000000000001</v>
      </c>
    </row>
    <row r="2456" spans="1:16" x14ac:dyDescent="0.25">
      <c r="A2456" t="s">
        <v>2210</v>
      </c>
      <c r="B2456" s="2">
        <v>0</v>
      </c>
      <c r="E2456" s="4" t="e">
        <v>#N/A</v>
      </c>
      <c r="F2456" s="4">
        <v>0.18</v>
      </c>
      <c r="K2456" s="4">
        <v>0.17</v>
      </c>
      <c r="L2456" s="4">
        <v>0.32090000000000002</v>
      </c>
      <c r="M2456" s="4">
        <v>0.52769999999999995</v>
      </c>
      <c r="N2456" s="4">
        <v>0.48</v>
      </c>
      <c r="O2456" s="4">
        <v>0.40039999999999998</v>
      </c>
      <c r="P2456" s="4">
        <v>0.50390000000000001</v>
      </c>
    </row>
    <row r="2457" spans="1:16" x14ac:dyDescent="0.25">
      <c r="A2457" t="s">
        <v>2211</v>
      </c>
      <c r="B2457" s="2">
        <v>0</v>
      </c>
      <c r="E2457" s="4" t="e">
        <v>#N/A</v>
      </c>
      <c r="F2457" s="4">
        <v>0.18</v>
      </c>
      <c r="K2457" s="4">
        <v>0.17</v>
      </c>
      <c r="L2457" s="4">
        <v>0.32090000000000002</v>
      </c>
      <c r="M2457" s="4">
        <v>0.52769999999999995</v>
      </c>
      <c r="N2457" s="4">
        <v>0.48</v>
      </c>
      <c r="O2457" s="4">
        <v>0.40039999999999998</v>
      </c>
      <c r="P2457" s="4">
        <v>0.50390000000000001</v>
      </c>
    </row>
    <row r="2458" spans="1:16" x14ac:dyDescent="0.25">
      <c r="A2458" t="s">
        <v>2212</v>
      </c>
      <c r="B2458" s="2">
        <v>0</v>
      </c>
      <c r="E2458" s="4" t="e">
        <v>#N/A</v>
      </c>
      <c r="F2458" s="4">
        <v>0.18</v>
      </c>
      <c r="K2458" s="4">
        <v>0.17</v>
      </c>
      <c r="L2458" s="4">
        <v>0.32090000000000002</v>
      </c>
      <c r="M2458" s="4">
        <v>0.52769999999999995</v>
      </c>
      <c r="N2458" s="4">
        <v>0.48</v>
      </c>
      <c r="O2458" s="4">
        <v>0.40039999999999998</v>
      </c>
      <c r="P2458" s="4">
        <v>0.50390000000000001</v>
      </c>
    </row>
    <row r="2459" spans="1:16" x14ac:dyDescent="0.25">
      <c r="A2459" t="s">
        <v>2213</v>
      </c>
      <c r="B2459" s="2">
        <v>0</v>
      </c>
      <c r="E2459" s="4" t="e">
        <v>#N/A</v>
      </c>
      <c r="F2459" s="4">
        <v>0.18</v>
      </c>
      <c r="K2459" s="4">
        <v>0.17</v>
      </c>
      <c r="L2459" s="4">
        <v>0.32090000000000002</v>
      </c>
      <c r="M2459" s="4">
        <v>0.52769999999999995</v>
      </c>
      <c r="N2459" s="4">
        <v>0.48</v>
      </c>
      <c r="O2459" s="4">
        <v>0.40039999999999998</v>
      </c>
      <c r="P2459" s="4">
        <v>0.50390000000000001</v>
      </c>
    </row>
    <row r="2460" spans="1:16" x14ac:dyDescent="0.25">
      <c r="A2460" t="s">
        <v>2214</v>
      </c>
      <c r="B2460" s="2">
        <v>0</v>
      </c>
      <c r="E2460" s="4" t="e">
        <v>#N/A</v>
      </c>
      <c r="F2460" s="4">
        <v>0.18</v>
      </c>
      <c r="K2460" s="4">
        <v>0.17</v>
      </c>
      <c r="L2460" s="4">
        <v>0.32090000000000002</v>
      </c>
      <c r="M2460" s="4">
        <v>0.52769999999999995</v>
      </c>
      <c r="N2460" s="4">
        <v>0.48</v>
      </c>
      <c r="O2460" s="4">
        <v>0.40039999999999998</v>
      </c>
      <c r="P2460" s="4">
        <v>0.50390000000000001</v>
      </c>
    </row>
    <row r="2461" spans="1:16" x14ac:dyDescent="0.25">
      <c r="A2461" t="s">
        <v>2215</v>
      </c>
      <c r="B2461" s="2">
        <v>0</v>
      </c>
      <c r="E2461" s="4" t="e">
        <v>#N/A</v>
      </c>
      <c r="F2461" s="4">
        <v>0.18</v>
      </c>
      <c r="K2461" s="4">
        <v>0.17</v>
      </c>
      <c r="L2461" s="4">
        <v>0.32090000000000002</v>
      </c>
      <c r="M2461" s="4">
        <v>0.52769999999999995</v>
      </c>
      <c r="N2461" s="4">
        <v>0.48</v>
      </c>
      <c r="O2461" s="4">
        <v>0.40039999999999998</v>
      </c>
      <c r="P2461" s="4">
        <v>0.50390000000000001</v>
      </c>
    </row>
    <row r="2462" spans="1:16" x14ac:dyDescent="0.25">
      <c r="A2462" t="s">
        <v>2216</v>
      </c>
      <c r="B2462" s="2">
        <v>0</v>
      </c>
      <c r="E2462" s="4" t="e">
        <v>#N/A</v>
      </c>
      <c r="F2462" s="4">
        <v>0.18</v>
      </c>
      <c r="K2462" s="4">
        <v>0.17</v>
      </c>
      <c r="L2462" s="4">
        <v>0.32090000000000002</v>
      </c>
      <c r="M2462" s="4">
        <v>0.52769999999999995</v>
      </c>
      <c r="N2462" s="4">
        <v>0.48</v>
      </c>
      <c r="O2462" s="4">
        <v>0.40039999999999998</v>
      </c>
      <c r="P2462" s="4">
        <v>0.50390000000000001</v>
      </c>
    </row>
    <row r="2463" spans="1:16" x14ac:dyDescent="0.25">
      <c r="A2463" t="s">
        <v>2217</v>
      </c>
      <c r="B2463" s="2">
        <v>0</v>
      </c>
      <c r="E2463" s="4" t="e">
        <v>#N/A</v>
      </c>
      <c r="F2463" s="4">
        <v>0.18</v>
      </c>
      <c r="K2463" s="4">
        <v>0.17</v>
      </c>
      <c r="L2463" s="4">
        <v>0.32090000000000002</v>
      </c>
      <c r="M2463" s="4">
        <v>0.52769999999999995</v>
      </c>
      <c r="N2463" s="4">
        <v>0.48</v>
      </c>
      <c r="O2463" s="4">
        <v>0.40039999999999998</v>
      </c>
      <c r="P2463" s="4">
        <v>0.50390000000000001</v>
      </c>
    </row>
    <row r="2464" spans="1:16" x14ac:dyDescent="0.25">
      <c r="A2464" t="s">
        <v>2218</v>
      </c>
      <c r="B2464" s="2">
        <v>0</v>
      </c>
      <c r="E2464" s="4" t="e">
        <v>#N/A</v>
      </c>
      <c r="F2464" s="4">
        <v>0.18</v>
      </c>
      <c r="K2464" s="4">
        <v>0.17</v>
      </c>
      <c r="L2464" s="4">
        <v>0.32090000000000002</v>
      </c>
      <c r="M2464" s="4">
        <v>0.52769999999999995</v>
      </c>
      <c r="N2464" s="4">
        <v>0.48</v>
      </c>
      <c r="O2464" s="4">
        <v>0.40039999999999998</v>
      </c>
      <c r="P2464" s="4">
        <v>0.50390000000000001</v>
      </c>
    </row>
    <row r="2465" spans="1:16" x14ac:dyDescent="0.25">
      <c r="A2465" t="s">
        <v>2219</v>
      </c>
      <c r="B2465" s="2">
        <v>0</v>
      </c>
      <c r="E2465" s="4" t="e">
        <v>#N/A</v>
      </c>
      <c r="F2465" s="4">
        <v>0.18</v>
      </c>
      <c r="K2465" s="4">
        <v>0.17</v>
      </c>
      <c r="L2465" s="4">
        <v>0.32090000000000002</v>
      </c>
      <c r="M2465" s="4">
        <v>0.52769999999999995</v>
      </c>
      <c r="N2465" s="4">
        <v>0.48</v>
      </c>
      <c r="O2465" s="4">
        <v>0.40039999999999998</v>
      </c>
      <c r="P2465" s="4">
        <v>0.50390000000000001</v>
      </c>
    </row>
    <row r="2466" spans="1:16" x14ac:dyDescent="0.25">
      <c r="A2466" t="s">
        <v>2220</v>
      </c>
      <c r="B2466" s="2">
        <v>0</v>
      </c>
      <c r="E2466" s="4" t="e">
        <v>#N/A</v>
      </c>
      <c r="F2466" s="4">
        <v>0.18</v>
      </c>
      <c r="K2466" s="4">
        <v>0.17</v>
      </c>
      <c r="L2466" s="4">
        <v>0.32090000000000002</v>
      </c>
      <c r="M2466" s="4">
        <v>0.52769999999999995</v>
      </c>
      <c r="N2466" s="4">
        <v>0.48</v>
      </c>
      <c r="O2466" s="4">
        <v>0.40039999999999998</v>
      </c>
      <c r="P2466" s="4">
        <v>0.50390000000000001</v>
      </c>
    </row>
    <row r="2467" spans="1:16" x14ac:dyDescent="0.25">
      <c r="A2467" t="s">
        <v>2221</v>
      </c>
      <c r="B2467" s="2">
        <v>0</v>
      </c>
      <c r="E2467" s="4" t="e">
        <v>#N/A</v>
      </c>
      <c r="F2467" s="4">
        <v>0.18</v>
      </c>
      <c r="K2467" s="4">
        <v>0.17</v>
      </c>
      <c r="L2467" s="4">
        <v>0.32090000000000002</v>
      </c>
      <c r="M2467" s="4">
        <v>0.52769999999999995</v>
      </c>
      <c r="N2467" s="4">
        <v>0.48</v>
      </c>
      <c r="O2467" s="4">
        <v>0.40039999999999998</v>
      </c>
      <c r="P2467" s="4">
        <v>0.50390000000000001</v>
      </c>
    </row>
    <row r="2468" spans="1:16" x14ac:dyDescent="0.25">
      <c r="A2468" t="s">
        <v>2222</v>
      </c>
      <c r="B2468" s="2">
        <v>0</v>
      </c>
      <c r="E2468" s="4" t="e">
        <v>#N/A</v>
      </c>
      <c r="F2468" s="4">
        <v>0.18</v>
      </c>
      <c r="K2468" s="4">
        <v>0.17</v>
      </c>
      <c r="L2468" s="4">
        <v>0.32090000000000002</v>
      </c>
      <c r="M2468" s="4">
        <v>0.52769999999999995</v>
      </c>
      <c r="N2468" s="4">
        <v>0.48</v>
      </c>
      <c r="O2468" s="4">
        <v>0.40039999999999998</v>
      </c>
      <c r="P2468" s="4">
        <v>0.50390000000000001</v>
      </c>
    </row>
    <row r="2469" spans="1:16" x14ac:dyDescent="0.25">
      <c r="A2469" t="s">
        <v>2223</v>
      </c>
      <c r="B2469" s="2">
        <v>0</v>
      </c>
      <c r="E2469" s="4" t="e">
        <v>#N/A</v>
      </c>
      <c r="F2469" s="4">
        <v>0.18</v>
      </c>
      <c r="K2469" s="4">
        <v>0.17</v>
      </c>
      <c r="L2469" s="4">
        <v>0.32090000000000002</v>
      </c>
      <c r="M2469" s="4">
        <v>0.52769999999999995</v>
      </c>
      <c r="N2469" s="4">
        <v>0.48</v>
      </c>
      <c r="O2469" s="4">
        <v>0.40039999999999998</v>
      </c>
      <c r="P2469" s="4">
        <v>0.50390000000000001</v>
      </c>
    </row>
    <row r="2470" spans="1:16" x14ac:dyDescent="0.25">
      <c r="A2470" t="s">
        <v>2224</v>
      </c>
      <c r="B2470" s="2">
        <v>0</v>
      </c>
      <c r="E2470" s="4" t="e">
        <v>#N/A</v>
      </c>
      <c r="F2470" s="4">
        <v>0.18</v>
      </c>
      <c r="K2470" s="4">
        <v>0.17</v>
      </c>
      <c r="L2470" s="4">
        <v>0.32090000000000002</v>
      </c>
      <c r="M2470" s="4">
        <v>0.52769999999999995</v>
      </c>
      <c r="N2470" s="4">
        <v>0.48</v>
      </c>
      <c r="O2470" s="4">
        <v>0.40039999999999998</v>
      </c>
      <c r="P2470" s="4">
        <v>0.50390000000000001</v>
      </c>
    </row>
    <row r="2471" spans="1:16" x14ac:dyDescent="0.25">
      <c r="A2471" t="s">
        <v>2225</v>
      </c>
      <c r="B2471" s="2">
        <v>0</v>
      </c>
      <c r="E2471" s="4" t="e">
        <v>#N/A</v>
      </c>
      <c r="F2471" s="4">
        <v>0.18</v>
      </c>
      <c r="K2471" s="4">
        <v>0.17</v>
      </c>
      <c r="L2471" s="4">
        <v>0.32090000000000002</v>
      </c>
      <c r="M2471" s="4">
        <v>0.52769999999999995</v>
      </c>
      <c r="N2471" s="4">
        <v>0.48</v>
      </c>
      <c r="O2471" s="4">
        <v>0.40039999999999998</v>
      </c>
      <c r="P2471" s="4">
        <v>0.50390000000000001</v>
      </c>
    </row>
    <row r="2472" spans="1:16" x14ac:dyDescent="0.25">
      <c r="A2472" t="s">
        <v>2226</v>
      </c>
      <c r="B2472" s="2">
        <v>0</v>
      </c>
      <c r="E2472" s="4" t="e">
        <v>#N/A</v>
      </c>
      <c r="F2472" s="4">
        <v>0.18</v>
      </c>
      <c r="K2472" s="4">
        <v>0.17</v>
      </c>
      <c r="L2472" s="4">
        <v>0.32090000000000002</v>
      </c>
      <c r="M2472" s="4">
        <v>0.52769999999999995</v>
      </c>
      <c r="N2472" s="4">
        <v>0.48</v>
      </c>
      <c r="O2472" s="4">
        <v>0.40039999999999998</v>
      </c>
      <c r="P2472" s="4">
        <v>0.50390000000000001</v>
      </c>
    </row>
    <row r="2473" spans="1:16" x14ac:dyDescent="0.25">
      <c r="A2473" t="s">
        <v>2227</v>
      </c>
      <c r="B2473" s="2">
        <v>0</v>
      </c>
      <c r="E2473" s="4" t="e">
        <v>#N/A</v>
      </c>
      <c r="F2473" s="4">
        <v>0.18</v>
      </c>
      <c r="K2473" s="4">
        <v>0.17</v>
      </c>
      <c r="L2473" s="4">
        <v>0.32090000000000002</v>
      </c>
      <c r="M2473" s="4">
        <v>0.52769999999999995</v>
      </c>
      <c r="N2473" s="4">
        <v>0.48</v>
      </c>
      <c r="O2473" s="4">
        <v>0.40039999999999998</v>
      </c>
      <c r="P2473" s="4">
        <v>0.50390000000000001</v>
      </c>
    </row>
    <row r="2474" spans="1:16" x14ac:dyDescent="0.25">
      <c r="A2474" t="s">
        <v>2228</v>
      </c>
      <c r="B2474" s="2">
        <v>0</v>
      </c>
      <c r="E2474" s="4" t="e">
        <v>#N/A</v>
      </c>
      <c r="F2474" s="4">
        <v>0.18</v>
      </c>
      <c r="K2474" s="4">
        <v>0.17</v>
      </c>
      <c r="L2474" s="4">
        <v>0.32090000000000002</v>
      </c>
      <c r="M2474" s="4">
        <v>0.52769999999999995</v>
      </c>
      <c r="N2474" s="4">
        <v>0.48</v>
      </c>
      <c r="O2474" s="4">
        <v>0.40039999999999998</v>
      </c>
      <c r="P2474" s="4">
        <v>0.50390000000000001</v>
      </c>
    </row>
    <row r="2475" spans="1:16" x14ac:dyDescent="0.25">
      <c r="A2475" t="s">
        <v>2229</v>
      </c>
      <c r="B2475" s="2">
        <v>0</v>
      </c>
      <c r="E2475" s="4" t="e">
        <v>#N/A</v>
      </c>
      <c r="F2475" s="4">
        <v>0.18</v>
      </c>
      <c r="K2475" s="4">
        <v>0.17</v>
      </c>
      <c r="L2475" s="4">
        <v>0.32090000000000002</v>
      </c>
      <c r="M2475" s="4">
        <v>0.52769999999999995</v>
      </c>
      <c r="N2475" s="4">
        <v>0.48</v>
      </c>
      <c r="O2475" s="4">
        <v>0.40039999999999998</v>
      </c>
      <c r="P2475" s="4">
        <v>0.50390000000000001</v>
      </c>
    </row>
    <row r="2476" spans="1:16" x14ac:dyDescent="0.25">
      <c r="A2476" t="s">
        <v>2230</v>
      </c>
      <c r="B2476" s="2">
        <v>0</v>
      </c>
      <c r="E2476" s="4" t="e">
        <v>#N/A</v>
      </c>
      <c r="F2476" s="4">
        <v>0.18</v>
      </c>
      <c r="K2476" s="4">
        <v>0.17</v>
      </c>
      <c r="L2476" s="4">
        <v>0.32090000000000002</v>
      </c>
      <c r="M2476" s="4">
        <v>0.52769999999999995</v>
      </c>
      <c r="N2476" s="4">
        <v>0.48</v>
      </c>
      <c r="O2476" s="4">
        <v>0.40039999999999998</v>
      </c>
      <c r="P2476" s="4">
        <v>0.50390000000000001</v>
      </c>
    </row>
    <row r="2477" spans="1:16" x14ac:dyDescent="0.25">
      <c r="A2477" t="s">
        <v>2231</v>
      </c>
      <c r="B2477" s="2">
        <v>0</v>
      </c>
      <c r="E2477" s="4" t="e">
        <v>#N/A</v>
      </c>
      <c r="F2477" s="4">
        <v>0.18</v>
      </c>
      <c r="K2477" s="4">
        <v>0.17</v>
      </c>
      <c r="L2477" s="4">
        <v>0.32090000000000002</v>
      </c>
      <c r="M2477" s="4">
        <v>0.52769999999999995</v>
      </c>
      <c r="N2477" s="4">
        <v>0.48</v>
      </c>
      <c r="O2477" s="4">
        <v>0.40039999999999998</v>
      </c>
      <c r="P2477" s="4">
        <v>0.50390000000000001</v>
      </c>
    </row>
    <row r="2478" spans="1:16" x14ac:dyDescent="0.25">
      <c r="A2478" t="s">
        <v>2232</v>
      </c>
      <c r="B2478" s="2">
        <v>0</v>
      </c>
      <c r="E2478" s="4" t="e">
        <v>#N/A</v>
      </c>
      <c r="F2478" s="4">
        <v>0.18</v>
      </c>
      <c r="K2478" s="4">
        <v>0.17</v>
      </c>
      <c r="L2478" s="4">
        <v>0.32090000000000002</v>
      </c>
      <c r="M2478" s="4">
        <v>0.52769999999999995</v>
      </c>
      <c r="N2478" s="4">
        <v>0.48</v>
      </c>
      <c r="O2478" s="4">
        <v>0.40039999999999998</v>
      </c>
      <c r="P2478" s="4">
        <v>0.50390000000000001</v>
      </c>
    </row>
    <row r="2479" spans="1:16" x14ac:dyDescent="0.25">
      <c r="A2479" t="s">
        <v>2233</v>
      </c>
      <c r="B2479" s="2">
        <v>0</v>
      </c>
      <c r="E2479" s="4" t="e">
        <v>#N/A</v>
      </c>
      <c r="F2479" s="4">
        <v>0.18</v>
      </c>
      <c r="K2479" s="4">
        <v>0.17</v>
      </c>
      <c r="L2479" s="4">
        <v>0.32090000000000002</v>
      </c>
      <c r="M2479" s="4">
        <v>0.52769999999999995</v>
      </c>
      <c r="N2479" s="4">
        <v>0.48</v>
      </c>
      <c r="O2479" s="4">
        <v>0.40039999999999998</v>
      </c>
      <c r="P2479" s="4">
        <v>0.50390000000000001</v>
      </c>
    </row>
    <row r="2480" spans="1:16" x14ac:dyDescent="0.25">
      <c r="A2480" t="s">
        <v>2234</v>
      </c>
      <c r="B2480" s="2">
        <v>0</v>
      </c>
      <c r="E2480" s="4" t="e">
        <v>#N/A</v>
      </c>
      <c r="F2480" s="4">
        <v>0.18</v>
      </c>
      <c r="K2480" s="4">
        <v>0.17</v>
      </c>
      <c r="L2480" s="4">
        <v>0.32090000000000002</v>
      </c>
      <c r="M2480" s="4">
        <v>0.52769999999999995</v>
      </c>
      <c r="N2480" s="4">
        <v>0.48</v>
      </c>
      <c r="O2480" s="4">
        <v>0.40039999999999998</v>
      </c>
      <c r="P2480" s="4">
        <v>0.50390000000000001</v>
      </c>
    </row>
    <row r="2481" spans="1:16" x14ac:dyDescent="0.25">
      <c r="A2481" t="s">
        <v>2235</v>
      </c>
      <c r="B2481" s="2">
        <v>0</v>
      </c>
      <c r="E2481" s="4" t="e">
        <v>#N/A</v>
      </c>
      <c r="F2481" s="4">
        <v>0.18</v>
      </c>
      <c r="K2481" s="4">
        <v>0.17</v>
      </c>
      <c r="L2481" s="4">
        <v>0.32090000000000002</v>
      </c>
      <c r="M2481" s="4">
        <v>0.52769999999999995</v>
      </c>
      <c r="N2481" s="4">
        <v>0.48</v>
      </c>
      <c r="O2481" s="4">
        <v>0.40039999999999998</v>
      </c>
      <c r="P2481" s="4">
        <v>0.50390000000000001</v>
      </c>
    </row>
    <row r="2482" spans="1:16" x14ac:dyDescent="0.25">
      <c r="A2482" t="s">
        <v>2236</v>
      </c>
      <c r="B2482" s="2">
        <v>0</v>
      </c>
      <c r="E2482" s="4" t="e">
        <v>#N/A</v>
      </c>
      <c r="F2482" s="4">
        <v>0.18</v>
      </c>
      <c r="K2482" s="4">
        <v>0.17</v>
      </c>
      <c r="L2482" s="4">
        <v>0.32090000000000002</v>
      </c>
      <c r="M2482" s="4">
        <v>0.52769999999999995</v>
      </c>
      <c r="N2482" s="4">
        <v>0.48</v>
      </c>
      <c r="O2482" s="4">
        <v>0.40039999999999998</v>
      </c>
      <c r="P2482" s="4">
        <v>0.50390000000000001</v>
      </c>
    </row>
    <row r="2483" spans="1:16" x14ac:dyDescent="0.25">
      <c r="A2483" t="s">
        <v>2237</v>
      </c>
      <c r="B2483" s="2">
        <v>0</v>
      </c>
      <c r="E2483" s="4" t="e">
        <v>#N/A</v>
      </c>
      <c r="F2483" s="4">
        <v>0.18</v>
      </c>
      <c r="K2483" s="4">
        <v>0.17</v>
      </c>
      <c r="L2483" s="4">
        <v>0.32090000000000002</v>
      </c>
      <c r="M2483" s="4">
        <v>0.52769999999999995</v>
      </c>
      <c r="N2483" s="4">
        <v>0.48</v>
      </c>
      <c r="O2483" s="4">
        <v>0.40039999999999998</v>
      </c>
      <c r="P2483" s="4">
        <v>0.50390000000000001</v>
      </c>
    </row>
    <row r="2484" spans="1:16" x14ac:dyDescent="0.25">
      <c r="A2484" t="s">
        <v>2238</v>
      </c>
      <c r="B2484" s="2">
        <v>0</v>
      </c>
      <c r="E2484" s="4" t="e">
        <v>#N/A</v>
      </c>
      <c r="F2484" s="4">
        <v>0.18</v>
      </c>
      <c r="K2484" s="4">
        <v>0.17</v>
      </c>
      <c r="L2484" s="4">
        <v>0.32090000000000002</v>
      </c>
      <c r="M2484" s="4">
        <v>0.52769999999999995</v>
      </c>
      <c r="N2484" s="4">
        <v>0.48</v>
      </c>
      <c r="O2484" s="4">
        <v>0.40039999999999998</v>
      </c>
      <c r="P2484" s="4">
        <v>0.50390000000000001</v>
      </c>
    </row>
    <row r="2485" spans="1:16" x14ac:dyDescent="0.25">
      <c r="A2485" t="s">
        <v>2239</v>
      </c>
      <c r="B2485" s="2">
        <v>0</v>
      </c>
      <c r="E2485" s="4" t="e">
        <v>#N/A</v>
      </c>
      <c r="F2485" s="4">
        <v>0.18</v>
      </c>
      <c r="K2485" s="4">
        <v>0.17</v>
      </c>
      <c r="L2485" s="4">
        <v>0.32090000000000002</v>
      </c>
      <c r="M2485" s="4">
        <v>0.52769999999999995</v>
      </c>
      <c r="N2485" s="4">
        <v>0.48</v>
      </c>
      <c r="O2485" s="4">
        <v>0.40039999999999998</v>
      </c>
      <c r="P2485" s="4">
        <v>0.50390000000000001</v>
      </c>
    </row>
    <row r="2486" spans="1:16" x14ac:dyDescent="0.25">
      <c r="A2486" t="s">
        <v>2240</v>
      </c>
      <c r="B2486" s="2">
        <v>0</v>
      </c>
      <c r="E2486" s="4" t="e">
        <v>#N/A</v>
      </c>
      <c r="F2486" s="4">
        <v>0.18</v>
      </c>
      <c r="K2486" s="4">
        <v>0.17</v>
      </c>
      <c r="L2486" s="4">
        <v>0.32090000000000002</v>
      </c>
      <c r="M2486" s="4">
        <v>0.52769999999999995</v>
      </c>
      <c r="N2486" s="4">
        <v>0.48</v>
      </c>
      <c r="O2486" s="4">
        <v>0.40039999999999998</v>
      </c>
      <c r="P2486" s="4">
        <v>0.50390000000000001</v>
      </c>
    </row>
    <row r="2487" spans="1:16" x14ac:dyDescent="0.25">
      <c r="A2487" t="s">
        <v>2241</v>
      </c>
      <c r="B2487" s="2">
        <v>0</v>
      </c>
      <c r="E2487" s="4" t="e">
        <v>#N/A</v>
      </c>
      <c r="F2487" s="4">
        <v>0.18</v>
      </c>
      <c r="K2487" s="4">
        <v>0.17</v>
      </c>
      <c r="L2487" s="4">
        <v>0.32090000000000002</v>
      </c>
      <c r="M2487" s="4">
        <v>0.52769999999999995</v>
      </c>
      <c r="N2487" s="4">
        <v>0.48</v>
      </c>
      <c r="O2487" s="4">
        <v>0.40039999999999998</v>
      </c>
      <c r="P2487" s="4">
        <v>0.50390000000000001</v>
      </c>
    </row>
    <row r="2488" spans="1:16" x14ac:dyDescent="0.25">
      <c r="A2488" t="s">
        <v>2242</v>
      </c>
      <c r="B2488" s="2">
        <v>0</v>
      </c>
      <c r="E2488" s="4" t="e">
        <v>#N/A</v>
      </c>
      <c r="F2488" s="4">
        <v>0.18</v>
      </c>
      <c r="K2488" s="4">
        <v>0.17</v>
      </c>
      <c r="L2488" s="4">
        <v>0.32090000000000002</v>
      </c>
      <c r="M2488" s="4">
        <v>0.52769999999999995</v>
      </c>
      <c r="N2488" s="4">
        <v>0.48</v>
      </c>
      <c r="O2488" s="4">
        <v>0.40039999999999998</v>
      </c>
      <c r="P2488" s="4">
        <v>0.50390000000000001</v>
      </c>
    </row>
    <row r="2489" spans="1:16" x14ac:dyDescent="0.25">
      <c r="A2489" t="s">
        <v>2243</v>
      </c>
      <c r="B2489" s="2">
        <v>0</v>
      </c>
      <c r="E2489" s="4" t="e">
        <v>#N/A</v>
      </c>
      <c r="F2489" s="4">
        <v>0.18</v>
      </c>
      <c r="K2489" s="4">
        <v>0.17</v>
      </c>
      <c r="L2489" s="4">
        <v>0.32090000000000002</v>
      </c>
      <c r="M2489" s="4">
        <v>0.52769999999999995</v>
      </c>
      <c r="N2489" s="4">
        <v>0.48</v>
      </c>
      <c r="O2489" s="4">
        <v>0.40039999999999998</v>
      </c>
      <c r="P2489" s="4">
        <v>0.50390000000000001</v>
      </c>
    </row>
    <row r="2490" spans="1:16" x14ac:dyDescent="0.25">
      <c r="A2490" t="s">
        <v>2244</v>
      </c>
      <c r="B2490" s="2">
        <v>0</v>
      </c>
      <c r="E2490" s="4" t="e">
        <v>#N/A</v>
      </c>
      <c r="F2490" s="4">
        <v>0.18</v>
      </c>
      <c r="K2490" s="4">
        <v>0.17</v>
      </c>
      <c r="L2490" s="4">
        <v>0.32090000000000002</v>
      </c>
      <c r="M2490" s="4">
        <v>0.52769999999999995</v>
      </c>
      <c r="N2490" s="4">
        <v>0.48</v>
      </c>
      <c r="O2490" s="4">
        <v>0.40039999999999998</v>
      </c>
      <c r="P2490" s="4">
        <v>0.50390000000000001</v>
      </c>
    </row>
    <row r="2491" spans="1:16" x14ac:dyDescent="0.25">
      <c r="A2491" t="s">
        <v>2245</v>
      </c>
      <c r="B2491" s="2">
        <v>0</v>
      </c>
      <c r="E2491" s="4" t="e">
        <v>#N/A</v>
      </c>
      <c r="F2491" s="4">
        <v>0.18</v>
      </c>
      <c r="K2491" s="4">
        <v>0.17</v>
      </c>
      <c r="L2491" s="4">
        <v>0.32090000000000002</v>
      </c>
      <c r="M2491" s="4">
        <v>0.52769999999999995</v>
      </c>
      <c r="N2491" s="4">
        <v>0.48</v>
      </c>
      <c r="O2491" s="4">
        <v>0.40039999999999998</v>
      </c>
      <c r="P2491" s="4">
        <v>0.50390000000000001</v>
      </c>
    </row>
    <row r="2492" spans="1:16" x14ac:dyDescent="0.25">
      <c r="A2492" t="s">
        <v>2246</v>
      </c>
      <c r="B2492" s="2">
        <v>0</v>
      </c>
      <c r="E2492" s="4" t="e">
        <v>#N/A</v>
      </c>
      <c r="F2492" s="4">
        <v>0.18</v>
      </c>
      <c r="K2492" s="4">
        <v>0.17</v>
      </c>
      <c r="L2492" s="4">
        <v>0.32090000000000002</v>
      </c>
      <c r="M2492" s="4">
        <v>0.52769999999999995</v>
      </c>
      <c r="N2492" s="4">
        <v>0.48</v>
      </c>
      <c r="O2492" s="4">
        <v>0.40039999999999998</v>
      </c>
      <c r="P2492" s="4">
        <v>0.50390000000000001</v>
      </c>
    </row>
    <row r="2493" spans="1:16" x14ac:dyDescent="0.25">
      <c r="A2493" t="s">
        <v>2247</v>
      </c>
      <c r="B2493" s="2">
        <v>0</v>
      </c>
      <c r="E2493" s="4" t="e">
        <v>#N/A</v>
      </c>
      <c r="F2493" s="4">
        <v>0.18</v>
      </c>
      <c r="K2493" s="4">
        <v>0.17</v>
      </c>
      <c r="L2493" s="4">
        <v>0.32090000000000002</v>
      </c>
      <c r="M2493" s="4">
        <v>0.52769999999999995</v>
      </c>
      <c r="N2493" s="4">
        <v>0.48</v>
      </c>
      <c r="O2493" s="4">
        <v>0.40039999999999998</v>
      </c>
      <c r="P2493" s="4">
        <v>0.50390000000000001</v>
      </c>
    </row>
    <row r="2494" spans="1:16" x14ac:dyDescent="0.25">
      <c r="A2494" t="s">
        <v>2248</v>
      </c>
      <c r="B2494" s="2">
        <v>0</v>
      </c>
      <c r="E2494" s="4" t="e">
        <v>#N/A</v>
      </c>
      <c r="F2494" s="4">
        <v>0.18</v>
      </c>
      <c r="K2494" s="4">
        <v>0.17</v>
      </c>
      <c r="L2494" s="4">
        <v>0.32090000000000002</v>
      </c>
      <c r="M2494" s="4">
        <v>0.52769999999999995</v>
      </c>
      <c r="N2494" s="4">
        <v>0.48</v>
      </c>
      <c r="O2494" s="4">
        <v>0.40039999999999998</v>
      </c>
      <c r="P2494" s="4">
        <v>0.50390000000000001</v>
      </c>
    </row>
    <row r="2495" spans="1:16" x14ac:dyDescent="0.25">
      <c r="A2495" t="s">
        <v>2249</v>
      </c>
      <c r="B2495" s="2">
        <v>0</v>
      </c>
      <c r="E2495" s="4" t="e">
        <v>#N/A</v>
      </c>
      <c r="F2495" s="4">
        <v>0.18</v>
      </c>
      <c r="K2495" s="4">
        <v>0.17</v>
      </c>
      <c r="L2495" s="4">
        <v>0.32090000000000002</v>
      </c>
      <c r="M2495" s="4">
        <v>0.52769999999999995</v>
      </c>
      <c r="N2495" s="4">
        <v>0.48</v>
      </c>
      <c r="O2495" s="4">
        <v>0.40039999999999998</v>
      </c>
      <c r="P2495" s="4">
        <v>0.50390000000000001</v>
      </c>
    </row>
    <row r="2496" spans="1:16" x14ac:dyDescent="0.25">
      <c r="A2496" t="s">
        <v>2250</v>
      </c>
      <c r="B2496" s="2">
        <v>0</v>
      </c>
      <c r="E2496" s="4" t="e">
        <v>#N/A</v>
      </c>
      <c r="F2496" s="4">
        <v>0.18</v>
      </c>
      <c r="K2496" s="4">
        <v>0.17</v>
      </c>
      <c r="L2496" s="4">
        <v>0.32090000000000002</v>
      </c>
      <c r="M2496" s="4">
        <v>0.52769999999999995</v>
      </c>
      <c r="N2496" s="4">
        <v>0.48</v>
      </c>
      <c r="O2496" s="4">
        <v>0.40039999999999998</v>
      </c>
      <c r="P2496" s="4">
        <v>0.50390000000000001</v>
      </c>
    </row>
    <row r="2497" spans="1:16" x14ac:dyDescent="0.25">
      <c r="A2497" t="s">
        <v>2251</v>
      </c>
      <c r="B2497" s="2">
        <v>0</v>
      </c>
      <c r="E2497" s="4" t="e">
        <v>#N/A</v>
      </c>
      <c r="F2497" s="4">
        <v>0.18</v>
      </c>
      <c r="K2497" s="4">
        <v>0.17</v>
      </c>
      <c r="L2497" s="4">
        <v>0.32090000000000002</v>
      </c>
      <c r="M2497" s="4">
        <v>0.52769999999999995</v>
      </c>
      <c r="N2497" s="4">
        <v>0.48</v>
      </c>
      <c r="O2497" s="4">
        <v>0.40039999999999998</v>
      </c>
      <c r="P2497" s="4">
        <v>0.50390000000000001</v>
      </c>
    </row>
    <row r="2498" spans="1:16" x14ac:dyDescent="0.25">
      <c r="A2498" t="s">
        <v>2252</v>
      </c>
      <c r="B2498" s="2">
        <v>0</v>
      </c>
      <c r="E2498" s="4" t="e">
        <v>#N/A</v>
      </c>
      <c r="F2498" s="4">
        <v>0.18</v>
      </c>
      <c r="K2498" s="4">
        <v>0.17</v>
      </c>
      <c r="L2498" s="4">
        <v>0.32090000000000002</v>
      </c>
      <c r="M2498" s="4">
        <v>0.52769999999999995</v>
      </c>
      <c r="N2498" s="4">
        <v>0.48</v>
      </c>
      <c r="O2498" s="4">
        <v>0.40039999999999998</v>
      </c>
      <c r="P2498" s="4">
        <v>0.50390000000000001</v>
      </c>
    </row>
    <row r="2499" spans="1:16" x14ac:dyDescent="0.25">
      <c r="A2499" t="s">
        <v>2253</v>
      </c>
      <c r="B2499" s="2">
        <v>0</v>
      </c>
      <c r="E2499" s="4" t="e">
        <v>#N/A</v>
      </c>
      <c r="F2499" s="4">
        <v>0.18</v>
      </c>
      <c r="K2499" s="4">
        <v>0.17</v>
      </c>
      <c r="L2499" s="4">
        <v>0.32090000000000002</v>
      </c>
      <c r="M2499" s="4">
        <v>0.52769999999999995</v>
      </c>
      <c r="N2499" s="4">
        <v>0.48</v>
      </c>
      <c r="O2499" s="4">
        <v>0.40039999999999998</v>
      </c>
      <c r="P2499" s="4">
        <v>0.50390000000000001</v>
      </c>
    </row>
    <row r="2500" spans="1:16" x14ac:dyDescent="0.25">
      <c r="A2500" t="s">
        <v>2254</v>
      </c>
      <c r="B2500" s="2">
        <v>0</v>
      </c>
      <c r="E2500" s="4" t="e">
        <v>#N/A</v>
      </c>
      <c r="F2500" s="4">
        <v>0.18</v>
      </c>
      <c r="K2500" s="4">
        <v>0.17</v>
      </c>
      <c r="L2500" s="4">
        <v>0.32090000000000002</v>
      </c>
      <c r="M2500" s="4">
        <v>0.52769999999999995</v>
      </c>
      <c r="N2500" s="4">
        <v>0.48</v>
      </c>
      <c r="O2500" s="4">
        <v>0.40039999999999998</v>
      </c>
      <c r="P2500" s="4">
        <v>0.50390000000000001</v>
      </c>
    </row>
    <row r="2501" spans="1:16" x14ac:dyDescent="0.25">
      <c r="A2501" t="s">
        <v>2255</v>
      </c>
      <c r="B2501" s="2">
        <v>0</v>
      </c>
      <c r="E2501" s="4" t="e">
        <v>#N/A</v>
      </c>
      <c r="F2501" s="4">
        <v>0.18</v>
      </c>
      <c r="K2501" s="4">
        <v>0.17</v>
      </c>
      <c r="L2501" s="4">
        <v>0.32090000000000002</v>
      </c>
      <c r="M2501" s="4">
        <v>0.52769999999999995</v>
      </c>
      <c r="N2501" s="4">
        <v>0.48</v>
      </c>
      <c r="O2501" s="4">
        <v>0.40039999999999998</v>
      </c>
      <c r="P2501" s="4">
        <v>0.50390000000000001</v>
      </c>
    </row>
    <row r="2502" spans="1:16" x14ac:dyDescent="0.25">
      <c r="A2502" t="s">
        <v>2256</v>
      </c>
      <c r="B2502" s="2">
        <v>0</v>
      </c>
      <c r="E2502" s="4" t="e">
        <v>#N/A</v>
      </c>
      <c r="F2502" s="4">
        <v>0.18</v>
      </c>
      <c r="K2502" s="4">
        <v>0.17</v>
      </c>
      <c r="L2502" s="4">
        <v>0.32090000000000002</v>
      </c>
      <c r="M2502" s="4">
        <v>0.52769999999999995</v>
      </c>
      <c r="N2502" s="4">
        <v>0.48</v>
      </c>
      <c r="O2502" s="4">
        <v>0.40039999999999998</v>
      </c>
      <c r="P2502" s="4">
        <v>0.50390000000000001</v>
      </c>
    </row>
    <row r="2503" spans="1:16" x14ac:dyDescent="0.25">
      <c r="A2503" t="s">
        <v>2257</v>
      </c>
      <c r="B2503" s="2">
        <v>0</v>
      </c>
      <c r="E2503" s="4" t="e">
        <v>#N/A</v>
      </c>
      <c r="F2503" s="4">
        <v>0.18</v>
      </c>
      <c r="K2503" s="4">
        <v>0.17</v>
      </c>
      <c r="L2503" s="4">
        <v>0.32090000000000002</v>
      </c>
      <c r="M2503" s="4">
        <v>0.52769999999999995</v>
      </c>
      <c r="N2503" s="4">
        <v>0.48</v>
      </c>
      <c r="O2503" s="4">
        <v>0.40039999999999998</v>
      </c>
      <c r="P2503" s="4">
        <v>0.50390000000000001</v>
      </c>
    </row>
    <row r="2504" spans="1:16" x14ac:dyDescent="0.25">
      <c r="A2504" t="s">
        <v>2258</v>
      </c>
      <c r="B2504" s="2">
        <v>0</v>
      </c>
      <c r="E2504" s="4" t="e">
        <v>#N/A</v>
      </c>
      <c r="F2504" s="4">
        <v>0.18</v>
      </c>
      <c r="K2504" s="4">
        <v>0.17</v>
      </c>
      <c r="L2504" s="4">
        <v>0.32090000000000002</v>
      </c>
      <c r="M2504" s="4">
        <v>0.52769999999999995</v>
      </c>
      <c r="N2504" s="4">
        <v>0.48</v>
      </c>
      <c r="O2504" s="4">
        <v>0.40039999999999998</v>
      </c>
      <c r="P2504" s="4">
        <v>0.50390000000000001</v>
      </c>
    </row>
    <row r="2505" spans="1:16" x14ac:dyDescent="0.25">
      <c r="A2505" t="s">
        <v>2259</v>
      </c>
      <c r="B2505" s="2">
        <v>0</v>
      </c>
      <c r="E2505" s="4" t="e">
        <v>#N/A</v>
      </c>
      <c r="F2505" s="4">
        <v>0.18</v>
      </c>
      <c r="K2505" s="4">
        <v>0.17</v>
      </c>
      <c r="L2505" s="4">
        <v>0.32090000000000002</v>
      </c>
      <c r="M2505" s="4">
        <v>0.52769999999999995</v>
      </c>
      <c r="N2505" s="4">
        <v>0.48</v>
      </c>
      <c r="O2505" s="4">
        <v>0.40039999999999998</v>
      </c>
      <c r="P2505" s="4">
        <v>0.50390000000000001</v>
      </c>
    </row>
    <row r="2506" spans="1:16" x14ac:dyDescent="0.25">
      <c r="A2506" t="s">
        <v>2260</v>
      </c>
      <c r="B2506" s="2">
        <v>0</v>
      </c>
      <c r="E2506" s="4" t="e">
        <v>#N/A</v>
      </c>
      <c r="F2506" s="4">
        <v>0.18</v>
      </c>
      <c r="K2506" s="4">
        <v>0.17</v>
      </c>
      <c r="L2506" s="4">
        <v>0.32090000000000002</v>
      </c>
      <c r="M2506" s="4">
        <v>0.52769999999999995</v>
      </c>
      <c r="N2506" s="4">
        <v>0.48</v>
      </c>
      <c r="O2506" s="4">
        <v>0.40039999999999998</v>
      </c>
      <c r="P2506" s="4">
        <v>0.50390000000000001</v>
      </c>
    </row>
    <row r="2507" spans="1:16" x14ac:dyDescent="0.25">
      <c r="A2507" t="s">
        <v>2261</v>
      </c>
      <c r="B2507" s="2">
        <v>0</v>
      </c>
      <c r="E2507" s="4" t="e">
        <v>#N/A</v>
      </c>
      <c r="F2507" s="4">
        <v>0.18</v>
      </c>
      <c r="K2507" s="4">
        <v>0.17</v>
      </c>
      <c r="L2507" s="4">
        <v>0.32090000000000002</v>
      </c>
      <c r="M2507" s="4">
        <v>0.52769999999999995</v>
      </c>
      <c r="N2507" s="4">
        <v>0.48</v>
      </c>
      <c r="O2507" s="4">
        <v>0.40039999999999998</v>
      </c>
      <c r="P2507" s="4">
        <v>0.50390000000000001</v>
      </c>
    </row>
    <row r="2508" spans="1:16" x14ac:dyDescent="0.25">
      <c r="A2508" t="s">
        <v>2262</v>
      </c>
      <c r="B2508" s="2">
        <v>0</v>
      </c>
      <c r="E2508" s="4" t="e">
        <v>#N/A</v>
      </c>
      <c r="F2508" s="4">
        <v>0.18</v>
      </c>
      <c r="K2508" s="4">
        <v>0.17</v>
      </c>
      <c r="L2508" s="4">
        <v>0.32090000000000002</v>
      </c>
      <c r="M2508" s="4">
        <v>0.52769999999999995</v>
      </c>
      <c r="N2508" s="4">
        <v>0.48</v>
      </c>
      <c r="O2508" s="4">
        <v>0.40039999999999998</v>
      </c>
      <c r="P2508" s="4">
        <v>0.50390000000000001</v>
      </c>
    </row>
    <row r="2509" spans="1:16" x14ac:dyDescent="0.25">
      <c r="A2509" t="s">
        <v>2263</v>
      </c>
      <c r="B2509" s="2">
        <v>0</v>
      </c>
      <c r="E2509" s="4" t="e">
        <v>#N/A</v>
      </c>
      <c r="F2509" s="4">
        <v>0.18</v>
      </c>
      <c r="K2509" s="4">
        <v>0.17</v>
      </c>
      <c r="L2509" s="4">
        <v>0.32090000000000002</v>
      </c>
      <c r="M2509" s="4">
        <v>0.52769999999999995</v>
      </c>
      <c r="N2509" s="4">
        <v>0.48</v>
      </c>
      <c r="O2509" s="4">
        <v>0.40039999999999998</v>
      </c>
      <c r="P2509" s="4">
        <v>0.50390000000000001</v>
      </c>
    </row>
    <row r="2510" spans="1:16" x14ac:dyDescent="0.25">
      <c r="A2510" t="s">
        <v>2264</v>
      </c>
      <c r="B2510" s="2">
        <v>0</v>
      </c>
      <c r="E2510" s="4" t="e">
        <v>#N/A</v>
      </c>
      <c r="F2510" s="4">
        <v>0.18</v>
      </c>
      <c r="K2510" s="4">
        <v>0.17</v>
      </c>
      <c r="L2510" s="4">
        <v>0.32090000000000002</v>
      </c>
      <c r="M2510" s="4">
        <v>0.52769999999999995</v>
      </c>
      <c r="N2510" s="4">
        <v>0.48</v>
      </c>
      <c r="O2510" s="4">
        <v>0.40039999999999998</v>
      </c>
      <c r="P2510" s="4">
        <v>0.50390000000000001</v>
      </c>
    </row>
    <row r="2511" spans="1:16" x14ac:dyDescent="0.25">
      <c r="A2511" t="s">
        <v>2265</v>
      </c>
      <c r="B2511" s="2">
        <v>0</v>
      </c>
      <c r="E2511" s="4" t="e">
        <v>#N/A</v>
      </c>
      <c r="F2511" s="4">
        <v>0.18</v>
      </c>
      <c r="K2511" s="4">
        <v>0.17</v>
      </c>
      <c r="L2511" s="4">
        <v>0.32090000000000002</v>
      </c>
      <c r="M2511" s="4">
        <v>0.52769999999999995</v>
      </c>
      <c r="N2511" s="4">
        <v>0.48</v>
      </c>
      <c r="O2511" s="4">
        <v>0.40039999999999998</v>
      </c>
      <c r="P2511" s="4">
        <v>0.50390000000000001</v>
      </c>
    </row>
    <row r="2512" spans="1:16" x14ac:dyDescent="0.25">
      <c r="A2512" t="s">
        <v>2266</v>
      </c>
      <c r="B2512" s="2">
        <v>0</v>
      </c>
      <c r="E2512" s="4" t="e">
        <v>#N/A</v>
      </c>
      <c r="F2512" s="4">
        <v>0.18</v>
      </c>
      <c r="K2512" s="4">
        <v>0.17</v>
      </c>
      <c r="L2512" s="4">
        <v>0.32090000000000002</v>
      </c>
      <c r="M2512" s="4">
        <v>0.52769999999999995</v>
      </c>
      <c r="N2512" s="4">
        <v>0.48</v>
      </c>
      <c r="O2512" s="4">
        <v>0.40039999999999998</v>
      </c>
      <c r="P2512" s="4">
        <v>0.50390000000000001</v>
      </c>
    </row>
    <row r="2513" spans="1:16" x14ac:dyDescent="0.25">
      <c r="A2513" t="s">
        <v>2267</v>
      </c>
      <c r="B2513" s="2">
        <v>0</v>
      </c>
      <c r="E2513" s="4" t="e">
        <v>#N/A</v>
      </c>
      <c r="F2513" s="4">
        <v>0.18</v>
      </c>
      <c r="K2513" s="4">
        <v>0.17</v>
      </c>
      <c r="L2513" s="4">
        <v>0.32090000000000002</v>
      </c>
      <c r="M2513" s="4">
        <v>0.52769999999999995</v>
      </c>
      <c r="N2513" s="4">
        <v>0.48</v>
      </c>
      <c r="O2513" s="4">
        <v>0.40039999999999998</v>
      </c>
      <c r="P2513" s="4">
        <v>0.50390000000000001</v>
      </c>
    </row>
    <row r="2514" spans="1:16" x14ac:dyDescent="0.25">
      <c r="A2514" t="s">
        <v>2268</v>
      </c>
      <c r="B2514" s="2">
        <v>0</v>
      </c>
      <c r="E2514" s="4" t="e">
        <v>#N/A</v>
      </c>
      <c r="F2514" s="4">
        <v>0.18</v>
      </c>
      <c r="K2514" s="4">
        <v>0.17</v>
      </c>
      <c r="L2514" s="4">
        <v>0.32090000000000002</v>
      </c>
      <c r="M2514" s="4">
        <v>0.52769999999999995</v>
      </c>
      <c r="N2514" s="4">
        <v>0.48</v>
      </c>
      <c r="O2514" s="4">
        <v>0.40039999999999998</v>
      </c>
      <c r="P2514" s="4">
        <v>0.50390000000000001</v>
      </c>
    </row>
    <row r="2515" spans="1:16" x14ac:dyDescent="0.25">
      <c r="A2515" t="s">
        <v>2269</v>
      </c>
      <c r="B2515" s="2">
        <v>0</v>
      </c>
      <c r="E2515" s="4" t="e">
        <v>#N/A</v>
      </c>
      <c r="F2515" s="4">
        <v>0.18</v>
      </c>
      <c r="K2515" s="4">
        <v>0.17</v>
      </c>
      <c r="L2515" s="4">
        <v>0.32090000000000002</v>
      </c>
      <c r="M2515" s="4">
        <v>0.52769999999999995</v>
      </c>
      <c r="N2515" s="4">
        <v>0.48</v>
      </c>
      <c r="O2515" s="4">
        <v>0.40039999999999998</v>
      </c>
      <c r="P2515" s="4">
        <v>0.50390000000000001</v>
      </c>
    </row>
    <row r="2516" spans="1:16" x14ac:dyDescent="0.25">
      <c r="A2516" t="s">
        <v>2270</v>
      </c>
      <c r="B2516" s="2">
        <v>0</v>
      </c>
      <c r="E2516" s="4" t="e">
        <v>#N/A</v>
      </c>
      <c r="F2516" s="4">
        <v>0.18</v>
      </c>
      <c r="K2516" s="4">
        <v>0.17</v>
      </c>
      <c r="L2516" s="4">
        <v>0.32090000000000002</v>
      </c>
      <c r="M2516" s="4">
        <v>0.52769999999999995</v>
      </c>
      <c r="N2516" s="4">
        <v>0.48</v>
      </c>
      <c r="O2516" s="4">
        <v>0.40039999999999998</v>
      </c>
      <c r="P2516" s="4">
        <v>0.50390000000000001</v>
      </c>
    </row>
    <row r="2517" spans="1:16" x14ac:dyDescent="0.25">
      <c r="A2517" t="s">
        <v>2271</v>
      </c>
      <c r="B2517" s="2">
        <v>0</v>
      </c>
      <c r="E2517" s="4" t="e">
        <v>#N/A</v>
      </c>
      <c r="F2517" s="4">
        <v>0.18</v>
      </c>
      <c r="K2517" s="4">
        <v>0.17</v>
      </c>
      <c r="L2517" s="4">
        <v>0.32090000000000002</v>
      </c>
      <c r="M2517" s="4">
        <v>0.52769999999999995</v>
      </c>
      <c r="N2517" s="4">
        <v>0.48</v>
      </c>
      <c r="O2517" s="4">
        <v>0.40039999999999998</v>
      </c>
      <c r="P2517" s="4">
        <v>0.50390000000000001</v>
      </c>
    </row>
    <row r="2518" spans="1:16" x14ac:dyDescent="0.25">
      <c r="A2518" t="s">
        <v>2272</v>
      </c>
      <c r="B2518" s="2">
        <v>0</v>
      </c>
      <c r="E2518" s="4" t="e">
        <v>#N/A</v>
      </c>
      <c r="F2518" s="4">
        <v>0.18</v>
      </c>
      <c r="K2518" s="4">
        <v>0.17</v>
      </c>
      <c r="L2518" s="4">
        <v>0.32090000000000002</v>
      </c>
      <c r="M2518" s="4">
        <v>0.52769999999999995</v>
      </c>
      <c r="N2518" s="4">
        <v>0.48</v>
      </c>
      <c r="O2518" s="4">
        <v>0.40039999999999998</v>
      </c>
      <c r="P2518" s="4">
        <v>0.50390000000000001</v>
      </c>
    </row>
    <row r="2519" spans="1:16" x14ac:dyDescent="0.25">
      <c r="A2519" t="s">
        <v>2273</v>
      </c>
      <c r="B2519" s="2">
        <v>0</v>
      </c>
      <c r="E2519" s="4" t="e">
        <v>#N/A</v>
      </c>
      <c r="F2519" s="4">
        <v>0.18</v>
      </c>
      <c r="K2519" s="4">
        <v>0.17</v>
      </c>
      <c r="L2519" s="4">
        <v>0.32090000000000002</v>
      </c>
      <c r="M2519" s="4">
        <v>0.52769999999999995</v>
      </c>
      <c r="N2519" s="4">
        <v>0.48</v>
      </c>
      <c r="O2519" s="4">
        <v>0.40039999999999998</v>
      </c>
      <c r="P2519" s="4">
        <v>0.50390000000000001</v>
      </c>
    </row>
    <row r="2520" spans="1:16" x14ac:dyDescent="0.25">
      <c r="A2520" t="s">
        <v>2274</v>
      </c>
      <c r="B2520" s="2">
        <v>0</v>
      </c>
      <c r="E2520" s="4" t="e">
        <v>#N/A</v>
      </c>
      <c r="F2520" s="4">
        <v>0.18</v>
      </c>
      <c r="K2520" s="4">
        <v>0.17</v>
      </c>
      <c r="L2520" s="4">
        <v>0.32090000000000002</v>
      </c>
      <c r="M2520" s="4">
        <v>0.52769999999999995</v>
      </c>
      <c r="N2520" s="4">
        <v>0.48</v>
      </c>
      <c r="O2520" s="4">
        <v>0.40039999999999998</v>
      </c>
      <c r="P2520" s="4">
        <v>0.50390000000000001</v>
      </c>
    </row>
    <row r="2521" spans="1:16" x14ac:dyDescent="0.25">
      <c r="A2521" t="s">
        <v>2275</v>
      </c>
      <c r="B2521" s="2">
        <v>0</v>
      </c>
      <c r="E2521" s="4" t="e">
        <v>#N/A</v>
      </c>
      <c r="F2521" s="4">
        <v>0.18</v>
      </c>
      <c r="K2521" s="4">
        <v>0.17</v>
      </c>
      <c r="L2521" s="4">
        <v>0.32090000000000002</v>
      </c>
      <c r="M2521" s="4">
        <v>0.52769999999999995</v>
      </c>
      <c r="N2521" s="4">
        <v>0.48</v>
      </c>
      <c r="O2521" s="4">
        <v>0.40039999999999998</v>
      </c>
      <c r="P2521" s="4">
        <v>0.50390000000000001</v>
      </c>
    </row>
    <row r="2522" spans="1:16" x14ac:dyDescent="0.25">
      <c r="A2522" t="s">
        <v>2276</v>
      </c>
      <c r="B2522" s="2">
        <v>0</v>
      </c>
      <c r="E2522" s="4" t="e">
        <v>#N/A</v>
      </c>
      <c r="F2522" s="4">
        <v>0.18</v>
      </c>
      <c r="K2522" s="4">
        <v>0.17</v>
      </c>
      <c r="L2522" s="4">
        <v>0.32090000000000002</v>
      </c>
      <c r="M2522" s="4">
        <v>0.52769999999999995</v>
      </c>
      <c r="N2522" s="4">
        <v>0.48</v>
      </c>
      <c r="O2522" s="4">
        <v>0.40039999999999998</v>
      </c>
      <c r="P2522" s="4">
        <v>0.50390000000000001</v>
      </c>
    </row>
    <row r="2523" spans="1:16" x14ac:dyDescent="0.25">
      <c r="A2523" t="s">
        <v>2277</v>
      </c>
      <c r="B2523" s="2">
        <v>0</v>
      </c>
      <c r="E2523" s="4" t="e">
        <v>#N/A</v>
      </c>
      <c r="F2523" s="4">
        <v>0.18</v>
      </c>
      <c r="K2523" s="4">
        <v>0.17</v>
      </c>
      <c r="L2523" s="4">
        <v>0.32090000000000002</v>
      </c>
      <c r="M2523" s="4">
        <v>0.52769999999999995</v>
      </c>
      <c r="N2523" s="4">
        <v>0.48</v>
      </c>
      <c r="O2523" s="4">
        <v>0.40039999999999998</v>
      </c>
      <c r="P2523" s="4">
        <v>0.50390000000000001</v>
      </c>
    </row>
    <row r="2524" spans="1:16" x14ac:dyDescent="0.25">
      <c r="A2524" t="s">
        <v>2278</v>
      </c>
      <c r="B2524" s="2">
        <v>0</v>
      </c>
      <c r="E2524" s="4" t="e">
        <v>#N/A</v>
      </c>
      <c r="F2524" s="4">
        <v>0.18</v>
      </c>
      <c r="K2524" s="4">
        <v>0.17</v>
      </c>
      <c r="L2524" s="4">
        <v>0.32090000000000002</v>
      </c>
      <c r="M2524" s="4">
        <v>0.52769999999999995</v>
      </c>
      <c r="N2524" s="4">
        <v>0.48</v>
      </c>
      <c r="O2524" s="4">
        <v>0.40039999999999998</v>
      </c>
      <c r="P2524" s="4">
        <v>0.50390000000000001</v>
      </c>
    </row>
    <row r="2525" spans="1:16" x14ac:dyDescent="0.25">
      <c r="A2525" t="s">
        <v>2279</v>
      </c>
      <c r="B2525" s="2">
        <v>0</v>
      </c>
      <c r="E2525" s="4" t="e">
        <v>#N/A</v>
      </c>
      <c r="F2525" s="4">
        <v>0.18</v>
      </c>
      <c r="K2525" s="4">
        <v>0.17</v>
      </c>
      <c r="L2525" s="4">
        <v>0.32090000000000002</v>
      </c>
      <c r="M2525" s="4">
        <v>0.52769999999999995</v>
      </c>
      <c r="N2525" s="4">
        <v>0.48</v>
      </c>
      <c r="O2525" s="4">
        <v>0.40039999999999998</v>
      </c>
      <c r="P2525" s="4">
        <v>0.50390000000000001</v>
      </c>
    </row>
    <row r="2526" spans="1:16" x14ac:dyDescent="0.25">
      <c r="A2526" t="s">
        <v>2280</v>
      </c>
      <c r="B2526" s="2">
        <v>0</v>
      </c>
      <c r="E2526" s="4" t="e">
        <v>#N/A</v>
      </c>
      <c r="F2526" s="4">
        <v>0.18</v>
      </c>
      <c r="K2526" s="4">
        <v>0.17</v>
      </c>
      <c r="L2526" s="4">
        <v>0.32090000000000002</v>
      </c>
      <c r="M2526" s="4">
        <v>0.52769999999999995</v>
      </c>
      <c r="N2526" s="4">
        <v>0.48</v>
      </c>
      <c r="O2526" s="4">
        <v>0.40039999999999998</v>
      </c>
      <c r="P2526" s="4">
        <v>0.50390000000000001</v>
      </c>
    </row>
    <row r="2527" spans="1:16" x14ac:dyDescent="0.25">
      <c r="A2527" t="s">
        <v>2281</v>
      </c>
      <c r="B2527" s="2">
        <v>0</v>
      </c>
      <c r="E2527" s="4" t="e">
        <v>#N/A</v>
      </c>
      <c r="F2527" s="4">
        <v>0.18</v>
      </c>
      <c r="K2527" s="4">
        <v>0.17</v>
      </c>
      <c r="L2527" s="4">
        <v>0.32090000000000002</v>
      </c>
      <c r="M2527" s="4">
        <v>0.52769999999999995</v>
      </c>
      <c r="N2527" s="4">
        <v>0.48</v>
      </c>
      <c r="O2527" s="4">
        <v>0.40039999999999998</v>
      </c>
      <c r="P2527" s="4">
        <v>0.50390000000000001</v>
      </c>
    </row>
    <row r="2528" spans="1:16" x14ac:dyDescent="0.25">
      <c r="A2528" t="s">
        <v>2282</v>
      </c>
      <c r="B2528" s="2">
        <v>0</v>
      </c>
      <c r="E2528" s="4" t="e">
        <v>#N/A</v>
      </c>
      <c r="F2528" s="4">
        <v>0.18</v>
      </c>
      <c r="K2528" s="4">
        <v>0.17</v>
      </c>
      <c r="L2528" s="4">
        <v>0.32090000000000002</v>
      </c>
      <c r="M2528" s="4">
        <v>0.52769999999999995</v>
      </c>
      <c r="N2528" s="4">
        <v>0.48</v>
      </c>
      <c r="O2528" s="4">
        <v>0.40039999999999998</v>
      </c>
      <c r="P2528" s="4">
        <v>0.50390000000000001</v>
      </c>
    </row>
    <row r="2529" spans="1:16" x14ac:dyDescent="0.25">
      <c r="A2529" t="s">
        <v>2283</v>
      </c>
      <c r="B2529" s="2">
        <v>0</v>
      </c>
      <c r="E2529" s="4" t="e">
        <v>#N/A</v>
      </c>
      <c r="F2529" s="4">
        <v>0.18</v>
      </c>
      <c r="K2529" s="4">
        <v>0.17</v>
      </c>
      <c r="L2529" s="4">
        <v>0.32090000000000002</v>
      </c>
      <c r="M2529" s="4">
        <v>0.52769999999999995</v>
      </c>
      <c r="N2529" s="4">
        <v>0.48</v>
      </c>
      <c r="O2529" s="4">
        <v>0.40039999999999998</v>
      </c>
      <c r="P2529" s="4">
        <v>0.50390000000000001</v>
      </c>
    </row>
    <row r="2530" spans="1:16" x14ac:dyDescent="0.25">
      <c r="A2530" t="s">
        <v>2284</v>
      </c>
      <c r="B2530" s="2">
        <v>0</v>
      </c>
      <c r="E2530" s="4" t="e">
        <v>#N/A</v>
      </c>
      <c r="F2530" s="4">
        <v>0.18</v>
      </c>
      <c r="K2530" s="4">
        <v>0.17</v>
      </c>
      <c r="L2530" s="4">
        <v>0.32090000000000002</v>
      </c>
      <c r="M2530" s="4">
        <v>0.52769999999999995</v>
      </c>
      <c r="N2530" s="4">
        <v>0.48</v>
      </c>
      <c r="O2530" s="4">
        <v>0.40039999999999998</v>
      </c>
      <c r="P2530" s="4">
        <v>0.50390000000000001</v>
      </c>
    </row>
    <row r="2531" spans="1:16" x14ac:dyDescent="0.25">
      <c r="A2531" t="s">
        <v>2285</v>
      </c>
      <c r="B2531" s="2">
        <v>0</v>
      </c>
      <c r="E2531" s="4" t="e">
        <v>#N/A</v>
      </c>
      <c r="F2531" s="4">
        <v>0.18</v>
      </c>
      <c r="K2531" s="4">
        <v>0.17</v>
      </c>
      <c r="L2531" s="4">
        <v>0.32090000000000002</v>
      </c>
      <c r="M2531" s="4">
        <v>0.52769999999999995</v>
      </c>
      <c r="N2531" s="4">
        <v>0.48</v>
      </c>
      <c r="O2531" s="4">
        <v>0.40039999999999998</v>
      </c>
      <c r="P2531" s="4">
        <v>0.50390000000000001</v>
      </c>
    </row>
    <row r="2532" spans="1:16" x14ac:dyDescent="0.25">
      <c r="A2532" t="s">
        <v>2286</v>
      </c>
      <c r="B2532" s="2">
        <v>0</v>
      </c>
      <c r="E2532" s="4" t="e">
        <v>#N/A</v>
      </c>
      <c r="F2532" s="4">
        <v>0.18</v>
      </c>
      <c r="K2532" s="4">
        <v>0.17</v>
      </c>
      <c r="L2532" s="4">
        <v>0.32090000000000002</v>
      </c>
      <c r="M2532" s="4">
        <v>0.52769999999999995</v>
      </c>
      <c r="N2532" s="4">
        <v>0.48</v>
      </c>
      <c r="O2532" s="4">
        <v>0.40039999999999998</v>
      </c>
      <c r="P2532" s="4">
        <v>0.50390000000000001</v>
      </c>
    </row>
    <row r="2533" spans="1:16" x14ac:dyDescent="0.25">
      <c r="A2533" t="s">
        <v>2287</v>
      </c>
      <c r="B2533" s="2">
        <v>0</v>
      </c>
      <c r="E2533" s="4" t="e">
        <v>#N/A</v>
      </c>
      <c r="F2533" s="4">
        <v>0.18</v>
      </c>
      <c r="K2533" s="4">
        <v>0.17</v>
      </c>
      <c r="L2533" s="4">
        <v>0.32090000000000002</v>
      </c>
      <c r="M2533" s="4">
        <v>0.52769999999999995</v>
      </c>
      <c r="N2533" s="4">
        <v>0.48</v>
      </c>
      <c r="O2533" s="4">
        <v>0.40039999999999998</v>
      </c>
      <c r="P2533" s="4">
        <v>0.50390000000000001</v>
      </c>
    </row>
    <row r="2534" spans="1:16" x14ac:dyDescent="0.25">
      <c r="A2534" t="s">
        <v>2288</v>
      </c>
      <c r="B2534" s="2">
        <v>0</v>
      </c>
      <c r="E2534" s="4" t="e">
        <v>#N/A</v>
      </c>
      <c r="F2534" s="4">
        <v>0.18</v>
      </c>
      <c r="K2534" s="4">
        <v>0.17</v>
      </c>
      <c r="L2534" s="4">
        <v>0.32090000000000002</v>
      </c>
      <c r="M2534" s="4">
        <v>0.52769999999999995</v>
      </c>
      <c r="N2534" s="4">
        <v>0.48</v>
      </c>
      <c r="O2534" s="4">
        <v>0.40039999999999998</v>
      </c>
      <c r="P2534" s="4">
        <v>0.50390000000000001</v>
      </c>
    </row>
    <row r="2535" spans="1:16" x14ac:dyDescent="0.25">
      <c r="A2535" t="s">
        <v>2289</v>
      </c>
      <c r="B2535" s="2">
        <v>0</v>
      </c>
      <c r="E2535" s="4" t="e">
        <v>#N/A</v>
      </c>
      <c r="F2535" s="4">
        <v>0.18</v>
      </c>
      <c r="K2535" s="4">
        <v>0.17</v>
      </c>
      <c r="L2535" s="4">
        <v>0.32090000000000002</v>
      </c>
      <c r="M2535" s="4">
        <v>0.52769999999999995</v>
      </c>
      <c r="N2535" s="4">
        <v>0.48</v>
      </c>
      <c r="O2535" s="4">
        <v>0.40039999999999998</v>
      </c>
      <c r="P2535" s="4">
        <v>0.50390000000000001</v>
      </c>
    </row>
    <row r="2536" spans="1:16" x14ac:dyDescent="0.25">
      <c r="A2536" t="s">
        <v>2290</v>
      </c>
      <c r="B2536" s="2">
        <v>0</v>
      </c>
      <c r="E2536" s="4" t="e">
        <v>#N/A</v>
      </c>
      <c r="F2536" s="4">
        <v>0.18</v>
      </c>
      <c r="K2536" s="4">
        <v>0.17</v>
      </c>
      <c r="L2536" s="4">
        <v>0.32090000000000002</v>
      </c>
      <c r="M2536" s="4">
        <v>0.52769999999999995</v>
      </c>
      <c r="N2536" s="4">
        <v>0.48</v>
      </c>
      <c r="O2536" s="4">
        <v>0.40039999999999998</v>
      </c>
      <c r="P2536" s="4">
        <v>0.50390000000000001</v>
      </c>
    </row>
    <row r="2537" spans="1:16" x14ac:dyDescent="0.25">
      <c r="A2537" t="s">
        <v>2291</v>
      </c>
      <c r="B2537" s="2">
        <v>0</v>
      </c>
      <c r="E2537" s="4" t="e">
        <v>#N/A</v>
      </c>
      <c r="F2537" s="4">
        <v>0.18</v>
      </c>
      <c r="K2537" s="4">
        <v>0.17</v>
      </c>
      <c r="L2537" s="4">
        <v>0.32090000000000002</v>
      </c>
      <c r="M2537" s="4">
        <v>0.52769999999999995</v>
      </c>
      <c r="N2537" s="4">
        <v>0.48</v>
      </c>
      <c r="O2537" s="4">
        <v>0.40039999999999998</v>
      </c>
      <c r="P2537" s="4">
        <v>0.50390000000000001</v>
      </c>
    </row>
    <row r="2538" spans="1:16" x14ac:dyDescent="0.25">
      <c r="A2538" t="s">
        <v>2292</v>
      </c>
      <c r="B2538" s="2">
        <v>0</v>
      </c>
      <c r="E2538" s="4" t="e">
        <v>#N/A</v>
      </c>
      <c r="F2538" s="4">
        <v>0.18</v>
      </c>
      <c r="K2538" s="4">
        <v>0.17</v>
      </c>
      <c r="L2538" s="4">
        <v>0.32090000000000002</v>
      </c>
      <c r="M2538" s="4">
        <v>0.52769999999999995</v>
      </c>
      <c r="N2538" s="4">
        <v>0.48</v>
      </c>
      <c r="O2538" s="4">
        <v>0.40039999999999998</v>
      </c>
      <c r="P2538" s="4">
        <v>0.50390000000000001</v>
      </c>
    </row>
    <row r="2539" spans="1:16" x14ac:dyDescent="0.25">
      <c r="A2539" t="s">
        <v>2293</v>
      </c>
      <c r="B2539" s="2">
        <v>0</v>
      </c>
      <c r="E2539" s="4" t="e">
        <v>#N/A</v>
      </c>
      <c r="F2539" s="4">
        <v>0.18</v>
      </c>
      <c r="K2539" s="4">
        <v>0.17</v>
      </c>
      <c r="L2539" s="4">
        <v>0.32090000000000002</v>
      </c>
      <c r="M2539" s="4">
        <v>0.52769999999999995</v>
      </c>
      <c r="N2539" s="4">
        <v>0.48</v>
      </c>
      <c r="O2539" s="4">
        <v>0.40039999999999998</v>
      </c>
      <c r="P2539" s="4">
        <v>0.50390000000000001</v>
      </c>
    </row>
    <row r="2540" spans="1:16" x14ac:dyDescent="0.25">
      <c r="A2540" t="s">
        <v>2294</v>
      </c>
      <c r="B2540" s="2">
        <v>0</v>
      </c>
      <c r="E2540" s="4" t="e">
        <v>#N/A</v>
      </c>
      <c r="F2540" s="4">
        <v>0.18</v>
      </c>
      <c r="K2540" s="4">
        <v>0.17</v>
      </c>
      <c r="L2540" s="4">
        <v>0.32090000000000002</v>
      </c>
      <c r="M2540" s="4">
        <v>0.52769999999999995</v>
      </c>
      <c r="N2540" s="4">
        <v>0.48</v>
      </c>
      <c r="O2540" s="4">
        <v>0.40039999999999998</v>
      </c>
      <c r="P2540" s="4">
        <v>0.50390000000000001</v>
      </c>
    </row>
    <row r="2541" spans="1:16" x14ac:dyDescent="0.25">
      <c r="A2541" t="s">
        <v>2295</v>
      </c>
      <c r="B2541" s="2">
        <v>0</v>
      </c>
      <c r="E2541" s="4" t="e">
        <v>#N/A</v>
      </c>
      <c r="F2541" s="4">
        <v>0.18</v>
      </c>
      <c r="K2541" s="4">
        <v>0.17</v>
      </c>
      <c r="L2541" s="4">
        <v>0.32090000000000002</v>
      </c>
      <c r="M2541" s="4">
        <v>0.52769999999999995</v>
      </c>
      <c r="N2541" s="4">
        <v>0.48</v>
      </c>
      <c r="O2541" s="4">
        <v>0.40039999999999998</v>
      </c>
      <c r="P2541" s="4">
        <v>0.50390000000000001</v>
      </c>
    </row>
    <row r="2542" spans="1:16" x14ac:dyDescent="0.25">
      <c r="A2542" t="s">
        <v>2296</v>
      </c>
      <c r="B2542" s="2">
        <v>0</v>
      </c>
      <c r="E2542" s="4" t="e">
        <v>#N/A</v>
      </c>
      <c r="F2542" s="4">
        <v>0.18</v>
      </c>
      <c r="K2542" s="4">
        <v>0.17</v>
      </c>
      <c r="L2542" s="4">
        <v>0.32090000000000002</v>
      </c>
      <c r="M2542" s="4">
        <v>0.52769999999999995</v>
      </c>
      <c r="N2542" s="4">
        <v>0.48</v>
      </c>
      <c r="O2542" s="4">
        <v>0.40039999999999998</v>
      </c>
      <c r="P2542" s="4">
        <v>0.50390000000000001</v>
      </c>
    </row>
    <row r="2543" spans="1:16" x14ac:dyDescent="0.25">
      <c r="A2543" t="s">
        <v>2297</v>
      </c>
      <c r="B2543" s="2">
        <v>0</v>
      </c>
      <c r="E2543" s="4" t="e">
        <v>#N/A</v>
      </c>
      <c r="F2543" s="4">
        <v>0.18</v>
      </c>
      <c r="K2543" s="4">
        <v>0.17</v>
      </c>
      <c r="L2543" s="4">
        <v>0.32090000000000002</v>
      </c>
      <c r="M2543" s="4">
        <v>0.52769999999999995</v>
      </c>
      <c r="N2543" s="4">
        <v>0.48</v>
      </c>
      <c r="O2543" s="4">
        <v>0.40039999999999998</v>
      </c>
      <c r="P2543" s="4">
        <v>0.50390000000000001</v>
      </c>
    </row>
    <row r="2544" spans="1:16" x14ac:dyDescent="0.25">
      <c r="A2544" t="s">
        <v>2298</v>
      </c>
      <c r="B2544" s="2">
        <v>0</v>
      </c>
      <c r="E2544" s="4" t="e">
        <v>#N/A</v>
      </c>
      <c r="F2544" s="4">
        <v>0.18</v>
      </c>
      <c r="K2544" s="4">
        <v>0.17</v>
      </c>
      <c r="L2544" s="4">
        <v>0.32090000000000002</v>
      </c>
      <c r="M2544" s="4">
        <v>0.52769999999999995</v>
      </c>
      <c r="N2544" s="4">
        <v>0.48</v>
      </c>
      <c r="O2544" s="4">
        <v>0.40039999999999998</v>
      </c>
      <c r="P2544" s="4">
        <v>0.50390000000000001</v>
      </c>
    </row>
    <row r="2545" spans="1:16" x14ac:dyDescent="0.25">
      <c r="A2545" t="s">
        <v>2299</v>
      </c>
      <c r="B2545" s="2">
        <v>0</v>
      </c>
      <c r="E2545" s="4" t="e">
        <v>#N/A</v>
      </c>
      <c r="F2545" s="4">
        <v>0.18</v>
      </c>
      <c r="K2545" s="4">
        <v>0.17</v>
      </c>
      <c r="L2545" s="4">
        <v>0.32090000000000002</v>
      </c>
      <c r="M2545" s="4">
        <v>0.52769999999999995</v>
      </c>
      <c r="N2545" s="4">
        <v>0.48</v>
      </c>
      <c r="O2545" s="4">
        <v>0.40039999999999998</v>
      </c>
      <c r="P2545" s="4">
        <v>0.50390000000000001</v>
      </c>
    </row>
    <row r="2546" spans="1:16" x14ac:dyDescent="0.25">
      <c r="A2546" t="s">
        <v>2300</v>
      </c>
      <c r="B2546" s="2">
        <v>0</v>
      </c>
      <c r="E2546" s="4" t="e">
        <v>#N/A</v>
      </c>
      <c r="F2546" s="4">
        <v>0.18</v>
      </c>
      <c r="K2546" s="4">
        <v>0.17</v>
      </c>
      <c r="L2546" s="4">
        <v>0.32090000000000002</v>
      </c>
      <c r="M2546" s="4">
        <v>0.52769999999999995</v>
      </c>
      <c r="N2546" s="4">
        <v>0.48</v>
      </c>
      <c r="O2546" s="4">
        <v>0.40039999999999998</v>
      </c>
      <c r="P2546" s="4">
        <v>0.50390000000000001</v>
      </c>
    </row>
    <row r="2547" spans="1:16" x14ac:dyDescent="0.25">
      <c r="A2547" t="s">
        <v>2301</v>
      </c>
      <c r="B2547" s="2">
        <v>0</v>
      </c>
      <c r="E2547" s="4" t="e">
        <v>#N/A</v>
      </c>
      <c r="F2547" s="4">
        <v>0.18</v>
      </c>
      <c r="K2547" s="4">
        <v>0.17</v>
      </c>
      <c r="L2547" s="4">
        <v>0.32090000000000002</v>
      </c>
      <c r="M2547" s="4">
        <v>0.52769999999999995</v>
      </c>
      <c r="N2547" s="4">
        <v>0.48</v>
      </c>
      <c r="O2547" s="4">
        <v>0.40039999999999998</v>
      </c>
      <c r="P2547" s="4">
        <v>0.50390000000000001</v>
      </c>
    </row>
    <row r="2548" spans="1:16" x14ac:dyDescent="0.25">
      <c r="A2548" t="s">
        <v>2302</v>
      </c>
      <c r="B2548" s="2">
        <v>0</v>
      </c>
      <c r="E2548" s="4" t="e">
        <v>#N/A</v>
      </c>
      <c r="F2548" s="4">
        <v>0.18</v>
      </c>
      <c r="K2548" s="4">
        <v>0.17</v>
      </c>
      <c r="L2548" s="4">
        <v>0.32090000000000002</v>
      </c>
      <c r="M2548" s="4">
        <v>0.52769999999999995</v>
      </c>
      <c r="N2548" s="4">
        <v>0.48</v>
      </c>
      <c r="O2548" s="4">
        <v>0.40039999999999998</v>
      </c>
      <c r="P2548" s="4">
        <v>0.50390000000000001</v>
      </c>
    </row>
    <row r="2549" spans="1:16" x14ac:dyDescent="0.25">
      <c r="A2549" t="s">
        <v>2303</v>
      </c>
      <c r="B2549" s="2">
        <v>0</v>
      </c>
      <c r="E2549" s="4" t="e">
        <v>#N/A</v>
      </c>
      <c r="F2549" s="4">
        <v>0.18</v>
      </c>
      <c r="K2549" s="4">
        <v>0.17</v>
      </c>
      <c r="L2549" s="4">
        <v>0.32090000000000002</v>
      </c>
      <c r="M2549" s="4">
        <v>0.52769999999999995</v>
      </c>
      <c r="N2549" s="4">
        <v>0.48</v>
      </c>
      <c r="O2549" s="4">
        <v>0.40039999999999998</v>
      </c>
      <c r="P2549" s="4">
        <v>0.50390000000000001</v>
      </c>
    </row>
    <row r="2550" spans="1:16" x14ac:dyDescent="0.25">
      <c r="A2550" t="s">
        <v>2304</v>
      </c>
      <c r="B2550" s="2">
        <v>0</v>
      </c>
      <c r="E2550" s="4" t="e">
        <v>#N/A</v>
      </c>
      <c r="F2550" s="4">
        <v>0.18</v>
      </c>
      <c r="K2550" s="4">
        <v>0.17</v>
      </c>
      <c r="L2550" s="4">
        <v>0.32090000000000002</v>
      </c>
      <c r="M2550" s="4">
        <v>0.52769999999999995</v>
      </c>
      <c r="N2550" s="4">
        <v>0.48</v>
      </c>
      <c r="O2550" s="4">
        <v>0.40039999999999998</v>
      </c>
      <c r="P2550" s="4">
        <v>0.50390000000000001</v>
      </c>
    </row>
    <row r="2551" spans="1:16" x14ac:dyDescent="0.25">
      <c r="A2551" t="s">
        <v>2305</v>
      </c>
      <c r="B2551" s="2">
        <v>0</v>
      </c>
      <c r="E2551" s="4" t="e">
        <v>#N/A</v>
      </c>
      <c r="F2551" s="4">
        <v>0.18</v>
      </c>
      <c r="K2551" s="4">
        <v>0.17</v>
      </c>
      <c r="L2551" s="4">
        <v>0.32090000000000002</v>
      </c>
      <c r="M2551" s="4">
        <v>0.52769999999999995</v>
      </c>
      <c r="N2551" s="4">
        <v>0.48</v>
      </c>
      <c r="O2551" s="4">
        <v>0.40039999999999998</v>
      </c>
      <c r="P2551" s="4">
        <v>0.50390000000000001</v>
      </c>
    </row>
    <row r="2552" spans="1:16" x14ac:dyDescent="0.25">
      <c r="A2552" t="s">
        <v>2306</v>
      </c>
      <c r="B2552" s="2">
        <v>0</v>
      </c>
      <c r="E2552" s="4" t="e">
        <v>#N/A</v>
      </c>
      <c r="F2552" s="4">
        <v>0.18</v>
      </c>
      <c r="K2552" s="4">
        <v>0.17</v>
      </c>
      <c r="L2552" s="4">
        <v>0.32090000000000002</v>
      </c>
      <c r="M2552" s="4">
        <v>0.52769999999999995</v>
      </c>
      <c r="N2552" s="4">
        <v>0.48</v>
      </c>
      <c r="O2552" s="4">
        <v>0.40039999999999998</v>
      </c>
      <c r="P2552" s="4">
        <v>0.50390000000000001</v>
      </c>
    </row>
    <row r="2553" spans="1:16" x14ac:dyDescent="0.25">
      <c r="A2553" t="s">
        <v>2307</v>
      </c>
      <c r="B2553" s="2">
        <v>0</v>
      </c>
      <c r="E2553" s="4" t="e">
        <v>#N/A</v>
      </c>
      <c r="F2553" s="4">
        <v>0.18</v>
      </c>
      <c r="K2553" s="4">
        <v>0.17</v>
      </c>
      <c r="L2553" s="4">
        <v>0.32090000000000002</v>
      </c>
      <c r="M2553" s="4">
        <v>0.52769999999999995</v>
      </c>
      <c r="N2553" s="4">
        <v>0.48</v>
      </c>
      <c r="O2553" s="4">
        <v>0.40039999999999998</v>
      </c>
      <c r="P2553" s="4">
        <v>0.50390000000000001</v>
      </c>
    </row>
    <row r="2554" spans="1:16" x14ac:dyDescent="0.25">
      <c r="A2554" t="s">
        <v>2308</v>
      </c>
      <c r="B2554" s="2">
        <v>0</v>
      </c>
      <c r="E2554" s="4" t="e">
        <v>#N/A</v>
      </c>
      <c r="F2554" s="4">
        <v>0.18</v>
      </c>
      <c r="K2554" s="4">
        <v>0.17</v>
      </c>
      <c r="L2554" s="4">
        <v>0.32090000000000002</v>
      </c>
      <c r="M2554" s="4">
        <v>0.52769999999999995</v>
      </c>
      <c r="N2554" s="4">
        <v>0.48</v>
      </c>
      <c r="O2554" s="4">
        <v>0.40039999999999998</v>
      </c>
      <c r="P2554" s="4">
        <v>0.50390000000000001</v>
      </c>
    </row>
    <row r="2555" spans="1:16" x14ac:dyDescent="0.25">
      <c r="A2555" t="s">
        <v>2309</v>
      </c>
      <c r="B2555" s="2">
        <v>0</v>
      </c>
      <c r="E2555" s="4" t="e">
        <v>#N/A</v>
      </c>
      <c r="F2555" s="4">
        <v>0.18</v>
      </c>
      <c r="K2555" s="4">
        <v>0.17</v>
      </c>
      <c r="L2555" s="4">
        <v>0.32090000000000002</v>
      </c>
      <c r="M2555" s="4">
        <v>0.52769999999999995</v>
      </c>
      <c r="N2555" s="4">
        <v>0.48</v>
      </c>
      <c r="O2555" s="4">
        <v>0.40039999999999998</v>
      </c>
      <c r="P2555" s="4">
        <v>0.50390000000000001</v>
      </c>
    </row>
    <row r="2556" spans="1:16" x14ac:dyDescent="0.25">
      <c r="A2556" t="s">
        <v>2310</v>
      </c>
      <c r="B2556" s="2">
        <v>0</v>
      </c>
      <c r="E2556" s="4" t="e">
        <v>#N/A</v>
      </c>
      <c r="F2556" s="4">
        <v>0.18</v>
      </c>
      <c r="K2556" s="4">
        <v>0.17</v>
      </c>
      <c r="L2556" s="4">
        <v>0.32090000000000002</v>
      </c>
      <c r="M2556" s="4">
        <v>0.52769999999999995</v>
      </c>
      <c r="N2556" s="4">
        <v>0.48</v>
      </c>
      <c r="O2556" s="4">
        <v>0.40039999999999998</v>
      </c>
      <c r="P2556" s="4">
        <v>0.50390000000000001</v>
      </c>
    </row>
    <row r="2557" spans="1:16" x14ac:dyDescent="0.25">
      <c r="A2557" t="s">
        <v>2311</v>
      </c>
      <c r="B2557" s="2">
        <v>0</v>
      </c>
      <c r="E2557" s="4" t="e">
        <v>#N/A</v>
      </c>
      <c r="F2557" s="4">
        <v>0.18</v>
      </c>
      <c r="K2557" s="4">
        <v>0.17</v>
      </c>
      <c r="L2557" s="4">
        <v>0.32090000000000002</v>
      </c>
      <c r="M2557" s="4">
        <v>0.52769999999999995</v>
      </c>
      <c r="N2557" s="4">
        <v>0.48</v>
      </c>
      <c r="O2557" s="4">
        <v>0.40039999999999998</v>
      </c>
      <c r="P2557" s="4">
        <v>0.50390000000000001</v>
      </c>
    </row>
    <row r="2558" spans="1:16" x14ac:dyDescent="0.25">
      <c r="A2558" t="s">
        <v>2312</v>
      </c>
      <c r="B2558" s="2">
        <v>0</v>
      </c>
      <c r="E2558" s="4" t="e">
        <v>#N/A</v>
      </c>
      <c r="F2558" s="4">
        <v>0.18</v>
      </c>
      <c r="K2558" s="4">
        <v>0.17</v>
      </c>
      <c r="L2558" s="4">
        <v>0.32090000000000002</v>
      </c>
      <c r="M2558" s="4">
        <v>0.52769999999999995</v>
      </c>
      <c r="N2558" s="4">
        <v>0.48</v>
      </c>
      <c r="O2558" s="4">
        <v>0.40039999999999998</v>
      </c>
      <c r="P2558" s="4">
        <v>0.50390000000000001</v>
      </c>
    </row>
    <row r="2559" spans="1:16" x14ac:dyDescent="0.25">
      <c r="A2559" t="s">
        <v>2313</v>
      </c>
      <c r="B2559" s="2">
        <v>0</v>
      </c>
      <c r="E2559" s="4" t="e">
        <v>#N/A</v>
      </c>
      <c r="F2559" s="4">
        <v>0.18</v>
      </c>
      <c r="K2559" s="4">
        <v>0.17</v>
      </c>
      <c r="L2559" s="4">
        <v>0.32090000000000002</v>
      </c>
      <c r="M2559" s="4">
        <v>0.52769999999999995</v>
      </c>
      <c r="N2559" s="4">
        <v>0.48</v>
      </c>
      <c r="O2559" s="4">
        <v>0.40039999999999998</v>
      </c>
      <c r="P2559" s="4">
        <v>0.50390000000000001</v>
      </c>
    </row>
    <row r="2560" spans="1:16" x14ac:dyDescent="0.25">
      <c r="A2560" t="s">
        <v>2314</v>
      </c>
      <c r="B2560" s="2">
        <v>0</v>
      </c>
      <c r="E2560" s="4" t="e">
        <v>#N/A</v>
      </c>
      <c r="F2560" s="4">
        <v>0.18</v>
      </c>
      <c r="K2560" s="4">
        <v>0.17</v>
      </c>
      <c r="L2560" s="4">
        <v>0.32090000000000002</v>
      </c>
      <c r="M2560" s="4">
        <v>0.52769999999999995</v>
      </c>
      <c r="N2560" s="4">
        <v>0.48</v>
      </c>
      <c r="O2560" s="4">
        <v>0.40039999999999998</v>
      </c>
      <c r="P2560" s="4">
        <v>0.50390000000000001</v>
      </c>
    </row>
    <row r="2561" spans="1:16" x14ac:dyDescent="0.25">
      <c r="A2561" t="s">
        <v>2315</v>
      </c>
      <c r="B2561" s="2">
        <v>0</v>
      </c>
      <c r="E2561" s="4" t="e">
        <v>#N/A</v>
      </c>
      <c r="F2561" s="4">
        <v>0.18</v>
      </c>
      <c r="K2561" s="4">
        <v>0.17</v>
      </c>
      <c r="L2561" s="4">
        <v>0.32090000000000002</v>
      </c>
      <c r="M2561" s="4">
        <v>0.52769999999999995</v>
      </c>
      <c r="N2561" s="4">
        <v>0.48</v>
      </c>
      <c r="O2561" s="4">
        <v>0.40039999999999998</v>
      </c>
      <c r="P2561" s="4">
        <v>0.50390000000000001</v>
      </c>
    </row>
    <row r="2562" spans="1:16" x14ac:dyDescent="0.25">
      <c r="A2562" t="s">
        <v>2316</v>
      </c>
      <c r="B2562" s="2">
        <v>0</v>
      </c>
      <c r="E2562" s="4" t="e">
        <v>#N/A</v>
      </c>
      <c r="F2562" s="4">
        <v>0.18</v>
      </c>
      <c r="K2562" s="4">
        <v>0.17</v>
      </c>
      <c r="L2562" s="4">
        <v>0.32090000000000002</v>
      </c>
      <c r="M2562" s="4">
        <v>0.52769999999999995</v>
      </c>
      <c r="N2562" s="4">
        <v>0.48</v>
      </c>
      <c r="O2562" s="4">
        <v>0.40039999999999998</v>
      </c>
      <c r="P2562" s="4">
        <v>0.50390000000000001</v>
      </c>
    </row>
    <row r="2563" spans="1:16" x14ac:dyDescent="0.25">
      <c r="A2563" t="s">
        <v>2317</v>
      </c>
      <c r="B2563" s="2">
        <v>0</v>
      </c>
      <c r="E2563" s="4" t="e">
        <v>#N/A</v>
      </c>
      <c r="F2563" s="4">
        <v>0.18</v>
      </c>
      <c r="K2563" s="4">
        <v>0.17</v>
      </c>
      <c r="L2563" s="4">
        <v>0.32090000000000002</v>
      </c>
      <c r="M2563" s="4">
        <v>0.52769999999999995</v>
      </c>
      <c r="N2563" s="4">
        <v>0.48</v>
      </c>
      <c r="O2563" s="4">
        <v>0.40039999999999998</v>
      </c>
      <c r="P2563" s="4">
        <v>0.50390000000000001</v>
      </c>
    </row>
    <row r="2564" spans="1:16" x14ac:dyDescent="0.25">
      <c r="A2564" t="s">
        <v>2318</v>
      </c>
      <c r="B2564" s="2">
        <v>0</v>
      </c>
      <c r="E2564" s="4" t="e">
        <v>#N/A</v>
      </c>
      <c r="F2564" s="4">
        <v>0.18</v>
      </c>
      <c r="K2564" s="4">
        <v>0.17</v>
      </c>
      <c r="L2564" s="4">
        <v>0.32090000000000002</v>
      </c>
      <c r="M2564" s="4">
        <v>0.52769999999999995</v>
      </c>
      <c r="N2564" s="4">
        <v>0.48</v>
      </c>
      <c r="O2564" s="4">
        <v>0.40039999999999998</v>
      </c>
      <c r="P2564" s="4">
        <v>0.50390000000000001</v>
      </c>
    </row>
    <row r="2565" spans="1:16" x14ac:dyDescent="0.25">
      <c r="A2565" t="s">
        <v>2319</v>
      </c>
      <c r="B2565" s="2">
        <v>0</v>
      </c>
      <c r="E2565" s="4" t="e">
        <v>#N/A</v>
      </c>
      <c r="F2565" s="4">
        <v>0.18</v>
      </c>
      <c r="K2565" s="4">
        <v>0.17</v>
      </c>
      <c r="L2565" s="4">
        <v>0.32090000000000002</v>
      </c>
      <c r="M2565" s="4">
        <v>0.52769999999999995</v>
      </c>
      <c r="N2565" s="4">
        <v>0.48</v>
      </c>
      <c r="O2565" s="4">
        <v>0.40039999999999998</v>
      </c>
      <c r="P2565" s="4">
        <v>0.50390000000000001</v>
      </c>
    </row>
    <row r="2566" spans="1:16" x14ac:dyDescent="0.25">
      <c r="A2566" t="s">
        <v>2320</v>
      </c>
      <c r="B2566" s="2">
        <v>0</v>
      </c>
      <c r="E2566" s="4" t="e">
        <v>#N/A</v>
      </c>
      <c r="F2566" s="4">
        <v>0.18</v>
      </c>
      <c r="K2566" s="4">
        <v>0.17</v>
      </c>
      <c r="L2566" s="4">
        <v>0.32090000000000002</v>
      </c>
      <c r="M2566" s="4">
        <v>0.52769999999999995</v>
      </c>
      <c r="N2566" s="4">
        <v>0.48</v>
      </c>
      <c r="O2566" s="4">
        <v>0.40039999999999998</v>
      </c>
      <c r="P2566" s="4">
        <v>0.50390000000000001</v>
      </c>
    </row>
    <row r="2567" spans="1:16" x14ac:dyDescent="0.25">
      <c r="A2567" t="s">
        <v>2321</v>
      </c>
      <c r="B2567" s="2">
        <v>0</v>
      </c>
      <c r="E2567" s="4" t="e">
        <v>#N/A</v>
      </c>
      <c r="F2567" s="4">
        <v>0.18</v>
      </c>
      <c r="K2567" s="4">
        <v>0.17</v>
      </c>
      <c r="L2567" s="4">
        <v>0.32090000000000002</v>
      </c>
      <c r="M2567" s="4">
        <v>0.52769999999999995</v>
      </c>
      <c r="N2567" s="4">
        <v>0.48</v>
      </c>
      <c r="O2567" s="4">
        <v>0.40039999999999998</v>
      </c>
      <c r="P2567" s="4">
        <v>0.50390000000000001</v>
      </c>
    </row>
    <row r="2568" spans="1:16" x14ac:dyDescent="0.25">
      <c r="A2568" t="s">
        <v>2322</v>
      </c>
      <c r="B2568" s="2">
        <v>0</v>
      </c>
      <c r="E2568" s="4" t="e">
        <v>#N/A</v>
      </c>
      <c r="F2568" s="4">
        <v>0.18</v>
      </c>
      <c r="K2568" s="4">
        <v>0.17</v>
      </c>
      <c r="L2568" s="4">
        <v>0.32090000000000002</v>
      </c>
      <c r="M2568" s="4">
        <v>0.52769999999999995</v>
      </c>
      <c r="N2568" s="4">
        <v>0.48</v>
      </c>
      <c r="O2568" s="4">
        <v>0.40039999999999998</v>
      </c>
      <c r="P2568" s="4">
        <v>0.50390000000000001</v>
      </c>
    </row>
    <row r="2569" spans="1:16" x14ac:dyDescent="0.25">
      <c r="A2569" t="s">
        <v>2323</v>
      </c>
      <c r="B2569" s="2">
        <v>0</v>
      </c>
      <c r="E2569" s="4" t="e">
        <v>#N/A</v>
      </c>
      <c r="F2569" s="4">
        <v>0.18</v>
      </c>
      <c r="K2569" s="4">
        <v>0.17</v>
      </c>
      <c r="L2569" s="4">
        <v>0.32090000000000002</v>
      </c>
      <c r="M2569" s="4">
        <v>0.52769999999999995</v>
      </c>
      <c r="N2569" s="4">
        <v>0.48</v>
      </c>
      <c r="O2569" s="4">
        <v>0.40039999999999998</v>
      </c>
      <c r="P2569" s="4">
        <v>0.50390000000000001</v>
      </c>
    </row>
    <row r="2570" spans="1:16" x14ac:dyDescent="0.25">
      <c r="A2570" t="s">
        <v>2324</v>
      </c>
      <c r="B2570" s="2">
        <v>0</v>
      </c>
      <c r="E2570" s="4" t="e">
        <v>#N/A</v>
      </c>
      <c r="F2570" s="4">
        <v>0.18</v>
      </c>
      <c r="K2570" s="4">
        <v>0.17</v>
      </c>
      <c r="L2570" s="4">
        <v>0.32090000000000002</v>
      </c>
      <c r="M2570" s="4">
        <v>0.52769999999999995</v>
      </c>
      <c r="N2570" s="4">
        <v>0.48</v>
      </c>
      <c r="O2570" s="4">
        <v>0.40039999999999998</v>
      </c>
      <c r="P2570" s="4">
        <v>0.50390000000000001</v>
      </c>
    </row>
    <row r="2571" spans="1:16" x14ac:dyDescent="0.25">
      <c r="A2571" t="s">
        <v>2325</v>
      </c>
      <c r="B2571" s="2">
        <v>0</v>
      </c>
      <c r="E2571" s="4" t="e">
        <v>#N/A</v>
      </c>
      <c r="F2571" s="4">
        <v>0.18</v>
      </c>
      <c r="K2571" s="4">
        <v>0.17</v>
      </c>
      <c r="L2571" s="4">
        <v>0.32090000000000002</v>
      </c>
      <c r="M2571" s="4">
        <v>0.52769999999999995</v>
      </c>
      <c r="N2571" s="4">
        <v>0.48</v>
      </c>
      <c r="O2571" s="4">
        <v>0.40039999999999998</v>
      </c>
      <c r="P2571" s="4">
        <v>0.50390000000000001</v>
      </c>
    </row>
    <row r="2572" spans="1:16" x14ac:dyDescent="0.25">
      <c r="A2572" t="s">
        <v>2326</v>
      </c>
      <c r="B2572" s="2">
        <v>0</v>
      </c>
      <c r="E2572" s="4" t="e">
        <v>#N/A</v>
      </c>
      <c r="F2572" s="4">
        <v>0.18</v>
      </c>
      <c r="K2572" s="4">
        <v>0.17</v>
      </c>
      <c r="L2572" s="4">
        <v>0.32090000000000002</v>
      </c>
      <c r="M2572" s="4">
        <v>0.52769999999999995</v>
      </c>
      <c r="N2572" s="4">
        <v>0.48</v>
      </c>
      <c r="O2572" s="4">
        <v>0.40039999999999998</v>
      </c>
      <c r="P2572" s="4">
        <v>0.50390000000000001</v>
      </c>
    </row>
    <row r="2573" spans="1:16" x14ac:dyDescent="0.25">
      <c r="A2573" t="s">
        <v>2327</v>
      </c>
      <c r="B2573" s="2">
        <v>0</v>
      </c>
      <c r="E2573" s="4" t="e">
        <v>#N/A</v>
      </c>
      <c r="F2573" s="4">
        <v>0.18</v>
      </c>
      <c r="K2573" s="4">
        <v>0.17</v>
      </c>
      <c r="L2573" s="4">
        <v>0.32090000000000002</v>
      </c>
      <c r="M2573" s="4">
        <v>0.52769999999999995</v>
      </c>
      <c r="N2573" s="4">
        <v>0.48</v>
      </c>
      <c r="O2573" s="4">
        <v>0.40039999999999998</v>
      </c>
      <c r="P2573" s="4">
        <v>0.50390000000000001</v>
      </c>
    </row>
    <row r="2574" spans="1:16" x14ac:dyDescent="0.25">
      <c r="A2574" t="s">
        <v>2328</v>
      </c>
      <c r="B2574" s="2">
        <v>0</v>
      </c>
      <c r="E2574" s="4" t="e">
        <v>#N/A</v>
      </c>
      <c r="F2574" s="4">
        <v>0.18</v>
      </c>
      <c r="K2574" s="4">
        <v>0.17</v>
      </c>
      <c r="L2574" s="4">
        <v>0.32090000000000002</v>
      </c>
      <c r="M2574" s="4">
        <v>0.52769999999999995</v>
      </c>
      <c r="N2574" s="4">
        <v>0.48</v>
      </c>
      <c r="O2574" s="4">
        <v>0.40039999999999998</v>
      </c>
      <c r="P2574" s="4">
        <v>0.50390000000000001</v>
      </c>
    </row>
    <row r="2575" spans="1:16" x14ac:dyDescent="0.25">
      <c r="A2575" t="s">
        <v>2329</v>
      </c>
      <c r="B2575" s="2">
        <v>0</v>
      </c>
      <c r="E2575" s="4" t="e">
        <v>#N/A</v>
      </c>
      <c r="F2575" s="4">
        <v>0.18</v>
      </c>
      <c r="K2575" s="4">
        <v>0.17</v>
      </c>
      <c r="L2575" s="4">
        <v>0.32090000000000002</v>
      </c>
      <c r="M2575" s="4">
        <v>0.52769999999999995</v>
      </c>
      <c r="N2575" s="4">
        <v>0.48</v>
      </c>
      <c r="O2575" s="4">
        <v>0.40039999999999998</v>
      </c>
      <c r="P2575" s="4">
        <v>0.50390000000000001</v>
      </c>
    </row>
    <row r="2576" spans="1:16" x14ac:dyDescent="0.25">
      <c r="A2576" t="s">
        <v>2330</v>
      </c>
      <c r="B2576" s="2">
        <v>0</v>
      </c>
      <c r="E2576" s="4" t="e">
        <v>#N/A</v>
      </c>
      <c r="F2576" s="4">
        <v>0.18</v>
      </c>
      <c r="K2576" s="4">
        <v>0.17</v>
      </c>
      <c r="L2576" s="4">
        <v>0.32090000000000002</v>
      </c>
      <c r="M2576" s="4">
        <v>0.52769999999999995</v>
      </c>
      <c r="N2576" s="4">
        <v>0.48</v>
      </c>
      <c r="O2576" s="4">
        <v>0.40039999999999998</v>
      </c>
      <c r="P2576" s="4">
        <v>0.50390000000000001</v>
      </c>
    </row>
    <row r="2577" spans="1:16" x14ac:dyDescent="0.25">
      <c r="A2577" t="s">
        <v>2331</v>
      </c>
      <c r="B2577" s="2">
        <v>0</v>
      </c>
      <c r="E2577" s="4" t="e">
        <v>#N/A</v>
      </c>
      <c r="F2577" s="4">
        <v>0.18</v>
      </c>
      <c r="K2577" s="4">
        <v>0.17</v>
      </c>
      <c r="L2577" s="4">
        <v>0.32090000000000002</v>
      </c>
      <c r="M2577" s="4">
        <v>0.52769999999999995</v>
      </c>
      <c r="N2577" s="4">
        <v>0.48</v>
      </c>
      <c r="O2577" s="4">
        <v>0.40039999999999998</v>
      </c>
      <c r="P2577" s="4">
        <v>0.50390000000000001</v>
      </c>
    </row>
    <row r="2578" spans="1:16" x14ac:dyDescent="0.25">
      <c r="A2578" t="s">
        <v>2332</v>
      </c>
      <c r="B2578" s="2">
        <v>0</v>
      </c>
      <c r="E2578" s="4" t="e">
        <v>#N/A</v>
      </c>
      <c r="F2578" s="4">
        <v>0.18</v>
      </c>
      <c r="K2578" s="4">
        <v>0.17</v>
      </c>
      <c r="L2578" s="4">
        <v>0.32090000000000002</v>
      </c>
      <c r="M2578" s="4">
        <v>0.52769999999999995</v>
      </c>
      <c r="N2578" s="4">
        <v>0.48</v>
      </c>
      <c r="O2578" s="4">
        <v>0.40039999999999998</v>
      </c>
      <c r="P2578" s="4">
        <v>0.50390000000000001</v>
      </c>
    </row>
    <row r="2579" spans="1:16" x14ac:dyDescent="0.25">
      <c r="A2579" t="s">
        <v>2333</v>
      </c>
      <c r="B2579" s="2">
        <v>0</v>
      </c>
      <c r="E2579" s="4" t="e">
        <v>#N/A</v>
      </c>
      <c r="F2579" s="4">
        <v>0.18</v>
      </c>
      <c r="K2579" s="4">
        <v>0.17</v>
      </c>
      <c r="L2579" s="4">
        <v>0.32090000000000002</v>
      </c>
      <c r="M2579" s="4">
        <v>0.52769999999999995</v>
      </c>
      <c r="N2579" s="4">
        <v>0.48</v>
      </c>
      <c r="O2579" s="4">
        <v>0.40039999999999998</v>
      </c>
      <c r="P2579" s="4">
        <v>0.50390000000000001</v>
      </c>
    </row>
    <row r="2580" spans="1:16" x14ac:dyDescent="0.25">
      <c r="A2580" t="s">
        <v>2334</v>
      </c>
      <c r="B2580" s="2">
        <v>0</v>
      </c>
      <c r="E2580" s="4" t="e">
        <v>#N/A</v>
      </c>
      <c r="F2580" s="4">
        <v>0.18</v>
      </c>
      <c r="K2580" s="4">
        <v>0.17</v>
      </c>
      <c r="L2580" s="4">
        <v>0.32090000000000002</v>
      </c>
      <c r="M2580" s="4">
        <v>0.52769999999999995</v>
      </c>
      <c r="N2580" s="4">
        <v>0.48</v>
      </c>
      <c r="O2580" s="4">
        <v>0.40039999999999998</v>
      </c>
      <c r="P2580" s="4">
        <v>0.50390000000000001</v>
      </c>
    </row>
    <row r="2581" spans="1:16" x14ac:dyDescent="0.25">
      <c r="A2581" t="s">
        <v>2335</v>
      </c>
      <c r="B2581" s="2">
        <v>0</v>
      </c>
      <c r="E2581" s="4" t="e">
        <v>#N/A</v>
      </c>
      <c r="F2581" s="4">
        <v>0.18</v>
      </c>
      <c r="K2581" s="4">
        <v>0.17</v>
      </c>
      <c r="L2581" s="4">
        <v>0.32090000000000002</v>
      </c>
      <c r="M2581" s="4">
        <v>0.52769999999999995</v>
      </c>
      <c r="N2581" s="4">
        <v>0.48</v>
      </c>
      <c r="O2581" s="4">
        <v>0.40039999999999998</v>
      </c>
      <c r="P2581" s="4">
        <v>0.50390000000000001</v>
      </c>
    </row>
    <row r="2582" spans="1:16" x14ac:dyDescent="0.25">
      <c r="A2582" t="s">
        <v>2336</v>
      </c>
      <c r="B2582" s="2">
        <v>0</v>
      </c>
      <c r="E2582" s="4" t="e">
        <v>#N/A</v>
      </c>
      <c r="F2582" s="4">
        <v>0.18</v>
      </c>
      <c r="K2582" s="4">
        <v>0.17</v>
      </c>
      <c r="L2582" s="4">
        <v>0.32090000000000002</v>
      </c>
      <c r="M2582" s="4">
        <v>0.52769999999999995</v>
      </c>
      <c r="N2582" s="4">
        <v>0.48</v>
      </c>
      <c r="O2582" s="4">
        <v>0.40039999999999998</v>
      </c>
      <c r="P2582" s="4">
        <v>0.50390000000000001</v>
      </c>
    </row>
    <row r="2583" spans="1:16" x14ac:dyDescent="0.25">
      <c r="A2583" t="s">
        <v>2337</v>
      </c>
      <c r="B2583" s="2">
        <v>0</v>
      </c>
      <c r="E2583" s="4" t="e">
        <v>#N/A</v>
      </c>
      <c r="F2583" s="4">
        <v>0.18</v>
      </c>
      <c r="K2583" s="4">
        <v>0.17</v>
      </c>
      <c r="L2583" s="4">
        <v>0.32090000000000002</v>
      </c>
      <c r="M2583" s="4">
        <v>0.52769999999999995</v>
      </c>
      <c r="N2583" s="4">
        <v>0.48</v>
      </c>
      <c r="O2583" s="4">
        <v>0.40039999999999998</v>
      </c>
      <c r="P2583" s="4">
        <v>0.50390000000000001</v>
      </c>
    </row>
    <row r="2584" spans="1:16" x14ac:dyDescent="0.25">
      <c r="A2584" t="s">
        <v>2338</v>
      </c>
      <c r="B2584" s="2">
        <v>0</v>
      </c>
      <c r="E2584" s="4" t="e">
        <v>#N/A</v>
      </c>
      <c r="F2584" s="4">
        <v>0.18</v>
      </c>
      <c r="K2584" s="4">
        <v>0.17</v>
      </c>
      <c r="L2584" s="4">
        <v>0.32090000000000002</v>
      </c>
      <c r="M2584" s="4">
        <v>0.52769999999999995</v>
      </c>
      <c r="N2584" s="4">
        <v>0.48</v>
      </c>
      <c r="O2584" s="4">
        <v>0.40039999999999998</v>
      </c>
      <c r="P2584" s="4">
        <v>0.50390000000000001</v>
      </c>
    </row>
    <row r="2585" spans="1:16" x14ac:dyDescent="0.25">
      <c r="A2585" t="s">
        <v>2339</v>
      </c>
      <c r="B2585" s="2">
        <v>0</v>
      </c>
      <c r="E2585" s="4" t="e">
        <v>#N/A</v>
      </c>
      <c r="F2585" s="4">
        <v>0.18</v>
      </c>
      <c r="K2585" s="4">
        <v>0.17</v>
      </c>
      <c r="L2585" s="4">
        <v>0.32090000000000002</v>
      </c>
      <c r="M2585" s="4">
        <v>0.52769999999999995</v>
      </c>
      <c r="N2585" s="4">
        <v>0.48</v>
      </c>
      <c r="O2585" s="4">
        <v>0.40039999999999998</v>
      </c>
      <c r="P2585" s="4">
        <v>0.50390000000000001</v>
      </c>
    </row>
    <row r="2586" spans="1:16" x14ac:dyDescent="0.25">
      <c r="A2586" t="s">
        <v>2340</v>
      </c>
      <c r="B2586" s="2">
        <v>0</v>
      </c>
      <c r="E2586" s="4" t="e">
        <v>#N/A</v>
      </c>
      <c r="F2586" s="4">
        <v>0.18</v>
      </c>
      <c r="K2586" s="4">
        <v>0.17</v>
      </c>
      <c r="L2586" s="4">
        <v>0.32090000000000002</v>
      </c>
      <c r="M2586" s="4">
        <v>0.52769999999999995</v>
      </c>
      <c r="N2586" s="4">
        <v>0.48</v>
      </c>
      <c r="O2586" s="4">
        <v>0.40039999999999998</v>
      </c>
      <c r="P2586" s="4">
        <v>0.50390000000000001</v>
      </c>
    </row>
    <row r="2587" spans="1:16" x14ac:dyDescent="0.25">
      <c r="A2587" t="s">
        <v>2341</v>
      </c>
      <c r="B2587" s="2">
        <v>0</v>
      </c>
      <c r="E2587" s="4" t="e">
        <v>#N/A</v>
      </c>
      <c r="F2587" s="4">
        <v>0.18</v>
      </c>
      <c r="K2587" s="4">
        <v>0.17</v>
      </c>
      <c r="L2587" s="4">
        <v>0.32090000000000002</v>
      </c>
      <c r="M2587" s="4">
        <v>0.52769999999999995</v>
      </c>
      <c r="N2587" s="4">
        <v>0.48</v>
      </c>
      <c r="O2587" s="4">
        <v>0.40039999999999998</v>
      </c>
      <c r="P2587" s="4">
        <v>0.50390000000000001</v>
      </c>
    </row>
    <row r="2588" spans="1:16" x14ac:dyDescent="0.25">
      <c r="A2588" t="s">
        <v>2342</v>
      </c>
      <c r="B2588" s="2">
        <v>0</v>
      </c>
      <c r="E2588" s="4" t="e">
        <v>#N/A</v>
      </c>
      <c r="F2588" s="4">
        <v>0.18</v>
      </c>
      <c r="K2588" s="4">
        <v>0.17</v>
      </c>
      <c r="L2588" s="4">
        <v>0.32090000000000002</v>
      </c>
      <c r="M2588" s="4">
        <v>0.52769999999999995</v>
      </c>
      <c r="N2588" s="4">
        <v>0.48</v>
      </c>
      <c r="O2588" s="4">
        <v>0.40039999999999998</v>
      </c>
      <c r="P2588" s="4">
        <v>0.50390000000000001</v>
      </c>
    </row>
    <row r="2589" spans="1:16" x14ac:dyDescent="0.25">
      <c r="A2589" t="s">
        <v>2343</v>
      </c>
      <c r="B2589" s="2">
        <v>0</v>
      </c>
      <c r="E2589" s="4" t="e">
        <v>#N/A</v>
      </c>
      <c r="F2589" s="4">
        <v>0.18</v>
      </c>
      <c r="K2589" s="4">
        <v>0.17</v>
      </c>
      <c r="L2589" s="4">
        <v>0.32090000000000002</v>
      </c>
      <c r="M2589" s="4">
        <v>0.52769999999999995</v>
      </c>
      <c r="N2589" s="4">
        <v>0.48</v>
      </c>
      <c r="O2589" s="4">
        <v>0.40039999999999998</v>
      </c>
      <c r="P2589" s="4">
        <v>0.50390000000000001</v>
      </c>
    </row>
    <row r="2590" spans="1:16" x14ac:dyDescent="0.25">
      <c r="A2590" t="s">
        <v>2344</v>
      </c>
      <c r="B2590" s="2">
        <v>0</v>
      </c>
      <c r="E2590" s="4" t="e">
        <v>#N/A</v>
      </c>
      <c r="F2590" s="4">
        <v>0.18</v>
      </c>
      <c r="K2590" s="4">
        <v>0.17</v>
      </c>
      <c r="L2590" s="4">
        <v>0.32090000000000002</v>
      </c>
      <c r="M2590" s="4">
        <v>0.52769999999999995</v>
      </c>
      <c r="N2590" s="4">
        <v>0.48</v>
      </c>
      <c r="O2590" s="4">
        <v>0.40039999999999998</v>
      </c>
      <c r="P2590" s="4">
        <v>0.50390000000000001</v>
      </c>
    </row>
    <row r="2591" spans="1:16" x14ac:dyDescent="0.25">
      <c r="A2591" t="s">
        <v>2345</v>
      </c>
      <c r="B2591" s="2">
        <v>0</v>
      </c>
      <c r="E2591" s="4" t="e">
        <v>#N/A</v>
      </c>
      <c r="F2591" s="4">
        <v>0.18</v>
      </c>
      <c r="K2591" s="4">
        <v>0.17</v>
      </c>
      <c r="L2591" s="4">
        <v>0.32090000000000002</v>
      </c>
      <c r="M2591" s="4">
        <v>0.52769999999999995</v>
      </c>
      <c r="N2591" s="4">
        <v>0.48</v>
      </c>
      <c r="O2591" s="4">
        <v>0.40039999999999998</v>
      </c>
      <c r="P2591" s="4">
        <v>0.50390000000000001</v>
      </c>
    </row>
    <row r="2592" spans="1:16" x14ac:dyDescent="0.25">
      <c r="A2592" t="s">
        <v>2346</v>
      </c>
      <c r="B2592" s="2">
        <v>0</v>
      </c>
      <c r="E2592" s="4" t="e">
        <v>#N/A</v>
      </c>
      <c r="F2592" s="4">
        <v>0.18</v>
      </c>
      <c r="K2592" s="4">
        <v>0.17</v>
      </c>
      <c r="L2592" s="4">
        <v>0.32090000000000002</v>
      </c>
      <c r="M2592" s="4">
        <v>0.52769999999999995</v>
      </c>
      <c r="N2592" s="4">
        <v>0.48</v>
      </c>
      <c r="O2592" s="4">
        <v>0.40039999999999998</v>
      </c>
      <c r="P2592" s="4">
        <v>0.50390000000000001</v>
      </c>
    </row>
    <row r="2593" spans="1:16" x14ac:dyDescent="0.25">
      <c r="A2593" t="s">
        <v>2347</v>
      </c>
      <c r="B2593" s="2">
        <v>0</v>
      </c>
      <c r="E2593" s="4" t="e">
        <v>#N/A</v>
      </c>
      <c r="F2593" s="4">
        <v>0.18</v>
      </c>
      <c r="K2593" s="4">
        <v>0.17</v>
      </c>
      <c r="L2593" s="4">
        <v>0.32090000000000002</v>
      </c>
      <c r="M2593" s="4">
        <v>0.52769999999999995</v>
      </c>
      <c r="N2593" s="4">
        <v>0.48</v>
      </c>
      <c r="O2593" s="4">
        <v>0.40039999999999998</v>
      </c>
      <c r="P2593" s="4">
        <v>0.50390000000000001</v>
      </c>
    </row>
    <row r="2594" spans="1:16" x14ac:dyDescent="0.25">
      <c r="A2594" t="s">
        <v>2348</v>
      </c>
      <c r="B2594" s="2">
        <v>0</v>
      </c>
      <c r="E2594" s="4" t="e">
        <v>#N/A</v>
      </c>
      <c r="F2594" s="4">
        <v>0.18</v>
      </c>
      <c r="K2594" s="4">
        <v>0.17</v>
      </c>
      <c r="L2594" s="4">
        <v>0.32090000000000002</v>
      </c>
      <c r="M2594" s="4">
        <v>0.52769999999999995</v>
      </c>
      <c r="N2594" s="4">
        <v>0.48</v>
      </c>
      <c r="O2594" s="4">
        <v>0.40039999999999998</v>
      </c>
      <c r="P2594" s="4">
        <v>0.50390000000000001</v>
      </c>
    </row>
    <row r="2595" spans="1:16" x14ac:dyDescent="0.25">
      <c r="A2595" t="s">
        <v>2349</v>
      </c>
      <c r="B2595" s="2">
        <v>0</v>
      </c>
      <c r="E2595" s="4" t="e">
        <v>#N/A</v>
      </c>
      <c r="F2595" s="4">
        <v>0.18</v>
      </c>
      <c r="K2595" s="4">
        <v>0.17</v>
      </c>
      <c r="L2595" s="4">
        <v>0.32090000000000002</v>
      </c>
      <c r="M2595" s="4">
        <v>0.52769999999999995</v>
      </c>
      <c r="N2595" s="4">
        <v>0.48</v>
      </c>
      <c r="O2595" s="4">
        <v>0.40039999999999998</v>
      </c>
      <c r="P2595" s="4">
        <v>0.50390000000000001</v>
      </c>
    </row>
    <row r="2596" spans="1:16" x14ac:dyDescent="0.25">
      <c r="A2596" t="s">
        <v>2350</v>
      </c>
      <c r="B2596" s="2">
        <v>0</v>
      </c>
      <c r="E2596" s="4" t="e">
        <v>#N/A</v>
      </c>
      <c r="F2596" s="4">
        <v>0.18</v>
      </c>
      <c r="K2596" s="4">
        <v>0.17</v>
      </c>
      <c r="L2596" s="4">
        <v>0.32090000000000002</v>
      </c>
      <c r="M2596" s="4">
        <v>0.52769999999999995</v>
      </c>
      <c r="N2596" s="4">
        <v>0.48</v>
      </c>
      <c r="O2596" s="4">
        <v>0.40039999999999998</v>
      </c>
      <c r="P2596" s="4">
        <v>0.50390000000000001</v>
      </c>
    </row>
    <row r="2597" spans="1:16" x14ac:dyDescent="0.25">
      <c r="A2597" t="s">
        <v>2351</v>
      </c>
      <c r="B2597" s="2">
        <v>0</v>
      </c>
      <c r="E2597" s="4" t="e">
        <v>#N/A</v>
      </c>
      <c r="F2597" s="4">
        <v>0.18</v>
      </c>
      <c r="K2597" s="4">
        <v>0.17</v>
      </c>
      <c r="L2597" s="4">
        <v>0.32090000000000002</v>
      </c>
      <c r="M2597" s="4">
        <v>0.52769999999999995</v>
      </c>
      <c r="N2597" s="4">
        <v>0.48</v>
      </c>
      <c r="O2597" s="4">
        <v>0.40039999999999998</v>
      </c>
      <c r="P2597" s="4">
        <v>0.50390000000000001</v>
      </c>
    </row>
    <row r="2598" spans="1:16" x14ac:dyDescent="0.25">
      <c r="A2598" t="s">
        <v>2352</v>
      </c>
      <c r="B2598" s="2">
        <v>0</v>
      </c>
      <c r="E2598" s="4" t="e">
        <v>#N/A</v>
      </c>
      <c r="F2598" s="4">
        <v>0.18</v>
      </c>
      <c r="K2598" s="4">
        <v>0.17</v>
      </c>
      <c r="L2598" s="4">
        <v>0.32090000000000002</v>
      </c>
      <c r="M2598" s="4">
        <v>0.52769999999999995</v>
      </c>
      <c r="N2598" s="4">
        <v>0.48</v>
      </c>
      <c r="O2598" s="4">
        <v>0.40039999999999998</v>
      </c>
      <c r="P2598" s="4">
        <v>0.50390000000000001</v>
      </c>
    </row>
    <row r="2599" spans="1:16" x14ac:dyDescent="0.25">
      <c r="A2599" t="s">
        <v>2353</v>
      </c>
      <c r="B2599" s="2">
        <v>0</v>
      </c>
      <c r="E2599" s="4" t="e">
        <v>#N/A</v>
      </c>
      <c r="F2599" s="4">
        <v>0.18</v>
      </c>
      <c r="K2599" s="4">
        <v>0.17</v>
      </c>
      <c r="L2599" s="4">
        <v>0.32090000000000002</v>
      </c>
      <c r="M2599" s="4">
        <v>0.52769999999999995</v>
      </c>
      <c r="N2599" s="4">
        <v>0.48</v>
      </c>
      <c r="O2599" s="4">
        <v>0.40039999999999998</v>
      </c>
      <c r="P2599" s="4">
        <v>0.50390000000000001</v>
      </c>
    </row>
    <row r="2600" spans="1:16" x14ac:dyDescent="0.25">
      <c r="A2600" t="s">
        <v>2354</v>
      </c>
      <c r="B2600" s="2">
        <v>0</v>
      </c>
      <c r="E2600" s="4" t="e">
        <v>#N/A</v>
      </c>
      <c r="F2600" s="4">
        <v>0.18</v>
      </c>
      <c r="K2600" s="4">
        <v>0.17</v>
      </c>
      <c r="L2600" s="4">
        <v>0.32090000000000002</v>
      </c>
      <c r="M2600" s="4">
        <v>0.52769999999999995</v>
      </c>
      <c r="N2600" s="4">
        <v>0.48</v>
      </c>
      <c r="O2600" s="4">
        <v>0.40039999999999998</v>
      </c>
      <c r="P2600" s="4">
        <v>0.50390000000000001</v>
      </c>
    </row>
    <row r="2601" spans="1:16" x14ac:dyDescent="0.25">
      <c r="A2601" t="s">
        <v>2355</v>
      </c>
      <c r="B2601" s="2">
        <v>0</v>
      </c>
      <c r="E2601" s="4" t="e">
        <v>#N/A</v>
      </c>
      <c r="F2601" s="4">
        <v>0.18</v>
      </c>
      <c r="K2601" s="4">
        <v>0.17</v>
      </c>
      <c r="L2601" s="4">
        <v>0.32090000000000002</v>
      </c>
      <c r="M2601" s="4">
        <v>0.52769999999999995</v>
      </c>
      <c r="N2601" s="4">
        <v>0.48</v>
      </c>
      <c r="O2601" s="4">
        <v>0.40039999999999998</v>
      </c>
      <c r="P2601" s="4">
        <v>0.50390000000000001</v>
      </c>
    </row>
    <row r="2602" spans="1:16" x14ac:dyDescent="0.25">
      <c r="A2602" t="s">
        <v>2356</v>
      </c>
      <c r="B2602" s="2">
        <v>0</v>
      </c>
      <c r="E2602" s="4" t="e">
        <v>#N/A</v>
      </c>
      <c r="F2602" s="4">
        <v>0.18</v>
      </c>
      <c r="K2602" s="4">
        <v>0.17</v>
      </c>
      <c r="L2602" s="4">
        <v>0.32090000000000002</v>
      </c>
      <c r="M2602" s="4">
        <v>0.52769999999999995</v>
      </c>
      <c r="N2602" s="4">
        <v>0.48</v>
      </c>
      <c r="O2602" s="4">
        <v>0.40039999999999998</v>
      </c>
      <c r="P2602" s="4">
        <v>0.50390000000000001</v>
      </c>
    </row>
    <row r="2603" spans="1:16" x14ac:dyDescent="0.25">
      <c r="A2603" t="s">
        <v>2357</v>
      </c>
      <c r="B2603" s="2">
        <v>0</v>
      </c>
      <c r="E2603" s="4" t="e">
        <v>#N/A</v>
      </c>
      <c r="F2603" s="4">
        <v>0.18</v>
      </c>
      <c r="K2603" s="4">
        <v>0.17</v>
      </c>
      <c r="L2603" s="4">
        <v>0.32090000000000002</v>
      </c>
      <c r="M2603" s="4">
        <v>0.52769999999999995</v>
      </c>
      <c r="N2603" s="4">
        <v>0.48</v>
      </c>
      <c r="O2603" s="4">
        <v>0.40039999999999998</v>
      </c>
      <c r="P2603" s="4">
        <v>0.50390000000000001</v>
      </c>
    </row>
    <row r="2604" spans="1:16" x14ac:dyDescent="0.25">
      <c r="A2604" t="s">
        <v>2358</v>
      </c>
      <c r="B2604" s="2">
        <v>0</v>
      </c>
      <c r="E2604" s="4" t="e">
        <v>#N/A</v>
      </c>
      <c r="F2604" s="4">
        <v>0.18</v>
      </c>
      <c r="K2604" s="4">
        <v>0.17</v>
      </c>
      <c r="L2604" s="4">
        <v>0.32090000000000002</v>
      </c>
      <c r="M2604" s="4">
        <v>0.52769999999999995</v>
      </c>
      <c r="N2604" s="4">
        <v>0.48</v>
      </c>
      <c r="O2604" s="4">
        <v>0.40039999999999998</v>
      </c>
      <c r="P2604" s="4">
        <v>0.50390000000000001</v>
      </c>
    </row>
    <row r="2605" spans="1:16" x14ac:dyDescent="0.25">
      <c r="A2605" t="s">
        <v>2359</v>
      </c>
      <c r="B2605" s="2">
        <v>0</v>
      </c>
      <c r="E2605" s="4" t="e">
        <v>#N/A</v>
      </c>
      <c r="F2605" s="4">
        <v>0.18</v>
      </c>
      <c r="K2605" s="4">
        <v>0.17</v>
      </c>
      <c r="L2605" s="4">
        <v>0.32090000000000002</v>
      </c>
      <c r="M2605" s="4">
        <v>0.52769999999999995</v>
      </c>
      <c r="N2605" s="4">
        <v>0.48</v>
      </c>
      <c r="O2605" s="4">
        <v>0.40039999999999998</v>
      </c>
      <c r="P2605" s="4">
        <v>0.50390000000000001</v>
      </c>
    </row>
    <row r="2606" spans="1:16" x14ac:dyDescent="0.25">
      <c r="A2606" t="s">
        <v>2360</v>
      </c>
      <c r="B2606" s="2">
        <v>0</v>
      </c>
      <c r="E2606" s="4" t="e">
        <v>#N/A</v>
      </c>
      <c r="F2606" s="4">
        <v>0.18</v>
      </c>
      <c r="K2606" s="4">
        <v>0.17</v>
      </c>
      <c r="L2606" s="4">
        <v>0.32090000000000002</v>
      </c>
      <c r="M2606" s="4">
        <v>0.52769999999999995</v>
      </c>
      <c r="N2606" s="4">
        <v>0.48</v>
      </c>
      <c r="O2606" s="4">
        <v>0.40039999999999998</v>
      </c>
      <c r="P2606" s="4">
        <v>0.50390000000000001</v>
      </c>
    </row>
    <row r="2607" spans="1:16" x14ac:dyDescent="0.25">
      <c r="A2607" t="s">
        <v>2361</v>
      </c>
      <c r="B2607" s="2">
        <v>0</v>
      </c>
      <c r="E2607" s="4" t="e">
        <v>#N/A</v>
      </c>
      <c r="F2607" s="4">
        <v>0.18</v>
      </c>
      <c r="K2607" s="4">
        <v>0.17</v>
      </c>
      <c r="L2607" s="4">
        <v>0.32090000000000002</v>
      </c>
      <c r="M2607" s="4">
        <v>0.52769999999999995</v>
      </c>
      <c r="N2607" s="4">
        <v>0.48</v>
      </c>
      <c r="O2607" s="4">
        <v>0.40039999999999998</v>
      </c>
      <c r="P2607" s="4">
        <v>0.50390000000000001</v>
      </c>
    </row>
    <row r="2608" spans="1:16" x14ac:dyDescent="0.25">
      <c r="A2608" t="s">
        <v>2362</v>
      </c>
      <c r="B2608" s="2">
        <v>0</v>
      </c>
      <c r="E2608" s="4" t="e">
        <v>#N/A</v>
      </c>
      <c r="F2608" s="4">
        <v>0.18</v>
      </c>
      <c r="K2608" s="4">
        <v>0.17</v>
      </c>
      <c r="L2608" s="4">
        <v>0.32090000000000002</v>
      </c>
      <c r="M2608" s="4">
        <v>0.52769999999999995</v>
      </c>
      <c r="N2608" s="4">
        <v>0.48</v>
      </c>
      <c r="O2608" s="4">
        <v>0.40039999999999998</v>
      </c>
      <c r="P2608" s="4">
        <v>0.50390000000000001</v>
      </c>
    </row>
    <row r="2609" spans="1:16" x14ac:dyDescent="0.25">
      <c r="A2609" t="s">
        <v>2363</v>
      </c>
      <c r="B2609" s="2">
        <v>0</v>
      </c>
      <c r="E2609" s="4" t="e">
        <v>#N/A</v>
      </c>
      <c r="F2609" s="4">
        <v>0.18</v>
      </c>
      <c r="K2609" s="4">
        <v>0.17</v>
      </c>
      <c r="L2609" s="4">
        <v>0.32090000000000002</v>
      </c>
      <c r="M2609" s="4">
        <v>0.52769999999999995</v>
      </c>
      <c r="N2609" s="4">
        <v>0.48</v>
      </c>
      <c r="O2609" s="4">
        <v>0.40039999999999998</v>
      </c>
      <c r="P2609" s="4">
        <v>0.50390000000000001</v>
      </c>
    </row>
    <row r="2610" spans="1:16" x14ac:dyDescent="0.25">
      <c r="A2610" t="s">
        <v>2364</v>
      </c>
      <c r="B2610" s="2">
        <v>0</v>
      </c>
      <c r="E2610" s="4" t="e">
        <v>#N/A</v>
      </c>
      <c r="F2610" s="4">
        <v>0.18</v>
      </c>
      <c r="K2610" s="4">
        <v>0.17</v>
      </c>
      <c r="L2610" s="4">
        <v>0.32090000000000002</v>
      </c>
      <c r="M2610" s="4">
        <v>0.52769999999999995</v>
      </c>
      <c r="N2610" s="4">
        <v>0.48</v>
      </c>
      <c r="O2610" s="4">
        <v>0.40039999999999998</v>
      </c>
      <c r="P2610" s="4">
        <v>0.50390000000000001</v>
      </c>
    </row>
    <row r="2611" spans="1:16" x14ac:dyDescent="0.25">
      <c r="A2611" t="s">
        <v>2365</v>
      </c>
      <c r="B2611" s="2">
        <v>0</v>
      </c>
      <c r="E2611" s="4" t="e">
        <v>#N/A</v>
      </c>
      <c r="F2611" s="4">
        <v>0.18</v>
      </c>
      <c r="K2611" s="4">
        <v>0.17</v>
      </c>
      <c r="L2611" s="4">
        <v>0.32090000000000002</v>
      </c>
      <c r="M2611" s="4">
        <v>0.52769999999999995</v>
      </c>
      <c r="N2611" s="4">
        <v>0.48</v>
      </c>
      <c r="O2611" s="4">
        <v>0.40039999999999998</v>
      </c>
      <c r="P2611" s="4">
        <v>0.50390000000000001</v>
      </c>
    </row>
    <row r="2612" spans="1:16" x14ac:dyDescent="0.25">
      <c r="A2612" t="s">
        <v>2366</v>
      </c>
      <c r="B2612" s="2">
        <v>0</v>
      </c>
      <c r="E2612" s="4" t="e">
        <v>#N/A</v>
      </c>
      <c r="F2612" s="4">
        <v>0.18</v>
      </c>
      <c r="K2612" s="4">
        <v>0.17</v>
      </c>
      <c r="L2612" s="4">
        <v>0.32090000000000002</v>
      </c>
      <c r="M2612" s="4">
        <v>0.52769999999999995</v>
      </c>
      <c r="N2612" s="4">
        <v>0.48</v>
      </c>
      <c r="O2612" s="4">
        <v>0.40039999999999998</v>
      </c>
      <c r="P2612" s="4">
        <v>0.50390000000000001</v>
      </c>
    </row>
    <row r="2613" spans="1:16" x14ac:dyDescent="0.25">
      <c r="A2613" t="s">
        <v>2367</v>
      </c>
      <c r="B2613" s="2">
        <v>0</v>
      </c>
      <c r="E2613" s="4" t="e">
        <v>#N/A</v>
      </c>
      <c r="F2613" s="4">
        <v>0.18</v>
      </c>
      <c r="K2613" s="4">
        <v>0.17</v>
      </c>
      <c r="L2613" s="4">
        <v>0.32090000000000002</v>
      </c>
      <c r="M2613" s="4">
        <v>0.52769999999999995</v>
      </c>
      <c r="N2613" s="4">
        <v>0.48</v>
      </c>
      <c r="O2613" s="4">
        <v>0.40039999999999998</v>
      </c>
      <c r="P2613" s="4">
        <v>0.50390000000000001</v>
      </c>
    </row>
    <row r="2614" spans="1:16" x14ac:dyDescent="0.25">
      <c r="A2614" t="s">
        <v>2368</v>
      </c>
      <c r="B2614" s="2">
        <v>0</v>
      </c>
      <c r="E2614" s="4" t="e">
        <v>#N/A</v>
      </c>
      <c r="F2614" s="4">
        <v>0.18</v>
      </c>
      <c r="K2614" s="4">
        <v>0.17</v>
      </c>
      <c r="L2614" s="4">
        <v>0.32090000000000002</v>
      </c>
      <c r="M2614" s="4">
        <v>0.52769999999999995</v>
      </c>
      <c r="N2614" s="4">
        <v>0.48</v>
      </c>
      <c r="O2614" s="4">
        <v>0.40039999999999998</v>
      </c>
      <c r="P2614" s="4">
        <v>0.50390000000000001</v>
      </c>
    </row>
    <row r="2615" spans="1:16" x14ac:dyDescent="0.25">
      <c r="A2615" t="s">
        <v>2369</v>
      </c>
      <c r="B2615" s="2">
        <v>0</v>
      </c>
      <c r="E2615" s="4" t="e">
        <v>#N/A</v>
      </c>
      <c r="F2615" s="4">
        <v>0.18</v>
      </c>
      <c r="K2615" s="4">
        <v>0.17</v>
      </c>
      <c r="L2615" s="4">
        <v>0.32090000000000002</v>
      </c>
      <c r="M2615" s="4">
        <v>0.52769999999999995</v>
      </c>
      <c r="N2615" s="4">
        <v>0.48</v>
      </c>
      <c r="O2615" s="4">
        <v>0.40039999999999998</v>
      </c>
      <c r="P2615" s="4">
        <v>0.50390000000000001</v>
      </c>
    </row>
    <row r="2616" spans="1:16" x14ac:dyDescent="0.25">
      <c r="A2616" t="s">
        <v>2370</v>
      </c>
      <c r="B2616" s="2">
        <v>0</v>
      </c>
      <c r="E2616" s="4" t="e">
        <v>#N/A</v>
      </c>
      <c r="F2616" s="4">
        <v>0.18</v>
      </c>
      <c r="K2616" s="4">
        <v>0.17</v>
      </c>
      <c r="L2616" s="4">
        <v>0.32090000000000002</v>
      </c>
      <c r="M2616" s="4">
        <v>0.52769999999999995</v>
      </c>
      <c r="N2616" s="4">
        <v>0.48</v>
      </c>
      <c r="O2616" s="4">
        <v>0.40039999999999998</v>
      </c>
      <c r="P2616" s="4">
        <v>0.50390000000000001</v>
      </c>
    </row>
    <row r="2617" spans="1:16" x14ac:dyDescent="0.25">
      <c r="A2617" t="s">
        <v>2371</v>
      </c>
      <c r="B2617" s="2">
        <v>0</v>
      </c>
      <c r="E2617" s="4" t="e">
        <v>#N/A</v>
      </c>
      <c r="F2617" s="4">
        <v>0.18</v>
      </c>
      <c r="K2617" s="4">
        <v>0.17</v>
      </c>
      <c r="L2617" s="4">
        <v>0.32090000000000002</v>
      </c>
      <c r="M2617" s="4">
        <v>0.52769999999999995</v>
      </c>
      <c r="N2617" s="4">
        <v>0.48</v>
      </c>
      <c r="O2617" s="4">
        <v>0.40039999999999998</v>
      </c>
      <c r="P2617" s="4">
        <v>0.50390000000000001</v>
      </c>
    </row>
    <row r="2618" spans="1:16" x14ac:dyDescent="0.25">
      <c r="A2618" t="s">
        <v>2372</v>
      </c>
      <c r="B2618" s="2">
        <v>0</v>
      </c>
      <c r="E2618" s="4" t="e">
        <v>#N/A</v>
      </c>
      <c r="F2618" s="4">
        <v>0.18</v>
      </c>
      <c r="K2618" s="4">
        <v>0.17</v>
      </c>
      <c r="L2618" s="4">
        <v>0.32090000000000002</v>
      </c>
      <c r="M2618" s="4">
        <v>0.52769999999999995</v>
      </c>
      <c r="N2618" s="4">
        <v>0.48</v>
      </c>
      <c r="O2618" s="4">
        <v>0.40039999999999998</v>
      </c>
      <c r="P2618" s="4">
        <v>0.50390000000000001</v>
      </c>
    </row>
    <row r="2619" spans="1:16" x14ac:dyDescent="0.25">
      <c r="A2619" t="s">
        <v>2373</v>
      </c>
      <c r="B2619" s="2">
        <v>0</v>
      </c>
      <c r="E2619" s="4" t="e">
        <v>#N/A</v>
      </c>
      <c r="F2619" s="4">
        <v>0.18</v>
      </c>
      <c r="K2619" s="4">
        <v>0.17</v>
      </c>
      <c r="L2619" s="4">
        <v>0.32090000000000002</v>
      </c>
      <c r="M2619" s="4">
        <v>0.52769999999999995</v>
      </c>
      <c r="N2619" s="4">
        <v>0.48</v>
      </c>
      <c r="O2619" s="4">
        <v>0.40039999999999998</v>
      </c>
      <c r="P2619" s="4">
        <v>0.50390000000000001</v>
      </c>
    </row>
    <row r="2620" spans="1:16" x14ac:dyDescent="0.25">
      <c r="A2620" t="s">
        <v>2374</v>
      </c>
      <c r="B2620" s="2">
        <v>0</v>
      </c>
      <c r="E2620" s="4" t="e">
        <v>#N/A</v>
      </c>
      <c r="F2620" s="4">
        <v>0.18</v>
      </c>
      <c r="K2620" s="4">
        <v>0.17</v>
      </c>
      <c r="L2620" s="4">
        <v>0.32090000000000002</v>
      </c>
      <c r="M2620" s="4">
        <v>0.52769999999999995</v>
      </c>
      <c r="N2620" s="4">
        <v>0.48</v>
      </c>
      <c r="O2620" s="4">
        <v>0.40039999999999998</v>
      </c>
      <c r="P2620" s="4">
        <v>0.50390000000000001</v>
      </c>
    </row>
    <row r="2621" spans="1:16" x14ac:dyDescent="0.25">
      <c r="A2621" t="s">
        <v>2375</v>
      </c>
      <c r="B2621" s="2">
        <v>0</v>
      </c>
      <c r="E2621" s="4" t="e">
        <v>#N/A</v>
      </c>
      <c r="F2621" s="4">
        <v>0.18</v>
      </c>
      <c r="K2621" s="4">
        <v>0.17</v>
      </c>
      <c r="L2621" s="4">
        <v>0.32090000000000002</v>
      </c>
      <c r="M2621" s="4">
        <v>0.52769999999999995</v>
      </c>
      <c r="N2621" s="4">
        <v>0.48</v>
      </c>
      <c r="O2621" s="4">
        <v>0.40039999999999998</v>
      </c>
      <c r="P2621" s="4">
        <v>0.50390000000000001</v>
      </c>
    </row>
    <row r="2622" spans="1:16" x14ac:dyDescent="0.25">
      <c r="A2622" t="s">
        <v>2376</v>
      </c>
      <c r="B2622" s="2">
        <v>0</v>
      </c>
      <c r="E2622" s="4" t="e">
        <v>#N/A</v>
      </c>
      <c r="F2622" s="4">
        <v>0.18</v>
      </c>
      <c r="K2622" s="4">
        <v>0.17</v>
      </c>
      <c r="L2622" s="4">
        <v>0.32090000000000002</v>
      </c>
      <c r="M2622" s="4">
        <v>0.52769999999999995</v>
      </c>
      <c r="N2622" s="4">
        <v>0.48</v>
      </c>
      <c r="O2622" s="4">
        <v>0.40039999999999998</v>
      </c>
      <c r="P2622" s="4">
        <v>0.50390000000000001</v>
      </c>
    </row>
    <row r="2623" spans="1:16" x14ac:dyDescent="0.25">
      <c r="A2623" t="s">
        <v>2377</v>
      </c>
      <c r="B2623" s="2">
        <v>0</v>
      </c>
      <c r="E2623" s="4" t="e">
        <v>#N/A</v>
      </c>
      <c r="F2623" s="4">
        <v>0.18</v>
      </c>
      <c r="K2623" s="4">
        <v>0.17</v>
      </c>
      <c r="L2623" s="4">
        <v>0.32090000000000002</v>
      </c>
      <c r="M2623" s="4">
        <v>0.52769999999999995</v>
      </c>
      <c r="N2623" s="4">
        <v>0.48</v>
      </c>
      <c r="O2623" s="4">
        <v>0.40039999999999998</v>
      </c>
      <c r="P2623" s="4">
        <v>0.50390000000000001</v>
      </c>
    </row>
    <row r="2624" spans="1:16" x14ac:dyDescent="0.25">
      <c r="A2624" t="s">
        <v>2378</v>
      </c>
      <c r="B2624" s="2">
        <v>0</v>
      </c>
      <c r="E2624" s="4" t="e">
        <v>#N/A</v>
      </c>
      <c r="F2624" s="4">
        <v>0.18</v>
      </c>
      <c r="K2624" s="4">
        <v>0.17</v>
      </c>
      <c r="L2624" s="4">
        <v>0.32090000000000002</v>
      </c>
      <c r="M2624" s="4">
        <v>0.52769999999999995</v>
      </c>
      <c r="N2624" s="4">
        <v>0.48</v>
      </c>
      <c r="O2624" s="4">
        <v>0.40039999999999998</v>
      </c>
      <c r="P2624" s="4">
        <v>0.50390000000000001</v>
      </c>
    </row>
    <row r="2625" spans="1:16" x14ac:dyDescent="0.25">
      <c r="A2625" t="s">
        <v>2379</v>
      </c>
      <c r="B2625" s="2">
        <v>0</v>
      </c>
      <c r="E2625" s="4" t="e">
        <v>#N/A</v>
      </c>
      <c r="F2625" s="4">
        <v>0.18</v>
      </c>
      <c r="K2625" s="4">
        <v>0.17</v>
      </c>
      <c r="L2625" s="4">
        <v>0.32090000000000002</v>
      </c>
      <c r="M2625" s="4">
        <v>0.52769999999999995</v>
      </c>
      <c r="N2625" s="4">
        <v>0.48</v>
      </c>
      <c r="O2625" s="4">
        <v>0.40039999999999998</v>
      </c>
      <c r="P2625" s="4">
        <v>0.50390000000000001</v>
      </c>
    </row>
    <row r="2626" spans="1:16" x14ac:dyDescent="0.25">
      <c r="A2626" t="s">
        <v>2380</v>
      </c>
      <c r="B2626" s="2">
        <v>0</v>
      </c>
      <c r="E2626" s="4" t="e">
        <v>#N/A</v>
      </c>
      <c r="F2626" s="4">
        <v>0.18</v>
      </c>
      <c r="K2626" s="4">
        <v>0.17</v>
      </c>
      <c r="L2626" s="4">
        <v>0.32090000000000002</v>
      </c>
      <c r="M2626" s="4">
        <v>0.52769999999999995</v>
      </c>
      <c r="N2626" s="4">
        <v>0.48</v>
      </c>
      <c r="O2626" s="4">
        <v>0.40039999999999998</v>
      </c>
      <c r="P2626" s="4">
        <v>0.50390000000000001</v>
      </c>
    </row>
    <row r="2627" spans="1:16" x14ac:dyDescent="0.25">
      <c r="A2627" t="s">
        <v>2381</v>
      </c>
      <c r="B2627" s="2">
        <v>0</v>
      </c>
      <c r="E2627" s="4" t="e">
        <v>#N/A</v>
      </c>
      <c r="F2627" s="4">
        <v>0.18</v>
      </c>
      <c r="K2627" s="4">
        <v>0.17</v>
      </c>
      <c r="L2627" s="4">
        <v>0.32090000000000002</v>
      </c>
      <c r="M2627" s="4">
        <v>0.52769999999999995</v>
      </c>
      <c r="N2627" s="4">
        <v>0.48</v>
      </c>
      <c r="O2627" s="4">
        <v>0.40039999999999998</v>
      </c>
      <c r="P2627" s="4">
        <v>0.50390000000000001</v>
      </c>
    </row>
    <row r="2628" spans="1:16" x14ac:dyDescent="0.25">
      <c r="A2628" t="s">
        <v>2382</v>
      </c>
      <c r="B2628" s="2">
        <v>0</v>
      </c>
      <c r="E2628" s="4" t="e">
        <v>#N/A</v>
      </c>
      <c r="F2628" s="4">
        <v>0.18</v>
      </c>
      <c r="K2628" s="4">
        <v>0.17</v>
      </c>
      <c r="L2628" s="4">
        <v>0.32090000000000002</v>
      </c>
      <c r="M2628" s="4">
        <v>0.52769999999999995</v>
      </c>
      <c r="N2628" s="4">
        <v>0.48</v>
      </c>
      <c r="O2628" s="4">
        <v>0.40039999999999998</v>
      </c>
      <c r="P2628" s="4">
        <v>0.50390000000000001</v>
      </c>
    </row>
    <row r="2629" spans="1:16" x14ac:dyDescent="0.25">
      <c r="A2629" t="s">
        <v>2383</v>
      </c>
      <c r="B2629" s="2">
        <v>0</v>
      </c>
      <c r="E2629" s="4" t="e">
        <v>#N/A</v>
      </c>
      <c r="F2629" s="4">
        <v>0.18</v>
      </c>
      <c r="K2629" s="4">
        <v>0.17</v>
      </c>
      <c r="L2629" s="4">
        <v>0.32090000000000002</v>
      </c>
      <c r="M2629" s="4">
        <v>0.52769999999999995</v>
      </c>
      <c r="N2629" s="4">
        <v>0.48</v>
      </c>
      <c r="O2629" s="4">
        <v>0.40039999999999998</v>
      </c>
      <c r="P2629" s="4">
        <v>0.50390000000000001</v>
      </c>
    </row>
    <row r="2630" spans="1:16" x14ac:dyDescent="0.25">
      <c r="A2630" t="s">
        <v>2384</v>
      </c>
      <c r="B2630" s="2">
        <v>0</v>
      </c>
      <c r="E2630" s="4" t="e">
        <v>#N/A</v>
      </c>
      <c r="F2630" s="4">
        <v>0.18</v>
      </c>
      <c r="K2630" s="4">
        <v>0.17</v>
      </c>
      <c r="L2630" s="4">
        <v>0.32090000000000002</v>
      </c>
      <c r="M2630" s="4">
        <v>0.52769999999999995</v>
      </c>
      <c r="N2630" s="4">
        <v>0.48</v>
      </c>
      <c r="O2630" s="4">
        <v>0.40039999999999998</v>
      </c>
      <c r="P2630" s="4">
        <v>0.50390000000000001</v>
      </c>
    </row>
    <row r="2631" spans="1:16" x14ac:dyDescent="0.25">
      <c r="A2631" t="s">
        <v>2385</v>
      </c>
      <c r="B2631" s="2">
        <v>0</v>
      </c>
      <c r="E2631" s="4" t="e">
        <v>#N/A</v>
      </c>
      <c r="F2631" s="4">
        <v>0.18</v>
      </c>
      <c r="K2631" s="4">
        <v>0.17</v>
      </c>
      <c r="L2631" s="4">
        <v>0.32090000000000002</v>
      </c>
      <c r="M2631" s="4">
        <v>0.52769999999999995</v>
      </c>
      <c r="N2631" s="4">
        <v>0.48</v>
      </c>
      <c r="O2631" s="4">
        <v>0.40039999999999998</v>
      </c>
      <c r="P2631" s="4">
        <v>0.50390000000000001</v>
      </c>
    </row>
    <row r="2632" spans="1:16" x14ac:dyDescent="0.25">
      <c r="A2632" t="s">
        <v>2386</v>
      </c>
      <c r="B2632" s="2">
        <v>0</v>
      </c>
      <c r="E2632" s="4" t="e">
        <v>#N/A</v>
      </c>
      <c r="F2632" s="4">
        <v>0.18</v>
      </c>
      <c r="K2632" s="4">
        <v>0.17</v>
      </c>
      <c r="L2632" s="4">
        <v>0.32090000000000002</v>
      </c>
      <c r="M2632" s="4">
        <v>0.52769999999999995</v>
      </c>
      <c r="N2632" s="4">
        <v>0.48</v>
      </c>
      <c r="O2632" s="4">
        <v>0.40039999999999998</v>
      </c>
      <c r="P2632" s="4">
        <v>0.50390000000000001</v>
      </c>
    </row>
    <row r="2633" spans="1:16" x14ac:dyDescent="0.25">
      <c r="A2633" t="s">
        <v>2387</v>
      </c>
      <c r="B2633" s="2">
        <v>0</v>
      </c>
      <c r="E2633" s="4" t="e">
        <v>#N/A</v>
      </c>
      <c r="F2633" s="4">
        <v>0.18</v>
      </c>
      <c r="K2633" s="4">
        <v>0.17</v>
      </c>
      <c r="L2633" s="4">
        <v>0.32090000000000002</v>
      </c>
      <c r="M2633" s="4">
        <v>0.52769999999999995</v>
      </c>
      <c r="N2633" s="4">
        <v>0.48</v>
      </c>
      <c r="O2633" s="4">
        <v>0.40039999999999998</v>
      </c>
      <c r="P2633" s="4">
        <v>0.50390000000000001</v>
      </c>
    </row>
    <row r="2634" spans="1:16" x14ac:dyDescent="0.25">
      <c r="A2634" t="s">
        <v>2388</v>
      </c>
      <c r="B2634" s="2">
        <v>0</v>
      </c>
      <c r="E2634" s="4" t="e">
        <v>#N/A</v>
      </c>
      <c r="F2634" s="4">
        <v>0.18</v>
      </c>
      <c r="K2634" s="4">
        <v>0.17</v>
      </c>
      <c r="L2634" s="4">
        <v>0.32090000000000002</v>
      </c>
      <c r="M2634" s="4">
        <v>0.52769999999999995</v>
      </c>
      <c r="N2634" s="4">
        <v>0.48</v>
      </c>
      <c r="O2634" s="4">
        <v>0.40039999999999998</v>
      </c>
      <c r="P2634" s="4">
        <v>0.50390000000000001</v>
      </c>
    </row>
    <row r="2635" spans="1:16" x14ac:dyDescent="0.25">
      <c r="A2635" t="s">
        <v>2389</v>
      </c>
      <c r="B2635" s="2">
        <v>0</v>
      </c>
      <c r="E2635" s="4" t="e">
        <v>#N/A</v>
      </c>
      <c r="F2635" s="4">
        <v>0.18</v>
      </c>
      <c r="K2635" s="4">
        <v>0.17</v>
      </c>
      <c r="L2635" s="4">
        <v>0.32090000000000002</v>
      </c>
      <c r="M2635" s="4">
        <v>0.52769999999999995</v>
      </c>
      <c r="N2635" s="4">
        <v>0.48</v>
      </c>
      <c r="O2635" s="4">
        <v>0.40039999999999998</v>
      </c>
      <c r="P2635" s="4">
        <v>0.50390000000000001</v>
      </c>
    </row>
    <row r="2636" spans="1:16" x14ac:dyDescent="0.25">
      <c r="A2636" t="s">
        <v>2390</v>
      </c>
      <c r="B2636" s="2">
        <v>0</v>
      </c>
      <c r="E2636" s="4" t="e">
        <v>#N/A</v>
      </c>
      <c r="F2636" s="4">
        <v>0.18</v>
      </c>
      <c r="K2636" s="4">
        <v>0.17</v>
      </c>
      <c r="L2636" s="4">
        <v>0.32090000000000002</v>
      </c>
      <c r="M2636" s="4">
        <v>0.52769999999999995</v>
      </c>
      <c r="N2636" s="4">
        <v>0.48</v>
      </c>
      <c r="O2636" s="4">
        <v>0.40039999999999998</v>
      </c>
      <c r="P2636" s="4">
        <v>0.50390000000000001</v>
      </c>
    </row>
    <row r="2637" spans="1:16" x14ac:dyDescent="0.25">
      <c r="A2637" t="s">
        <v>2391</v>
      </c>
      <c r="B2637" s="2">
        <v>0</v>
      </c>
      <c r="E2637" s="4" t="e">
        <v>#N/A</v>
      </c>
      <c r="F2637" s="4">
        <v>0.18</v>
      </c>
      <c r="K2637" s="4">
        <v>0.17</v>
      </c>
      <c r="L2637" s="4">
        <v>0.32090000000000002</v>
      </c>
      <c r="M2637" s="4">
        <v>0.52769999999999995</v>
      </c>
      <c r="N2637" s="4">
        <v>0.48</v>
      </c>
      <c r="O2637" s="4">
        <v>0.40039999999999998</v>
      </c>
      <c r="P2637" s="4">
        <v>0.50390000000000001</v>
      </c>
    </row>
    <row r="2638" spans="1:16" x14ac:dyDescent="0.25">
      <c r="A2638" t="s">
        <v>2392</v>
      </c>
      <c r="B2638" s="2">
        <v>0</v>
      </c>
      <c r="E2638" s="4" t="e">
        <v>#N/A</v>
      </c>
      <c r="F2638" s="4">
        <v>0.18</v>
      </c>
      <c r="K2638" s="4">
        <v>0.17</v>
      </c>
      <c r="L2638" s="4">
        <v>0.32090000000000002</v>
      </c>
      <c r="M2638" s="4">
        <v>0.52769999999999995</v>
      </c>
      <c r="N2638" s="4">
        <v>0.48</v>
      </c>
      <c r="O2638" s="4">
        <v>0.40039999999999998</v>
      </c>
      <c r="P2638" s="4">
        <v>0.50390000000000001</v>
      </c>
    </row>
    <row r="2639" spans="1:16" x14ac:dyDescent="0.25">
      <c r="A2639" t="s">
        <v>2393</v>
      </c>
      <c r="B2639" s="2">
        <v>0</v>
      </c>
      <c r="E2639" s="4" t="e">
        <v>#N/A</v>
      </c>
      <c r="F2639" s="4">
        <v>0.18</v>
      </c>
      <c r="K2639" s="4">
        <v>0.17</v>
      </c>
      <c r="L2639" s="4">
        <v>0.32090000000000002</v>
      </c>
      <c r="M2639" s="4">
        <v>0.52769999999999995</v>
      </c>
      <c r="N2639" s="4">
        <v>0.48</v>
      </c>
      <c r="O2639" s="4">
        <v>0.40039999999999998</v>
      </c>
      <c r="P2639" s="4">
        <v>0.50390000000000001</v>
      </c>
    </row>
    <row r="2640" spans="1:16" x14ac:dyDescent="0.25">
      <c r="A2640" t="s">
        <v>2394</v>
      </c>
      <c r="B2640" s="2">
        <v>0</v>
      </c>
      <c r="E2640" s="4" t="e">
        <v>#N/A</v>
      </c>
      <c r="F2640" s="4">
        <v>0.18</v>
      </c>
      <c r="K2640" s="4">
        <v>0.17</v>
      </c>
      <c r="L2640" s="4">
        <v>0.32090000000000002</v>
      </c>
      <c r="M2640" s="4">
        <v>0.52769999999999995</v>
      </c>
      <c r="N2640" s="4">
        <v>0.48</v>
      </c>
      <c r="O2640" s="4">
        <v>0.40039999999999998</v>
      </c>
      <c r="P2640" s="4">
        <v>0.50390000000000001</v>
      </c>
    </row>
    <row r="2641" spans="1:16" x14ac:dyDescent="0.25">
      <c r="A2641" t="s">
        <v>2395</v>
      </c>
      <c r="B2641" s="2">
        <v>0</v>
      </c>
      <c r="E2641" s="4" t="e">
        <v>#N/A</v>
      </c>
      <c r="F2641" s="4">
        <v>0.18</v>
      </c>
      <c r="K2641" s="4">
        <v>0.17</v>
      </c>
      <c r="L2641" s="4">
        <v>0.32090000000000002</v>
      </c>
      <c r="M2641" s="4">
        <v>0.52769999999999995</v>
      </c>
      <c r="N2641" s="4">
        <v>0.48</v>
      </c>
      <c r="O2641" s="4">
        <v>0.40039999999999998</v>
      </c>
      <c r="P2641" s="4">
        <v>0.50390000000000001</v>
      </c>
    </row>
    <row r="2642" spans="1:16" x14ac:dyDescent="0.25">
      <c r="A2642" t="s">
        <v>2396</v>
      </c>
      <c r="B2642" s="2">
        <v>0</v>
      </c>
      <c r="E2642" s="4" t="e">
        <v>#N/A</v>
      </c>
      <c r="F2642" s="4">
        <v>0.18</v>
      </c>
      <c r="K2642" s="4">
        <v>0.17</v>
      </c>
      <c r="L2642" s="4">
        <v>0.32090000000000002</v>
      </c>
      <c r="M2642" s="4">
        <v>0.52769999999999995</v>
      </c>
      <c r="N2642" s="4">
        <v>0.48</v>
      </c>
      <c r="O2642" s="4">
        <v>0.40039999999999998</v>
      </c>
      <c r="P2642" s="4">
        <v>0.50390000000000001</v>
      </c>
    </row>
    <row r="2643" spans="1:16" x14ac:dyDescent="0.25">
      <c r="A2643" t="s">
        <v>2397</v>
      </c>
      <c r="B2643" s="2">
        <v>0</v>
      </c>
      <c r="E2643" s="4" t="e">
        <v>#N/A</v>
      </c>
      <c r="F2643" s="4">
        <v>0.18</v>
      </c>
      <c r="K2643" s="4">
        <v>0.17</v>
      </c>
      <c r="L2643" s="4">
        <v>0.32090000000000002</v>
      </c>
      <c r="M2643" s="4">
        <v>0.52769999999999995</v>
      </c>
      <c r="N2643" s="4">
        <v>0.48</v>
      </c>
      <c r="O2643" s="4">
        <v>0.40039999999999998</v>
      </c>
      <c r="P2643" s="4">
        <v>0.50390000000000001</v>
      </c>
    </row>
    <row r="2644" spans="1:16" x14ac:dyDescent="0.25">
      <c r="A2644" t="s">
        <v>2398</v>
      </c>
      <c r="B2644" s="2">
        <v>0</v>
      </c>
      <c r="E2644" s="4" t="e">
        <v>#N/A</v>
      </c>
      <c r="F2644" s="4">
        <v>0.18</v>
      </c>
      <c r="K2644" s="4">
        <v>0.17</v>
      </c>
      <c r="L2644" s="4">
        <v>0.32090000000000002</v>
      </c>
      <c r="M2644" s="4">
        <v>0.52769999999999995</v>
      </c>
      <c r="N2644" s="4">
        <v>0.48</v>
      </c>
      <c r="O2644" s="4">
        <v>0.40039999999999998</v>
      </c>
      <c r="P2644" s="4">
        <v>0.50390000000000001</v>
      </c>
    </row>
    <row r="2645" spans="1:16" x14ac:dyDescent="0.25">
      <c r="A2645" t="s">
        <v>2399</v>
      </c>
      <c r="B2645" s="2">
        <v>0</v>
      </c>
      <c r="E2645" s="4" t="e">
        <v>#N/A</v>
      </c>
      <c r="F2645" s="4">
        <v>0.18</v>
      </c>
      <c r="K2645" s="4">
        <v>0.17</v>
      </c>
      <c r="L2645" s="4">
        <v>0.32090000000000002</v>
      </c>
      <c r="M2645" s="4">
        <v>0.52769999999999995</v>
      </c>
      <c r="N2645" s="4">
        <v>0.48</v>
      </c>
      <c r="O2645" s="4">
        <v>0.40039999999999998</v>
      </c>
      <c r="P2645" s="4">
        <v>0.50390000000000001</v>
      </c>
    </row>
    <row r="2646" spans="1:16" x14ac:dyDescent="0.25">
      <c r="A2646" t="s">
        <v>2400</v>
      </c>
      <c r="B2646" s="2">
        <v>0</v>
      </c>
      <c r="E2646" s="4" t="e">
        <v>#N/A</v>
      </c>
      <c r="F2646" s="4">
        <v>0.18</v>
      </c>
      <c r="K2646" s="4">
        <v>0.17</v>
      </c>
      <c r="L2646" s="4">
        <v>0.32090000000000002</v>
      </c>
      <c r="M2646" s="4">
        <v>0.52769999999999995</v>
      </c>
      <c r="N2646" s="4">
        <v>0.48</v>
      </c>
      <c r="O2646" s="4">
        <v>0.40039999999999998</v>
      </c>
      <c r="P2646" s="4">
        <v>0.50390000000000001</v>
      </c>
    </row>
    <row r="2647" spans="1:16" x14ac:dyDescent="0.25">
      <c r="A2647" t="s">
        <v>2401</v>
      </c>
      <c r="B2647" s="2">
        <v>0</v>
      </c>
      <c r="E2647" s="4" t="e">
        <v>#N/A</v>
      </c>
      <c r="F2647" s="4">
        <v>0.18</v>
      </c>
      <c r="K2647" s="4">
        <v>0.17</v>
      </c>
      <c r="L2647" s="4">
        <v>0.32090000000000002</v>
      </c>
      <c r="M2647" s="4">
        <v>0.52769999999999995</v>
      </c>
      <c r="N2647" s="4">
        <v>0.48</v>
      </c>
      <c r="O2647" s="4">
        <v>0.40039999999999998</v>
      </c>
      <c r="P2647" s="4">
        <v>0.50390000000000001</v>
      </c>
    </row>
    <row r="2648" spans="1:16" x14ac:dyDescent="0.25">
      <c r="A2648" t="s">
        <v>2402</v>
      </c>
      <c r="B2648" s="2">
        <v>0</v>
      </c>
      <c r="E2648" s="4" t="e">
        <v>#N/A</v>
      </c>
      <c r="F2648" s="4">
        <v>0.18</v>
      </c>
      <c r="K2648" s="4">
        <v>0.17</v>
      </c>
      <c r="L2648" s="4">
        <v>0.32090000000000002</v>
      </c>
      <c r="M2648" s="4">
        <v>0.52769999999999995</v>
      </c>
      <c r="N2648" s="4">
        <v>0.48</v>
      </c>
      <c r="O2648" s="4">
        <v>0.40039999999999998</v>
      </c>
      <c r="P2648" s="4">
        <v>0.50390000000000001</v>
      </c>
    </row>
    <row r="2649" spans="1:16" x14ac:dyDescent="0.25">
      <c r="A2649" t="s">
        <v>2403</v>
      </c>
      <c r="B2649" s="2">
        <v>0</v>
      </c>
      <c r="E2649" s="4" t="e">
        <v>#N/A</v>
      </c>
      <c r="F2649" s="4">
        <v>0.18</v>
      </c>
      <c r="K2649" s="4">
        <v>0.17</v>
      </c>
      <c r="L2649" s="4">
        <v>0.32090000000000002</v>
      </c>
      <c r="M2649" s="4">
        <v>0.52769999999999995</v>
      </c>
      <c r="N2649" s="4">
        <v>0.48</v>
      </c>
      <c r="O2649" s="4">
        <v>0.40039999999999998</v>
      </c>
      <c r="P2649" s="4">
        <v>0.50390000000000001</v>
      </c>
    </row>
    <row r="2650" spans="1:16" x14ac:dyDescent="0.25">
      <c r="A2650" t="s">
        <v>2404</v>
      </c>
      <c r="B2650" s="2">
        <v>0</v>
      </c>
      <c r="E2650" s="4" t="e">
        <v>#N/A</v>
      </c>
      <c r="F2650" s="4">
        <v>0.18</v>
      </c>
      <c r="K2650" s="4">
        <v>0.17</v>
      </c>
      <c r="L2650" s="4">
        <v>0.32090000000000002</v>
      </c>
      <c r="M2650" s="4">
        <v>0.52769999999999995</v>
      </c>
      <c r="N2650" s="4">
        <v>0.48</v>
      </c>
      <c r="O2650" s="4">
        <v>0.40039999999999998</v>
      </c>
      <c r="P2650" s="4">
        <v>0.50390000000000001</v>
      </c>
    </row>
    <row r="2651" spans="1:16" x14ac:dyDescent="0.25">
      <c r="A2651" t="s">
        <v>2405</v>
      </c>
      <c r="B2651" s="2">
        <v>0</v>
      </c>
      <c r="E2651" s="4" t="e">
        <v>#N/A</v>
      </c>
      <c r="F2651" s="4">
        <v>0.18</v>
      </c>
      <c r="K2651" s="4">
        <v>0.17</v>
      </c>
      <c r="L2651" s="4">
        <v>0.32090000000000002</v>
      </c>
      <c r="M2651" s="4">
        <v>0.52769999999999995</v>
      </c>
      <c r="N2651" s="4">
        <v>0.48</v>
      </c>
      <c r="O2651" s="4">
        <v>0.40039999999999998</v>
      </c>
      <c r="P2651" s="4">
        <v>0.50390000000000001</v>
      </c>
    </row>
    <row r="2652" spans="1:16" x14ac:dyDescent="0.25">
      <c r="A2652" t="s">
        <v>2406</v>
      </c>
      <c r="B2652" s="2">
        <v>0</v>
      </c>
      <c r="E2652" s="4" t="e">
        <v>#N/A</v>
      </c>
      <c r="F2652" s="4">
        <v>0.18</v>
      </c>
      <c r="K2652" s="4">
        <v>0.17</v>
      </c>
      <c r="L2652" s="4">
        <v>0.32090000000000002</v>
      </c>
      <c r="M2652" s="4">
        <v>0.52769999999999995</v>
      </c>
      <c r="N2652" s="4">
        <v>0.48</v>
      </c>
      <c r="O2652" s="4">
        <v>0.40039999999999998</v>
      </c>
      <c r="P2652" s="4">
        <v>0.50390000000000001</v>
      </c>
    </row>
    <row r="2653" spans="1:16" x14ac:dyDescent="0.25">
      <c r="A2653" t="s">
        <v>2407</v>
      </c>
      <c r="B2653" s="2">
        <v>0</v>
      </c>
      <c r="E2653" s="4" t="e">
        <v>#N/A</v>
      </c>
      <c r="F2653" s="4">
        <v>0.18</v>
      </c>
      <c r="K2653" s="4">
        <v>0.17</v>
      </c>
      <c r="L2653" s="4">
        <v>0.32090000000000002</v>
      </c>
      <c r="M2653" s="4">
        <v>0.52769999999999995</v>
      </c>
      <c r="N2653" s="4">
        <v>0.48</v>
      </c>
      <c r="O2653" s="4">
        <v>0.40039999999999998</v>
      </c>
      <c r="P2653" s="4">
        <v>0.50390000000000001</v>
      </c>
    </row>
    <row r="2654" spans="1:16" x14ac:dyDescent="0.25">
      <c r="A2654" t="s">
        <v>2408</v>
      </c>
      <c r="B2654" s="2">
        <v>0</v>
      </c>
      <c r="E2654" s="4" t="e">
        <v>#N/A</v>
      </c>
      <c r="F2654" s="4">
        <v>0.18</v>
      </c>
      <c r="K2654" s="4">
        <v>0.17</v>
      </c>
      <c r="L2654" s="4">
        <v>0.32090000000000002</v>
      </c>
      <c r="M2654" s="4">
        <v>0.52769999999999995</v>
      </c>
      <c r="N2654" s="4">
        <v>0.48</v>
      </c>
      <c r="O2654" s="4">
        <v>0.40039999999999998</v>
      </c>
      <c r="P2654" s="4">
        <v>0.50390000000000001</v>
      </c>
    </row>
    <row r="2655" spans="1:16" x14ac:dyDescent="0.25">
      <c r="A2655" t="s">
        <v>2409</v>
      </c>
      <c r="B2655" s="2">
        <v>0</v>
      </c>
      <c r="E2655" s="4" t="e">
        <v>#N/A</v>
      </c>
      <c r="F2655" s="4">
        <v>0.18</v>
      </c>
      <c r="K2655" s="4">
        <v>0.17</v>
      </c>
      <c r="L2655" s="4">
        <v>0.32090000000000002</v>
      </c>
      <c r="M2655" s="4">
        <v>0.52769999999999995</v>
      </c>
      <c r="N2655" s="4">
        <v>0.48</v>
      </c>
      <c r="O2655" s="4">
        <v>0.40039999999999998</v>
      </c>
      <c r="P2655" s="4">
        <v>0.50390000000000001</v>
      </c>
    </row>
    <row r="2656" spans="1:16" x14ac:dyDescent="0.25">
      <c r="A2656" t="s">
        <v>2410</v>
      </c>
      <c r="B2656" s="2">
        <v>0</v>
      </c>
      <c r="E2656" s="4" t="e">
        <v>#N/A</v>
      </c>
      <c r="F2656" s="4">
        <v>0.18</v>
      </c>
      <c r="K2656" s="4">
        <v>0.17</v>
      </c>
      <c r="L2656" s="4">
        <v>0.32090000000000002</v>
      </c>
      <c r="M2656" s="4">
        <v>0.52769999999999995</v>
      </c>
      <c r="N2656" s="4">
        <v>0.48</v>
      </c>
      <c r="O2656" s="4">
        <v>0.40039999999999998</v>
      </c>
      <c r="P2656" s="4">
        <v>0.50390000000000001</v>
      </c>
    </row>
    <row r="2657" spans="1:16" x14ac:dyDescent="0.25">
      <c r="A2657" t="s">
        <v>2411</v>
      </c>
      <c r="B2657" s="2">
        <v>0</v>
      </c>
      <c r="E2657" s="4" t="e">
        <v>#N/A</v>
      </c>
      <c r="F2657" s="4">
        <v>0.18</v>
      </c>
      <c r="K2657" s="4">
        <v>0.17</v>
      </c>
      <c r="L2657" s="4">
        <v>0.32090000000000002</v>
      </c>
      <c r="M2657" s="4">
        <v>0.52769999999999995</v>
      </c>
      <c r="N2657" s="4">
        <v>0.48</v>
      </c>
      <c r="O2657" s="4">
        <v>0.40039999999999998</v>
      </c>
      <c r="P2657" s="4">
        <v>0.50390000000000001</v>
      </c>
    </row>
    <row r="2658" spans="1:16" x14ac:dyDescent="0.25">
      <c r="A2658" t="s">
        <v>2412</v>
      </c>
      <c r="B2658" s="2">
        <v>0</v>
      </c>
      <c r="E2658" s="4" t="e">
        <v>#N/A</v>
      </c>
      <c r="F2658" s="4">
        <v>0.18</v>
      </c>
      <c r="K2658" s="4">
        <v>0.17</v>
      </c>
      <c r="L2658" s="4">
        <v>0.32090000000000002</v>
      </c>
      <c r="M2658" s="4">
        <v>0.52769999999999995</v>
      </c>
      <c r="N2658" s="4">
        <v>0.48</v>
      </c>
      <c r="O2658" s="4">
        <v>0.40039999999999998</v>
      </c>
      <c r="P2658" s="4">
        <v>0.50390000000000001</v>
      </c>
    </row>
    <row r="2659" spans="1:16" x14ac:dyDescent="0.25">
      <c r="A2659" t="s">
        <v>2413</v>
      </c>
      <c r="B2659" s="2">
        <v>0</v>
      </c>
      <c r="E2659" s="4" t="e">
        <v>#N/A</v>
      </c>
      <c r="F2659" s="4">
        <v>0.18</v>
      </c>
      <c r="K2659" s="4">
        <v>0.17</v>
      </c>
      <c r="L2659" s="4">
        <v>0.32090000000000002</v>
      </c>
      <c r="M2659" s="4">
        <v>0.52769999999999995</v>
      </c>
      <c r="N2659" s="4">
        <v>0.48</v>
      </c>
      <c r="O2659" s="4">
        <v>0.40039999999999998</v>
      </c>
      <c r="P2659" s="4">
        <v>0.50390000000000001</v>
      </c>
    </row>
    <row r="2660" spans="1:16" x14ac:dyDescent="0.25">
      <c r="A2660" t="s">
        <v>2414</v>
      </c>
      <c r="B2660" s="2">
        <v>0</v>
      </c>
      <c r="E2660" s="4" t="e">
        <v>#N/A</v>
      </c>
      <c r="F2660" s="4">
        <v>0.18</v>
      </c>
      <c r="K2660" s="4">
        <v>0.17</v>
      </c>
      <c r="L2660" s="4">
        <v>0.32090000000000002</v>
      </c>
      <c r="M2660" s="4">
        <v>0.52769999999999995</v>
      </c>
      <c r="N2660" s="4">
        <v>0.48</v>
      </c>
      <c r="O2660" s="4">
        <v>0.40039999999999998</v>
      </c>
      <c r="P2660" s="4">
        <v>0.50390000000000001</v>
      </c>
    </row>
    <row r="2661" spans="1:16" x14ac:dyDescent="0.25">
      <c r="A2661" t="s">
        <v>2415</v>
      </c>
      <c r="B2661" s="2">
        <v>0</v>
      </c>
      <c r="E2661" s="4" t="e">
        <v>#N/A</v>
      </c>
      <c r="F2661" s="4">
        <v>0.18</v>
      </c>
      <c r="K2661" s="4">
        <v>0.17</v>
      </c>
      <c r="L2661" s="4">
        <v>0.32090000000000002</v>
      </c>
      <c r="M2661" s="4">
        <v>0.52769999999999995</v>
      </c>
      <c r="N2661" s="4">
        <v>0.48</v>
      </c>
      <c r="O2661" s="4">
        <v>0.40039999999999998</v>
      </c>
      <c r="P2661" s="4">
        <v>0.50390000000000001</v>
      </c>
    </row>
    <row r="2662" spans="1:16" x14ac:dyDescent="0.25">
      <c r="A2662" t="s">
        <v>2416</v>
      </c>
      <c r="B2662" s="2">
        <v>0</v>
      </c>
      <c r="E2662" s="4" t="e">
        <v>#N/A</v>
      </c>
      <c r="F2662" s="4">
        <v>0.18</v>
      </c>
      <c r="K2662" s="4">
        <v>0.17</v>
      </c>
      <c r="L2662" s="4">
        <v>0.32090000000000002</v>
      </c>
      <c r="M2662" s="4">
        <v>0.52769999999999995</v>
      </c>
      <c r="N2662" s="4">
        <v>0.48</v>
      </c>
      <c r="O2662" s="4">
        <v>0.40039999999999998</v>
      </c>
      <c r="P2662" s="4">
        <v>0.50390000000000001</v>
      </c>
    </row>
    <row r="2663" spans="1:16" x14ac:dyDescent="0.25">
      <c r="A2663" t="s">
        <v>2417</v>
      </c>
      <c r="B2663" s="2">
        <v>0</v>
      </c>
      <c r="E2663" s="4" t="e">
        <v>#N/A</v>
      </c>
      <c r="F2663" s="4">
        <v>0.18</v>
      </c>
      <c r="K2663" s="4">
        <v>0.17</v>
      </c>
      <c r="L2663" s="4">
        <v>0.32090000000000002</v>
      </c>
      <c r="M2663" s="4">
        <v>0.52769999999999995</v>
      </c>
      <c r="N2663" s="4">
        <v>0.48</v>
      </c>
      <c r="O2663" s="4">
        <v>0.40039999999999998</v>
      </c>
      <c r="P2663" s="4">
        <v>0.50390000000000001</v>
      </c>
    </row>
    <row r="2664" spans="1:16" x14ac:dyDescent="0.25">
      <c r="A2664" t="s">
        <v>2418</v>
      </c>
      <c r="B2664" s="2">
        <v>0</v>
      </c>
      <c r="E2664" s="4" t="e">
        <v>#N/A</v>
      </c>
      <c r="F2664" s="4">
        <v>0.18</v>
      </c>
      <c r="K2664" s="4">
        <v>0.17</v>
      </c>
      <c r="L2664" s="4">
        <v>0.32090000000000002</v>
      </c>
      <c r="M2664" s="4">
        <v>0.52769999999999995</v>
      </c>
      <c r="N2664" s="4">
        <v>0.48</v>
      </c>
      <c r="O2664" s="4">
        <v>0.40039999999999998</v>
      </c>
      <c r="P2664" s="4">
        <v>0.50390000000000001</v>
      </c>
    </row>
    <row r="2665" spans="1:16" x14ac:dyDescent="0.25">
      <c r="A2665" t="s">
        <v>2419</v>
      </c>
      <c r="B2665" s="2">
        <v>0</v>
      </c>
      <c r="E2665" s="4" t="e">
        <v>#N/A</v>
      </c>
      <c r="F2665" s="4">
        <v>0.18</v>
      </c>
      <c r="K2665" s="4">
        <v>0.17</v>
      </c>
      <c r="L2665" s="4">
        <v>0.32090000000000002</v>
      </c>
      <c r="M2665" s="4">
        <v>0.52769999999999995</v>
      </c>
      <c r="N2665" s="4">
        <v>0.48</v>
      </c>
      <c r="O2665" s="4">
        <v>0.40039999999999998</v>
      </c>
      <c r="P2665" s="4">
        <v>0.50390000000000001</v>
      </c>
    </row>
    <row r="2666" spans="1:16" x14ac:dyDescent="0.25">
      <c r="A2666" t="s">
        <v>2420</v>
      </c>
      <c r="B2666" s="2">
        <v>0</v>
      </c>
      <c r="E2666" s="4" t="e">
        <v>#N/A</v>
      </c>
      <c r="F2666" s="4">
        <v>0.18</v>
      </c>
      <c r="K2666" s="4">
        <v>0.17</v>
      </c>
      <c r="L2666" s="4">
        <v>0.32090000000000002</v>
      </c>
      <c r="M2666" s="4">
        <v>0.52769999999999995</v>
      </c>
      <c r="N2666" s="4">
        <v>0.48</v>
      </c>
      <c r="O2666" s="4">
        <v>0.40039999999999998</v>
      </c>
      <c r="P2666" s="4">
        <v>0.50390000000000001</v>
      </c>
    </row>
    <row r="2667" spans="1:16" x14ac:dyDescent="0.25">
      <c r="A2667" t="s">
        <v>2421</v>
      </c>
      <c r="B2667" s="2">
        <v>0</v>
      </c>
      <c r="E2667" s="4" t="e">
        <v>#N/A</v>
      </c>
      <c r="F2667" s="4">
        <v>0.18</v>
      </c>
      <c r="K2667" s="4">
        <v>0.17</v>
      </c>
      <c r="L2667" s="4">
        <v>0.32090000000000002</v>
      </c>
      <c r="M2667" s="4">
        <v>0.52769999999999995</v>
      </c>
      <c r="N2667" s="4">
        <v>0.48</v>
      </c>
      <c r="O2667" s="4">
        <v>0.40039999999999998</v>
      </c>
      <c r="P2667" s="4">
        <v>0.50390000000000001</v>
      </c>
    </row>
    <row r="2668" spans="1:16" x14ac:dyDescent="0.25">
      <c r="A2668" t="s">
        <v>2422</v>
      </c>
      <c r="B2668" s="2">
        <v>0</v>
      </c>
      <c r="E2668" s="4" t="e">
        <v>#N/A</v>
      </c>
      <c r="F2668" s="4">
        <v>0.18</v>
      </c>
      <c r="K2668" s="4">
        <v>0.17</v>
      </c>
      <c r="L2668" s="4">
        <v>0.32090000000000002</v>
      </c>
      <c r="M2668" s="4">
        <v>0.52769999999999995</v>
      </c>
      <c r="N2668" s="4">
        <v>0.48</v>
      </c>
      <c r="O2668" s="4">
        <v>0.40039999999999998</v>
      </c>
      <c r="P2668" s="4">
        <v>0.50390000000000001</v>
      </c>
    </row>
    <row r="2669" spans="1:16" x14ac:dyDescent="0.25">
      <c r="A2669" t="s">
        <v>2423</v>
      </c>
      <c r="B2669" s="2">
        <v>0</v>
      </c>
      <c r="E2669" s="4" t="e">
        <v>#N/A</v>
      </c>
      <c r="F2669" s="4">
        <v>0.18</v>
      </c>
      <c r="K2669" s="4">
        <v>0.17</v>
      </c>
      <c r="L2669" s="4">
        <v>0.32090000000000002</v>
      </c>
      <c r="M2669" s="4">
        <v>0.52769999999999995</v>
      </c>
      <c r="N2669" s="4">
        <v>0.48</v>
      </c>
      <c r="O2669" s="4">
        <v>0.40039999999999998</v>
      </c>
      <c r="P2669" s="4">
        <v>0.50390000000000001</v>
      </c>
    </row>
    <row r="2670" spans="1:16" x14ac:dyDescent="0.25">
      <c r="A2670" t="s">
        <v>2424</v>
      </c>
      <c r="B2670" s="2">
        <v>0</v>
      </c>
      <c r="E2670" s="4" t="e">
        <v>#N/A</v>
      </c>
      <c r="F2670" s="4">
        <v>0.18</v>
      </c>
      <c r="K2670" s="4">
        <v>0.17</v>
      </c>
      <c r="L2670" s="4">
        <v>0.32090000000000002</v>
      </c>
      <c r="M2670" s="4">
        <v>0.52769999999999995</v>
      </c>
      <c r="N2670" s="4">
        <v>0.48</v>
      </c>
      <c r="O2670" s="4">
        <v>0.40039999999999998</v>
      </c>
      <c r="P2670" s="4">
        <v>0.50390000000000001</v>
      </c>
    </row>
    <row r="2671" spans="1:16" x14ac:dyDescent="0.25">
      <c r="A2671" t="s">
        <v>2425</v>
      </c>
      <c r="B2671" s="2">
        <v>0</v>
      </c>
      <c r="E2671" s="4" t="e">
        <v>#N/A</v>
      </c>
      <c r="F2671" s="4">
        <v>0.18</v>
      </c>
      <c r="K2671" s="4">
        <v>0.17</v>
      </c>
      <c r="L2671" s="4">
        <v>0.32090000000000002</v>
      </c>
      <c r="M2671" s="4">
        <v>0.52769999999999995</v>
      </c>
      <c r="N2671" s="4">
        <v>0.48</v>
      </c>
      <c r="O2671" s="4">
        <v>0.40039999999999998</v>
      </c>
      <c r="P2671" s="4">
        <v>0.50390000000000001</v>
      </c>
    </row>
    <row r="2672" spans="1:16" x14ac:dyDescent="0.25">
      <c r="A2672" t="s">
        <v>2426</v>
      </c>
      <c r="B2672" s="2">
        <v>0</v>
      </c>
      <c r="E2672" s="4" t="e">
        <v>#N/A</v>
      </c>
      <c r="F2672" s="4">
        <v>0.18</v>
      </c>
      <c r="K2672" s="4">
        <v>0.17</v>
      </c>
      <c r="L2672" s="4">
        <v>0.32090000000000002</v>
      </c>
      <c r="M2672" s="4">
        <v>0.52769999999999995</v>
      </c>
      <c r="N2672" s="4">
        <v>0.48</v>
      </c>
      <c r="O2672" s="4">
        <v>0.40039999999999998</v>
      </c>
      <c r="P2672" s="4">
        <v>0.50390000000000001</v>
      </c>
    </row>
    <row r="2673" spans="1:16" x14ac:dyDescent="0.25">
      <c r="A2673" t="s">
        <v>2427</v>
      </c>
      <c r="B2673" s="2">
        <v>0</v>
      </c>
      <c r="E2673" s="4" t="e">
        <v>#N/A</v>
      </c>
      <c r="F2673" s="4">
        <v>0.18</v>
      </c>
      <c r="K2673" s="4">
        <v>0.17</v>
      </c>
      <c r="L2673" s="4">
        <v>0.32090000000000002</v>
      </c>
      <c r="M2673" s="4">
        <v>0.52769999999999995</v>
      </c>
      <c r="N2673" s="4">
        <v>0.48</v>
      </c>
      <c r="O2673" s="4">
        <v>0.40039999999999998</v>
      </c>
      <c r="P2673" s="4">
        <v>0.50390000000000001</v>
      </c>
    </row>
    <row r="2674" spans="1:16" x14ac:dyDescent="0.25">
      <c r="A2674" t="s">
        <v>2428</v>
      </c>
      <c r="B2674" s="2">
        <v>0</v>
      </c>
      <c r="E2674" s="4" t="e">
        <v>#N/A</v>
      </c>
      <c r="F2674" s="4">
        <v>0.18</v>
      </c>
      <c r="K2674" s="4">
        <v>0.17</v>
      </c>
      <c r="L2674" s="4">
        <v>0.32090000000000002</v>
      </c>
      <c r="M2674" s="4">
        <v>0.52769999999999995</v>
      </c>
      <c r="N2674" s="4">
        <v>0.48</v>
      </c>
      <c r="O2674" s="4">
        <v>0.40039999999999998</v>
      </c>
      <c r="P2674" s="4">
        <v>0.50390000000000001</v>
      </c>
    </row>
    <row r="2675" spans="1:16" x14ac:dyDescent="0.25">
      <c r="A2675" t="s">
        <v>2429</v>
      </c>
      <c r="B2675" s="2">
        <v>0</v>
      </c>
      <c r="E2675" s="4" t="e">
        <v>#N/A</v>
      </c>
      <c r="F2675" s="4">
        <v>0.18</v>
      </c>
      <c r="K2675" s="4">
        <v>0.17</v>
      </c>
      <c r="L2675" s="4">
        <v>0.32090000000000002</v>
      </c>
      <c r="M2675" s="4">
        <v>0.52769999999999995</v>
      </c>
      <c r="N2675" s="4">
        <v>0.48</v>
      </c>
      <c r="O2675" s="4">
        <v>0.40039999999999998</v>
      </c>
      <c r="P2675" s="4">
        <v>0.50390000000000001</v>
      </c>
    </row>
    <row r="2676" spans="1:16" x14ac:dyDescent="0.25">
      <c r="A2676" t="s">
        <v>2430</v>
      </c>
      <c r="B2676" s="2">
        <v>0</v>
      </c>
      <c r="E2676" s="4" t="e">
        <v>#N/A</v>
      </c>
      <c r="F2676" s="4">
        <v>0.18</v>
      </c>
      <c r="K2676" s="4">
        <v>0.17</v>
      </c>
      <c r="L2676" s="4">
        <v>0.32090000000000002</v>
      </c>
      <c r="M2676" s="4">
        <v>0.52769999999999995</v>
      </c>
      <c r="N2676" s="4">
        <v>0.48</v>
      </c>
      <c r="O2676" s="4">
        <v>0.40039999999999998</v>
      </c>
      <c r="P2676" s="4">
        <v>0.50390000000000001</v>
      </c>
    </row>
    <row r="2677" spans="1:16" x14ac:dyDescent="0.25">
      <c r="A2677" t="s">
        <v>2431</v>
      </c>
      <c r="B2677" s="2">
        <v>0</v>
      </c>
      <c r="E2677" s="4" t="e">
        <v>#N/A</v>
      </c>
      <c r="F2677" s="4">
        <v>0.18</v>
      </c>
      <c r="K2677" s="4">
        <v>0.17</v>
      </c>
      <c r="L2677" s="4">
        <v>0.32090000000000002</v>
      </c>
      <c r="M2677" s="4">
        <v>0.52769999999999995</v>
      </c>
      <c r="N2677" s="4">
        <v>0.48</v>
      </c>
      <c r="O2677" s="4">
        <v>0.40039999999999998</v>
      </c>
      <c r="P2677" s="4">
        <v>0.50390000000000001</v>
      </c>
    </row>
    <row r="2678" spans="1:16" x14ac:dyDescent="0.25">
      <c r="A2678" t="s">
        <v>2432</v>
      </c>
      <c r="B2678" s="2">
        <v>0</v>
      </c>
      <c r="E2678" s="4" t="e">
        <v>#N/A</v>
      </c>
      <c r="F2678" s="4">
        <v>0.18</v>
      </c>
      <c r="K2678" s="4">
        <v>0.17</v>
      </c>
      <c r="L2678" s="4">
        <v>0.32090000000000002</v>
      </c>
      <c r="M2678" s="4">
        <v>0.52769999999999995</v>
      </c>
      <c r="N2678" s="4">
        <v>0.48</v>
      </c>
      <c r="O2678" s="4">
        <v>0.40039999999999998</v>
      </c>
      <c r="P2678" s="4">
        <v>0.50390000000000001</v>
      </c>
    </row>
    <row r="2679" spans="1:16" x14ac:dyDescent="0.25">
      <c r="A2679" t="s">
        <v>2433</v>
      </c>
      <c r="B2679" s="2">
        <v>0</v>
      </c>
      <c r="E2679" s="4" t="e">
        <v>#N/A</v>
      </c>
      <c r="F2679" s="4">
        <v>0.18</v>
      </c>
      <c r="K2679" s="4">
        <v>0.17</v>
      </c>
      <c r="L2679" s="4">
        <v>0.32090000000000002</v>
      </c>
      <c r="M2679" s="4">
        <v>0.52769999999999995</v>
      </c>
      <c r="N2679" s="4">
        <v>0.48</v>
      </c>
      <c r="O2679" s="4">
        <v>0.40039999999999998</v>
      </c>
      <c r="P2679" s="4">
        <v>0.50390000000000001</v>
      </c>
    </row>
    <row r="2680" spans="1:16" x14ac:dyDescent="0.25">
      <c r="A2680" t="s">
        <v>2434</v>
      </c>
      <c r="B2680" s="2">
        <v>0</v>
      </c>
      <c r="E2680" s="4" t="e">
        <v>#N/A</v>
      </c>
      <c r="F2680" s="4">
        <v>0.18</v>
      </c>
      <c r="K2680" s="4">
        <v>0.17</v>
      </c>
      <c r="L2680" s="4">
        <v>0.32090000000000002</v>
      </c>
      <c r="M2680" s="4">
        <v>0.52769999999999995</v>
      </c>
      <c r="N2680" s="4">
        <v>0.48</v>
      </c>
      <c r="O2680" s="4">
        <v>0.40039999999999998</v>
      </c>
      <c r="P2680" s="4">
        <v>0.50390000000000001</v>
      </c>
    </row>
    <row r="2681" spans="1:16" x14ac:dyDescent="0.25">
      <c r="A2681" t="s">
        <v>2435</v>
      </c>
      <c r="B2681" s="2">
        <v>0</v>
      </c>
      <c r="E2681" s="4" t="e">
        <v>#N/A</v>
      </c>
      <c r="F2681" s="4">
        <v>0.18</v>
      </c>
      <c r="K2681" s="4">
        <v>0.17</v>
      </c>
      <c r="L2681" s="4">
        <v>0.32090000000000002</v>
      </c>
      <c r="M2681" s="4">
        <v>0.52769999999999995</v>
      </c>
      <c r="N2681" s="4">
        <v>0.48</v>
      </c>
      <c r="O2681" s="4">
        <v>0.40039999999999998</v>
      </c>
      <c r="P2681" s="4">
        <v>0.50390000000000001</v>
      </c>
    </row>
    <row r="2682" spans="1:16" x14ac:dyDescent="0.25">
      <c r="A2682" t="s">
        <v>2436</v>
      </c>
      <c r="B2682" s="2">
        <v>0</v>
      </c>
      <c r="E2682" s="4" t="e">
        <v>#N/A</v>
      </c>
      <c r="F2682" s="4">
        <v>0.18</v>
      </c>
      <c r="K2682" s="4">
        <v>0.17</v>
      </c>
      <c r="L2682" s="4">
        <v>0.32090000000000002</v>
      </c>
      <c r="M2682" s="4">
        <v>0.52769999999999995</v>
      </c>
      <c r="N2682" s="4">
        <v>0.48</v>
      </c>
      <c r="O2682" s="4">
        <v>0.40039999999999998</v>
      </c>
      <c r="P2682" s="4">
        <v>0.50390000000000001</v>
      </c>
    </row>
    <row r="2683" spans="1:16" x14ac:dyDescent="0.25">
      <c r="A2683" t="s">
        <v>2437</v>
      </c>
      <c r="B2683" s="2">
        <v>0</v>
      </c>
      <c r="E2683" s="4" t="e">
        <v>#N/A</v>
      </c>
      <c r="F2683" s="4">
        <v>0.18</v>
      </c>
      <c r="K2683" s="4">
        <v>0.17</v>
      </c>
      <c r="L2683" s="4">
        <v>0.32090000000000002</v>
      </c>
      <c r="M2683" s="4">
        <v>0.52769999999999995</v>
      </c>
      <c r="N2683" s="4">
        <v>0.48</v>
      </c>
      <c r="O2683" s="4">
        <v>0.40039999999999998</v>
      </c>
      <c r="P2683" s="4">
        <v>0.50390000000000001</v>
      </c>
    </row>
    <row r="2684" spans="1:16" x14ac:dyDescent="0.25">
      <c r="A2684" t="s">
        <v>2438</v>
      </c>
      <c r="B2684" s="2">
        <v>0</v>
      </c>
      <c r="E2684" s="4" t="e">
        <v>#N/A</v>
      </c>
      <c r="F2684" s="4">
        <v>0.18</v>
      </c>
      <c r="K2684" s="4">
        <v>0.17</v>
      </c>
      <c r="L2684" s="4">
        <v>0.32090000000000002</v>
      </c>
      <c r="M2684" s="4">
        <v>0.52769999999999995</v>
      </c>
      <c r="N2684" s="4">
        <v>0.48</v>
      </c>
      <c r="O2684" s="4">
        <v>0.40039999999999998</v>
      </c>
      <c r="P2684" s="4">
        <v>0.50390000000000001</v>
      </c>
    </row>
    <row r="2685" spans="1:16" x14ac:dyDescent="0.25">
      <c r="A2685" t="s">
        <v>2439</v>
      </c>
      <c r="B2685" s="2">
        <v>0</v>
      </c>
      <c r="E2685" s="4" t="e">
        <v>#N/A</v>
      </c>
      <c r="F2685" s="4">
        <v>0.18</v>
      </c>
      <c r="K2685" s="4">
        <v>0.17</v>
      </c>
      <c r="L2685" s="4">
        <v>0.32090000000000002</v>
      </c>
      <c r="M2685" s="4">
        <v>0.52769999999999995</v>
      </c>
      <c r="N2685" s="4">
        <v>0.48</v>
      </c>
      <c r="O2685" s="4">
        <v>0.40039999999999998</v>
      </c>
      <c r="P2685" s="4">
        <v>0.50390000000000001</v>
      </c>
    </row>
    <row r="2686" spans="1:16" x14ac:dyDescent="0.25">
      <c r="A2686" t="s">
        <v>2440</v>
      </c>
      <c r="B2686" s="2">
        <v>0</v>
      </c>
      <c r="E2686" s="4" t="e">
        <v>#N/A</v>
      </c>
      <c r="F2686" s="4">
        <v>0.18</v>
      </c>
      <c r="K2686" s="4">
        <v>0.17</v>
      </c>
      <c r="L2686" s="4">
        <v>0.32090000000000002</v>
      </c>
      <c r="M2686" s="4">
        <v>0.52769999999999995</v>
      </c>
      <c r="N2686" s="4">
        <v>0.48</v>
      </c>
      <c r="O2686" s="4">
        <v>0.40039999999999998</v>
      </c>
      <c r="P2686" s="4">
        <v>0.50390000000000001</v>
      </c>
    </row>
    <row r="2687" spans="1:16" x14ac:dyDescent="0.25">
      <c r="A2687" t="s">
        <v>2441</v>
      </c>
      <c r="B2687" s="2">
        <v>0</v>
      </c>
      <c r="E2687" s="4" t="e">
        <v>#N/A</v>
      </c>
      <c r="F2687" s="4">
        <v>0.18</v>
      </c>
      <c r="K2687" s="4">
        <v>0.17</v>
      </c>
      <c r="L2687" s="4">
        <v>0.32090000000000002</v>
      </c>
      <c r="M2687" s="4">
        <v>0.52769999999999995</v>
      </c>
      <c r="N2687" s="4">
        <v>0.48</v>
      </c>
      <c r="O2687" s="4">
        <v>0.40039999999999998</v>
      </c>
      <c r="P2687" s="4">
        <v>0.50390000000000001</v>
      </c>
    </row>
    <row r="2688" spans="1:16" x14ac:dyDescent="0.25">
      <c r="A2688" t="s">
        <v>2442</v>
      </c>
      <c r="B2688" s="2">
        <v>0</v>
      </c>
      <c r="E2688" s="4" t="e">
        <v>#N/A</v>
      </c>
      <c r="F2688" s="4">
        <v>0.18</v>
      </c>
      <c r="K2688" s="4">
        <v>0.17</v>
      </c>
      <c r="L2688" s="4">
        <v>0.32090000000000002</v>
      </c>
      <c r="M2688" s="4">
        <v>0.52769999999999995</v>
      </c>
      <c r="N2688" s="4">
        <v>0.48</v>
      </c>
      <c r="O2688" s="4">
        <v>0.40039999999999998</v>
      </c>
      <c r="P2688" s="4">
        <v>0.50390000000000001</v>
      </c>
    </row>
    <row r="2689" spans="1:16" x14ac:dyDescent="0.25">
      <c r="A2689" t="s">
        <v>2443</v>
      </c>
      <c r="B2689" s="2">
        <v>0</v>
      </c>
      <c r="E2689" s="4" t="e">
        <v>#N/A</v>
      </c>
      <c r="F2689" s="4">
        <v>0.18</v>
      </c>
      <c r="K2689" s="4">
        <v>0.17</v>
      </c>
      <c r="L2689" s="4">
        <v>0.32090000000000002</v>
      </c>
      <c r="M2689" s="4">
        <v>0.52769999999999995</v>
      </c>
      <c r="N2689" s="4">
        <v>0.48</v>
      </c>
      <c r="O2689" s="4">
        <v>0.40039999999999998</v>
      </c>
      <c r="P2689" s="4">
        <v>0.50390000000000001</v>
      </c>
    </row>
    <row r="2690" spans="1:16" x14ac:dyDescent="0.25">
      <c r="A2690" t="s">
        <v>2444</v>
      </c>
      <c r="B2690" s="2">
        <v>0</v>
      </c>
      <c r="E2690" s="4" t="e">
        <v>#N/A</v>
      </c>
      <c r="F2690" s="4">
        <v>0.18</v>
      </c>
      <c r="K2690" s="4">
        <v>0.17</v>
      </c>
      <c r="L2690" s="4">
        <v>0.32090000000000002</v>
      </c>
      <c r="M2690" s="4">
        <v>0.52769999999999995</v>
      </c>
      <c r="N2690" s="4">
        <v>0.48</v>
      </c>
      <c r="O2690" s="4">
        <v>0.40039999999999998</v>
      </c>
      <c r="P2690" s="4">
        <v>0.50390000000000001</v>
      </c>
    </row>
    <row r="2691" spans="1:16" x14ac:dyDescent="0.25">
      <c r="A2691" t="s">
        <v>2445</v>
      </c>
      <c r="B2691" s="2">
        <v>0</v>
      </c>
      <c r="E2691" s="4" t="e">
        <v>#N/A</v>
      </c>
      <c r="F2691" s="4">
        <v>0.18</v>
      </c>
      <c r="K2691" s="4">
        <v>0.17</v>
      </c>
      <c r="L2691" s="4">
        <v>0.32090000000000002</v>
      </c>
      <c r="M2691" s="4">
        <v>0.52769999999999995</v>
      </c>
      <c r="N2691" s="4">
        <v>0.48</v>
      </c>
      <c r="O2691" s="4">
        <v>0.40039999999999998</v>
      </c>
      <c r="P2691" s="4">
        <v>0.50390000000000001</v>
      </c>
    </row>
    <row r="2692" spans="1:16" x14ac:dyDescent="0.25">
      <c r="A2692" t="s">
        <v>2446</v>
      </c>
      <c r="B2692" s="2">
        <v>0</v>
      </c>
      <c r="E2692" s="4" t="e">
        <v>#N/A</v>
      </c>
      <c r="F2692" s="4">
        <v>0.18</v>
      </c>
      <c r="K2692" s="4">
        <v>0.17</v>
      </c>
      <c r="L2692" s="4">
        <v>0.32090000000000002</v>
      </c>
      <c r="M2692" s="4">
        <v>0.52769999999999995</v>
      </c>
      <c r="N2692" s="4">
        <v>0.48</v>
      </c>
      <c r="O2692" s="4">
        <v>0.40039999999999998</v>
      </c>
      <c r="P2692" s="4">
        <v>0.50390000000000001</v>
      </c>
    </row>
    <row r="2693" spans="1:16" x14ac:dyDescent="0.25">
      <c r="A2693" t="s">
        <v>2447</v>
      </c>
      <c r="B2693" s="2">
        <v>0</v>
      </c>
      <c r="E2693" s="4" t="e">
        <v>#N/A</v>
      </c>
      <c r="F2693" s="4">
        <v>0.18</v>
      </c>
      <c r="K2693" s="4">
        <v>0.17</v>
      </c>
      <c r="L2693" s="4">
        <v>0.32090000000000002</v>
      </c>
      <c r="M2693" s="4">
        <v>0.52769999999999995</v>
      </c>
      <c r="N2693" s="4">
        <v>0.48</v>
      </c>
      <c r="O2693" s="4">
        <v>0.40039999999999998</v>
      </c>
      <c r="P2693" s="4">
        <v>0.50390000000000001</v>
      </c>
    </row>
    <row r="2694" spans="1:16" x14ac:dyDescent="0.25">
      <c r="A2694" t="s">
        <v>2448</v>
      </c>
      <c r="B2694" s="2">
        <v>0</v>
      </c>
      <c r="E2694" s="4" t="e">
        <v>#N/A</v>
      </c>
      <c r="F2694" s="4">
        <v>0.18</v>
      </c>
      <c r="K2694" s="4">
        <v>0.17</v>
      </c>
      <c r="L2694" s="4">
        <v>0.32090000000000002</v>
      </c>
      <c r="M2694" s="4">
        <v>0.52769999999999995</v>
      </c>
      <c r="N2694" s="4">
        <v>0.48</v>
      </c>
      <c r="O2694" s="4">
        <v>0.40039999999999998</v>
      </c>
      <c r="P2694" s="4">
        <v>0.50390000000000001</v>
      </c>
    </row>
    <row r="2695" spans="1:16" x14ac:dyDescent="0.25">
      <c r="A2695" t="s">
        <v>2449</v>
      </c>
      <c r="B2695" s="2">
        <v>0</v>
      </c>
      <c r="E2695" s="4" t="e">
        <v>#N/A</v>
      </c>
      <c r="F2695" s="4">
        <v>0.18</v>
      </c>
      <c r="K2695" s="4">
        <v>0.17</v>
      </c>
      <c r="L2695" s="4">
        <v>0.32090000000000002</v>
      </c>
      <c r="M2695" s="4">
        <v>0.52769999999999995</v>
      </c>
      <c r="N2695" s="4">
        <v>0.48</v>
      </c>
      <c r="O2695" s="4">
        <v>0.40039999999999998</v>
      </c>
      <c r="P2695" s="4">
        <v>0.50390000000000001</v>
      </c>
    </row>
    <row r="2696" spans="1:16" x14ac:dyDescent="0.25">
      <c r="A2696" t="s">
        <v>2450</v>
      </c>
      <c r="B2696" s="2">
        <v>0</v>
      </c>
      <c r="E2696" s="4" t="e">
        <v>#N/A</v>
      </c>
      <c r="F2696" s="4">
        <v>0.18</v>
      </c>
      <c r="K2696" s="4">
        <v>0.17</v>
      </c>
      <c r="L2696" s="4">
        <v>0.32090000000000002</v>
      </c>
      <c r="M2696" s="4">
        <v>0.52769999999999995</v>
      </c>
      <c r="N2696" s="4">
        <v>0.48</v>
      </c>
      <c r="O2696" s="4">
        <v>0.40039999999999998</v>
      </c>
      <c r="P2696" s="4">
        <v>0.50390000000000001</v>
      </c>
    </row>
    <row r="2697" spans="1:16" x14ac:dyDescent="0.25">
      <c r="A2697" t="s">
        <v>2451</v>
      </c>
      <c r="B2697" s="2">
        <v>0</v>
      </c>
      <c r="E2697" s="4" t="e">
        <v>#N/A</v>
      </c>
      <c r="F2697" s="4">
        <v>0.18</v>
      </c>
      <c r="K2697" s="4">
        <v>0.17</v>
      </c>
      <c r="L2697" s="4">
        <v>0.32090000000000002</v>
      </c>
      <c r="M2697" s="4">
        <v>0.52769999999999995</v>
      </c>
      <c r="N2697" s="4">
        <v>0.48</v>
      </c>
      <c r="O2697" s="4">
        <v>0.40039999999999998</v>
      </c>
      <c r="P2697" s="4">
        <v>0.50390000000000001</v>
      </c>
    </row>
    <row r="2698" spans="1:16" x14ac:dyDescent="0.25">
      <c r="A2698" t="s">
        <v>2452</v>
      </c>
      <c r="B2698" s="2">
        <v>0</v>
      </c>
      <c r="E2698" s="4" t="e">
        <v>#N/A</v>
      </c>
      <c r="F2698" s="4">
        <v>0.18</v>
      </c>
      <c r="K2698" s="4">
        <v>0.17</v>
      </c>
      <c r="L2698" s="4">
        <v>0.32090000000000002</v>
      </c>
      <c r="M2698" s="4">
        <v>0.52769999999999995</v>
      </c>
      <c r="N2698" s="4">
        <v>0.48</v>
      </c>
      <c r="O2698" s="4">
        <v>0.40039999999999998</v>
      </c>
      <c r="P2698" s="4">
        <v>0.50390000000000001</v>
      </c>
    </row>
    <row r="2699" spans="1:16" x14ac:dyDescent="0.25">
      <c r="A2699" t="s">
        <v>2453</v>
      </c>
      <c r="B2699" s="2">
        <v>0</v>
      </c>
      <c r="E2699" s="4" t="e">
        <v>#N/A</v>
      </c>
      <c r="F2699" s="4">
        <v>0.18</v>
      </c>
      <c r="K2699" s="4">
        <v>0.17</v>
      </c>
      <c r="L2699" s="4">
        <v>0.32090000000000002</v>
      </c>
      <c r="M2699" s="4">
        <v>0.52769999999999995</v>
      </c>
      <c r="N2699" s="4">
        <v>0.48</v>
      </c>
      <c r="O2699" s="4">
        <v>0.40039999999999998</v>
      </c>
      <c r="P2699" s="4">
        <v>0.50390000000000001</v>
      </c>
    </row>
    <row r="2700" spans="1:16" x14ac:dyDescent="0.25">
      <c r="A2700" t="s">
        <v>2454</v>
      </c>
      <c r="B2700" s="2">
        <v>0</v>
      </c>
      <c r="E2700" s="4" t="e">
        <v>#N/A</v>
      </c>
      <c r="F2700" s="4">
        <v>0.18</v>
      </c>
      <c r="K2700" s="4">
        <v>0.17</v>
      </c>
      <c r="L2700" s="4">
        <v>0.32090000000000002</v>
      </c>
      <c r="M2700" s="4">
        <v>0.52769999999999995</v>
      </c>
      <c r="N2700" s="4">
        <v>0.48</v>
      </c>
      <c r="O2700" s="4">
        <v>0.40039999999999998</v>
      </c>
      <c r="P2700" s="4">
        <v>0.50390000000000001</v>
      </c>
    </row>
    <row r="2701" spans="1:16" x14ac:dyDescent="0.25">
      <c r="A2701" t="s">
        <v>2455</v>
      </c>
      <c r="B2701" s="2">
        <v>0</v>
      </c>
      <c r="E2701" s="4" t="e">
        <v>#N/A</v>
      </c>
      <c r="F2701" s="4">
        <v>0.18</v>
      </c>
      <c r="K2701" s="4">
        <v>0.17</v>
      </c>
      <c r="L2701" s="4">
        <v>0.32090000000000002</v>
      </c>
      <c r="M2701" s="4">
        <v>0.52769999999999995</v>
      </c>
      <c r="N2701" s="4">
        <v>0.48</v>
      </c>
      <c r="O2701" s="4">
        <v>0.40039999999999998</v>
      </c>
      <c r="P2701" s="4">
        <v>0.50390000000000001</v>
      </c>
    </row>
    <row r="2702" spans="1:16" x14ac:dyDescent="0.25">
      <c r="A2702" t="s">
        <v>2456</v>
      </c>
      <c r="B2702" s="2">
        <v>0</v>
      </c>
      <c r="E2702" s="4" t="e">
        <v>#N/A</v>
      </c>
      <c r="F2702" s="4">
        <v>0.18</v>
      </c>
      <c r="K2702" s="4">
        <v>0.17</v>
      </c>
      <c r="L2702" s="4">
        <v>0.32090000000000002</v>
      </c>
      <c r="M2702" s="4">
        <v>0.52769999999999995</v>
      </c>
      <c r="N2702" s="4">
        <v>0.48</v>
      </c>
      <c r="O2702" s="4">
        <v>0.40039999999999998</v>
      </c>
      <c r="P2702" s="4">
        <v>0.50390000000000001</v>
      </c>
    </row>
    <row r="2703" spans="1:16" x14ac:dyDescent="0.25">
      <c r="A2703" t="s">
        <v>2457</v>
      </c>
      <c r="B2703" s="2">
        <v>0</v>
      </c>
      <c r="E2703" s="4" t="e">
        <v>#N/A</v>
      </c>
      <c r="F2703" s="4">
        <v>0.18</v>
      </c>
      <c r="K2703" s="4">
        <v>0.17</v>
      </c>
      <c r="L2703" s="4">
        <v>0.32090000000000002</v>
      </c>
      <c r="M2703" s="4">
        <v>0.52769999999999995</v>
      </c>
      <c r="N2703" s="4">
        <v>0.48</v>
      </c>
      <c r="O2703" s="4">
        <v>0.40039999999999998</v>
      </c>
      <c r="P2703" s="4">
        <v>0.50390000000000001</v>
      </c>
    </row>
    <row r="2704" spans="1:16" x14ac:dyDescent="0.25">
      <c r="A2704" t="s">
        <v>2458</v>
      </c>
      <c r="B2704" s="2">
        <v>0</v>
      </c>
      <c r="E2704" s="4" t="e">
        <v>#N/A</v>
      </c>
      <c r="F2704" s="4">
        <v>0.18</v>
      </c>
      <c r="K2704" s="4">
        <v>0.17</v>
      </c>
      <c r="L2704" s="4">
        <v>0.32090000000000002</v>
      </c>
      <c r="M2704" s="4">
        <v>0.52769999999999995</v>
      </c>
      <c r="N2704" s="4">
        <v>0.48</v>
      </c>
      <c r="O2704" s="4">
        <v>0.40039999999999998</v>
      </c>
      <c r="P2704" s="4">
        <v>0.50390000000000001</v>
      </c>
    </row>
    <row r="2705" spans="1:16" x14ac:dyDescent="0.25">
      <c r="A2705" t="s">
        <v>2459</v>
      </c>
      <c r="B2705" s="2">
        <v>0</v>
      </c>
      <c r="E2705" s="4" t="e">
        <v>#N/A</v>
      </c>
      <c r="F2705" s="4">
        <v>0.18</v>
      </c>
      <c r="K2705" s="4">
        <v>0.17</v>
      </c>
      <c r="L2705" s="4">
        <v>0.32090000000000002</v>
      </c>
      <c r="M2705" s="4">
        <v>0.52769999999999995</v>
      </c>
      <c r="N2705" s="4">
        <v>0.48</v>
      </c>
      <c r="O2705" s="4">
        <v>0.40039999999999998</v>
      </c>
      <c r="P2705" s="4">
        <v>0.50390000000000001</v>
      </c>
    </row>
    <row r="2706" spans="1:16" x14ac:dyDescent="0.25">
      <c r="A2706" t="s">
        <v>2460</v>
      </c>
      <c r="B2706" s="2">
        <v>0</v>
      </c>
      <c r="E2706" s="4" t="e">
        <v>#N/A</v>
      </c>
      <c r="F2706" s="4">
        <v>0.18</v>
      </c>
      <c r="K2706" s="4">
        <v>0.17</v>
      </c>
      <c r="L2706" s="4">
        <v>0.32090000000000002</v>
      </c>
      <c r="M2706" s="4">
        <v>0.52769999999999995</v>
      </c>
      <c r="N2706" s="4">
        <v>0.48</v>
      </c>
      <c r="O2706" s="4">
        <v>0.40039999999999998</v>
      </c>
      <c r="P2706" s="4">
        <v>0.50390000000000001</v>
      </c>
    </row>
    <row r="2707" spans="1:16" x14ac:dyDescent="0.25">
      <c r="A2707" t="s">
        <v>2461</v>
      </c>
      <c r="B2707" s="2">
        <v>0</v>
      </c>
      <c r="E2707" s="4" t="e">
        <v>#N/A</v>
      </c>
      <c r="F2707" s="4">
        <v>0.18</v>
      </c>
      <c r="K2707" s="4">
        <v>0.17</v>
      </c>
      <c r="L2707" s="4">
        <v>0.32090000000000002</v>
      </c>
      <c r="M2707" s="4">
        <v>0.52769999999999995</v>
      </c>
      <c r="N2707" s="4">
        <v>0.48</v>
      </c>
      <c r="O2707" s="4">
        <v>0.40039999999999998</v>
      </c>
      <c r="P2707" s="4">
        <v>0.50390000000000001</v>
      </c>
    </row>
    <row r="2708" spans="1:16" x14ac:dyDescent="0.25">
      <c r="A2708" t="s">
        <v>2462</v>
      </c>
      <c r="B2708" s="2">
        <v>0</v>
      </c>
      <c r="E2708" s="4" t="e">
        <v>#N/A</v>
      </c>
      <c r="F2708" s="4">
        <v>0.18</v>
      </c>
      <c r="K2708" s="4">
        <v>0.17</v>
      </c>
      <c r="L2708" s="4">
        <v>0.32090000000000002</v>
      </c>
      <c r="M2708" s="4">
        <v>0.52769999999999995</v>
      </c>
      <c r="N2708" s="4">
        <v>0.48</v>
      </c>
      <c r="O2708" s="4">
        <v>0.40039999999999998</v>
      </c>
      <c r="P2708" s="4">
        <v>0.50390000000000001</v>
      </c>
    </row>
    <row r="2709" spans="1:16" x14ac:dyDescent="0.25">
      <c r="A2709" t="s">
        <v>2463</v>
      </c>
      <c r="B2709" s="2">
        <v>0</v>
      </c>
      <c r="E2709" s="4" t="e">
        <v>#N/A</v>
      </c>
      <c r="F2709" s="4">
        <v>0.18</v>
      </c>
      <c r="K2709" s="4">
        <v>0.17</v>
      </c>
      <c r="L2709" s="4">
        <v>0.32090000000000002</v>
      </c>
      <c r="M2709" s="4">
        <v>0.52769999999999995</v>
      </c>
      <c r="N2709" s="4">
        <v>0.48</v>
      </c>
      <c r="O2709" s="4">
        <v>0.40039999999999998</v>
      </c>
      <c r="P2709" s="4">
        <v>0.50390000000000001</v>
      </c>
    </row>
    <row r="2710" spans="1:16" x14ac:dyDescent="0.25">
      <c r="A2710" t="s">
        <v>2464</v>
      </c>
      <c r="B2710" s="2">
        <v>0</v>
      </c>
      <c r="E2710" s="4" t="e">
        <v>#N/A</v>
      </c>
      <c r="F2710" s="4">
        <v>0.18</v>
      </c>
      <c r="K2710" s="4">
        <v>0.17</v>
      </c>
      <c r="L2710" s="4">
        <v>0.32090000000000002</v>
      </c>
      <c r="M2710" s="4">
        <v>0.52769999999999995</v>
      </c>
      <c r="N2710" s="4">
        <v>0.48</v>
      </c>
      <c r="O2710" s="4">
        <v>0.40039999999999998</v>
      </c>
      <c r="P2710" s="4">
        <v>0.50390000000000001</v>
      </c>
    </row>
    <row r="2711" spans="1:16" x14ac:dyDescent="0.25">
      <c r="A2711" t="s">
        <v>2465</v>
      </c>
      <c r="B2711" s="2">
        <v>0</v>
      </c>
      <c r="E2711" s="4" t="e">
        <v>#N/A</v>
      </c>
      <c r="F2711" s="4">
        <v>0.18</v>
      </c>
      <c r="K2711" s="4">
        <v>0.17</v>
      </c>
      <c r="L2711" s="4">
        <v>0.32090000000000002</v>
      </c>
      <c r="M2711" s="4">
        <v>0.52769999999999995</v>
      </c>
      <c r="N2711" s="4">
        <v>0.48</v>
      </c>
      <c r="O2711" s="4">
        <v>0.40039999999999998</v>
      </c>
      <c r="P2711" s="4">
        <v>0.50390000000000001</v>
      </c>
    </row>
    <row r="2712" spans="1:16" x14ac:dyDescent="0.25">
      <c r="A2712" t="s">
        <v>2466</v>
      </c>
      <c r="B2712" s="2">
        <v>0</v>
      </c>
      <c r="E2712" s="4" t="e">
        <v>#N/A</v>
      </c>
      <c r="F2712" s="4">
        <v>0.18</v>
      </c>
      <c r="K2712" s="4">
        <v>0.17</v>
      </c>
      <c r="L2712" s="4">
        <v>0.32090000000000002</v>
      </c>
      <c r="M2712" s="4">
        <v>0.52769999999999995</v>
      </c>
      <c r="N2712" s="4">
        <v>0.48</v>
      </c>
      <c r="O2712" s="4">
        <v>0.40039999999999998</v>
      </c>
      <c r="P2712" s="4">
        <v>0.50390000000000001</v>
      </c>
    </row>
    <row r="2713" spans="1:16" x14ac:dyDescent="0.25">
      <c r="A2713" t="s">
        <v>2467</v>
      </c>
      <c r="B2713" s="2">
        <v>0</v>
      </c>
      <c r="E2713" s="4" t="e">
        <v>#N/A</v>
      </c>
      <c r="F2713" s="4">
        <v>0.18</v>
      </c>
      <c r="K2713" s="4">
        <v>0.17</v>
      </c>
      <c r="L2713" s="4">
        <v>0.32090000000000002</v>
      </c>
      <c r="M2713" s="4">
        <v>0.52769999999999995</v>
      </c>
      <c r="N2713" s="4">
        <v>0.48</v>
      </c>
      <c r="O2713" s="4">
        <v>0.40039999999999998</v>
      </c>
      <c r="P2713" s="4">
        <v>0.50390000000000001</v>
      </c>
    </row>
    <row r="2714" spans="1:16" x14ac:dyDescent="0.25">
      <c r="A2714" t="s">
        <v>2468</v>
      </c>
      <c r="B2714" s="2">
        <v>0</v>
      </c>
      <c r="E2714" s="4" t="e">
        <v>#N/A</v>
      </c>
      <c r="F2714" s="4">
        <v>0.18</v>
      </c>
      <c r="K2714" s="4">
        <v>0.17</v>
      </c>
      <c r="L2714" s="4">
        <v>0.32090000000000002</v>
      </c>
      <c r="M2714" s="4">
        <v>0.52769999999999995</v>
      </c>
      <c r="N2714" s="4">
        <v>0.48</v>
      </c>
      <c r="O2714" s="4">
        <v>0.40039999999999998</v>
      </c>
      <c r="P2714" s="4">
        <v>0.50390000000000001</v>
      </c>
    </row>
    <row r="2715" spans="1:16" x14ac:dyDescent="0.25">
      <c r="A2715" t="s">
        <v>2469</v>
      </c>
      <c r="B2715" s="2">
        <v>0</v>
      </c>
      <c r="E2715" s="4" t="e">
        <v>#N/A</v>
      </c>
      <c r="F2715" s="4">
        <v>0.18</v>
      </c>
      <c r="K2715" s="4">
        <v>0.17</v>
      </c>
      <c r="L2715" s="4">
        <v>0.32090000000000002</v>
      </c>
      <c r="M2715" s="4">
        <v>0.52769999999999995</v>
      </c>
      <c r="N2715" s="4">
        <v>0.48</v>
      </c>
      <c r="O2715" s="4">
        <v>0.40039999999999998</v>
      </c>
      <c r="P2715" s="4">
        <v>0.50390000000000001</v>
      </c>
    </row>
    <row r="2716" spans="1:16" x14ac:dyDescent="0.25">
      <c r="A2716" t="s">
        <v>2470</v>
      </c>
      <c r="B2716" s="2">
        <v>0</v>
      </c>
      <c r="E2716" s="4" t="e">
        <v>#N/A</v>
      </c>
      <c r="F2716" s="4">
        <v>0.18</v>
      </c>
      <c r="K2716" s="4">
        <v>0.17</v>
      </c>
      <c r="L2716" s="4">
        <v>0.32090000000000002</v>
      </c>
      <c r="M2716" s="4">
        <v>0.52769999999999995</v>
      </c>
      <c r="N2716" s="4">
        <v>0.48</v>
      </c>
      <c r="O2716" s="4">
        <v>0.40039999999999998</v>
      </c>
      <c r="P2716" s="4">
        <v>0.50390000000000001</v>
      </c>
    </row>
    <row r="2717" spans="1:16" x14ac:dyDescent="0.25">
      <c r="A2717" t="s">
        <v>2471</v>
      </c>
      <c r="B2717" s="2">
        <v>0</v>
      </c>
      <c r="E2717" s="4" t="e">
        <v>#N/A</v>
      </c>
      <c r="F2717" s="4">
        <v>0.18</v>
      </c>
      <c r="K2717" s="4">
        <v>0.17</v>
      </c>
      <c r="L2717" s="4">
        <v>0.32090000000000002</v>
      </c>
      <c r="M2717" s="4">
        <v>0.52769999999999995</v>
      </c>
      <c r="N2717" s="4">
        <v>0.48</v>
      </c>
      <c r="O2717" s="4">
        <v>0.40039999999999998</v>
      </c>
      <c r="P2717" s="4">
        <v>0.50390000000000001</v>
      </c>
    </row>
    <row r="2718" spans="1:16" x14ac:dyDescent="0.25">
      <c r="A2718" t="s">
        <v>2472</v>
      </c>
      <c r="B2718" s="2">
        <v>0</v>
      </c>
      <c r="E2718" s="4" t="e">
        <v>#N/A</v>
      </c>
      <c r="F2718" s="4">
        <v>0.18</v>
      </c>
      <c r="K2718" s="4">
        <v>0.17</v>
      </c>
      <c r="L2718" s="4">
        <v>0.32090000000000002</v>
      </c>
      <c r="M2718" s="4">
        <v>0.52769999999999995</v>
      </c>
      <c r="N2718" s="4">
        <v>0.48</v>
      </c>
      <c r="O2718" s="4">
        <v>0.40039999999999998</v>
      </c>
      <c r="P2718" s="4">
        <v>0.50390000000000001</v>
      </c>
    </row>
    <row r="2719" spans="1:16" x14ac:dyDescent="0.25">
      <c r="A2719" t="s">
        <v>2473</v>
      </c>
      <c r="B2719" s="2">
        <v>0</v>
      </c>
      <c r="E2719" s="4" t="e">
        <v>#N/A</v>
      </c>
      <c r="F2719" s="4">
        <v>0.18</v>
      </c>
      <c r="K2719" s="4">
        <v>0.17</v>
      </c>
      <c r="L2719" s="4">
        <v>0.32090000000000002</v>
      </c>
      <c r="M2719" s="4">
        <v>0.52769999999999995</v>
      </c>
      <c r="N2719" s="4">
        <v>0.48</v>
      </c>
      <c r="O2719" s="4">
        <v>0.40039999999999998</v>
      </c>
      <c r="P2719" s="4">
        <v>0.50390000000000001</v>
      </c>
    </row>
    <row r="2720" spans="1:16" x14ac:dyDescent="0.25">
      <c r="A2720" t="s">
        <v>2474</v>
      </c>
      <c r="B2720" s="2">
        <v>0</v>
      </c>
      <c r="E2720" s="4" t="e">
        <v>#N/A</v>
      </c>
      <c r="F2720" s="4">
        <v>0.18</v>
      </c>
      <c r="K2720" s="4">
        <v>0.17</v>
      </c>
      <c r="L2720" s="4">
        <v>0.32090000000000002</v>
      </c>
      <c r="M2720" s="4">
        <v>0.52769999999999995</v>
      </c>
      <c r="N2720" s="4">
        <v>0.48</v>
      </c>
      <c r="O2720" s="4">
        <v>0.40039999999999998</v>
      </c>
      <c r="P2720" s="4">
        <v>0.50390000000000001</v>
      </c>
    </row>
    <row r="2721" spans="1:16" x14ac:dyDescent="0.25">
      <c r="A2721" t="s">
        <v>2475</v>
      </c>
      <c r="B2721" s="2">
        <v>0</v>
      </c>
      <c r="E2721" s="4" t="e">
        <v>#N/A</v>
      </c>
      <c r="F2721" s="4">
        <v>0.18</v>
      </c>
      <c r="K2721" s="4">
        <v>0.17</v>
      </c>
      <c r="L2721" s="4">
        <v>0.32090000000000002</v>
      </c>
      <c r="M2721" s="4">
        <v>0.52769999999999995</v>
      </c>
      <c r="N2721" s="4">
        <v>0.48</v>
      </c>
      <c r="O2721" s="4">
        <v>0.40039999999999998</v>
      </c>
      <c r="P2721" s="4">
        <v>0.50390000000000001</v>
      </c>
    </row>
    <row r="2722" spans="1:16" x14ac:dyDescent="0.25">
      <c r="A2722" t="s">
        <v>2476</v>
      </c>
      <c r="B2722" s="2">
        <v>0</v>
      </c>
      <c r="E2722" s="4" t="e">
        <v>#N/A</v>
      </c>
      <c r="F2722" s="4">
        <v>0.18</v>
      </c>
      <c r="K2722" s="4">
        <v>0.17</v>
      </c>
      <c r="L2722" s="4">
        <v>0.32090000000000002</v>
      </c>
      <c r="M2722" s="4">
        <v>0.52769999999999995</v>
      </c>
      <c r="N2722" s="4">
        <v>0.48</v>
      </c>
      <c r="O2722" s="4">
        <v>0.40039999999999998</v>
      </c>
      <c r="P2722" s="4">
        <v>0.50390000000000001</v>
      </c>
    </row>
    <row r="2723" spans="1:16" x14ac:dyDescent="0.25">
      <c r="A2723" t="s">
        <v>2477</v>
      </c>
      <c r="B2723" s="2">
        <v>0</v>
      </c>
      <c r="E2723" s="4" t="e">
        <v>#N/A</v>
      </c>
      <c r="F2723" s="4">
        <v>0.18</v>
      </c>
      <c r="K2723" s="4">
        <v>0.17</v>
      </c>
      <c r="L2723" s="4">
        <v>0.32090000000000002</v>
      </c>
      <c r="M2723" s="4">
        <v>0.52769999999999995</v>
      </c>
      <c r="N2723" s="4">
        <v>0.48</v>
      </c>
      <c r="O2723" s="4">
        <v>0.40039999999999998</v>
      </c>
      <c r="P2723" s="4">
        <v>0.50390000000000001</v>
      </c>
    </row>
    <row r="2724" spans="1:16" x14ac:dyDescent="0.25">
      <c r="A2724" t="s">
        <v>2478</v>
      </c>
      <c r="B2724" s="2">
        <v>0</v>
      </c>
      <c r="E2724" s="4" t="e">
        <v>#N/A</v>
      </c>
      <c r="F2724" s="4">
        <v>0.18</v>
      </c>
      <c r="K2724" s="4">
        <v>0.17</v>
      </c>
      <c r="L2724" s="4">
        <v>0.32090000000000002</v>
      </c>
      <c r="M2724" s="4">
        <v>0.52769999999999995</v>
      </c>
      <c r="N2724" s="4">
        <v>0.48</v>
      </c>
      <c r="O2724" s="4">
        <v>0.40039999999999998</v>
      </c>
      <c r="P2724" s="4">
        <v>0.50390000000000001</v>
      </c>
    </row>
    <row r="2725" spans="1:16" x14ac:dyDescent="0.25">
      <c r="A2725" t="s">
        <v>2479</v>
      </c>
      <c r="B2725" s="2">
        <v>0</v>
      </c>
      <c r="E2725" s="4" t="e">
        <v>#N/A</v>
      </c>
      <c r="F2725" s="4">
        <v>0.18</v>
      </c>
      <c r="K2725" s="4">
        <v>0.17</v>
      </c>
      <c r="L2725" s="4">
        <v>0.32090000000000002</v>
      </c>
      <c r="M2725" s="4">
        <v>0.52769999999999995</v>
      </c>
      <c r="N2725" s="4">
        <v>0.48</v>
      </c>
      <c r="O2725" s="4">
        <v>0.40039999999999998</v>
      </c>
      <c r="P2725" s="4">
        <v>0.50390000000000001</v>
      </c>
    </row>
    <row r="2726" spans="1:16" x14ac:dyDescent="0.25">
      <c r="A2726" t="s">
        <v>2480</v>
      </c>
      <c r="B2726" s="2">
        <v>0</v>
      </c>
      <c r="E2726" s="4" t="e">
        <v>#N/A</v>
      </c>
      <c r="F2726" s="4">
        <v>0.18</v>
      </c>
      <c r="K2726" s="4">
        <v>0.17</v>
      </c>
      <c r="L2726" s="4">
        <v>0.32090000000000002</v>
      </c>
      <c r="M2726" s="4">
        <v>0.52769999999999995</v>
      </c>
      <c r="N2726" s="4">
        <v>0.48</v>
      </c>
      <c r="O2726" s="4">
        <v>0.40039999999999998</v>
      </c>
      <c r="P2726" s="4">
        <v>0.50390000000000001</v>
      </c>
    </row>
    <row r="2727" spans="1:16" x14ac:dyDescent="0.25">
      <c r="A2727" t="s">
        <v>2481</v>
      </c>
      <c r="B2727" s="2">
        <v>0</v>
      </c>
      <c r="E2727" s="4" t="e">
        <v>#N/A</v>
      </c>
      <c r="F2727" s="4">
        <v>0.18</v>
      </c>
      <c r="K2727" s="4">
        <v>0.17</v>
      </c>
      <c r="L2727" s="4">
        <v>0.32090000000000002</v>
      </c>
      <c r="M2727" s="4">
        <v>0.52769999999999995</v>
      </c>
      <c r="N2727" s="4">
        <v>0.48</v>
      </c>
      <c r="O2727" s="4">
        <v>0.40039999999999998</v>
      </c>
      <c r="P2727" s="4">
        <v>0.50390000000000001</v>
      </c>
    </row>
    <row r="2728" spans="1:16" x14ac:dyDescent="0.25">
      <c r="A2728" t="s">
        <v>2482</v>
      </c>
      <c r="B2728" s="2">
        <v>0</v>
      </c>
      <c r="E2728" s="4" t="e">
        <v>#N/A</v>
      </c>
      <c r="F2728" s="4">
        <v>0.18</v>
      </c>
      <c r="K2728" s="4">
        <v>0.17</v>
      </c>
      <c r="L2728" s="4">
        <v>0.32090000000000002</v>
      </c>
      <c r="M2728" s="4">
        <v>0.52769999999999995</v>
      </c>
      <c r="N2728" s="4">
        <v>0.48</v>
      </c>
      <c r="O2728" s="4">
        <v>0.40039999999999998</v>
      </c>
      <c r="P2728" s="4">
        <v>0.50390000000000001</v>
      </c>
    </row>
    <row r="2729" spans="1:16" x14ac:dyDescent="0.25">
      <c r="A2729" t="s">
        <v>2483</v>
      </c>
      <c r="B2729" s="2">
        <v>0</v>
      </c>
      <c r="E2729" s="4" t="e">
        <v>#N/A</v>
      </c>
      <c r="F2729" s="4">
        <v>0.18</v>
      </c>
      <c r="K2729" s="4">
        <v>0.17</v>
      </c>
      <c r="L2729" s="4">
        <v>0.32090000000000002</v>
      </c>
      <c r="M2729" s="4">
        <v>0.52769999999999995</v>
      </c>
      <c r="N2729" s="4">
        <v>0.48</v>
      </c>
      <c r="O2729" s="4">
        <v>0.40039999999999998</v>
      </c>
      <c r="P2729" s="4">
        <v>0.50390000000000001</v>
      </c>
    </row>
    <row r="2730" spans="1:16" x14ac:dyDescent="0.25">
      <c r="A2730" t="s">
        <v>2484</v>
      </c>
      <c r="B2730" s="2">
        <v>0</v>
      </c>
      <c r="E2730" s="4" t="e">
        <v>#N/A</v>
      </c>
      <c r="F2730" s="4">
        <v>0.18</v>
      </c>
      <c r="K2730" s="4">
        <v>0.17</v>
      </c>
      <c r="L2730" s="4">
        <v>0.32090000000000002</v>
      </c>
      <c r="M2730" s="4">
        <v>0.52769999999999995</v>
      </c>
      <c r="N2730" s="4">
        <v>0.48</v>
      </c>
      <c r="O2730" s="4">
        <v>0.40039999999999998</v>
      </c>
      <c r="P2730" s="4">
        <v>0.50390000000000001</v>
      </c>
    </row>
    <row r="2731" spans="1:16" x14ac:dyDescent="0.25">
      <c r="A2731" t="s">
        <v>2485</v>
      </c>
      <c r="B2731" s="2">
        <v>0</v>
      </c>
      <c r="E2731" s="4" t="e">
        <v>#N/A</v>
      </c>
      <c r="F2731" s="4">
        <v>0.18</v>
      </c>
      <c r="K2731" s="4">
        <v>0.17</v>
      </c>
      <c r="L2731" s="4">
        <v>0.32090000000000002</v>
      </c>
      <c r="M2731" s="4">
        <v>0.52769999999999995</v>
      </c>
      <c r="N2731" s="4">
        <v>0.48</v>
      </c>
      <c r="O2731" s="4">
        <v>0.40039999999999998</v>
      </c>
      <c r="P2731" s="4">
        <v>0.50390000000000001</v>
      </c>
    </row>
    <row r="2732" spans="1:16" x14ac:dyDescent="0.25">
      <c r="A2732" t="s">
        <v>2486</v>
      </c>
      <c r="B2732" s="2">
        <v>0</v>
      </c>
      <c r="E2732" s="4" t="e">
        <v>#N/A</v>
      </c>
      <c r="F2732" s="4">
        <v>0.18</v>
      </c>
      <c r="K2732" s="4">
        <v>0.17</v>
      </c>
      <c r="L2732" s="4">
        <v>0.32090000000000002</v>
      </c>
      <c r="M2732" s="4">
        <v>0.52769999999999995</v>
      </c>
      <c r="N2732" s="4">
        <v>0.48</v>
      </c>
      <c r="O2732" s="4">
        <v>0.40039999999999998</v>
      </c>
      <c r="P2732" s="4">
        <v>0.50390000000000001</v>
      </c>
    </row>
    <row r="2733" spans="1:16" x14ac:dyDescent="0.25">
      <c r="A2733" t="s">
        <v>2487</v>
      </c>
      <c r="B2733" s="2">
        <v>0</v>
      </c>
      <c r="E2733" s="4" t="e">
        <v>#N/A</v>
      </c>
      <c r="F2733" s="4">
        <v>0.18</v>
      </c>
      <c r="K2733" s="4">
        <v>0.17</v>
      </c>
      <c r="L2733" s="4">
        <v>0.32090000000000002</v>
      </c>
      <c r="M2733" s="4">
        <v>0.52769999999999995</v>
      </c>
      <c r="N2733" s="4">
        <v>0.48</v>
      </c>
      <c r="O2733" s="4">
        <v>0.40039999999999998</v>
      </c>
      <c r="P2733" s="4">
        <v>0.50390000000000001</v>
      </c>
    </row>
    <row r="2734" spans="1:16" x14ac:dyDescent="0.25">
      <c r="A2734" t="s">
        <v>2488</v>
      </c>
      <c r="B2734" s="2">
        <v>0</v>
      </c>
      <c r="E2734" s="4" t="e">
        <v>#N/A</v>
      </c>
      <c r="F2734" s="4">
        <v>0.18</v>
      </c>
      <c r="K2734" s="4">
        <v>0.17</v>
      </c>
      <c r="L2734" s="4">
        <v>0.32090000000000002</v>
      </c>
      <c r="M2734" s="4">
        <v>0.52769999999999995</v>
      </c>
      <c r="N2734" s="4">
        <v>0.48</v>
      </c>
      <c r="O2734" s="4">
        <v>0.40039999999999998</v>
      </c>
      <c r="P2734" s="4">
        <v>0.50390000000000001</v>
      </c>
    </row>
    <row r="2735" spans="1:16" x14ac:dyDescent="0.25">
      <c r="A2735" t="s">
        <v>2489</v>
      </c>
      <c r="B2735" s="2">
        <v>0</v>
      </c>
      <c r="E2735" s="4" t="e">
        <v>#N/A</v>
      </c>
      <c r="F2735" s="4">
        <v>0.18</v>
      </c>
      <c r="K2735" s="4">
        <v>0.17</v>
      </c>
      <c r="L2735" s="4">
        <v>0.32090000000000002</v>
      </c>
      <c r="M2735" s="4">
        <v>0.52769999999999995</v>
      </c>
      <c r="N2735" s="4">
        <v>0.48</v>
      </c>
      <c r="O2735" s="4">
        <v>0.40039999999999998</v>
      </c>
      <c r="P2735" s="4">
        <v>0.50390000000000001</v>
      </c>
    </row>
    <row r="2736" spans="1:16" x14ac:dyDescent="0.25">
      <c r="A2736" t="s">
        <v>2490</v>
      </c>
      <c r="B2736" s="2">
        <v>0</v>
      </c>
      <c r="E2736" s="4" t="e">
        <v>#N/A</v>
      </c>
      <c r="F2736" s="4">
        <v>0.18</v>
      </c>
      <c r="K2736" s="4">
        <v>0.17</v>
      </c>
      <c r="L2736" s="4">
        <v>0.32090000000000002</v>
      </c>
      <c r="M2736" s="4">
        <v>0.52769999999999995</v>
      </c>
      <c r="N2736" s="4">
        <v>0.48</v>
      </c>
      <c r="O2736" s="4">
        <v>0.40039999999999998</v>
      </c>
      <c r="P2736" s="4">
        <v>0.50390000000000001</v>
      </c>
    </row>
    <row r="2737" spans="1:16" x14ac:dyDescent="0.25">
      <c r="A2737" t="s">
        <v>2491</v>
      </c>
      <c r="B2737" s="2">
        <v>0</v>
      </c>
      <c r="E2737" s="4" t="e">
        <v>#N/A</v>
      </c>
      <c r="F2737" s="4">
        <v>0.18</v>
      </c>
      <c r="K2737" s="4">
        <v>0.17</v>
      </c>
      <c r="L2737" s="4">
        <v>0.32090000000000002</v>
      </c>
      <c r="M2737" s="4">
        <v>0.52769999999999995</v>
      </c>
      <c r="N2737" s="4">
        <v>0.48</v>
      </c>
      <c r="O2737" s="4">
        <v>0.40039999999999998</v>
      </c>
      <c r="P2737" s="4">
        <v>0.50390000000000001</v>
      </c>
    </row>
    <row r="2738" spans="1:16" x14ac:dyDescent="0.25">
      <c r="A2738" t="s">
        <v>2492</v>
      </c>
      <c r="B2738" s="2">
        <v>0</v>
      </c>
      <c r="E2738" s="4" t="e">
        <v>#N/A</v>
      </c>
      <c r="F2738" s="4">
        <v>0.18</v>
      </c>
      <c r="K2738" s="4">
        <v>0.17</v>
      </c>
      <c r="L2738" s="4">
        <v>0.32090000000000002</v>
      </c>
      <c r="M2738" s="4">
        <v>0.52769999999999995</v>
      </c>
      <c r="N2738" s="4">
        <v>0.48</v>
      </c>
      <c r="O2738" s="4">
        <v>0.40039999999999998</v>
      </c>
      <c r="P2738" s="4">
        <v>0.50390000000000001</v>
      </c>
    </row>
    <row r="2739" spans="1:16" x14ac:dyDescent="0.25">
      <c r="A2739" t="s">
        <v>2493</v>
      </c>
      <c r="B2739" s="2">
        <v>0</v>
      </c>
      <c r="E2739" s="4" t="e">
        <v>#N/A</v>
      </c>
      <c r="F2739" s="4">
        <v>0.18</v>
      </c>
      <c r="K2739" s="4">
        <v>0.17</v>
      </c>
      <c r="L2739" s="4">
        <v>0.32090000000000002</v>
      </c>
      <c r="M2739" s="4">
        <v>0.52769999999999995</v>
      </c>
      <c r="N2739" s="4">
        <v>0.48</v>
      </c>
      <c r="O2739" s="4">
        <v>0.40039999999999998</v>
      </c>
      <c r="P2739" s="4">
        <v>0.50390000000000001</v>
      </c>
    </row>
    <row r="2740" spans="1:16" x14ac:dyDescent="0.25">
      <c r="A2740" t="s">
        <v>2494</v>
      </c>
      <c r="B2740" s="2">
        <v>0</v>
      </c>
      <c r="E2740" s="4" t="e">
        <v>#N/A</v>
      </c>
      <c r="F2740" s="4">
        <v>0.18</v>
      </c>
      <c r="K2740" s="4">
        <v>0.17</v>
      </c>
      <c r="L2740" s="4">
        <v>0.32090000000000002</v>
      </c>
      <c r="M2740" s="4">
        <v>0.52769999999999995</v>
      </c>
      <c r="N2740" s="4">
        <v>0.48</v>
      </c>
      <c r="O2740" s="4">
        <v>0.40039999999999998</v>
      </c>
      <c r="P2740" s="4">
        <v>0.50390000000000001</v>
      </c>
    </row>
    <row r="2741" spans="1:16" x14ac:dyDescent="0.25">
      <c r="A2741" t="s">
        <v>2495</v>
      </c>
      <c r="B2741" s="2">
        <v>0</v>
      </c>
      <c r="E2741" s="4" t="e">
        <v>#N/A</v>
      </c>
      <c r="F2741" s="4">
        <v>0.18</v>
      </c>
      <c r="K2741" s="4">
        <v>0.17</v>
      </c>
      <c r="L2741" s="4">
        <v>0.32090000000000002</v>
      </c>
      <c r="M2741" s="4">
        <v>0.52769999999999995</v>
      </c>
      <c r="N2741" s="4">
        <v>0.48</v>
      </c>
      <c r="O2741" s="4">
        <v>0.40039999999999998</v>
      </c>
      <c r="P2741" s="4">
        <v>0.50390000000000001</v>
      </c>
    </row>
    <row r="2742" spans="1:16" x14ac:dyDescent="0.25">
      <c r="A2742" t="s">
        <v>2496</v>
      </c>
      <c r="B2742" s="2">
        <v>0</v>
      </c>
      <c r="E2742" s="4" t="e">
        <v>#N/A</v>
      </c>
      <c r="F2742" s="4">
        <v>0.18</v>
      </c>
      <c r="K2742" s="4">
        <v>0.17</v>
      </c>
      <c r="L2742" s="4">
        <v>0.32090000000000002</v>
      </c>
      <c r="M2742" s="4">
        <v>0.52769999999999995</v>
      </c>
      <c r="N2742" s="4">
        <v>0.48</v>
      </c>
      <c r="O2742" s="4">
        <v>0.40039999999999998</v>
      </c>
      <c r="P2742" s="4">
        <v>0.50390000000000001</v>
      </c>
    </row>
    <row r="2743" spans="1:16" x14ac:dyDescent="0.25">
      <c r="A2743" t="s">
        <v>2497</v>
      </c>
      <c r="B2743" s="2">
        <v>0</v>
      </c>
      <c r="E2743" s="4" t="e">
        <v>#N/A</v>
      </c>
      <c r="F2743" s="4">
        <v>0.18</v>
      </c>
      <c r="K2743" s="4">
        <v>0.17</v>
      </c>
      <c r="L2743" s="4">
        <v>0.32090000000000002</v>
      </c>
      <c r="M2743" s="4">
        <v>0.52769999999999995</v>
      </c>
      <c r="N2743" s="4">
        <v>0.48</v>
      </c>
      <c r="O2743" s="4">
        <v>0.40039999999999998</v>
      </c>
      <c r="P2743" s="4">
        <v>0.50390000000000001</v>
      </c>
    </row>
    <row r="2744" spans="1:16" x14ac:dyDescent="0.25">
      <c r="A2744" t="s">
        <v>2498</v>
      </c>
      <c r="B2744" s="2">
        <v>0</v>
      </c>
      <c r="E2744" s="4" t="e">
        <v>#N/A</v>
      </c>
      <c r="F2744" s="4">
        <v>0.18</v>
      </c>
      <c r="K2744" s="4">
        <v>0.17</v>
      </c>
      <c r="L2744" s="4">
        <v>0.32090000000000002</v>
      </c>
      <c r="M2744" s="4">
        <v>0.52769999999999995</v>
      </c>
      <c r="N2744" s="4">
        <v>0.48</v>
      </c>
      <c r="O2744" s="4">
        <v>0.40039999999999998</v>
      </c>
      <c r="P2744" s="4">
        <v>0.50390000000000001</v>
      </c>
    </row>
    <row r="2745" spans="1:16" x14ac:dyDescent="0.25">
      <c r="A2745" t="s">
        <v>2499</v>
      </c>
      <c r="B2745" s="2">
        <v>0</v>
      </c>
      <c r="E2745" s="4" t="e">
        <v>#N/A</v>
      </c>
      <c r="F2745" s="4">
        <v>0.18</v>
      </c>
      <c r="K2745" s="4">
        <v>0.17</v>
      </c>
      <c r="L2745" s="4">
        <v>0.32090000000000002</v>
      </c>
      <c r="M2745" s="4">
        <v>0.52769999999999995</v>
      </c>
      <c r="N2745" s="4">
        <v>0.48</v>
      </c>
      <c r="O2745" s="4">
        <v>0.40039999999999998</v>
      </c>
      <c r="P2745" s="4">
        <v>0.50390000000000001</v>
      </c>
    </row>
    <row r="2746" spans="1:16" x14ac:dyDescent="0.25">
      <c r="A2746" t="s">
        <v>2500</v>
      </c>
      <c r="B2746" s="2">
        <v>0</v>
      </c>
      <c r="E2746" s="4" t="e">
        <v>#N/A</v>
      </c>
      <c r="F2746" s="4">
        <v>0.18</v>
      </c>
      <c r="K2746" s="4">
        <v>0.17</v>
      </c>
      <c r="L2746" s="4">
        <v>0.32090000000000002</v>
      </c>
      <c r="M2746" s="4">
        <v>0.52769999999999995</v>
      </c>
      <c r="N2746" s="4">
        <v>0.48</v>
      </c>
      <c r="O2746" s="4">
        <v>0.40039999999999998</v>
      </c>
      <c r="P2746" s="4">
        <v>0.50390000000000001</v>
      </c>
    </row>
    <row r="2747" spans="1:16" x14ac:dyDescent="0.25">
      <c r="A2747" t="s">
        <v>2501</v>
      </c>
      <c r="B2747" s="2">
        <v>0</v>
      </c>
      <c r="E2747" s="4" t="e">
        <v>#N/A</v>
      </c>
      <c r="F2747" s="4">
        <v>0.18</v>
      </c>
      <c r="K2747" s="4">
        <v>0.17</v>
      </c>
      <c r="L2747" s="4">
        <v>0.32090000000000002</v>
      </c>
      <c r="M2747" s="4">
        <v>0.52769999999999995</v>
      </c>
      <c r="N2747" s="4">
        <v>0.48</v>
      </c>
      <c r="O2747" s="4">
        <v>0.40039999999999998</v>
      </c>
      <c r="P2747" s="4">
        <v>0.50390000000000001</v>
      </c>
    </row>
    <row r="2748" spans="1:16" x14ac:dyDescent="0.25">
      <c r="A2748" t="s">
        <v>2502</v>
      </c>
      <c r="B2748" s="2">
        <v>0</v>
      </c>
      <c r="E2748" s="4" t="e">
        <v>#N/A</v>
      </c>
      <c r="F2748" s="4">
        <v>0.18</v>
      </c>
      <c r="K2748" s="4">
        <v>0.17</v>
      </c>
      <c r="L2748" s="4">
        <v>0.32090000000000002</v>
      </c>
      <c r="M2748" s="4">
        <v>0.52769999999999995</v>
      </c>
      <c r="N2748" s="4">
        <v>0.48</v>
      </c>
      <c r="O2748" s="4">
        <v>0.40039999999999998</v>
      </c>
      <c r="P2748" s="4">
        <v>0.50390000000000001</v>
      </c>
    </row>
    <row r="2749" spans="1:16" x14ac:dyDescent="0.25">
      <c r="A2749" t="s">
        <v>2503</v>
      </c>
      <c r="B2749" s="2">
        <v>0</v>
      </c>
      <c r="E2749" s="4" t="e">
        <v>#N/A</v>
      </c>
      <c r="F2749" s="4">
        <v>0.18</v>
      </c>
      <c r="K2749" s="4">
        <v>0.17</v>
      </c>
      <c r="L2749" s="4">
        <v>0.32090000000000002</v>
      </c>
      <c r="M2749" s="4">
        <v>0.52769999999999995</v>
      </c>
      <c r="N2749" s="4">
        <v>0.48</v>
      </c>
      <c r="O2749" s="4">
        <v>0.40039999999999998</v>
      </c>
      <c r="P2749" s="4">
        <v>0.50390000000000001</v>
      </c>
    </row>
    <row r="2750" spans="1:16" x14ac:dyDescent="0.25">
      <c r="A2750" t="s">
        <v>2504</v>
      </c>
      <c r="B2750" s="2">
        <v>0</v>
      </c>
      <c r="E2750" s="4" t="e">
        <v>#N/A</v>
      </c>
      <c r="F2750" s="4">
        <v>0.18</v>
      </c>
      <c r="K2750" s="4">
        <v>0.17</v>
      </c>
      <c r="L2750" s="4">
        <v>0.32090000000000002</v>
      </c>
      <c r="M2750" s="4">
        <v>0.52769999999999995</v>
      </c>
      <c r="N2750" s="4">
        <v>0.48</v>
      </c>
      <c r="O2750" s="4">
        <v>0.40039999999999998</v>
      </c>
      <c r="P2750" s="4">
        <v>0.50390000000000001</v>
      </c>
    </row>
    <row r="2751" spans="1:16" x14ac:dyDescent="0.25">
      <c r="A2751" t="s">
        <v>2505</v>
      </c>
      <c r="B2751" s="2">
        <v>0</v>
      </c>
      <c r="E2751" s="4" t="e">
        <v>#N/A</v>
      </c>
      <c r="F2751" s="4">
        <v>0.18</v>
      </c>
      <c r="K2751" s="4">
        <v>0.17</v>
      </c>
      <c r="L2751" s="4">
        <v>0.32090000000000002</v>
      </c>
      <c r="M2751" s="4">
        <v>0.52769999999999995</v>
      </c>
      <c r="N2751" s="4">
        <v>0.48</v>
      </c>
      <c r="O2751" s="4">
        <v>0.40039999999999998</v>
      </c>
      <c r="P2751" s="4">
        <v>0.50390000000000001</v>
      </c>
    </row>
    <row r="2752" spans="1:16" x14ac:dyDescent="0.25">
      <c r="A2752" t="s">
        <v>2506</v>
      </c>
      <c r="B2752" s="2">
        <v>0</v>
      </c>
      <c r="E2752" s="4" t="e">
        <v>#N/A</v>
      </c>
      <c r="F2752" s="4">
        <v>0.18</v>
      </c>
      <c r="K2752" s="4">
        <v>0.17</v>
      </c>
      <c r="L2752" s="4">
        <v>0.32090000000000002</v>
      </c>
      <c r="M2752" s="4">
        <v>0.52769999999999995</v>
      </c>
      <c r="N2752" s="4">
        <v>0.48</v>
      </c>
      <c r="O2752" s="4">
        <v>0.40039999999999998</v>
      </c>
      <c r="P2752" s="4">
        <v>0.50390000000000001</v>
      </c>
    </row>
    <row r="2753" spans="1:16" x14ac:dyDescent="0.25">
      <c r="A2753" t="s">
        <v>2507</v>
      </c>
      <c r="B2753" s="2">
        <v>0</v>
      </c>
      <c r="E2753" s="4" t="e">
        <v>#N/A</v>
      </c>
      <c r="F2753" s="4">
        <v>0.18</v>
      </c>
      <c r="K2753" s="4">
        <v>0.17</v>
      </c>
      <c r="L2753" s="4">
        <v>0.32090000000000002</v>
      </c>
      <c r="M2753" s="4">
        <v>0.52769999999999995</v>
      </c>
      <c r="N2753" s="4">
        <v>0.48</v>
      </c>
      <c r="O2753" s="4">
        <v>0.40039999999999998</v>
      </c>
      <c r="P2753" s="4">
        <v>0.50390000000000001</v>
      </c>
    </row>
    <row r="2754" spans="1:16" x14ac:dyDescent="0.25">
      <c r="A2754" t="s">
        <v>2508</v>
      </c>
      <c r="B2754" s="2">
        <v>0</v>
      </c>
      <c r="E2754" s="4" t="e">
        <v>#N/A</v>
      </c>
      <c r="F2754" s="4">
        <v>0.18</v>
      </c>
      <c r="K2754" s="4">
        <v>0.17</v>
      </c>
      <c r="L2754" s="4">
        <v>0.32090000000000002</v>
      </c>
      <c r="M2754" s="4">
        <v>0.52769999999999995</v>
      </c>
      <c r="N2754" s="4">
        <v>0.48</v>
      </c>
      <c r="O2754" s="4">
        <v>0.40039999999999998</v>
      </c>
      <c r="P2754" s="4">
        <v>0.50390000000000001</v>
      </c>
    </row>
    <row r="2755" spans="1:16" x14ac:dyDescent="0.25">
      <c r="A2755" t="s">
        <v>2509</v>
      </c>
      <c r="B2755" s="2">
        <v>0</v>
      </c>
      <c r="E2755" s="4" t="e">
        <v>#N/A</v>
      </c>
      <c r="F2755" s="4">
        <v>0.18</v>
      </c>
      <c r="K2755" s="4">
        <v>0.17</v>
      </c>
      <c r="L2755" s="4">
        <v>0.32090000000000002</v>
      </c>
      <c r="M2755" s="4">
        <v>0.52769999999999995</v>
      </c>
      <c r="N2755" s="4">
        <v>0.48</v>
      </c>
      <c r="O2755" s="4">
        <v>0.40039999999999998</v>
      </c>
      <c r="P2755" s="4">
        <v>0.50390000000000001</v>
      </c>
    </row>
    <row r="2756" spans="1:16" x14ac:dyDescent="0.25">
      <c r="A2756" t="s">
        <v>2510</v>
      </c>
      <c r="B2756" s="2">
        <v>0</v>
      </c>
      <c r="E2756" s="4" t="e">
        <v>#N/A</v>
      </c>
      <c r="F2756" s="4">
        <v>0.18</v>
      </c>
      <c r="K2756" s="4">
        <v>0.17</v>
      </c>
      <c r="L2756" s="4">
        <v>0.32090000000000002</v>
      </c>
      <c r="M2756" s="4">
        <v>0.52769999999999995</v>
      </c>
      <c r="N2756" s="4">
        <v>0.48</v>
      </c>
      <c r="O2756" s="4">
        <v>0.40039999999999998</v>
      </c>
      <c r="P2756" s="4">
        <v>0.50390000000000001</v>
      </c>
    </row>
    <row r="2757" spans="1:16" x14ac:dyDescent="0.25">
      <c r="A2757" t="s">
        <v>2511</v>
      </c>
      <c r="B2757" s="2">
        <v>0</v>
      </c>
      <c r="E2757" s="4" t="e">
        <v>#N/A</v>
      </c>
      <c r="F2757" s="4">
        <v>0.18</v>
      </c>
      <c r="K2757" s="4">
        <v>0.17</v>
      </c>
      <c r="L2757" s="4">
        <v>0.32090000000000002</v>
      </c>
      <c r="M2757" s="4">
        <v>0.52769999999999995</v>
      </c>
      <c r="N2757" s="4">
        <v>0.48</v>
      </c>
      <c r="O2757" s="4">
        <v>0.40039999999999998</v>
      </c>
      <c r="P2757" s="4">
        <v>0.50390000000000001</v>
      </c>
    </row>
    <row r="2758" spans="1:16" x14ac:dyDescent="0.25">
      <c r="A2758" t="s">
        <v>2512</v>
      </c>
      <c r="B2758" s="2">
        <v>0</v>
      </c>
      <c r="E2758" s="4" t="e">
        <v>#N/A</v>
      </c>
      <c r="F2758" s="4">
        <v>0.18</v>
      </c>
      <c r="K2758" s="4">
        <v>0.17</v>
      </c>
      <c r="L2758" s="4">
        <v>0.32090000000000002</v>
      </c>
      <c r="M2758" s="4">
        <v>0.52769999999999995</v>
      </c>
      <c r="N2758" s="4">
        <v>0.48</v>
      </c>
      <c r="O2758" s="4">
        <v>0.40039999999999998</v>
      </c>
      <c r="P2758" s="4">
        <v>0.50390000000000001</v>
      </c>
    </row>
    <row r="2759" spans="1:16" x14ac:dyDescent="0.25">
      <c r="A2759" t="s">
        <v>2513</v>
      </c>
      <c r="B2759" s="2">
        <v>0</v>
      </c>
      <c r="E2759" s="4" t="e">
        <v>#N/A</v>
      </c>
      <c r="F2759" s="4">
        <v>0.18</v>
      </c>
      <c r="K2759" s="4">
        <v>0.17</v>
      </c>
      <c r="L2759" s="4">
        <v>0.32090000000000002</v>
      </c>
      <c r="M2759" s="4">
        <v>0.52769999999999995</v>
      </c>
      <c r="N2759" s="4">
        <v>0.48</v>
      </c>
      <c r="O2759" s="4">
        <v>0.40039999999999998</v>
      </c>
      <c r="P2759" s="4">
        <v>0.50390000000000001</v>
      </c>
    </row>
    <row r="2760" spans="1:16" x14ac:dyDescent="0.25">
      <c r="A2760" t="s">
        <v>2514</v>
      </c>
      <c r="B2760" s="2">
        <v>0</v>
      </c>
      <c r="E2760" s="4" t="e">
        <v>#N/A</v>
      </c>
      <c r="F2760" s="4">
        <v>0.18</v>
      </c>
      <c r="K2760" s="4">
        <v>0.17</v>
      </c>
      <c r="L2760" s="4">
        <v>0.32090000000000002</v>
      </c>
      <c r="M2760" s="4">
        <v>0.52769999999999995</v>
      </c>
      <c r="N2760" s="4">
        <v>0.48</v>
      </c>
      <c r="O2760" s="4">
        <v>0.40039999999999998</v>
      </c>
      <c r="P2760" s="4">
        <v>0.50390000000000001</v>
      </c>
    </row>
    <row r="2761" spans="1:16" x14ac:dyDescent="0.25">
      <c r="A2761" t="s">
        <v>2515</v>
      </c>
      <c r="B2761" s="2">
        <v>0</v>
      </c>
      <c r="E2761" s="4" t="e">
        <v>#N/A</v>
      </c>
      <c r="F2761" s="4">
        <v>0.18</v>
      </c>
      <c r="K2761" s="4">
        <v>0.17</v>
      </c>
      <c r="L2761" s="4">
        <v>0.32090000000000002</v>
      </c>
      <c r="M2761" s="4">
        <v>0.52769999999999995</v>
      </c>
      <c r="N2761" s="4">
        <v>0.48</v>
      </c>
      <c r="O2761" s="4">
        <v>0.40039999999999998</v>
      </c>
      <c r="P2761" s="4">
        <v>0.50390000000000001</v>
      </c>
    </row>
    <row r="2762" spans="1:16" x14ac:dyDescent="0.25">
      <c r="A2762" t="s">
        <v>2516</v>
      </c>
      <c r="B2762" s="2">
        <v>0</v>
      </c>
      <c r="E2762" s="4" t="e">
        <v>#N/A</v>
      </c>
      <c r="F2762" s="4">
        <v>0.18</v>
      </c>
      <c r="K2762" s="4">
        <v>0.17</v>
      </c>
      <c r="L2762" s="4">
        <v>0.32090000000000002</v>
      </c>
      <c r="M2762" s="4">
        <v>0.52769999999999995</v>
      </c>
      <c r="N2762" s="4">
        <v>0.48</v>
      </c>
      <c r="O2762" s="4">
        <v>0.40039999999999998</v>
      </c>
      <c r="P2762" s="4">
        <v>0.50390000000000001</v>
      </c>
    </row>
    <row r="2763" spans="1:16" x14ac:dyDescent="0.25">
      <c r="A2763" t="s">
        <v>2517</v>
      </c>
      <c r="B2763" s="2">
        <v>0</v>
      </c>
      <c r="E2763" s="4" t="e">
        <v>#N/A</v>
      </c>
      <c r="F2763" s="4">
        <v>0.18</v>
      </c>
      <c r="K2763" s="4">
        <v>0.17</v>
      </c>
      <c r="L2763" s="4">
        <v>0.32090000000000002</v>
      </c>
      <c r="M2763" s="4">
        <v>0.52769999999999995</v>
      </c>
      <c r="N2763" s="4">
        <v>0.48</v>
      </c>
      <c r="O2763" s="4">
        <v>0.40039999999999998</v>
      </c>
      <c r="P2763" s="4">
        <v>0.50390000000000001</v>
      </c>
    </row>
    <row r="2764" spans="1:16" x14ac:dyDescent="0.25">
      <c r="A2764" t="s">
        <v>2518</v>
      </c>
      <c r="B2764" s="2">
        <v>0</v>
      </c>
      <c r="E2764" s="4" t="e">
        <v>#N/A</v>
      </c>
      <c r="F2764" s="4">
        <v>0.18</v>
      </c>
      <c r="K2764" s="4">
        <v>0.17</v>
      </c>
      <c r="L2764" s="4">
        <v>0.32090000000000002</v>
      </c>
      <c r="M2764" s="4">
        <v>0.52769999999999995</v>
      </c>
      <c r="N2764" s="4">
        <v>0.48</v>
      </c>
      <c r="O2764" s="4">
        <v>0.40039999999999998</v>
      </c>
      <c r="P2764" s="4">
        <v>0.50390000000000001</v>
      </c>
    </row>
    <row r="2765" spans="1:16" x14ac:dyDescent="0.25">
      <c r="A2765" t="s">
        <v>2519</v>
      </c>
      <c r="B2765" s="2">
        <v>0</v>
      </c>
      <c r="E2765" s="4" t="e">
        <v>#N/A</v>
      </c>
      <c r="F2765" s="4">
        <v>0.18</v>
      </c>
      <c r="K2765" s="4">
        <v>0.17</v>
      </c>
      <c r="L2765" s="4">
        <v>0.32090000000000002</v>
      </c>
      <c r="M2765" s="4">
        <v>0.52769999999999995</v>
      </c>
      <c r="N2765" s="4">
        <v>0.48</v>
      </c>
      <c r="O2765" s="4">
        <v>0.40039999999999998</v>
      </c>
      <c r="P2765" s="4">
        <v>0.50390000000000001</v>
      </c>
    </row>
    <row r="2766" spans="1:16" x14ac:dyDescent="0.25">
      <c r="A2766" t="s">
        <v>2520</v>
      </c>
      <c r="B2766" s="2">
        <v>0</v>
      </c>
      <c r="E2766" s="4" t="e">
        <v>#N/A</v>
      </c>
      <c r="F2766" s="4">
        <v>0.18</v>
      </c>
      <c r="K2766" s="4">
        <v>0.17</v>
      </c>
      <c r="L2766" s="4">
        <v>0.32090000000000002</v>
      </c>
      <c r="M2766" s="4">
        <v>0.52769999999999995</v>
      </c>
      <c r="N2766" s="4">
        <v>0.48</v>
      </c>
      <c r="O2766" s="4">
        <v>0.40039999999999998</v>
      </c>
      <c r="P2766" s="4">
        <v>0.50390000000000001</v>
      </c>
    </row>
    <row r="2767" spans="1:16" x14ac:dyDescent="0.25">
      <c r="A2767" t="s">
        <v>2521</v>
      </c>
      <c r="B2767" s="2">
        <v>0</v>
      </c>
      <c r="E2767" s="4" t="e">
        <v>#N/A</v>
      </c>
      <c r="F2767" s="4">
        <v>0.18</v>
      </c>
      <c r="K2767" s="4">
        <v>0.17</v>
      </c>
      <c r="L2767" s="4">
        <v>0.32090000000000002</v>
      </c>
      <c r="M2767" s="4">
        <v>0.52769999999999995</v>
      </c>
      <c r="N2767" s="4">
        <v>0.48</v>
      </c>
      <c r="O2767" s="4">
        <v>0.40039999999999998</v>
      </c>
      <c r="P2767" s="4">
        <v>0.50390000000000001</v>
      </c>
    </row>
    <row r="2768" spans="1:16" x14ac:dyDescent="0.25">
      <c r="A2768" t="s">
        <v>2522</v>
      </c>
      <c r="B2768" s="2">
        <v>0</v>
      </c>
      <c r="E2768" s="4" t="e">
        <v>#N/A</v>
      </c>
      <c r="F2768" s="4">
        <v>0.18</v>
      </c>
      <c r="K2768" s="4">
        <v>0.17</v>
      </c>
      <c r="L2768" s="4">
        <v>0.32090000000000002</v>
      </c>
      <c r="M2768" s="4">
        <v>0.52769999999999995</v>
      </c>
      <c r="N2768" s="4">
        <v>0.48</v>
      </c>
      <c r="O2768" s="4">
        <v>0.40039999999999998</v>
      </c>
      <c r="P2768" s="4">
        <v>0.50390000000000001</v>
      </c>
    </row>
    <row r="2769" spans="1:16" x14ac:dyDescent="0.25">
      <c r="A2769" t="s">
        <v>2523</v>
      </c>
      <c r="B2769" s="2">
        <v>0</v>
      </c>
      <c r="E2769" s="4" t="e">
        <v>#N/A</v>
      </c>
      <c r="F2769" s="4">
        <v>0.18</v>
      </c>
      <c r="K2769" s="4">
        <v>0.17</v>
      </c>
      <c r="L2769" s="4">
        <v>0.32090000000000002</v>
      </c>
      <c r="M2769" s="4">
        <v>0.52769999999999995</v>
      </c>
      <c r="N2769" s="4">
        <v>0.48</v>
      </c>
      <c r="O2769" s="4">
        <v>0.40039999999999998</v>
      </c>
      <c r="P2769" s="4">
        <v>0.50390000000000001</v>
      </c>
    </row>
    <row r="2770" spans="1:16" x14ac:dyDescent="0.25">
      <c r="A2770" t="s">
        <v>2524</v>
      </c>
      <c r="B2770" s="2">
        <v>0</v>
      </c>
      <c r="E2770" s="4" t="e">
        <v>#N/A</v>
      </c>
      <c r="F2770" s="4">
        <v>0.18</v>
      </c>
      <c r="K2770" s="4">
        <v>0.17</v>
      </c>
      <c r="L2770" s="4">
        <v>0.32090000000000002</v>
      </c>
      <c r="M2770" s="4">
        <v>0.52769999999999995</v>
      </c>
      <c r="N2770" s="4">
        <v>0.48</v>
      </c>
      <c r="O2770" s="4">
        <v>0.40039999999999998</v>
      </c>
      <c r="P2770" s="4">
        <v>0.50390000000000001</v>
      </c>
    </row>
    <row r="2771" spans="1:16" x14ac:dyDescent="0.25">
      <c r="A2771" t="s">
        <v>2525</v>
      </c>
      <c r="B2771" s="2">
        <v>0</v>
      </c>
      <c r="E2771" s="4" t="e">
        <v>#N/A</v>
      </c>
      <c r="F2771" s="4">
        <v>0.18</v>
      </c>
      <c r="K2771" s="4">
        <v>0.17</v>
      </c>
      <c r="L2771" s="4">
        <v>0.32090000000000002</v>
      </c>
      <c r="M2771" s="4">
        <v>0.52769999999999995</v>
      </c>
      <c r="N2771" s="4">
        <v>0.48</v>
      </c>
      <c r="O2771" s="4">
        <v>0.40039999999999998</v>
      </c>
      <c r="P2771" s="4">
        <v>0.50390000000000001</v>
      </c>
    </row>
    <row r="2772" spans="1:16" x14ac:dyDescent="0.25">
      <c r="A2772" t="s">
        <v>2526</v>
      </c>
      <c r="B2772" s="2">
        <v>0</v>
      </c>
      <c r="E2772" s="4" t="e">
        <v>#N/A</v>
      </c>
      <c r="F2772" s="4">
        <v>0.18</v>
      </c>
      <c r="K2772" s="4">
        <v>0.17</v>
      </c>
      <c r="L2772" s="4">
        <v>0.32090000000000002</v>
      </c>
      <c r="M2772" s="4">
        <v>0.52769999999999995</v>
      </c>
      <c r="N2772" s="4">
        <v>0.48</v>
      </c>
      <c r="O2772" s="4">
        <v>0.40039999999999998</v>
      </c>
      <c r="P2772" s="4">
        <v>0.50390000000000001</v>
      </c>
    </row>
    <row r="2773" spans="1:16" x14ac:dyDescent="0.25">
      <c r="A2773" t="s">
        <v>2527</v>
      </c>
      <c r="B2773" s="2">
        <v>0</v>
      </c>
      <c r="E2773" s="4" t="e">
        <v>#N/A</v>
      </c>
      <c r="F2773" s="4">
        <v>0.18</v>
      </c>
      <c r="K2773" s="4">
        <v>0.17</v>
      </c>
      <c r="L2773" s="4">
        <v>0.32090000000000002</v>
      </c>
      <c r="M2773" s="4">
        <v>0.52769999999999995</v>
      </c>
      <c r="N2773" s="4">
        <v>0.48</v>
      </c>
      <c r="O2773" s="4">
        <v>0.40039999999999998</v>
      </c>
      <c r="P2773" s="4">
        <v>0.50390000000000001</v>
      </c>
    </row>
    <row r="2774" spans="1:16" x14ac:dyDescent="0.25">
      <c r="A2774" t="s">
        <v>2528</v>
      </c>
      <c r="B2774" s="2">
        <v>0</v>
      </c>
      <c r="E2774" s="4" t="e">
        <v>#N/A</v>
      </c>
      <c r="F2774" s="4">
        <v>0.18</v>
      </c>
      <c r="K2774" s="4">
        <v>0.17</v>
      </c>
      <c r="L2774" s="4">
        <v>0.32090000000000002</v>
      </c>
      <c r="M2774" s="4">
        <v>0.52769999999999995</v>
      </c>
      <c r="N2774" s="4">
        <v>0.48</v>
      </c>
      <c r="O2774" s="4">
        <v>0.40039999999999998</v>
      </c>
      <c r="P2774" s="4">
        <v>0.50390000000000001</v>
      </c>
    </row>
    <row r="2775" spans="1:16" x14ac:dyDescent="0.25">
      <c r="A2775" t="s">
        <v>2529</v>
      </c>
      <c r="B2775" s="2">
        <v>0</v>
      </c>
      <c r="E2775" s="4" t="e">
        <v>#N/A</v>
      </c>
      <c r="F2775" s="4">
        <v>0.18</v>
      </c>
      <c r="K2775" s="4">
        <v>0.17</v>
      </c>
      <c r="L2775" s="4">
        <v>0.32090000000000002</v>
      </c>
      <c r="M2775" s="4">
        <v>0.52769999999999995</v>
      </c>
      <c r="N2775" s="4">
        <v>0.48</v>
      </c>
      <c r="O2775" s="4">
        <v>0.40039999999999998</v>
      </c>
      <c r="P2775" s="4">
        <v>0.50390000000000001</v>
      </c>
    </row>
    <row r="2776" spans="1:16" x14ac:dyDescent="0.25">
      <c r="A2776" t="s">
        <v>2530</v>
      </c>
      <c r="B2776" s="2">
        <v>0</v>
      </c>
      <c r="E2776" s="4" t="e">
        <v>#N/A</v>
      </c>
      <c r="F2776" s="4">
        <v>0.18</v>
      </c>
      <c r="K2776" s="4">
        <v>0.17</v>
      </c>
      <c r="L2776" s="4">
        <v>0.32090000000000002</v>
      </c>
      <c r="M2776" s="4">
        <v>0.52769999999999995</v>
      </c>
      <c r="N2776" s="4">
        <v>0.48</v>
      </c>
      <c r="O2776" s="4">
        <v>0.40039999999999998</v>
      </c>
      <c r="P2776" s="4">
        <v>0.50390000000000001</v>
      </c>
    </row>
    <row r="2777" spans="1:16" x14ac:dyDescent="0.25">
      <c r="A2777" t="s">
        <v>2531</v>
      </c>
      <c r="B2777" s="2">
        <v>0</v>
      </c>
      <c r="E2777" s="4" t="e">
        <v>#N/A</v>
      </c>
      <c r="F2777" s="4">
        <v>0.18</v>
      </c>
      <c r="K2777" s="4">
        <v>0.17</v>
      </c>
      <c r="L2777" s="4">
        <v>0.32090000000000002</v>
      </c>
      <c r="M2777" s="4">
        <v>0.52769999999999995</v>
      </c>
      <c r="N2777" s="4">
        <v>0.48</v>
      </c>
      <c r="O2777" s="4">
        <v>0.40039999999999998</v>
      </c>
      <c r="P2777" s="4">
        <v>0.50390000000000001</v>
      </c>
    </row>
    <row r="2778" spans="1:16" x14ac:dyDescent="0.25">
      <c r="A2778" t="s">
        <v>2532</v>
      </c>
      <c r="B2778" s="2">
        <v>0</v>
      </c>
      <c r="E2778" s="4" t="e">
        <v>#N/A</v>
      </c>
      <c r="F2778" s="4">
        <v>0.18</v>
      </c>
      <c r="K2778" s="4">
        <v>0.17</v>
      </c>
      <c r="L2778" s="4">
        <v>0.32090000000000002</v>
      </c>
      <c r="M2778" s="4">
        <v>0.52769999999999995</v>
      </c>
      <c r="N2778" s="4">
        <v>0.48</v>
      </c>
      <c r="O2778" s="4">
        <v>0.40039999999999998</v>
      </c>
      <c r="P2778" s="4">
        <v>0.50390000000000001</v>
      </c>
    </row>
    <row r="2779" spans="1:16" x14ac:dyDescent="0.25">
      <c r="A2779" t="s">
        <v>2533</v>
      </c>
      <c r="B2779" s="2">
        <v>0</v>
      </c>
      <c r="E2779" s="4" t="e">
        <v>#N/A</v>
      </c>
      <c r="F2779" s="4">
        <v>0.18</v>
      </c>
      <c r="K2779" s="4">
        <v>0.17</v>
      </c>
      <c r="L2779" s="4">
        <v>0.32090000000000002</v>
      </c>
      <c r="M2779" s="4">
        <v>0.52769999999999995</v>
      </c>
      <c r="N2779" s="4">
        <v>0.48</v>
      </c>
      <c r="O2779" s="4">
        <v>0.40039999999999998</v>
      </c>
      <c r="P2779" s="4">
        <v>0.50390000000000001</v>
      </c>
    </row>
    <row r="2780" spans="1:16" x14ac:dyDescent="0.25">
      <c r="A2780" t="s">
        <v>2534</v>
      </c>
      <c r="B2780" s="2">
        <v>0</v>
      </c>
      <c r="E2780" s="4" t="e">
        <v>#N/A</v>
      </c>
      <c r="F2780" s="4">
        <v>0.18</v>
      </c>
      <c r="K2780" s="4">
        <v>0.17</v>
      </c>
      <c r="L2780" s="4">
        <v>0.32090000000000002</v>
      </c>
      <c r="M2780" s="4">
        <v>0.52769999999999995</v>
      </c>
      <c r="N2780" s="4">
        <v>0.48</v>
      </c>
      <c r="O2780" s="4">
        <v>0.40039999999999998</v>
      </c>
      <c r="P2780" s="4">
        <v>0.50390000000000001</v>
      </c>
    </row>
    <row r="2781" spans="1:16" x14ac:dyDescent="0.25">
      <c r="A2781" t="s">
        <v>2535</v>
      </c>
      <c r="B2781" s="2">
        <v>0</v>
      </c>
      <c r="E2781" s="4" t="e">
        <v>#N/A</v>
      </c>
      <c r="F2781" s="4">
        <v>0.18</v>
      </c>
      <c r="K2781" s="4">
        <v>0.17</v>
      </c>
      <c r="L2781" s="4">
        <v>0.32090000000000002</v>
      </c>
      <c r="M2781" s="4">
        <v>0.52769999999999995</v>
      </c>
      <c r="N2781" s="4">
        <v>0.48</v>
      </c>
      <c r="O2781" s="4">
        <v>0.40039999999999998</v>
      </c>
      <c r="P2781" s="4">
        <v>0.50390000000000001</v>
      </c>
    </row>
    <row r="2782" spans="1:16" x14ac:dyDescent="0.25">
      <c r="A2782" t="s">
        <v>2536</v>
      </c>
      <c r="B2782" s="2">
        <v>0</v>
      </c>
      <c r="E2782" s="4" t="e">
        <v>#N/A</v>
      </c>
      <c r="F2782" s="4">
        <v>0.18</v>
      </c>
      <c r="K2782" s="4">
        <v>0.17</v>
      </c>
      <c r="L2782" s="4">
        <v>0.32090000000000002</v>
      </c>
      <c r="M2782" s="4">
        <v>0.52769999999999995</v>
      </c>
      <c r="N2782" s="4">
        <v>0.48</v>
      </c>
      <c r="O2782" s="4">
        <v>0.40039999999999998</v>
      </c>
      <c r="P2782" s="4">
        <v>0.50390000000000001</v>
      </c>
    </row>
    <row r="2783" spans="1:16" x14ac:dyDescent="0.25">
      <c r="A2783" t="s">
        <v>2537</v>
      </c>
      <c r="B2783" s="2">
        <v>0</v>
      </c>
      <c r="E2783" s="4" t="e">
        <v>#N/A</v>
      </c>
      <c r="F2783" s="4">
        <v>0.18</v>
      </c>
      <c r="K2783" s="4">
        <v>0.17</v>
      </c>
      <c r="L2783" s="4">
        <v>0.32090000000000002</v>
      </c>
      <c r="M2783" s="4">
        <v>0.52769999999999995</v>
      </c>
      <c r="N2783" s="4">
        <v>0.48</v>
      </c>
      <c r="O2783" s="4">
        <v>0.40039999999999998</v>
      </c>
      <c r="P2783" s="4">
        <v>0.50390000000000001</v>
      </c>
    </row>
    <row r="2784" spans="1:16" x14ac:dyDescent="0.25">
      <c r="A2784" t="s">
        <v>2538</v>
      </c>
      <c r="B2784" s="2">
        <v>0</v>
      </c>
      <c r="E2784" s="4" t="e">
        <v>#N/A</v>
      </c>
      <c r="F2784" s="4">
        <v>0.18</v>
      </c>
      <c r="K2784" s="4">
        <v>0.17</v>
      </c>
      <c r="L2784" s="4">
        <v>0.32090000000000002</v>
      </c>
      <c r="M2784" s="4">
        <v>0.52769999999999995</v>
      </c>
      <c r="N2784" s="4">
        <v>0.48</v>
      </c>
      <c r="O2784" s="4">
        <v>0.40039999999999998</v>
      </c>
      <c r="P2784" s="4">
        <v>0.50390000000000001</v>
      </c>
    </row>
    <row r="2785" spans="1:16" x14ac:dyDescent="0.25">
      <c r="A2785" t="s">
        <v>2539</v>
      </c>
      <c r="B2785" s="2">
        <v>0</v>
      </c>
      <c r="E2785" s="4" t="e">
        <v>#N/A</v>
      </c>
      <c r="F2785" s="4">
        <v>0.18</v>
      </c>
      <c r="K2785" s="4">
        <v>0.17</v>
      </c>
      <c r="L2785" s="4">
        <v>0.32090000000000002</v>
      </c>
      <c r="M2785" s="4">
        <v>0.52769999999999995</v>
      </c>
      <c r="N2785" s="4">
        <v>0.48</v>
      </c>
      <c r="O2785" s="4">
        <v>0.40039999999999998</v>
      </c>
      <c r="P2785" s="4">
        <v>0.50390000000000001</v>
      </c>
    </row>
    <row r="2786" spans="1:16" x14ac:dyDescent="0.25">
      <c r="A2786" t="s">
        <v>2540</v>
      </c>
      <c r="B2786" s="2">
        <v>0</v>
      </c>
      <c r="E2786" s="4" t="e">
        <v>#N/A</v>
      </c>
      <c r="F2786" s="4">
        <v>0.18</v>
      </c>
      <c r="K2786" s="4">
        <v>0.17</v>
      </c>
      <c r="L2786" s="4">
        <v>0.32090000000000002</v>
      </c>
      <c r="M2786" s="4">
        <v>0.52769999999999995</v>
      </c>
      <c r="N2786" s="4">
        <v>0.48</v>
      </c>
      <c r="O2786" s="4">
        <v>0.40039999999999998</v>
      </c>
      <c r="P2786" s="4">
        <v>0.50390000000000001</v>
      </c>
    </row>
    <row r="2787" spans="1:16" x14ac:dyDescent="0.25">
      <c r="A2787" t="s">
        <v>2541</v>
      </c>
      <c r="B2787" s="2">
        <v>0</v>
      </c>
      <c r="E2787" s="4" t="e">
        <v>#N/A</v>
      </c>
      <c r="F2787" s="4">
        <v>0.18</v>
      </c>
      <c r="K2787" s="4">
        <v>0.17</v>
      </c>
      <c r="L2787" s="4">
        <v>0.32090000000000002</v>
      </c>
      <c r="M2787" s="4">
        <v>0.52769999999999995</v>
      </c>
      <c r="N2787" s="4">
        <v>0.48</v>
      </c>
      <c r="O2787" s="4">
        <v>0.40039999999999998</v>
      </c>
      <c r="P2787" s="4">
        <v>0.50390000000000001</v>
      </c>
    </row>
    <row r="2788" spans="1:16" x14ac:dyDescent="0.25">
      <c r="A2788" t="s">
        <v>2542</v>
      </c>
      <c r="B2788" s="2">
        <v>0</v>
      </c>
      <c r="E2788" s="4" t="e">
        <v>#N/A</v>
      </c>
      <c r="F2788" s="4">
        <v>0.18</v>
      </c>
      <c r="K2788" s="4">
        <v>0.17</v>
      </c>
      <c r="L2788" s="4">
        <v>0.32090000000000002</v>
      </c>
      <c r="M2788" s="4">
        <v>0.52769999999999995</v>
      </c>
      <c r="N2788" s="4">
        <v>0.48</v>
      </c>
      <c r="O2788" s="4">
        <v>0.40039999999999998</v>
      </c>
      <c r="P2788" s="4">
        <v>0.50390000000000001</v>
      </c>
    </row>
    <row r="2789" spans="1:16" x14ac:dyDescent="0.25">
      <c r="A2789" t="s">
        <v>2543</v>
      </c>
      <c r="B2789" s="2">
        <v>0</v>
      </c>
      <c r="E2789" s="4" t="e">
        <v>#N/A</v>
      </c>
      <c r="F2789" s="4">
        <v>0.18</v>
      </c>
      <c r="K2789" s="4">
        <v>0.17</v>
      </c>
      <c r="L2789" s="4">
        <v>0.32090000000000002</v>
      </c>
      <c r="M2789" s="4">
        <v>0.52769999999999995</v>
      </c>
      <c r="N2789" s="4">
        <v>0.48</v>
      </c>
      <c r="O2789" s="4">
        <v>0.40039999999999998</v>
      </c>
      <c r="P2789" s="4">
        <v>0.50390000000000001</v>
      </c>
    </row>
    <row r="2790" spans="1:16" x14ac:dyDescent="0.25">
      <c r="A2790" t="s">
        <v>2544</v>
      </c>
      <c r="B2790" s="2">
        <v>0</v>
      </c>
      <c r="E2790" s="4" t="e">
        <v>#N/A</v>
      </c>
      <c r="F2790" s="4">
        <v>0.18</v>
      </c>
      <c r="K2790" s="4">
        <v>0.17</v>
      </c>
      <c r="L2790" s="4">
        <v>0.32090000000000002</v>
      </c>
      <c r="M2790" s="4">
        <v>0.52769999999999995</v>
      </c>
      <c r="N2790" s="4">
        <v>0.48</v>
      </c>
      <c r="O2790" s="4">
        <v>0.40039999999999998</v>
      </c>
      <c r="P2790" s="4">
        <v>0.50390000000000001</v>
      </c>
    </row>
    <row r="2791" spans="1:16" x14ac:dyDescent="0.25">
      <c r="A2791" t="s">
        <v>2545</v>
      </c>
      <c r="B2791" s="2">
        <v>0</v>
      </c>
      <c r="E2791" s="4" t="e">
        <v>#N/A</v>
      </c>
      <c r="F2791" s="4">
        <v>0.18</v>
      </c>
      <c r="K2791" s="4">
        <v>0.17</v>
      </c>
      <c r="L2791" s="4">
        <v>0.32090000000000002</v>
      </c>
      <c r="M2791" s="4">
        <v>0.52769999999999995</v>
      </c>
      <c r="N2791" s="4">
        <v>0.48</v>
      </c>
      <c r="O2791" s="4">
        <v>0.40039999999999998</v>
      </c>
      <c r="P2791" s="4">
        <v>0.50390000000000001</v>
      </c>
    </row>
    <row r="2792" spans="1:16" x14ac:dyDescent="0.25">
      <c r="A2792" t="s">
        <v>2546</v>
      </c>
      <c r="B2792" s="2">
        <v>0</v>
      </c>
      <c r="E2792" s="4" t="e">
        <v>#N/A</v>
      </c>
      <c r="F2792" s="4">
        <v>0.18</v>
      </c>
      <c r="K2792" s="4">
        <v>0.17</v>
      </c>
      <c r="L2792" s="4">
        <v>0.32090000000000002</v>
      </c>
      <c r="M2792" s="4">
        <v>0.52769999999999995</v>
      </c>
      <c r="N2792" s="4">
        <v>0.48</v>
      </c>
      <c r="O2792" s="4">
        <v>0.40039999999999998</v>
      </c>
      <c r="P2792" s="4">
        <v>0.50390000000000001</v>
      </c>
    </row>
    <row r="2793" spans="1:16" x14ac:dyDescent="0.25">
      <c r="A2793" t="s">
        <v>2547</v>
      </c>
      <c r="B2793" s="2">
        <v>0</v>
      </c>
      <c r="E2793" s="4" t="e">
        <v>#N/A</v>
      </c>
      <c r="F2793" s="4">
        <v>0.18</v>
      </c>
      <c r="K2793" s="4">
        <v>0.17</v>
      </c>
      <c r="L2793" s="4">
        <v>0.32090000000000002</v>
      </c>
      <c r="M2793" s="4">
        <v>0.52769999999999995</v>
      </c>
      <c r="N2793" s="4">
        <v>0.48</v>
      </c>
      <c r="O2793" s="4">
        <v>0.40039999999999998</v>
      </c>
      <c r="P2793" s="4">
        <v>0.50390000000000001</v>
      </c>
    </row>
    <row r="2794" spans="1:16" x14ac:dyDescent="0.25">
      <c r="A2794" t="s">
        <v>2548</v>
      </c>
      <c r="B2794" s="2">
        <v>0</v>
      </c>
      <c r="E2794" s="4" t="e">
        <v>#N/A</v>
      </c>
      <c r="F2794" s="4">
        <v>0.18</v>
      </c>
      <c r="K2794" s="4">
        <v>0.17</v>
      </c>
      <c r="L2794" s="4">
        <v>0.32090000000000002</v>
      </c>
      <c r="M2794" s="4">
        <v>0.52769999999999995</v>
      </c>
      <c r="N2794" s="4">
        <v>0.48</v>
      </c>
      <c r="O2794" s="4">
        <v>0.40039999999999998</v>
      </c>
      <c r="P2794" s="4">
        <v>0.50390000000000001</v>
      </c>
    </row>
    <row r="2795" spans="1:16" x14ac:dyDescent="0.25">
      <c r="A2795" t="s">
        <v>2549</v>
      </c>
      <c r="B2795" s="2">
        <v>0</v>
      </c>
      <c r="E2795" s="4" t="e">
        <v>#N/A</v>
      </c>
      <c r="F2795" s="4">
        <v>0.18</v>
      </c>
      <c r="K2795" s="4">
        <v>0.17</v>
      </c>
      <c r="L2795" s="4">
        <v>0.32090000000000002</v>
      </c>
      <c r="M2795" s="4">
        <v>0.52769999999999995</v>
      </c>
      <c r="N2795" s="4">
        <v>0.48</v>
      </c>
      <c r="O2795" s="4">
        <v>0.40039999999999998</v>
      </c>
      <c r="P2795" s="4">
        <v>0.50390000000000001</v>
      </c>
    </row>
    <row r="2796" spans="1:16" x14ac:dyDescent="0.25">
      <c r="A2796" t="s">
        <v>2550</v>
      </c>
      <c r="B2796" s="2">
        <v>0</v>
      </c>
      <c r="E2796" s="4" t="e">
        <v>#N/A</v>
      </c>
      <c r="F2796" s="4">
        <v>0.18</v>
      </c>
      <c r="K2796" s="4">
        <v>0.17</v>
      </c>
      <c r="L2796" s="4">
        <v>0.32090000000000002</v>
      </c>
      <c r="M2796" s="4">
        <v>0.52769999999999995</v>
      </c>
      <c r="N2796" s="4">
        <v>0.48</v>
      </c>
      <c r="O2796" s="4">
        <v>0.40039999999999998</v>
      </c>
      <c r="P2796" s="4">
        <v>0.50390000000000001</v>
      </c>
    </row>
    <row r="2797" spans="1:16" x14ac:dyDescent="0.25">
      <c r="A2797" t="s">
        <v>2551</v>
      </c>
      <c r="B2797" s="2">
        <v>0</v>
      </c>
      <c r="E2797" s="4" t="e">
        <v>#N/A</v>
      </c>
      <c r="F2797" s="4">
        <v>0.18</v>
      </c>
      <c r="K2797" s="4">
        <v>0.17</v>
      </c>
      <c r="L2797" s="4">
        <v>0.32090000000000002</v>
      </c>
      <c r="M2797" s="4">
        <v>0.52769999999999995</v>
      </c>
      <c r="N2797" s="4">
        <v>0.48</v>
      </c>
      <c r="O2797" s="4">
        <v>0.40039999999999998</v>
      </c>
      <c r="P2797" s="4">
        <v>0.50390000000000001</v>
      </c>
    </row>
    <row r="2798" spans="1:16" x14ac:dyDescent="0.25">
      <c r="A2798" t="s">
        <v>2552</v>
      </c>
      <c r="B2798" s="2">
        <v>0</v>
      </c>
      <c r="E2798" s="4" t="e">
        <v>#N/A</v>
      </c>
      <c r="F2798" s="4">
        <v>0.18</v>
      </c>
      <c r="K2798" s="4">
        <v>0.17</v>
      </c>
      <c r="L2798" s="4">
        <v>0.32090000000000002</v>
      </c>
      <c r="M2798" s="4">
        <v>0.52769999999999995</v>
      </c>
      <c r="N2798" s="4">
        <v>0.48</v>
      </c>
      <c r="O2798" s="4">
        <v>0.40039999999999998</v>
      </c>
      <c r="P2798" s="4">
        <v>0.50390000000000001</v>
      </c>
    </row>
    <row r="2799" spans="1:16" x14ac:dyDescent="0.25">
      <c r="A2799" t="s">
        <v>2553</v>
      </c>
      <c r="B2799" s="2">
        <v>0</v>
      </c>
      <c r="E2799" s="4" t="e">
        <v>#N/A</v>
      </c>
      <c r="F2799" s="4">
        <v>0.18</v>
      </c>
      <c r="K2799" s="4">
        <v>0.17</v>
      </c>
      <c r="L2799" s="4">
        <v>0.32090000000000002</v>
      </c>
      <c r="M2799" s="4">
        <v>0.52769999999999995</v>
      </c>
      <c r="N2799" s="4">
        <v>0.48</v>
      </c>
      <c r="O2799" s="4">
        <v>0.40039999999999998</v>
      </c>
      <c r="P2799" s="4">
        <v>0.50390000000000001</v>
      </c>
    </row>
    <row r="2800" spans="1:16" x14ac:dyDescent="0.25">
      <c r="A2800" t="s">
        <v>2554</v>
      </c>
      <c r="B2800" s="2">
        <v>0</v>
      </c>
      <c r="E2800" s="4" t="e">
        <v>#N/A</v>
      </c>
      <c r="F2800" s="4">
        <v>0.18</v>
      </c>
      <c r="K2800" s="4">
        <v>0.17</v>
      </c>
      <c r="L2800" s="4">
        <v>0.32090000000000002</v>
      </c>
      <c r="M2800" s="4">
        <v>0.52769999999999995</v>
      </c>
      <c r="N2800" s="4">
        <v>0.48</v>
      </c>
      <c r="O2800" s="4">
        <v>0.40039999999999998</v>
      </c>
      <c r="P2800" s="4">
        <v>0.50390000000000001</v>
      </c>
    </row>
    <row r="2801" spans="1:16" x14ac:dyDescent="0.25">
      <c r="A2801" t="s">
        <v>2555</v>
      </c>
      <c r="B2801" s="2">
        <v>0</v>
      </c>
      <c r="E2801" s="4" t="e">
        <v>#N/A</v>
      </c>
      <c r="F2801" s="4">
        <v>0.18</v>
      </c>
      <c r="K2801" s="4">
        <v>0.17</v>
      </c>
      <c r="L2801" s="4">
        <v>0.32090000000000002</v>
      </c>
      <c r="M2801" s="4">
        <v>0.52769999999999995</v>
      </c>
      <c r="N2801" s="4">
        <v>0.48</v>
      </c>
      <c r="O2801" s="4">
        <v>0.40039999999999998</v>
      </c>
      <c r="P2801" s="4">
        <v>0.50390000000000001</v>
      </c>
    </row>
    <row r="2802" spans="1:16" x14ac:dyDescent="0.25">
      <c r="A2802" t="s">
        <v>2556</v>
      </c>
      <c r="B2802" s="2">
        <v>0</v>
      </c>
      <c r="E2802" s="4" t="e">
        <v>#N/A</v>
      </c>
      <c r="F2802" s="4">
        <v>0.18</v>
      </c>
      <c r="K2802" s="4">
        <v>0.17</v>
      </c>
      <c r="L2802" s="4">
        <v>0.32090000000000002</v>
      </c>
      <c r="M2802" s="4">
        <v>0.52769999999999995</v>
      </c>
      <c r="N2802" s="4">
        <v>0.48</v>
      </c>
      <c r="O2802" s="4">
        <v>0.40039999999999998</v>
      </c>
      <c r="P2802" s="4">
        <v>0.50390000000000001</v>
      </c>
    </row>
    <row r="2803" spans="1:16" x14ac:dyDescent="0.25">
      <c r="A2803" t="s">
        <v>2557</v>
      </c>
      <c r="B2803" s="2">
        <v>0</v>
      </c>
      <c r="E2803" s="4" t="e">
        <v>#N/A</v>
      </c>
      <c r="F2803" s="4">
        <v>0.18</v>
      </c>
      <c r="K2803" s="4">
        <v>0.17</v>
      </c>
      <c r="L2803" s="4">
        <v>0.32090000000000002</v>
      </c>
      <c r="M2803" s="4">
        <v>0.52769999999999995</v>
      </c>
      <c r="N2803" s="4">
        <v>0.48</v>
      </c>
      <c r="O2803" s="4">
        <v>0.40039999999999998</v>
      </c>
      <c r="P2803" s="4">
        <v>0.50390000000000001</v>
      </c>
    </row>
    <row r="2804" spans="1:16" x14ac:dyDescent="0.25">
      <c r="A2804" t="s">
        <v>2558</v>
      </c>
      <c r="B2804" s="2">
        <v>0</v>
      </c>
      <c r="E2804" s="4" t="e">
        <v>#N/A</v>
      </c>
      <c r="F2804" s="4">
        <v>0.18</v>
      </c>
      <c r="K2804" s="4">
        <v>0.17</v>
      </c>
      <c r="L2804" s="4">
        <v>0.32090000000000002</v>
      </c>
      <c r="M2804" s="4">
        <v>0.52769999999999995</v>
      </c>
      <c r="N2804" s="4">
        <v>0.48</v>
      </c>
      <c r="O2804" s="4">
        <v>0.40039999999999998</v>
      </c>
      <c r="P2804" s="4">
        <v>0.50390000000000001</v>
      </c>
    </row>
    <row r="2805" spans="1:16" x14ac:dyDescent="0.25">
      <c r="A2805" t="s">
        <v>2559</v>
      </c>
      <c r="B2805" s="2">
        <v>0</v>
      </c>
      <c r="E2805" s="4" t="e">
        <v>#N/A</v>
      </c>
      <c r="F2805" s="4">
        <v>0.18</v>
      </c>
      <c r="K2805" s="4">
        <v>0.17</v>
      </c>
      <c r="L2805" s="4">
        <v>0.32090000000000002</v>
      </c>
      <c r="M2805" s="4">
        <v>0.52769999999999995</v>
      </c>
      <c r="N2805" s="4">
        <v>0.48</v>
      </c>
      <c r="O2805" s="4">
        <v>0.40039999999999998</v>
      </c>
      <c r="P2805" s="4">
        <v>0.50390000000000001</v>
      </c>
    </row>
    <row r="2806" spans="1:16" x14ac:dyDescent="0.25">
      <c r="A2806" t="s">
        <v>2560</v>
      </c>
      <c r="B2806" s="2">
        <v>0</v>
      </c>
      <c r="E2806" s="4" t="e">
        <v>#N/A</v>
      </c>
      <c r="F2806" s="4">
        <v>0.18</v>
      </c>
      <c r="K2806" s="4">
        <v>0.17</v>
      </c>
      <c r="L2806" s="4">
        <v>0.32090000000000002</v>
      </c>
      <c r="M2806" s="4">
        <v>0.52769999999999995</v>
      </c>
      <c r="N2806" s="4">
        <v>0.48</v>
      </c>
      <c r="O2806" s="4">
        <v>0.40039999999999998</v>
      </c>
      <c r="P2806" s="4">
        <v>0.50390000000000001</v>
      </c>
    </row>
    <row r="2807" spans="1:16" x14ac:dyDescent="0.25">
      <c r="A2807" t="s">
        <v>2561</v>
      </c>
      <c r="B2807" s="2">
        <v>0</v>
      </c>
      <c r="E2807" s="4" t="e">
        <v>#N/A</v>
      </c>
      <c r="F2807" s="4">
        <v>0.18</v>
      </c>
      <c r="K2807" s="4">
        <v>0.17</v>
      </c>
      <c r="L2807" s="4">
        <v>0.32090000000000002</v>
      </c>
      <c r="M2807" s="4">
        <v>0.52769999999999995</v>
      </c>
      <c r="N2807" s="4">
        <v>0.48</v>
      </c>
      <c r="O2807" s="4">
        <v>0.40039999999999998</v>
      </c>
      <c r="P2807" s="4">
        <v>0.50390000000000001</v>
      </c>
    </row>
    <row r="2808" spans="1:16" x14ac:dyDescent="0.25">
      <c r="A2808" t="s">
        <v>2562</v>
      </c>
      <c r="B2808" s="2">
        <v>0</v>
      </c>
      <c r="E2808" s="4" t="e">
        <v>#N/A</v>
      </c>
      <c r="F2808" s="4">
        <v>0.18</v>
      </c>
      <c r="K2808" s="4">
        <v>0.17</v>
      </c>
      <c r="L2808" s="4">
        <v>0.32090000000000002</v>
      </c>
      <c r="M2808" s="4">
        <v>0.52769999999999995</v>
      </c>
      <c r="N2808" s="4">
        <v>0.48</v>
      </c>
      <c r="O2808" s="4">
        <v>0.40039999999999998</v>
      </c>
      <c r="P2808" s="4">
        <v>0.50390000000000001</v>
      </c>
    </row>
    <row r="2809" spans="1:16" x14ac:dyDescent="0.25">
      <c r="A2809" t="s">
        <v>2563</v>
      </c>
      <c r="B2809" s="2">
        <v>0</v>
      </c>
      <c r="E2809" s="4" t="e">
        <v>#N/A</v>
      </c>
      <c r="F2809" s="4">
        <v>0.18</v>
      </c>
      <c r="K2809" s="4">
        <v>0.17</v>
      </c>
      <c r="L2809" s="4">
        <v>0.32090000000000002</v>
      </c>
      <c r="M2809" s="4">
        <v>0.52769999999999995</v>
      </c>
      <c r="N2809" s="4">
        <v>0.48</v>
      </c>
      <c r="O2809" s="4">
        <v>0.40039999999999998</v>
      </c>
      <c r="P2809" s="4">
        <v>0.50390000000000001</v>
      </c>
    </row>
    <row r="2810" spans="1:16" x14ac:dyDescent="0.25">
      <c r="A2810" t="s">
        <v>2564</v>
      </c>
      <c r="B2810" s="2">
        <v>0</v>
      </c>
      <c r="E2810" s="4" t="e">
        <v>#N/A</v>
      </c>
      <c r="F2810" s="4">
        <v>0.18</v>
      </c>
      <c r="K2810" s="4">
        <v>0.17</v>
      </c>
      <c r="L2810" s="4">
        <v>0.32090000000000002</v>
      </c>
      <c r="M2810" s="4">
        <v>0.52769999999999995</v>
      </c>
      <c r="N2810" s="4">
        <v>0.48</v>
      </c>
      <c r="O2810" s="4">
        <v>0.40039999999999998</v>
      </c>
      <c r="P2810" s="4">
        <v>0.50390000000000001</v>
      </c>
    </row>
    <row r="2811" spans="1:16" x14ac:dyDescent="0.25">
      <c r="A2811" t="s">
        <v>2565</v>
      </c>
      <c r="B2811" s="2">
        <v>0</v>
      </c>
      <c r="E2811" s="4" t="e">
        <v>#N/A</v>
      </c>
      <c r="F2811" s="4">
        <v>0.18</v>
      </c>
      <c r="K2811" s="4">
        <v>0.17</v>
      </c>
      <c r="L2811" s="4">
        <v>0.32090000000000002</v>
      </c>
      <c r="M2811" s="4">
        <v>0.52769999999999995</v>
      </c>
      <c r="N2811" s="4">
        <v>0.48</v>
      </c>
      <c r="O2811" s="4">
        <v>0.40039999999999998</v>
      </c>
      <c r="P2811" s="4">
        <v>0.50390000000000001</v>
      </c>
    </row>
    <row r="2812" spans="1:16" x14ac:dyDescent="0.25">
      <c r="A2812" t="s">
        <v>2566</v>
      </c>
      <c r="B2812" s="2">
        <v>0</v>
      </c>
      <c r="E2812" s="4" t="e">
        <v>#N/A</v>
      </c>
      <c r="F2812" s="4">
        <v>0.18</v>
      </c>
      <c r="K2812" s="4">
        <v>0.17</v>
      </c>
      <c r="L2812" s="4">
        <v>0.32090000000000002</v>
      </c>
      <c r="M2812" s="4">
        <v>0.52769999999999995</v>
      </c>
      <c r="N2812" s="4">
        <v>0.48</v>
      </c>
      <c r="O2812" s="4">
        <v>0.40039999999999998</v>
      </c>
      <c r="P2812" s="4">
        <v>0.50390000000000001</v>
      </c>
    </row>
    <row r="2813" spans="1:16" x14ac:dyDescent="0.25">
      <c r="A2813" t="s">
        <v>2567</v>
      </c>
      <c r="B2813" s="2">
        <v>0</v>
      </c>
      <c r="E2813" s="4" t="e">
        <v>#N/A</v>
      </c>
      <c r="F2813" s="4">
        <v>0.18</v>
      </c>
      <c r="K2813" s="4">
        <v>0.17</v>
      </c>
      <c r="L2813" s="4">
        <v>0.32090000000000002</v>
      </c>
      <c r="M2813" s="4">
        <v>0.52769999999999995</v>
      </c>
      <c r="N2813" s="4">
        <v>0.48</v>
      </c>
      <c r="O2813" s="4">
        <v>0.40039999999999998</v>
      </c>
      <c r="P2813" s="4">
        <v>0.50390000000000001</v>
      </c>
    </row>
    <row r="2814" spans="1:16" x14ac:dyDescent="0.25">
      <c r="A2814" t="s">
        <v>2568</v>
      </c>
      <c r="B2814" s="2">
        <v>0</v>
      </c>
      <c r="E2814" s="4" t="e">
        <v>#N/A</v>
      </c>
      <c r="F2814" s="4">
        <v>0.18</v>
      </c>
      <c r="K2814" s="4">
        <v>0.17</v>
      </c>
      <c r="L2814" s="4">
        <v>0.32090000000000002</v>
      </c>
      <c r="M2814" s="4">
        <v>0.52769999999999995</v>
      </c>
      <c r="N2814" s="4">
        <v>0.48</v>
      </c>
      <c r="O2814" s="4">
        <v>0.40039999999999998</v>
      </c>
      <c r="P2814" s="4">
        <v>0.50390000000000001</v>
      </c>
    </row>
    <row r="2815" spans="1:16" x14ac:dyDescent="0.25">
      <c r="A2815" t="s">
        <v>2569</v>
      </c>
      <c r="B2815" s="2">
        <v>0</v>
      </c>
      <c r="E2815" s="4" t="e">
        <v>#N/A</v>
      </c>
      <c r="F2815" s="4">
        <v>0.18</v>
      </c>
      <c r="K2815" s="4">
        <v>0.17</v>
      </c>
      <c r="L2815" s="4">
        <v>0.32090000000000002</v>
      </c>
      <c r="M2815" s="4">
        <v>0.52769999999999995</v>
      </c>
      <c r="N2815" s="4">
        <v>0.48</v>
      </c>
      <c r="O2815" s="4">
        <v>0.40039999999999998</v>
      </c>
      <c r="P2815" s="4">
        <v>0.50390000000000001</v>
      </c>
    </row>
    <row r="2816" spans="1:16" x14ac:dyDescent="0.25">
      <c r="A2816" t="s">
        <v>2570</v>
      </c>
      <c r="B2816" s="2">
        <v>0</v>
      </c>
      <c r="E2816" s="4" t="e">
        <v>#N/A</v>
      </c>
      <c r="F2816" s="4">
        <v>0.18</v>
      </c>
      <c r="K2816" s="4">
        <v>0.17</v>
      </c>
      <c r="L2816" s="4">
        <v>0.32090000000000002</v>
      </c>
      <c r="M2816" s="4">
        <v>0.52769999999999995</v>
      </c>
      <c r="N2816" s="4">
        <v>0.48</v>
      </c>
      <c r="O2816" s="4">
        <v>0.40039999999999998</v>
      </c>
      <c r="P2816" s="4">
        <v>0.50390000000000001</v>
      </c>
    </row>
    <row r="2817" spans="1:16" x14ac:dyDescent="0.25">
      <c r="A2817" t="s">
        <v>2571</v>
      </c>
      <c r="B2817" s="2">
        <v>0</v>
      </c>
      <c r="E2817" s="4" t="e">
        <v>#N/A</v>
      </c>
      <c r="F2817" s="4">
        <v>0.18</v>
      </c>
      <c r="K2817" s="4">
        <v>0.17</v>
      </c>
      <c r="L2817" s="4">
        <v>0.32090000000000002</v>
      </c>
      <c r="M2817" s="4">
        <v>0.52769999999999995</v>
      </c>
      <c r="N2817" s="4">
        <v>0.48</v>
      </c>
      <c r="O2817" s="4">
        <v>0.40039999999999998</v>
      </c>
      <c r="P2817" s="4">
        <v>0.50390000000000001</v>
      </c>
    </row>
    <row r="2818" spans="1:16" x14ac:dyDescent="0.25">
      <c r="A2818" t="s">
        <v>2572</v>
      </c>
      <c r="B2818" s="2">
        <v>0</v>
      </c>
      <c r="E2818" s="4" t="e">
        <v>#N/A</v>
      </c>
      <c r="F2818" s="4">
        <v>0.18</v>
      </c>
      <c r="K2818" s="4">
        <v>0.17</v>
      </c>
      <c r="L2818" s="4">
        <v>0.32090000000000002</v>
      </c>
      <c r="M2818" s="4">
        <v>0.52769999999999995</v>
      </c>
      <c r="N2818" s="4">
        <v>0.48</v>
      </c>
      <c r="O2818" s="4">
        <v>0.40039999999999998</v>
      </c>
      <c r="P2818" s="4">
        <v>0.50390000000000001</v>
      </c>
    </row>
    <row r="2819" spans="1:16" x14ac:dyDescent="0.25">
      <c r="A2819" t="s">
        <v>2573</v>
      </c>
      <c r="B2819" s="2">
        <v>0</v>
      </c>
      <c r="E2819" s="4" t="e">
        <v>#N/A</v>
      </c>
      <c r="F2819" s="4">
        <v>0.18</v>
      </c>
      <c r="K2819" s="4">
        <v>0.17</v>
      </c>
      <c r="L2819" s="4">
        <v>0.32090000000000002</v>
      </c>
      <c r="M2819" s="4">
        <v>0.52769999999999995</v>
      </c>
      <c r="N2819" s="4">
        <v>0.48</v>
      </c>
      <c r="O2819" s="4">
        <v>0.40039999999999998</v>
      </c>
      <c r="P2819" s="4">
        <v>0.50390000000000001</v>
      </c>
    </row>
    <row r="2820" spans="1:16" x14ac:dyDescent="0.25">
      <c r="A2820" t="s">
        <v>2574</v>
      </c>
      <c r="B2820" s="2">
        <v>0</v>
      </c>
      <c r="E2820" s="4" t="e">
        <v>#N/A</v>
      </c>
      <c r="F2820" s="4">
        <v>0.18</v>
      </c>
      <c r="K2820" s="4">
        <v>0.17</v>
      </c>
      <c r="L2820" s="4">
        <v>0.32090000000000002</v>
      </c>
      <c r="M2820" s="4">
        <v>0.52769999999999995</v>
      </c>
      <c r="N2820" s="4">
        <v>0.48</v>
      </c>
      <c r="O2820" s="4">
        <v>0.40039999999999998</v>
      </c>
      <c r="P2820" s="4">
        <v>0.50390000000000001</v>
      </c>
    </row>
    <row r="2821" spans="1:16" x14ac:dyDescent="0.25">
      <c r="A2821" t="s">
        <v>2575</v>
      </c>
      <c r="B2821" s="2">
        <v>0</v>
      </c>
      <c r="E2821" s="4" t="e">
        <v>#N/A</v>
      </c>
      <c r="F2821" s="4">
        <v>0.18</v>
      </c>
      <c r="K2821" s="4">
        <v>0.17</v>
      </c>
      <c r="L2821" s="4">
        <v>0.32090000000000002</v>
      </c>
      <c r="M2821" s="4">
        <v>0.52769999999999995</v>
      </c>
      <c r="N2821" s="4">
        <v>0.48</v>
      </c>
      <c r="O2821" s="4">
        <v>0.40039999999999998</v>
      </c>
      <c r="P2821" s="4">
        <v>0.50390000000000001</v>
      </c>
    </row>
    <row r="2822" spans="1:16" x14ac:dyDescent="0.25">
      <c r="A2822" t="s">
        <v>2576</v>
      </c>
      <c r="B2822" s="2">
        <v>0</v>
      </c>
      <c r="E2822" s="4" t="e">
        <v>#N/A</v>
      </c>
      <c r="F2822" s="4">
        <v>0.18</v>
      </c>
      <c r="K2822" s="4">
        <v>0.17</v>
      </c>
      <c r="L2822" s="4">
        <v>0.32090000000000002</v>
      </c>
      <c r="M2822" s="4">
        <v>0.52769999999999995</v>
      </c>
      <c r="N2822" s="4">
        <v>0.48</v>
      </c>
      <c r="O2822" s="4">
        <v>0.40039999999999998</v>
      </c>
      <c r="P2822" s="4">
        <v>0.50390000000000001</v>
      </c>
    </row>
    <row r="2823" spans="1:16" x14ac:dyDescent="0.25">
      <c r="A2823" t="s">
        <v>2577</v>
      </c>
      <c r="B2823" s="2">
        <v>0</v>
      </c>
      <c r="E2823" s="4" t="e">
        <v>#N/A</v>
      </c>
      <c r="F2823" s="4">
        <v>0.18</v>
      </c>
      <c r="K2823" s="4">
        <v>0.17</v>
      </c>
      <c r="L2823" s="4">
        <v>0.32090000000000002</v>
      </c>
      <c r="M2823" s="4">
        <v>0.52769999999999995</v>
      </c>
      <c r="N2823" s="4">
        <v>0.48</v>
      </c>
      <c r="O2823" s="4">
        <v>0.40039999999999998</v>
      </c>
      <c r="P2823" s="4">
        <v>0.50390000000000001</v>
      </c>
    </row>
    <row r="2824" spans="1:16" x14ac:dyDescent="0.25">
      <c r="A2824" t="s">
        <v>2578</v>
      </c>
      <c r="B2824" s="2">
        <v>0</v>
      </c>
      <c r="E2824" s="4" t="e">
        <v>#N/A</v>
      </c>
      <c r="F2824" s="4">
        <v>0.18</v>
      </c>
      <c r="K2824" s="4">
        <v>0.17</v>
      </c>
      <c r="L2824" s="4">
        <v>0.32090000000000002</v>
      </c>
      <c r="M2824" s="4">
        <v>0.52769999999999995</v>
      </c>
      <c r="N2824" s="4">
        <v>0.48</v>
      </c>
      <c r="O2824" s="4">
        <v>0.40039999999999998</v>
      </c>
      <c r="P2824" s="4">
        <v>0.50390000000000001</v>
      </c>
    </row>
    <row r="2825" spans="1:16" x14ac:dyDescent="0.25">
      <c r="A2825" t="s">
        <v>2579</v>
      </c>
      <c r="B2825" s="2">
        <v>0</v>
      </c>
      <c r="E2825" s="4" t="e">
        <v>#N/A</v>
      </c>
      <c r="F2825" s="4">
        <v>0.18</v>
      </c>
      <c r="K2825" s="4">
        <v>0.17</v>
      </c>
      <c r="L2825" s="4">
        <v>0.32090000000000002</v>
      </c>
      <c r="M2825" s="4">
        <v>0.52769999999999995</v>
      </c>
      <c r="N2825" s="4">
        <v>0.48</v>
      </c>
      <c r="O2825" s="4">
        <v>0.40039999999999998</v>
      </c>
      <c r="P2825" s="4">
        <v>0.50390000000000001</v>
      </c>
    </row>
    <row r="2826" spans="1:16" x14ac:dyDescent="0.25">
      <c r="A2826" t="s">
        <v>2580</v>
      </c>
      <c r="B2826" s="2">
        <v>0</v>
      </c>
      <c r="E2826" s="4" t="e">
        <v>#N/A</v>
      </c>
      <c r="F2826" s="4">
        <v>0.18</v>
      </c>
      <c r="K2826" s="4">
        <v>0.17</v>
      </c>
      <c r="L2826" s="4">
        <v>0.32090000000000002</v>
      </c>
      <c r="M2826" s="4">
        <v>0.52769999999999995</v>
      </c>
      <c r="N2826" s="4">
        <v>0.48</v>
      </c>
      <c r="O2826" s="4">
        <v>0.40039999999999998</v>
      </c>
      <c r="P2826" s="4">
        <v>0.50390000000000001</v>
      </c>
    </row>
    <row r="2827" spans="1:16" x14ac:dyDescent="0.25">
      <c r="A2827" t="s">
        <v>2581</v>
      </c>
      <c r="B2827" s="2">
        <v>0</v>
      </c>
      <c r="E2827" s="4" t="e">
        <v>#N/A</v>
      </c>
      <c r="F2827" s="4">
        <v>0.18</v>
      </c>
      <c r="K2827" s="4">
        <v>0.17</v>
      </c>
      <c r="L2827" s="4">
        <v>0.32090000000000002</v>
      </c>
      <c r="M2827" s="4">
        <v>0.52769999999999995</v>
      </c>
      <c r="N2827" s="4">
        <v>0.48</v>
      </c>
      <c r="O2827" s="4">
        <v>0.40039999999999998</v>
      </c>
      <c r="P2827" s="4">
        <v>0.50390000000000001</v>
      </c>
    </row>
    <row r="2828" spans="1:16" x14ac:dyDescent="0.25">
      <c r="A2828" t="s">
        <v>2582</v>
      </c>
      <c r="B2828" s="2">
        <v>0</v>
      </c>
      <c r="E2828" s="4" t="e">
        <v>#N/A</v>
      </c>
      <c r="F2828" s="4">
        <v>0.18</v>
      </c>
      <c r="K2828" s="4">
        <v>0.17</v>
      </c>
      <c r="L2828" s="4">
        <v>0.32090000000000002</v>
      </c>
      <c r="M2828" s="4">
        <v>0.52769999999999995</v>
      </c>
      <c r="N2828" s="4">
        <v>0.48</v>
      </c>
      <c r="O2828" s="4">
        <v>0.40039999999999998</v>
      </c>
      <c r="P2828" s="4">
        <v>0.50390000000000001</v>
      </c>
    </row>
    <row r="2829" spans="1:16" x14ac:dyDescent="0.25">
      <c r="A2829" t="s">
        <v>2583</v>
      </c>
      <c r="B2829" s="2">
        <v>0</v>
      </c>
      <c r="E2829" s="4" t="e">
        <v>#N/A</v>
      </c>
      <c r="F2829" s="4">
        <v>0.18</v>
      </c>
      <c r="K2829" s="4">
        <v>0.17</v>
      </c>
      <c r="L2829" s="4">
        <v>0.32090000000000002</v>
      </c>
      <c r="M2829" s="4">
        <v>0.52769999999999995</v>
      </c>
      <c r="N2829" s="4">
        <v>0.48</v>
      </c>
      <c r="O2829" s="4">
        <v>0.40039999999999998</v>
      </c>
      <c r="P2829" s="4">
        <v>0.50390000000000001</v>
      </c>
    </row>
    <row r="2830" spans="1:16" x14ac:dyDescent="0.25">
      <c r="A2830" t="s">
        <v>2584</v>
      </c>
      <c r="B2830" s="2">
        <v>0</v>
      </c>
      <c r="E2830" s="4" t="e">
        <v>#N/A</v>
      </c>
      <c r="F2830" s="4">
        <v>0.18</v>
      </c>
      <c r="K2830" s="4">
        <v>0.17</v>
      </c>
      <c r="L2830" s="4">
        <v>0.32090000000000002</v>
      </c>
      <c r="M2830" s="4">
        <v>0.52769999999999995</v>
      </c>
      <c r="N2830" s="4">
        <v>0.48</v>
      </c>
      <c r="O2830" s="4">
        <v>0.40039999999999998</v>
      </c>
      <c r="P2830" s="4">
        <v>0.50390000000000001</v>
      </c>
    </row>
    <row r="2831" spans="1:16" x14ac:dyDescent="0.25">
      <c r="A2831" t="s">
        <v>2585</v>
      </c>
      <c r="B2831" s="2">
        <v>0</v>
      </c>
      <c r="E2831" s="4" t="e">
        <v>#N/A</v>
      </c>
      <c r="F2831" s="4">
        <v>0.18</v>
      </c>
      <c r="K2831" s="4">
        <v>0.17</v>
      </c>
      <c r="L2831" s="4">
        <v>0.32090000000000002</v>
      </c>
      <c r="M2831" s="4">
        <v>0.52769999999999995</v>
      </c>
      <c r="N2831" s="4">
        <v>0.48</v>
      </c>
      <c r="O2831" s="4">
        <v>0.40039999999999998</v>
      </c>
      <c r="P2831" s="4">
        <v>0.50390000000000001</v>
      </c>
    </row>
    <row r="2832" spans="1:16" x14ac:dyDescent="0.25">
      <c r="A2832" t="s">
        <v>2586</v>
      </c>
      <c r="B2832" s="2">
        <v>0</v>
      </c>
      <c r="E2832" s="4" t="e">
        <v>#N/A</v>
      </c>
      <c r="F2832" s="4">
        <v>0.18</v>
      </c>
      <c r="K2832" s="4">
        <v>0.17</v>
      </c>
      <c r="L2832" s="4">
        <v>0.32090000000000002</v>
      </c>
      <c r="M2832" s="4">
        <v>0.52769999999999995</v>
      </c>
      <c r="N2832" s="4">
        <v>0.48</v>
      </c>
      <c r="O2832" s="4">
        <v>0.40039999999999998</v>
      </c>
      <c r="P2832" s="4">
        <v>0.50390000000000001</v>
      </c>
    </row>
    <row r="2833" spans="1:16" x14ac:dyDescent="0.25">
      <c r="A2833" t="s">
        <v>2587</v>
      </c>
      <c r="B2833" s="2">
        <v>0</v>
      </c>
      <c r="E2833" s="4" t="e">
        <v>#N/A</v>
      </c>
      <c r="F2833" s="4">
        <v>0.18</v>
      </c>
      <c r="K2833" s="4">
        <v>0.17</v>
      </c>
      <c r="L2833" s="4">
        <v>0.32090000000000002</v>
      </c>
      <c r="M2833" s="4">
        <v>0.52769999999999995</v>
      </c>
      <c r="N2833" s="4">
        <v>0.48</v>
      </c>
      <c r="O2833" s="4">
        <v>0.40039999999999998</v>
      </c>
      <c r="P2833" s="4">
        <v>0.50390000000000001</v>
      </c>
    </row>
    <row r="2834" spans="1:16" x14ac:dyDescent="0.25">
      <c r="A2834" t="s">
        <v>2588</v>
      </c>
      <c r="B2834" s="2">
        <v>0</v>
      </c>
      <c r="E2834" s="4" t="e">
        <v>#N/A</v>
      </c>
      <c r="F2834" s="4">
        <v>0.18</v>
      </c>
      <c r="K2834" s="4">
        <v>0.17</v>
      </c>
      <c r="L2834" s="4">
        <v>0.32090000000000002</v>
      </c>
      <c r="M2834" s="4">
        <v>0.52769999999999995</v>
      </c>
      <c r="N2834" s="4">
        <v>0.48</v>
      </c>
      <c r="O2834" s="4">
        <v>0.40039999999999998</v>
      </c>
      <c r="P2834" s="4">
        <v>0.50390000000000001</v>
      </c>
    </row>
    <row r="2835" spans="1:16" x14ac:dyDescent="0.25">
      <c r="A2835" t="s">
        <v>2589</v>
      </c>
      <c r="B2835" s="2">
        <v>0</v>
      </c>
      <c r="E2835" s="4" t="e">
        <v>#N/A</v>
      </c>
      <c r="F2835" s="4">
        <v>0.18</v>
      </c>
      <c r="K2835" s="4">
        <v>0.17</v>
      </c>
      <c r="L2835" s="4">
        <v>0.32090000000000002</v>
      </c>
      <c r="M2835" s="4">
        <v>0.52769999999999995</v>
      </c>
      <c r="N2835" s="4">
        <v>0.48</v>
      </c>
      <c r="O2835" s="4">
        <v>0.40039999999999998</v>
      </c>
      <c r="P2835" s="4">
        <v>0.50390000000000001</v>
      </c>
    </row>
    <row r="2836" spans="1:16" x14ac:dyDescent="0.25">
      <c r="A2836" t="s">
        <v>2590</v>
      </c>
      <c r="B2836" s="2">
        <v>0</v>
      </c>
      <c r="E2836" s="4" t="e">
        <v>#N/A</v>
      </c>
      <c r="F2836" s="4">
        <v>0.18</v>
      </c>
      <c r="K2836" s="4">
        <v>0.17</v>
      </c>
      <c r="L2836" s="4">
        <v>0.32090000000000002</v>
      </c>
      <c r="M2836" s="4">
        <v>0.52769999999999995</v>
      </c>
      <c r="N2836" s="4">
        <v>0.48</v>
      </c>
      <c r="O2836" s="4">
        <v>0.40039999999999998</v>
      </c>
      <c r="P2836" s="4">
        <v>0.50390000000000001</v>
      </c>
    </row>
    <row r="2837" spans="1:16" x14ac:dyDescent="0.25">
      <c r="A2837" t="s">
        <v>2591</v>
      </c>
      <c r="B2837" s="2">
        <v>0</v>
      </c>
      <c r="E2837" s="4" t="e">
        <v>#N/A</v>
      </c>
      <c r="F2837" s="4">
        <v>0.18</v>
      </c>
      <c r="K2837" s="4">
        <v>0.17</v>
      </c>
      <c r="L2837" s="4">
        <v>0.32090000000000002</v>
      </c>
      <c r="M2837" s="4">
        <v>0.52769999999999995</v>
      </c>
      <c r="N2837" s="4">
        <v>0.48</v>
      </c>
      <c r="O2837" s="4">
        <v>0.40039999999999998</v>
      </c>
      <c r="P2837" s="4">
        <v>0.50390000000000001</v>
      </c>
    </row>
    <row r="2838" spans="1:16" x14ac:dyDescent="0.25">
      <c r="A2838" t="s">
        <v>2592</v>
      </c>
      <c r="B2838" s="2">
        <v>0</v>
      </c>
      <c r="E2838" s="4" t="e">
        <v>#N/A</v>
      </c>
      <c r="F2838" s="4">
        <v>0.18</v>
      </c>
      <c r="K2838" s="4">
        <v>0.17</v>
      </c>
      <c r="L2838" s="4">
        <v>0.32090000000000002</v>
      </c>
      <c r="M2838" s="4">
        <v>0.52769999999999995</v>
      </c>
      <c r="N2838" s="4">
        <v>0.48</v>
      </c>
      <c r="O2838" s="4">
        <v>0.40039999999999998</v>
      </c>
      <c r="P2838" s="4">
        <v>0.50390000000000001</v>
      </c>
    </row>
    <row r="2839" spans="1:16" x14ac:dyDescent="0.25">
      <c r="A2839" t="s">
        <v>2593</v>
      </c>
      <c r="B2839" s="2">
        <v>0</v>
      </c>
      <c r="E2839" s="4" t="e">
        <v>#N/A</v>
      </c>
      <c r="F2839" s="4">
        <v>0.18</v>
      </c>
      <c r="K2839" s="4">
        <v>0.17</v>
      </c>
      <c r="L2839" s="4">
        <v>0.32090000000000002</v>
      </c>
      <c r="M2839" s="4">
        <v>0.52769999999999995</v>
      </c>
      <c r="N2839" s="4">
        <v>0.48</v>
      </c>
      <c r="O2839" s="4">
        <v>0.40039999999999998</v>
      </c>
      <c r="P2839" s="4">
        <v>0.50390000000000001</v>
      </c>
    </row>
    <row r="2840" spans="1:16" x14ac:dyDescent="0.25">
      <c r="A2840" t="s">
        <v>2594</v>
      </c>
      <c r="B2840" s="2">
        <v>0</v>
      </c>
      <c r="E2840" s="4" t="e">
        <v>#N/A</v>
      </c>
      <c r="F2840" s="4">
        <v>0.18</v>
      </c>
      <c r="K2840" s="4">
        <v>0.17</v>
      </c>
      <c r="L2840" s="4">
        <v>0.32090000000000002</v>
      </c>
      <c r="M2840" s="4">
        <v>0.52769999999999995</v>
      </c>
      <c r="N2840" s="4">
        <v>0.48</v>
      </c>
      <c r="O2840" s="4">
        <v>0.40039999999999998</v>
      </c>
      <c r="P2840" s="4">
        <v>0.50390000000000001</v>
      </c>
    </row>
    <row r="2841" spans="1:16" x14ac:dyDescent="0.25">
      <c r="A2841" t="s">
        <v>2595</v>
      </c>
      <c r="B2841" s="2">
        <v>0</v>
      </c>
      <c r="E2841" s="4" t="e">
        <v>#N/A</v>
      </c>
      <c r="F2841" s="4">
        <v>0.18</v>
      </c>
      <c r="K2841" s="4">
        <v>0.17</v>
      </c>
      <c r="L2841" s="4">
        <v>0.32090000000000002</v>
      </c>
      <c r="M2841" s="4">
        <v>0.52769999999999995</v>
      </c>
      <c r="N2841" s="4">
        <v>0.48</v>
      </c>
      <c r="O2841" s="4">
        <v>0.40039999999999998</v>
      </c>
      <c r="P2841" s="4">
        <v>0.50390000000000001</v>
      </c>
    </row>
    <row r="2842" spans="1:16" x14ac:dyDescent="0.25">
      <c r="A2842" t="s">
        <v>2596</v>
      </c>
      <c r="B2842" s="2">
        <v>0</v>
      </c>
      <c r="E2842" s="4" t="e">
        <v>#N/A</v>
      </c>
      <c r="F2842" s="4">
        <v>0.18</v>
      </c>
      <c r="K2842" s="4">
        <v>0.17</v>
      </c>
      <c r="L2842" s="4">
        <v>0.32090000000000002</v>
      </c>
      <c r="M2842" s="4">
        <v>0.52769999999999995</v>
      </c>
      <c r="N2842" s="4">
        <v>0.48</v>
      </c>
      <c r="O2842" s="4">
        <v>0.40039999999999998</v>
      </c>
      <c r="P2842" s="4">
        <v>0.50390000000000001</v>
      </c>
    </row>
    <row r="2843" spans="1:16" x14ac:dyDescent="0.25">
      <c r="A2843" t="s">
        <v>2597</v>
      </c>
      <c r="B2843" s="2">
        <v>0</v>
      </c>
      <c r="E2843" s="4" t="e">
        <v>#N/A</v>
      </c>
      <c r="F2843" s="4">
        <v>0.18</v>
      </c>
      <c r="K2843" s="4">
        <v>0.17</v>
      </c>
      <c r="L2843" s="4">
        <v>0.32090000000000002</v>
      </c>
      <c r="M2843" s="4">
        <v>0.52769999999999995</v>
      </c>
      <c r="N2843" s="4">
        <v>0.48</v>
      </c>
      <c r="O2843" s="4">
        <v>0.40039999999999998</v>
      </c>
      <c r="P2843" s="4">
        <v>0.50390000000000001</v>
      </c>
    </row>
    <row r="2844" spans="1:16" x14ac:dyDescent="0.25">
      <c r="A2844" t="s">
        <v>2598</v>
      </c>
      <c r="B2844" s="2">
        <v>0</v>
      </c>
      <c r="E2844" s="4" t="e">
        <v>#N/A</v>
      </c>
      <c r="F2844" s="4">
        <v>0.18</v>
      </c>
      <c r="K2844" s="4">
        <v>0.17</v>
      </c>
      <c r="L2844" s="4">
        <v>0.32090000000000002</v>
      </c>
      <c r="M2844" s="4">
        <v>0.52769999999999995</v>
      </c>
      <c r="N2844" s="4">
        <v>0.48</v>
      </c>
      <c r="O2844" s="4">
        <v>0.40039999999999998</v>
      </c>
      <c r="P2844" s="4">
        <v>0.50390000000000001</v>
      </c>
    </row>
    <row r="2845" spans="1:16" x14ac:dyDescent="0.25">
      <c r="A2845" t="s">
        <v>2599</v>
      </c>
      <c r="B2845" s="2">
        <v>0</v>
      </c>
      <c r="E2845" s="4" t="e">
        <v>#N/A</v>
      </c>
      <c r="F2845" s="4">
        <v>0.18</v>
      </c>
      <c r="K2845" s="4">
        <v>0.17</v>
      </c>
      <c r="L2845" s="4">
        <v>0.32090000000000002</v>
      </c>
      <c r="M2845" s="4">
        <v>0.52769999999999995</v>
      </c>
      <c r="N2845" s="4">
        <v>0.48</v>
      </c>
      <c r="O2845" s="4">
        <v>0.40039999999999998</v>
      </c>
      <c r="P2845" s="4">
        <v>0.50390000000000001</v>
      </c>
    </row>
    <row r="2846" spans="1:16" x14ac:dyDescent="0.25">
      <c r="A2846" t="s">
        <v>2600</v>
      </c>
      <c r="B2846" s="2">
        <v>0</v>
      </c>
      <c r="E2846" s="4" t="e">
        <v>#N/A</v>
      </c>
      <c r="F2846" s="4">
        <v>0.18</v>
      </c>
      <c r="K2846" s="4">
        <v>0.17</v>
      </c>
      <c r="L2846" s="4">
        <v>0.32090000000000002</v>
      </c>
      <c r="M2846" s="4">
        <v>0.52769999999999995</v>
      </c>
      <c r="N2846" s="4">
        <v>0.48</v>
      </c>
      <c r="O2846" s="4">
        <v>0.40039999999999998</v>
      </c>
      <c r="P2846" s="4">
        <v>0.50390000000000001</v>
      </c>
    </row>
    <row r="2847" spans="1:16" x14ac:dyDescent="0.25">
      <c r="A2847" t="s">
        <v>2601</v>
      </c>
      <c r="B2847" s="2">
        <v>0</v>
      </c>
      <c r="E2847" s="4" t="e">
        <v>#N/A</v>
      </c>
      <c r="F2847" s="4">
        <v>0.18</v>
      </c>
      <c r="K2847" s="4">
        <v>0.17</v>
      </c>
      <c r="L2847" s="4">
        <v>0.32090000000000002</v>
      </c>
      <c r="M2847" s="4">
        <v>0.52769999999999995</v>
      </c>
      <c r="N2847" s="4">
        <v>0.48</v>
      </c>
      <c r="O2847" s="4">
        <v>0.40039999999999998</v>
      </c>
      <c r="P2847" s="4">
        <v>0.50390000000000001</v>
      </c>
    </row>
    <row r="2848" spans="1:16" x14ac:dyDescent="0.25">
      <c r="A2848" t="s">
        <v>2602</v>
      </c>
      <c r="B2848" s="2">
        <v>0</v>
      </c>
      <c r="E2848" s="4" t="e">
        <v>#N/A</v>
      </c>
      <c r="F2848" s="4">
        <v>0.18</v>
      </c>
      <c r="K2848" s="4">
        <v>0.17</v>
      </c>
      <c r="L2848" s="4">
        <v>0.32090000000000002</v>
      </c>
      <c r="M2848" s="4">
        <v>0.52769999999999995</v>
      </c>
      <c r="N2848" s="4">
        <v>0.48</v>
      </c>
      <c r="O2848" s="4">
        <v>0.40039999999999998</v>
      </c>
      <c r="P2848" s="4">
        <v>0.50390000000000001</v>
      </c>
    </row>
    <row r="2849" spans="1:16" x14ac:dyDescent="0.25">
      <c r="A2849" t="s">
        <v>2603</v>
      </c>
      <c r="B2849" s="2">
        <v>0</v>
      </c>
      <c r="E2849" s="4" t="e">
        <v>#N/A</v>
      </c>
      <c r="F2849" s="4">
        <v>0.18</v>
      </c>
      <c r="K2849" s="4">
        <v>0.17</v>
      </c>
      <c r="L2849" s="4">
        <v>0.32090000000000002</v>
      </c>
      <c r="M2849" s="4">
        <v>0.52769999999999995</v>
      </c>
      <c r="N2849" s="4">
        <v>0.48</v>
      </c>
      <c r="O2849" s="4">
        <v>0.40039999999999998</v>
      </c>
      <c r="P2849" s="4">
        <v>0.50390000000000001</v>
      </c>
    </row>
    <row r="2850" spans="1:16" x14ac:dyDescent="0.25">
      <c r="A2850" t="s">
        <v>2604</v>
      </c>
      <c r="B2850" s="2">
        <v>0</v>
      </c>
      <c r="E2850" s="4" t="e">
        <v>#N/A</v>
      </c>
      <c r="F2850" s="4">
        <v>0.18</v>
      </c>
      <c r="K2850" s="4">
        <v>0.17</v>
      </c>
      <c r="L2850" s="4">
        <v>0.32090000000000002</v>
      </c>
      <c r="M2850" s="4">
        <v>0.52769999999999995</v>
      </c>
      <c r="N2850" s="4">
        <v>0.48</v>
      </c>
      <c r="O2850" s="4">
        <v>0.40039999999999998</v>
      </c>
      <c r="P2850" s="4">
        <v>0.50390000000000001</v>
      </c>
    </row>
    <row r="2851" spans="1:16" x14ac:dyDescent="0.25">
      <c r="A2851" t="s">
        <v>2605</v>
      </c>
      <c r="B2851" s="2">
        <v>0</v>
      </c>
      <c r="E2851" s="4" t="e">
        <v>#N/A</v>
      </c>
      <c r="F2851" s="4">
        <v>0.18</v>
      </c>
      <c r="K2851" s="4">
        <v>0.17</v>
      </c>
      <c r="L2851" s="4">
        <v>0.32090000000000002</v>
      </c>
      <c r="M2851" s="4">
        <v>0.52769999999999995</v>
      </c>
      <c r="N2851" s="4">
        <v>0.48</v>
      </c>
      <c r="O2851" s="4">
        <v>0.40039999999999998</v>
      </c>
      <c r="P2851" s="4">
        <v>0.50390000000000001</v>
      </c>
    </row>
    <row r="2852" spans="1:16" x14ac:dyDescent="0.25">
      <c r="A2852" t="s">
        <v>2606</v>
      </c>
      <c r="B2852" s="2">
        <v>0</v>
      </c>
      <c r="E2852" s="4" t="e">
        <v>#N/A</v>
      </c>
      <c r="F2852" s="4">
        <v>0.18</v>
      </c>
      <c r="K2852" s="4">
        <v>0.17</v>
      </c>
      <c r="L2852" s="4">
        <v>0.32090000000000002</v>
      </c>
      <c r="M2852" s="4">
        <v>0.52769999999999995</v>
      </c>
      <c r="N2852" s="4">
        <v>0.48</v>
      </c>
      <c r="O2852" s="4">
        <v>0.40039999999999998</v>
      </c>
      <c r="P2852" s="4">
        <v>0.50390000000000001</v>
      </c>
    </row>
    <row r="2853" spans="1:16" x14ac:dyDescent="0.25">
      <c r="A2853" t="s">
        <v>2607</v>
      </c>
      <c r="B2853" s="2">
        <v>0</v>
      </c>
      <c r="E2853" s="4" t="e">
        <v>#N/A</v>
      </c>
      <c r="F2853" s="4">
        <v>0.18</v>
      </c>
      <c r="K2853" s="4">
        <v>0.17</v>
      </c>
      <c r="L2853" s="4">
        <v>0.32090000000000002</v>
      </c>
      <c r="M2853" s="4">
        <v>0.52769999999999995</v>
      </c>
      <c r="N2853" s="4">
        <v>0.48</v>
      </c>
      <c r="O2853" s="4">
        <v>0.40039999999999998</v>
      </c>
      <c r="P2853" s="4">
        <v>0.50390000000000001</v>
      </c>
    </row>
    <row r="2854" spans="1:16" x14ac:dyDescent="0.25">
      <c r="A2854" t="s">
        <v>2608</v>
      </c>
      <c r="B2854" s="2">
        <v>0</v>
      </c>
      <c r="E2854" s="4" t="e">
        <v>#N/A</v>
      </c>
      <c r="F2854" s="4">
        <v>0.18</v>
      </c>
      <c r="K2854" s="4">
        <v>0.17</v>
      </c>
      <c r="L2854" s="4">
        <v>0.32090000000000002</v>
      </c>
      <c r="M2854" s="4">
        <v>0.52769999999999995</v>
      </c>
      <c r="N2854" s="4">
        <v>0.48</v>
      </c>
      <c r="O2854" s="4">
        <v>0.40039999999999998</v>
      </c>
      <c r="P2854" s="4">
        <v>0.50390000000000001</v>
      </c>
    </row>
    <row r="2855" spans="1:16" x14ac:dyDescent="0.25">
      <c r="A2855" t="s">
        <v>2609</v>
      </c>
      <c r="B2855" s="2">
        <v>0</v>
      </c>
      <c r="E2855" s="4" t="e">
        <v>#N/A</v>
      </c>
      <c r="F2855" s="4">
        <v>0.18</v>
      </c>
      <c r="K2855" s="4">
        <v>0.17</v>
      </c>
      <c r="L2855" s="4">
        <v>0.32090000000000002</v>
      </c>
      <c r="M2855" s="4">
        <v>0.52769999999999995</v>
      </c>
      <c r="N2855" s="4">
        <v>0.48</v>
      </c>
      <c r="O2855" s="4">
        <v>0.40039999999999998</v>
      </c>
      <c r="P2855" s="4">
        <v>0.50390000000000001</v>
      </c>
    </row>
    <row r="2856" spans="1:16" x14ac:dyDescent="0.25">
      <c r="A2856" t="s">
        <v>2610</v>
      </c>
      <c r="B2856" s="2">
        <v>0</v>
      </c>
      <c r="E2856" s="4" t="e">
        <v>#N/A</v>
      </c>
      <c r="F2856" s="4">
        <v>0.18</v>
      </c>
      <c r="K2856" s="4">
        <v>0.17</v>
      </c>
      <c r="L2856" s="4">
        <v>0.32090000000000002</v>
      </c>
      <c r="M2856" s="4">
        <v>0.52769999999999995</v>
      </c>
      <c r="N2856" s="4">
        <v>0.48</v>
      </c>
      <c r="O2856" s="4">
        <v>0.40039999999999998</v>
      </c>
      <c r="P2856" s="4">
        <v>0.50390000000000001</v>
      </c>
    </row>
    <row r="2857" spans="1:16" x14ac:dyDescent="0.25">
      <c r="A2857" t="s">
        <v>2611</v>
      </c>
      <c r="B2857" s="2">
        <v>0</v>
      </c>
      <c r="E2857" s="4" t="e">
        <v>#N/A</v>
      </c>
      <c r="F2857" s="4">
        <v>0.18</v>
      </c>
      <c r="K2857" s="4">
        <v>0.17</v>
      </c>
      <c r="L2857" s="4">
        <v>0.32090000000000002</v>
      </c>
      <c r="M2857" s="4">
        <v>0.52769999999999995</v>
      </c>
      <c r="N2857" s="4">
        <v>0.48</v>
      </c>
      <c r="O2857" s="4">
        <v>0.40039999999999998</v>
      </c>
      <c r="P2857" s="4">
        <v>0.50390000000000001</v>
      </c>
    </row>
    <row r="2858" spans="1:16" x14ac:dyDescent="0.25">
      <c r="A2858" t="s">
        <v>2612</v>
      </c>
      <c r="B2858" s="2">
        <v>0</v>
      </c>
      <c r="E2858" s="4" t="e">
        <v>#N/A</v>
      </c>
      <c r="F2858" s="4">
        <v>0.18</v>
      </c>
      <c r="K2858" s="4">
        <v>0.17</v>
      </c>
      <c r="L2858" s="4">
        <v>0.32090000000000002</v>
      </c>
      <c r="M2858" s="4">
        <v>0.52769999999999995</v>
      </c>
      <c r="N2858" s="4">
        <v>0.48</v>
      </c>
      <c r="O2858" s="4">
        <v>0.40039999999999998</v>
      </c>
      <c r="P2858" s="4">
        <v>0.50390000000000001</v>
      </c>
    </row>
    <row r="2859" spans="1:16" x14ac:dyDescent="0.25">
      <c r="A2859" t="s">
        <v>2613</v>
      </c>
      <c r="B2859" s="2">
        <v>0</v>
      </c>
      <c r="E2859" s="4" t="e">
        <v>#N/A</v>
      </c>
      <c r="F2859" s="4">
        <v>0.18</v>
      </c>
      <c r="K2859" s="4">
        <v>0.17</v>
      </c>
      <c r="L2859" s="4">
        <v>0.32090000000000002</v>
      </c>
      <c r="M2859" s="4">
        <v>0.52769999999999995</v>
      </c>
      <c r="N2859" s="4">
        <v>0.48</v>
      </c>
      <c r="O2859" s="4">
        <v>0.40039999999999998</v>
      </c>
      <c r="P2859" s="4">
        <v>0.50390000000000001</v>
      </c>
    </row>
    <row r="2860" spans="1:16" x14ac:dyDescent="0.25">
      <c r="A2860" t="s">
        <v>2614</v>
      </c>
      <c r="B2860" s="2">
        <v>0</v>
      </c>
      <c r="E2860" s="4" t="e">
        <v>#N/A</v>
      </c>
      <c r="F2860" s="4">
        <v>0.18</v>
      </c>
      <c r="K2860" s="4">
        <v>0.17</v>
      </c>
      <c r="L2860" s="4">
        <v>0.32090000000000002</v>
      </c>
      <c r="M2860" s="4">
        <v>0.52769999999999995</v>
      </c>
      <c r="N2860" s="4">
        <v>0.48</v>
      </c>
      <c r="O2860" s="4">
        <v>0.40039999999999998</v>
      </c>
      <c r="P2860" s="4">
        <v>0.50390000000000001</v>
      </c>
    </row>
    <row r="2861" spans="1:16" x14ac:dyDescent="0.25">
      <c r="A2861" t="s">
        <v>2615</v>
      </c>
      <c r="B2861" s="2">
        <v>0</v>
      </c>
      <c r="E2861" s="4" t="e">
        <v>#N/A</v>
      </c>
      <c r="F2861" s="4">
        <v>0.18</v>
      </c>
      <c r="K2861" s="4">
        <v>0.17</v>
      </c>
      <c r="L2861" s="4">
        <v>0.32090000000000002</v>
      </c>
      <c r="M2861" s="4">
        <v>0.52769999999999995</v>
      </c>
      <c r="N2861" s="4">
        <v>0.48</v>
      </c>
      <c r="O2861" s="4">
        <v>0.40039999999999998</v>
      </c>
      <c r="P2861" s="4">
        <v>0.50390000000000001</v>
      </c>
    </row>
    <row r="2862" spans="1:16" x14ac:dyDescent="0.25">
      <c r="A2862" t="s">
        <v>2616</v>
      </c>
      <c r="B2862" s="2">
        <v>0</v>
      </c>
      <c r="E2862" s="4" t="e">
        <v>#N/A</v>
      </c>
      <c r="F2862" s="4">
        <v>0.18</v>
      </c>
      <c r="K2862" s="4">
        <v>0.17</v>
      </c>
      <c r="L2862" s="4">
        <v>0.32090000000000002</v>
      </c>
      <c r="M2862" s="4">
        <v>0.52769999999999995</v>
      </c>
      <c r="N2862" s="4">
        <v>0.48</v>
      </c>
      <c r="O2862" s="4">
        <v>0.40039999999999998</v>
      </c>
      <c r="P2862" s="4">
        <v>0.50390000000000001</v>
      </c>
    </row>
    <row r="2863" spans="1:16" x14ac:dyDescent="0.25">
      <c r="A2863" t="s">
        <v>2617</v>
      </c>
      <c r="B2863" s="2">
        <v>0</v>
      </c>
      <c r="E2863" s="4" t="e">
        <v>#N/A</v>
      </c>
      <c r="F2863" s="4">
        <v>0.18</v>
      </c>
      <c r="K2863" s="4">
        <v>0.17</v>
      </c>
      <c r="L2863" s="4">
        <v>0.32090000000000002</v>
      </c>
      <c r="M2863" s="4">
        <v>0.52769999999999995</v>
      </c>
      <c r="N2863" s="4">
        <v>0.48</v>
      </c>
      <c r="O2863" s="4">
        <v>0.40039999999999998</v>
      </c>
      <c r="P2863" s="4">
        <v>0.50390000000000001</v>
      </c>
    </row>
    <row r="2864" spans="1:16" x14ac:dyDescent="0.25">
      <c r="A2864" t="s">
        <v>2618</v>
      </c>
      <c r="B2864" s="2">
        <v>0</v>
      </c>
      <c r="E2864" s="4" t="e">
        <v>#N/A</v>
      </c>
      <c r="F2864" s="4">
        <v>0.18</v>
      </c>
      <c r="K2864" s="4">
        <v>0.17</v>
      </c>
      <c r="L2864" s="4">
        <v>0.32090000000000002</v>
      </c>
      <c r="M2864" s="4">
        <v>0.52769999999999995</v>
      </c>
      <c r="N2864" s="4">
        <v>0.48</v>
      </c>
      <c r="O2864" s="4">
        <v>0.40039999999999998</v>
      </c>
      <c r="P2864" s="4">
        <v>0.50390000000000001</v>
      </c>
    </row>
    <row r="2865" spans="1:16" x14ac:dyDescent="0.25">
      <c r="A2865" t="s">
        <v>2619</v>
      </c>
      <c r="B2865" s="2">
        <v>0</v>
      </c>
      <c r="E2865" s="4" t="e">
        <v>#N/A</v>
      </c>
      <c r="F2865" s="4">
        <v>0.18</v>
      </c>
      <c r="K2865" s="4">
        <v>0.17</v>
      </c>
      <c r="L2865" s="4">
        <v>0.32090000000000002</v>
      </c>
      <c r="M2865" s="4">
        <v>0.52769999999999995</v>
      </c>
      <c r="N2865" s="4">
        <v>0.48</v>
      </c>
      <c r="O2865" s="4">
        <v>0.40039999999999998</v>
      </c>
      <c r="P2865" s="4">
        <v>0.50390000000000001</v>
      </c>
    </row>
    <row r="2866" spans="1:16" x14ac:dyDescent="0.25">
      <c r="A2866" t="s">
        <v>2620</v>
      </c>
      <c r="B2866" s="2">
        <v>0</v>
      </c>
      <c r="E2866" s="4" t="e">
        <v>#N/A</v>
      </c>
      <c r="F2866" s="4">
        <v>0.18</v>
      </c>
      <c r="K2866" s="4">
        <v>0.17</v>
      </c>
      <c r="L2866" s="4">
        <v>0.32090000000000002</v>
      </c>
      <c r="M2866" s="4">
        <v>0.52769999999999995</v>
      </c>
      <c r="N2866" s="4">
        <v>0.48</v>
      </c>
      <c r="O2866" s="4">
        <v>0.40039999999999998</v>
      </c>
      <c r="P2866" s="4">
        <v>0.50390000000000001</v>
      </c>
    </row>
    <row r="2867" spans="1:16" x14ac:dyDescent="0.25">
      <c r="A2867" t="s">
        <v>2621</v>
      </c>
      <c r="B2867" s="2">
        <v>0</v>
      </c>
      <c r="E2867" s="4" t="e">
        <v>#N/A</v>
      </c>
      <c r="F2867" s="4">
        <v>0.18</v>
      </c>
      <c r="K2867" s="4">
        <v>0.17</v>
      </c>
      <c r="L2867" s="4">
        <v>0.32090000000000002</v>
      </c>
      <c r="M2867" s="4">
        <v>0.52769999999999995</v>
      </c>
      <c r="N2867" s="4">
        <v>0.48</v>
      </c>
      <c r="O2867" s="4">
        <v>0.40039999999999998</v>
      </c>
      <c r="P2867" s="4">
        <v>0.50390000000000001</v>
      </c>
    </row>
    <row r="2868" spans="1:16" x14ac:dyDescent="0.25">
      <c r="A2868" t="s">
        <v>2622</v>
      </c>
      <c r="B2868" s="2">
        <v>0</v>
      </c>
      <c r="E2868" s="4" t="e">
        <v>#N/A</v>
      </c>
      <c r="F2868" s="4">
        <v>0.18</v>
      </c>
      <c r="K2868" s="4">
        <v>0.17</v>
      </c>
      <c r="L2868" s="4">
        <v>0.32090000000000002</v>
      </c>
      <c r="M2868" s="4">
        <v>0.52769999999999995</v>
      </c>
      <c r="N2868" s="4">
        <v>0.48</v>
      </c>
      <c r="O2868" s="4">
        <v>0.40039999999999998</v>
      </c>
      <c r="P2868" s="4">
        <v>0.50390000000000001</v>
      </c>
    </row>
    <row r="2869" spans="1:16" x14ac:dyDescent="0.25">
      <c r="A2869" t="s">
        <v>2623</v>
      </c>
      <c r="B2869" s="2">
        <v>0</v>
      </c>
      <c r="E2869" s="4" t="e">
        <v>#N/A</v>
      </c>
      <c r="F2869" s="4">
        <v>0.18</v>
      </c>
      <c r="K2869" s="4">
        <v>0.17</v>
      </c>
      <c r="L2869" s="4">
        <v>0.32090000000000002</v>
      </c>
      <c r="M2869" s="4">
        <v>0.52769999999999995</v>
      </c>
      <c r="N2869" s="4">
        <v>0.48</v>
      </c>
      <c r="O2869" s="4">
        <v>0.40039999999999998</v>
      </c>
      <c r="P2869" s="4">
        <v>0.50390000000000001</v>
      </c>
    </row>
    <row r="2870" spans="1:16" x14ac:dyDescent="0.25">
      <c r="A2870" t="s">
        <v>2624</v>
      </c>
      <c r="B2870" s="2">
        <v>0</v>
      </c>
      <c r="E2870" s="4" t="e">
        <v>#N/A</v>
      </c>
      <c r="F2870" s="4">
        <v>0.18</v>
      </c>
      <c r="K2870" s="4">
        <v>0.17</v>
      </c>
      <c r="L2870" s="4">
        <v>0.32090000000000002</v>
      </c>
      <c r="M2870" s="4">
        <v>0.52769999999999995</v>
      </c>
      <c r="N2870" s="4">
        <v>0.48</v>
      </c>
      <c r="O2870" s="4">
        <v>0.40039999999999998</v>
      </c>
      <c r="P2870" s="4">
        <v>0.50390000000000001</v>
      </c>
    </row>
    <row r="2871" spans="1:16" x14ac:dyDescent="0.25">
      <c r="A2871" t="s">
        <v>2625</v>
      </c>
      <c r="B2871" s="2">
        <v>0</v>
      </c>
      <c r="E2871" s="4" t="e">
        <v>#N/A</v>
      </c>
      <c r="F2871" s="4">
        <v>0.18</v>
      </c>
      <c r="K2871" s="4">
        <v>0.17</v>
      </c>
      <c r="L2871" s="4">
        <v>0.32090000000000002</v>
      </c>
      <c r="M2871" s="4">
        <v>0.52769999999999995</v>
      </c>
      <c r="N2871" s="4">
        <v>0.48</v>
      </c>
      <c r="O2871" s="4">
        <v>0.40039999999999998</v>
      </c>
      <c r="P2871" s="4">
        <v>0.50390000000000001</v>
      </c>
    </row>
    <row r="2872" spans="1:16" x14ac:dyDescent="0.25">
      <c r="A2872" t="s">
        <v>2626</v>
      </c>
      <c r="B2872" s="2">
        <v>0</v>
      </c>
      <c r="E2872" s="4" t="e">
        <v>#N/A</v>
      </c>
      <c r="F2872" s="4">
        <v>0.18</v>
      </c>
      <c r="K2872" s="4">
        <v>0.17</v>
      </c>
      <c r="L2872" s="4">
        <v>0.32090000000000002</v>
      </c>
      <c r="M2872" s="4">
        <v>0.52769999999999995</v>
      </c>
      <c r="N2872" s="4">
        <v>0.48</v>
      </c>
      <c r="O2872" s="4">
        <v>0.40039999999999998</v>
      </c>
      <c r="P2872" s="4">
        <v>0.50390000000000001</v>
      </c>
    </row>
    <row r="2873" spans="1:16" x14ac:dyDescent="0.25">
      <c r="A2873" t="s">
        <v>2627</v>
      </c>
      <c r="B2873" s="2">
        <v>0</v>
      </c>
      <c r="E2873" s="4" t="e">
        <v>#N/A</v>
      </c>
      <c r="F2873" s="4">
        <v>0.18</v>
      </c>
      <c r="K2873" s="4">
        <v>0.17</v>
      </c>
      <c r="L2873" s="4">
        <v>0.32090000000000002</v>
      </c>
      <c r="M2873" s="4">
        <v>0.52769999999999995</v>
      </c>
      <c r="N2873" s="4">
        <v>0.48</v>
      </c>
      <c r="O2873" s="4">
        <v>0.40039999999999998</v>
      </c>
      <c r="P2873" s="4">
        <v>0.50390000000000001</v>
      </c>
    </row>
    <row r="2874" spans="1:16" x14ac:dyDescent="0.25">
      <c r="A2874" t="s">
        <v>2628</v>
      </c>
      <c r="B2874" s="2">
        <v>0</v>
      </c>
      <c r="E2874" s="4" t="e">
        <v>#N/A</v>
      </c>
      <c r="F2874" s="4">
        <v>0.18</v>
      </c>
      <c r="K2874" s="4">
        <v>0.17</v>
      </c>
      <c r="L2874" s="4">
        <v>0.32090000000000002</v>
      </c>
      <c r="M2874" s="4">
        <v>0.52769999999999995</v>
      </c>
      <c r="N2874" s="4">
        <v>0.48</v>
      </c>
      <c r="O2874" s="4">
        <v>0.40039999999999998</v>
      </c>
      <c r="P2874" s="4">
        <v>0.50390000000000001</v>
      </c>
    </row>
    <row r="2875" spans="1:16" x14ac:dyDescent="0.25">
      <c r="A2875" t="s">
        <v>2629</v>
      </c>
      <c r="B2875" s="2">
        <v>0</v>
      </c>
      <c r="E2875" s="4" t="e">
        <v>#N/A</v>
      </c>
      <c r="F2875" s="4">
        <v>0.18</v>
      </c>
      <c r="K2875" s="4">
        <v>0.17</v>
      </c>
      <c r="L2875" s="4">
        <v>0.32090000000000002</v>
      </c>
      <c r="M2875" s="4">
        <v>0.52769999999999995</v>
      </c>
      <c r="N2875" s="4">
        <v>0.48</v>
      </c>
      <c r="O2875" s="4">
        <v>0.40039999999999998</v>
      </c>
      <c r="P2875" s="4">
        <v>0.50390000000000001</v>
      </c>
    </row>
    <row r="2876" spans="1:16" x14ac:dyDescent="0.25">
      <c r="A2876" t="s">
        <v>2630</v>
      </c>
      <c r="B2876" s="2">
        <v>0</v>
      </c>
      <c r="E2876" s="4" t="e">
        <v>#N/A</v>
      </c>
      <c r="F2876" s="4">
        <v>0.18</v>
      </c>
      <c r="K2876" s="4">
        <v>0.17</v>
      </c>
      <c r="L2876" s="4">
        <v>0.32090000000000002</v>
      </c>
      <c r="M2876" s="4">
        <v>0.52769999999999995</v>
      </c>
      <c r="N2876" s="4">
        <v>0.48</v>
      </c>
      <c r="O2876" s="4">
        <v>0.40039999999999998</v>
      </c>
      <c r="P2876" s="4">
        <v>0.50390000000000001</v>
      </c>
    </row>
    <row r="2877" spans="1:16" x14ac:dyDescent="0.25">
      <c r="A2877" t="s">
        <v>2631</v>
      </c>
      <c r="B2877" s="2">
        <v>0</v>
      </c>
      <c r="E2877" s="4" t="e">
        <v>#N/A</v>
      </c>
      <c r="F2877" s="4">
        <v>0.18</v>
      </c>
      <c r="K2877" s="4">
        <v>0.17</v>
      </c>
      <c r="L2877" s="4">
        <v>0.32090000000000002</v>
      </c>
      <c r="M2877" s="4">
        <v>0.52769999999999995</v>
      </c>
      <c r="N2877" s="4">
        <v>0.48</v>
      </c>
      <c r="O2877" s="4">
        <v>0.40039999999999998</v>
      </c>
      <c r="P2877" s="4">
        <v>0.50390000000000001</v>
      </c>
    </row>
    <row r="2878" spans="1:16" x14ac:dyDescent="0.25">
      <c r="A2878" t="s">
        <v>2632</v>
      </c>
      <c r="B2878" s="2">
        <v>0</v>
      </c>
      <c r="E2878" s="4" t="e">
        <v>#N/A</v>
      </c>
      <c r="F2878" s="4">
        <v>0.18</v>
      </c>
      <c r="K2878" s="4">
        <v>0.17</v>
      </c>
      <c r="L2878" s="4">
        <v>0.32090000000000002</v>
      </c>
      <c r="M2878" s="4">
        <v>0.52769999999999995</v>
      </c>
      <c r="N2878" s="4">
        <v>0.48</v>
      </c>
      <c r="O2878" s="4">
        <v>0.40039999999999998</v>
      </c>
      <c r="P2878" s="4">
        <v>0.50390000000000001</v>
      </c>
    </row>
    <row r="2879" spans="1:16" x14ac:dyDescent="0.25">
      <c r="A2879" t="s">
        <v>2633</v>
      </c>
      <c r="B2879" s="2">
        <v>0</v>
      </c>
      <c r="E2879" s="4" t="e">
        <v>#N/A</v>
      </c>
      <c r="F2879" s="4">
        <v>0.18</v>
      </c>
      <c r="K2879" s="4">
        <v>0.17</v>
      </c>
      <c r="L2879" s="4">
        <v>0.32090000000000002</v>
      </c>
      <c r="M2879" s="4">
        <v>0.52769999999999995</v>
      </c>
      <c r="N2879" s="4">
        <v>0.48</v>
      </c>
      <c r="O2879" s="4">
        <v>0.40039999999999998</v>
      </c>
      <c r="P2879" s="4">
        <v>0.50390000000000001</v>
      </c>
    </row>
    <row r="2880" spans="1:16" x14ac:dyDescent="0.25">
      <c r="A2880" t="s">
        <v>2634</v>
      </c>
      <c r="B2880" s="2">
        <v>0</v>
      </c>
      <c r="E2880" s="4" t="e">
        <v>#N/A</v>
      </c>
      <c r="F2880" s="4">
        <v>0.18</v>
      </c>
      <c r="K2880" s="4">
        <v>0.17</v>
      </c>
      <c r="L2880" s="4">
        <v>0.32090000000000002</v>
      </c>
      <c r="M2880" s="4">
        <v>0.52769999999999995</v>
      </c>
      <c r="N2880" s="4">
        <v>0.48</v>
      </c>
      <c r="O2880" s="4">
        <v>0.40039999999999998</v>
      </c>
      <c r="P2880" s="4">
        <v>0.50390000000000001</v>
      </c>
    </row>
    <row r="2881" spans="1:16" x14ac:dyDescent="0.25">
      <c r="A2881" t="s">
        <v>2635</v>
      </c>
      <c r="B2881" s="2">
        <v>0</v>
      </c>
      <c r="E2881" s="4" t="e">
        <v>#N/A</v>
      </c>
      <c r="F2881" s="4">
        <v>0.18</v>
      </c>
      <c r="K2881" s="4">
        <v>0.17</v>
      </c>
      <c r="L2881" s="4">
        <v>0.32090000000000002</v>
      </c>
      <c r="M2881" s="4">
        <v>0.52769999999999995</v>
      </c>
      <c r="N2881" s="4">
        <v>0.48</v>
      </c>
      <c r="O2881" s="4">
        <v>0.40039999999999998</v>
      </c>
      <c r="P2881" s="4">
        <v>0.50390000000000001</v>
      </c>
    </row>
    <row r="2882" spans="1:16" x14ac:dyDescent="0.25">
      <c r="A2882" t="s">
        <v>2636</v>
      </c>
      <c r="B2882" s="2">
        <v>0</v>
      </c>
      <c r="E2882" s="4" t="e">
        <v>#N/A</v>
      </c>
      <c r="F2882" s="4">
        <v>0.18</v>
      </c>
      <c r="K2882" s="4">
        <v>0.17</v>
      </c>
      <c r="L2882" s="4">
        <v>0.32090000000000002</v>
      </c>
      <c r="M2882" s="4">
        <v>0.52769999999999995</v>
      </c>
      <c r="N2882" s="4">
        <v>0.48</v>
      </c>
      <c r="O2882" s="4">
        <v>0.40039999999999998</v>
      </c>
      <c r="P2882" s="4">
        <v>0.50390000000000001</v>
      </c>
    </row>
    <row r="2883" spans="1:16" x14ac:dyDescent="0.25">
      <c r="A2883" t="s">
        <v>2637</v>
      </c>
      <c r="B2883" s="2">
        <v>0</v>
      </c>
      <c r="E2883" s="4" t="e">
        <v>#N/A</v>
      </c>
      <c r="F2883" s="4">
        <v>0.18</v>
      </c>
      <c r="K2883" s="4">
        <v>0.17</v>
      </c>
      <c r="L2883" s="4">
        <v>0.32090000000000002</v>
      </c>
      <c r="M2883" s="4">
        <v>0.52769999999999995</v>
      </c>
      <c r="N2883" s="4">
        <v>0.48</v>
      </c>
      <c r="O2883" s="4">
        <v>0.40039999999999998</v>
      </c>
      <c r="P2883" s="4">
        <v>0.50390000000000001</v>
      </c>
    </row>
    <row r="2884" spans="1:16" x14ac:dyDescent="0.25">
      <c r="A2884" t="s">
        <v>2638</v>
      </c>
      <c r="B2884" s="2">
        <v>0</v>
      </c>
      <c r="E2884" s="4" t="e">
        <v>#N/A</v>
      </c>
      <c r="F2884" s="4">
        <v>0.18</v>
      </c>
      <c r="K2884" s="4">
        <v>0.17</v>
      </c>
      <c r="L2884" s="4">
        <v>0.32090000000000002</v>
      </c>
      <c r="M2884" s="4">
        <v>0.52769999999999995</v>
      </c>
      <c r="N2884" s="4">
        <v>0.48</v>
      </c>
      <c r="O2884" s="4">
        <v>0.40039999999999998</v>
      </c>
      <c r="P2884" s="4">
        <v>0.50390000000000001</v>
      </c>
    </row>
    <row r="2885" spans="1:16" x14ac:dyDescent="0.25">
      <c r="A2885" t="s">
        <v>2639</v>
      </c>
      <c r="B2885" s="2">
        <v>0</v>
      </c>
      <c r="E2885" s="4" t="e">
        <v>#N/A</v>
      </c>
      <c r="F2885" s="4">
        <v>0.18</v>
      </c>
      <c r="K2885" s="4">
        <v>0.17</v>
      </c>
      <c r="L2885" s="4">
        <v>0.32090000000000002</v>
      </c>
      <c r="M2885" s="4">
        <v>0.52769999999999995</v>
      </c>
      <c r="N2885" s="4">
        <v>0.48</v>
      </c>
      <c r="O2885" s="4">
        <v>0.40039999999999998</v>
      </c>
      <c r="P2885" s="4">
        <v>0.50390000000000001</v>
      </c>
    </row>
    <row r="2886" spans="1:16" x14ac:dyDescent="0.25">
      <c r="A2886" t="s">
        <v>2640</v>
      </c>
      <c r="B2886" s="2">
        <v>0</v>
      </c>
      <c r="E2886" s="4" t="e">
        <v>#N/A</v>
      </c>
      <c r="F2886" s="4">
        <v>0.18</v>
      </c>
      <c r="K2886" s="4">
        <v>0.17</v>
      </c>
      <c r="L2886" s="4">
        <v>0.32090000000000002</v>
      </c>
      <c r="M2886" s="4">
        <v>0.52769999999999995</v>
      </c>
      <c r="N2886" s="4">
        <v>0.48</v>
      </c>
      <c r="O2886" s="4">
        <v>0.40039999999999998</v>
      </c>
      <c r="P2886" s="4">
        <v>0.50390000000000001</v>
      </c>
    </row>
    <row r="2887" spans="1:16" x14ac:dyDescent="0.25">
      <c r="A2887" t="s">
        <v>2641</v>
      </c>
      <c r="B2887" s="2">
        <v>0</v>
      </c>
      <c r="E2887" s="4" t="e">
        <v>#N/A</v>
      </c>
      <c r="F2887" s="4">
        <v>0.18</v>
      </c>
      <c r="K2887" s="4">
        <v>0.17</v>
      </c>
      <c r="L2887" s="4">
        <v>0.32090000000000002</v>
      </c>
      <c r="M2887" s="4">
        <v>0.52769999999999995</v>
      </c>
      <c r="N2887" s="4">
        <v>0.48</v>
      </c>
      <c r="O2887" s="4">
        <v>0.40039999999999998</v>
      </c>
      <c r="P2887" s="4">
        <v>0.50390000000000001</v>
      </c>
    </row>
    <row r="2888" spans="1:16" x14ac:dyDescent="0.25">
      <c r="A2888" t="s">
        <v>2642</v>
      </c>
      <c r="B2888" s="2">
        <v>0</v>
      </c>
      <c r="E2888" s="4" t="e">
        <v>#N/A</v>
      </c>
      <c r="F2888" s="4">
        <v>0.18</v>
      </c>
      <c r="K2888" s="4">
        <v>0.17</v>
      </c>
      <c r="L2888" s="4">
        <v>0.32090000000000002</v>
      </c>
      <c r="M2888" s="4">
        <v>0.52769999999999995</v>
      </c>
      <c r="N2888" s="4">
        <v>0.48</v>
      </c>
      <c r="O2888" s="4">
        <v>0.40039999999999998</v>
      </c>
      <c r="P2888" s="4">
        <v>0.50390000000000001</v>
      </c>
    </row>
    <row r="2889" spans="1:16" x14ac:dyDescent="0.25">
      <c r="A2889" t="s">
        <v>2643</v>
      </c>
      <c r="B2889" s="2">
        <v>0</v>
      </c>
      <c r="E2889" s="4" t="e">
        <v>#N/A</v>
      </c>
      <c r="F2889" s="4">
        <v>0.18</v>
      </c>
      <c r="K2889" s="4">
        <v>0.17</v>
      </c>
      <c r="L2889" s="4">
        <v>0.32090000000000002</v>
      </c>
      <c r="M2889" s="4">
        <v>0.52769999999999995</v>
      </c>
      <c r="N2889" s="4">
        <v>0.48</v>
      </c>
      <c r="O2889" s="4">
        <v>0.40039999999999998</v>
      </c>
      <c r="P2889" s="4">
        <v>0.50390000000000001</v>
      </c>
    </row>
    <row r="2890" spans="1:16" x14ac:dyDescent="0.25">
      <c r="A2890" t="s">
        <v>2644</v>
      </c>
      <c r="B2890" s="2">
        <v>0</v>
      </c>
      <c r="E2890" s="4" t="e">
        <v>#N/A</v>
      </c>
      <c r="F2890" s="4">
        <v>0.18</v>
      </c>
      <c r="K2890" s="4">
        <v>0.17</v>
      </c>
      <c r="L2890" s="4">
        <v>0.32090000000000002</v>
      </c>
      <c r="M2890" s="4">
        <v>0.52769999999999995</v>
      </c>
      <c r="N2890" s="4">
        <v>0.48</v>
      </c>
      <c r="O2890" s="4">
        <v>0.40039999999999998</v>
      </c>
      <c r="P2890" s="4">
        <v>0.50390000000000001</v>
      </c>
    </row>
    <row r="2891" spans="1:16" x14ac:dyDescent="0.25">
      <c r="A2891" t="s">
        <v>2645</v>
      </c>
      <c r="B2891" s="2">
        <v>0</v>
      </c>
      <c r="E2891" s="4" t="e">
        <v>#N/A</v>
      </c>
      <c r="F2891" s="4">
        <v>0.18</v>
      </c>
      <c r="K2891" s="4">
        <v>0.17</v>
      </c>
      <c r="L2891" s="4">
        <v>0.32090000000000002</v>
      </c>
      <c r="M2891" s="4">
        <v>0.52769999999999995</v>
      </c>
      <c r="N2891" s="4">
        <v>0.48</v>
      </c>
      <c r="O2891" s="4">
        <v>0.40039999999999998</v>
      </c>
      <c r="P2891" s="4">
        <v>0.50390000000000001</v>
      </c>
    </row>
    <row r="2892" spans="1:16" x14ac:dyDescent="0.25">
      <c r="A2892" t="s">
        <v>2646</v>
      </c>
      <c r="B2892" s="2">
        <v>0</v>
      </c>
      <c r="E2892" s="4" t="e">
        <v>#N/A</v>
      </c>
      <c r="F2892" s="4">
        <v>0.18</v>
      </c>
      <c r="K2892" s="4">
        <v>0.17</v>
      </c>
      <c r="L2892" s="4">
        <v>0.32090000000000002</v>
      </c>
      <c r="M2892" s="4">
        <v>0.52769999999999995</v>
      </c>
      <c r="N2892" s="4">
        <v>0.48</v>
      </c>
      <c r="O2892" s="4">
        <v>0.40039999999999998</v>
      </c>
      <c r="P2892" s="4">
        <v>0.50390000000000001</v>
      </c>
    </row>
    <row r="2893" spans="1:16" x14ac:dyDescent="0.25">
      <c r="A2893" t="s">
        <v>2647</v>
      </c>
      <c r="B2893" s="2">
        <v>0</v>
      </c>
      <c r="E2893" s="4" t="e">
        <v>#N/A</v>
      </c>
      <c r="F2893" s="4">
        <v>0.18</v>
      </c>
      <c r="K2893" s="4">
        <v>0.17</v>
      </c>
      <c r="L2893" s="4">
        <v>0.32090000000000002</v>
      </c>
      <c r="M2893" s="4">
        <v>0.52769999999999995</v>
      </c>
      <c r="N2893" s="4">
        <v>0.48</v>
      </c>
      <c r="O2893" s="4">
        <v>0.40039999999999998</v>
      </c>
      <c r="P2893" s="4">
        <v>0.50390000000000001</v>
      </c>
    </row>
    <row r="2894" spans="1:16" x14ac:dyDescent="0.25">
      <c r="A2894" t="s">
        <v>2648</v>
      </c>
      <c r="B2894" s="2">
        <v>0</v>
      </c>
      <c r="E2894" s="4" t="e">
        <v>#N/A</v>
      </c>
      <c r="F2894" s="4">
        <v>0.18</v>
      </c>
      <c r="K2894" s="4">
        <v>0.17</v>
      </c>
      <c r="L2894" s="4">
        <v>0.32090000000000002</v>
      </c>
      <c r="M2894" s="4">
        <v>0.52769999999999995</v>
      </c>
      <c r="N2894" s="4">
        <v>0.48</v>
      </c>
      <c r="O2894" s="4">
        <v>0.40039999999999998</v>
      </c>
      <c r="P2894" s="4">
        <v>0.50390000000000001</v>
      </c>
    </row>
    <row r="2895" spans="1:16" x14ac:dyDescent="0.25">
      <c r="A2895" t="s">
        <v>2649</v>
      </c>
      <c r="B2895" s="2">
        <v>0</v>
      </c>
      <c r="E2895" s="4" t="e">
        <v>#N/A</v>
      </c>
      <c r="F2895" s="4">
        <v>0.18</v>
      </c>
      <c r="K2895" s="4">
        <v>0.17</v>
      </c>
      <c r="L2895" s="4">
        <v>0.32090000000000002</v>
      </c>
      <c r="M2895" s="4">
        <v>0.52769999999999995</v>
      </c>
      <c r="N2895" s="4">
        <v>0.48</v>
      </c>
      <c r="O2895" s="4">
        <v>0.40039999999999998</v>
      </c>
      <c r="P2895" s="4">
        <v>0.50390000000000001</v>
      </c>
    </row>
    <row r="2896" spans="1:16" x14ac:dyDescent="0.25">
      <c r="A2896" t="s">
        <v>2650</v>
      </c>
      <c r="B2896" s="2">
        <v>0</v>
      </c>
      <c r="E2896" s="4" t="e">
        <v>#N/A</v>
      </c>
      <c r="F2896" s="4">
        <v>0.18</v>
      </c>
      <c r="K2896" s="4">
        <v>0.17</v>
      </c>
      <c r="L2896" s="4">
        <v>0.32090000000000002</v>
      </c>
      <c r="M2896" s="4">
        <v>0.52769999999999995</v>
      </c>
      <c r="N2896" s="4">
        <v>0.48</v>
      </c>
      <c r="O2896" s="4">
        <v>0.40039999999999998</v>
      </c>
      <c r="P2896" s="4">
        <v>0.50390000000000001</v>
      </c>
    </row>
    <row r="2897" spans="1:16" x14ac:dyDescent="0.25">
      <c r="A2897" t="s">
        <v>2651</v>
      </c>
      <c r="B2897" s="2">
        <v>0</v>
      </c>
      <c r="E2897" s="4" t="e">
        <v>#N/A</v>
      </c>
      <c r="F2897" s="4">
        <v>0.18</v>
      </c>
      <c r="K2897" s="4">
        <v>0.17</v>
      </c>
      <c r="L2897" s="4">
        <v>0.32090000000000002</v>
      </c>
      <c r="M2897" s="4">
        <v>0.52769999999999995</v>
      </c>
      <c r="N2897" s="4">
        <v>0.48</v>
      </c>
      <c r="O2897" s="4">
        <v>0.40039999999999998</v>
      </c>
      <c r="P2897" s="4">
        <v>0.50390000000000001</v>
      </c>
    </row>
    <row r="2898" spans="1:16" x14ac:dyDescent="0.25">
      <c r="A2898" t="s">
        <v>2652</v>
      </c>
      <c r="B2898" s="2">
        <v>0</v>
      </c>
      <c r="E2898" s="4" t="e">
        <v>#N/A</v>
      </c>
      <c r="F2898" s="4">
        <v>0.18</v>
      </c>
      <c r="K2898" s="4">
        <v>0.17</v>
      </c>
      <c r="L2898" s="4">
        <v>0.32090000000000002</v>
      </c>
      <c r="M2898" s="4">
        <v>0.52769999999999995</v>
      </c>
      <c r="N2898" s="4">
        <v>0.48</v>
      </c>
      <c r="O2898" s="4">
        <v>0.40039999999999998</v>
      </c>
      <c r="P2898" s="4">
        <v>0.50390000000000001</v>
      </c>
    </row>
    <row r="2899" spans="1:16" x14ac:dyDescent="0.25">
      <c r="A2899" t="s">
        <v>2653</v>
      </c>
      <c r="B2899" s="2">
        <v>0</v>
      </c>
      <c r="E2899" s="4" t="e">
        <v>#N/A</v>
      </c>
      <c r="F2899" s="4">
        <v>0.18</v>
      </c>
      <c r="K2899" s="4">
        <v>0.17</v>
      </c>
      <c r="L2899" s="4">
        <v>0.32090000000000002</v>
      </c>
      <c r="M2899" s="4">
        <v>0.52769999999999995</v>
      </c>
      <c r="N2899" s="4">
        <v>0.48</v>
      </c>
      <c r="O2899" s="4">
        <v>0.40039999999999998</v>
      </c>
      <c r="P2899" s="4">
        <v>0.50390000000000001</v>
      </c>
    </row>
    <row r="2900" spans="1:16" x14ac:dyDescent="0.25">
      <c r="A2900" t="s">
        <v>2654</v>
      </c>
      <c r="B2900" s="2">
        <v>0</v>
      </c>
      <c r="E2900" s="4" t="e">
        <v>#N/A</v>
      </c>
      <c r="F2900" s="4">
        <v>0.18</v>
      </c>
      <c r="K2900" s="4">
        <v>0.17</v>
      </c>
      <c r="L2900" s="4">
        <v>0.32090000000000002</v>
      </c>
      <c r="M2900" s="4">
        <v>0.52769999999999995</v>
      </c>
      <c r="N2900" s="4">
        <v>0.48</v>
      </c>
      <c r="O2900" s="4">
        <v>0.40039999999999998</v>
      </c>
      <c r="P2900" s="4">
        <v>0.50390000000000001</v>
      </c>
    </row>
    <row r="2901" spans="1:16" x14ac:dyDescent="0.25">
      <c r="A2901" t="s">
        <v>2655</v>
      </c>
      <c r="B2901" s="2">
        <v>0</v>
      </c>
      <c r="E2901" s="4" t="e">
        <v>#N/A</v>
      </c>
      <c r="F2901" s="4">
        <v>0.18</v>
      </c>
      <c r="K2901" s="4">
        <v>0.17</v>
      </c>
      <c r="L2901" s="4">
        <v>0.32090000000000002</v>
      </c>
      <c r="M2901" s="4">
        <v>0.52769999999999995</v>
      </c>
      <c r="N2901" s="4">
        <v>0.48</v>
      </c>
      <c r="O2901" s="4">
        <v>0.40039999999999998</v>
      </c>
      <c r="P2901" s="4">
        <v>0.50390000000000001</v>
      </c>
    </row>
    <row r="2902" spans="1:16" x14ac:dyDescent="0.25">
      <c r="A2902" t="s">
        <v>2656</v>
      </c>
      <c r="B2902" s="2">
        <v>0</v>
      </c>
      <c r="E2902" s="4" t="e">
        <v>#N/A</v>
      </c>
      <c r="F2902" s="4">
        <v>0.18</v>
      </c>
      <c r="K2902" s="4">
        <v>0.17</v>
      </c>
      <c r="L2902" s="4">
        <v>0.32090000000000002</v>
      </c>
      <c r="M2902" s="4">
        <v>0.52769999999999995</v>
      </c>
      <c r="N2902" s="4">
        <v>0.48</v>
      </c>
      <c r="O2902" s="4">
        <v>0.40039999999999998</v>
      </c>
      <c r="P2902" s="4">
        <v>0.50390000000000001</v>
      </c>
    </row>
    <row r="2903" spans="1:16" x14ac:dyDescent="0.25">
      <c r="A2903" t="s">
        <v>2657</v>
      </c>
      <c r="B2903" s="2">
        <v>0</v>
      </c>
      <c r="E2903" s="4" t="e">
        <v>#N/A</v>
      </c>
      <c r="F2903" s="4">
        <v>0.18</v>
      </c>
      <c r="K2903" s="4">
        <v>0.17</v>
      </c>
      <c r="L2903" s="4">
        <v>0.32090000000000002</v>
      </c>
      <c r="M2903" s="4">
        <v>0.52769999999999995</v>
      </c>
      <c r="N2903" s="4">
        <v>0.48</v>
      </c>
      <c r="O2903" s="4">
        <v>0.40039999999999998</v>
      </c>
      <c r="P2903" s="4">
        <v>0.50390000000000001</v>
      </c>
    </row>
    <row r="2904" spans="1:16" x14ac:dyDescent="0.25">
      <c r="A2904" t="s">
        <v>2658</v>
      </c>
      <c r="B2904" s="2">
        <v>0</v>
      </c>
      <c r="E2904" s="4" t="e">
        <v>#N/A</v>
      </c>
      <c r="F2904" s="4">
        <v>0.18</v>
      </c>
      <c r="K2904" s="4">
        <v>0.17</v>
      </c>
      <c r="L2904" s="4">
        <v>0.32090000000000002</v>
      </c>
      <c r="M2904" s="4">
        <v>0.52769999999999995</v>
      </c>
      <c r="N2904" s="4">
        <v>0.48</v>
      </c>
      <c r="O2904" s="4">
        <v>0.40039999999999998</v>
      </c>
      <c r="P2904" s="4">
        <v>0.50390000000000001</v>
      </c>
    </row>
    <row r="2905" spans="1:16" x14ac:dyDescent="0.25">
      <c r="A2905" t="s">
        <v>2659</v>
      </c>
      <c r="B2905" s="2">
        <v>0</v>
      </c>
      <c r="E2905" s="4" t="e">
        <v>#N/A</v>
      </c>
      <c r="F2905" s="4">
        <v>0.18</v>
      </c>
      <c r="K2905" s="4">
        <v>0.17</v>
      </c>
      <c r="L2905" s="4">
        <v>0.32090000000000002</v>
      </c>
      <c r="M2905" s="4">
        <v>0.52769999999999995</v>
      </c>
      <c r="N2905" s="4">
        <v>0.48</v>
      </c>
      <c r="O2905" s="4">
        <v>0.40039999999999998</v>
      </c>
      <c r="P2905" s="4">
        <v>0.50390000000000001</v>
      </c>
    </row>
    <row r="2906" spans="1:16" x14ac:dyDescent="0.25">
      <c r="A2906" t="s">
        <v>2660</v>
      </c>
      <c r="B2906" s="2">
        <v>0</v>
      </c>
      <c r="E2906" s="4" t="e">
        <v>#N/A</v>
      </c>
      <c r="F2906" s="4">
        <v>0.18</v>
      </c>
      <c r="K2906" s="4">
        <v>0.17</v>
      </c>
      <c r="L2906" s="4">
        <v>0.32090000000000002</v>
      </c>
      <c r="M2906" s="4">
        <v>0.52769999999999995</v>
      </c>
      <c r="N2906" s="4">
        <v>0.48</v>
      </c>
      <c r="O2906" s="4">
        <v>0.40039999999999998</v>
      </c>
      <c r="P2906" s="4">
        <v>0.50390000000000001</v>
      </c>
    </row>
    <row r="2907" spans="1:16" x14ac:dyDescent="0.25">
      <c r="A2907" t="s">
        <v>2661</v>
      </c>
      <c r="B2907" s="2">
        <v>0</v>
      </c>
      <c r="E2907" s="4" t="e">
        <v>#N/A</v>
      </c>
      <c r="F2907" s="4">
        <v>0.18</v>
      </c>
      <c r="K2907" s="4">
        <v>0.17</v>
      </c>
      <c r="L2907" s="4">
        <v>0.32090000000000002</v>
      </c>
      <c r="M2907" s="4">
        <v>0.52769999999999995</v>
      </c>
      <c r="N2907" s="4">
        <v>0.48</v>
      </c>
      <c r="O2907" s="4">
        <v>0.40039999999999998</v>
      </c>
      <c r="P2907" s="4">
        <v>0.50390000000000001</v>
      </c>
    </row>
    <row r="2908" spans="1:16" x14ac:dyDescent="0.25">
      <c r="A2908" t="s">
        <v>2662</v>
      </c>
      <c r="B2908" s="2">
        <v>0</v>
      </c>
      <c r="E2908" s="4" t="e">
        <v>#N/A</v>
      </c>
      <c r="F2908" s="4">
        <v>0.18</v>
      </c>
      <c r="K2908" s="4">
        <v>0.17</v>
      </c>
      <c r="L2908" s="4">
        <v>0.32090000000000002</v>
      </c>
      <c r="M2908" s="4">
        <v>0.52769999999999995</v>
      </c>
      <c r="N2908" s="4">
        <v>0.48</v>
      </c>
      <c r="O2908" s="4">
        <v>0.40039999999999998</v>
      </c>
      <c r="P2908" s="4">
        <v>0.50390000000000001</v>
      </c>
    </row>
    <row r="2909" spans="1:16" x14ac:dyDescent="0.25">
      <c r="A2909" t="s">
        <v>2663</v>
      </c>
      <c r="B2909" s="2">
        <v>0</v>
      </c>
      <c r="E2909" s="4" t="e">
        <v>#N/A</v>
      </c>
      <c r="F2909" s="4">
        <v>0.18</v>
      </c>
      <c r="K2909" s="4">
        <v>0.17</v>
      </c>
      <c r="L2909" s="4">
        <v>0.32090000000000002</v>
      </c>
      <c r="M2909" s="4">
        <v>0.52769999999999995</v>
      </c>
      <c r="N2909" s="4">
        <v>0.48</v>
      </c>
      <c r="O2909" s="4">
        <v>0.40039999999999998</v>
      </c>
      <c r="P2909" s="4">
        <v>0.50390000000000001</v>
      </c>
    </row>
    <row r="2910" spans="1:16" x14ac:dyDescent="0.25">
      <c r="A2910" t="s">
        <v>2664</v>
      </c>
      <c r="B2910" s="2">
        <v>0</v>
      </c>
      <c r="E2910" s="4" t="e">
        <v>#N/A</v>
      </c>
      <c r="F2910" s="4">
        <v>0.18</v>
      </c>
      <c r="K2910" s="4">
        <v>0.17</v>
      </c>
      <c r="L2910" s="4">
        <v>0.32090000000000002</v>
      </c>
      <c r="M2910" s="4">
        <v>0.52769999999999995</v>
      </c>
      <c r="N2910" s="4">
        <v>0.48</v>
      </c>
      <c r="O2910" s="4">
        <v>0.40039999999999998</v>
      </c>
      <c r="P2910" s="4">
        <v>0.50390000000000001</v>
      </c>
    </row>
    <row r="2911" spans="1:16" x14ac:dyDescent="0.25">
      <c r="A2911" t="s">
        <v>2665</v>
      </c>
      <c r="B2911" s="2">
        <v>0</v>
      </c>
      <c r="E2911" s="4" t="e">
        <v>#N/A</v>
      </c>
      <c r="F2911" s="4">
        <v>0.18</v>
      </c>
      <c r="K2911" s="4">
        <v>0.17</v>
      </c>
      <c r="L2911" s="4">
        <v>0.32090000000000002</v>
      </c>
      <c r="M2911" s="4">
        <v>0.52769999999999995</v>
      </c>
      <c r="N2911" s="4">
        <v>0.48</v>
      </c>
      <c r="O2911" s="4">
        <v>0.40039999999999998</v>
      </c>
      <c r="P2911" s="4">
        <v>0.50390000000000001</v>
      </c>
    </row>
    <row r="2912" spans="1:16" x14ac:dyDescent="0.25">
      <c r="A2912" t="s">
        <v>2666</v>
      </c>
      <c r="B2912" s="2">
        <v>0</v>
      </c>
      <c r="E2912" s="4" t="e">
        <v>#N/A</v>
      </c>
      <c r="F2912" s="4">
        <v>0.18</v>
      </c>
      <c r="K2912" s="4">
        <v>0.17</v>
      </c>
      <c r="L2912" s="4">
        <v>0.32090000000000002</v>
      </c>
      <c r="M2912" s="4">
        <v>0.52769999999999995</v>
      </c>
      <c r="N2912" s="4">
        <v>0.48</v>
      </c>
      <c r="O2912" s="4">
        <v>0.40039999999999998</v>
      </c>
      <c r="P2912" s="4">
        <v>0.50390000000000001</v>
      </c>
    </row>
    <row r="2913" spans="1:16" x14ac:dyDescent="0.25">
      <c r="A2913" t="s">
        <v>2667</v>
      </c>
      <c r="B2913" s="2">
        <v>0</v>
      </c>
      <c r="E2913" s="4" t="e">
        <v>#N/A</v>
      </c>
      <c r="F2913" s="4">
        <v>0.18</v>
      </c>
      <c r="K2913" s="4">
        <v>0.17</v>
      </c>
      <c r="L2913" s="4">
        <v>0.32090000000000002</v>
      </c>
      <c r="M2913" s="4">
        <v>0.52769999999999995</v>
      </c>
      <c r="N2913" s="4">
        <v>0.48</v>
      </c>
      <c r="O2913" s="4">
        <v>0.40039999999999998</v>
      </c>
      <c r="P2913" s="4">
        <v>0.50390000000000001</v>
      </c>
    </row>
    <row r="2914" spans="1:16" x14ac:dyDescent="0.25">
      <c r="A2914" t="s">
        <v>2668</v>
      </c>
      <c r="B2914" s="2">
        <v>0</v>
      </c>
      <c r="E2914" s="4" t="e">
        <v>#N/A</v>
      </c>
      <c r="F2914" s="4">
        <v>0.18</v>
      </c>
      <c r="K2914" s="4">
        <v>0.17</v>
      </c>
      <c r="L2914" s="4">
        <v>0.32090000000000002</v>
      </c>
      <c r="M2914" s="4">
        <v>0.52769999999999995</v>
      </c>
      <c r="N2914" s="4">
        <v>0.48</v>
      </c>
      <c r="O2914" s="4">
        <v>0.40039999999999998</v>
      </c>
      <c r="P2914" s="4">
        <v>0.50390000000000001</v>
      </c>
    </row>
    <row r="2915" spans="1:16" x14ac:dyDescent="0.25">
      <c r="A2915" t="s">
        <v>2669</v>
      </c>
      <c r="B2915" s="2">
        <v>0</v>
      </c>
      <c r="E2915" s="4" t="e">
        <v>#N/A</v>
      </c>
      <c r="F2915" s="4">
        <v>0.18</v>
      </c>
      <c r="K2915" s="4">
        <v>0.17</v>
      </c>
      <c r="L2915" s="4">
        <v>0.32090000000000002</v>
      </c>
      <c r="M2915" s="4">
        <v>0.52769999999999995</v>
      </c>
      <c r="N2915" s="4">
        <v>0.48</v>
      </c>
      <c r="O2915" s="4">
        <v>0.40039999999999998</v>
      </c>
      <c r="P2915" s="4">
        <v>0.50390000000000001</v>
      </c>
    </row>
    <row r="2916" spans="1:16" x14ac:dyDescent="0.25">
      <c r="A2916" t="s">
        <v>2670</v>
      </c>
      <c r="B2916" s="2">
        <v>0</v>
      </c>
      <c r="E2916" s="4" t="e">
        <v>#N/A</v>
      </c>
      <c r="F2916" s="4">
        <v>0.18</v>
      </c>
      <c r="K2916" s="4">
        <v>0.17</v>
      </c>
      <c r="L2916" s="4">
        <v>0.32090000000000002</v>
      </c>
      <c r="M2916" s="4">
        <v>0.52769999999999995</v>
      </c>
      <c r="N2916" s="4">
        <v>0.48</v>
      </c>
      <c r="O2916" s="4">
        <v>0.40039999999999998</v>
      </c>
      <c r="P2916" s="4">
        <v>0.50390000000000001</v>
      </c>
    </row>
    <row r="2917" spans="1:16" x14ac:dyDescent="0.25">
      <c r="A2917" t="s">
        <v>2671</v>
      </c>
      <c r="B2917" s="2">
        <v>0</v>
      </c>
      <c r="E2917" s="4" t="e">
        <v>#N/A</v>
      </c>
      <c r="F2917" s="4">
        <v>0.18</v>
      </c>
      <c r="K2917" s="4">
        <v>0.17</v>
      </c>
      <c r="L2917" s="4">
        <v>0.32090000000000002</v>
      </c>
      <c r="M2917" s="4">
        <v>0.52769999999999995</v>
      </c>
      <c r="N2917" s="4">
        <v>0.48</v>
      </c>
      <c r="O2917" s="4">
        <v>0.40039999999999998</v>
      </c>
      <c r="P2917" s="4">
        <v>0.50390000000000001</v>
      </c>
    </row>
    <row r="2918" spans="1:16" x14ac:dyDescent="0.25">
      <c r="A2918" t="s">
        <v>2672</v>
      </c>
      <c r="B2918" s="2">
        <v>0</v>
      </c>
      <c r="E2918" s="4" t="e">
        <v>#N/A</v>
      </c>
      <c r="F2918" s="4">
        <v>0.18</v>
      </c>
      <c r="K2918" s="4">
        <v>0.17</v>
      </c>
      <c r="L2918" s="4">
        <v>0.32090000000000002</v>
      </c>
      <c r="M2918" s="4">
        <v>0.52769999999999995</v>
      </c>
      <c r="N2918" s="4">
        <v>0.48</v>
      </c>
      <c r="O2918" s="4">
        <v>0.40039999999999998</v>
      </c>
      <c r="P2918" s="4">
        <v>0.50390000000000001</v>
      </c>
    </row>
    <row r="2919" spans="1:16" x14ac:dyDescent="0.25">
      <c r="A2919" t="s">
        <v>2673</v>
      </c>
      <c r="B2919" s="2">
        <v>0</v>
      </c>
      <c r="E2919" s="4" t="e">
        <v>#N/A</v>
      </c>
      <c r="F2919" s="4">
        <v>0.18</v>
      </c>
      <c r="K2919" s="4">
        <v>0.17</v>
      </c>
      <c r="L2919" s="4">
        <v>0.32090000000000002</v>
      </c>
      <c r="M2919" s="4">
        <v>0.52769999999999995</v>
      </c>
      <c r="N2919" s="4">
        <v>0.48</v>
      </c>
      <c r="O2919" s="4">
        <v>0.40039999999999998</v>
      </c>
      <c r="P2919" s="4">
        <v>0.50390000000000001</v>
      </c>
    </row>
    <row r="2920" spans="1:16" x14ac:dyDescent="0.25">
      <c r="A2920" t="s">
        <v>2674</v>
      </c>
      <c r="B2920" s="2">
        <v>0</v>
      </c>
      <c r="E2920" s="4" t="e">
        <v>#N/A</v>
      </c>
      <c r="F2920" s="4">
        <v>0.18</v>
      </c>
      <c r="K2920" s="4">
        <v>0.17</v>
      </c>
      <c r="L2920" s="4">
        <v>0.32090000000000002</v>
      </c>
      <c r="M2920" s="4">
        <v>0.52769999999999995</v>
      </c>
      <c r="N2920" s="4">
        <v>0.48</v>
      </c>
      <c r="O2920" s="4">
        <v>0.40039999999999998</v>
      </c>
      <c r="P2920" s="4">
        <v>0.50390000000000001</v>
      </c>
    </row>
    <row r="2921" spans="1:16" x14ac:dyDescent="0.25">
      <c r="A2921" t="s">
        <v>2675</v>
      </c>
      <c r="B2921" s="2">
        <v>0</v>
      </c>
      <c r="E2921" s="4" t="e">
        <v>#N/A</v>
      </c>
      <c r="F2921" s="4">
        <v>0.18</v>
      </c>
      <c r="K2921" s="4">
        <v>0.17</v>
      </c>
      <c r="L2921" s="4">
        <v>0.32090000000000002</v>
      </c>
      <c r="M2921" s="4">
        <v>0.52769999999999995</v>
      </c>
      <c r="N2921" s="4">
        <v>0.48</v>
      </c>
      <c r="O2921" s="4">
        <v>0.40039999999999998</v>
      </c>
      <c r="P2921" s="4">
        <v>0.50390000000000001</v>
      </c>
    </row>
    <row r="2922" spans="1:16" x14ac:dyDescent="0.25">
      <c r="A2922" t="s">
        <v>2676</v>
      </c>
      <c r="B2922" s="2">
        <v>0</v>
      </c>
      <c r="E2922" s="4" t="e">
        <v>#N/A</v>
      </c>
      <c r="F2922" s="4">
        <v>0.18</v>
      </c>
      <c r="K2922" s="4">
        <v>0.17</v>
      </c>
      <c r="L2922" s="4">
        <v>0.32090000000000002</v>
      </c>
      <c r="M2922" s="4">
        <v>0.52769999999999995</v>
      </c>
      <c r="N2922" s="4">
        <v>0.48</v>
      </c>
      <c r="O2922" s="4">
        <v>0.40039999999999998</v>
      </c>
      <c r="P2922" s="4">
        <v>0.50390000000000001</v>
      </c>
    </row>
    <row r="2923" spans="1:16" x14ac:dyDescent="0.25">
      <c r="A2923" t="s">
        <v>2677</v>
      </c>
      <c r="B2923" s="2">
        <v>0</v>
      </c>
      <c r="E2923" s="4" t="e">
        <v>#N/A</v>
      </c>
      <c r="F2923" s="4">
        <v>0.18</v>
      </c>
      <c r="K2923" s="4">
        <v>0.17</v>
      </c>
      <c r="L2923" s="4">
        <v>0.32090000000000002</v>
      </c>
      <c r="M2923" s="4">
        <v>0.52769999999999995</v>
      </c>
      <c r="N2923" s="4">
        <v>0.48</v>
      </c>
      <c r="O2923" s="4">
        <v>0.40039999999999998</v>
      </c>
      <c r="P2923" s="4">
        <v>0.50390000000000001</v>
      </c>
    </row>
    <row r="2924" spans="1:16" x14ac:dyDescent="0.25">
      <c r="A2924" t="s">
        <v>2678</v>
      </c>
      <c r="B2924" s="2">
        <v>0</v>
      </c>
      <c r="E2924" s="4" t="e">
        <v>#N/A</v>
      </c>
      <c r="F2924" s="4">
        <v>0.18</v>
      </c>
      <c r="K2924" s="4">
        <v>0.17</v>
      </c>
      <c r="L2924" s="4">
        <v>0.32090000000000002</v>
      </c>
      <c r="M2924" s="4">
        <v>0.52769999999999995</v>
      </c>
      <c r="N2924" s="4">
        <v>0.48</v>
      </c>
      <c r="O2924" s="4">
        <v>0.40039999999999998</v>
      </c>
      <c r="P2924" s="4">
        <v>0.50390000000000001</v>
      </c>
    </row>
    <row r="2925" spans="1:16" x14ac:dyDescent="0.25">
      <c r="A2925" t="s">
        <v>2679</v>
      </c>
      <c r="B2925" s="2">
        <v>0</v>
      </c>
      <c r="E2925" s="4" t="e">
        <v>#N/A</v>
      </c>
      <c r="F2925" s="4">
        <v>0.18</v>
      </c>
      <c r="K2925" s="4">
        <v>0.17</v>
      </c>
      <c r="L2925" s="4">
        <v>0.32090000000000002</v>
      </c>
      <c r="M2925" s="4">
        <v>0.52769999999999995</v>
      </c>
      <c r="N2925" s="4">
        <v>0.48</v>
      </c>
      <c r="O2925" s="4">
        <v>0.40039999999999998</v>
      </c>
      <c r="P2925" s="4">
        <v>0.50390000000000001</v>
      </c>
    </row>
    <row r="2926" spans="1:16" x14ac:dyDescent="0.25">
      <c r="A2926" t="s">
        <v>2680</v>
      </c>
      <c r="B2926" s="2">
        <v>0</v>
      </c>
      <c r="E2926" s="4" t="e">
        <v>#N/A</v>
      </c>
      <c r="F2926" s="4">
        <v>0.18</v>
      </c>
      <c r="K2926" s="4">
        <v>0.17</v>
      </c>
      <c r="L2926" s="4">
        <v>0.32090000000000002</v>
      </c>
      <c r="M2926" s="4">
        <v>0.52769999999999995</v>
      </c>
      <c r="N2926" s="4">
        <v>0.48</v>
      </c>
      <c r="O2926" s="4">
        <v>0.40039999999999998</v>
      </c>
      <c r="P2926" s="4">
        <v>0.50390000000000001</v>
      </c>
    </row>
    <row r="2927" spans="1:16" x14ac:dyDescent="0.25">
      <c r="A2927" t="s">
        <v>2681</v>
      </c>
      <c r="B2927" s="2">
        <v>0</v>
      </c>
      <c r="E2927" s="4" t="e">
        <v>#N/A</v>
      </c>
      <c r="F2927" s="4">
        <v>0.18</v>
      </c>
      <c r="K2927" s="4">
        <v>0.17</v>
      </c>
      <c r="L2927" s="4">
        <v>0.32090000000000002</v>
      </c>
      <c r="M2927" s="4">
        <v>0.52769999999999995</v>
      </c>
      <c r="N2927" s="4">
        <v>0.48</v>
      </c>
      <c r="O2927" s="4">
        <v>0.40039999999999998</v>
      </c>
      <c r="P2927" s="4">
        <v>0.50390000000000001</v>
      </c>
    </row>
    <row r="2928" spans="1:16" x14ac:dyDescent="0.25">
      <c r="A2928" t="s">
        <v>2682</v>
      </c>
      <c r="B2928" s="2">
        <v>0</v>
      </c>
      <c r="E2928" s="4" t="e">
        <v>#N/A</v>
      </c>
      <c r="F2928" s="4">
        <v>0.18</v>
      </c>
      <c r="K2928" s="4">
        <v>0.17</v>
      </c>
      <c r="L2928" s="4">
        <v>0.32090000000000002</v>
      </c>
      <c r="M2928" s="4">
        <v>0.52769999999999995</v>
      </c>
      <c r="N2928" s="4">
        <v>0.48</v>
      </c>
      <c r="O2928" s="4">
        <v>0.40039999999999998</v>
      </c>
      <c r="P2928" s="4">
        <v>0.50390000000000001</v>
      </c>
    </row>
    <row r="2929" spans="1:16" x14ac:dyDescent="0.25">
      <c r="A2929" t="s">
        <v>2683</v>
      </c>
      <c r="B2929" s="2">
        <v>0</v>
      </c>
      <c r="E2929" s="4" t="e">
        <v>#N/A</v>
      </c>
      <c r="F2929" s="4">
        <v>0.18</v>
      </c>
      <c r="K2929" s="4">
        <v>0.17</v>
      </c>
      <c r="L2929" s="4">
        <v>0.32090000000000002</v>
      </c>
      <c r="M2929" s="4">
        <v>0.52769999999999995</v>
      </c>
      <c r="N2929" s="4">
        <v>0.48</v>
      </c>
      <c r="O2929" s="4">
        <v>0.40039999999999998</v>
      </c>
      <c r="P2929" s="4">
        <v>0.50390000000000001</v>
      </c>
    </row>
    <row r="2930" spans="1:16" x14ac:dyDescent="0.25">
      <c r="A2930" t="s">
        <v>2684</v>
      </c>
      <c r="B2930" s="2">
        <v>0</v>
      </c>
      <c r="E2930" s="4" t="e">
        <v>#N/A</v>
      </c>
      <c r="F2930" s="4">
        <v>0.18</v>
      </c>
      <c r="K2930" s="4">
        <v>0.17</v>
      </c>
      <c r="L2930" s="4">
        <v>0.32090000000000002</v>
      </c>
      <c r="M2930" s="4">
        <v>0.52769999999999995</v>
      </c>
      <c r="N2930" s="4">
        <v>0.48</v>
      </c>
      <c r="O2930" s="4">
        <v>0.40039999999999998</v>
      </c>
      <c r="P2930" s="4">
        <v>0.50390000000000001</v>
      </c>
    </row>
    <row r="2931" spans="1:16" x14ac:dyDescent="0.25">
      <c r="A2931" t="s">
        <v>2685</v>
      </c>
      <c r="B2931" s="2">
        <v>0</v>
      </c>
      <c r="E2931" s="4" t="e">
        <v>#N/A</v>
      </c>
      <c r="F2931" s="4">
        <v>0.18</v>
      </c>
      <c r="K2931" s="4">
        <v>0.17</v>
      </c>
      <c r="L2931" s="4">
        <v>0.32090000000000002</v>
      </c>
      <c r="M2931" s="4">
        <v>0.52769999999999995</v>
      </c>
      <c r="N2931" s="4">
        <v>0.48</v>
      </c>
      <c r="O2931" s="4">
        <v>0.40039999999999998</v>
      </c>
      <c r="P2931" s="4">
        <v>0.50390000000000001</v>
      </c>
    </row>
    <row r="2932" spans="1:16" x14ac:dyDescent="0.25">
      <c r="A2932" t="s">
        <v>2686</v>
      </c>
      <c r="B2932" s="2">
        <v>0</v>
      </c>
      <c r="E2932" s="4" t="e">
        <v>#N/A</v>
      </c>
      <c r="F2932" s="4">
        <v>0.18</v>
      </c>
      <c r="K2932" s="4">
        <v>0.17</v>
      </c>
      <c r="L2932" s="4">
        <v>0.32090000000000002</v>
      </c>
      <c r="M2932" s="4">
        <v>0.52769999999999995</v>
      </c>
      <c r="N2932" s="4">
        <v>0.48</v>
      </c>
      <c r="O2932" s="4">
        <v>0.40039999999999998</v>
      </c>
      <c r="P2932" s="4">
        <v>0.50390000000000001</v>
      </c>
    </row>
    <row r="2933" spans="1:16" x14ac:dyDescent="0.25">
      <c r="A2933" t="s">
        <v>2687</v>
      </c>
      <c r="B2933" s="2">
        <v>0</v>
      </c>
      <c r="E2933" s="4" t="e">
        <v>#N/A</v>
      </c>
      <c r="F2933" s="4">
        <v>0.18</v>
      </c>
      <c r="K2933" s="4">
        <v>0.17</v>
      </c>
      <c r="L2933" s="4">
        <v>0.32090000000000002</v>
      </c>
      <c r="M2933" s="4">
        <v>0.52769999999999995</v>
      </c>
      <c r="N2933" s="4">
        <v>0.48</v>
      </c>
      <c r="O2933" s="4">
        <v>0.40039999999999998</v>
      </c>
      <c r="P2933" s="4">
        <v>0.50390000000000001</v>
      </c>
    </row>
    <row r="2934" spans="1:16" x14ac:dyDescent="0.25">
      <c r="A2934" t="s">
        <v>2688</v>
      </c>
      <c r="B2934" s="2">
        <v>0</v>
      </c>
      <c r="E2934" s="4" t="e">
        <v>#N/A</v>
      </c>
      <c r="F2934" s="4">
        <v>0.18</v>
      </c>
      <c r="K2934" s="4">
        <v>0.17</v>
      </c>
      <c r="L2934" s="4">
        <v>0.32090000000000002</v>
      </c>
      <c r="M2934" s="4">
        <v>0.52769999999999995</v>
      </c>
      <c r="N2934" s="4">
        <v>0.48</v>
      </c>
      <c r="O2934" s="4">
        <v>0.40039999999999998</v>
      </c>
      <c r="P2934" s="4">
        <v>0.50390000000000001</v>
      </c>
    </row>
    <row r="2935" spans="1:16" x14ac:dyDescent="0.25">
      <c r="A2935" t="s">
        <v>2689</v>
      </c>
      <c r="B2935" s="2">
        <v>0</v>
      </c>
      <c r="E2935" s="4" t="e">
        <v>#N/A</v>
      </c>
      <c r="F2935" s="4">
        <v>0.18</v>
      </c>
      <c r="K2935" s="4">
        <v>0.17</v>
      </c>
      <c r="L2935" s="4">
        <v>0.32090000000000002</v>
      </c>
      <c r="M2935" s="4">
        <v>0.52769999999999995</v>
      </c>
      <c r="N2935" s="4">
        <v>0.48</v>
      </c>
      <c r="O2935" s="4">
        <v>0.40039999999999998</v>
      </c>
      <c r="P2935" s="4">
        <v>0.50390000000000001</v>
      </c>
    </row>
    <row r="2936" spans="1:16" x14ac:dyDescent="0.25">
      <c r="A2936" t="s">
        <v>2690</v>
      </c>
      <c r="B2936" s="2">
        <v>0</v>
      </c>
      <c r="E2936" s="4" t="e">
        <v>#N/A</v>
      </c>
      <c r="F2936" s="4">
        <v>0.18</v>
      </c>
      <c r="K2936" s="4">
        <v>0.17</v>
      </c>
      <c r="L2936" s="4">
        <v>0.32090000000000002</v>
      </c>
      <c r="M2936" s="4">
        <v>0.52769999999999995</v>
      </c>
      <c r="N2936" s="4">
        <v>0.48</v>
      </c>
      <c r="O2936" s="4">
        <v>0.40039999999999998</v>
      </c>
      <c r="P2936" s="4">
        <v>0.50390000000000001</v>
      </c>
    </row>
    <row r="2937" spans="1:16" x14ac:dyDescent="0.25">
      <c r="A2937" t="s">
        <v>2691</v>
      </c>
      <c r="B2937" s="2">
        <v>0</v>
      </c>
      <c r="E2937" s="4" t="e">
        <v>#N/A</v>
      </c>
      <c r="F2937" s="4">
        <v>0.18</v>
      </c>
      <c r="K2937" s="4">
        <v>0.17</v>
      </c>
      <c r="L2937" s="4">
        <v>0.32090000000000002</v>
      </c>
      <c r="M2937" s="4">
        <v>0.52769999999999995</v>
      </c>
      <c r="N2937" s="4">
        <v>0.48</v>
      </c>
      <c r="O2937" s="4">
        <v>0.40039999999999998</v>
      </c>
      <c r="P2937" s="4">
        <v>0.50390000000000001</v>
      </c>
    </row>
    <row r="2938" spans="1:16" x14ac:dyDescent="0.25">
      <c r="A2938" t="s">
        <v>2692</v>
      </c>
      <c r="B2938" s="2">
        <v>0</v>
      </c>
      <c r="E2938" s="4" t="e">
        <v>#N/A</v>
      </c>
      <c r="F2938" s="4">
        <v>0.18</v>
      </c>
      <c r="K2938" s="4">
        <v>0.17</v>
      </c>
      <c r="L2938" s="4">
        <v>0.32090000000000002</v>
      </c>
      <c r="M2938" s="4">
        <v>0.52769999999999995</v>
      </c>
      <c r="N2938" s="4">
        <v>0.48</v>
      </c>
      <c r="O2938" s="4">
        <v>0.40039999999999998</v>
      </c>
      <c r="P2938" s="4">
        <v>0.50390000000000001</v>
      </c>
    </row>
    <row r="2939" spans="1:16" x14ac:dyDescent="0.25">
      <c r="A2939" t="s">
        <v>2693</v>
      </c>
      <c r="B2939" s="2">
        <v>0</v>
      </c>
      <c r="E2939" s="4" t="e">
        <v>#N/A</v>
      </c>
      <c r="F2939" s="4">
        <v>0.18</v>
      </c>
      <c r="K2939" s="4">
        <v>0.17</v>
      </c>
      <c r="L2939" s="4">
        <v>0.32090000000000002</v>
      </c>
      <c r="M2939" s="4">
        <v>0.52769999999999995</v>
      </c>
      <c r="N2939" s="4">
        <v>0.48</v>
      </c>
      <c r="O2939" s="4">
        <v>0.40039999999999998</v>
      </c>
      <c r="P2939" s="4">
        <v>0.50390000000000001</v>
      </c>
    </row>
    <row r="2940" spans="1:16" x14ac:dyDescent="0.25">
      <c r="A2940" t="s">
        <v>2694</v>
      </c>
      <c r="B2940" s="2">
        <v>0</v>
      </c>
      <c r="E2940" s="4" t="e">
        <v>#N/A</v>
      </c>
      <c r="F2940" s="4">
        <v>0.18</v>
      </c>
      <c r="K2940" s="4">
        <v>0.17</v>
      </c>
      <c r="L2940" s="4">
        <v>0.32090000000000002</v>
      </c>
      <c r="M2940" s="4">
        <v>0.52769999999999995</v>
      </c>
      <c r="N2940" s="4">
        <v>0.48</v>
      </c>
      <c r="O2940" s="4">
        <v>0.40039999999999998</v>
      </c>
      <c r="P2940" s="4">
        <v>0.50390000000000001</v>
      </c>
    </row>
    <row r="2941" spans="1:16" x14ac:dyDescent="0.25">
      <c r="A2941" t="s">
        <v>2695</v>
      </c>
      <c r="B2941" s="2">
        <v>0</v>
      </c>
      <c r="E2941" s="4" t="e">
        <v>#N/A</v>
      </c>
      <c r="F2941" s="4">
        <v>0.18</v>
      </c>
      <c r="K2941" s="4">
        <v>0.17</v>
      </c>
      <c r="L2941" s="4">
        <v>0.32090000000000002</v>
      </c>
      <c r="M2941" s="4">
        <v>0.52769999999999995</v>
      </c>
      <c r="N2941" s="4">
        <v>0.48</v>
      </c>
      <c r="O2941" s="4">
        <v>0.40039999999999998</v>
      </c>
      <c r="P2941" s="4">
        <v>0.50390000000000001</v>
      </c>
    </row>
    <row r="2942" spans="1:16" x14ac:dyDescent="0.25">
      <c r="A2942" t="s">
        <v>2696</v>
      </c>
      <c r="B2942" s="2">
        <v>0</v>
      </c>
      <c r="E2942" s="4" t="e">
        <v>#N/A</v>
      </c>
      <c r="F2942" s="4">
        <v>0.18</v>
      </c>
      <c r="K2942" s="4">
        <v>0.17</v>
      </c>
      <c r="L2942" s="4">
        <v>0.32090000000000002</v>
      </c>
      <c r="M2942" s="4">
        <v>0.52769999999999995</v>
      </c>
      <c r="N2942" s="4">
        <v>0.48</v>
      </c>
      <c r="O2942" s="4">
        <v>0.40039999999999998</v>
      </c>
      <c r="P2942" s="4">
        <v>0.50390000000000001</v>
      </c>
    </row>
    <row r="2943" spans="1:16" x14ac:dyDescent="0.25">
      <c r="A2943" t="s">
        <v>2697</v>
      </c>
      <c r="B2943" s="2">
        <v>0</v>
      </c>
      <c r="E2943" s="4" t="e">
        <v>#N/A</v>
      </c>
      <c r="F2943" s="4">
        <v>0.18</v>
      </c>
      <c r="K2943" s="4">
        <v>0.17</v>
      </c>
      <c r="L2943" s="4">
        <v>0.32090000000000002</v>
      </c>
      <c r="M2943" s="4">
        <v>0.52769999999999995</v>
      </c>
      <c r="N2943" s="4">
        <v>0.48</v>
      </c>
      <c r="O2943" s="4">
        <v>0.40039999999999998</v>
      </c>
      <c r="P2943" s="4">
        <v>0.50390000000000001</v>
      </c>
    </row>
    <row r="2944" spans="1:16" x14ac:dyDescent="0.25">
      <c r="A2944" t="s">
        <v>2698</v>
      </c>
      <c r="B2944" s="2">
        <v>0</v>
      </c>
      <c r="E2944" s="4" t="e">
        <v>#N/A</v>
      </c>
      <c r="F2944" s="4">
        <v>0.18</v>
      </c>
      <c r="K2944" s="4">
        <v>0.17</v>
      </c>
      <c r="L2944" s="4">
        <v>0.32090000000000002</v>
      </c>
      <c r="M2944" s="4">
        <v>0.52769999999999995</v>
      </c>
      <c r="N2944" s="4">
        <v>0.48</v>
      </c>
      <c r="O2944" s="4">
        <v>0.40039999999999998</v>
      </c>
      <c r="P2944" s="4">
        <v>0.50390000000000001</v>
      </c>
    </row>
    <row r="2945" spans="1:16" x14ac:dyDescent="0.25">
      <c r="A2945" t="s">
        <v>2699</v>
      </c>
      <c r="B2945" s="2">
        <v>0</v>
      </c>
      <c r="E2945" s="4" t="e">
        <v>#N/A</v>
      </c>
      <c r="F2945" s="4">
        <v>0.18</v>
      </c>
      <c r="K2945" s="4">
        <v>0.17</v>
      </c>
      <c r="L2945" s="4">
        <v>0.32090000000000002</v>
      </c>
      <c r="M2945" s="4">
        <v>0.52769999999999995</v>
      </c>
      <c r="N2945" s="4">
        <v>0.48</v>
      </c>
      <c r="O2945" s="4">
        <v>0.40039999999999998</v>
      </c>
      <c r="P2945" s="4">
        <v>0.50390000000000001</v>
      </c>
    </row>
    <row r="2946" spans="1:16" x14ac:dyDescent="0.25">
      <c r="A2946" t="s">
        <v>2700</v>
      </c>
      <c r="B2946" s="2">
        <v>0</v>
      </c>
      <c r="E2946" s="4" t="e">
        <v>#N/A</v>
      </c>
      <c r="F2946" s="4">
        <v>0.18</v>
      </c>
      <c r="K2946" s="4">
        <v>0.17</v>
      </c>
      <c r="L2946" s="4">
        <v>0.32090000000000002</v>
      </c>
      <c r="M2946" s="4">
        <v>0.52769999999999995</v>
      </c>
      <c r="N2946" s="4">
        <v>0.48</v>
      </c>
      <c r="O2946" s="4">
        <v>0.40039999999999998</v>
      </c>
      <c r="P2946" s="4">
        <v>0.50390000000000001</v>
      </c>
    </row>
    <row r="2947" spans="1:16" x14ac:dyDescent="0.25">
      <c r="A2947" t="s">
        <v>2701</v>
      </c>
      <c r="B2947" s="2">
        <v>0</v>
      </c>
      <c r="E2947" s="4" t="e">
        <v>#N/A</v>
      </c>
      <c r="F2947" s="4">
        <v>0.18</v>
      </c>
      <c r="K2947" s="4">
        <v>0.17</v>
      </c>
      <c r="L2947" s="4">
        <v>0.32090000000000002</v>
      </c>
      <c r="M2947" s="4">
        <v>0.52769999999999995</v>
      </c>
      <c r="N2947" s="4">
        <v>0.48</v>
      </c>
      <c r="O2947" s="4">
        <v>0.40039999999999998</v>
      </c>
      <c r="P2947" s="4">
        <v>0.50390000000000001</v>
      </c>
    </row>
    <row r="2948" spans="1:16" x14ac:dyDescent="0.25">
      <c r="A2948" t="s">
        <v>2702</v>
      </c>
      <c r="B2948" s="2">
        <v>0</v>
      </c>
      <c r="E2948" s="4" t="e">
        <v>#N/A</v>
      </c>
      <c r="F2948" s="4">
        <v>0.18</v>
      </c>
      <c r="K2948" s="4">
        <v>0.17</v>
      </c>
      <c r="L2948" s="4">
        <v>0.32090000000000002</v>
      </c>
      <c r="M2948" s="4">
        <v>0.52769999999999995</v>
      </c>
      <c r="N2948" s="4">
        <v>0.48</v>
      </c>
      <c r="O2948" s="4">
        <v>0.40039999999999998</v>
      </c>
      <c r="P2948" s="4">
        <v>0.50390000000000001</v>
      </c>
    </row>
    <row r="2949" spans="1:16" x14ac:dyDescent="0.25">
      <c r="A2949" t="s">
        <v>2703</v>
      </c>
      <c r="B2949" s="2">
        <v>0</v>
      </c>
      <c r="E2949" s="4" t="e">
        <v>#N/A</v>
      </c>
      <c r="F2949" s="4">
        <v>0.18</v>
      </c>
      <c r="K2949" s="4">
        <v>0.17</v>
      </c>
      <c r="L2949" s="4">
        <v>0.32090000000000002</v>
      </c>
      <c r="M2949" s="4">
        <v>0.52769999999999995</v>
      </c>
      <c r="N2949" s="4">
        <v>0.48</v>
      </c>
      <c r="O2949" s="4">
        <v>0.40039999999999998</v>
      </c>
      <c r="P2949" s="4">
        <v>0.50390000000000001</v>
      </c>
    </row>
    <row r="2950" spans="1:16" x14ac:dyDescent="0.25">
      <c r="A2950" t="s">
        <v>2704</v>
      </c>
      <c r="B2950" s="2">
        <v>0</v>
      </c>
      <c r="E2950" s="4" t="e">
        <v>#N/A</v>
      </c>
      <c r="F2950" s="4">
        <v>0.18</v>
      </c>
      <c r="K2950" s="4">
        <v>0.17</v>
      </c>
      <c r="L2950" s="4">
        <v>0.32090000000000002</v>
      </c>
      <c r="M2950" s="4">
        <v>0.52769999999999995</v>
      </c>
      <c r="N2950" s="4">
        <v>0.48</v>
      </c>
      <c r="O2950" s="4">
        <v>0.40039999999999998</v>
      </c>
      <c r="P2950" s="4">
        <v>0.50390000000000001</v>
      </c>
    </row>
    <row r="2951" spans="1:16" x14ac:dyDescent="0.25">
      <c r="A2951" t="s">
        <v>2705</v>
      </c>
      <c r="B2951" s="2">
        <v>0</v>
      </c>
      <c r="E2951" s="4" t="e">
        <v>#N/A</v>
      </c>
      <c r="F2951" s="4">
        <v>0.18</v>
      </c>
      <c r="K2951" s="4">
        <v>0.17</v>
      </c>
      <c r="L2951" s="4">
        <v>0.32090000000000002</v>
      </c>
      <c r="M2951" s="4">
        <v>0.52769999999999995</v>
      </c>
      <c r="N2951" s="4">
        <v>0.48</v>
      </c>
      <c r="O2951" s="4">
        <v>0.40039999999999998</v>
      </c>
      <c r="P2951" s="4">
        <v>0.50390000000000001</v>
      </c>
    </row>
    <row r="2952" spans="1:16" x14ac:dyDescent="0.25">
      <c r="A2952" t="s">
        <v>2706</v>
      </c>
      <c r="B2952" s="2">
        <v>0</v>
      </c>
      <c r="E2952" s="4" t="e">
        <v>#N/A</v>
      </c>
      <c r="F2952" s="4">
        <v>0.18</v>
      </c>
      <c r="K2952" s="4">
        <v>0.17</v>
      </c>
      <c r="L2952" s="4">
        <v>0.32090000000000002</v>
      </c>
      <c r="M2952" s="4">
        <v>0.52769999999999995</v>
      </c>
      <c r="N2952" s="4">
        <v>0.48</v>
      </c>
      <c r="O2952" s="4">
        <v>0.40039999999999998</v>
      </c>
      <c r="P2952" s="4">
        <v>0.50390000000000001</v>
      </c>
    </row>
    <row r="2953" spans="1:16" x14ac:dyDescent="0.25">
      <c r="A2953" t="s">
        <v>2707</v>
      </c>
      <c r="B2953" s="2">
        <v>0</v>
      </c>
      <c r="E2953" s="4" t="e">
        <v>#N/A</v>
      </c>
      <c r="F2953" s="4">
        <v>0.18</v>
      </c>
      <c r="K2953" s="4">
        <v>0.17</v>
      </c>
      <c r="L2953" s="4">
        <v>0.32090000000000002</v>
      </c>
      <c r="M2953" s="4">
        <v>0.52769999999999995</v>
      </c>
      <c r="N2953" s="4">
        <v>0.48</v>
      </c>
      <c r="O2953" s="4">
        <v>0.40039999999999998</v>
      </c>
      <c r="P2953" s="4">
        <v>0.50390000000000001</v>
      </c>
    </row>
    <row r="2954" spans="1:16" x14ac:dyDescent="0.25">
      <c r="A2954" t="s">
        <v>2708</v>
      </c>
      <c r="B2954" s="2">
        <v>0</v>
      </c>
      <c r="E2954" s="4" t="e">
        <v>#N/A</v>
      </c>
      <c r="F2954" s="4">
        <v>0.18</v>
      </c>
      <c r="K2954" s="4">
        <v>0.17</v>
      </c>
      <c r="L2954" s="4">
        <v>0.32090000000000002</v>
      </c>
      <c r="M2954" s="4">
        <v>0.52769999999999995</v>
      </c>
      <c r="N2954" s="4">
        <v>0.48</v>
      </c>
      <c r="O2954" s="4">
        <v>0.40039999999999998</v>
      </c>
      <c r="P2954" s="4">
        <v>0.50390000000000001</v>
      </c>
    </row>
    <row r="2955" spans="1:16" x14ac:dyDescent="0.25">
      <c r="A2955" t="s">
        <v>2709</v>
      </c>
      <c r="B2955" s="2">
        <v>0</v>
      </c>
      <c r="E2955" s="4" t="e">
        <v>#N/A</v>
      </c>
      <c r="F2955" s="4">
        <v>0.18</v>
      </c>
      <c r="K2955" s="4">
        <v>0.17</v>
      </c>
      <c r="L2955" s="4">
        <v>0.32090000000000002</v>
      </c>
      <c r="M2955" s="4">
        <v>0.52769999999999995</v>
      </c>
      <c r="N2955" s="4">
        <v>0.48</v>
      </c>
      <c r="O2955" s="4">
        <v>0.40039999999999998</v>
      </c>
      <c r="P2955" s="4">
        <v>0.50390000000000001</v>
      </c>
    </row>
    <row r="2956" spans="1:16" x14ac:dyDescent="0.25">
      <c r="A2956" t="s">
        <v>2710</v>
      </c>
      <c r="B2956" s="2">
        <v>0</v>
      </c>
      <c r="E2956" s="4" t="e">
        <v>#N/A</v>
      </c>
      <c r="F2956" s="4">
        <v>0.18</v>
      </c>
      <c r="K2956" s="4">
        <v>0.17</v>
      </c>
      <c r="L2956" s="4">
        <v>0.32090000000000002</v>
      </c>
      <c r="M2956" s="4">
        <v>0.52769999999999995</v>
      </c>
      <c r="N2956" s="4">
        <v>0.48</v>
      </c>
      <c r="O2956" s="4">
        <v>0.40039999999999998</v>
      </c>
      <c r="P2956" s="4">
        <v>0.50390000000000001</v>
      </c>
    </row>
    <row r="2957" spans="1:16" x14ac:dyDescent="0.25">
      <c r="A2957" t="s">
        <v>2711</v>
      </c>
      <c r="B2957" s="2">
        <v>0</v>
      </c>
      <c r="E2957" s="4" t="e">
        <v>#N/A</v>
      </c>
      <c r="F2957" s="4">
        <v>0.18</v>
      </c>
      <c r="K2957" s="4">
        <v>0.17</v>
      </c>
      <c r="L2957" s="4">
        <v>0.32090000000000002</v>
      </c>
      <c r="M2957" s="4">
        <v>0.52769999999999995</v>
      </c>
      <c r="N2957" s="4">
        <v>0.48</v>
      </c>
      <c r="O2957" s="4">
        <v>0.40039999999999998</v>
      </c>
      <c r="P2957" s="4">
        <v>0.50390000000000001</v>
      </c>
    </row>
    <row r="2958" spans="1:16" x14ac:dyDescent="0.25">
      <c r="A2958" t="s">
        <v>2712</v>
      </c>
      <c r="B2958" s="2">
        <v>0</v>
      </c>
      <c r="E2958" s="4" t="e">
        <v>#N/A</v>
      </c>
      <c r="F2958" s="4">
        <v>0.18</v>
      </c>
      <c r="K2958" s="4">
        <v>0.17</v>
      </c>
      <c r="L2958" s="4">
        <v>0.32090000000000002</v>
      </c>
      <c r="M2958" s="4">
        <v>0.52769999999999995</v>
      </c>
      <c r="N2958" s="4">
        <v>0.48</v>
      </c>
      <c r="O2958" s="4">
        <v>0.40039999999999998</v>
      </c>
      <c r="P2958" s="4">
        <v>0.50390000000000001</v>
      </c>
    </row>
    <row r="2959" spans="1:16" x14ac:dyDescent="0.25">
      <c r="A2959" t="s">
        <v>2713</v>
      </c>
      <c r="B2959" s="2">
        <v>0</v>
      </c>
      <c r="E2959" s="4" t="e">
        <v>#N/A</v>
      </c>
      <c r="F2959" s="4">
        <v>0.18</v>
      </c>
      <c r="K2959" s="4">
        <v>0.17</v>
      </c>
      <c r="L2959" s="4">
        <v>0.32090000000000002</v>
      </c>
      <c r="M2959" s="4">
        <v>0.52769999999999995</v>
      </c>
      <c r="N2959" s="4">
        <v>0.48</v>
      </c>
      <c r="O2959" s="4">
        <v>0.40039999999999998</v>
      </c>
      <c r="P2959" s="4">
        <v>0.50390000000000001</v>
      </c>
    </row>
    <row r="2960" spans="1:16" x14ac:dyDescent="0.25">
      <c r="A2960" t="s">
        <v>2714</v>
      </c>
      <c r="B2960" s="2">
        <v>0</v>
      </c>
      <c r="E2960" s="4" t="e">
        <v>#N/A</v>
      </c>
      <c r="F2960" s="4">
        <v>0.18</v>
      </c>
      <c r="K2960" s="4">
        <v>0.17</v>
      </c>
      <c r="L2960" s="4">
        <v>0.32090000000000002</v>
      </c>
      <c r="M2960" s="4">
        <v>0.52769999999999995</v>
      </c>
      <c r="N2960" s="4">
        <v>0.48</v>
      </c>
      <c r="O2960" s="4">
        <v>0.40039999999999998</v>
      </c>
      <c r="P2960" s="4">
        <v>0.50390000000000001</v>
      </c>
    </row>
    <row r="2961" spans="1:16" x14ac:dyDescent="0.25">
      <c r="A2961" t="s">
        <v>2715</v>
      </c>
      <c r="B2961" s="2">
        <v>0</v>
      </c>
      <c r="E2961" s="4" t="e">
        <v>#N/A</v>
      </c>
      <c r="F2961" s="4">
        <v>0.18</v>
      </c>
      <c r="K2961" s="4">
        <v>0.17</v>
      </c>
      <c r="L2961" s="4">
        <v>0.32090000000000002</v>
      </c>
      <c r="M2961" s="4">
        <v>0.52769999999999995</v>
      </c>
      <c r="N2961" s="4">
        <v>0.48</v>
      </c>
      <c r="O2961" s="4">
        <v>0.40039999999999998</v>
      </c>
      <c r="P2961" s="4">
        <v>0.50390000000000001</v>
      </c>
    </row>
    <row r="2962" spans="1:16" x14ac:dyDescent="0.25">
      <c r="A2962" t="s">
        <v>2716</v>
      </c>
      <c r="B2962" s="2">
        <v>0</v>
      </c>
      <c r="E2962" s="4" t="e">
        <v>#N/A</v>
      </c>
      <c r="F2962" s="4">
        <v>0.18</v>
      </c>
      <c r="K2962" s="4">
        <v>0.17</v>
      </c>
      <c r="L2962" s="4">
        <v>0.32090000000000002</v>
      </c>
      <c r="M2962" s="4">
        <v>0.52769999999999995</v>
      </c>
      <c r="N2962" s="4">
        <v>0.48</v>
      </c>
      <c r="O2962" s="4">
        <v>0.40039999999999998</v>
      </c>
      <c r="P2962" s="4">
        <v>0.50390000000000001</v>
      </c>
    </row>
    <row r="2963" spans="1:16" x14ac:dyDescent="0.25">
      <c r="A2963" t="s">
        <v>2717</v>
      </c>
      <c r="B2963" s="2">
        <v>0</v>
      </c>
      <c r="E2963" s="4" t="e">
        <v>#N/A</v>
      </c>
      <c r="F2963" s="4">
        <v>0.18</v>
      </c>
      <c r="K2963" s="4">
        <v>0.17</v>
      </c>
      <c r="L2963" s="4">
        <v>0.32090000000000002</v>
      </c>
      <c r="M2963" s="4">
        <v>0.52769999999999995</v>
      </c>
      <c r="N2963" s="4">
        <v>0.48</v>
      </c>
      <c r="O2963" s="4">
        <v>0.40039999999999998</v>
      </c>
      <c r="P2963" s="4">
        <v>0.50390000000000001</v>
      </c>
    </row>
    <row r="2964" spans="1:16" x14ac:dyDescent="0.25">
      <c r="A2964" t="s">
        <v>2718</v>
      </c>
      <c r="B2964" s="2">
        <v>0</v>
      </c>
      <c r="E2964" s="4" t="e">
        <v>#N/A</v>
      </c>
      <c r="F2964" s="4">
        <v>0.18</v>
      </c>
      <c r="K2964" s="4">
        <v>0.17</v>
      </c>
      <c r="L2964" s="4">
        <v>0.32090000000000002</v>
      </c>
      <c r="M2964" s="4">
        <v>0.52769999999999995</v>
      </c>
      <c r="N2964" s="4">
        <v>0.48</v>
      </c>
      <c r="O2964" s="4">
        <v>0.40039999999999998</v>
      </c>
      <c r="P2964" s="4">
        <v>0.50390000000000001</v>
      </c>
    </row>
    <row r="2965" spans="1:16" x14ac:dyDescent="0.25">
      <c r="A2965" t="s">
        <v>2719</v>
      </c>
      <c r="B2965" s="2">
        <v>0</v>
      </c>
      <c r="E2965" s="4" t="e">
        <v>#N/A</v>
      </c>
      <c r="F2965" s="4">
        <v>0.18</v>
      </c>
      <c r="K2965" s="4">
        <v>0.17</v>
      </c>
      <c r="L2965" s="4">
        <v>0.32090000000000002</v>
      </c>
      <c r="M2965" s="4">
        <v>0.52769999999999995</v>
      </c>
      <c r="N2965" s="4">
        <v>0.48</v>
      </c>
      <c r="O2965" s="4">
        <v>0.40039999999999998</v>
      </c>
      <c r="P2965" s="4">
        <v>0.50390000000000001</v>
      </c>
    </row>
    <row r="2966" spans="1:16" x14ac:dyDescent="0.25">
      <c r="A2966" t="s">
        <v>2720</v>
      </c>
      <c r="B2966" s="2">
        <v>0</v>
      </c>
      <c r="E2966" s="4" t="e">
        <v>#N/A</v>
      </c>
      <c r="F2966" s="4">
        <v>0.18</v>
      </c>
      <c r="K2966" s="4">
        <v>0.17</v>
      </c>
      <c r="L2966" s="4">
        <v>0.32090000000000002</v>
      </c>
      <c r="M2966" s="4">
        <v>0.52769999999999995</v>
      </c>
      <c r="N2966" s="4">
        <v>0.48</v>
      </c>
      <c r="O2966" s="4">
        <v>0.40039999999999998</v>
      </c>
      <c r="P2966" s="4">
        <v>0.50390000000000001</v>
      </c>
    </row>
    <row r="2967" spans="1:16" x14ac:dyDescent="0.25">
      <c r="A2967" t="s">
        <v>2721</v>
      </c>
      <c r="B2967" s="2">
        <v>0</v>
      </c>
      <c r="E2967" s="4" t="e">
        <v>#N/A</v>
      </c>
      <c r="F2967" s="4">
        <v>0.18</v>
      </c>
      <c r="K2967" s="4">
        <v>0.17</v>
      </c>
      <c r="L2967" s="4">
        <v>0.32090000000000002</v>
      </c>
      <c r="M2967" s="4">
        <v>0.52769999999999995</v>
      </c>
      <c r="N2967" s="4">
        <v>0.48</v>
      </c>
      <c r="O2967" s="4">
        <v>0.40039999999999998</v>
      </c>
      <c r="P2967" s="4">
        <v>0.50390000000000001</v>
      </c>
    </row>
    <row r="2968" spans="1:16" x14ac:dyDescent="0.25">
      <c r="A2968" t="s">
        <v>2722</v>
      </c>
      <c r="B2968" s="2">
        <v>0</v>
      </c>
      <c r="E2968" s="4" t="e">
        <v>#N/A</v>
      </c>
      <c r="F2968" s="4">
        <v>0.18</v>
      </c>
      <c r="K2968" s="4">
        <v>0.17</v>
      </c>
      <c r="L2968" s="4">
        <v>0.32090000000000002</v>
      </c>
      <c r="M2968" s="4">
        <v>0.52769999999999995</v>
      </c>
      <c r="N2968" s="4">
        <v>0.48</v>
      </c>
      <c r="O2968" s="4">
        <v>0.40039999999999998</v>
      </c>
      <c r="P2968" s="4">
        <v>0.50390000000000001</v>
      </c>
    </row>
    <row r="2969" spans="1:16" x14ac:dyDescent="0.25">
      <c r="A2969" t="s">
        <v>2723</v>
      </c>
      <c r="B2969" s="2">
        <v>0</v>
      </c>
      <c r="E2969" s="4" t="e">
        <v>#N/A</v>
      </c>
      <c r="F2969" s="4">
        <v>0.18</v>
      </c>
      <c r="K2969" s="4">
        <v>0.17</v>
      </c>
      <c r="L2969" s="4">
        <v>0.32090000000000002</v>
      </c>
      <c r="M2969" s="4">
        <v>0.52769999999999995</v>
      </c>
      <c r="N2969" s="4">
        <v>0.48</v>
      </c>
      <c r="O2969" s="4">
        <v>0.40039999999999998</v>
      </c>
      <c r="P2969" s="4">
        <v>0.50390000000000001</v>
      </c>
    </row>
    <row r="2970" spans="1:16" x14ac:dyDescent="0.25">
      <c r="A2970" t="s">
        <v>2724</v>
      </c>
      <c r="B2970" s="2">
        <v>0</v>
      </c>
      <c r="E2970" s="4" t="e">
        <v>#N/A</v>
      </c>
      <c r="F2970" s="4">
        <v>0.18</v>
      </c>
      <c r="K2970" s="4">
        <v>0.17</v>
      </c>
      <c r="L2970" s="4">
        <v>0.32090000000000002</v>
      </c>
      <c r="M2970" s="4">
        <v>0.52769999999999995</v>
      </c>
      <c r="N2970" s="4">
        <v>0.48</v>
      </c>
      <c r="O2970" s="4">
        <v>0.40039999999999998</v>
      </c>
      <c r="P2970" s="4">
        <v>0.50390000000000001</v>
      </c>
    </row>
    <row r="2971" spans="1:16" x14ac:dyDescent="0.25">
      <c r="A2971" t="s">
        <v>2725</v>
      </c>
      <c r="B2971" s="2">
        <v>0</v>
      </c>
      <c r="E2971" s="4" t="e">
        <v>#N/A</v>
      </c>
      <c r="F2971" s="4">
        <v>0.18</v>
      </c>
      <c r="K2971" s="4">
        <v>0.17</v>
      </c>
      <c r="L2971" s="4">
        <v>0.32090000000000002</v>
      </c>
      <c r="M2971" s="4">
        <v>0.52769999999999995</v>
      </c>
      <c r="N2971" s="4">
        <v>0.48</v>
      </c>
      <c r="O2971" s="4">
        <v>0.40039999999999998</v>
      </c>
      <c r="P2971" s="4">
        <v>0.50390000000000001</v>
      </c>
    </row>
    <row r="2972" spans="1:16" x14ac:dyDescent="0.25">
      <c r="A2972" t="s">
        <v>2726</v>
      </c>
      <c r="B2972" s="2">
        <v>0</v>
      </c>
      <c r="E2972" s="4" t="e">
        <v>#N/A</v>
      </c>
      <c r="F2972" s="4">
        <v>0.18</v>
      </c>
      <c r="K2972" s="4">
        <v>0.17</v>
      </c>
      <c r="L2972" s="4">
        <v>0.32090000000000002</v>
      </c>
      <c r="M2972" s="4">
        <v>0.52769999999999995</v>
      </c>
      <c r="N2972" s="4">
        <v>0.48</v>
      </c>
      <c r="O2972" s="4">
        <v>0.40039999999999998</v>
      </c>
      <c r="P2972" s="4">
        <v>0.50390000000000001</v>
      </c>
    </row>
    <row r="2973" spans="1:16" x14ac:dyDescent="0.25">
      <c r="A2973" t="s">
        <v>2727</v>
      </c>
      <c r="B2973" s="2">
        <v>0</v>
      </c>
      <c r="E2973" s="4" t="e">
        <v>#N/A</v>
      </c>
      <c r="F2973" s="4">
        <v>0.18</v>
      </c>
      <c r="K2973" s="4">
        <v>0.17</v>
      </c>
      <c r="L2973" s="4">
        <v>0.32090000000000002</v>
      </c>
      <c r="M2973" s="4">
        <v>0.52769999999999995</v>
      </c>
      <c r="N2973" s="4">
        <v>0.48</v>
      </c>
      <c r="O2973" s="4">
        <v>0.40039999999999998</v>
      </c>
      <c r="P2973" s="4">
        <v>0.50390000000000001</v>
      </c>
    </row>
    <row r="2974" spans="1:16" x14ac:dyDescent="0.25">
      <c r="A2974" t="s">
        <v>2728</v>
      </c>
      <c r="B2974" s="2">
        <v>0</v>
      </c>
      <c r="E2974" s="4" t="e">
        <v>#N/A</v>
      </c>
      <c r="F2974" s="4">
        <v>0.18</v>
      </c>
      <c r="K2974" s="4">
        <v>0.17</v>
      </c>
      <c r="L2974" s="4">
        <v>0.32090000000000002</v>
      </c>
      <c r="M2974" s="4">
        <v>0.52769999999999995</v>
      </c>
      <c r="N2974" s="4">
        <v>0.48</v>
      </c>
      <c r="O2974" s="4">
        <v>0.40039999999999998</v>
      </c>
      <c r="P2974" s="4">
        <v>0.50390000000000001</v>
      </c>
    </row>
    <row r="2975" spans="1:16" x14ac:dyDescent="0.25">
      <c r="A2975" t="s">
        <v>2729</v>
      </c>
      <c r="B2975" s="2">
        <v>0</v>
      </c>
      <c r="E2975" s="4" t="e">
        <v>#N/A</v>
      </c>
      <c r="F2975" s="4">
        <v>0.18</v>
      </c>
      <c r="K2975" s="4">
        <v>0.17</v>
      </c>
      <c r="L2975" s="4">
        <v>0.32090000000000002</v>
      </c>
      <c r="M2975" s="4">
        <v>0.52769999999999995</v>
      </c>
      <c r="N2975" s="4">
        <v>0.48</v>
      </c>
      <c r="O2975" s="4">
        <v>0.40039999999999998</v>
      </c>
      <c r="P2975" s="4">
        <v>0.50390000000000001</v>
      </c>
    </row>
    <row r="2976" spans="1:16" x14ac:dyDescent="0.25">
      <c r="A2976" t="s">
        <v>2730</v>
      </c>
      <c r="B2976" s="2">
        <v>0</v>
      </c>
      <c r="E2976" s="4" t="e">
        <v>#N/A</v>
      </c>
      <c r="F2976" s="4">
        <v>0.18</v>
      </c>
      <c r="K2976" s="4">
        <v>0.17</v>
      </c>
      <c r="L2976" s="4">
        <v>0.32090000000000002</v>
      </c>
      <c r="M2976" s="4">
        <v>0.52769999999999995</v>
      </c>
      <c r="N2976" s="4">
        <v>0.48</v>
      </c>
      <c r="O2976" s="4">
        <v>0.40039999999999998</v>
      </c>
      <c r="P2976" s="4">
        <v>0.50390000000000001</v>
      </c>
    </row>
    <row r="2977" spans="1:16" x14ac:dyDescent="0.25">
      <c r="A2977" t="s">
        <v>2731</v>
      </c>
      <c r="B2977" s="2">
        <v>0</v>
      </c>
      <c r="E2977" s="4" t="e">
        <v>#N/A</v>
      </c>
      <c r="F2977" s="4">
        <v>0.18</v>
      </c>
      <c r="K2977" s="4">
        <v>0.17</v>
      </c>
      <c r="L2977" s="4">
        <v>0.32090000000000002</v>
      </c>
      <c r="M2977" s="4">
        <v>0.52769999999999995</v>
      </c>
      <c r="N2977" s="4">
        <v>0.48</v>
      </c>
      <c r="O2977" s="4">
        <v>0.40039999999999998</v>
      </c>
      <c r="P2977" s="4">
        <v>0.50390000000000001</v>
      </c>
    </row>
    <row r="2978" spans="1:16" x14ac:dyDescent="0.25">
      <c r="A2978" t="s">
        <v>2732</v>
      </c>
      <c r="B2978" s="2">
        <v>0</v>
      </c>
      <c r="E2978" s="4" t="e">
        <v>#N/A</v>
      </c>
      <c r="F2978" s="4">
        <v>0.18</v>
      </c>
      <c r="K2978" s="4">
        <v>0.17</v>
      </c>
      <c r="L2978" s="4">
        <v>0.32090000000000002</v>
      </c>
      <c r="M2978" s="4">
        <v>0.52769999999999995</v>
      </c>
      <c r="N2978" s="4">
        <v>0.48</v>
      </c>
      <c r="O2978" s="4">
        <v>0.40039999999999998</v>
      </c>
      <c r="P2978" s="4">
        <v>0.50390000000000001</v>
      </c>
    </row>
    <row r="2979" spans="1:16" x14ac:dyDescent="0.25">
      <c r="A2979" t="s">
        <v>2733</v>
      </c>
      <c r="B2979" s="2">
        <v>0</v>
      </c>
      <c r="E2979" s="4" t="e">
        <v>#N/A</v>
      </c>
      <c r="F2979" s="4">
        <v>0.18</v>
      </c>
      <c r="K2979" s="4">
        <v>0.17</v>
      </c>
      <c r="L2979" s="4">
        <v>0.32090000000000002</v>
      </c>
      <c r="M2979" s="4">
        <v>0.52769999999999995</v>
      </c>
      <c r="N2979" s="4">
        <v>0.48</v>
      </c>
      <c r="O2979" s="4">
        <v>0.40039999999999998</v>
      </c>
      <c r="P2979" s="4">
        <v>0.50390000000000001</v>
      </c>
    </row>
    <row r="2980" spans="1:16" x14ac:dyDescent="0.25">
      <c r="A2980" t="s">
        <v>2734</v>
      </c>
      <c r="B2980" s="2">
        <v>0</v>
      </c>
      <c r="E2980" s="4" t="e">
        <v>#N/A</v>
      </c>
      <c r="F2980" s="4">
        <v>0.18</v>
      </c>
      <c r="K2980" s="4">
        <v>0.17</v>
      </c>
      <c r="L2980" s="4">
        <v>0.32090000000000002</v>
      </c>
      <c r="M2980" s="4">
        <v>0.52769999999999995</v>
      </c>
      <c r="N2980" s="4">
        <v>0.48</v>
      </c>
      <c r="O2980" s="4">
        <v>0.40039999999999998</v>
      </c>
      <c r="P2980" s="4">
        <v>0.50390000000000001</v>
      </c>
    </row>
    <row r="2981" spans="1:16" x14ac:dyDescent="0.25">
      <c r="A2981" t="s">
        <v>2735</v>
      </c>
      <c r="B2981" s="2">
        <v>0</v>
      </c>
      <c r="E2981" s="4" t="e">
        <v>#N/A</v>
      </c>
      <c r="F2981" s="4">
        <v>0.18</v>
      </c>
      <c r="K2981" s="4">
        <v>0.17</v>
      </c>
      <c r="L2981" s="4">
        <v>0.32090000000000002</v>
      </c>
      <c r="M2981" s="4">
        <v>0.52769999999999995</v>
      </c>
      <c r="N2981" s="4">
        <v>0.48</v>
      </c>
      <c r="O2981" s="4">
        <v>0.40039999999999998</v>
      </c>
      <c r="P2981" s="4">
        <v>0.50390000000000001</v>
      </c>
    </row>
    <row r="2982" spans="1:16" x14ac:dyDescent="0.25">
      <c r="A2982" t="s">
        <v>2736</v>
      </c>
      <c r="B2982" s="2">
        <v>0</v>
      </c>
      <c r="E2982" s="4" t="e">
        <v>#N/A</v>
      </c>
      <c r="F2982" s="4">
        <v>0.18</v>
      </c>
      <c r="K2982" s="4">
        <v>0.17</v>
      </c>
      <c r="L2982" s="4">
        <v>0.32090000000000002</v>
      </c>
      <c r="M2982" s="4">
        <v>0.52769999999999995</v>
      </c>
      <c r="N2982" s="4">
        <v>0.48</v>
      </c>
      <c r="O2982" s="4">
        <v>0.40039999999999998</v>
      </c>
      <c r="P2982" s="4">
        <v>0.50390000000000001</v>
      </c>
    </row>
    <row r="2983" spans="1:16" x14ac:dyDescent="0.25">
      <c r="A2983" t="s">
        <v>2737</v>
      </c>
      <c r="B2983" s="2">
        <v>0</v>
      </c>
      <c r="E2983" s="4" t="e">
        <v>#N/A</v>
      </c>
      <c r="F2983" s="4">
        <v>0.18</v>
      </c>
      <c r="K2983" s="4">
        <v>0.17</v>
      </c>
      <c r="L2983" s="4">
        <v>0.32090000000000002</v>
      </c>
      <c r="M2983" s="4">
        <v>0.52769999999999995</v>
      </c>
      <c r="N2983" s="4">
        <v>0.48</v>
      </c>
      <c r="O2983" s="4">
        <v>0.40039999999999998</v>
      </c>
      <c r="P2983" s="4">
        <v>0.50390000000000001</v>
      </c>
    </row>
    <row r="2984" spans="1:16" x14ac:dyDescent="0.25">
      <c r="A2984" t="s">
        <v>2738</v>
      </c>
      <c r="B2984" s="2">
        <v>0</v>
      </c>
      <c r="E2984" s="4" t="e">
        <v>#N/A</v>
      </c>
      <c r="F2984" s="4">
        <v>0.18</v>
      </c>
      <c r="K2984" s="4">
        <v>0.17</v>
      </c>
      <c r="L2984" s="4">
        <v>0.32090000000000002</v>
      </c>
      <c r="M2984" s="4">
        <v>0.52769999999999995</v>
      </c>
      <c r="N2984" s="4">
        <v>0.48</v>
      </c>
      <c r="O2984" s="4">
        <v>0.40039999999999998</v>
      </c>
      <c r="P2984" s="4">
        <v>0.50390000000000001</v>
      </c>
    </row>
    <row r="2985" spans="1:16" x14ac:dyDescent="0.25">
      <c r="A2985" t="s">
        <v>2739</v>
      </c>
      <c r="B2985" s="2">
        <v>0</v>
      </c>
      <c r="E2985" s="4" t="e">
        <v>#N/A</v>
      </c>
      <c r="F2985" s="4">
        <v>0.18</v>
      </c>
      <c r="K2985" s="4">
        <v>0.17</v>
      </c>
      <c r="L2985" s="4">
        <v>0.32090000000000002</v>
      </c>
      <c r="M2985" s="4">
        <v>0.52769999999999995</v>
      </c>
      <c r="N2985" s="4">
        <v>0.48</v>
      </c>
      <c r="O2985" s="4">
        <v>0.40039999999999998</v>
      </c>
      <c r="P2985" s="4">
        <v>0.50390000000000001</v>
      </c>
    </row>
    <row r="2986" spans="1:16" x14ac:dyDescent="0.25">
      <c r="A2986" t="s">
        <v>2740</v>
      </c>
      <c r="B2986" s="2">
        <v>0</v>
      </c>
      <c r="E2986" s="4" t="e">
        <v>#N/A</v>
      </c>
      <c r="F2986" s="4">
        <v>0.18</v>
      </c>
      <c r="K2986" s="4">
        <v>0.17</v>
      </c>
      <c r="L2986" s="4">
        <v>0.32090000000000002</v>
      </c>
      <c r="M2986" s="4">
        <v>0.52769999999999995</v>
      </c>
      <c r="N2986" s="4">
        <v>0.48</v>
      </c>
      <c r="O2986" s="4">
        <v>0.40039999999999998</v>
      </c>
      <c r="P2986" s="4">
        <v>0.50390000000000001</v>
      </c>
    </row>
    <row r="2987" spans="1:16" x14ac:dyDescent="0.25">
      <c r="A2987" t="s">
        <v>2741</v>
      </c>
      <c r="B2987" s="2">
        <v>0</v>
      </c>
      <c r="E2987" s="4" t="e">
        <v>#N/A</v>
      </c>
      <c r="F2987" s="4">
        <v>0.18</v>
      </c>
      <c r="K2987" s="4">
        <v>0.17</v>
      </c>
      <c r="L2987" s="4">
        <v>0.32090000000000002</v>
      </c>
      <c r="M2987" s="4">
        <v>0.52769999999999995</v>
      </c>
      <c r="N2987" s="4">
        <v>0.48</v>
      </c>
      <c r="O2987" s="4">
        <v>0.40039999999999998</v>
      </c>
      <c r="P2987" s="4">
        <v>0.50390000000000001</v>
      </c>
    </row>
    <row r="2988" spans="1:16" x14ac:dyDescent="0.25">
      <c r="A2988" t="s">
        <v>2742</v>
      </c>
      <c r="B2988" s="2">
        <v>0</v>
      </c>
      <c r="E2988" s="4" t="e">
        <v>#N/A</v>
      </c>
      <c r="F2988" s="4">
        <v>0.18</v>
      </c>
      <c r="K2988" s="4">
        <v>0.17</v>
      </c>
      <c r="L2988" s="4">
        <v>0.32090000000000002</v>
      </c>
      <c r="M2988" s="4">
        <v>0.52769999999999995</v>
      </c>
      <c r="N2988" s="4">
        <v>0.48</v>
      </c>
      <c r="O2988" s="4">
        <v>0.40039999999999998</v>
      </c>
      <c r="P2988" s="4">
        <v>0.50390000000000001</v>
      </c>
    </row>
    <row r="2989" spans="1:16" x14ac:dyDescent="0.25">
      <c r="A2989" t="s">
        <v>2743</v>
      </c>
      <c r="B2989" s="2">
        <v>0</v>
      </c>
      <c r="E2989" s="4" t="e">
        <v>#N/A</v>
      </c>
      <c r="F2989" s="4">
        <v>0.18</v>
      </c>
      <c r="K2989" s="4">
        <v>0.17</v>
      </c>
      <c r="L2989" s="4">
        <v>0.32090000000000002</v>
      </c>
      <c r="M2989" s="4">
        <v>0.52769999999999995</v>
      </c>
      <c r="N2989" s="4">
        <v>0.48</v>
      </c>
      <c r="O2989" s="4">
        <v>0.40039999999999998</v>
      </c>
      <c r="P2989" s="4">
        <v>0.50390000000000001</v>
      </c>
    </row>
    <row r="2990" spans="1:16" x14ac:dyDescent="0.25">
      <c r="A2990" t="s">
        <v>2744</v>
      </c>
      <c r="B2990" s="2">
        <v>0</v>
      </c>
      <c r="E2990" s="4" t="e">
        <v>#N/A</v>
      </c>
      <c r="F2990" s="4">
        <v>0.18</v>
      </c>
      <c r="K2990" s="4">
        <v>0.17</v>
      </c>
      <c r="L2990" s="4">
        <v>0.32090000000000002</v>
      </c>
      <c r="M2990" s="4">
        <v>0.52769999999999995</v>
      </c>
      <c r="N2990" s="4">
        <v>0.48</v>
      </c>
      <c r="O2990" s="4">
        <v>0.40039999999999998</v>
      </c>
      <c r="P2990" s="4">
        <v>0.50390000000000001</v>
      </c>
    </row>
    <row r="2991" spans="1:16" x14ac:dyDescent="0.25">
      <c r="A2991" t="s">
        <v>2745</v>
      </c>
      <c r="B2991" s="2">
        <v>0</v>
      </c>
      <c r="E2991" s="4" t="e">
        <v>#N/A</v>
      </c>
      <c r="F2991" s="4">
        <v>0.18</v>
      </c>
      <c r="K2991" s="4">
        <v>0.17</v>
      </c>
      <c r="L2991" s="4">
        <v>0.32090000000000002</v>
      </c>
      <c r="M2991" s="4">
        <v>0.52769999999999995</v>
      </c>
      <c r="N2991" s="4">
        <v>0.48</v>
      </c>
      <c r="O2991" s="4">
        <v>0.40039999999999998</v>
      </c>
      <c r="P2991" s="4">
        <v>0.50390000000000001</v>
      </c>
    </row>
    <row r="2992" spans="1:16" x14ac:dyDescent="0.25">
      <c r="A2992" t="s">
        <v>2746</v>
      </c>
      <c r="B2992" s="2">
        <v>0</v>
      </c>
      <c r="E2992" s="4" t="e">
        <v>#N/A</v>
      </c>
      <c r="F2992" s="4">
        <v>0.18</v>
      </c>
      <c r="K2992" s="4">
        <v>0.17</v>
      </c>
      <c r="L2992" s="4">
        <v>0.32090000000000002</v>
      </c>
      <c r="M2992" s="4">
        <v>0.52769999999999995</v>
      </c>
      <c r="N2992" s="4">
        <v>0.48</v>
      </c>
      <c r="O2992" s="4">
        <v>0.40039999999999998</v>
      </c>
      <c r="P2992" s="4">
        <v>0.50390000000000001</v>
      </c>
    </row>
    <row r="2993" spans="1:16" x14ac:dyDescent="0.25">
      <c r="A2993" t="s">
        <v>2747</v>
      </c>
      <c r="B2993" s="2">
        <v>0</v>
      </c>
      <c r="E2993" s="4" t="e">
        <v>#N/A</v>
      </c>
      <c r="F2993" s="4">
        <v>0.18</v>
      </c>
      <c r="K2993" s="4">
        <v>0.17</v>
      </c>
      <c r="L2993" s="4">
        <v>0.32090000000000002</v>
      </c>
      <c r="M2993" s="4">
        <v>0.52769999999999995</v>
      </c>
      <c r="N2993" s="4">
        <v>0.48</v>
      </c>
      <c r="O2993" s="4">
        <v>0.40039999999999998</v>
      </c>
      <c r="P2993" s="4">
        <v>0.50390000000000001</v>
      </c>
    </row>
    <row r="2994" spans="1:16" x14ac:dyDescent="0.25">
      <c r="A2994" t="s">
        <v>2748</v>
      </c>
      <c r="B2994" s="2">
        <v>0</v>
      </c>
      <c r="E2994" s="4" t="e">
        <v>#N/A</v>
      </c>
      <c r="F2994" s="4">
        <v>0.18</v>
      </c>
      <c r="K2994" s="4">
        <v>0.17</v>
      </c>
      <c r="L2994" s="4">
        <v>0.32090000000000002</v>
      </c>
      <c r="M2994" s="4">
        <v>0.52769999999999995</v>
      </c>
      <c r="N2994" s="4">
        <v>0.48</v>
      </c>
      <c r="O2994" s="4">
        <v>0.40039999999999998</v>
      </c>
      <c r="P2994" s="4">
        <v>0.50390000000000001</v>
      </c>
    </row>
    <row r="2995" spans="1:16" x14ac:dyDescent="0.25">
      <c r="A2995" t="s">
        <v>2749</v>
      </c>
      <c r="B2995" s="2">
        <v>0</v>
      </c>
      <c r="E2995" s="4" t="e">
        <v>#N/A</v>
      </c>
      <c r="F2995" s="4">
        <v>0.18</v>
      </c>
      <c r="K2995" s="4">
        <v>0.17</v>
      </c>
      <c r="L2995" s="4">
        <v>0.32090000000000002</v>
      </c>
      <c r="M2995" s="4">
        <v>0.52769999999999995</v>
      </c>
      <c r="N2995" s="4">
        <v>0.48</v>
      </c>
      <c r="O2995" s="4">
        <v>0.40039999999999998</v>
      </c>
      <c r="P2995" s="4">
        <v>0.50390000000000001</v>
      </c>
    </row>
    <row r="2996" spans="1:16" x14ac:dyDescent="0.25">
      <c r="A2996" t="s">
        <v>2750</v>
      </c>
      <c r="B2996" s="2">
        <v>0</v>
      </c>
      <c r="E2996" s="4" t="e">
        <v>#N/A</v>
      </c>
      <c r="F2996" s="4">
        <v>0.18</v>
      </c>
      <c r="K2996" s="4">
        <v>0.17</v>
      </c>
      <c r="L2996" s="4">
        <v>0.32090000000000002</v>
      </c>
      <c r="M2996" s="4">
        <v>0.52769999999999995</v>
      </c>
      <c r="N2996" s="4">
        <v>0.48</v>
      </c>
      <c r="O2996" s="4">
        <v>0.40039999999999998</v>
      </c>
      <c r="P2996" s="4">
        <v>0.50390000000000001</v>
      </c>
    </row>
    <row r="2997" spans="1:16" x14ac:dyDescent="0.25">
      <c r="A2997" t="s">
        <v>2751</v>
      </c>
      <c r="B2997" s="2">
        <v>0</v>
      </c>
      <c r="E2997" s="4" t="e">
        <v>#N/A</v>
      </c>
      <c r="F2997" s="4">
        <v>0.18</v>
      </c>
      <c r="K2997" s="4">
        <v>0.17</v>
      </c>
      <c r="L2997" s="4">
        <v>0.32090000000000002</v>
      </c>
      <c r="M2997" s="4">
        <v>0.52769999999999995</v>
      </c>
      <c r="N2997" s="4">
        <v>0.48</v>
      </c>
      <c r="O2997" s="4">
        <v>0.40039999999999998</v>
      </c>
      <c r="P2997" s="4">
        <v>0.50390000000000001</v>
      </c>
    </row>
    <row r="2998" spans="1:16" x14ac:dyDescent="0.25">
      <c r="A2998" t="s">
        <v>2752</v>
      </c>
      <c r="B2998" s="2">
        <v>0</v>
      </c>
      <c r="E2998" s="4" t="e">
        <v>#N/A</v>
      </c>
      <c r="F2998" s="4">
        <v>0.18</v>
      </c>
      <c r="K2998" s="4">
        <v>0.17</v>
      </c>
      <c r="L2998" s="4">
        <v>0.32090000000000002</v>
      </c>
      <c r="M2998" s="4">
        <v>0.52769999999999995</v>
      </c>
      <c r="N2998" s="4">
        <v>0.48</v>
      </c>
      <c r="O2998" s="4">
        <v>0.40039999999999998</v>
      </c>
      <c r="P2998" s="4">
        <v>0.50390000000000001</v>
      </c>
    </row>
    <row r="2999" spans="1:16" x14ac:dyDescent="0.25">
      <c r="A2999" t="s">
        <v>2753</v>
      </c>
      <c r="B2999" s="2">
        <v>0</v>
      </c>
      <c r="E2999" s="4" t="e">
        <v>#N/A</v>
      </c>
      <c r="F2999" s="4">
        <v>0.18</v>
      </c>
      <c r="K2999" s="4">
        <v>0.17</v>
      </c>
      <c r="L2999" s="4">
        <v>0.32090000000000002</v>
      </c>
      <c r="M2999" s="4">
        <v>0.52769999999999995</v>
      </c>
      <c r="N2999" s="4">
        <v>0.48</v>
      </c>
      <c r="O2999" s="4">
        <v>0.40039999999999998</v>
      </c>
      <c r="P2999" s="4">
        <v>0.50390000000000001</v>
      </c>
    </row>
    <row r="3000" spans="1:16" x14ac:dyDescent="0.25">
      <c r="A3000" t="s">
        <v>2754</v>
      </c>
      <c r="B3000" s="2">
        <v>0</v>
      </c>
      <c r="E3000" s="4" t="e">
        <v>#N/A</v>
      </c>
      <c r="F3000" s="4">
        <v>0.18</v>
      </c>
      <c r="K3000" s="4">
        <v>0.17</v>
      </c>
      <c r="L3000" s="4">
        <v>0.32090000000000002</v>
      </c>
      <c r="M3000" s="4">
        <v>0.52769999999999995</v>
      </c>
      <c r="N3000" s="4">
        <v>0.48</v>
      </c>
      <c r="O3000" s="4">
        <v>0.40039999999999998</v>
      </c>
      <c r="P3000" s="4">
        <v>0.50390000000000001</v>
      </c>
    </row>
    <row r="3001" spans="1:16" x14ac:dyDescent="0.25">
      <c r="A3001" t="s">
        <v>2755</v>
      </c>
      <c r="B3001" s="2">
        <v>0</v>
      </c>
      <c r="E3001" s="4" t="e">
        <v>#N/A</v>
      </c>
      <c r="F3001" s="4">
        <v>0.18</v>
      </c>
      <c r="K3001" s="4">
        <v>0.17</v>
      </c>
      <c r="L3001" s="4">
        <v>0.32090000000000002</v>
      </c>
      <c r="M3001" s="4">
        <v>0.52769999999999995</v>
      </c>
      <c r="N3001" s="4">
        <v>0.48</v>
      </c>
      <c r="O3001" s="4">
        <v>0.40039999999999998</v>
      </c>
      <c r="P3001" s="4">
        <v>0.50390000000000001</v>
      </c>
    </row>
    <row r="3002" spans="1:16" x14ac:dyDescent="0.25">
      <c r="A3002" t="s">
        <v>2756</v>
      </c>
      <c r="B3002" s="2">
        <v>0</v>
      </c>
      <c r="E3002" s="4" t="e">
        <v>#N/A</v>
      </c>
      <c r="F3002" s="4">
        <v>0.18</v>
      </c>
      <c r="K3002" s="4">
        <v>0.17</v>
      </c>
      <c r="L3002" s="4">
        <v>0.32090000000000002</v>
      </c>
      <c r="M3002" s="4">
        <v>0.52769999999999995</v>
      </c>
      <c r="N3002" s="4">
        <v>0.48</v>
      </c>
      <c r="O3002" s="4">
        <v>0.40039999999999998</v>
      </c>
      <c r="P3002" s="4">
        <v>0.50390000000000001</v>
      </c>
    </row>
    <row r="3003" spans="1:16" x14ac:dyDescent="0.25">
      <c r="A3003" t="s">
        <v>2757</v>
      </c>
      <c r="B3003" s="2">
        <v>0</v>
      </c>
      <c r="E3003" s="4" t="e">
        <v>#N/A</v>
      </c>
      <c r="F3003" s="4">
        <v>0.18</v>
      </c>
      <c r="K3003" s="4">
        <v>0.17</v>
      </c>
      <c r="L3003" s="4">
        <v>0.32090000000000002</v>
      </c>
      <c r="M3003" s="4">
        <v>0.52769999999999995</v>
      </c>
      <c r="N3003" s="4">
        <v>0.48</v>
      </c>
      <c r="O3003" s="4">
        <v>0.40039999999999998</v>
      </c>
      <c r="P3003" s="4">
        <v>0.50390000000000001</v>
      </c>
    </row>
    <row r="3004" spans="1:16" x14ac:dyDescent="0.25">
      <c r="A3004" t="s">
        <v>2758</v>
      </c>
      <c r="B3004" s="2">
        <v>0</v>
      </c>
      <c r="E3004" s="4" t="e">
        <v>#N/A</v>
      </c>
      <c r="F3004" s="4">
        <v>0.18</v>
      </c>
      <c r="K3004" s="4">
        <v>0.17</v>
      </c>
      <c r="L3004" s="4">
        <v>0.32090000000000002</v>
      </c>
      <c r="M3004" s="4">
        <v>0.52769999999999995</v>
      </c>
      <c r="N3004" s="4">
        <v>0.48</v>
      </c>
      <c r="O3004" s="4">
        <v>0.40039999999999998</v>
      </c>
      <c r="P3004" s="4">
        <v>0.50390000000000001</v>
      </c>
    </row>
    <row r="3005" spans="1:16" x14ac:dyDescent="0.25">
      <c r="A3005" t="s">
        <v>2759</v>
      </c>
      <c r="B3005" s="2">
        <v>0</v>
      </c>
      <c r="E3005" s="4" t="e">
        <v>#N/A</v>
      </c>
      <c r="F3005" s="4">
        <v>0.18</v>
      </c>
      <c r="K3005" s="4">
        <v>0.17</v>
      </c>
      <c r="L3005" s="4">
        <v>0.32090000000000002</v>
      </c>
      <c r="M3005" s="4">
        <v>0.52769999999999995</v>
      </c>
      <c r="N3005" s="4">
        <v>0.48</v>
      </c>
      <c r="O3005" s="4">
        <v>0.40039999999999998</v>
      </c>
      <c r="P3005" s="4">
        <v>0.50390000000000001</v>
      </c>
    </row>
    <row r="3006" spans="1:16" x14ac:dyDescent="0.25">
      <c r="A3006" t="s">
        <v>2760</v>
      </c>
      <c r="B3006" s="2">
        <v>0</v>
      </c>
      <c r="E3006" s="4" t="e">
        <v>#N/A</v>
      </c>
      <c r="F3006" s="4">
        <v>0.18</v>
      </c>
      <c r="K3006" s="4">
        <v>0.17</v>
      </c>
      <c r="L3006" s="4">
        <v>0.32090000000000002</v>
      </c>
      <c r="M3006" s="4">
        <v>0.52769999999999995</v>
      </c>
      <c r="N3006" s="4">
        <v>0.48</v>
      </c>
      <c r="O3006" s="4">
        <v>0.40039999999999998</v>
      </c>
      <c r="P3006" s="4">
        <v>0.50390000000000001</v>
      </c>
    </row>
    <row r="3007" spans="1:16" x14ac:dyDescent="0.25">
      <c r="A3007" t="s">
        <v>2761</v>
      </c>
      <c r="B3007" s="2">
        <v>0</v>
      </c>
      <c r="E3007" s="4" t="e">
        <v>#N/A</v>
      </c>
      <c r="F3007" s="4">
        <v>0.18</v>
      </c>
      <c r="K3007" s="4">
        <v>0.17</v>
      </c>
      <c r="L3007" s="4">
        <v>0.32090000000000002</v>
      </c>
      <c r="M3007" s="4">
        <v>0.52769999999999995</v>
      </c>
      <c r="N3007" s="4">
        <v>0.48</v>
      </c>
      <c r="O3007" s="4">
        <v>0.40039999999999998</v>
      </c>
      <c r="P3007" s="4">
        <v>0.50390000000000001</v>
      </c>
    </row>
    <row r="3008" spans="1:16" x14ac:dyDescent="0.25">
      <c r="A3008" t="s">
        <v>2762</v>
      </c>
      <c r="B3008" s="2">
        <v>0</v>
      </c>
      <c r="E3008" s="4" t="e">
        <v>#N/A</v>
      </c>
      <c r="F3008" s="4">
        <v>0.18</v>
      </c>
      <c r="K3008" s="4">
        <v>0.17</v>
      </c>
      <c r="L3008" s="4">
        <v>0.32090000000000002</v>
      </c>
      <c r="M3008" s="4">
        <v>0.52769999999999995</v>
      </c>
      <c r="N3008" s="4">
        <v>0.48</v>
      </c>
      <c r="O3008" s="4">
        <v>0.40039999999999998</v>
      </c>
      <c r="P3008" s="4">
        <v>0.50390000000000001</v>
      </c>
    </row>
    <row r="3009" spans="1:16" x14ac:dyDescent="0.25">
      <c r="A3009" t="s">
        <v>2763</v>
      </c>
      <c r="B3009" s="2">
        <v>0</v>
      </c>
      <c r="E3009" s="4" t="e">
        <v>#N/A</v>
      </c>
      <c r="F3009" s="4">
        <v>0.18</v>
      </c>
      <c r="K3009" s="4">
        <v>0.17</v>
      </c>
      <c r="L3009" s="4">
        <v>0.32090000000000002</v>
      </c>
      <c r="M3009" s="4">
        <v>0.52769999999999995</v>
      </c>
      <c r="N3009" s="4">
        <v>0.48</v>
      </c>
      <c r="O3009" s="4">
        <v>0.40039999999999998</v>
      </c>
      <c r="P3009" s="4">
        <v>0.50390000000000001</v>
      </c>
    </row>
    <row r="3010" spans="1:16" x14ac:dyDescent="0.25">
      <c r="A3010" t="s">
        <v>2764</v>
      </c>
      <c r="B3010" s="2">
        <v>0</v>
      </c>
      <c r="E3010" s="4" t="e">
        <v>#N/A</v>
      </c>
      <c r="F3010" s="4">
        <v>0.18</v>
      </c>
      <c r="K3010" s="4">
        <v>0.17</v>
      </c>
      <c r="L3010" s="4">
        <v>0.32090000000000002</v>
      </c>
      <c r="M3010" s="4">
        <v>0.52769999999999995</v>
      </c>
      <c r="N3010" s="4">
        <v>0.48</v>
      </c>
      <c r="O3010" s="4">
        <v>0.40039999999999998</v>
      </c>
      <c r="P3010" s="4">
        <v>0.50390000000000001</v>
      </c>
    </row>
    <row r="3011" spans="1:16" x14ac:dyDescent="0.25">
      <c r="A3011" t="s">
        <v>2765</v>
      </c>
      <c r="B3011" s="2">
        <v>0</v>
      </c>
      <c r="E3011" s="4" t="e">
        <v>#N/A</v>
      </c>
      <c r="F3011" s="4">
        <v>0.18</v>
      </c>
      <c r="K3011" s="4">
        <v>0.17</v>
      </c>
      <c r="L3011" s="4">
        <v>0.32090000000000002</v>
      </c>
      <c r="M3011" s="4">
        <v>0.52769999999999995</v>
      </c>
      <c r="N3011" s="4">
        <v>0.48</v>
      </c>
      <c r="O3011" s="4">
        <v>0.40039999999999998</v>
      </c>
      <c r="P3011" s="4">
        <v>0.50390000000000001</v>
      </c>
    </row>
    <row r="3012" spans="1:16" x14ac:dyDescent="0.25">
      <c r="A3012" t="s">
        <v>2766</v>
      </c>
      <c r="B3012" s="2">
        <v>0</v>
      </c>
      <c r="E3012" s="4" t="e">
        <v>#N/A</v>
      </c>
      <c r="F3012" s="4">
        <v>0.18</v>
      </c>
      <c r="K3012" s="4">
        <v>0.17</v>
      </c>
      <c r="L3012" s="4">
        <v>0.32090000000000002</v>
      </c>
      <c r="M3012" s="4">
        <v>0.52769999999999995</v>
      </c>
      <c r="N3012" s="4">
        <v>0.48</v>
      </c>
      <c r="O3012" s="4">
        <v>0.40039999999999998</v>
      </c>
      <c r="P3012" s="4">
        <v>0.50390000000000001</v>
      </c>
    </row>
    <row r="3013" spans="1:16" x14ac:dyDescent="0.25">
      <c r="A3013" t="s">
        <v>2767</v>
      </c>
      <c r="B3013" s="2">
        <v>0</v>
      </c>
      <c r="E3013" s="4" t="e">
        <v>#N/A</v>
      </c>
      <c r="F3013" s="4">
        <v>0.18</v>
      </c>
      <c r="K3013" s="4">
        <v>0.17</v>
      </c>
      <c r="L3013" s="4">
        <v>0.32090000000000002</v>
      </c>
      <c r="M3013" s="4">
        <v>0.52769999999999995</v>
      </c>
      <c r="N3013" s="4">
        <v>0.48</v>
      </c>
      <c r="O3013" s="4">
        <v>0.40039999999999998</v>
      </c>
      <c r="P3013" s="4">
        <v>0.50390000000000001</v>
      </c>
    </row>
    <row r="3014" spans="1:16" x14ac:dyDescent="0.25">
      <c r="A3014" t="s">
        <v>2768</v>
      </c>
      <c r="B3014" s="2">
        <v>0</v>
      </c>
      <c r="E3014" s="4" t="e">
        <v>#N/A</v>
      </c>
      <c r="F3014" s="4">
        <v>0.18</v>
      </c>
      <c r="K3014" s="4">
        <v>0.17</v>
      </c>
      <c r="L3014" s="4">
        <v>0.32090000000000002</v>
      </c>
      <c r="M3014" s="4">
        <v>0.52769999999999995</v>
      </c>
      <c r="N3014" s="4">
        <v>0.48</v>
      </c>
      <c r="O3014" s="4">
        <v>0.40039999999999998</v>
      </c>
      <c r="P3014" s="4">
        <v>0.50390000000000001</v>
      </c>
    </row>
    <row r="3015" spans="1:16" x14ac:dyDescent="0.25">
      <c r="A3015" t="s">
        <v>2769</v>
      </c>
      <c r="B3015" s="2">
        <v>0</v>
      </c>
      <c r="E3015" s="4" t="e">
        <v>#N/A</v>
      </c>
      <c r="F3015" s="4">
        <v>0.18</v>
      </c>
      <c r="K3015" s="4">
        <v>0.17</v>
      </c>
      <c r="L3015" s="4">
        <v>0.32090000000000002</v>
      </c>
      <c r="M3015" s="4">
        <v>0.52769999999999995</v>
      </c>
      <c r="N3015" s="4">
        <v>0.48</v>
      </c>
      <c r="O3015" s="4">
        <v>0.40039999999999998</v>
      </c>
      <c r="P3015" s="4">
        <v>0.50390000000000001</v>
      </c>
    </row>
    <row r="3016" spans="1:16" x14ac:dyDescent="0.25">
      <c r="A3016" t="s">
        <v>2770</v>
      </c>
      <c r="B3016" s="2">
        <v>0</v>
      </c>
      <c r="E3016" s="4" t="e">
        <v>#N/A</v>
      </c>
      <c r="F3016" s="4">
        <v>0.18</v>
      </c>
      <c r="K3016" s="4">
        <v>0.17</v>
      </c>
      <c r="L3016" s="4">
        <v>0.32090000000000002</v>
      </c>
      <c r="M3016" s="4">
        <v>0.52769999999999995</v>
      </c>
      <c r="N3016" s="4">
        <v>0.48</v>
      </c>
      <c r="O3016" s="4">
        <v>0.40039999999999998</v>
      </c>
      <c r="P3016" s="4">
        <v>0.50390000000000001</v>
      </c>
    </row>
    <row r="3017" spans="1:16" x14ac:dyDescent="0.25">
      <c r="A3017" t="s">
        <v>2771</v>
      </c>
      <c r="B3017" s="2">
        <v>0</v>
      </c>
      <c r="E3017" s="4" t="e">
        <v>#N/A</v>
      </c>
      <c r="F3017" s="4">
        <v>0.18</v>
      </c>
      <c r="K3017" s="4">
        <v>0.17</v>
      </c>
      <c r="L3017" s="4">
        <v>0.32090000000000002</v>
      </c>
      <c r="M3017" s="4">
        <v>0.52769999999999995</v>
      </c>
      <c r="N3017" s="4">
        <v>0.48</v>
      </c>
      <c r="O3017" s="4">
        <v>0.40039999999999998</v>
      </c>
      <c r="P3017" s="4">
        <v>0.50390000000000001</v>
      </c>
    </row>
    <row r="3018" spans="1:16" x14ac:dyDescent="0.25">
      <c r="A3018" t="s">
        <v>2772</v>
      </c>
      <c r="B3018" s="2">
        <v>0</v>
      </c>
      <c r="E3018" s="4" t="e">
        <v>#N/A</v>
      </c>
      <c r="F3018" s="4">
        <v>0.18</v>
      </c>
      <c r="K3018" s="4">
        <v>0.17</v>
      </c>
      <c r="L3018" s="4">
        <v>0.32090000000000002</v>
      </c>
      <c r="M3018" s="4">
        <v>0.52769999999999995</v>
      </c>
      <c r="N3018" s="4">
        <v>0.48</v>
      </c>
      <c r="O3018" s="4">
        <v>0.40039999999999998</v>
      </c>
      <c r="P3018" s="4">
        <v>0.50390000000000001</v>
      </c>
    </row>
    <row r="3019" spans="1:16" x14ac:dyDescent="0.25">
      <c r="A3019" t="s">
        <v>2773</v>
      </c>
      <c r="B3019" s="2">
        <v>0</v>
      </c>
      <c r="E3019" s="4" t="e">
        <v>#N/A</v>
      </c>
      <c r="F3019" s="4">
        <v>0.18</v>
      </c>
      <c r="K3019" s="4">
        <v>0.17</v>
      </c>
      <c r="L3019" s="4">
        <v>0.32090000000000002</v>
      </c>
      <c r="M3019" s="4">
        <v>0.52769999999999995</v>
      </c>
      <c r="N3019" s="4">
        <v>0.48</v>
      </c>
      <c r="O3019" s="4">
        <v>0.40039999999999998</v>
      </c>
      <c r="P3019" s="4">
        <v>0.50390000000000001</v>
      </c>
    </row>
    <row r="3020" spans="1:16" x14ac:dyDescent="0.25">
      <c r="A3020" t="s">
        <v>2774</v>
      </c>
      <c r="B3020" s="2">
        <v>0</v>
      </c>
      <c r="E3020" s="4" t="e">
        <v>#N/A</v>
      </c>
      <c r="F3020" s="4">
        <v>0.18</v>
      </c>
      <c r="K3020" s="4">
        <v>0.17</v>
      </c>
      <c r="L3020" s="4">
        <v>0.32090000000000002</v>
      </c>
      <c r="M3020" s="4">
        <v>0.52769999999999995</v>
      </c>
      <c r="N3020" s="4">
        <v>0.48</v>
      </c>
      <c r="O3020" s="4">
        <v>0.40039999999999998</v>
      </c>
      <c r="P3020" s="4">
        <v>0.50390000000000001</v>
      </c>
    </row>
    <row r="3021" spans="1:16" x14ac:dyDescent="0.25">
      <c r="A3021" t="s">
        <v>2775</v>
      </c>
      <c r="B3021" s="2">
        <v>0</v>
      </c>
      <c r="E3021" s="4" t="e">
        <v>#N/A</v>
      </c>
      <c r="F3021" s="4">
        <v>0.18</v>
      </c>
      <c r="K3021" s="4">
        <v>0.17</v>
      </c>
      <c r="L3021" s="4">
        <v>0.32090000000000002</v>
      </c>
      <c r="M3021" s="4">
        <v>0.52769999999999995</v>
      </c>
      <c r="N3021" s="4">
        <v>0.48</v>
      </c>
      <c r="O3021" s="4">
        <v>0.40039999999999998</v>
      </c>
      <c r="P3021" s="4">
        <v>0.50390000000000001</v>
      </c>
    </row>
    <row r="3022" spans="1:16" x14ac:dyDescent="0.25">
      <c r="A3022" t="s">
        <v>2776</v>
      </c>
      <c r="B3022" s="2">
        <v>0</v>
      </c>
      <c r="E3022" s="4" t="e">
        <v>#N/A</v>
      </c>
      <c r="F3022" s="4">
        <v>0.18</v>
      </c>
      <c r="K3022" s="4">
        <v>0.17</v>
      </c>
      <c r="L3022" s="4">
        <v>0.32090000000000002</v>
      </c>
      <c r="M3022" s="4">
        <v>0.52769999999999995</v>
      </c>
      <c r="N3022" s="4">
        <v>0.48</v>
      </c>
      <c r="O3022" s="4">
        <v>0.40039999999999998</v>
      </c>
      <c r="P3022" s="4">
        <v>0.50390000000000001</v>
      </c>
    </row>
    <row r="3023" spans="1:16" x14ac:dyDescent="0.25">
      <c r="A3023" t="s">
        <v>2777</v>
      </c>
      <c r="B3023" s="2">
        <v>0</v>
      </c>
      <c r="E3023" s="4" t="e">
        <v>#N/A</v>
      </c>
      <c r="F3023" s="4">
        <v>0.18</v>
      </c>
      <c r="K3023" s="4">
        <v>0.17</v>
      </c>
      <c r="L3023" s="4">
        <v>0.32090000000000002</v>
      </c>
      <c r="M3023" s="4">
        <v>0.52769999999999995</v>
      </c>
      <c r="N3023" s="4">
        <v>0.48</v>
      </c>
      <c r="O3023" s="4">
        <v>0.40039999999999998</v>
      </c>
      <c r="P3023" s="4">
        <v>0.50390000000000001</v>
      </c>
    </row>
    <row r="3024" spans="1:16" x14ac:dyDescent="0.25">
      <c r="A3024" t="s">
        <v>2778</v>
      </c>
      <c r="B3024" s="2">
        <v>0</v>
      </c>
      <c r="E3024" s="4" t="e">
        <v>#N/A</v>
      </c>
      <c r="F3024" s="4">
        <v>0.18</v>
      </c>
      <c r="K3024" s="4">
        <v>0.17</v>
      </c>
      <c r="L3024" s="4">
        <v>0.32090000000000002</v>
      </c>
      <c r="M3024" s="4">
        <v>0.52769999999999995</v>
      </c>
      <c r="N3024" s="4">
        <v>0.48</v>
      </c>
      <c r="O3024" s="4">
        <v>0.40039999999999998</v>
      </c>
      <c r="P3024" s="4">
        <v>0.50390000000000001</v>
      </c>
    </row>
    <row r="3025" spans="1:16" x14ac:dyDescent="0.25">
      <c r="A3025" t="s">
        <v>2779</v>
      </c>
      <c r="B3025" s="2">
        <v>0</v>
      </c>
      <c r="E3025" s="4" t="e">
        <v>#N/A</v>
      </c>
      <c r="F3025" s="4">
        <v>0.18</v>
      </c>
      <c r="K3025" s="4">
        <v>0.17</v>
      </c>
      <c r="L3025" s="4">
        <v>0.32090000000000002</v>
      </c>
      <c r="M3025" s="4">
        <v>0.52769999999999995</v>
      </c>
      <c r="N3025" s="4">
        <v>0.48</v>
      </c>
      <c r="O3025" s="4">
        <v>0.40039999999999998</v>
      </c>
      <c r="P3025" s="4">
        <v>0.50390000000000001</v>
      </c>
    </row>
    <row r="3026" spans="1:16" x14ac:dyDescent="0.25">
      <c r="A3026" t="s">
        <v>2780</v>
      </c>
      <c r="B3026" s="2">
        <v>0</v>
      </c>
      <c r="E3026" s="4" t="e">
        <v>#N/A</v>
      </c>
      <c r="F3026" s="4">
        <v>0.18</v>
      </c>
      <c r="K3026" s="4">
        <v>0.17</v>
      </c>
      <c r="L3026" s="4">
        <v>0.32090000000000002</v>
      </c>
      <c r="M3026" s="4">
        <v>0.52769999999999995</v>
      </c>
      <c r="N3026" s="4">
        <v>0.48</v>
      </c>
      <c r="O3026" s="4">
        <v>0.40039999999999998</v>
      </c>
      <c r="P3026" s="4">
        <v>0.50390000000000001</v>
      </c>
    </row>
    <row r="3027" spans="1:16" x14ac:dyDescent="0.25">
      <c r="A3027" t="s">
        <v>2781</v>
      </c>
      <c r="B3027" s="2">
        <v>0</v>
      </c>
      <c r="E3027" s="4" t="e">
        <v>#N/A</v>
      </c>
      <c r="F3027" s="4">
        <v>0.18</v>
      </c>
      <c r="K3027" s="4">
        <v>0.17</v>
      </c>
      <c r="L3027" s="4">
        <v>0.32090000000000002</v>
      </c>
      <c r="M3027" s="4">
        <v>0.52769999999999995</v>
      </c>
      <c r="N3027" s="4">
        <v>0.48</v>
      </c>
      <c r="O3027" s="4">
        <v>0.40039999999999998</v>
      </c>
      <c r="P3027" s="4">
        <v>0.50390000000000001</v>
      </c>
    </row>
    <row r="3028" spans="1:16" x14ac:dyDescent="0.25">
      <c r="A3028" t="s">
        <v>2782</v>
      </c>
      <c r="B3028" s="2">
        <v>0</v>
      </c>
      <c r="E3028" s="4" t="e">
        <v>#N/A</v>
      </c>
      <c r="F3028" s="4">
        <v>0.18</v>
      </c>
      <c r="K3028" s="4">
        <v>0.17</v>
      </c>
      <c r="L3028" s="4">
        <v>0.32090000000000002</v>
      </c>
      <c r="M3028" s="4">
        <v>0.52769999999999995</v>
      </c>
      <c r="N3028" s="4">
        <v>0.48</v>
      </c>
      <c r="O3028" s="4">
        <v>0.40039999999999998</v>
      </c>
      <c r="P3028" s="4">
        <v>0.50390000000000001</v>
      </c>
    </row>
    <row r="3029" spans="1:16" x14ac:dyDescent="0.25">
      <c r="A3029" t="s">
        <v>2783</v>
      </c>
      <c r="B3029" s="2">
        <v>0</v>
      </c>
      <c r="E3029" s="4" t="e">
        <v>#N/A</v>
      </c>
      <c r="F3029" s="4">
        <v>0.18</v>
      </c>
      <c r="K3029" s="4">
        <v>0.17</v>
      </c>
      <c r="L3029" s="4">
        <v>0.32090000000000002</v>
      </c>
      <c r="M3029" s="4">
        <v>0.52769999999999995</v>
      </c>
      <c r="N3029" s="4">
        <v>0.48</v>
      </c>
      <c r="O3029" s="4">
        <v>0.40039999999999998</v>
      </c>
      <c r="P3029" s="4">
        <v>0.50390000000000001</v>
      </c>
    </row>
    <row r="3030" spans="1:16" x14ac:dyDescent="0.25">
      <c r="A3030" t="s">
        <v>2784</v>
      </c>
      <c r="B3030" s="2">
        <v>0</v>
      </c>
      <c r="E3030" s="4" t="e">
        <v>#N/A</v>
      </c>
      <c r="F3030" s="4">
        <v>0.18</v>
      </c>
      <c r="K3030" s="4">
        <v>0.17</v>
      </c>
      <c r="L3030" s="4">
        <v>0.32090000000000002</v>
      </c>
      <c r="M3030" s="4">
        <v>0.52769999999999995</v>
      </c>
      <c r="N3030" s="4">
        <v>0.48</v>
      </c>
      <c r="O3030" s="4">
        <v>0.40039999999999998</v>
      </c>
      <c r="P3030" s="4">
        <v>0.50390000000000001</v>
      </c>
    </row>
    <row r="3031" spans="1:16" x14ac:dyDescent="0.25">
      <c r="A3031" t="s">
        <v>2785</v>
      </c>
      <c r="B3031" s="2">
        <v>0</v>
      </c>
      <c r="E3031" s="4" t="e">
        <v>#N/A</v>
      </c>
      <c r="F3031" s="4">
        <v>0.18</v>
      </c>
      <c r="K3031" s="4">
        <v>0.17</v>
      </c>
      <c r="L3031" s="4">
        <v>0.32090000000000002</v>
      </c>
      <c r="M3031" s="4">
        <v>0.52769999999999995</v>
      </c>
      <c r="N3031" s="4">
        <v>0.48</v>
      </c>
      <c r="O3031" s="4">
        <v>0.40039999999999998</v>
      </c>
      <c r="P3031" s="4">
        <v>0.50390000000000001</v>
      </c>
    </row>
    <row r="3032" spans="1:16" x14ac:dyDescent="0.25">
      <c r="A3032" t="s">
        <v>2786</v>
      </c>
      <c r="B3032" s="2">
        <v>0</v>
      </c>
      <c r="E3032" s="4" t="e">
        <v>#N/A</v>
      </c>
      <c r="F3032" s="4">
        <v>0.18</v>
      </c>
      <c r="K3032" s="4">
        <v>0.17</v>
      </c>
      <c r="L3032" s="4">
        <v>0.32090000000000002</v>
      </c>
      <c r="M3032" s="4">
        <v>0.52769999999999995</v>
      </c>
      <c r="N3032" s="4">
        <v>0.48</v>
      </c>
      <c r="O3032" s="4">
        <v>0.40039999999999998</v>
      </c>
      <c r="P3032" s="4">
        <v>0.50390000000000001</v>
      </c>
    </row>
    <row r="3033" spans="1:16" x14ac:dyDescent="0.25">
      <c r="A3033" t="s">
        <v>2787</v>
      </c>
      <c r="B3033" s="2">
        <v>0</v>
      </c>
      <c r="E3033" s="4" t="e">
        <v>#N/A</v>
      </c>
      <c r="F3033" s="4">
        <v>0.18</v>
      </c>
      <c r="K3033" s="4">
        <v>0.17</v>
      </c>
      <c r="L3033" s="4">
        <v>0.32090000000000002</v>
      </c>
      <c r="M3033" s="4">
        <v>0.52769999999999995</v>
      </c>
      <c r="N3033" s="4">
        <v>0.48</v>
      </c>
      <c r="O3033" s="4">
        <v>0.40039999999999998</v>
      </c>
      <c r="P3033" s="4">
        <v>0.50390000000000001</v>
      </c>
    </row>
    <row r="3034" spans="1:16" x14ac:dyDescent="0.25">
      <c r="A3034" t="s">
        <v>2788</v>
      </c>
      <c r="B3034" s="2">
        <v>0</v>
      </c>
      <c r="E3034" s="4" t="e">
        <v>#N/A</v>
      </c>
      <c r="F3034" s="4">
        <v>0.18</v>
      </c>
      <c r="K3034" s="4">
        <v>0.17</v>
      </c>
      <c r="L3034" s="4">
        <v>0.32090000000000002</v>
      </c>
      <c r="M3034" s="4">
        <v>0.52769999999999995</v>
      </c>
      <c r="N3034" s="4">
        <v>0.48</v>
      </c>
      <c r="O3034" s="4">
        <v>0.40039999999999998</v>
      </c>
      <c r="P3034" s="4">
        <v>0.50390000000000001</v>
      </c>
    </row>
    <row r="3035" spans="1:16" x14ac:dyDescent="0.25">
      <c r="A3035" t="s">
        <v>2789</v>
      </c>
      <c r="B3035" s="2">
        <v>0</v>
      </c>
      <c r="E3035" s="4" t="e">
        <v>#N/A</v>
      </c>
      <c r="F3035" s="4">
        <v>0.18</v>
      </c>
      <c r="K3035" s="4">
        <v>0.17</v>
      </c>
      <c r="L3035" s="4">
        <v>0.32090000000000002</v>
      </c>
      <c r="M3035" s="4">
        <v>0.52769999999999995</v>
      </c>
      <c r="N3035" s="4">
        <v>0.48</v>
      </c>
      <c r="O3035" s="4">
        <v>0.40039999999999998</v>
      </c>
      <c r="P3035" s="4">
        <v>0.50390000000000001</v>
      </c>
    </row>
    <row r="3036" spans="1:16" x14ac:dyDescent="0.25">
      <c r="A3036" t="s">
        <v>2790</v>
      </c>
      <c r="B3036" s="2">
        <v>0</v>
      </c>
      <c r="E3036" s="4" t="e">
        <v>#N/A</v>
      </c>
      <c r="F3036" s="4">
        <v>0.18</v>
      </c>
      <c r="K3036" s="4">
        <v>0.17</v>
      </c>
      <c r="L3036" s="4">
        <v>0.32090000000000002</v>
      </c>
      <c r="M3036" s="4">
        <v>0.52769999999999995</v>
      </c>
      <c r="N3036" s="4">
        <v>0.48</v>
      </c>
      <c r="O3036" s="4">
        <v>0.40039999999999998</v>
      </c>
      <c r="P3036" s="4">
        <v>0.50390000000000001</v>
      </c>
    </row>
    <row r="3037" spans="1:16" x14ac:dyDescent="0.25">
      <c r="A3037" t="s">
        <v>2791</v>
      </c>
      <c r="B3037" s="2">
        <v>0</v>
      </c>
      <c r="E3037" s="4" t="e">
        <v>#N/A</v>
      </c>
      <c r="F3037" s="4">
        <v>0.18</v>
      </c>
      <c r="K3037" s="4">
        <v>0.17</v>
      </c>
      <c r="L3037" s="4">
        <v>0.32090000000000002</v>
      </c>
      <c r="M3037" s="4">
        <v>0.52769999999999995</v>
      </c>
      <c r="N3037" s="4">
        <v>0.48</v>
      </c>
      <c r="O3037" s="4">
        <v>0.40039999999999998</v>
      </c>
      <c r="P3037" s="4">
        <v>0.50390000000000001</v>
      </c>
    </row>
    <row r="3038" spans="1:16" x14ac:dyDescent="0.25">
      <c r="A3038" t="s">
        <v>2792</v>
      </c>
      <c r="B3038" s="2">
        <v>0</v>
      </c>
      <c r="E3038" s="4" t="e">
        <v>#N/A</v>
      </c>
      <c r="F3038" s="4">
        <v>0.18</v>
      </c>
      <c r="K3038" s="4">
        <v>0.17</v>
      </c>
      <c r="L3038" s="4">
        <v>0.32090000000000002</v>
      </c>
      <c r="M3038" s="4">
        <v>0.52769999999999995</v>
      </c>
      <c r="N3038" s="4">
        <v>0.48</v>
      </c>
      <c r="O3038" s="4">
        <v>0.40039999999999998</v>
      </c>
      <c r="P3038" s="4">
        <v>0.50390000000000001</v>
      </c>
    </row>
    <row r="3039" spans="1:16" x14ac:dyDescent="0.25">
      <c r="A3039" t="s">
        <v>2793</v>
      </c>
      <c r="B3039" s="2">
        <v>0</v>
      </c>
      <c r="E3039" s="4" t="e">
        <v>#N/A</v>
      </c>
      <c r="F3039" s="4">
        <v>0.18</v>
      </c>
      <c r="K3039" s="4">
        <v>0.17</v>
      </c>
      <c r="L3039" s="4">
        <v>0.32090000000000002</v>
      </c>
      <c r="M3039" s="4">
        <v>0.52769999999999995</v>
      </c>
      <c r="N3039" s="4">
        <v>0.48</v>
      </c>
      <c r="O3039" s="4">
        <v>0.40039999999999998</v>
      </c>
      <c r="P3039" s="4">
        <v>0.50390000000000001</v>
      </c>
    </row>
    <row r="3040" spans="1:16" x14ac:dyDescent="0.25">
      <c r="A3040" t="s">
        <v>2794</v>
      </c>
      <c r="B3040" s="2">
        <v>0</v>
      </c>
      <c r="E3040" s="4" t="e">
        <v>#N/A</v>
      </c>
      <c r="F3040" s="4">
        <v>0.18</v>
      </c>
      <c r="K3040" s="4">
        <v>0.17</v>
      </c>
      <c r="L3040" s="4">
        <v>0.32090000000000002</v>
      </c>
      <c r="M3040" s="4">
        <v>0.52769999999999995</v>
      </c>
      <c r="N3040" s="4">
        <v>0.48</v>
      </c>
      <c r="O3040" s="4">
        <v>0.40039999999999998</v>
      </c>
      <c r="P3040" s="4">
        <v>0.50390000000000001</v>
      </c>
    </row>
    <row r="3041" spans="1:16" x14ac:dyDescent="0.25">
      <c r="A3041" t="s">
        <v>2795</v>
      </c>
      <c r="B3041" s="2">
        <v>0</v>
      </c>
      <c r="E3041" s="4" t="e">
        <v>#N/A</v>
      </c>
      <c r="F3041" s="4">
        <v>0.18</v>
      </c>
      <c r="K3041" s="4">
        <v>0.17</v>
      </c>
      <c r="L3041" s="4">
        <v>0.32090000000000002</v>
      </c>
      <c r="M3041" s="4">
        <v>0.52769999999999995</v>
      </c>
      <c r="N3041" s="4">
        <v>0.48</v>
      </c>
      <c r="O3041" s="4">
        <v>0.40039999999999998</v>
      </c>
      <c r="P3041" s="4">
        <v>0.50390000000000001</v>
      </c>
    </row>
    <row r="3042" spans="1:16" x14ac:dyDescent="0.25">
      <c r="A3042" t="s">
        <v>2796</v>
      </c>
      <c r="B3042" s="2">
        <v>0</v>
      </c>
      <c r="E3042" s="4" t="e">
        <v>#N/A</v>
      </c>
      <c r="F3042" s="4">
        <v>0.18</v>
      </c>
      <c r="K3042" s="4">
        <v>0.17</v>
      </c>
      <c r="L3042" s="4">
        <v>0.32090000000000002</v>
      </c>
      <c r="M3042" s="4">
        <v>0.52769999999999995</v>
      </c>
      <c r="N3042" s="4">
        <v>0.48</v>
      </c>
      <c r="O3042" s="4">
        <v>0.40039999999999998</v>
      </c>
      <c r="P3042" s="4">
        <v>0.50390000000000001</v>
      </c>
    </row>
    <row r="3043" spans="1:16" x14ac:dyDescent="0.25">
      <c r="A3043" t="s">
        <v>2797</v>
      </c>
      <c r="B3043" s="2">
        <v>0</v>
      </c>
      <c r="E3043" s="4" t="e">
        <v>#N/A</v>
      </c>
      <c r="F3043" s="4">
        <v>0.18</v>
      </c>
      <c r="K3043" s="4">
        <v>0.17</v>
      </c>
      <c r="L3043" s="4">
        <v>0.32090000000000002</v>
      </c>
      <c r="M3043" s="4">
        <v>0.52769999999999995</v>
      </c>
      <c r="N3043" s="4">
        <v>0.48</v>
      </c>
      <c r="O3043" s="4">
        <v>0.40039999999999998</v>
      </c>
      <c r="P3043" s="4">
        <v>0.50390000000000001</v>
      </c>
    </row>
    <row r="3044" spans="1:16" x14ac:dyDescent="0.25">
      <c r="A3044" t="s">
        <v>2798</v>
      </c>
      <c r="B3044" s="2">
        <v>0</v>
      </c>
      <c r="E3044" s="4" t="e">
        <v>#N/A</v>
      </c>
      <c r="F3044" s="4">
        <v>0.18</v>
      </c>
      <c r="K3044" s="4">
        <v>0.17</v>
      </c>
      <c r="L3044" s="4">
        <v>0.32090000000000002</v>
      </c>
      <c r="M3044" s="4">
        <v>0.52769999999999995</v>
      </c>
      <c r="N3044" s="4">
        <v>0.48</v>
      </c>
      <c r="O3044" s="4">
        <v>0.40039999999999998</v>
      </c>
      <c r="P3044" s="4">
        <v>0.50390000000000001</v>
      </c>
    </row>
    <row r="3045" spans="1:16" x14ac:dyDescent="0.25">
      <c r="A3045" t="s">
        <v>2799</v>
      </c>
      <c r="B3045" s="2">
        <v>0</v>
      </c>
      <c r="E3045" s="4" t="e">
        <v>#N/A</v>
      </c>
      <c r="F3045" s="4">
        <v>0.18</v>
      </c>
      <c r="K3045" s="4">
        <v>0.17</v>
      </c>
      <c r="L3045" s="4">
        <v>0.32090000000000002</v>
      </c>
      <c r="M3045" s="4">
        <v>0.52769999999999995</v>
      </c>
      <c r="N3045" s="4">
        <v>0.48</v>
      </c>
      <c r="O3045" s="4">
        <v>0.40039999999999998</v>
      </c>
      <c r="P3045" s="4">
        <v>0.50390000000000001</v>
      </c>
    </row>
    <row r="3046" spans="1:16" x14ac:dyDescent="0.25">
      <c r="A3046" t="s">
        <v>2800</v>
      </c>
      <c r="B3046" s="2">
        <v>0</v>
      </c>
      <c r="E3046" s="4" t="e">
        <v>#N/A</v>
      </c>
      <c r="F3046" s="4">
        <v>0.18</v>
      </c>
      <c r="K3046" s="4">
        <v>0.17</v>
      </c>
      <c r="L3046" s="4">
        <v>0.32090000000000002</v>
      </c>
      <c r="M3046" s="4">
        <v>0.52769999999999995</v>
      </c>
      <c r="N3046" s="4">
        <v>0.48</v>
      </c>
      <c r="O3046" s="4">
        <v>0.40039999999999998</v>
      </c>
      <c r="P3046" s="4">
        <v>0.50390000000000001</v>
      </c>
    </row>
    <row r="3047" spans="1:16" x14ac:dyDescent="0.25">
      <c r="A3047" t="s">
        <v>2801</v>
      </c>
      <c r="B3047" s="2">
        <v>0</v>
      </c>
      <c r="E3047" s="4" t="e">
        <v>#N/A</v>
      </c>
      <c r="F3047" s="4">
        <v>0.18</v>
      </c>
      <c r="K3047" s="4">
        <v>0.17</v>
      </c>
      <c r="L3047" s="4">
        <v>0.32090000000000002</v>
      </c>
      <c r="M3047" s="4">
        <v>0.52769999999999995</v>
      </c>
      <c r="N3047" s="4">
        <v>0.48</v>
      </c>
      <c r="O3047" s="4">
        <v>0.40039999999999998</v>
      </c>
      <c r="P3047" s="4">
        <v>0.50390000000000001</v>
      </c>
    </row>
    <row r="3048" spans="1:16" x14ac:dyDescent="0.25">
      <c r="A3048" t="s">
        <v>2802</v>
      </c>
      <c r="B3048" s="2">
        <v>0</v>
      </c>
      <c r="E3048" s="4" t="e">
        <v>#N/A</v>
      </c>
      <c r="F3048" s="4">
        <v>0.18</v>
      </c>
      <c r="K3048" s="4">
        <v>0.17</v>
      </c>
      <c r="L3048" s="4">
        <v>0.32090000000000002</v>
      </c>
      <c r="M3048" s="4">
        <v>0.52769999999999995</v>
      </c>
      <c r="N3048" s="4">
        <v>0.48</v>
      </c>
      <c r="O3048" s="4">
        <v>0.40039999999999998</v>
      </c>
      <c r="P3048" s="4">
        <v>0.50390000000000001</v>
      </c>
    </row>
    <row r="3049" spans="1:16" x14ac:dyDescent="0.25">
      <c r="A3049" t="s">
        <v>2803</v>
      </c>
      <c r="B3049" s="2">
        <v>0</v>
      </c>
      <c r="E3049" s="4" t="e">
        <v>#N/A</v>
      </c>
      <c r="F3049" s="4">
        <v>0.18</v>
      </c>
      <c r="K3049" s="4">
        <v>0.17</v>
      </c>
      <c r="L3049" s="4">
        <v>0.32090000000000002</v>
      </c>
      <c r="M3049" s="4">
        <v>0.52769999999999995</v>
      </c>
      <c r="N3049" s="4">
        <v>0.48</v>
      </c>
      <c r="O3049" s="4">
        <v>0.40039999999999998</v>
      </c>
      <c r="P3049" s="4">
        <v>0.50390000000000001</v>
      </c>
    </row>
    <row r="3050" spans="1:16" x14ac:dyDescent="0.25">
      <c r="A3050" t="s">
        <v>2804</v>
      </c>
      <c r="B3050" s="2">
        <v>0</v>
      </c>
      <c r="E3050" s="4" t="e">
        <v>#N/A</v>
      </c>
      <c r="F3050" s="4">
        <v>0.18</v>
      </c>
      <c r="K3050" s="4">
        <v>0.17</v>
      </c>
      <c r="L3050" s="4">
        <v>0.32090000000000002</v>
      </c>
      <c r="M3050" s="4">
        <v>0.52769999999999995</v>
      </c>
      <c r="N3050" s="4">
        <v>0.48</v>
      </c>
      <c r="O3050" s="4">
        <v>0.40039999999999998</v>
      </c>
      <c r="P3050" s="4">
        <v>0.50390000000000001</v>
      </c>
    </row>
    <row r="3051" spans="1:16" x14ac:dyDescent="0.25">
      <c r="A3051" t="s">
        <v>2805</v>
      </c>
      <c r="B3051" s="2">
        <v>0</v>
      </c>
      <c r="E3051" s="4" t="e">
        <v>#N/A</v>
      </c>
      <c r="F3051" s="4">
        <v>0.18</v>
      </c>
      <c r="K3051" s="4">
        <v>0.17</v>
      </c>
      <c r="L3051" s="4">
        <v>0.32090000000000002</v>
      </c>
      <c r="M3051" s="4">
        <v>0.52769999999999995</v>
      </c>
      <c r="N3051" s="4">
        <v>0.48</v>
      </c>
      <c r="O3051" s="4">
        <v>0.40039999999999998</v>
      </c>
      <c r="P3051" s="4">
        <v>0.50390000000000001</v>
      </c>
    </row>
    <row r="3052" spans="1:16" x14ac:dyDescent="0.25">
      <c r="A3052" t="s">
        <v>2806</v>
      </c>
      <c r="B3052" s="2">
        <v>0</v>
      </c>
      <c r="E3052" s="4" t="e">
        <v>#N/A</v>
      </c>
      <c r="F3052" s="4">
        <v>0.18</v>
      </c>
      <c r="K3052" s="4">
        <v>0.17</v>
      </c>
      <c r="L3052" s="4">
        <v>0.32090000000000002</v>
      </c>
      <c r="M3052" s="4">
        <v>0.52769999999999995</v>
      </c>
      <c r="N3052" s="4">
        <v>0.48</v>
      </c>
      <c r="O3052" s="4">
        <v>0.40039999999999998</v>
      </c>
      <c r="P3052" s="4">
        <v>0.50390000000000001</v>
      </c>
    </row>
    <row r="3053" spans="1:16" x14ac:dyDescent="0.25">
      <c r="A3053" t="s">
        <v>2807</v>
      </c>
      <c r="B3053" s="2">
        <v>0</v>
      </c>
      <c r="E3053" s="4" t="e">
        <v>#N/A</v>
      </c>
      <c r="F3053" s="4">
        <v>0.18</v>
      </c>
      <c r="K3053" s="4">
        <v>0.17</v>
      </c>
      <c r="L3053" s="4">
        <v>0.32090000000000002</v>
      </c>
      <c r="M3053" s="4">
        <v>0.52769999999999995</v>
      </c>
      <c r="N3053" s="4">
        <v>0.48</v>
      </c>
      <c r="O3053" s="4">
        <v>0.40039999999999998</v>
      </c>
      <c r="P3053" s="4">
        <v>0.50390000000000001</v>
      </c>
    </row>
    <row r="3054" spans="1:16" x14ac:dyDescent="0.25">
      <c r="A3054" t="s">
        <v>2808</v>
      </c>
      <c r="B3054" s="2">
        <v>0</v>
      </c>
      <c r="E3054" s="4" t="e">
        <v>#N/A</v>
      </c>
      <c r="F3054" s="4">
        <v>0.18</v>
      </c>
      <c r="K3054" s="4">
        <v>0.17</v>
      </c>
      <c r="L3054" s="4">
        <v>0.32090000000000002</v>
      </c>
      <c r="M3054" s="4">
        <v>0.52769999999999995</v>
      </c>
      <c r="N3054" s="4">
        <v>0.48</v>
      </c>
      <c r="O3054" s="4">
        <v>0.40039999999999998</v>
      </c>
      <c r="P3054" s="4">
        <v>0.50390000000000001</v>
      </c>
    </row>
    <row r="3055" spans="1:16" x14ac:dyDescent="0.25">
      <c r="A3055" t="s">
        <v>2809</v>
      </c>
      <c r="B3055" s="2">
        <v>0</v>
      </c>
      <c r="E3055" s="4" t="e">
        <v>#N/A</v>
      </c>
      <c r="F3055" s="4">
        <v>0.18</v>
      </c>
      <c r="K3055" s="4">
        <v>0.17</v>
      </c>
      <c r="L3055" s="4">
        <v>0.32090000000000002</v>
      </c>
      <c r="M3055" s="4">
        <v>0.52769999999999995</v>
      </c>
      <c r="N3055" s="4">
        <v>0.48</v>
      </c>
      <c r="O3055" s="4">
        <v>0.40039999999999998</v>
      </c>
      <c r="P3055" s="4">
        <v>0.50390000000000001</v>
      </c>
    </row>
    <row r="3056" spans="1:16" x14ac:dyDescent="0.25">
      <c r="A3056" t="s">
        <v>2810</v>
      </c>
      <c r="B3056" s="2">
        <v>0</v>
      </c>
      <c r="E3056" s="4" t="e">
        <v>#N/A</v>
      </c>
      <c r="F3056" s="4">
        <v>0.18</v>
      </c>
      <c r="K3056" s="4">
        <v>0.17</v>
      </c>
      <c r="L3056" s="4">
        <v>0.32090000000000002</v>
      </c>
      <c r="M3056" s="4">
        <v>0.52769999999999995</v>
      </c>
      <c r="N3056" s="4">
        <v>0.48</v>
      </c>
      <c r="O3056" s="4">
        <v>0.40039999999999998</v>
      </c>
      <c r="P3056" s="4">
        <v>0.50390000000000001</v>
      </c>
    </row>
    <row r="3057" spans="1:16" x14ac:dyDescent="0.25">
      <c r="A3057" t="s">
        <v>2811</v>
      </c>
      <c r="B3057" s="2">
        <v>0</v>
      </c>
      <c r="E3057" s="4" t="e">
        <v>#N/A</v>
      </c>
      <c r="F3057" s="4">
        <v>0.18</v>
      </c>
      <c r="K3057" s="4">
        <v>0.17</v>
      </c>
      <c r="L3057" s="4">
        <v>0.32090000000000002</v>
      </c>
      <c r="M3057" s="4">
        <v>0.52769999999999995</v>
      </c>
      <c r="N3057" s="4">
        <v>0.48</v>
      </c>
      <c r="O3057" s="4">
        <v>0.40039999999999998</v>
      </c>
      <c r="P3057" s="4">
        <v>0.50390000000000001</v>
      </c>
    </row>
    <row r="3058" spans="1:16" x14ac:dyDescent="0.25">
      <c r="A3058" t="s">
        <v>2812</v>
      </c>
      <c r="B3058" s="2">
        <v>0</v>
      </c>
      <c r="E3058" s="4" t="e">
        <v>#N/A</v>
      </c>
      <c r="F3058" s="4">
        <v>0.18</v>
      </c>
      <c r="K3058" s="4">
        <v>0.17</v>
      </c>
      <c r="L3058" s="4">
        <v>0.32090000000000002</v>
      </c>
      <c r="M3058" s="4">
        <v>0.52769999999999995</v>
      </c>
      <c r="N3058" s="4">
        <v>0.48</v>
      </c>
      <c r="O3058" s="4">
        <v>0.40039999999999998</v>
      </c>
      <c r="P3058" s="4">
        <v>0.50390000000000001</v>
      </c>
    </row>
    <row r="3059" spans="1:16" x14ac:dyDescent="0.25">
      <c r="A3059" t="s">
        <v>2813</v>
      </c>
      <c r="B3059" s="2">
        <v>0</v>
      </c>
      <c r="E3059" s="4" t="e">
        <v>#N/A</v>
      </c>
      <c r="F3059" s="4">
        <v>0.18</v>
      </c>
      <c r="K3059" s="4">
        <v>0.17</v>
      </c>
      <c r="L3059" s="4">
        <v>0.32090000000000002</v>
      </c>
      <c r="M3059" s="4">
        <v>0.52769999999999995</v>
      </c>
      <c r="N3059" s="4">
        <v>0.48</v>
      </c>
      <c r="O3059" s="4">
        <v>0.40039999999999998</v>
      </c>
      <c r="P3059" s="4">
        <v>0.50390000000000001</v>
      </c>
    </row>
    <row r="3060" spans="1:16" x14ac:dyDescent="0.25">
      <c r="A3060" t="s">
        <v>2814</v>
      </c>
      <c r="B3060" s="2">
        <v>0</v>
      </c>
      <c r="E3060" s="4" t="e">
        <v>#N/A</v>
      </c>
      <c r="F3060" s="4">
        <v>0.18</v>
      </c>
      <c r="K3060" s="4">
        <v>0.17</v>
      </c>
      <c r="L3060" s="4">
        <v>0.32090000000000002</v>
      </c>
      <c r="M3060" s="4">
        <v>0.52769999999999995</v>
      </c>
      <c r="N3060" s="4">
        <v>0.48</v>
      </c>
      <c r="O3060" s="4">
        <v>0.40039999999999998</v>
      </c>
      <c r="P3060" s="4">
        <v>0.50390000000000001</v>
      </c>
    </row>
    <row r="3061" spans="1:16" x14ac:dyDescent="0.25">
      <c r="A3061" t="s">
        <v>2815</v>
      </c>
      <c r="B3061" s="2">
        <v>0</v>
      </c>
      <c r="E3061" s="4" t="e">
        <v>#N/A</v>
      </c>
      <c r="F3061" s="4">
        <v>0.18</v>
      </c>
      <c r="K3061" s="4">
        <v>0.17</v>
      </c>
      <c r="L3061" s="4">
        <v>0.32090000000000002</v>
      </c>
      <c r="M3061" s="4">
        <v>0.52769999999999995</v>
      </c>
      <c r="N3061" s="4">
        <v>0.48</v>
      </c>
      <c r="O3061" s="4">
        <v>0.40039999999999998</v>
      </c>
      <c r="P3061" s="4">
        <v>0.50390000000000001</v>
      </c>
    </row>
    <row r="3062" spans="1:16" x14ac:dyDescent="0.25">
      <c r="A3062" t="s">
        <v>2816</v>
      </c>
      <c r="B3062" s="2">
        <v>0</v>
      </c>
      <c r="E3062" s="4" t="e">
        <v>#N/A</v>
      </c>
      <c r="F3062" s="4">
        <v>0.18</v>
      </c>
      <c r="K3062" s="4">
        <v>0.17</v>
      </c>
      <c r="L3062" s="4">
        <v>0.32090000000000002</v>
      </c>
      <c r="M3062" s="4">
        <v>0.52769999999999995</v>
      </c>
      <c r="N3062" s="4">
        <v>0.48</v>
      </c>
      <c r="O3062" s="4">
        <v>0.40039999999999998</v>
      </c>
      <c r="P3062" s="4">
        <v>0.50390000000000001</v>
      </c>
    </row>
    <row r="3063" spans="1:16" x14ac:dyDescent="0.25">
      <c r="A3063" t="s">
        <v>2817</v>
      </c>
      <c r="B3063" s="2">
        <v>0</v>
      </c>
      <c r="E3063" s="4" t="e">
        <v>#N/A</v>
      </c>
      <c r="F3063" s="4">
        <v>0.18</v>
      </c>
      <c r="K3063" s="4">
        <v>0.17</v>
      </c>
      <c r="L3063" s="4">
        <v>0.32090000000000002</v>
      </c>
      <c r="M3063" s="4">
        <v>0.52769999999999995</v>
      </c>
      <c r="N3063" s="4">
        <v>0.48</v>
      </c>
      <c r="O3063" s="4">
        <v>0.40039999999999998</v>
      </c>
      <c r="P3063" s="4">
        <v>0.50390000000000001</v>
      </c>
    </row>
    <row r="3064" spans="1:16" x14ac:dyDescent="0.25">
      <c r="A3064" t="s">
        <v>2818</v>
      </c>
      <c r="B3064" s="2">
        <v>0</v>
      </c>
      <c r="E3064" s="4" t="e">
        <v>#N/A</v>
      </c>
      <c r="F3064" s="4">
        <v>0.18</v>
      </c>
      <c r="K3064" s="4">
        <v>0.17</v>
      </c>
      <c r="L3064" s="4">
        <v>0.32090000000000002</v>
      </c>
      <c r="M3064" s="4">
        <v>0.52769999999999995</v>
      </c>
      <c r="N3064" s="4">
        <v>0.48</v>
      </c>
      <c r="O3064" s="4">
        <v>0.40039999999999998</v>
      </c>
      <c r="P3064" s="4">
        <v>0.50390000000000001</v>
      </c>
    </row>
    <row r="3065" spans="1:16" x14ac:dyDescent="0.25">
      <c r="A3065" t="s">
        <v>2819</v>
      </c>
      <c r="B3065" s="2">
        <v>0</v>
      </c>
      <c r="E3065" s="4" t="e">
        <v>#N/A</v>
      </c>
      <c r="F3065" s="4">
        <v>0.18</v>
      </c>
      <c r="K3065" s="4">
        <v>0.17</v>
      </c>
      <c r="L3065" s="4">
        <v>0.32090000000000002</v>
      </c>
      <c r="M3065" s="4">
        <v>0.52769999999999995</v>
      </c>
      <c r="N3065" s="4">
        <v>0.48</v>
      </c>
      <c r="O3065" s="4">
        <v>0.40039999999999998</v>
      </c>
      <c r="P3065" s="4">
        <v>0.50390000000000001</v>
      </c>
    </row>
    <row r="3066" spans="1:16" x14ac:dyDescent="0.25">
      <c r="A3066" t="s">
        <v>2820</v>
      </c>
      <c r="B3066" s="2">
        <v>0</v>
      </c>
      <c r="E3066" s="4" t="e">
        <v>#N/A</v>
      </c>
      <c r="F3066" s="4">
        <v>0.18</v>
      </c>
      <c r="K3066" s="4">
        <v>0.17</v>
      </c>
      <c r="L3066" s="4">
        <v>0.32090000000000002</v>
      </c>
      <c r="M3066" s="4">
        <v>0.52769999999999995</v>
      </c>
      <c r="N3066" s="4">
        <v>0.48</v>
      </c>
      <c r="O3066" s="4">
        <v>0.40039999999999998</v>
      </c>
      <c r="P3066" s="4">
        <v>0.50390000000000001</v>
      </c>
    </row>
    <row r="3067" spans="1:16" x14ac:dyDescent="0.25">
      <c r="A3067" t="s">
        <v>2821</v>
      </c>
      <c r="B3067" s="2">
        <v>0</v>
      </c>
      <c r="E3067" s="4" t="e">
        <v>#N/A</v>
      </c>
      <c r="F3067" s="4">
        <v>0.18</v>
      </c>
      <c r="K3067" s="4">
        <v>0.17</v>
      </c>
      <c r="L3067" s="4">
        <v>0.32090000000000002</v>
      </c>
      <c r="M3067" s="4">
        <v>0.52769999999999995</v>
      </c>
      <c r="N3067" s="4">
        <v>0.48</v>
      </c>
      <c r="O3067" s="4">
        <v>0.40039999999999998</v>
      </c>
      <c r="P3067" s="4">
        <v>0.50390000000000001</v>
      </c>
    </row>
    <row r="3068" spans="1:16" x14ac:dyDescent="0.25">
      <c r="A3068" t="s">
        <v>2822</v>
      </c>
      <c r="B3068" s="2">
        <v>0</v>
      </c>
      <c r="E3068" s="4" t="e">
        <v>#N/A</v>
      </c>
      <c r="F3068" s="4">
        <v>0.18</v>
      </c>
      <c r="K3068" s="4">
        <v>0.17</v>
      </c>
      <c r="L3068" s="4">
        <v>0.32090000000000002</v>
      </c>
      <c r="M3068" s="4">
        <v>0.52769999999999995</v>
      </c>
      <c r="N3068" s="4">
        <v>0.48</v>
      </c>
      <c r="O3068" s="4">
        <v>0.40039999999999998</v>
      </c>
      <c r="P3068" s="4">
        <v>0.50390000000000001</v>
      </c>
    </row>
    <row r="3069" spans="1:16" x14ac:dyDescent="0.25">
      <c r="A3069" t="s">
        <v>2823</v>
      </c>
      <c r="B3069" s="2">
        <v>0</v>
      </c>
      <c r="E3069" s="4" t="e">
        <v>#N/A</v>
      </c>
      <c r="F3069" s="4">
        <v>0.18</v>
      </c>
      <c r="K3069" s="4">
        <v>0.17</v>
      </c>
      <c r="L3069" s="4">
        <v>0.32090000000000002</v>
      </c>
      <c r="M3069" s="4">
        <v>0.52769999999999995</v>
      </c>
      <c r="N3069" s="4">
        <v>0.48</v>
      </c>
      <c r="O3069" s="4">
        <v>0.40039999999999998</v>
      </c>
      <c r="P3069" s="4">
        <v>0.50390000000000001</v>
      </c>
    </row>
    <row r="3070" spans="1:16" x14ac:dyDescent="0.25">
      <c r="A3070" t="s">
        <v>2824</v>
      </c>
      <c r="B3070" s="2">
        <v>0</v>
      </c>
      <c r="E3070" s="4" t="e">
        <v>#N/A</v>
      </c>
      <c r="F3070" s="4">
        <v>0.18</v>
      </c>
      <c r="K3070" s="4">
        <v>0.17</v>
      </c>
      <c r="L3070" s="4">
        <v>0.32090000000000002</v>
      </c>
      <c r="M3070" s="4">
        <v>0.52769999999999995</v>
      </c>
      <c r="N3070" s="4">
        <v>0.48</v>
      </c>
      <c r="O3070" s="4">
        <v>0.40039999999999998</v>
      </c>
      <c r="P3070" s="4">
        <v>0.50390000000000001</v>
      </c>
    </row>
    <row r="3071" spans="1:16" x14ac:dyDescent="0.25">
      <c r="A3071" t="s">
        <v>2825</v>
      </c>
      <c r="B3071" s="2">
        <v>0</v>
      </c>
      <c r="E3071" s="4" t="e">
        <v>#N/A</v>
      </c>
      <c r="F3071" s="4">
        <v>0.18</v>
      </c>
      <c r="K3071" s="4">
        <v>0.17</v>
      </c>
      <c r="L3071" s="4">
        <v>0.32090000000000002</v>
      </c>
      <c r="M3071" s="4">
        <v>0.52769999999999995</v>
      </c>
      <c r="N3071" s="4">
        <v>0.48</v>
      </c>
      <c r="O3071" s="4">
        <v>0.40039999999999998</v>
      </c>
      <c r="P3071" s="4">
        <v>0.50390000000000001</v>
      </c>
    </row>
    <row r="3072" spans="1:16" x14ac:dyDescent="0.25">
      <c r="A3072" t="s">
        <v>2826</v>
      </c>
      <c r="B3072" s="2">
        <v>0</v>
      </c>
      <c r="E3072" s="4" t="e">
        <v>#N/A</v>
      </c>
      <c r="F3072" s="4">
        <v>0.18</v>
      </c>
      <c r="K3072" s="4">
        <v>0.17</v>
      </c>
      <c r="L3072" s="4">
        <v>0.32090000000000002</v>
      </c>
      <c r="M3072" s="4">
        <v>0.52769999999999995</v>
      </c>
      <c r="N3072" s="4">
        <v>0.48</v>
      </c>
      <c r="O3072" s="4">
        <v>0.40039999999999998</v>
      </c>
      <c r="P3072" s="4">
        <v>0.50390000000000001</v>
      </c>
    </row>
    <row r="3073" spans="1:16" x14ac:dyDescent="0.25">
      <c r="A3073" t="s">
        <v>2827</v>
      </c>
      <c r="B3073" s="2">
        <v>0</v>
      </c>
      <c r="E3073" s="4" t="e">
        <v>#N/A</v>
      </c>
      <c r="F3073" s="4">
        <v>0.18</v>
      </c>
      <c r="K3073" s="4">
        <v>0.17</v>
      </c>
      <c r="L3073" s="4">
        <v>0.32090000000000002</v>
      </c>
      <c r="M3073" s="4">
        <v>0.52769999999999995</v>
      </c>
      <c r="N3073" s="4">
        <v>0.48</v>
      </c>
      <c r="O3073" s="4">
        <v>0.40039999999999998</v>
      </c>
      <c r="P3073" s="4">
        <v>0.50390000000000001</v>
      </c>
    </row>
    <row r="3074" spans="1:16" x14ac:dyDescent="0.25">
      <c r="A3074" t="s">
        <v>2828</v>
      </c>
      <c r="B3074" s="2">
        <v>0</v>
      </c>
      <c r="E3074" s="4" t="e">
        <v>#N/A</v>
      </c>
      <c r="F3074" s="4">
        <v>0.18</v>
      </c>
      <c r="K3074" s="4">
        <v>0.17</v>
      </c>
      <c r="L3074" s="4">
        <v>0.32090000000000002</v>
      </c>
      <c r="M3074" s="4">
        <v>0.52769999999999995</v>
      </c>
      <c r="N3074" s="4">
        <v>0.48</v>
      </c>
      <c r="O3074" s="4">
        <v>0.40039999999999998</v>
      </c>
      <c r="P3074" s="4">
        <v>0.50390000000000001</v>
      </c>
    </row>
    <row r="3075" spans="1:16" x14ac:dyDescent="0.25">
      <c r="A3075" t="s">
        <v>2829</v>
      </c>
      <c r="B3075" s="2">
        <v>0</v>
      </c>
      <c r="E3075" s="4" t="e">
        <v>#N/A</v>
      </c>
      <c r="F3075" s="4">
        <v>0.18</v>
      </c>
      <c r="K3075" s="4">
        <v>0.17</v>
      </c>
      <c r="L3075" s="4">
        <v>0.32090000000000002</v>
      </c>
      <c r="M3075" s="4">
        <v>0.52769999999999995</v>
      </c>
      <c r="N3075" s="4">
        <v>0.48</v>
      </c>
      <c r="O3075" s="4">
        <v>0.40039999999999998</v>
      </c>
      <c r="P3075" s="4">
        <v>0.50390000000000001</v>
      </c>
    </row>
    <row r="3076" spans="1:16" x14ac:dyDescent="0.25">
      <c r="A3076" t="s">
        <v>2830</v>
      </c>
      <c r="B3076" s="2">
        <v>0</v>
      </c>
      <c r="E3076" s="4" t="e">
        <v>#N/A</v>
      </c>
      <c r="F3076" s="4">
        <v>0.18</v>
      </c>
      <c r="K3076" s="4">
        <v>0.17</v>
      </c>
      <c r="L3076" s="4">
        <v>0.32090000000000002</v>
      </c>
      <c r="M3076" s="4">
        <v>0.52769999999999995</v>
      </c>
      <c r="N3076" s="4">
        <v>0.48</v>
      </c>
      <c r="O3076" s="4">
        <v>0.40039999999999998</v>
      </c>
      <c r="P3076" s="4">
        <v>0.50390000000000001</v>
      </c>
    </row>
    <row r="3077" spans="1:16" x14ac:dyDescent="0.25">
      <c r="A3077" t="s">
        <v>2831</v>
      </c>
      <c r="B3077" s="2">
        <v>0</v>
      </c>
      <c r="E3077" s="4" t="e">
        <v>#N/A</v>
      </c>
      <c r="F3077" s="4">
        <v>0.18</v>
      </c>
      <c r="K3077" s="4">
        <v>0.17</v>
      </c>
      <c r="L3077" s="4">
        <v>0.32090000000000002</v>
      </c>
      <c r="M3077" s="4">
        <v>0.52769999999999995</v>
      </c>
      <c r="N3077" s="4">
        <v>0.48</v>
      </c>
      <c r="O3077" s="4">
        <v>0.40039999999999998</v>
      </c>
      <c r="P3077" s="4">
        <v>0.50390000000000001</v>
      </c>
    </row>
    <row r="3078" spans="1:16" x14ac:dyDescent="0.25">
      <c r="A3078" t="s">
        <v>2832</v>
      </c>
      <c r="B3078" s="2">
        <v>0</v>
      </c>
      <c r="E3078" s="4" t="e">
        <v>#N/A</v>
      </c>
      <c r="F3078" s="4">
        <v>0.18</v>
      </c>
      <c r="K3078" s="4">
        <v>0.17</v>
      </c>
      <c r="L3078" s="4">
        <v>0.32090000000000002</v>
      </c>
      <c r="M3078" s="4">
        <v>0.52769999999999995</v>
      </c>
      <c r="N3078" s="4">
        <v>0.48</v>
      </c>
      <c r="O3078" s="4">
        <v>0.40039999999999998</v>
      </c>
      <c r="P3078" s="4">
        <v>0.50390000000000001</v>
      </c>
    </row>
    <row r="3079" spans="1:16" x14ac:dyDescent="0.25">
      <c r="A3079" t="s">
        <v>2833</v>
      </c>
      <c r="B3079" s="2">
        <v>0</v>
      </c>
      <c r="E3079" s="4" t="e">
        <v>#N/A</v>
      </c>
      <c r="F3079" s="4">
        <v>0.18</v>
      </c>
      <c r="K3079" s="4">
        <v>0.17</v>
      </c>
      <c r="L3079" s="4">
        <v>0.32090000000000002</v>
      </c>
      <c r="M3079" s="4">
        <v>0.52769999999999995</v>
      </c>
      <c r="N3079" s="4">
        <v>0.48</v>
      </c>
      <c r="O3079" s="4">
        <v>0.40039999999999998</v>
      </c>
      <c r="P3079" s="4">
        <v>0.50390000000000001</v>
      </c>
    </row>
    <row r="3080" spans="1:16" x14ac:dyDescent="0.25">
      <c r="A3080" t="s">
        <v>2834</v>
      </c>
      <c r="B3080" s="2">
        <v>0</v>
      </c>
      <c r="E3080" s="4" t="e">
        <v>#N/A</v>
      </c>
      <c r="F3080" s="4">
        <v>0.18</v>
      </c>
      <c r="K3080" s="4">
        <v>0.17</v>
      </c>
      <c r="L3080" s="4">
        <v>0.32090000000000002</v>
      </c>
      <c r="M3080" s="4">
        <v>0.52769999999999995</v>
      </c>
      <c r="N3080" s="4">
        <v>0.48</v>
      </c>
      <c r="O3080" s="4">
        <v>0.40039999999999998</v>
      </c>
      <c r="P3080" s="4">
        <v>0.50390000000000001</v>
      </c>
    </row>
    <row r="3081" spans="1:16" x14ac:dyDescent="0.25">
      <c r="A3081" t="s">
        <v>2835</v>
      </c>
      <c r="B3081" s="2">
        <v>0</v>
      </c>
      <c r="E3081" s="4" t="e">
        <v>#N/A</v>
      </c>
      <c r="F3081" s="4">
        <v>0.18</v>
      </c>
      <c r="K3081" s="4">
        <v>0.17</v>
      </c>
      <c r="L3081" s="4">
        <v>0.32090000000000002</v>
      </c>
      <c r="M3081" s="4">
        <v>0.52769999999999995</v>
      </c>
      <c r="N3081" s="4">
        <v>0.48</v>
      </c>
      <c r="O3081" s="4">
        <v>0.40039999999999998</v>
      </c>
      <c r="P3081" s="4">
        <v>0.50390000000000001</v>
      </c>
    </row>
    <row r="3082" spans="1:16" x14ac:dyDescent="0.25">
      <c r="A3082" t="s">
        <v>2836</v>
      </c>
      <c r="B3082" s="2">
        <v>0</v>
      </c>
      <c r="E3082" s="4" t="e">
        <v>#N/A</v>
      </c>
      <c r="F3082" s="4">
        <v>0.18</v>
      </c>
      <c r="K3082" s="4">
        <v>0.17</v>
      </c>
      <c r="L3082" s="4">
        <v>0.32090000000000002</v>
      </c>
      <c r="M3082" s="4">
        <v>0.52769999999999995</v>
      </c>
      <c r="N3082" s="4">
        <v>0.48</v>
      </c>
      <c r="O3082" s="4">
        <v>0.40039999999999998</v>
      </c>
      <c r="P3082" s="4">
        <v>0.50390000000000001</v>
      </c>
    </row>
    <row r="3083" spans="1:16" x14ac:dyDescent="0.25">
      <c r="A3083" t="s">
        <v>2837</v>
      </c>
      <c r="B3083" s="2">
        <v>0</v>
      </c>
      <c r="E3083" s="4" t="e">
        <v>#N/A</v>
      </c>
      <c r="F3083" s="4">
        <v>0.18</v>
      </c>
      <c r="K3083" s="4">
        <v>0.17</v>
      </c>
      <c r="L3083" s="4">
        <v>0.32090000000000002</v>
      </c>
      <c r="M3083" s="4">
        <v>0.52769999999999995</v>
      </c>
      <c r="N3083" s="4">
        <v>0.48</v>
      </c>
      <c r="O3083" s="4">
        <v>0.40039999999999998</v>
      </c>
      <c r="P3083" s="4">
        <v>0.50390000000000001</v>
      </c>
    </row>
    <row r="3084" spans="1:16" x14ac:dyDescent="0.25">
      <c r="A3084" t="s">
        <v>2838</v>
      </c>
      <c r="B3084" s="2">
        <v>0</v>
      </c>
      <c r="E3084" s="4" t="e">
        <v>#N/A</v>
      </c>
      <c r="F3084" s="4">
        <v>0.18</v>
      </c>
      <c r="K3084" s="4">
        <v>0.17</v>
      </c>
      <c r="L3084" s="4">
        <v>0.32090000000000002</v>
      </c>
      <c r="M3084" s="4">
        <v>0.52769999999999995</v>
      </c>
      <c r="N3084" s="4">
        <v>0.48</v>
      </c>
      <c r="O3084" s="4">
        <v>0.40039999999999998</v>
      </c>
      <c r="P3084" s="4">
        <v>0.50390000000000001</v>
      </c>
    </row>
    <row r="3085" spans="1:16" x14ac:dyDescent="0.25">
      <c r="A3085" t="s">
        <v>2839</v>
      </c>
      <c r="B3085" s="2">
        <v>0</v>
      </c>
      <c r="E3085" s="4" t="e">
        <v>#N/A</v>
      </c>
      <c r="F3085" s="4">
        <v>0.18</v>
      </c>
      <c r="K3085" s="4">
        <v>0.17</v>
      </c>
      <c r="L3085" s="4">
        <v>0.32090000000000002</v>
      </c>
      <c r="M3085" s="4">
        <v>0.52769999999999995</v>
      </c>
      <c r="N3085" s="4">
        <v>0.48</v>
      </c>
      <c r="O3085" s="4">
        <v>0.40039999999999998</v>
      </c>
      <c r="P3085" s="4">
        <v>0.50390000000000001</v>
      </c>
    </row>
    <row r="3086" spans="1:16" x14ac:dyDescent="0.25">
      <c r="A3086" t="s">
        <v>2840</v>
      </c>
      <c r="B3086" s="2">
        <v>0</v>
      </c>
      <c r="E3086" s="4" t="e">
        <v>#N/A</v>
      </c>
      <c r="F3086" s="4">
        <v>0.18</v>
      </c>
      <c r="K3086" s="4">
        <v>0.17</v>
      </c>
      <c r="L3086" s="4">
        <v>0.32090000000000002</v>
      </c>
      <c r="M3086" s="4">
        <v>0.52769999999999995</v>
      </c>
      <c r="N3086" s="4">
        <v>0.48</v>
      </c>
      <c r="O3086" s="4">
        <v>0.40039999999999998</v>
      </c>
      <c r="P3086" s="4">
        <v>0.50390000000000001</v>
      </c>
    </row>
    <row r="3087" spans="1:16" x14ac:dyDescent="0.25">
      <c r="A3087" t="s">
        <v>2841</v>
      </c>
      <c r="B3087" s="2">
        <v>0</v>
      </c>
      <c r="E3087" s="4" t="e">
        <v>#N/A</v>
      </c>
      <c r="F3087" s="4">
        <v>0.18</v>
      </c>
      <c r="K3087" s="4">
        <v>0.17</v>
      </c>
      <c r="L3087" s="4">
        <v>0.32090000000000002</v>
      </c>
      <c r="M3087" s="4">
        <v>0.52769999999999995</v>
      </c>
      <c r="N3087" s="4">
        <v>0.48</v>
      </c>
      <c r="O3087" s="4">
        <v>0.40039999999999998</v>
      </c>
      <c r="P3087" s="4">
        <v>0.50390000000000001</v>
      </c>
    </row>
    <row r="3088" spans="1:16" x14ac:dyDescent="0.25">
      <c r="A3088" t="s">
        <v>2842</v>
      </c>
      <c r="B3088" s="2">
        <v>0</v>
      </c>
      <c r="E3088" s="4" t="e">
        <v>#N/A</v>
      </c>
      <c r="F3088" s="4">
        <v>0.18</v>
      </c>
      <c r="K3088" s="4">
        <v>0.17</v>
      </c>
      <c r="L3088" s="4">
        <v>0.32090000000000002</v>
      </c>
      <c r="M3088" s="4">
        <v>0.52769999999999995</v>
      </c>
      <c r="N3088" s="4">
        <v>0.48</v>
      </c>
      <c r="O3088" s="4">
        <v>0.40039999999999998</v>
      </c>
      <c r="P3088" s="4">
        <v>0.50390000000000001</v>
      </c>
    </row>
    <row r="3089" spans="1:16" x14ac:dyDescent="0.25">
      <c r="A3089" t="s">
        <v>2843</v>
      </c>
      <c r="B3089" s="2">
        <v>0</v>
      </c>
      <c r="E3089" s="4" t="e">
        <v>#N/A</v>
      </c>
      <c r="F3089" s="4">
        <v>0.18</v>
      </c>
      <c r="K3089" s="4">
        <v>0.17</v>
      </c>
      <c r="L3089" s="4">
        <v>0.32090000000000002</v>
      </c>
      <c r="M3089" s="4">
        <v>0.52769999999999995</v>
      </c>
      <c r="N3089" s="4">
        <v>0.48</v>
      </c>
      <c r="O3089" s="4">
        <v>0.40039999999999998</v>
      </c>
      <c r="P3089" s="4">
        <v>0.50390000000000001</v>
      </c>
    </row>
    <row r="3090" spans="1:16" x14ac:dyDescent="0.25">
      <c r="A3090" t="s">
        <v>2844</v>
      </c>
      <c r="B3090" s="2">
        <v>0</v>
      </c>
      <c r="E3090" s="4" t="e">
        <v>#N/A</v>
      </c>
      <c r="F3090" s="4">
        <v>0.18</v>
      </c>
      <c r="K3090" s="4">
        <v>0.17</v>
      </c>
      <c r="L3090" s="4">
        <v>0.32090000000000002</v>
      </c>
      <c r="M3090" s="4">
        <v>0.52769999999999995</v>
      </c>
      <c r="N3090" s="4">
        <v>0.48</v>
      </c>
      <c r="O3090" s="4">
        <v>0.40039999999999998</v>
      </c>
      <c r="P3090" s="4">
        <v>0.50390000000000001</v>
      </c>
    </row>
    <row r="3091" spans="1:16" x14ac:dyDescent="0.25">
      <c r="A3091" t="s">
        <v>2845</v>
      </c>
      <c r="B3091" s="2">
        <v>0</v>
      </c>
      <c r="E3091" s="4" t="e">
        <v>#N/A</v>
      </c>
      <c r="F3091" s="4">
        <v>0.18</v>
      </c>
      <c r="K3091" s="4">
        <v>0.17</v>
      </c>
      <c r="L3091" s="4">
        <v>0.32090000000000002</v>
      </c>
      <c r="M3091" s="4">
        <v>0.52769999999999995</v>
      </c>
      <c r="N3091" s="4">
        <v>0.48</v>
      </c>
      <c r="O3091" s="4">
        <v>0.40039999999999998</v>
      </c>
      <c r="P3091" s="4">
        <v>0.50390000000000001</v>
      </c>
    </row>
    <row r="3092" spans="1:16" x14ac:dyDescent="0.25">
      <c r="A3092" t="s">
        <v>2846</v>
      </c>
      <c r="B3092" s="2">
        <v>0</v>
      </c>
      <c r="E3092" s="4" t="e">
        <v>#N/A</v>
      </c>
      <c r="F3092" s="4">
        <v>0.18</v>
      </c>
      <c r="K3092" s="4">
        <v>0.17</v>
      </c>
      <c r="L3092" s="4">
        <v>0.32090000000000002</v>
      </c>
      <c r="M3092" s="4">
        <v>0.52769999999999995</v>
      </c>
      <c r="N3092" s="4">
        <v>0.48</v>
      </c>
      <c r="O3092" s="4">
        <v>0.40039999999999998</v>
      </c>
      <c r="P3092" s="4">
        <v>0.50390000000000001</v>
      </c>
    </row>
    <row r="3093" spans="1:16" x14ac:dyDescent="0.25">
      <c r="A3093" t="s">
        <v>2847</v>
      </c>
      <c r="B3093" s="2">
        <v>0</v>
      </c>
      <c r="E3093" s="4" t="e">
        <v>#N/A</v>
      </c>
      <c r="F3093" s="4">
        <v>0.18</v>
      </c>
      <c r="K3093" s="4">
        <v>0.17</v>
      </c>
      <c r="L3093" s="4">
        <v>0.32090000000000002</v>
      </c>
      <c r="M3093" s="4">
        <v>0.52769999999999995</v>
      </c>
      <c r="N3093" s="4">
        <v>0.48</v>
      </c>
      <c r="O3093" s="4">
        <v>0.40039999999999998</v>
      </c>
      <c r="P3093" s="4">
        <v>0.50390000000000001</v>
      </c>
    </row>
    <row r="3094" spans="1:16" x14ac:dyDescent="0.25">
      <c r="A3094" t="s">
        <v>2848</v>
      </c>
      <c r="B3094" s="2">
        <v>0</v>
      </c>
      <c r="E3094" s="4" t="e">
        <v>#N/A</v>
      </c>
      <c r="F3094" s="4">
        <v>0.18</v>
      </c>
      <c r="K3094" s="4">
        <v>0.17</v>
      </c>
      <c r="L3094" s="4">
        <v>0.32090000000000002</v>
      </c>
      <c r="M3094" s="4">
        <v>0.52769999999999995</v>
      </c>
      <c r="N3094" s="4">
        <v>0.48</v>
      </c>
      <c r="O3094" s="4">
        <v>0.40039999999999998</v>
      </c>
      <c r="P3094" s="4">
        <v>0.50390000000000001</v>
      </c>
    </row>
    <row r="3095" spans="1:16" x14ac:dyDescent="0.25">
      <c r="A3095" t="s">
        <v>2849</v>
      </c>
      <c r="B3095" s="2">
        <v>0</v>
      </c>
      <c r="E3095" s="4" t="e">
        <v>#N/A</v>
      </c>
      <c r="F3095" s="4">
        <v>0.18</v>
      </c>
      <c r="K3095" s="4">
        <v>0.17</v>
      </c>
      <c r="L3095" s="4">
        <v>0.32090000000000002</v>
      </c>
      <c r="M3095" s="4">
        <v>0.52769999999999995</v>
      </c>
      <c r="N3095" s="4">
        <v>0.48</v>
      </c>
      <c r="O3095" s="4">
        <v>0.40039999999999998</v>
      </c>
      <c r="P3095" s="4">
        <v>0.50390000000000001</v>
      </c>
    </row>
    <row r="3096" spans="1:16" x14ac:dyDescent="0.25">
      <c r="A3096" t="s">
        <v>2850</v>
      </c>
      <c r="B3096" s="2">
        <v>0</v>
      </c>
      <c r="E3096" s="4" t="e">
        <v>#N/A</v>
      </c>
      <c r="F3096" s="4">
        <v>0.18</v>
      </c>
      <c r="K3096" s="4">
        <v>0.17</v>
      </c>
      <c r="L3096" s="4">
        <v>0.32090000000000002</v>
      </c>
      <c r="M3096" s="4">
        <v>0.52769999999999995</v>
      </c>
      <c r="N3096" s="4">
        <v>0.48</v>
      </c>
      <c r="O3096" s="4">
        <v>0.40039999999999998</v>
      </c>
      <c r="P3096" s="4">
        <v>0.50390000000000001</v>
      </c>
    </row>
    <row r="3097" spans="1:16" x14ac:dyDescent="0.25">
      <c r="A3097" t="s">
        <v>2851</v>
      </c>
      <c r="B3097" s="2">
        <v>0</v>
      </c>
      <c r="E3097" s="4" t="e">
        <v>#N/A</v>
      </c>
      <c r="F3097" s="4">
        <v>0.18</v>
      </c>
      <c r="K3097" s="4">
        <v>0.17</v>
      </c>
      <c r="L3097" s="4">
        <v>0.32090000000000002</v>
      </c>
      <c r="M3097" s="4">
        <v>0.52769999999999995</v>
      </c>
      <c r="N3097" s="4">
        <v>0.48</v>
      </c>
      <c r="O3097" s="4">
        <v>0.40039999999999998</v>
      </c>
      <c r="P3097" s="4">
        <v>0.50390000000000001</v>
      </c>
    </row>
    <row r="3098" spans="1:16" x14ac:dyDescent="0.25">
      <c r="A3098" t="s">
        <v>2852</v>
      </c>
      <c r="B3098" s="2">
        <v>0</v>
      </c>
      <c r="E3098" s="4" t="e">
        <v>#N/A</v>
      </c>
      <c r="F3098" s="4">
        <v>0.18</v>
      </c>
      <c r="K3098" s="4">
        <v>0.17</v>
      </c>
      <c r="L3098" s="4">
        <v>0.32090000000000002</v>
      </c>
      <c r="M3098" s="4">
        <v>0.52769999999999995</v>
      </c>
      <c r="N3098" s="4">
        <v>0.48</v>
      </c>
      <c r="O3098" s="4">
        <v>0.40039999999999998</v>
      </c>
      <c r="P3098" s="4">
        <v>0.50390000000000001</v>
      </c>
    </row>
    <row r="3099" spans="1:16" x14ac:dyDescent="0.25">
      <c r="A3099" t="s">
        <v>2853</v>
      </c>
      <c r="B3099" s="2">
        <v>0</v>
      </c>
      <c r="E3099" s="4" t="e">
        <v>#N/A</v>
      </c>
      <c r="F3099" s="4">
        <v>0.18</v>
      </c>
      <c r="K3099" s="4">
        <v>0.17</v>
      </c>
      <c r="L3099" s="4">
        <v>0.32090000000000002</v>
      </c>
      <c r="M3099" s="4">
        <v>0.52769999999999995</v>
      </c>
      <c r="N3099" s="4">
        <v>0.48</v>
      </c>
      <c r="O3099" s="4">
        <v>0.40039999999999998</v>
      </c>
      <c r="P3099" s="4">
        <v>0.50390000000000001</v>
      </c>
    </row>
    <row r="3100" spans="1:16" x14ac:dyDescent="0.25">
      <c r="A3100" t="s">
        <v>2854</v>
      </c>
      <c r="B3100" s="2">
        <v>0</v>
      </c>
      <c r="E3100" s="4" t="e">
        <v>#N/A</v>
      </c>
      <c r="F3100" s="4">
        <v>0.18</v>
      </c>
      <c r="K3100" s="4">
        <v>0.17</v>
      </c>
      <c r="L3100" s="4">
        <v>0.32090000000000002</v>
      </c>
      <c r="M3100" s="4">
        <v>0.52769999999999995</v>
      </c>
      <c r="N3100" s="4">
        <v>0.48</v>
      </c>
      <c r="O3100" s="4">
        <v>0.40039999999999998</v>
      </c>
      <c r="P3100" s="4">
        <v>0.50390000000000001</v>
      </c>
    </row>
    <row r="3101" spans="1:16" x14ac:dyDescent="0.25">
      <c r="A3101" t="s">
        <v>2855</v>
      </c>
      <c r="B3101" s="2">
        <v>0</v>
      </c>
      <c r="E3101" s="4" t="e">
        <v>#N/A</v>
      </c>
      <c r="F3101" s="4">
        <v>0.18</v>
      </c>
      <c r="K3101" s="4">
        <v>0.17</v>
      </c>
      <c r="L3101" s="4">
        <v>0.32090000000000002</v>
      </c>
      <c r="M3101" s="4">
        <v>0.52769999999999995</v>
      </c>
      <c r="N3101" s="4">
        <v>0.48</v>
      </c>
      <c r="O3101" s="4">
        <v>0.40039999999999998</v>
      </c>
      <c r="P3101" s="4">
        <v>0.50390000000000001</v>
      </c>
    </row>
    <row r="3102" spans="1:16" x14ac:dyDescent="0.25">
      <c r="A3102" t="s">
        <v>2856</v>
      </c>
      <c r="B3102" s="2">
        <v>0</v>
      </c>
      <c r="E3102" s="4" t="e">
        <v>#N/A</v>
      </c>
      <c r="F3102" s="4">
        <v>0.18</v>
      </c>
      <c r="K3102" s="4">
        <v>0.17</v>
      </c>
      <c r="L3102" s="4">
        <v>0.32090000000000002</v>
      </c>
      <c r="M3102" s="4">
        <v>0.52769999999999995</v>
      </c>
      <c r="N3102" s="4">
        <v>0.48</v>
      </c>
      <c r="O3102" s="4">
        <v>0.40039999999999998</v>
      </c>
      <c r="P3102" s="4">
        <v>0.50390000000000001</v>
      </c>
    </row>
    <row r="3103" spans="1:16" x14ac:dyDescent="0.25">
      <c r="A3103" t="s">
        <v>2857</v>
      </c>
      <c r="B3103" s="2">
        <v>0</v>
      </c>
      <c r="E3103" s="4" t="e">
        <v>#N/A</v>
      </c>
      <c r="F3103" s="4">
        <v>0.18</v>
      </c>
      <c r="K3103" s="4">
        <v>0.17</v>
      </c>
      <c r="L3103" s="4">
        <v>0.32090000000000002</v>
      </c>
      <c r="M3103" s="4">
        <v>0.52769999999999995</v>
      </c>
      <c r="N3103" s="4">
        <v>0.48</v>
      </c>
      <c r="O3103" s="4">
        <v>0.40039999999999998</v>
      </c>
      <c r="P3103" s="4">
        <v>0.50390000000000001</v>
      </c>
    </row>
    <row r="3104" spans="1:16" x14ac:dyDescent="0.25">
      <c r="A3104" t="s">
        <v>2858</v>
      </c>
      <c r="B3104" s="2">
        <v>0</v>
      </c>
      <c r="E3104" s="4" t="e">
        <v>#N/A</v>
      </c>
      <c r="F3104" s="4">
        <v>0.18</v>
      </c>
      <c r="K3104" s="4">
        <v>0.17</v>
      </c>
      <c r="L3104" s="4">
        <v>0.32090000000000002</v>
      </c>
      <c r="M3104" s="4">
        <v>0.52769999999999995</v>
      </c>
      <c r="N3104" s="4">
        <v>0.48</v>
      </c>
      <c r="O3104" s="4">
        <v>0.40039999999999998</v>
      </c>
      <c r="P3104" s="4">
        <v>0.50390000000000001</v>
      </c>
    </row>
    <row r="3105" spans="1:16" x14ac:dyDescent="0.25">
      <c r="A3105" t="s">
        <v>2859</v>
      </c>
      <c r="B3105" s="2">
        <v>0</v>
      </c>
      <c r="E3105" s="4" t="e">
        <v>#N/A</v>
      </c>
      <c r="F3105" s="4">
        <v>0.18</v>
      </c>
      <c r="K3105" s="4">
        <v>0.17</v>
      </c>
      <c r="L3105" s="4">
        <v>0.32090000000000002</v>
      </c>
      <c r="M3105" s="4">
        <v>0.52769999999999995</v>
      </c>
      <c r="N3105" s="4">
        <v>0.48</v>
      </c>
      <c r="O3105" s="4">
        <v>0.40039999999999998</v>
      </c>
      <c r="P3105" s="4">
        <v>0.50390000000000001</v>
      </c>
    </row>
    <row r="3106" spans="1:16" x14ac:dyDescent="0.25">
      <c r="A3106" t="s">
        <v>2860</v>
      </c>
      <c r="B3106" s="2">
        <v>0</v>
      </c>
      <c r="E3106" s="4" t="e">
        <v>#N/A</v>
      </c>
      <c r="F3106" s="4">
        <v>0.18</v>
      </c>
      <c r="K3106" s="4">
        <v>0.17</v>
      </c>
      <c r="L3106" s="4">
        <v>0.32090000000000002</v>
      </c>
      <c r="M3106" s="4">
        <v>0.52769999999999995</v>
      </c>
      <c r="N3106" s="4">
        <v>0.48</v>
      </c>
      <c r="O3106" s="4">
        <v>0.40039999999999998</v>
      </c>
      <c r="P3106" s="4">
        <v>0.50390000000000001</v>
      </c>
    </row>
    <row r="3107" spans="1:16" x14ac:dyDescent="0.25">
      <c r="A3107" t="s">
        <v>2861</v>
      </c>
      <c r="B3107" s="2">
        <v>0</v>
      </c>
      <c r="E3107" s="4" t="e">
        <v>#N/A</v>
      </c>
      <c r="F3107" s="4">
        <v>0.18</v>
      </c>
      <c r="K3107" s="4">
        <v>0.17</v>
      </c>
      <c r="L3107" s="4">
        <v>0.32090000000000002</v>
      </c>
      <c r="M3107" s="4">
        <v>0.52769999999999995</v>
      </c>
      <c r="N3107" s="4">
        <v>0.48</v>
      </c>
      <c r="O3107" s="4">
        <v>0.40039999999999998</v>
      </c>
      <c r="P3107" s="4">
        <v>0.50390000000000001</v>
      </c>
    </row>
    <row r="3108" spans="1:16" x14ac:dyDescent="0.25">
      <c r="A3108" t="s">
        <v>2862</v>
      </c>
      <c r="B3108" s="2">
        <v>0</v>
      </c>
      <c r="E3108" s="4" t="e">
        <v>#N/A</v>
      </c>
      <c r="F3108" s="4">
        <v>0.18</v>
      </c>
      <c r="K3108" s="4">
        <v>0.17</v>
      </c>
      <c r="L3108" s="4">
        <v>0.32090000000000002</v>
      </c>
      <c r="M3108" s="4">
        <v>0.52769999999999995</v>
      </c>
      <c r="N3108" s="4">
        <v>0.48</v>
      </c>
      <c r="O3108" s="4">
        <v>0.40039999999999998</v>
      </c>
      <c r="P3108" s="4">
        <v>0.50390000000000001</v>
      </c>
    </row>
    <row r="3109" spans="1:16" x14ac:dyDescent="0.25">
      <c r="A3109" t="s">
        <v>2863</v>
      </c>
      <c r="B3109" s="2">
        <v>0</v>
      </c>
      <c r="E3109" s="4" t="e">
        <v>#N/A</v>
      </c>
      <c r="F3109" s="4">
        <v>0.18</v>
      </c>
      <c r="K3109" s="4">
        <v>0.17</v>
      </c>
      <c r="L3109" s="4">
        <v>0.32090000000000002</v>
      </c>
      <c r="M3109" s="4">
        <v>0.52769999999999995</v>
      </c>
      <c r="N3109" s="4">
        <v>0.48</v>
      </c>
      <c r="O3109" s="4">
        <v>0.40039999999999998</v>
      </c>
      <c r="P3109" s="4">
        <v>0.50390000000000001</v>
      </c>
    </row>
    <row r="3110" spans="1:16" x14ac:dyDescent="0.25">
      <c r="A3110" t="s">
        <v>2864</v>
      </c>
      <c r="B3110" s="2">
        <v>0</v>
      </c>
      <c r="E3110" s="4" t="e">
        <v>#N/A</v>
      </c>
      <c r="F3110" s="4">
        <v>0.18</v>
      </c>
      <c r="K3110" s="4">
        <v>0.17</v>
      </c>
      <c r="L3110" s="4">
        <v>0.32090000000000002</v>
      </c>
      <c r="M3110" s="4">
        <v>0.52769999999999995</v>
      </c>
      <c r="N3110" s="4">
        <v>0.48</v>
      </c>
      <c r="O3110" s="4">
        <v>0.40039999999999998</v>
      </c>
      <c r="P3110" s="4">
        <v>0.50390000000000001</v>
      </c>
    </row>
    <row r="3111" spans="1:16" x14ac:dyDescent="0.25">
      <c r="A3111" t="s">
        <v>2865</v>
      </c>
      <c r="B3111" s="2">
        <v>0</v>
      </c>
      <c r="E3111" s="4" t="e">
        <v>#N/A</v>
      </c>
      <c r="F3111" s="4">
        <v>0.18</v>
      </c>
      <c r="K3111" s="4">
        <v>0.17</v>
      </c>
      <c r="L3111" s="4">
        <v>0.32090000000000002</v>
      </c>
      <c r="M3111" s="4">
        <v>0.52769999999999995</v>
      </c>
      <c r="N3111" s="4">
        <v>0.48</v>
      </c>
      <c r="O3111" s="4">
        <v>0.40039999999999998</v>
      </c>
      <c r="P3111" s="4">
        <v>0.50390000000000001</v>
      </c>
    </row>
    <row r="3112" spans="1:16" x14ac:dyDescent="0.25">
      <c r="A3112" t="s">
        <v>2866</v>
      </c>
      <c r="B3112" s="2">
        <v>0</v>
      </c>
      <c r="E3112" s="4" t="e">
        <v>#N/A</v>
      </c>
      <c r="F3112" s="4">
        <v>0.18</v>
      </c>
      <c r="K3112" s="4">
        <v>0.17</v>
      </c>
      <c r="L3112" s="4">
        <v>0.32090000000000002</v>
      </c>
      <c r="M3112" s="4">
        <v>0.52769999999999995</v>
      </c>
      <c r="N3112" s="4">
        <v>0.48</v>
      </c>
      <c r="O3112" s="4">
        <v>0.40039999999999998</v>
      </c>
      <c r="P3112" s="4">
        <v>0.50390000000000001</v>
      </c>
    </row>
    <row r="3113" spans="1:16" x14ac:dyDescent="0.25">
      <c r="A3113" t="s">
        <v>2867</v>
      </c>
      <c r="B3113" s="2">
        <v>0</v>
      </c>
      <c r="E3113" s="4" t="e">
        <v>#N/A</v>
      </c>
      <c r="F3113" s="4">
        <v>0.18</v>
      </c>
      <c r="K3113" s="4">
        <v>0.17</v>
      </c>
      <c r="L3113" s="4">
        <v>0.32090000000000002</v>
      </c>
      <c r="M3113" s="4">
        <v>0.52769999999999995</v>
      </c>
      <c r="N3113" s="4">
        <v>0.48</v>
      </c>
      <c r="O3113" s="4">
        <v>0.40039999999999998</v>
      </c>
      <c r="P3113" s="4">
        <v>0.50390000000000001</v>
      </c>
    </row>
    <row r="3114" spans="1:16" x14ac:dyDescent="0.25">
      <c r="A3114" t="s">
        <v>2868</v>
      </c>
      <c r="B3114" s="2">
        <v>0</v>
      </c>
      <c r="E3114" s="4" t="e">
        <v>#N/A</v>
      </c>
      <c r="F3114" s="4">
        <v>0.18</v>
      </c>
      <c r="K3114" s="4">
        <v>0.17</v>
      </c>
      <c r="L3114" s="4">
        <v>0.32090000000000002</v>
      </c>
      <c r="M3114" s="4">
        <v>0.52769999999999995</v>
      </c>
      <c r="N3114" s="4">
        <v>0.48</v>
      </c>
      <c r="O3114" s="4">
        <v>0.40039999999999998</v>
      </c>
      <c r="P3114" s="4">
        <v>0.50390000000000001</v>
      </c>
    </row>
    <row r="3115" spans="1:16" x14ac:dyDescent="0.25">
      <c r="A3115" t="s">
        <v>2869</v>
      </c>
      <c r="B3115" s="2">
        <v>0</v>
      </c>
      <c r="E3115" s="4" t="e">
        <v>#N/A</v>
      </c>
      <c r="F3115" s="4">
        <v>0.18</v>
      </c>
      <c r="K3115" s="4">
        <v>0.17</v>
      </c>
      <c r="L3115" s="4">
        <v>0.32090000000000002</v>
      </c>
      <c r="M3115" s="4">
        <v>0.52769999999999995</v>
      </c>
      <c r="N3115" s="4">
        <v>0.48</v>
      </c>
      <c r="O3115" s="4">
        <v>0.40039999999999998</v>
      </c>
      <c r="P3115" s="4">
        <v>0.50390000000000001</v>
      </c>
    </row>
    <row r="3116" spans="1:16" x14ac:dyDescent="0.25">
      <c r="A3116" t="s">
        <v>2870</v>
      </c>
      <c r="B3116" s="2">
        <v>0</v>
      </c>
      <c r="E3116" s="4" t="e">
        <v>#N/A</v>
      </c>
      <c r="F3116" s="4">
        <v>0.18</v>
      </c>
      <c r="K3116" s="4">
        <v>0.17</v>
      </c>
      <c r="L3116" s="4">
        <v>0.32090000000000002</v>
      </c>
      <c r="M3116" s="4">
        <v>0.52769999999999995</v>
      </c>
      <c r="N3116" s="4">
        <v>0.48</v>
      </c>
      <c r="O3116" s="4">
        <v>0.40039999999999998</v>
      </c>
      <c r="P3116" s="4">
        <v>0.50390000000000001</v>
      </c>
    </row>
    <row r="3117" spans="1:16" x14ac:dyDescent="0.25">
      <c r="A3117" t="s">
        <v>2871</v>
      </c>
      <c r="B3117" s="2">
        <v>0</v>
      </c>
      <c r="E3117" s="4" t="e">
        <v>#N/A</v>
      </c>
      <c r="F3117" s="4">
        <v>0.18</v>
      </c>
      <c r="K3117" s="4">
        <v>0.17</v>
      </c>
      <c r="L3117" s="4">
        <v>0.32090000000000002</v>
      </c>
      <c r="M3117" s="4">
        <v>0.52769999999999995</v>
      </c>
      <c r="N3117" s="4">
        <v>0.48</v>
      </c>
      <c r="O3117" s="4">
        <v>0.40039999999999998</v>
      </c>
      <c r="P3117" s="4">
        <v>0.50390000000000001</v>
      </c>
    </row>
    <row r="3118" spans="1:16" x14ac:dyDescent="0.25">
      <c r="A3118" t="s">
        <v>2872</v>
      </c>
      <c r="B3118" s="2">
        <v>0</v>
      </c>
      <c r="E3118" s="4" t="e">
        <v>#N/A</v>
      </c>
      <c r="F3118" s="4">
        <v>0.18</v>
      </c>
      <c r="K3118" s="4">
        <v>0.17</v>
      </c>
      <c r="L3118" s="4">
        <v>0.32090000000000002</v>
      </c>
      <c r="M3118" s="4">
        <v>0.52769999999999995</v>
      </c>
      <c r="N3118" s="4">
        <v>0.48</v>
      </c>
      <c r="O3118" s="4">
        <v>0.40039999999999998</v>
      </c>
      <c r="P3118" s="4">
        <v>0.50390000000000001</v>
      </c>
    </row>
    <row r="3119" spans="1:16" x14ac:dyDescent="0.25">
      <c r="A3119" t="s">
        <v>2873</v>
      </c>
      <c r="B3119" s="2">
        <v>0</v>
      </c>
      <c r="E3119" s="4" t="e">
        <v>#N/A</v>
      </c>
      <c r="F3119" s="4">
        <v>0.18</v>
      </c>
      <c r="K3119" s="4">
        <v>0.17</v>
      </c>
      <c r="L3119" s="4">
        <v>0.32090000000000002</v>
      </c>
      <c r="M3119" s="4">
        <v>0.52769999999999995</v>
      </c>
      <c r="N3119" s="4">
        <v>0.48</v>
      </c>
      <c r="O3119" s="4">
        <v>0.40039999999999998</v>
      </c>
      <c r="P3119" s="4">
        <v>0.50390000000000001</v>
      </c>
    </row>
    <row r="3120" spans="1:16" x14ac:dyDescent="0.25">
      <c r="A3120" t="s">
        <v>2874</v>
      </c>
      <c r="B3120" s="2">
        <v>0</v>
      </c>
      <c r="E3120" s="4" t="e">
        <v>#N/A</v>
      </c>
      <c r="F3120" s="4">
        <v>0.18</v>
      </c>
      <c r="K3120" s="4">
        <v>0.17</v>
      </c>
      <c r="L3120" s="4">
        <v>0.32090000000000002</v>
      </c>
      <c r="M3120" s="4">
        <v>0.52769999999999995</v>
      </c>
      <c r="N3120" s="4">
        <v>0.48</v>
      </c>
      <c r="O3120" s="4">
        <v>0.40039999999999998</v>
      </c>
      <c r="P3120" s="4">
        <v>0.50390000000000001</v>
      </c>
    </row>
    <row r="3121" spans="1:16" x14ac:dyDescent="0.25">
      <c r="A3121" t="s">
        <v>2875</v>
      </c>
      <c r="B3121" s="2">
        <v>0</v>
      </c>
      <c r="E3121" s="4" t="e">
        <v>#N/A</v>
      </c>
      <c r="F3121" s="4">
        <v>0.18</v>
      </c>
      <c r="K3121" s="4">
        <v>0.17</v>
      </c>
      <c r="L3121" s="4">
        <v>0.32090000000000002</v>
      </c>
      <c r="M3121" s="4">
        <v>0.52769999999999995</v>
      </c>
      <c r="N3121" s="4">
        <v>0.48</v>
      </c>
      <c r="O3121" s="4">
        <v>0.40039999999999998</v>
      </c>
      <c r="P3121" s="4">
        <v>0.50390000000000001</v>
      </c>
    </row>
    <row r="3122" spans="1:16" x14ac:dyDescent="0.25">
      <c r="A3122" t="s">
        <v>2876</v>
      </c>
      <c r="B3122" s="2">
        <v>0</v>
      </c>
      <c r="E3122" s="4" t="e">
        <v>#N/A</v>
      </c>
      <c r="F3122" s="4">
        <v>0.18</v>
      </c>
      <c r="K3122" s="4">
        <v>0.17</v>
      </c>
      <c r="L3122" s="4">
        <v>0.32090000000000002</v>
      </c>
      <c r="M3122" s="4">
        <v>0.52769999999999995</v>
      </c>
      <c r="N3122" s="4">
        <v>0.48</v>
      </c>
      <c r="O3122" s="4">
        <v>0.40039999999999998</v>
      </c>
      <c r="P3122" s="4">
        <v>0.50390000000000001</v>
      </c>
    </row>
    <row r="3123" spans="1:16" x14ac:dyDescent="0.25">
      <c r="A3123" t="s">
        <v>2877</v>
      </c>
      <c r="B3123" s="2">
        <v>0</v>
      </c>
      <c r="E3123" s="4" t="e">
        <v>#N/A</v>
      </c>
      <c r="F3123" s="4">
        <v>0.18</v>
      </c>
      <c r="K3123" s="4">
        <v>0.17</v>
      </c>
      <c r="L3123" s="4">
        <v>0.32090000000000002</v>
      </c>
      <c r="M3123" s="4">
        <v>0.52769999999999995</v>
      </c>
      <c r="N3123" s="4">
        <v>0.48</v>
      </c>
      <c r="O3123" s="4">
        <v>0.40039999999999998</v>
      </c>
      <c r="P3123" s="4">
        <v>0.50390000000000001</v>
      </c>
    </row>
    <row r="3124" spans="1:16" x14ac:dyDescent="0.25">
      <c r="A3124" t="s">
        <v>2878</v>
      </c>
      <c r="B3124" s="2">
        <v>0</v>
      </c>
      <c r="E3124" s="4" t="e">
        <v>#N/A</v>
      </c>
      <c r="F3124" s="4">
        <v>0.18</v>
      </c>
      <c r="K3124" s="4">
        <v>0.17</v>
      </c>
      <c r="L3124" s="4">
        <v>0.32090000000000002</v>
      </c>
      <c r="M3124" s="4">
        <v>0.52769999999999995</v>
      </c>
      <c r="N3124" s="4">
        <v>0.48</v>
      </c>
      <c r="O3124" s="4">
        <v>0.40039999999999998</v>
      </c>
      <c r="P3124" s="4">
        <v>0.50390000000000001</v>
      </c>
    </row>
    <row r="3125" spans="1:16" x14ac:dyDescent="0.25">
      <c r="A3125" t="s">
        <v>2879</v>
      </c>
      <c r="B3125" s="2">
        <v>0</v>
      </c>
      <c r="E3125" s="4" t="e">
        <v>#N/A</v>
      </c>
      <c r="F3125" s="4">
        <v>0.18</v>
      </c>
      <c r="K3125" s="4">
        <v>0.17</v>
      </c>
      <c r="L3125" s="4">
        <v>0.32090000000000002</v>
      </c>
      <c r="M3125" s="4">
        <v>0.52769999999999995</v>
      </c>
      <c r="N3125" s="4">
        <v>0.48</v>
      </c>
      <c r="O3125" s="4">
        <v>0.40039999999999998</v>
      </c>
      <c r="P3125" s="4">
        <v>0.50390000000000001</v>
      </c>
    </row>
    <row r="3126" spans="1:16" x14ac:dyDescent="0.25">
      <c r="A3126" t="s">
        <v>2880</v>
      </c>
      <c r="B3126" s="2">
        <v>0</v>
      </c>
      <c r="E3126" s="4" t="e">
        <v>#N/A</v>
      </c>
      <c r="F3126" s="4">
        <v>0.18</v>
      </c>
      <c r="K3126" s="4">
        <v>0.17</v>
      </c>
      <c r="L3126" s="4">
        <v>0.32090000000000002</v>
      </c>
      <c r="M3126" s="4">
        <v>0.52769999999999995</v>
      </c>
      <c r="N3126" s="4">
        <v>0.48</v>
      </c>
      <c r="O3126" s="4">
        <v>0.40039999999999998</v>
      </c>
      <c r="P3126" s="4">
        <v>0.50390000000000001</v>
      </c>
    </row>
    <row r="3127" spans="1:16" x14ac:dyDescent="0.25">
      <c r="A3127" t="s">
        <v>2881</v>
      </c>
      <c r="B3127" s="2">
        <v>0</v>
      </c>
      <c r="E3127" s="4" t="e">
        <v>#N/A</v>
      </c>
      <c r="F3127" s="4">
        <v>0.18</v>
      </c>
      <c r="K3127" s="4">
        <v>0.17</v>
      </c>
      <c r="L3127" s="4">
        <v>0.32090000000000002</v>
      </c>
      <c r="M3127" s="4">
        <v>0.52769999999999995</v>
      </c>
      <c r="N3127" s="4">
        <v>0.48</v>
      </c>
      <c r="O3127" s="4">
        <v>0.40039999999999998</v>
      </c>
      <c r="P3127" s="4">
        <v>0.50390000000000001</v>
      </c>
    </row>
    <row r="3128" spans="1:16" x14ac:dyDescent="0.25">
      <c r="A3128" t="s">
        <v>2882</v>
      </c>
      <c r="B3128" s="2">
        <v>0</v>
      </c>
      <c r="E3128" s="4" t="e">
        <v>#N/A</v>
      </c>
      <c r="F3128" s="4">
        <v>0.18</v>
      </c>
      <c r="K3128" s="4">
        <v>0.17</v>
      </c>
      <c r="L3128" s="4">
        <v>0.32090000000000002</v>
      </c>
      <c r="M3128" s="4">
        <v>0.52769999999999995</v>
      </c>
      <c r="N3128" s="4">
        <v>0.48</v>
      </c>
      <c r="O3128" s="4">
        <v>0.40039999999999998</v>
      </c>
      <c r="P3128" s="4">
        <v>0.50390000000000001</v>
      </c>
    </row>
    <row r="3129" spans="1:16" x14ac:dyDescent="0.25">
      <c r="A3129" t="s">
        <v>2883</v>
      </c>
      <c r="B3129" s="2">
        <v>0</v>
      </c>
      <c r="E3129" s="4" t="e">
        <v>#N/A</v>
      </c>
      <c r="F3129" s="4">
        <v>0.18</v>
      </c>
      <c r="K3129" s="4">
        <v>0.17</v>
      </c>
      <c r="L3129" s="4">
        <v>0.32090000000000002</v>
      </c>
      <c r="M3129" s="4">
        <v>0.52769999999999995</v>
      </c>
      <c r="N3129" s="4">
        <v>0.48</v>
      </c>
      <c r="O3129" s="4">
        <v>0.40039999999999998</v>
      </c>
      <c r="P3129" s="4">
        <v>0.50390000000000001</v>
      </c>
    </row>
    <row r="3130" spans="1:16" x14ac:dyDescent="0.25">
      <c r="A3130" t="s">
        <v>2884</v>
      </c>
      <c r="B3130" s="2">
        <v>0</v>
      </c>
      <c r="E3130" s="4" t="e">
        <v>#N/A</v>
      </c>
      <c r="F3130" s="4">
        <v>0.18</v>
      </c>
      <c r="K3130" s="4">
        <v>0.17</v>
      </c>
      <c r="L3130" s="4">
        <v>0.32090000000000002</v>
      </c>
      <c r="M3130" s="4">
        <v>0.52769999999999995</v>
      </c>
      <c r="N3130" s="4">
        <v>0.48</v>
      </c>
      <c r="O3130" s="4">
        <v>0.40039999999999998</v>
      </c>
      <c r="P3130" s="4">
        <v>0.50390000000000001</v>
      </c>
    </row>
    <row r="3131" spans="1:16" x14ac:dyDescent="0.25">
      <c r="A3131" t="s">
        <v>2885</v>
      </c>
      <c r="B3131" s="2">
        <v>0</v>
      </c>
      <c r="E3131" s="4" t="e">
        <v>#N/A</v>
      </c>
      <c r="F3131" s="4">
        <v>0.18</v>
      </c>
      <c r="K3131" s="4">
        <v>0.17</v>
      </c>
      <c r="L3131" s="4">
        <v>0.32090000000000002</v>
      </c>
      <c r="M3131" s="4">
        <v>0.52769999999999995</v>
      </c>
      <c r="N3131" s="4">
        <v>0.48</v>
      </c>
      <c r="O3131" s="4">
        <v>0.40039999999999998</v>
      </c>
      <c r="P3131" s="4">
        <v>0.50390000000000001</v>
      </c>
    </row>
    <row r="3132" spans="1:16" x14ac:dyDescent="0.25">
      <c r="A3132" t="s">
        <v>2886</v>
      </c>
      <c r="B3132" s="2">
        <v>0</v>
      </c>
      <c r="E3132" s="4" t="e">
        <v>#N/A</v>
      </c>
      <c r="F3132" s="4">
        <v>0.18</v>
      </c>
      <c r="K3132" s="4">
        <v>0.17</v>
      </c>
      <c r="L3132" s="4">
        <v>0.32090000000000002</v>
      </c>
      <c r="M3132" s="4">
        <v>0.52769999999999995</v>
      </c>
      <c r="N3132" s="4">
        <v>0.48</v>
      </c>
      <c r="O3132" s="4">
        <v>0.40039999999999998</v>
      </c>
      <c r="P3132" s="4">
        <v>0.50390000000000001</v>
      </c>
    </row>
    <row r="3133" spans="1:16" x14ac:dyDescent="0.25">
      <c r="A3133" t="s">
        <v>2887</v>
      </c>
      <c r="B3133" s="2">
        <v>0</v>
      </c>
      <c r="E3133" s="4" t="e">
        <v>#N/A</v>
      </c>
      <c r="F3133" s="4">
        <v>0.18</v>
      </c>
      <c r="K3133" s="4">
        <v>0.17</v>
      </c>
      <c r="L3133" s="4">
        <v>0.32090000000000002</v>
      </c>
      <c r="M3133" s="4">
        <v>0.52769999999999995</v>
      </c>
      <c r="N3133" s="4">
        <v>0.48</v>
      </c>
      <c r="O3133" s="4">
        <v>0.40039999999999998</v>
      </c>
      <c r="P3133" s="4">
        <v>0.50390000000000001</v>
      </c>
    </row>
    <row r="3134" spans="1:16" x14ac:dyDescent="0.25">
      <c r="A3134" t="s">
        <v>2888</v>
      </c>
      <c r="B3134" s="2">
        <v>0</v>
      </c>
      <c r="E3134" s="4" t="e">
        <v>#N/A</v>
      </c>
      <c r="F3134" s="4">
        <v>0.18</v>
      </c>
      <c r="K3134" s="4">
        <v>0.17</v>
      </c>
      <c r="L3134" s="4">
        <v>0.32090000000000002</v>
      </c>
      <c r="M3134" s="4">
        <v>0.52769999999999995</v>
      </c>
      <c r="N3134" s="4">
        <v>0.48</v>
      </c>
      <c r="O3134" s="4">
        <v>0.40039999999999998</v>
      </c>
      <c r="P3134" s="4">
        <v>0.50390000000000001</v>
      </c>
    </row>
    <row r="3135" spans="1:16" x14ac:dyDescent="0.25">
      <c r="A3135" t="s">
        <v>2889</v>
      </c>
      <c r="B3135" s="2">
        <v>0</v>
      </c>
      <c r="E3135" s="4" t="e">
        <v>#N/A</v>
      </c>
      <c r="F3135" s="4">
        <v>0.18</v>
      </c>
      <c r="K3135" s="4">
        <v>0.17</v>
      </c>
      <c r="L3135" s="4">
        <v>0.32090000000000002</v>
      </c>
      <c r="M3135" s="4">
        <v>0.52769999999999995</v>
      </c>
      <c r="N3135" s="4">
        <v>0.48</v>
      </c>
      <c r="O3135" s="4">
        <v>0.40039999999999998</v>
      </c>
      <c r="P3135" s="4">
        <v>0.50390000000000001</v>
      </c>
    </row>
    <row r="3136" spans="1:16" x14ac:dyDescent="0.25">
      <c r="A3136" t="s">
        <v>2890</v>
      </c>
      <c r="B3136" s="2">
        <v>0</v>
      </c>
      <c r="E3136" s="4" t="e">
        <v>#N/A</v>
      </c>
      <c r="F3136" s="4">
        <v>0.18</v>
      </c>
      <c r="K3136" s="4">
        <v>0.17</v>
      </c>
      <c r="L3136" s="4">
        <v>0.32090000000000002</v>
      </c>
      <c r="M3136" s="4">
        <v>0.52769999999999995</v>
      </c>
      <c r="N3136" s="4">
        <v>0.48</v>
      </c>
      <c r="O3136" s="4">
        <v>0.40039999999999998</v>
      </c>
      <c r="P3136" s="4">
        <v>0.50390000000000001</v>
      </c>
    </row>
    <row r="3137" spans="1:16" x14ac:dyDescent="0.25">
      <c r="A3137" t="s">
        <v>2891</v>
      </c>
      <c r="B3137" s="2">
        <v>0</v>
      </c>
      <c r="E3137" s="4" t="e">
        <v>#N/A</v>
      </c>
      <c r="F3137" s="4">
        <v>0.18</v>
      </c>
      <c r="K3137" s="4">
        <v>0.17</v>
      </c>
      <c r="L3137" s="4">
        <v>0.32090000000000002</v>
      </c>
      <c r="M3137" s="4">
        <v>0.52769999999999995</v>
      </c>
      <c r="N3137" s="4">
        <v>0.48</v>
      </c>
      <c r="O3137" s="4">
        <v>0.40039999999999998</v>
      </c>
      <c r="P3137" s="4">
        <v>0.50390000000000001</v>
      </c>
    </row>
    <row r="3138" spans="1:16" x14ac:dyDescent="0.25">
      <c r="A3138" t="s">
        <v>2892</v>
      </c>
      <c r="B3138" s="2">
        <v>0</v>
      </c>
      <c r="E3138" s="4" t="e">
        <v>#N/A</v>
      </c>
      <c r="F3138" s="4">
        <v>0.18</v>
      </c>
      <c r="K3138" s="4">
        <v>0.17</v>
      </c>
      <c r="L3138" s="4">
        <v>0.32090000000000002</v>
      </c>
      <c r="M3138" s="4">
        <v>0.52769999999999995</v>
      </c>
      <c r="N3138" s="4">
        <v>0.48</v>
      </c>
      <c r="O3138" s="4">
        <v>0.40039999999999998</v>
      </c>
      <c r="P3138" s="4">
        <v>0.50390000000000001</v>
      </c>
    </row>
    <row r="3139" spans="1:16" x14ac:dyDescent="0.25">
      <c r="A3139" t="s">
        <v>2893</v>
      </c>
      <c r="B3139" s="2">
        <v>0</v>
      </c>
      <c r="E3139" s="4" t="e">
        <v>#N/A</v>
      </c>
      <c r="F3139" s="4">
        <v>0.18</v>
      </c>
      <c r="K3139" s="4">
        <v>0.17</v>
      </c>
      <c r="L3139" s="4">
        <v>0.32090000000000002</v>
      </c>
      <c r="M3139" s="4">
        <v>0.52769999999999995</v>
      </c>
      <c r="N3139" s="4">
        <v>0.48</v>
      </c>
      <c r="O3139" s="4">
        <v>0.40039999999999998</v>
      </c>
      <c r="P3139" s="4">
        <v>0.50390000000000001</v>
      </c>
    </row>
    <row r="3140" spans="1:16" x14ac:dyDescent="0.25">
      <c r="A3140" t="s">
        <v>2894</v>
      </c>
      <c r="B3140" s="2">
        <v>0</v>
      </c>
      <c r="E3140" s="4" t="e">
        <v>#N/A</v>
      </c>
      <c r="F3140" s="4">
        <v>0.18</v>
      </c>
      <c r="K3140" s="4">
        <v>0.17</v>
      </c>
      <c r="L3140" s="4">
        <v>0.32090000000000002</v>
      </c>
      <c r="M3140" s="4">
        <v>0.52769999999999995</v>
      </c>
      <c r="N3140" s="4">
        <v>0.48</v>
      </c>
      <c r="O3140" s="4">
        <v>0.40039999999999998</v>
      </c>
      <c r="P3140" s="4">
        <v>0.50390000000000001</v>
      </c>
    </row>
    <row r="3141" spans="1:16" x14ac:dyDescent="0.25">
      <c r="A3141" t="s">
        <v>2895</v>
      </c>
      <c r="B3141" s="2">
        <v>0</v>
      </c>
      <c r="E3141" s="4" t="e">
        <v>#N/A</v>
      </c>
      <c r="F3141" s="4">
        <v>0.18</v>
      </c>
      <c r="K3141" s="4">
        <v>0.17</v>
      </c>
      <c r="L3141" s="4">
        <v>0.32090000000000002</v>
      </c>
      <c r="M3141" s="4">
        <v>0.52769999999999995</v>
      </c>
      <c r="N3141" s="4">
        <v>0.48</v>
      </c>
      <c r="O3141" s="4">
        <v>0.40039999999999998</v>
      </c>
      <c r="P3141" s="4">
        <v>0.50390000000000001</v>
      </c>
    </row>
    <row r="3142" spans="1:16" x14ac:dyDescent="0.25">
      <c r="A3142" t="s">
        <v>2896</v>
      </c>
      <c r="B3142" s="2">
        <v>0</v>
      </c>
      <c r="E3142" s="4" t="e">
        <v>#N/A</v>
      </c>
      <c r="F3142" s="4">
        <v>0.18</v>
      </c>
      <c r="K3142" s="4">
        <v>0.17</v>
      </c>
      <c r="L3142" s="4">
        <v>0.32090000000000002</v>
      </c>
      <c r="M3142" s="4">
        <v>0.52769999999999995</v>
      </c>
      <c r="N3142" s="4">
        <v>0.48</v>
      </c>
      <c r="O3142" s="4">
        <v>0.40039999999999998</v>
      </c>
      <c r="P3142" s="4">
        <v>0.50390000000000001</v>
      </c>
    </row>
    <row r="3143" spans="1:16" x14ac:dyDescent="0.25">
      <c r="A3143" t="s">
        <v>2897</v>
      </c>
      <c r="B3143" s="2">
        <v>0</v>
      </c>
      <c r="E3143" s="4" t="e">
        <v>#N/A</v>
      </c>
      <c r="F3143" s="4">
        <v>0.18</v>
      </c>
      <c r="K3143" s="4">
        <v>0.17</v>
      </c>
      <c r="L3143" s="4">
        <v>0.32090000000000002</v>
      </c>
      <c r="M3143" s="4">
        <v>0.52769999999999995</v>
      </c>
      <c r="N3143" s="4">
        <v>0.48</v>
      </c>
      <c r="O3143" s="4">
        <v>0.40039999999999998</v>
      </c>
      <c r="P3143" s="4">
        <v>0.50390000000000001</v>
      </c>
    </row>
    <row r="3144" spans="1:16" x14ac:dyDescent="0.25">
      <c r="A3144" t="s">
        <v>2898</v>
      </c>
      <c r="B3144" s="2">
        <v>0</v>
      </c>
      <c r="E3144" s="4" t="e">
        <v>#N/A</v>
      </c>
      <c r="F3144" s="4">
        <v>0.18</v>
      </c>
      <c r="K3144" s="4">
        <v>0.17</v>
      </c>
      <c r="L3144" s="4">
        <v>0.32090000000000002</v>
      </c>
      <c r="M3144" s="4">
        <v>0.52769999999999995</v>
      </c>
      <c r="N3144" s="4">
        <v>0.48</v>
      </c>
      <c r="O3144" s="4">
        <v>0.40039999999999998</v>
      </c>
      <c r="P3144" s="4">
        <v>0.50390000000000001</v>
      </c>
    </row>
    <row r="3145" spans="1:16" x14ac:dyDescent="0.25">
      <c r="A3145" t="s">
        <v>2899</v>
      </c>
      <c r="B3145" s="2">
        <v>0</v>
      </c>
      <c r="E3145" s="4" t="e">
        <v>#N/A</v>
      </c>
      <c r="F3145" s="4">
        <v>0.18</v>
      </c>
      <c r="K3145" s="4">
        <v>0.17</v>
      </c>
      <c r="L3145" s="4">
        <v>0.32090000000000002</v>
      </c>
      <c r="M3145" s="4">
        <v>0.52769999999999995</v>
      </c>
      <c r="N3145" s="4">
        <v>0.48</v>
      </c>
      <c r="O3145" s="4">
        <v>0.40039999999999998</v>
      </c>
      <c r="P3145" s="4">
        <v>0.50390000000000001</v>
      </c>
    </row>
    <row r="3146" spans="1:16" x14ac:dyDescent="0.25">
      <c r="A3146" t="s">
        <v>2900</v>
      </c>
      <c r="B3146" s="2">
        <v>0</v>
      </c>
      <c r="E3146" s="4" t="e">
        <v>#N/A</v>
      </c>
      <c r="F3146" s="4">
        <v>0.18</v>
      </c>
      <c r="K3146" s="4">
        <v>0.17</v>
      </c>
      <c r="L3146" s="4">
        <v>0.32090000000000002</v>
      </c>
      <c r="M3146" s="4">
        <v>0.52769999999999995</v>
      </c>
      <c r="N3146" s="4">
        <v>0.48</v>
      </c>
      <c r="O3146" s="4">
        <v>0.40039999999999998</v>
      </c>
      <c r="P3146" s="4">
        <v>0.50390000000000001</v>
      </c>
    </row>
    <row r="3147" spans="1:16" x14ac:dyDescent="0.25">
      <c r="A3147" t="s">
        <v>2901</v>
      </c>
      <c r="B3147" s="2">
        <v>0</v>
      </c>
      <c r="E3147" s="4" t="e">
        <v>#N/A</v>
      </c>
      <c r="F3147" s="4">
        <v>0.18</v>
      </c>
      <c r="K3147" s="4">
        <v>0.17</v>
      </c>
      <c r="L3147" s="4">
        <v>0.32090000000000002</v>
      </c>
      <c r="M3147" s="4">
        <v>0.52769999999999995</v>
      </c>
      <c r="N3147" s="4">
        <v>0.48</v>
      </c>
      <c r="O3147" s="4">
        <v>0.40039999999999998</v>
      </c>
      <c r="P3147" s="4">
        <v>0.50390000000000001</v>
      </c>
    </row>
    <row r="3148" spans="1:16" x14ac:dyDescent="0.25">
      <c r="A3148" t="s">
        <v>2902</v>
      </c>
      <c r="B3148" s="2">
        <v>0</v>
      </c>
      <c r="E3148" s="4" t="e">
        <v>#N/A</v>
      </c>
      <c r="F3148" s="4">
        <v>0.18</v>
      </c>
      <c r="K3148" s="4">
        <v>0.17</v>
      </c>
      <c r="L3148" s="4">
        <v>0.32090000000000002</v>
      </c>
      <c r="M3148" s="4">
        <v>0.52769999999999995</v>
      </c>
      <c r="N3148" s="4">
        <v>0.48</v>
      </c>
      <c r="O3148" s="4">
        <v>0.40039999999999998</v>
      </c>
      <c r="P3148" s="4">
        <v>0.50390000000000001</v>
      </c>
    </row>
    <row r="3149" spans="1:16" x14ac:dyDescent="0.25">
      <c r="A3149" t="s">
        <v>2903</v>
      </c>
      <c r="B3149" s="2">
        <v>0</v>
      </c>
      <c r="E3149" s="4" t="e">
        <v>#N/A</v>
      </c>
      <c r="F3149" s="4">
        <v>0.18</v>
      </c>
      <c r="K3149" s="4">
        <v>0.17</v>
      </c>
      <c r="L3149" s="4">
        <v>0.32090000000000002</v>
      </c>
      <c r="M3149" s="4">
        <v>0.52769999999999995</v>
      </c>
      <c r="N3149" s="4">
        <v>0.48</v>
      </c>
      <c r="O3149" s="4">
        <v>0.40039999999999998</v>
      </c>
      <c r="P3149" s="4">
        <v>0.50390000000000001</v>
      </c>
    </row>
    <row r="3150" spans="1:16" x14ac:dyDescent="0.25">
      <c r="A3150" t="s">
        <v>2904</v>
      </c>
      <c r="B3150" s="2">
        <v>0</v>
      </c>
      <c r="E3150" s="4" t="e">
        <v>#N/A</v>
      </c>
      <c r="F3150" s="4">
        <v>0.18</v>
      </c>
      <c r="K3150" s="4">
        <v>0.17</v>
      </c>
      <c r="L3150" s="4">
        <v>0.32090000000000002</v>
      </c>
      <c r="M3150" s="4">
        <v>0.52769999999999995</v>
      </c>
      <c r="N3150" s="4">
        <v>0.48</v>
      </c>
      <c r="O3150" s="4">
        <v>0.40039999999999998</v>
      </c>
      <c r="P3150" s="4">
        <v>0.50390000000000001</v>
      </c>
    </row>
    <row r="3151" spans="1:16" x14ac:dyDescent="0.25">
      <c r="A3151" t="s">
        <v>2905</v>
      </c>
      <c r="B3151" s="2">
        <v>0</v>
      </c>
      <c r="E3151" s="4" t="e">
        <v>#N/A</v>
      </c>
      <c r="F3151" s="4">
        <v>0.18</v>
      </c>
      <c r="K3151" s="4">
        <v>0.17</v>
      </c>
      <c r="L3151" s="4">
        <v>0.32090000000000002</v>
      </c>
      <c r="M3151" s="4">
        <v>0.52769999999999995</v>
      </c>
      <c r="N3151" s="4">
        <v>0.48</v>
      </c>
      <c r="O3151" s="4">
        <v>0.40039999999999998</v>
      </c>
      <c r="P3151" s="4">
        <v>0.50390000000000001</v>
      </c>
    </row>
    <row r="3152" spans="1:16" x14ac:dyDescent="0.25">
      <c r="A3152" t="s">
        <v>2906</v>
      </c>
      <c r="B3152" s="2">
        <v>0</v>
      </c>
      <c r="E3152" s="4" t="e">
        <v>#N/A</v>
      </c>
      <c r="F3152" s="4">
        <v>0.18</v>
      </c>
      <c r="K3152" s="4">
        <v>0.17</v>
      </c>
      <c r="L3152" s="4">
        <v>0.32090000000000002</v>
      </c>
      <c r="M3152" s="4">
        <v>0.52769999999999995</v>
      </c>
      <c r="N3152" s="4">
        <v>0.48</v>
      </c>
      <c r="O3152" s="4">
        <v>0.40039999999999998</v>
      </c>
      <c r="P3152" s="4">
        <v>0.50390000000000001</v>
      </c>
    </row>
    <row r="3153" spans="1:16" x14ac:dyDescent="0.25">
      <c r="A3153" t="s">
        <v>2907</v>
      </c>
      <c r="B3153" s="2">
        <v>0</v>
      </c>
      <c r="E3153" s="4" t="e">
        <v>#N/A</v>
      </c>
      <c r="F3153" s="4">
        <v>0.18</v>
      </c>
      <c r="K3153" s="4">
        <v>0.17</v>
      </c>
      <c r="L3153" s="4">
        <v>0.32090000000000002</v>
      </c>
      <c r="M3153" s="4">
        <v>0.52769999999999995</v>
      </c>
      <c r="N3153" s="4">
        <v>0.48</v>
      </c>
      <c r="O3153" s="4">
        <v>0.40039999999999998</v>
      </c>
      <c r="P3153" s="4">
        <v>0.50390000000000001</v>
      </c>
    </row>
    <row r="3154" spans="1:16" x14ac:dyDescent="0.25">
      <c r="A3154" t="s">
        <v>2908</v>
      </c>
      <c r="B3154" s="2">
        <v>0</v>
      </c>
      <c r="E3154" s="4" t="e">
        <v>#N/A</v>
      </c>
      <c r="F3154" s="4">
        <v>0.18</v>
      </c>
      <c r="K3154" s="4">
        <v>0.17</v>
      </c>
      <c r="L3154" s="4">
        <v>0.32090000000000002</v>
      </c>
      <c r="M3154" s="4">
        <v>0.52769999999999995</v>
      </c>
      <c r="N3154" s="4">
        <v>0.48</v>
      </c>
      <c r="O3154" s="4">
        <v>0.40039999999999998</v>
      </c>
      <c r="P3154" s="4">
        <v>0.50390000000000001</v>
      </c>
    </row>
    <row r="3155" spans="1:16" x14ac:dyDescent="0.25">
      <c r="A3155" t="s">
        <v>2909</v>
      </c>
      <c r="B3155" s="2">
        <v>0</v>
      </c>
      <c r="E3155" s="4" t="e">
        <v>#N/A</v>
      </c>
      <c r="F3155" s="4">
        <v>0.18</v>
      </c>
      <c r="K3155" s="4">
        <v>0.17</v>
      </c>
      <c r="L3155" s="4">
        <v>0.32090000000000002</v>
      </c>
      <c r="M3155" s="4">
        <v>0.52769999999999995</v>
      </c>
      <c r="N3155" s="4">
        <v>0.48</v>
      </c>
      <c r="O3155" s="4">
        <v>0.40039999999999998</v>
      </c>
      <c r="P3155" s="4">
        <v>0.50390000000000001</v>
      </c>
    </row>
    <row r="3156" spans="1:16" x14ac:dyDescent="0.25">
      <c r="A3156" t="s">
        <v>2910</v>
      </c>
      <c r="B3156" s="2">
        <v>0</v>
      </c>
      <c r="E3156" s="4" t="e">
        <v>#N/A</v>
      </c>
      <c r="F3156" s="4">
        <v>0.18</v>
      </c>
      <c r="K3156" s="4">
        <v>0.17</v>
      </c>
      <c r="L3156" s="4">
        <v>0.32090000000000002</v>
      </c>
      <c r="M3156" s="4">
        <v>0.52769999999999995</v>
      </c>
      <c r="N3156" s="4">
        <v>0.48</v>
      </c>
      <c r="O3156" s="4">
        <v>0.40039999999999998</v>
      </c>
      <c r="P3156" s="4">
        <v>0.50390000000000001</v>
      </c>
    </row>
    <row r="3157" spans="1:16" x14ac:dyDescent="0.25">
      <c r="A3157" t="s">
        <v>2911</v>
      </c>
      <c r="B3157" s="2">
        <v>0</v>
      </c>
      <c r="E3157" s="4" t="e">
        <v>#N/A</v>
      </c>
      <c r="F3157" s="4">
        <v>0.18</v>
      </c>
      <c r="K3157" s="4">
        <v>0.17</v>
      </c>
      <c r="L3157" s="4">
        <v>0.32090000000000002</v>
      </c>
      <c r="M3157" s="4">
        <v>0.52769999999999995</v>
      </c>
      <c r="N3157" s="4">
        <v>0.48</v>
      </c>
      <c r="O3157" s="4">
        <v>0.40039999999999998</v>
      </c>
      <c r="P3157" s="4">
        <v>0.50390000000000001</v>
      </c>
    </row>
    <row r="3158" spans="1:16" x14ac:dyDescent="0.25">
      <c r="A3158" t="s">
        <v>2912</v>
      </c>
      <c r="B3158" s="2">
        <v>0</v>
      </c>
      <c r="E3158" s="4" t="e">
        <v>#N/A</v>
      </c>
      <c r="F3158" s="4">
        <v>0.18</v>
      </c>
      <c r="K3158" s="4">
        <v>0.17</v>
      </c>
      <c r="L3158" s="4">
        <v>0.32090000000000002</v>
      </c>
      <c r="M3158" s="4">
        <v>0.52769999999999995</v>
      </c>
      <c r="N3158" s="4">
        <v>0.48</v>
      </c>
      <c r="O3158" s="4">
        <v>0.40039999999999998</v>
      </c>
      <c r="P3158" s="4">
        <v>0.50390000000000001</v>
      </c>
    </row>
    <row r="3159" spans="1:16" x14ac:dyDescent="0.25">
      <c r="A3159" t="s">
        <v>2913</v>
      </c>
      <c r="B3159" s="2">
        <v>0</v>
      </c>
      <c r="E3159" s="4" t="e">
        <v>#N/A</v>
      </c>
      <c r="F3159" s="4">
        <v>0.18</v>
      </c>
      <c r="K3159" s="4">
        <v>0.17</v>
      </c>
      <c r="L3159" s="4">
        <v>0.32090000000000002</v>
      </c>
      <c r="M3159" s="4">
        <v>0.52769999999999995</v>
      </c>
      <c r="N3159" s="4">
        <v>0.48</v>
      </c>
      <c r="O3159" s="4">
        <v>0.40039999999999998</v>
      </c>
      <c r="P3159" s="4">
        <v>0.50390000000000001</v>
      </c>
    </row>
    <row r="3160" spans="1:16" x14ac:dyDescent="0.25">
      <c r="A3160" t="s">
        <v>2914</v>
      </c>
      <c r="B3160" s="2">
        <v>0</v>
      </c>
      <c r="E3160" s="4" t="e">
        <v>#N/A</v>
      </c>
      <c r="F3160" s="4">
        <v>0.18</v>
      </c>
      <c r="K3160" s="4">
        <v>0.17</v>
      </c>
      <c r="L3160" s="4">
        <v>0.32090000000000002</v>
      </c>
      <c r="M3160" s="4">
        <v>0.52769999999999995</v>
      </c>
      <c r="N3160" s="4">
        <v>0.48</v>
      </c>
      <c r="O3160" s="4">
        <v>0.40039999999999998</v>
      </c>
      <c r="P3160" s="4">
        <v>0.50390000000000001</v>
      </c>
    </row>
    <row r="3161" spans="1:16" x14ac:dyDescent="0.25">
      <c r="A3161" t="s">
        <v>2915</v>
      </c>
      <c r="B3161" s="2">
        <v>0</v>
      </c>
      <c r="E3161" s="4" t="e">
        <v>#N/A</v>
      </c>
      <c r="F3161" s="4">
        <v>0.18</v>
      </c>
      <c r="K3161" s="4">
        <v>0.17</v>
      </c>
      <c r="L3161" s="4">
        <v>0.32090000000000002</v>
      </c>
      <c r="M3161" s="4">
        <v>0.52769999999999995</v>
      </c>
      <c r="N3161" s="4">
        <v>0.48</v>
      </c>
      <c r="O3161" s="4">
        <v>0.40039999999999998</v>
      </c>
      <c r="P3161" s="4">
        <v>0.50390000000000001</v>
      </c>
    </row>
    <row r="3162" spans="1:16" x14ac:dyDescent="0.25">
      <c r="A3162" t="s">
        <v>2916</v>
      </c>
      <c r="B3162" s="2">
        <v>0</v>
      </c>
      <c r="E3162" s="4" t="e">
        <v>#N/A</v>
      </c>
      <c r="F3162" s="4">
        <v>0.18</v>
      </c>
      <c r="K3162" s="4">
        <v>0.17</v>
      </c>
      <c r="L3162" s="4">
        <v>0.32090000000000002</v>
      </c>
      <c r="M3162" s="4">
        <v>0.52769999999999995</v>
      </c>
      <c r="N3162" s="4">
        <v>0.48</v>
      </c>
      <c r="O3162" s="4">
        <v>0.40039999999999998</v>
      </c>
      <c r="P3162" s="4">
        <v>0.50390000000000001</v>
      </c>
    </row>
    <row r="3163" spans="1:16" x14ac:dyDescent="0.25">
      <c r="A3163" t="s">
        <v>2917</v>
      </c>
      <c r="B3163" s="2">
        <v>0</v>
      </c>
      <c r="E3163" s="4" t="e">
        <v>#N/A</v>
      </c>
      <c r="F3163" s="4">
        <v>0.18</v>
      </c>
      <c r="K3163" s="4">
        <v>0.17</v>
      </c>
      <c r="L3163" s="4">
        <v>0.32090000000000002</v>
      </c>
      <c r="M3163" s="4">
        <v>0.52769999999999995</v>
      </c>
      <c r="N3163" s="4">
        <v>0.48</v>
      </c>
      <c r="O3163" s="4">
        <v>0.40039999999999998</v>
      </c>
      <c r="P3163" s="4">
        <v>0.50390000000000001</v>
      </c>
    </row>
    <row r="3164" spans="1:16" x14ac:dyDescent="0.25">
      <c r="A3164" t="s">
        <v>2918</v>
      </c>
      <c r="B3164" s="2">
        <v>0</v>
      </c>
      <c r="E3164" s="4" t="e">
        <v>#N/A</v>
      </c>
      <c r="F3164" s="4">
        <v>0.18</v>
      </c>
      <c r="K3164" s="4">
        <v>0.17</v>
      </c>
      <c r="L3164" s="4">
        <v>0.32090000000000002</v>
      </c>
      <c r="M3164" s="4">
        <v>0.52769999999999995</v>
      </c>
      <c r="N3164" s="4">
        <v>0.48</v>
      </c>
      <c r="O3164" s="4">
        <v>0.40039999999999998</v>
      </c>
      <c r="P3164" s="4">
        <v>0.50390000000000001</v>
      </c>
    </row>
    <row r="3165" spans="1:16" x14ac:dyDescent="0.25">
      <c r="A3165" t="s">
        <v>2919</v>
      </c>
      <c r="B3165" s="2">
        <v>0</v>
      </c>
      <c r="E3165" s="4" t="e">
        <v>#N/A</v>
      </c>
      <c r="F3165" s="4">
        <v>0.18</v>
      </c>
      <c r="K3165" s="4">
        <v>0.17</v>
      </c>
      <c r="L3165" s="4">
        <v>0.32090000000000002</v>
      </c>
      <c r="M3165" s="4">
        <v>0.52769999999999995</v>
      </c>
      <c r="N3165" s="4">
        <v>0.48</v>
      </c>
      <c r="O3165" s="4">
        <v>0.40039999999999998</v>
      </c>
      <c r="P3165" s="4">
        <v>0.50390000000000001</v>
      </c>
    </row>
    <row r="3166" spans="1:16" x14ac:dyDescent="0.25">
      <c r="A3166" t="s">
        <v>2920</v>
      </c>
      <c r="B3166" s="2">
        <v>0</v>
      </c>
      <c r="E3166" s="4" t="e">
        <v>#N/A</v>
      </c>
      <c r="F3166" s="4">
        <v>0.18</v>
      </c>
      <c r="K3166" s="4">
        <v>0.17</v>
      </c>
      <c r="L3166" s="4">
        <v>0.32090000000000002</v>
      </c>
      <c r="M3166" s="4">
        <v>0.52769999999999995</v>
      </c>
      <c r="N3166" s="4">
        <v>0.48</v>
      </c>
      <c r="O3166" s="4">
        <v>0.40039999999999998</v>
      </c>
      <c r="P3166" s="4">
        <v>0.50390000000000001</v>
      </c>
    </row>
    <row r="3167" spans="1:16" x14ac:dyDescent="0.25">
      <c r="A3167" t="s">
        <v>2921</v>
      </c>
      <c r="B3167" s="2">
        <v>0</v>
      </c>
      <c r="E3167" s="4" t="e">
        <v>#N/A</v>
      </c>
      <c r="F3167" s="4">
        <v>0.18</v>
      </c>
      <c r="K3167" s="4">
        <v>0.17</v>
      </c>
      <c r="L3167" s="4">
        <v>0.32090000000000002</v>
      </c>
      <c r="M3167" s="4">
        <v>0.52769999999999995</v>
      </c>
      <c r="N3167" s="4">
        <v>0.48</v>
      </c>
      <c r="O3167" s="4">
        <v>0.40039999999999998</v>
      </c>
      <c r="P3167" s="4">
        <v>0.50390000000000001</v>
      </c>
    </row>
    <row r="3168" spans="1:16" x14ac:dyDescent="0.25">
      <c r="A3168" t="s">
        <v>2922</v>
      </c>
      <c r="B3168" s="2">
        <v>0</v>
      </c>
      <c r="E3168" s="4" t="e">
        <v>#N/A</v>
      </c>
      <c r="F3168" s="4">
        <v>0.18</v>
      </c>
      <c r="K3168" s="4">
        <v>0.17</v>
      </c>
      <c r="L3168" s="4">
        <v>0.32090000000000002</v>
      </c>
      <c r="M3168" s="4">
        <v>0.52769999999999995</v>
      </c>
      <c r="N3168" s="4">
        <v>0.48</v>
      </c>
      <c r="O3168" s="4">
        <v>0.40039999999999998</v>
      </c>
      <c r="P3168" s="4">
        <v>0.50390000000000001</v>
      </c>
    </row>
    <row r="3169" spans="1:16" x14ac:dyDescent="0.25">
      <c r="A3169" t="s">
        <v>2923</v>
      </c>
      <c r="B3169" s="2">
        <v>0</v>
      </c>
      <c r="E3169" s="4" t="e">
        <v>#N/A</v>
      </c>
      <c r="F3169" s="4">
        <v>0.18</v>
      </c>
      <c r="K3169" s="4">
        <v>0.17</v>
      </c>
      <c r="L3169" s="4">
        <v>0.32090000000000002</v>
      </c>
      <c r="M3169" s="4">
        <v>0.52769999999999995</v>
      </c>
      <c r="N3169" s="4">
        <v>0.48</v>
      </c>
      <c r="O3169" s="4">
        <v>0.40039999999999998</v>
      </c>
      <c r="P3169" s="4">
        <v>0.50390000000000001</v>
      </c>
    </row>
    <row r="3170" spans="1:16" x14ac:dyDescent="0.25">
      <c r="A3170" t="s">
        <v>2924</v>
      </c>
      <c r="B3170" s="2">
        <v>0</v>
      </c>
      <c r="E3170" s="4" t="e">
        <v>#N/A</v>
      </c>
      <c r="F3170" s="4">
        <v>0.18</v>
      </c>
      <c r="K3170" s="4">
        <v>0.17</v>
      </c>
      <c r="L3170" s="4">
        <v>0.32090000000000002</v>
      </c>
      <c r="M3170" s="4">
        <v>0.52769999999999995</v>
      </c>
      <c r="N3170" s="4">
        <v>0.48</v>
      </c>
      <c r="O3170" s="4">
        <v>0.40039999999999998</v>
      </c>
      <c r="P3170" s="4">
        <v>0.50390000000000001</v>
      </c>
    </row>
    <row r="3171" spans="1:16" x14ac:dyDescent="0.25">
      <c r="A3171" t="s">
        <v>2925</v>
      </c>
      <c r="B3171" s="2">
        <v>0</v>
      </c>
      <c r="E3171" s="4" t="e">
        <v>#N/A</v>
      </c>
      <c r="F3171" s="4">
        <v>0.18</v>
      </c>
      <c r="K3171" s="4">
        <v>0.17</v>
      </c>
      <c r="L3171" s="4">
        <v>0.32090000000000002</v>
      </c>
      <c r="M3171" s="4">
        <v>0.52769999999999995</v>
      </c>
      <c r="N3171" s="4">
        <v>0.48</v>
      </c>
      <c r="O3171" s="4">
        <v>0.40039999999999998</v>
      </c>
      <c r="P3171" s="4">
        <v>0.50390000000000001</v>
      </c>
    </row>
    <row r="3172" spans="1:16" x14ac:dyDescent="0.25">
      <c r="A3172" t="s">
        <v>2926</v>
      </c>
      <c r="B3172" s="2">
        <v>0</v>
      </c>
      <c r="E3172" s="4" t="e">
        <v>#N/A</v>
      </c>
      <c r="F3172" s="4">
        <v>0.18</v>
      </c>
      <c r="K3172" s="4">
        <v>0.17</v>
      </c>
      <c r="L3172" s="4">
        <v>0.32090000000000002</v>
      </c>
      <c r="M3172" s="4">
        <v>0.52769999999999995</v>
      </c>
      <c r="N3172" s="4">
        <v>0.48</v>
      </c>
      <c r="O3172" s="4">
        <v>0.40039999999999998</v>
      </c>
      <c r="P3172" s="4">
        <v>0.50390000000000001</v>
      </c>
    </row>
    <row r="3173" spans="1:16" x14ac:dyDescent="0.25">
      <c r="A3173" t="s">
        <v>2927</v>
      </c>
      <c r="B3173" s="2">
        <v>0</v>
      </c>
      <c r="E3173" s="4" t="e">
        <v>#N/A</v>
      </c>
      <c r="F3173" s="4">
        <v>0.18</v>
      </c>
      <c r="K3173" s="4">
        <v>0.17</v>
      </c>
      <c r="L3173" s="4">
        <v>0.32090000000000002</v>
      </c>
      <c r="M3173" s="4">
        <v>0.52769999999999995</v>
      </c>
      <c r="N3173" s="4">
        <v>0.48</v>
      </c>
      <c r="O3173" s="4">
        <v>0.40039999999999998</v>
      </c>
      <c r="P3173" s="4">
        <v>0.50390000000000001</v>
      </c>
    </row>
    <row r="3174" spans="1:16" x14ac:dyDescent="0.25">
      <c r="A3174" t="s">
        <v>2928</v>
      </c>
      <c r="B3174" s="2">
        <v>0</v>
      </c>
      <c r="E3174" s="4" t="e">
        <v>#N/A</v>
      </c>
      <c r="F3174" s="4">
        <v>0.18</v>
      </c>
      <c r="K3174" s="4">
        <v>0.17</v>
      </c>
      <c r="L3174" s="4">
        <v>0.32090000000000002</v>
      </c>
      <c r="M3174" s="4">
        <v>0.52769999999999995</v>
      </c>
      <c r="N3174" s="4">
        <v>0.48</v>
      </c>
      <c r="O3174" s="4">
        <v>0.40039999999999998</v>
      </c>
      <c r="P3174" s="4">
        <v>0.50390000000000001</v>
      </c>
    </row>
    <row r="3175" spans="1:16" x14ac:dyDescent="0.25">
      <c r="A3175" t="s">
        <v>2929</v>
      </c>
      <c r="B3175" s="2">
        <v>0</v>
      </c>
      <c r="E3175" s="4" t="e">
        <v>#N/A</v>
      </c>
      <c r="F3175" s="4">
        <v>0.18</v>
      </c>
      <c r="K3175" s="4">
        <v>0.17</v>
      </c>
      <c r="L3175" s="4">
        <v>0.32090000000000002</v>
      </c>
      <c r="M3175" s="4">
        <v>0.52769999999999995</v>
      </c>
      <c r="N3175" s="4">
        <v>0.48</v>
      </c>
      <c r="O3175" s="4">
        <v>0.40039999999999998</v>
      </c>
      <c r="P3175" s="4">
        <v>0.50390000000000001</v>
      </c>
    </row>
    <row r="3176" spans="1:16" x14ac:dyDescent="0.25">
      <c r="A3176" t="s">
        <v>2930</v>
      </c>
      <c r="B3176" s="2">
        <v>0</v>
      </c>
      <c r="E3176" s="4" t="e">
        <v>#N/A</v>
      </c>
      <c r="F3176" s="4">
        <v>0.18</v>
      </c>
      <c r="K3176" s="4">
        <v>0.17</v>
      </c>
      <c r="L3176" s="4">
        <v>0.32090000000000002</v>
      </c>
      <c r="M3176" s="4">
        <v>0.52769999999999995</v>
      </c>
      <c r="N3176" s="4">
        <v>0.48</v>
      </c>
      <c r="O3176" s="4">
        <v>0.40039999999999998</v>
      </c>
      <c r="P3176" s="4">
        <v>0.50390000000000001</v>
      </c>
    </row>
    <row r="3177" spans="1:16" x14ac:dyDescent="0.25">
      <c r="A3177" t="s">
        <v>2931</v>
      </c>
      <c r="B3177" s="2">
        <v>0</v>
      </c>
      <c r="E3177" s="4" t="e">
        <v>#N/A</v>
      </c>
      <c r="F3177" s="4">
        <v>0.18</v>
      </c>
      <c r="K3177" s="4">
        <v>0.17</v>
      </c>
      <c r="L3177" s="4">
        <v>0.32090000000000002</v>
      </c>
      <c r="M3177" s="4">
        <v>0.52769999999999995</v>
      </c>
      <c r="N3177" s="4">
        <v>0.48</v>
      </c>
      <c r="O3177" s="4">
        <v>0.40039999999999998</v>
      </c>
      <c r="P3177" s="4">
        <v>0.50390000000000001</v>
      </c>
    </row>
    <row r="3178" spans="1:16" x14ac:dyDescent="0.25">
      <c r="A3178" t="s">
        <v>2932</v>
      </c>
      <c r="B3178" s="2">
        <v>0</v>
      </c>
      <c r="E3178" s="4" t="e">
        <v>#N/A</v>
      </c>
      <c r="F3178" s="4">
        <v>0.18</v>
      </c>
      <c r="K3178" s="4">
        <v>0.17</v>
      </c>
      <c r="L3178" s="4">
        <v>0.32090000000000002</v>
      </c>
      <c r="M3178" s="4">
        <v>0.52769999999999995</v>
      </c>
      <c r="N3178" s="4">
        <v>0.48</v>
      </c>
      <c r="O3178" s="4">
        <v>0.40039999999999998</v>
      </c>
      <c r="P3178" s="4">
        <v>0.50390000000000001</v>
      </c>
    </row>
    <row r="3179" spans="1:16" x14ac:dyDescent="0.25">
      <c r="A3179" t="s">
        <v>2933</v>
      </c>
      <c r="B3179" s="2">
        <v>0</v>
      </c>
      <c r="E3179" s="4" t="e">
        <v>#N/A</v>
      </c>
      <c r="F3179" s="4">
        <v>0.18</v>
      </c>
      <c r="K3179" s="4">
        <v>0.17</v>
      </c>
      <c r="L3179" s="4">
        <v>0.32090000000000002</v>
      </c>
      <c r="M3179" s="4">
        <v>0.52769999999999995</v>
      </c>
      <c r="N3179" s="4">
        <v>0.48</v>
      </c>
      <c r="O3179" s="4">
        <v>0.40039999999999998</v>
      </c>
      <c r="P3179" s="4">
        <v>0.50390000000000001</v>
      </c>
    </row>
    <row r="3180" spans="1:16" x14ac:dyDescent="0.25">
      <c r="A3180" t="s">
        <v>2934</v>
      </c>
      <c r="B3180" s="2">
        <v>0</v>
      </c>
      <c r="E3180" s="4" t="e">
        <v>#N/A</v>
      </c>
      <c r="F3180" s="4">
        <v>0.18</v>
      </c>
      <c r="K3180" s="4">
        <v>0.17</v>
      </c>
      <c r="L3180" s="4">
        <v>0.32090000000000002</v>
      </c>
      <c r="M3180" s="4">
        <v>0.52769999999999995</v>
      </c>
      <c r="N3180" s="4">
        <v>0.48</v>
      </c>
      <c r="O3180" s="4">
        <v>0.40039999999999998</v>
      </c>
      <c r="P3180" s="4">
        <v>0.50390000000000001</v>
      </c>
    </row>
    <row r="3181" spans="1:16" x14ac:dyDescent="0.25">
      <c r="A3181" t="s">
        <v>2935</v>
      </c>
      <c r="B3181" s="2">
        <v>0</v>
      </c>
      <c r="E3181" s="4" t="e">
        <v>#N/A</v>
      </c>
      <c r="F3181" s="4">
        <v>0.18</v>
      </c>
      <c r="K3181" s="4">
        <v>0.17</v>
      </c>
      <c r="L3181" s="4">
        <v>0.32090000000000002</v>
      </c>
      <c r="M3181" s="4">
        <v>0.52769999999999995</v>
      </c>
      <c r="N3181" s="4">
        <v>0.48</v>
      </c>
      <c r="O3181" s="4">
        <v>0.40039999999999998</v>
      </c>
      <c r="P3181" s="4">
        <v>0.50390000000000001</v>
      </c>
    </row>
    <row r="3182" spans="1:16" x14ac:dyDescent="0.25">
      <c r="A3182" t="s">
        <v>2936</v>
      </c>
      <c r="B3182" s="2">
        <v>0</v>
      </c>
      <c r="E3182" s="4" t="e">
        <v>#N/A</v>
      </c>
      <c r="F3182" s="4">
        <v>0.18</v>
      </c>
      <c r="K3182" s="4">
        <v>0.17</v>
      </c>
      <c r="L3182" s="4">
        <v>0.32090000000000002</v>
      </c>
      <c r="M3182" s="4">
        <v>0.52769999999999995</v>
      </c>
      <c r="N3182" s="4">
        <v>0.48</v>
      </c>
      <c r="O3182" s="4">
        <v>0.40039999999999998</v>
      </c>
      <c r="P3182" s="4">
        <v>0.50390000000000001</v>
      </c>
    </row>
    <row r="3183" spans="1:16" x14ac:dyDescent="0.25">
      <c r="A3183" t="s">
        <v>2937</v>
      </c>
      <c r="B3183" s="2">
        <v>0</v>
      </c>
      <c r="E3183" s="4" t="e">
        <v>#N/A</v>
      </c>
      <c r="F3183" s="4">
        <v>0.18</v>
      </c>
      <c r="K3183" s="4">
        <v>0.17</v>
      </c>
      <c r="L3183" s="4">
        <v>0.32090000000000002</v>
      </c>
      <c r="M3183" s="4">
        <v>0.52769999999999995</v>
      </c>
      <c r="N3183" s="4">
        <v>0.48</v>
      </c>
      <c r="O3183" s="4">
        <v>0.40039999999999998</v>
      </c>
      <c r="P3183" s="4">
        <v>0.50390000000000001</v>
      </c>
    </row>
    <row r="3184" spans="1:16" x14ac:dyDescent="0.25">
      <c r="A3184" t="s">
        <v>2938</v>
      </c>
      <c r="B3184" s="2">
        <v>0</v>
      </c>
      <c r="E3184" s="4" t="e">
        <v>#N/A</v>
      </c>
      <c r="F3184" s="4">
        <v>0.18</v>
      </c>
      <c r="K3184" s="4">
        <v>0.17</v>
      </c>
      <c r="L3184" s="4">
        <v>0.32090000000000002</v>
      </c>
      <c r="M3184" s="4">
        <v>0.52769999999999995</v>
      </c>
      <c r="N3184" s="4">
        <v>0.48</v>
      </c>
      <c r="O3184" s="4">
        <v>0.40039999999999998</v>
      </c>
      <c r="P3184" s="4">
        <v>0.50390000000000001</v>
      </c>
    </row>
    <row r="3185" spans="1:16" x14ac:dyDescent="0.25">
      <c r="A3185" t="s">
        <v>2939</v>
      </c>
      <c r="B3185" s="2">
        <v>0</v>
      </c>
      <c r="E3185" s="4" t="e">
        <v>#N/A</v>
      </c>
      <c r="F3185" s="4">
        <v>0.18</v>
      </c>
      <c r="K3185" s="4">
        <v>0.17</v>
      </c>
      <c r="L3185" s="4">
        <v>0.32090000000000002</v>
      </c>
      <c r="M3185" s="4">
        <v>0.52769999999999995</v>
      </c>
      <c r="N3185" s="4">
        <v>0.48</v>
      </c>
      <c r="O3185" s="4">
        <v>0.40039999999999998</v>
      </c>
      <c r="P3185" s="4">
        <v>0.50390000000000001</v>
      </c>
    </row>
    <row r="3186" spans="1:16" x14ac:dyDescent="0.25">
      <c r="A3186" t="s">
        <v>2940</v>
      </c>
      <c r="B3186" s="2">
        <v>0</v>
      </c>
      <c r="E3186" s="4" t="e">
        <v>#N/A</v>
      </c>
      <c r="F3186" s="4">
        <v>0.18</v>
      </c>
      <c r="K3186" s="4">
        <v>0.17</v>
      </c>
      <c r="L3186" s="4">
        <v>0.32090000000000002</v>
      </c>
      <c r="M3186" s="4">
        <v>0.52769999999999995</v>
      </c>
      <c r="N3186" s="4">
        <v>0.48</v>
      </c>
      <c r="O3186" s="4">
        <v>0.40039999999999998</v>
      </c>
      <c r="P3186" s="4">
        <v>0.50390000000000001</v>
      </c>
    </row>
    <row r="3187" spans="1:16" x14ac:dyDescent="0.25">
      <c r="A3187" t="s">
        <v>2941</v>
      </c>
      <c r="B3187" s="2">
        <v>0</v>
      </c>
      <c r="E3187" s="4" t="e">
        <v>#N/A</v>
      </c>
      <c r="F3187" s="4">
        <v>0.18</v>
      </c>
      <c r="K3187" s="4">
        <v>0.17</v>
      </c>
      <c r="L3187" s="4">
        <v>0.32090000000000002</v>
      </c>
      <c r="M3187" s="4">
        <v>0.52769999999999995</v>
      </c>
      <c r="N3187" s="4">
        <v>0.48</v>
      </c>
      <c r="O3187" s="4">
        <v>0.40039999999999998</v>
      </c>
      <c r="P3187" s="4">
        <v>0.50390000000000001</v>
      </c>
    </row>
    <row r="3188" spans="1:16" x14ac:dyDescent="0.25">
      <c r="A3188" t="s">
        <v>2942</v>
      </c>
      <c r="B3188" s="2">
        <v>0</v>
      </c>
      <c r="E3188" s="4" t="e">
        <v>#N/A</v>
      </c>
      <c r="F3188" s="4">
        <v>0.18</v>
      </c>
      <c r="K3188" s="4">
        <v>0.17</v>
      </c>
      <c r="L3188" s="4">
        <v>0.32090000000000002</v>
      </c>
      <c r="M3188" s="4">
        <v>0.52769999999999995</v>
      </c>
      <c r="N3188" s="4">
        <v>0.48</v>
      </c>
      <c r="O3188" s="4">
        <v>0.40039999999999998</v>
      </c>
      <c r="P3188" s="4">
        <v>0.50390000000000001</v>
      </c>
    </row>
    <row r="3189" spans="1:16" x14ac:dyDescent="0.25">
      <c r="A3189" t="s">
        <v>2943</v>
      </c>
      <c r="B3189" s="2">
        <v>0</v>
      </c>
      <c r="E3189" s="4" t="e">
        <v>#N/A</v>
      </c>
      <c r="F3189" s="4">
        <v>0.18</v>
      </c>
      <c r="K3189" s="4">
        <v>0.17</v>
      </c>
      <c r="L3189" s="4">
        <v>0.32090000000000002</v>
      </c>
      <c r="M3189" s="4">
        <v>0.52769999999999995</v>
      </c>
      <c r="N3189" s="4">
        <v>0.48</v>
      </c>
      <c r="O3189" s="4">
        <v>0.40039999999999998</v>
      </c>
      <c r="P3189" s="4">
        <v>0.50390000000000001</v>
      </c>
    </row>
    <row r="3190" spans="1:16" x14ac:dyDescent="0.25">
      <c r="A3190" t="s">
        <v>2944</v>
      </c>
      <c r="B3190" s="2">
        <v>0</v>
      </c>
      <c r="E3190" s="4" t="e">
        <v>#N/A</v>
      </c>
      <c r="F3190" s="4">
        <v>0.18</v>
      </c>
      <c r="K3190" s="4">
        <v>0.17</v>
      </c>
      <c r="L3190" s="4">
        <v>0.32090000000000002</v>
      </c>
      <c r="M3190" s="4">
        <v>0.52769999999999995</v>
      </c>
      <c r="N3190" s="4">
        <v>0.48</v>
      </c>
      <c r="O3190" s="4">
        <v>0.40039999999999998</v>
      </c>
      <c r="P3190" s="4">
        <v>0.50390000000000001</v>
      </c>
    </row>
    <row r="3191" spans="1:16" x14ac:dyDescent="0.25">
      <c r="A3191" t="s">
        <v>2945</v>
      </c>
      <c r="B3191" s="2">
        <v>0</v>
      </c>
      <c r="E3191" s="4" t="e">
        <v>#N/A</v>
      </c>
      <c r="F3191" s="4">
        <v>0.18</v>
      </c>
      <c r="K3191" s="4">
        <v>0.17</v>
      </c>
      <c r="L3191" s="4">
        <v>0.32090000000000002</v>
      </c>
      <c r="M3191" s="4">
        <v>0.52769999999999995</v>
      </c>
      <c r="N3191" s="4">
        <v>0.48</v>
      </c>
      <c r="O3191" s="4">
        <v>0.40039999999999998</v>
      </c>
      <c r="P3191" s="4">
        <v>0.50390000000000001</v>
      </c>
    </row>
    <row r="3192" spans="1:16" x14ac:dyDescent="0.25">
      <c r="A3192" t="s">
        <v>2946</v>
      </c>
      <c r="B3192" s="2">
        <v>0</v>
      </c>
      <c r="E3192" s="4" t="e">
        <v>#N/A</v>
      </c>
      <c r="F3192" s="4">
        <v>0.18</v>
      </c>
      <c r="K3192" s="4">
        <v>0.17</v>
      </c>
      <c r="L3192" s="4">
        <v>0.32090000000000002</v>
      </c>
      <c r="M3192" s="4">
        <v>0.52769999999999995</v>
      </c>
      <c r="N3192" s="4">
        <v>0.48</v>
      </c>
      <c r="O3192" s="4">
        <v>0.40039999999999998</v>
      </c>
      <c r="P3192" s="4">
        <v>0.50390000000000001</v>
      </c>
    </row>
    <row r="3193" spans="1:16" x14ac:dyDescent="0.25">
      <c r="A3193" t="s">
        <v>2947</v>
      </c>
      <c r="B3193" s="2">
        <v>0</v>
      </c>
      <c r="E3193" s="4" t="e">
        <v>#N/A</v>
      </c>
      <c r="F3193" s="4">
        <v>0.18</v>
      </c>
      <c r="K3193" s="4">
        <v>0.17</v>
      </c>
      <c r="L3193" s="4">
        <v>0.32090000000000002</v>
      </c>
      <c r="M3193" s="4">
        <v>0.52769999999999995</v>
      </c>
      <c r="N3193" s="4">
        <v>0.48</v>
      </c>
      <c r="O3193" s="4">
        <v>0.40039999999999998</v>
      </c>
      <c r="P3193" s="4">
        <v>0.50390000000000001</v>
      </c>
    </row>
    <row r="3194" spans="1:16" x14ac:dyDescent="0.25">
      <c r="A3194" t="s">
        <v>2948</v>
      </c>
      <c r="B3194" s="2">
        <v>0</v>
      </c>
      <c r="E3194" s="4" t="e">
        <v>#N/A</v>
      </c>
      <c r="F3194" s="4">
        <v>0.18</v>
      </c>
      <c r="K3194" s="4">
        <v>0.17</v>
      </c>
      <c r="L3194" s="4">
        <v>0.32090000000000002</v>
      </c>
      <c r="M3194" s="4">
        <v>0.52769999999999995</v>
      </c>
      <c r="N3194" s="4">
        <v>0.48</v>
      </c>
      <c r="O3194" s="4">
        <v>0.40039999999999998</v>
      </c>
      <c r="P3194" s="4">
        <v>0.50390000000000001</v>
      </c>
    </row>
    <row r="3195" spans="1:16" x14ac:dyDescent="0.25">
      <c r="A3195" t="s">
        <v>2949</v>
      </c>
      <c r="B3195" s="2">
        <v>0</v>
      </c>
      <c r="E3195" s="4" t="e">
        <v>#N/A</v>
      </c>
      <c r="F3195" s="4">
        <v>0.18</v>
      </c>
      <c r="K3195" s="4">
        <v>0.17</v>
      </c>
      <c r="L3195" s="4">
        <v>0.32090000000000002</v>
      </c>
      <c r="M3195" s="4">
        <v>0.52769999999999995</v>
      </c>
      <c r="N3195" s="4">
        <v>0.48</v>
      </c>
      <c r="O3195" s="4">
        <v>0.40039999999999998</v>
      </c>
      <c r="P3195" s="4">
        <v>0.50390000000000001</v>
      </c>
    </row>
    <row r="3196" spans="1:16" x14ac:dyDescent="0.25">
      <c r="A3196" t="s">
        <v>2950</v>
      </c>
      <c r="B3196" s="2">
        <v>0</v>
      </c>
      <c r="E3196" s="4" t="e">
        <v>#N/A</v>
      </c>
      <c r="F3196" s="4">
        <v>0.18</v>
      </c>
      <c r="K3196" s="4">
        <v>0.17</v>
      </c>
      <c r="L3196" s="4">
        <v>0.32090000000000002</v>
      </c>
      <c r="M3196" s="4">
        <v>0.52769999999999995</v>
      </c>
      <c r="N3196" s="4">
        <v>0.48</v>
      </c>
      <c r="O3196" s="4">
        <v>0.40039999999999998</v>
      </c>
      <c r="P3196" s="4">
        <v>0.50390000000000001</v>
      </c>
    </row>
    <row r="3197" spans="1:16" x14ac:dyDescent="0.25">
      <c r="A3197" t="s">
        <v>2951</v>
      </c>
      <c r="B3197" s="2">
        <v>0</v>
      </c>
      <c r="E3197" s="4" t="e">
        <v>#N/A</v>
      </c>
      <c r="F3197" s="4">
        <v>0.18</v>
      </c>
      <c r="K3197" s="4">
        <v>0.17</v>
      </c>
      <c r="L3197" s="4">
        <v>0.32090000000000002</v>
      </c>
      <c r="M3197" s="4">
        <v>0.52769999999999995</v>
      </c>
      <c r="N3197" s="4">
        <v>0.48</v>
      </c>
      <c r="O3197" s="4">
        <v>0.40039999999999998</v>
      </c>
      <c r="P3197" s="4">
        <v>0.50390000000000001</v>
      </c>
    </row>
    <row r="3198" spans="1:16" x14ac:dyDescent="0.25">
      <c r="A3198" t="s">
        <v>2952</v>
      </c>
      <c r="B3198" s="2">
        <v>0</v>
      </c>
      <c r="E3198" s="4" t="e">
        <v>#N/A</v>
      </c>
      <c r="F3198" s="4">
        <v>0.18</v>
      </c>
      <c r="K3198" s="4">
        <v>0.17</v>
      </c>
      <c r="L3198" s="4">
        <v>0.32090000000000002</v>
      </c>
      <c r="M3198" s="4">
        <v>0.52769999999999995</v>
      </c>
      <c r="N3198" s="4">
        <v>0.48</v>
      </c>
      <c r="O3198" s="4">
        <v>0.40039999999999998</v>
      </c>
      <c r="P3198" s="4">
        <v>0.50390000000000001</v>
      </c>
    </row>
    <row r="3199" spans="1:16" x14ac:dyDescent="0.25">
      <c r="A3199" t="s">
        <v>2953</v>
      </c>
      <c r="B3199" s="2">
        <v>0</v>
      </c>
      <c r="E3199" s="4" t="e">
        <v>#N/A</v>
      </c>
      <c r="F3199" s="4">
        <v>0.18</v>
      </c>
      <c r="K3199" s="4">
        <v>0.17</v>
      </c>
      <c r="L3199" s="4">
        <v>0.32090000000000002</v>
      </c>
      <c r="M3199" s="4">
        <v>0.52769999999999995</v>
      </c>
      <c r="N3199" s="4">
        <v>0.48</v>
      </c>
      <c r="O3199" s="4">
        <v>0.40039999999999998</v>
      </c>
      <c r="P3199" s="4">
        <v>0.50390000000000001</v>
      </c>
    </row>
    <row r="3200" spans="1:16" x14ac:dyDescent="0.25">
      <c r="A3200" t="s">
        <v>2954</v>
      </c>
      <c r="B3200" s="2">
        <v>0</v>
      </c>
      <c r="E3200" s="4" t="e">
        <v>#N/A</v>
      </c>
      <c r="F3200" s="4">
        <v>0.18</v>
      </c>
      <c r="K3200" s="4">
        <v>0.17</v>
      </c>
      <c r="L3200" s="4">
        <v>0.32090000000000002</v>
      </c>
      <c r="M3200" s="4">
        <v>0.52769999999999995</v>
      </c>
      <c r="N3200" s="4">
        <v>0.48</v>
      </c>
      <c r="O3200" s="4">
        <v>0.40039999999999998</v>
      </c>
      <c r="P3200" s="4">
        <v>0.50390000000000001</v>
      </c>
    </row>
    <row r="3201" spans="1:16" x14ac:dyDescent="0.25">
      <c r="A3201" t="s">
        <v>2955</v>
      </c>
      <c r="B3201" s="2">
        <v>0</v>
      </c>
      <c r="E3201" s="4" t="e">
        <v>#N/A</v>
      </c>
      <c r="F3201" s="4">
        <v>0.18</v>
      </c>
      <c r="K3201" s="4">
        <v>0.17</v>
      </c>
      <c r="L3201" s="4">
        <v>0.32090000000000002</v>
      </c>
      <c r="M3201" s="4">
        <v>0.52769999999999995</v>
      </c>
      <c r="N3201" s="4">
        <v>0.48</v>
      </c>
      <c r="O3201" s="4">
        <v>0.40039999999999998</v>
      </c>
      <c r="P3201" s="4">
        <v>0.50390000000000001</v>
      </c>
    </row>
    <row r="3202" spans="1:16" x14ac:dyDescent="0.25">
      <c r="A3202" t="s">
        <v>2956</v>
      </c>
      <c r="B3202" s="2">
        <v>0</v>
      </c>
      <c r="E3202" s="4" t="e">
        <v>#N/A</v>
      </c>
      <c r="F3202" s="4">
        <v>0.18</v>
      </c>
      <c r="K3202" s="4">
        <v>0.17</v>
      </c>
      <c r="L3202" s="4">
        <v>0.32090000000000002</v>
      </c>
      <c r="M3202" s="4">
        <v>0.52769999999999995</v>
      </c>
      <c r="N3202" s="4">
        <v>0.48</v>
      </c>
      <c r="O3202" s="4">
        <v>0.40039999999999998</v>
      </c>
      <c r="P3202" s="4">
        <v>0.50390000000000001</v>
      </c>
    </row>
    <row r="3203" spans="1:16" x14ac:dyDescent="0.25">
      <c r="A3203" t="s">
        <v>2957</v>
      </c>
      <c r="B3203" s="2">
        <v>0</v>
      </c>
      <c r="E3203" s="4" t="e">
        <v>#N/A</v>
      </c>
      <c r="F3203" s="4">
        <v>0.18</v>
      </c>
      <c r="K3203" s="4">
        <v>0.17</v>
      </c>
      <c r="L3203" s="4">
        <v>0.32090000000000002</v>
      </c>
      <c r="M3203" s="4">
        <v>0.52769999999999995</v>
      </c>
      <c r="N3203" s="4">
        <v>0.48</v>
      </c>
      <c r="O3203" s="4">
        <v>0.40039999999999998</v>
      </c>
      <c r="P3203" s="4">
        <v>0.50390000000000001</v>
      </c>
    </row>
    <row r="3204" spans="1:16" x14ac:dyDescent="0.25">
      <c r="A3204" t="s">
        <v>2958</v>
      </c>
      <c r="B3204" s="2">
        <v>0</v>
      </c>
      <c r="E3204" s="4" t="e">
        <v>#N/A</v>
      </c>
      <c r="F3204" s="4">
        <v>0.18</v>
      </c>
      <c r="K3204" s="4">
        <v>0.17</v>
      </c>
      <c r="L3204" s="4">
        <v>0.32090000000000002</v>
      </c>
      <c r="M3204" s="4">
        <v>0.52769999999999995</v>
      </c>
      <c r="N3204" s="4">
        <v>0.48</v>
      </c>
      <c r="O3204" s="4">
        <v>0.40039999999999998</v>
      </c>
      <c r="P3204" s="4">
        <v>0.50390000000000001</v>
      </c>
    </row>
    <row r="3205" spans="1:16" x14ac:dyDescent="0.25">
      <c r="A3205" t="s">
        <v>2959</v>
      </c>
      <c r="B3205" s="2">
        <v>0</v>
      </c>
      <c r="E3205" s="4" t="e">
        <v>#N/A</v>
      </c>
      <c r="F3205" s="4">
        <v>0.18</v>
      </c>
      <c r="K3205" s="4">
        <v>0.17</v>
      </c>
      <c r="L3205" s="4">
        <v>0.32090000000000002</v>
      </c>
      <c r="M3205" s="4">
        <v>0.52769999999999995</v>
      </c>
      <c r="N3205" s="4">
        <v>0.48</v>
      </c>
      <c r="O3205" s="4">
        <v>0.40039999999999998</v>
      </c>
      <c r="P3205" s="4">
        <v>0.50390000000000001</v>
      </c>
    </row>
    <row r="3206" spans="1:16" x14ac:dyDescent="0.25">
      <c r="A3206" t="s">
        <v>2960</v>
      </c>
      <c r="B3206" s="2">
        <v>0</v>
      </c>
      <c r="E3206" s="4" t="e">
        <v>#N/A</v>
      </c>
      <c r="F3206" s="4">
        <v>0.18</v>
      </c>
      <c r="K3206" s="4">
        <v>0.17</v>
      </c>
      <c r="L3206" s="4">
        <v>0.32090000000000002</v>
      </c>
      <c r="M3206" s="4">
        <v>0.52769999999999995</v>
      </c>
      <c r="N3206" s="4">
        <v>0.48</v>
      </c>
      <c r="O3206" s="4">
        <v>0.40039999999999998</v>
      </c>
      <c r="P3206" s="4">
        <v>0.50390000000000001</v>
      </c>
    </row>
    <row r="3207" spans="1:16" x14ac:dyDescent="0.25">
      <c r="A3207" t="s">
        <v>2961</v>
      </c>
      <c r="B3207" s="2">
        <v>0</v>
      </c>
      <c r="E3207" s="4" t="e">
        <v>#N/A</v>
      </c>
      <c r="F3207" s="4">
        <v>0.18</v>
      </c>
      <c r="K3207" s="4">
        <v>0.17</v>
      </c>
      <c r="L3207" s="4">
        <v>0.32090000000000002</v>
      </c>
      <c r="M3207" s="4">
        <v>0.52769999999999995</v>
      </c>
      <c r="N3207" s="4">
        <v>0.48</v>
      </c>
      <c r="O3207" s="4">
        <v>0.40039999999999998</v>
      </c>
      <c r="P3207" s="4">
        <v>0.50390000000000001</v>
      </c>
    </row>
    <row r="3208" spans="1:16" x14ac:dyDescent="0.25">
      <c r="A3208" t="s">
        <v>2962</v>
      </c>
      <c r="B3208" s="2">
        <v>0</v>
      </c>
      <c r="E3208" s="4" t="e">
        <v>#N/A</v>
      </c>
      <c r="F3208" s="4">
        <v>0.18</v>
      </c>
      <c r="K3208" s="4">
        <v>0.17</v>
      </c>
      <c r="L3208" s="4">
        <v>0.32090000000000002</v>
      </c>
      <c r="M3208" s="4">
        <v>0.52769999999999995</v>
      </c>
      <c r="N3208" s="4">
        <v>0.48</v>
      </c>
      <c r="O3208" s="4">
        <v>0.40039999999999998</v>
      </c>
      <c r="P3208" s="4">
        <v>0.50390000000000001</v>
      </c>
    </row>
    <row r="3209" spans="1:16" x14ac:dyDescent="0.25">
      <c r="A3209" t="s">
        <v>2963</v>
      </c>
      <c r="B3209" s="2">
        <v>0</v>
      </c>
      <c r="E3209" s="4" t="e">
        <v>#N/A</v>
      </c>
      <c r="F3209" s="4">
        <v>0.18</v>
      </c>
      <c r="K3209" s="4">
        <v>0.17</v>
      </c>
      <c r="L3209" s="4">
        <v>0.32090000000000002</v>
      </c>
      <c r="M3209" s="4">
        <v>0.52769999999999995</v>
      </c>
      <c r="N3209" s="4">
        <v>0.48</v>
      </c>
      <c r="O3209" s="4">
        <v>0.40039999999999998</v>
      </c>
      <c r="P3209" s="4">
        <v>0.50390000000000001</v>
      </c>
    </row>
    <row r="3210" spans="1:16" x14ac:dyDescent="0.25">
      <c r="A3210" t="s">
        <v>2964</v>
      </c>
      <c r="B3210" s="2">
        <v>0</v>
      </c>
      <c r="E3210" s="4" t="e">
        <v>#N/A</v>
      </c>
      <c r="F3210" s="4">
        <v>0.18</v>
      </c>
      <c r="K3210" s="4">
        <v>0.17</v>
      </c>
      <c r="L3210" s="4">
        <v>0.32090000000000002</v>
      </c>
      <c r="M3210" s="4">
        <v>0.52769999999999995</v>
      </c>
      <c r="N3210" s="4">
        <v>0.48</v>
      </c>
      <c r="O3210" s="4">
        <v>0.40039999999999998</v>
      </c>
      <c r="P3210" s="4">
        <v>0.50390000000000001</v>
      </c>
    </row>
    <row r="3211" spans="1:16" x14ac:dyDescent="0.25">
      <c r="A3211" t="s">
        <v>2965</v>
      </c>
      <c r="B3211" s="2">
        <v>0</v>
      </c>
      <c r="E3211" s="4" t="e">
        <v>#N/A</v>
      </c>
      <c r="F3211" s="4">
        <v>0.18</v>
      </c>
      <c r="K3211" s="4">
        <v>0.17</v>
      </c>
      <c r="L3211" s="4">
        <v>0.32090000000000002</v>
      </c>
      <c r="M3211" s="4">
        <v>0.52769999999999995</v>
      </c>
      <c r="N3211" s="4">
        <v>0.48</v>
      </c>
      <c r="O3211" s="4">
        <v>0.40039999999999998</v>
      </c>
      <c r="P3211" s="4">
        <v>0.50390000000000001</v>
      </c>
    </row>
    <row r="3212" spans="1:16" x14ac:dyDescent="0.25">
      <c r="A3212" t="s">
        <v>2966</v>
      </c>
      <c r="B3212" s="2">
        <v>0</v>
      </c>
      <c r="E3212" s="4" t="e">
        <v>#N/A</v>
      </c>
      <c r="F3212" s="4">
        <v>0.18</v>
      </c>
      <c r="K3212" s="4">
        <v>0.17</v>
      </c>
      <c r="L3212" s="4">
        <v>0.32090000000000002</v>
      </c>
      <c r="M3212" s="4">
        <v>0.52769999999999995</v>
      </c>
      <c r="N3212" s="4">
        <v>0.48</v>
      </c>
      <c r="O3212" s="4">
        <v>0.40039999999999998</v>
      </c>
      <c r="P3212" s="4">
        <v>0.50390000000000001</v>
      </c>
    </row>
    <row r="3213" spans="1:16" x14ac:dyDescent="0.25">
      <c r="A3213" t="s">
        <v>2967</v>
      </c>
      <c r="B3213" s="2">
        <v>0</v>
      </c>
      <c r="E3213" s="4" t="e">
        <v>#N/A</v>
      </c>
      <c r="F3213" s="4">
        <v>0.18</v>
      </c>
      <c r="K3213" s="4">
        <v>0.17</v>
      </c>
      <c r="L3213" s="4">
        <v>0.32090000000000002</v>
      </c>
      <c r="M3213" s="4">
        <v>0.52769999999999995</v>
      </c>
      <c r="N3213" s="4">
        <v>0.48</v>
      </c>
      <c r="O3213" s="4">
        <v>0.40039999999999998</v>
      </c>
      <c r="P3213" s="4">
        <v>0.50390000000000001</v>
      </c>
    </row>
    <row r="3214" spans="1:16" x14ac:dyDescent="0.25">
      <c r="A3214" t="s">
        <v>2968</v>
      </c>
      <c r="B3214" s="2">
        <v>0</v>
      </c>
      <c r="E3214" s="4" t="e">
        <v>#N/A</v>
      </c>
      <c r="F3214" s="4">
        <v>0.18</v>
      </c>
      <c r="K3214" s="4">
        <v>0.17</v>
      </c>
      <c r="L3214" s="4">
        <v>0.32090000000000002</v>
      </c>
      <c r="M3214" s="4">
        <v>0.52769999999999995</v>
      </c>
      <c r="N3214" s="4">
        <v>0.48</v>
      </c>
      <c r="O3214" s="4">
        <v>0.40039999999999998</v>
      </c>
      <c r="P3214" s="4">
        <v>0.50390000000000001</v>
      </c>
    </row>
    <row r="3215" spans="1:16" x14ac:dyDescent="0.25">
      <c r="A3215" t="s">
        <v>2969</v>
      </c>
      <c r="B3215" s="2">
        <v>0</v>
      </c>
      <c r="E3215" s="4" t="e">
        <v>#N/A</v>
      </c>
      <c r="F3215" s="4">
        <v>0.18</v>
      </c>
      <c r="K3215" s="4">
        <v>0.17</v>
      </c>
      <c r="L3215" s="4">
        <v>0.32090000000000002</v>
      </c>
      <c r="M3215" s="4">
        <v>0.52769999999999995</v>
      </c>
      <c r="N3215" s="4">
        <v>0.48</v>
      </c>
      <c r="O3215" s="4">
        <v>0.40039999999999998</v>
      </c>
      <c r="P3215" s="4">
        <v>0.50390000000000001</v>
      </c>
    </row>
    <row r="3216" spans="1:16" x14ac:dyDescent="0.25">
      <c r="A3216" t="s">
        <v>2970</v>
      </c>
      <c r="B3216" s="2">
        <v>0</v>
      </c>
      <c r="E3216" s="4" t="e">
        <v>#N/A</v>
      </c>
      <c r="F3216" s="4">
        <v>0.18</v>
      </c>
      <c r="K3216" s="4">
        <v>0.17</v>
      </c>
      <c r="L3216" s="4">
        <v>0.32090000000000002</v>
      </c>
      <c r="M3216" s="4">
        <v>0.52769999999999995</v>
      </c>
      <c r="N3216" s="4">
        <v>0.48</v>
      </c>
      <c r="O3216" s="4">
        <v>0.40039999999999998</v>
      </c>
      <c r="P3216" s="4">
        <v>0.50390000000000001</v>
      </c>
    </row>
    <row r="3217" spans="1:16" x14ac:dyDescent="0.25">
      <c r="A3217" t="s">
        <v>2971</v>
      </c>
      <c r="B3217" s="2">
        <v>0</v>
      </c>
      <c r="E3217" s="4" t="e">
        <v>#N/A</v>
      </c>
      <c r="F3217" s="4">
        <v>0.18</v>
      </c>
      <c r="K3217" s="4">
        <v>0.17</v>
      </c>
      <c r="L3217" s="4">
        <v>0.32090000000000002</v>
      </c>
      <c r="M3217" s="4">
        <v>0.52769999999999995</v>
      </c>
      <c r="N3217" s="4">
        <v>0.48</v>
      </c>
      <c r="O3217" s="4">
        <v>0.40039999999999998</v>
      </c>
      <c r="P3217" s="4">
        <v>0.50390000000000001</v>
      </c>
    </row>
    <row r="3218" spans="1:16" x14ac:dyDescent="0.25">
      <c r="A3218" t="s">
        <v>2972</v>
      </c>
      <c r="B3218" s="2">
        <v>0</v>
      </c>
      <c r="E3218" s="4" t="e">
        <v>#N/A</v>
      </c>
      <c r="F3218" s="4">
        <v>0.18</v>
      </c>
      <c r="K3218" s="4">
        <v>0.17</v>
      </c>
      <c r="L3218" s="4">
        <v>0.32090000000000002</v>
      </c>
      <c r="M3218" s="4">
        <v>0.52769999999999995</v>
      </c>
      <c r="N3218" s="4">
        <v>0.48</v>
      </c>
      <c r="O3218" s="4">
        <v>0.40039999999999998</v>
      </c>
      <c r="P3218" s="4">
        <v>0.50390000000000001</v>
      </c>
    </row>
    <row r="3219" spans="1:16" x14ac:dyDescent="0.25">
      <c r="A3219" t="s">
        <v>2973</v>
      </c>
      <c r="B3219" s="2">
        <v>0</v>
      </c>
      <c r="E3219" s="4" t="e">
        <v>#N/A</v>
      </c>
      <c r="F3219" s="4">
        <v>0.18</v>
      </c>
      <c r="K3219" s="4">
        <v>0.17</v>
      </c>
      <c r="L3219" s="4">
        <v>0.32090000000000002</v>
      </c>
      <c r="M3219" s="4">
        <v>0.52769999999999995</v>
      </c>
      <c r="N3219" s="4">
        <v>0.48</v>
      </c>
      <c r="O3219" s="4">
        <v>0.40039999999999998</v>
      </c>
      <c r="P3219" s="4">
        <v>0.50390000000000001</v>
      </c>
    </row>
    <row r="3220" spans="1:16" x14ac:dyDescent="0.25">
      <c r="A3220" t="s">
        <v>2974</v>
      </c>
      <c r="B3220" s="2">
        <v>0</v>
      </c>
      <c r="E3220" s="4" t="e">
        <v>#N/A</v>
      </c>
      <c r="F3220" s="4">
        <v>0.18</v>
      </c>
      <c r="K3220" s="4">
        <v>0.17</v>
      </c>
      <c r="L3220" s="4">
        <v>0.32090000000000002</v>
      </c>
      <c r="M3220" s="4">
        <v>0.52769999999999995</v>
      </c>
      <c r="N3220" s="4">
        <v>0.48</v>
      </c>
      <c r="O3220" s="4">
        <v>0.40039999999999998</v>
      </c>
      <c r="P3220" s="4">
        <v>0.50390000000000001</v>
      </c>
    </row>
    <row r="3221" spans="1:16" x14ac:dyDescent="0.25">
      <c r="A3221" t="s">
        <v>2975</v>
      </c>
      <c r="B3221" s="2">
        <v>0</v>
      </c>
      <c r="E3221" s="4" t="e">
        <v>#N/A</v>
      </c>
      <c r="F3221" s="4">
        <v>0.18</v>
      </c>
      <c r="K3221" s="4">
        <v>0.17</v>
      </c>
      <c r="L3221" s="4">
        <v>0.32090000000000002</v>
      </c>
      <c r="M3221" s="4">
        <v>0.52769999999999995</v>
      </c>
      <c r="N3221" s="4">
        <v>0.48</v>
      </c>
      <c r="O3221" s="4">
        <v>0.40039999999999998</v>
      </c>
      <c r="P3221" s="4">
        <v>0.50390000000000001</v>
      </c>
    </row>
    <row r="3222" spans="1:16" x14ac:dyDescent="0.25">
      <c r="A3222" t="s">
        <v>2976</v>
      </c>
      <c r="B3222" s="2">
        <v>0</v>
      </c>
      <c r="E3222" s="4" t="e">
        <v>#N/A</v>
      </c>
      <c r="F3222" s="4">
        <v>0.18</v>
      </c>
      <c r="K3222" s="4">
        <v>0.17</v>
      </c>
      <c r="L3222" s="4">
        <v>0.32090000000000002</v>
      </c>
      <c r="M3222" s="4">
        <v>0.52769999999999995</v>
      </c>
      <c r="N3222" s="4">
        <v>0.48</v>
      </c>
      <c r="O3222" s="4">
        <v>0.40039999999999998</v>
      </c>
      <c r="P3222" s="4">
        <v>0.50390000000000001</v>
      </c>
    </row>
    <row r="3223" spans="1:16" x14ac:dyDescent="0.25">
      <c r="A3223" t="s">
        <v>2977</v>
      </c>
      <c r="B3223" s="2">
        <v>0</v>
      </c>
      <c r="E3223" s="4" t="e">
        <v>#N/A</v>
      </c>
      <c r="F3223" s="4">
        <v>0.18</v>
      </c>
      <c r="K3223" s="4">
        <v>0.17</v>
      </c>
      <c r="L3223" s="4">
        <v>0.32090000000000002</v>
      </c>
      <c r="M3223" s="4">
        <v>0.52769999999999995</v>
      </c>
      <c r="N3223" s="4">
        <v>0.48</v>
      </c>
      <c r="O3223" s="4">
        <v>0.40039999999999998</v>
      </c>
      <c r="P3223" s="4">
        <v>0.50390000000000001</v>
      </c>
    </row>
    <row r="3224" spans="1:16" x14ac:dyDescent="0.25">
      <c r="A3224" t="s">
        <v>2978</v>
      </c>
      <c r="B3224" s="2">
        <v>0</v>
      </c>
      <c r="E3224" s="4" t="e">
        <v>#N/A</v>
      </c>
      <c r="F3224" s="4">
        <v>0.18</v>
      </c>
      <c r="K3224" s="4">
        <v>0.17</v>
      </c>
      <c r="L3224" s="4">
        <v>0.32090000000000002</v>
      </c>
      <c r="M3224" s="4">
        <v>0.52769999999999995</v>
      </c>
      <c r="N3224" s="4">
        <v>0.48</v>
      </c>
      <c r="O3224" s="4">
        <v>0.40039999999999998</v>
      </c>
      <c r="P3224" s="4">
        <v>0.50390000000000001</v>
      </c>
    </row>
    <row r="3225" spans="1:16" x14ac:dyDescent="0.25">
      <c r="A3225" t="s">
        <v>2979</v>
      </c>
      <c r="B3225" s="2">
        <v>0</v>
      </c>
      <c r="E3225" s="4" t="e">
        <v>#N/A</v>
      </c>
      <c r="F3225" s="4">
        <v>0.18</v>
      </c>
      <c r="K3225" s="4">
        <v>0.17</v>
      </c>
      <c r="L3225" s="4">
        <v>0.32090000000000002</v>
      </c>
      <c r="M3225" s="4">
        <v>0.52769999999999995</v>
      </c>
      <c r="N3225" s="4">
        <v>0.48</v>
      </c>
      <c r="O3225" s="4">
        <v>0.40039999999999998</v>
      </c>
      <c r="P3225" s="4">
        <v>0.50390000000000001</v>
      </c>
    </row>
    <row r="3226" spans="1:16" x14ac:dyDescent="0.25">
      <c r="A3226" t="s">
        <v>2980</v>
      </c>
      <c r="B3226" s="2">
        <v>0</v>
      </c>
      <c r="E3226" s="4" t="e">
        <v>#N/A</v>
      </c>
      <c r="F3226" s="4">
        <v>0.18</v>
      </c>
      <c r="K3226" s="4">
        <v>0.17</v>
      </c>
      <c r="L3226" s="4">
        <v>0.32090000000000002</v>
      </c>
      <c r="M3226" s="4">
        <v>0.52769999999999995</v>
      </c>
      <c r="N3226" s="4">
        <v>0.48</v>
      </c>
      <c r="O3226" s="4">
        <v>0.40039999999999998</v>
      </c>
      <c r="P3226" s="4">
        <v>0.50390000000000001</v>
      </c>
    </row>
    <row r="3227" spans="1:16" x14ac:dyDescent="0.25">
      <c r="A3227" t="s">
        <v>2981</v>
      </c>
      <c r="B3227" s="2">
        <v>0</v>
      </c>
      <c r="E3227" s="4" t="e">
        <v>#N/A</v>
      </c>
      <c r="F3227" s="4">
        <v>0.18</v>
      </c>
      <c r="K3227" s="4">
        <v>0.17</v>
      </c>
      <c r="L3227" s="4">
        <v>0.32090000000000002</v>
      </c>
      <c r="M3227" s="4">
        <v>0.52769999999999995</v>
      </c>
      <c r="N3227" s="4">
        <v>0.48</v>
      </c>
      <c r="O3227" s="4">
        <v>0.40039999999999998</v>
      </c>
      <c r="P3227" s="4">
        <v>0.50390000000000001</v>
      </c>
    </row>
    <row r="3228" spans="1:16" x14ac:dyDescent="0.25">
      <c r="A3228" t="s">
        <v>2982</v>
      </c>
      <c r="B3228" s="2">
        <v>0</v>
      </c>
      <c r="E3228" s="4" t="e">
        <v>#N/A</v>
      </c>
      <c r="F3228" s="4">
        <v>0.18</v>
      </c>
      <c r="K3228" s="4">
        <v>0.17</v>
      </c>
      <c r="L3228" s="4">
        <v>0.32090000000000002</v>
      </c>
      <c r="M3228" s="4">
        <v>0.52769999999999995</v>
      </c>
      <c r="N3228" s="4">
        <v>0.48</v>
      </c>
      <c r="O3228" s="4">
        <v>0.40039999999999998</v>
      </c>
      <c r="P3228" s="4">
        <v>0.50390000000000001</v>
      </c>
    </row>
    <row r="3229" spans="1:16" x14ac:dyDescent="0.25">
      <c r="A3229" t="s">
        <v>2983</v>
      </c>
      <c r="B3229" s="2">
        <v>0</v>
      </c>
      <c r="E3229" s="4" t="e">
        <v>#N/A</v>
      </c>
      <c r="F3229" s="4">
        <v>0.18</v>
      </c>
      <c r="K3229" s="4">
        <v>0.17</v>
      </c>
      <c r="L3229" s="4">
        <v>0.32090000000000002</v>
      </c>
      <c r="M3229" s="4">
        <v>0.52769999999999995</v>
      </c>
      <c r="N3229" s="4">
        <v>0.48</v>
      </c>
      <c r="O3229" s="4">
        <v>0.40039999999999998</v>
      </c>
      <c r="P3229" s="4">
        <v>0.50390000000000001</v>
      </c>
    </row>
    <row r="3230" spans="1:16" x14ac:dyDescent="0.25">
      <c r="A3230" t="s">
        <v>2984</v>
      </c>
      <c r="B3230" s="2">
        <v>0</v>
      </c>
      <c r="E3230" s="4" t="e">
        <v>#N/A</v>
      </c>
      <c r="F3230" s="4">
        <v>0.18</v>
      </c>
      <c r="K3230" s="4">
        <v>0.17</v>
      </c>
      <c r="L3230" s="4">
        <v>0.32090000000000002</v>
      </c>
      <c r="M3230" s="4">
        <v>0.52769999999999995</v>
      </c>
      <c r="N3230" s="4">
        <v>0.48</v>
      </c>
      <c r="O3230" s="4">
        <v>0.40039999999999998</v>
      </c>
      <c r="P3230" s="4">
        <v>0.50390000000000001</v>
      </c>
    </row>
    <row r="3231" spans="1:16" x14ac:dyDescent="0.25">
      <c r="A3231" t="s">
        <v>2985</v>
      </c>
      <c r="B3231" s="2">
        <v>0</v>
      </c>
      <c r="E3231" s="4" t="e">
        <v>#N/A</v>
      </c>
      <c r="F3231" s="4">
        <v>0.18</v>
      </c>
      <c r="K3231" s="4">
        <v>0.17</v>
      </c>
      <c r="L3231" s="4">
        <v>0.32090000000000002</v>
      </c>
      <c r="M3231" s="4">
        <v>0.52769999999999995</v>
      </c>
      <c r="N3231" s="4">
        <v>0.48</v>
      </c>
      <c r="O3231" s="4">
        <v>0.40039999999999998</v>
      </c>
      <c r="P3231" s="4">
        <v>0.50390000000000001</v>
      </c>
    </row>
    <row r="3232" spans="1:16" x14ac:dyDescent="0.25">
      <c r="A3232" t="s">
        <v>2986</v>
      </c>
      <c r="B3232" s="2">
        <v>0</v>
      </c>
      <c r="E3232" s="4" t="e">
        <v>#N/A</v>
      </c>
      <c r="F3232" s="4">
        <v>0.18</v>
      </c>
      <c r="K3232" s="4">
        <v>0.17</v>
      </c>
      <c r="L3232" s="4">
        <v>0.32090000000000002</v>
      </c>
      <c r="M3232" s="4">
        <v>0.52769999999999995</v>
      </c>
      <c r="N3232" s="4">
        <v>0.48</v>
      </c>
      <c r="O3232" s="4">
        <v>0.40039999999999998</v>
      </c>
      <c r="P3232" s="4">
        <v>0.50390000000000001</v>
      </c>
    </row>
    <row r="3233" spans="1:16" x14ac:dyDescent="0.25">
      <c r="A3233" t="s">
        <v>2987</v>
      </c>
      <c r="B3233" s="2">
        <v>0</v>
      </c>
      <c r="E3233" s="4" t="e">
        <v>#N/A</v>
      </c>
      <c r="F3233" s="4">
        <v>0.18</v>
      </c>
      <c r="K3233" s="4">
        <v>0.17</v>
      </c>
      <c r="L3233" s="4">
        <v>0.32090000000000002</v>
      </c>
      <c r="M3233" s="4">
        <v>0.52769999999999995</v>
      </c>
      <c r="N3233" s="4">
        <v>0.48</v>
      </c>
      <c r="O3233" s="4">
        <v>0.40039999999999998</v>
      </c>
      <c r="P3233" s="4">
        <v>0.50390000000000001</v>
      </c>
    </row>
    <row r="3234" spans="1:16" x14ac:dyDescent="0.25">
      <c r="A3234" t="s">
        <v>2988</v>
      </c>
      <c r="B3234" s="2">
        <v>0</v>
      </c>
      <c r="E3234" s="4" t="e">
        <v>#N/A</v>
      </c>
      <c r="F3234" s="4">
        <v>0.18</v>
      </c>
      <c r="K3234" s="4">
        <v>0.17</v>
      </c>
      <c r="L3234" s="4">
        <v>0.32090000000000002</v>
      </c>
      <c r="M3234" s="4">
        <v>0.52769999999999995</v>
      </c>
      <c r="N3234" s="4">
        <v>0.48</v>
      </c>
      <c r="O3234" s="4">
        <v>0.40039999999999998</v>
      </c>
      <c r="P3234" s="4">
        <v>0.50390000000000001</v>
      </c>
    </row>
    <row r="3235" spans="1:16" x14ac:dyDescent="0.25">
      <c r="A3235" t="s">
        <v>2989</v>
      </c>
      <c r="B3235" s="2">
        <v>0</v>
      </c>
      <c r="E3235" s="4" t="e">
        <v>#N/A</v>
      </c>
      <c r="F3235" s="4">
        <v>0.18</v>
      </c>
      <c r="K3235" s="4">
        <v>0.17</v>
      </c>
      <c r="L3235" s="4">
        <v>0.32090000000000002</v>
      </c>
      <c r="M3235" s="4">
        <v>0.52769999999999995</v>
      </c>
      <c r="N3235" s="4">
        <v>0.48</v>
      </c>
      <c r="O3235" s="4">
        <v>0.40039999999999998</v>
      </c>
      <c r="P3235" s="4">
        <v>0.50390000000000001</v>
      </c>
    </row>
    <row r="3236" spans="1:16" x14ac:dyDescent="0.25">
      <c r="A3236" t="s">
        <v>2990</v>
      </c>
      <c r="B3236" s="2">
        <v>0</v>
      </c>
      <c r="E3236" s="4" t="e">
        <v>#N/A</v>
      </c>
      <c r="F3236" s="4">
        <v>0.18</v>
      </c>
      <c r="K3236" s="4">
        <v>0.17</v>
      </c>
      <c r="L3236" s="4">
        <v>0.32090000000000002</v>
      </c>
      <c r="M3236" s="4">
        <v>0.52769999999999995</v>
      </c>
      <c r="N3236" s="4">
        <v>0.48</v>
      </c>
      <c r="O3236" s="4">
        <v>0.40039999999999998</v>
      </c>
      <c r="P3236" s="4">
        <v>0.50390000000000001</v>
      </c>
    </row>
    <row r="3237" spans="1:16" x14ac:dyDescent="0.25">
      <c r="A3237" t="s">
        <v>2991</v>
      </c>
      <c r="B3237" s="2">
        <v>0</v>
      </c>
      <c r="E3237" s="4" t="e">
        <v>#N/A</v>
      </c>
      <c r="F3237" s="4">
        <v>0.18</v>
      </c>
      <c r="K3237" s="4">
        <v>0.17</v>
      </c>
      <c r="L3237" s="4">
        <v>0.32090000000000002</v>
      </c>
      <c r="M3237" s="4">
        <v>0.52769999999999995</v>
      </c>
      <c r="N3237" s="4">
        <v>0.48</v>
      </c>
      <c r="O3237" s="4">
        <v>0.40039999999999998</v>
      </c>
      <c r="P3237" s="4">
        <v>0.50390000000000001</v>
      </c>
    </row>
    <row r="3238" spans="1:16" x14ac:dyDescent="0.25">
      <c r="A3238" t="s">
        <v>2992</v>
      </c>
      <c r="B3238" s="2">
        <v>0</v>
      </c>
      <c r="E3238" s="4" t="e">
        <v>#N/A</v>
      </c>
      <c r="F3238" s="4">
        <v>0.18</v>
      </c>
      <c r="K3238" s="4">
        <v>0.17</v>
      </c>
      <c r="L3238" s="4">
        <v>0.32090000000000002</v>
      </c>
      <c r="M3238" s="4">
        <v>0.52769999999999995</v>
      </c>
      <c r="N3238" s="4">
        <v>0.48</v>
      </c>
      <c r="O3238" s="4">
        <v>0.40039999999999998</v>
      </c>
      <c r="P3238" s="4">
        <v>0.50390000000000001</v>
      </c>
    </row>
    <row r="3239" spans="1:16" x14ac:dyDescent="0.25">
      <c r="A3239" t="s">
        <v>2993</v>
      </c>
      <c r="B3239" s="2">
        <v>0</v>
      </c>
      <c r="E3239" s="4" t="e">
        <v>#N/A</v>
      </c>
      <c r="F3239" s="4">
        <v>0.18</v>
      </c>
      <c r="K3239" s="4">
        <v>0.17</v>
      </c>
      <c r="L3239" s="4">
        <v>0.32090000000000002</v>
      </c>
      <c r="M3239" s="4">
        <v>0.52769999999999995</v>
      </c>
      <c r="N3239" s="4">
        <v>0.48</v>
      </c>
      <c r="O3239" s="4">
        <v>0.40039999999999998</v>
      </c>
      <c r="P3239" s="4">
        <v>0.50390000000000001</v>
      </c>
    </row>
    <row r="3240" spans="1:16" x14ac:dyDescent="0.25">
      <c r="A3240" t="s">
        <v>2994</v>
      </c>
      <c r="B3240" s="2">
        <v>0</v>
      </c>
      <c r="E3240" s="4" t="e">
        <v>#N/A</v>
      </c>
      <c r="F3240" s="4">
        <v>0.18</v>
      </c>
      <c r="K3240" s="4">
        <v>0.17</v>
      </c>
      <c r="L3240" s="4">
        <v>0.32090000000000002</v>
      </c>
      <c r="M3240" s="4">
        <v>0.52769999999999995</v>
      </c>
      <c r="N3240" s="4">
        <v>0.48</v>
      </c>
      <c r="O3240" s="4">
        <v>0.40039999999999998</v>
      </c>
      <c r="P3240" s="4">
        <v>0.50390000000000001</v>
      </c>
    </row>
    <row r="3241" spans="1:16" x14ac:dyDescent="0.25">
      <c r="A3241" t="s">
        <v>2995</v>
      </c>
      <c r="B3241" s="2">
        <v>0</v>
      </c>
      <c r="E3241" s="4" t="e">
        <v>#N/A</v>
      </c>
      <c r="F3241" s="4">
        <v>0.18</v>
      </c>
      <c r="K3241" s="4">
        <v>0.17</v>
      </c>
      <c r="L3241" s="4">
        <v>0.32090000000000002</v>
      </c>
      <c r="M3241" s="4">
        <v>0.52769999999999995</v>
      </c>
      <c r="N3241" s="4">
        <v>0.48</v>
      </c>
      <c r="O3241" s="4">
        <v>0.40039999999999998</v>
      </c>
      <c r="P3241" s="4">
        <v>0.50390000000000001</v>
      </c>
    </row>
    <row r="3242" spans="1:16" x14ac:dyDescent="0.25">
      <c r="A3242" t="s">
        <v>2996</v>
      </c>
      <c r="B3242" s="2">
        <v>0</v>
      </c>
      <c r="E3242" s="4" t="e">
        <v>#N/A</v>
      </c>
      <c r="F3242" s="4">
        <v>0.18</v>
      </c>
      <c r="K3242" s="4">
        <v>0.17</v>
      </c>
      <c r="L3242" s="4">
        <v>0.32090000000000002</v>
      </c>
      <c r="M3242" s="4">
        <v>0.52769999999999995</v>
      </c>
      <c r="N3242" s="4">
        <v>0.48</v>
      </c>
      <c r="O3242" s="4">
        <v>0.40039999999999998</v>
      </c>
      <c r="P3242" s="4">
        <v>0.50390000000000001</v>
      </c>
    </row>
    <row r="3243" spans="1:16" x14ac:dyDescent="0.25">
      <c r="A3243" t="s">
        <v>2997</v>
      </c>
      <c r="B3243" s="2">
        <v>0</v>
      </c>
      <c r="E3243" s="4" t="e">
        <v>#N/A</v>
      </c>
      <c r="F3243" s="4">
        <v>0.18</v>
      </c>
      <c r="K3243" s="4">
        <v>0.17</v>
      </c>
      <c r="L3243" s="4">
        <v>0.32090000000000002</v>
      </c>
      <c r="M3243" s="4">
        <v>0.52769999999999995</v>
      </c>
      <c r="N3243" s="4">
        <v>0.48</v>
      </c>
      <c r="O3243" s="4">
        <v>0.40039999999999998</v>
      </c>
      <c r="P3243" s="4">
        <v>0.50390000000000001</v>
      </c>
    </row>
    <row r="3244" spans="1:16" x14ac:dyDescent="0.25">
      <c r="A3244" t="s">
        <v>2998</v>
      </c>
      <c r="B3244" s="2">
        <v>0</v>
      </c>
      <c r="E3244" s="4" t="e">
        <v>#N/A</v>
      </c>
      <c r="F3244" s="4">
        <v>0.18</v>
      </c>
      <c r="K3244" s="4">
        <v>0.17</v>
      </c>
      <c r="L3244" s="4">
        <v>0.32090000000000002</v>
      </c>
      <c r="M3244" s="4">
        <v>0.52769999999999995</v>
      </c>
      <c r="N3244" s="4">
        <v>0.48</v>
      </c>
      <c r="O3244" s="4">
        <v>0.40039999999999998</v>
      </c>
      <c r="P3244" s="4">
        <v>0.50390000000000001</v>
      </c>
    </row>
    <row r="3245" spans="1:16" x14ac:dyDescent="0.25">
      <c r="A3245" t="s">
        <v>2999</v>
      </c>
      <c r="B3245" s="2">
        <v>0</v>
      </c>
      <c r="E3245" s="4" t="e">
        <v>#N/A</v>
      </c>
      <c r="F3245" s="4">
        <v>0.18</v>
      </c>
      <c r="K3245" s="4">
        <v>0.17</v>
      </c>
      <c r="L3245" s="4">
        <v>0.32090000000000002</v>
      </c>
      <c r="M3245" s="4">
        <v>0.52769999999999995</v>
      </c>
      <c r="N3245" s="4">
        <v>0.48</v>
      </c>
      <c r="O3245" s="4">
        <v>0.40039999999999998</v>
      </c>
      <c r="P3245" s="4">
        <v>0.50390000000000001</v>
      </c>
    </row>
    <row r="3246" spans="1:16" x14ac:dyDescent="0.25">
      <c r="A3246" t="s">
        <v>3000</v>
      </c>
      <c r="B3246" s="2">
        <v>0</v>
      </c>
      <c r="E3246" s="4" t="e">
        <v>#N/A</v>
      </c>
      <c r="F3246" s="4">
        <v>0.18</v>
      </c>
      <c r="K3246" s="4">
        <v>0.17</v>
      </c>
      <c r="L3246" s="4">
        <v>0.32090000000000002</v>
      </c>
      <c r="M3246" s="4">
        <v>0.52769999999999995</v>
      </c>
      <c r="N3246" s="4">
        <v>0.48</v>
      </c>
      <c r="O3246" s="4">
        <v>0.40039999999999998</v>
      </c>
      <c r="P3246" s="4">
        <v>0.50390000000000001</v>
      </c>
    </row>
    <row r="3247" spans="1:16" x14ac:dyDescent="0.25">
      <c r="A3247" t="s">
        <v>3001</v>
      </c>
      <c r="B3247" s="2">
        <v>0</v>
      </c>
      <c r="E3247" s="4" t="e">
        <v>#N/A</v>
      </c>
      <c r="F3247" s="4">
        <v>0.18</v>
      </c>
      <c r="K3247" s="4">
        <v>0.17</v>
      </c>
      <c r="L3247" s="4">
        <v>0.32090000000000002</v>
      </c>
      <c r="M3247" s="4">
        <v>0.52769999999999995</v>
      </c>
      <c r="N3247" s="4">
        <v>0.48</v>
      </c>
      <c r="O3247" s="4">
        <v>0.40039999999999998</v>
      </c>
      <c r="P3247" s="4">
        <v>0.50390000000000001</v>
      </c>
    </row>
    <row r="3248" spans="1:16" x14ac:dyDescent="0.25">
      <c r="A3248" t="s">
        <v>3002</v>
      </c>
      <c r="B3248" s="2">
        <v>0</v>
      </c>
      <c r="E3248" s="4" t="e">
        <v>#N/A</v>
      </c>
      <c r="F3248" s="4">
        <v>0.18</v>
      </c>
      <c r="K3248" s="4">
        <v>0.17</v>
      </c>
      <c r="L3248" s="4">
        <v>0.32090000000000002</v>
      </c>
      <c r="M3248" s="4">
        <v>0.52769999999999995</v>
      </c>
      <c r="N3248" s="4">
        <v>0.48</v>
      </c>
      <c r="O3248" s="4">
        <v>0.40039999999999998</v>
      </c>
      <c r="P3248" s="4">
        <v>0.50390000000000001</v>
      </c>
    </row>
    <row r="3249" spans="1:16" x14ac:dyDescent="0.25">
      <c r="A3249" t="s">
        <v>3003</v>
      </c>
      <c r="B3249" s="2">
        <v>0</v>
      </c>
      <c r="E3249" s="4" t="e">
        <v>#N/A</v>
      </c>
      <c r="F3249" s="4">
        <v>0.18</v>
      </c>
      <c r="K3249" s="4">
        <v>0.17</v>
      </c>
      <c r="L3249" s="4">
        <v>0.32090000000000002</v>
      </c>
      <c r="M3249" s="4">
        <v>0.52769999999999995</v>
      </c>
      <c r="N3249" s="4">
        <v>0.48</v>
      </c>
      <c r="O3249" s="4">
        <v>0.40039999999999998</v>
      </c>
      <c r="P3249" s="4">
        <v>0.50390000000000001</v>
      </c>
    </row>
    <row r="3250" spans="1:16" x14ac:dyDescent="0.25">
      <c r="A3250" t="s">
        <v>3004</v>
      </c>
      <c r="B3250" s="2">
        <v>0</v>
      </c>
      <c r="E3250" s="4" t="e">
        <v>#N/A</v>
      </c>
      <c r="F3250" s="4">
        <v>0.18</v>
      </c>
      <c r="K3250" s="4">
        <v>0.17</v>
      </c>
      <c r="L3250" s="4">
        <v>0.32090000000000002</v>
      </c>
      <c r="M3250" s="4">
        <v>0.52769999999999995</v>
      </c>
      <c r="N3250" s="4">
        <v>0.48</v>
      </c>
      <c r="O3250" s="4">
        <v>0.40039999999999998</v>
      </c>
      <c r="P3250" s="4">
        <v>0.50390000000000001</v>
      </c>
    </row>
    <row r="3251" spans="1:16" x14ac:dyDescent="0.25">
      <c r="A3251" t="s">
        <v>3005</v>
      </c>
      <c r="B3251" s="2">
        <v>0</v>
      </c>
      <c r="E3251" s="4" t="e">
        <v>#N/A</v>
      </c>
      <c r="F3251" s="4">
        <v>0.18</v>
      </c>
      <c r="K3251" s="4">
        <v>0.17</v>
      </c>
      <c r="L3251" s="4">
        <v>0.32090000000000002</v>
      </c>
      <c r="M3251" s="4">
        <v>0.52769999999999995</v>
      </c>
      <c r="N3251" s="4">
        <v>0.48</v>
      </c>
      <c r="O3251" s="4">
        <v>0.40039999999999998</v>
      </c>
      <c r="P3251" s="4">
        <v>0.50390000000000001</v>
      </c>
    </row>
    <row r="3252" spans="1:16" x14ac:dyDescent="0.25">
      <c r="A3252" t="s">
        <v>3006</v>
      </c>
      <c r="B3252" s="2">
        <v>0</v>
      </c>
      <c r="E3252" s="4" t="e">
        <v>#N/A</v>
      </c>
      <c r="F3252" s="4">
        <v>0.18</v>
      </c>
      <c r="K3252" s="4">
        <v>0.17</v>
      </c>
      <c r="L3252" s="4">
        <v>0.32090000000000002</v>
      </c>
      <c r="M3252" s="4">
        <v>0.52769999999999995</v>
      </c>
      <c r="N3252" s="4">
        <v>0.48</v>
      </c>
      <c r="O3252" s="4">
        <v>0.40039999999999998</v>
      </c>
      <c r="P3252" s="4">
        <v>0.50390000000000001</v>
      </c>
    </row>
    <row r="3253" spans="1:16" x14ac:dyDescent="0.25">
      <c r="A3253" t="s">
        <v>3007</v>
      </c>
      <c r="B3253" s="2">
        <v>0</v>
      </c>
      <c r="E3253" s="4" t="e">
        <v>#N/A</v>
      </c>
      <c r="F3253" s="4">
        <v>0.18</v>
      </c>
      <c r="K3253" s="4">
        <v>0.17</v>
      </c>
      <c r="L3253" s="4">
        <v>0.32090000000000002</v>
      </c>
      <c r="M3253" s="4">
        <v>0.52769999999999995</v>
      </c>
      <c r="N3253" s="4">
        <v>0.48</v>
      </c>
      <c r="O3253" s="4">
        <v>0.40039999999999998</v>
      </c>
      <c r="P3253" s="4">
        <v>0.50390000000000001</v>
      </c>
    </row>
    <row r="3254" spans="1:16" x14ac:dyDescent="0.25">
      <c r="A3254" t="s">
        <v>3008</v>
      </c>
      <c r="B3254" s="2">
        <v>0</v>
      </c>
      <c r="E3254" s="4" t="e">
        <v>#N/A</v>
      </c>
      <c r="F3254" s="4">
        <v>0.18</v>
      </c>
      <c r="K3254" s="4">
        <v>0.17</v>
      </c>
      <c r="L3254" s="4">
        <v>0.32090000000000002</v>
      </c>
      <c r="M3254" s="4">
        <v>0.52769999999999995</v>
      </c>
      <c r="N3254" s="4">
        <v>0.48</v>
      </c>
      <c r="O3254" s="4">
        <v>0.40039999999999998</v>
      </c>
      <c r="P3254" s="4">
        <v>0.50390000000000001</v>
      </c>
    </row>
    <row r="3255" spans="1:16" x14ac:dyDescent="0.25">
      <c r="A3255" t="s">
        <v>3009</v>
      </c>
      <c r="B3255" s="2">
        <v>0</v>
      </c>
      <c r="E3255" s="4" t="e">
        <v>#N/A</v>
      </c>
      <c r="F3255" s="4">
        <v>0.18</v>
      </c>
      <c r="K3255" s="4">
        <v>0.17</v>
      </c>
      <c r="L3255" s="4">
        <v>0.32090000000000002</v>
      </c>
      <c r="M3255" s="4">
        <v>0.52769999999999995</v>
      </c>
      <c r="N3255" s="4">
        <v>0.48</v>
      </c>
      <c r="O3255" s="4">
        <v>0.40039999999999998</v>
      </c>
      <c r="P3255" s="4">
        <v>0.50390000000000001</v>
      </c>
    </row>
    <row r="3256" spans="1:16" x14ac:dyDescent="0.25">
      <c r="A3256" t="s">
        <v>3010</v>
      </c>
      <c r="B3256" s="2">
        <v>0</v>
      </c>
      <c r="E3256" s="4" t="e">
        <v>#N/A</v>
      </c>
      <c r="F3256" s="4">
        <v>0.18</v>
      </c>
      <c r="K3256" s="4">
        <v>0.17</v>
      </c>
      <c r="L3256" s="4">
        <v>0.32090000000000002</v>
      </c>
      <c r="M3256" s="4">
        <v>0.52769999999999995</v>
      </c>
      <c r="N3256" s="4">
        <v>0.48</v>
      </c>
      <c r="O3256" s="4">
        <v>0.40039999999999998</v>
      </c>
      <c r="P3256" s="4">
        <v>0.50390000000000001</v>
      </c>
    </row>
    <row r="3257" spans="1:16" x14ac:dyDescent="0.25">
      <c r="A3257" t="s">
        <v>3011</v>
      </c>
      <c r="B3257" s="2">
        <v>0</v>
      </c>
      <c r="E3257" s="4" t="e">
        <v>#N/A</v>
      </c>
      <c r="F3257" s="4">
        <v>0.18</v>
      </c>
      <c r="K3257" s="4">
        <v>0.17</v>
      </c>
      <c r="L3257" s="4">
        <v>0.32090000000000002</v>
      </c>
      <c r="M3257" s="4">
        <v>0.52769999999999995</v>
      </c>
      <c r="N3257" s="4">
        <v>0.48</v>
      </c>
      <c r="O3257" s="4">
        <v>0.40039999999999998</v>
      </c>
      <c r="P3257" s="4">
        <v>0.50390000000000001</v>
      </c>
    </row>
    <row r="3258" spans="1:16" x14ac:dyDescent="0.25">
      <c r="A3258" t="s">
        <v>3012</v>
      </c>
      <c r="B3258" s="2">
        <v>0</v>
      </c>
      <c r="E3258" s="4" t="e">
        <v>#N/A</v>
      </c>
      <c r="F3258" s="4">
        <v>0.18</v>
      </c>
      <c r="K3258" s="4">
        <v>0.17</v>
      </c>
      <c r="L3258" s="4">
        <v>0.32090000000000002</v>
      </c>
      <c r="M3258" s="4">
        <v>0.52769999999999995</v>
      </c>
      <c r="N3258" s="4">
        <v>0.48</v>
      </c>
      <c r="O3258" s="4">
        <v>0.40039999999999998</v>
      </c>
      <c r="P3258" s="4">
        <v>0.50390000000000001</v>
      </c>
    </row>
    <row r="3259" spans="1:16" x14ac:dyDescent="0.25">
      <c r="A3259" t="s">
        <v>3013</v>
      </c>
      <c r="B3259" s="2">
        <v>0</v>
      </c>
      <c r="E3259" s="4" t="e">
        <v>#N/A</v>
      </c>
      <c r="F3259" s="4">
        <v>0.18</v>
      </c>
      <c r="K3259" s="4">
        <v>0.17</v>
      </c>
      <c r="L3259" s="4">
        <v>0.32090000000000002</v>
      </c>
      <c r="M3259" s="4">
        <v>0.52769999999999995</v>
      </c>
      <c r="N3259" s="4">
        <v>0.48</v>
      </c>
      <c r="O3259" s="4">
        <v>0.40039999999999998</v>
      </c>
      <c r="P3259" s="4">
        <v>0.50390000000000001</v>
      </c>
    </row>
    <row r="3260" spans="1:16" x14ac:dyDescent="0.25">
      <c r="A3260" t="s">
        <v>3014</v>
      </c>
      <c r="B3260" s="2">
        <v>0</v>
      </c>
      <c r="E3260" s="4" t="e">
        <v>#N/A</v>
      </c>
      <c r="F3260" s="4">
        <v>0.18</v>
      </c>
      <c r="K3260" s="4">
        <v>0.17</v>
      </c>
      <c r="L3260" s="4">
        <v>0.32090000000000002</v>
      </c>
      <c r="M3260" s="4">
        <v>0.52769999999999995</v>
      </c>
      <c r="N3260" s="4">
        <v>0.48</v>
      </c>
      <c r="O3260" s="4">
        <v>0.40039999999999998</v>
      </c>
      <c r="P3260" s="4">
        <v>0.50390000000000001</v>
      </c>
    </row>
    <row r="3261" spans="1:16" x14ac:dyDescent="0.25">
      <c r="A3261" t="s">
        <v>3015</v>
      </c>
      <c r="B3261" s="2">
        <v>0</v>
      </c>
      <c r="E3261" s="4" t="e">
        <v>#N/A</v>
      </c>
      <c r="F3261" s="4">
        <v>0.18</v>
      </c>
      <c r="K3261" s="4">
        <v>0.17</v>
      </c>
      <c r="L3261" s="4">
        <v>0.32090000000000002</v>
      </c>
      <c r="M3261" s="4">
        <v>0.52769999999999995</v>
      </c>
      <c r="N3261" s="4">
        <v>0.48</v>
      </c>
      <c r="O3261" s="4">
        <v>0.40039999999999998</v>
      </c>
      <c r="P3261" s="4">
        <v>0.50390000000000001</v>
      </c>
    </row>
    <row r="3262" spans="1:16" x14ac:dyDescent="0.25">
      <c r="A3262" t="s">
        <v>3016</v>
      </c>
      <c r="B3262" s="2">
        <v>0</v>
      </c>
      <c r="E3262" s="4" t="e">
        <v>#N/A</v>
      </c>
      <c r="F3262" s="4">
        <v>0.18</v>
      </c>
      <c r="K3262" s="4">
        <v>0.17</v>
      </c>
      <c r="L3262" s="4">
        <v>0.32090000000000002</v>
      </c>
      <c r="M3262" s="4">
        <v>0.52769999999999995</v>
      </c>
      <c r="N3262" s="4">
        <v>0.48</v>
      </c>
      <c r="O3262" s="4">
        <v>0.40039999999999998</v>
      </c>
      <c r="P3262" s="4">
        <v>0.50390000000000001</v>
      </c>
    </row>
    <row r="3263" spans="1:16" x14ac:dyDescent="0.25">
      <c r="A3263" t="s">
        <v>3017</v>
      </c>
      <c r="B3263" s="2">
        <v>0</v>
      </c>
      <c r="E3263" s="4" t="e">
        <v>#N/A</v>
      </c>
      <c r="F3263" s="4">
        <v>0.18</v>
      </c>
      <c r="K3263" s="4">
        <v>0.17</v>
      </c>
      <c r="L3263" s="4">
        <v>0.32090000000000002</v>
      </c>
      <c r="M3263" s="4">
        <v>0.52769999999999995</v>
      </c>
      <c r="N3263" s="4">
        <v>0.48</v>
      </c>
      <c r="O3263" s="4">
        <v>0.40039999999999998</v>
      </c>
      <c r="P3263" s="4">
        <v>0.50390000000000001</v>
      </c>
    </row>
    <row r="3264" spans="1:16" x14ac:dyDescent="0.25">
      <c r="A3264" t="s">
        <v>3018</v>
      </c>
      <c r="B3264" s="2">
        <v>0</v>
      </c>
      <c r="E3264" s="4" t="e">
        <v>#N/A</v>
      </c>
      <c r="F3264" s="4">
        <v>0.18</v>
      </c>
      <c r="K3264" s="4">
        <v>0.17</v>
      </c>
      <c r="L3264" s="4">
        <v>0.32090000000000002</v>
      </c>
      <c r="M3264" s="4">
        <v>0.52769999999999995</v>
      </c>
      <c r="N3264" s="4">
        <v>0.48</v>
      </c>
      <c r="O3264" s="4">
        <v>0.40039999999999998</v>
      </c>
      <c r="P3264" s="4">
        <v>0.50390000000000001</v>
      </c>
    </row>
    <row r="3265" spans="1:16" x14ac:dyDescent="0.25">
      <c r="A3265" t="s">
        <v>3019</v>
      </c>
      <c r="B3265" s="2">
        <v>0</v>
      </c>
      <c r="E3265" s="4" t="e">
        <v>#N/A</v>
      </c>
      <c r="F3265" s="4">
        <v>0.18</v>
      </c>
      <c r="K3265" s="4">
        <v>0.17</v>
      </c>
      <c r="L3265" s="4">
        <v>0.32090000000000002</v>
      </c>
      <c r="M3265" s="4">
        <v>0.52769999999999995</v>
      </c>
      <c r="N3265" s="4">
        <v>0.48</v>
      </c>
      <c r="O3265" s="4">
        <v>0.40039999999999998</v>
      </c>
      <c r="P3265" s="4">
        <v>0.50390000000000001</v>
      </c>
    </row>
    <row r="3266" spans="1:16" x14ac:dyDescent="0.25">
      <c r="A3266" t="s">
        <v>3020</v>
      </c>
      <c r="B3266" s="2">
        <v>0</v>
      </c>
      <c r="E3266" s="4" t="e">
        <v>#N/A</v>
      </c>
      <c r="F3266" s="4">
        <v>0.18</v>
      </c>
      <c r="K3266" s="4">
        <v>0.17</v>
      </c>
      <c r="L3266" s="4">
        <v>0.32090000000000002</v>
      </c>
      <c r="M3266" s="4">
        <v>0.52769999999999995</v>
      </c>
      <c r="N3266" s="4">
        <v>0.48</v>
      </c>
      <c r="O3266" s="4">
        <v>0.40039999999999998</v>
      </c>
      <c r="P3266" s="4">
        <v>0.50390000000000001</v>
      </c>
    </row>
    <row r="3267" spans="1:16" x14ac:dyDescent="0.25">
      <c r="A3267" t="s">
        <v>3021</v>
      </c>
      <c r="B3267" s="2">
        <v>0</v>
      </c>
      <c r="E3267" s="4" t="e">
        <v>#N/A</v>
      </c>
      <c r="F3267" s="4">
        <v>0.18</v>
      </c>
      <c r="K3267" s="4">
        <v>0.17</v>
      </c>
      <c r="L3267" s="4">
        <v>0.32090000000000002</v>
      </c>
      <c r="M3267" s="4">
        <v>0.52769999999999995</v>
      </c>
      <c r="N3267" s="4">
        <v>0.48</v>
      </c>
      <c r="O3267" s="4">
        <v>0.40039999999999998</v>
      </c>
      <c r="P3267" s="4">
        <v>0.50390000000000001</v>
      </c>
    </row>
    <row r="3268" spans="1:16" x14ac:dyDescent="0.25">
      <c r="A3268" t="s">
        <v>3022</v>
      </c>
      <c r="B3268" s="2">
        <v>0</v>
      </c>
      <c r="E3268" s="4" t="e">
        <v>#N/A</v>
      </c>
      <c r="F3268" s="4">
        <v>0.18</v>
      </c>
      <c r="K3268" s="4">
        <v>0.17</v>
      </c>
      <c r="L3268" s="4">
        <v>0.32090000000000002</v>
      </c>
      <c r="M3268" s="4">
        <v>0.52769999999999995</v>
      </c>
      <c r="N3268" s="4">
        <v>0.48</v>
      </c>
      <c r="O3268" s="4">
        <v>0.40039999999999998</v>
      </c>
      <c r="P3268" s="4">
        <v>0.50390000000000001</v>
      </c>
    </row>
    <row r="3269" spans="1:16" x14ac:dyDescent="0.25">
      <c r="A3269" t="s">
        <v>3023</v>
      </c>
      <c r="B3269" s="2">
        <v>0</v>
      </c>
      <c r="E3269" s="4" t="e">
        <v>#N/A</v>
      </c>
      <c r="F3269" s="4">
        <v>0.18</v>
      </c>
      <c r="K3269" s="4">
        <v>0.17</v>
      </c>
      <c r="L3269" s="4">
        <v>0.32090000000000002</v>
      </c>
      <c r="M3269" s="4">
        <v>0.52769999999999995</v>
      </c>
      <c r="N3269" s="4">
        <v>0.48</v>
      </c>
      <c r="O3269" s="4">
        <v>0.40039999999999998</v>
      </c>
      <c r="P3269" s="4">
        <v>0.50390000000000001</v>
      </c>
    </row>
    <row r="3270" spans="1:16" x14ac:dyDescent="0.25">
      <c r="A3270" t="s">
        <v>3024</v>
      </c>
      <c r="B3270" s="2">
        <v>0</v>
      </c>
      <c r="E3270" s="4" t="e">
        <v>#N/A</v>
      </c>
      <c r="F3270" s="4">
        <v>0.18</v>
      </c>
      <c r="K3270" s="4">
        <v>0.17</v>
      </c>
      <c r="L3270" s="4">
        <v>0.32090000000000002</v>
      </c>
      <c r="M3270" s="4">
        <v>0.52769999999999995</v>
      </c>
      <c r="N3270" s="4">
        <v>0.48</v>
      </c>
      <c r="O3270" s="4">
        <v>0.40039999999999998</v>
      </c>
      <c r="P3270" s="4">
        <v>0.50390000000000001</v>
      </c>
    </row>
    <row r="3271" spans="1:16" x14ac:dyDescent="0.25">
      <c r="A3271" t="s">
        <v>3025</v>
      </c>
      <c r="B3271" s="2">
        <v>0</v>
      </c>
      <c r="E3271" s="4" t="e">
        <v>#N/A</v>
      </c>
      <c r="F3271" s="4">
        <v>0.18</v>
      </c>
      <c r="K3271" s="4">
        <v>0.17</v>
      </c>
      <c r="L3271" s="4">
        <v>0.32090000000000002</v>
      </c>
      <c r="M3271" s="4">
        <v>0.52769999999999995</v>
      </c>
      <c r="N3271" s="4">
        <v>0.48</v>
      </c>
      <c r="O3271" s="4">
        <v>0.40039999999999998</v>
      </c>
      <c r="P3271" s="4">
        <v>0.50390000000000001</v>
      </c>
    </row>
    <row r="3272" spans="1:16" x14ac:dyDescent="0.25">
      <c r="A3272" t="s">
        <v>3026</v>
      </c>
      <c r="B3272" s="2">
        <v>0</v>
      </c>
      <c r="E3272" s="4" t="e">
        <v>#N/A</v>
      </c>
      <c r="F3272" s="4">
        <v>0.18</v>
      </c>
      <c r="K3272" s="4">
        <v>0.17</v>
      </c>
      <c r="L3272" s="4">
        <v>0.32090000000000002</v>
      </c>
      <c r="M3272" s="4">
        <v>0.52769999999999995</v>
      </c>
      <c r="N3272" s="4">
        <v>0.48</v>
      </c>
      <c r="O3272" s="4">
        <v>0.40039999999999998</v>
      </c>
      <c r="P3272" s="4">
        <v>0.50390000000000001</v>
      </c>
    </row>
    <row r="3273" spans="1:16" x14ac:dyDescent="0.25">
      <c r="A3273" t="s">
        <v>3027</v>
      </c>
      <c r="B3273" s="2">
        <v>0</v>
      </c>
      <c r="E3273" s="4" t="e">
        <v>#N/A</v>
      </c>
      <c r="F3273" s="4">
        <v>0.18</v>
      </c>
      <c r="K3273" s="4">
        <v>0.17</v>
      </c>
      <c r="L3273" s="4">
        <v>0.32090000000000002</v>
      </c>
      <c r="M3273" s="4">
        <v>0.52769999999999995</v>
      </c>
      <c r="N3273" s="4">
        <v>0.48</v>
      </c>
      <c r="O3273" s="4">
        <v>0.40039999999999998</v>
      </c>
      <c r="P3273" s="4">
        <v>0.50390000000000001</v>
      </c>
    </row>
    <row r="3274" spans="1:16" x14ac:dyDescent="0.25">
      <c r="A3274" t="s">
        <v>3028</v>
      </c>
      <c r="B3274" s="2">
        <v>0</v>
      </c>
      <c r="E3274" s="4" t="e">
        <v>#N/A</v>
      </c>
      <c r="F3274" s="4">
        <v>0.18</v>
      </c>
      <c r="K3274" s="4">
        <v>0.17</v>
      </c>
      <c r="L3274" s="4">
        <v>0.32090000000000002</v>
      </c>
      <c r="M3274" s="4">
        <v>0.52769999999999995</v>
      </c>
      <c r="N3274" s="4">
        <v>0.48</v>
      </c>
      <c r="O3274" s="4">
        <v>0.40039999999999998</v>
      </c>
      <c r="P3274" s="4">
        <v>0.50390000000000001</v>
      </c>
    </row>
    <row r="3275" spans="1:16" x14ac:dyDescent="0.25">
      <c r="A3275" t="s">
        <v>3029</v>
      </c>
      <c r="B3275" s="2">
        <v>0</v>
      </c>
      <c r="E3275" s="4" t="e">
        <v>#N/A</v>
      </c>
      <c r="F3275" s="4">
        <v>0.18</v>
      </c>
      <c r="K3275" s="4">
        <v>0.17</v>
      </c>
      <c r="L3275" s="4">
        <v>0.32090000000000002</v>
      </c>
      <c r="M3275" s="4">
        <v>0.52769999999999995</v>
      </c>
      <c r="N3275" s="4">
        <v>0.48</v>
      </c>
      <c r="O3275" s="4">
        <v>0.40039999999999998</v>
      </c>
      <c r="P3275" s="4">
        <v>0.50390000000000001</v>
      </c>
    </row>
    <row r="3276" spans="1:16" x14ac:dyDescent="0.25">
      <c r="A3276" t="s">
        <v>3030</v>
      </c>
      <c r="B3276" s="2">
        <v>0</v>
      </c>
      <c r="E3276" s="4" t="e">
        <v>#N/A</v>
      </c>
      <c r="F3276" s="4">
        <v>0.18</v>
      </c>
      <c r="K3276" s="4">
        <v>0.17</v>
      </c>
      <c r="L3276" s="4">
        <v>0.32090000000000002</v>
      </c>
      <c r="M3276" s="4">
        <v>0.52769999999999995</v>
      </c>
      <c r="N3276" s="4">
        <v>0.48</v>
      </c>
      <c r="O3276" s="4">
        <v>0.40039999999999998</v>
      </c>
      <c r="P3276" s="4">
        <v>0.50390000000000001</v>
      </c>
    </row>
    <row r="3277" spans="1:16" x14ac:dyDescent="0.25">
      <c r="A3277" t="s">
        <v>3031</v>
      </c>
      <c r="B3277" s="2">
        <v>0</v>
      </c>
      <c r="E3277" s="4" t="e">
        <v>#N/A</v>
      </c>
      <c r="F3277" s="4">
        <v>0.18</v>
      </c>
      <c r="K3277" s="4">
        <v>0.17</v>
      </c>
      <c r="L3277" s="4">
        <v>0.32090000000000002</v>
      </c>
      <c r="M3277" s="4">
        <v>0.52769999999999995</v>
      </c>
      <c r="N3277" s="4">
        <v>0.48</v>
      </c>
      <c r="O3277" s="4">
        <v>0.40039999999999998</v>
      </c>
      <c r="P3277" s="4">
        <v>0.50390000000000001</v>
      </c>
    </row>
    <row r="3278" spans="1:16" x14ac:dyDescent="0.25">
      <c r="A3278" t="s">
        <v>3032</v>
      </c>
      <c r="B3278" s="2">
        <v>0</v>
      </c>
      <c r="E3278" s="4" t="e">
        <v>#N/A</v>
      </c>
      <c r="F3278" s="4">
        <v>0.18</v>
      </c>
      <c r="K3278" s="4">
        <v>0.17</v>
      </c>
      <c r="L3278" s="4">
        <v>0.32090000000000002</v>
      </c>
      <c r="M3278" s="4">
        <v>0.52769999999999995</v>
      </c>
      <c r="N3278" s="4">
        <v>0.48</v>
      </c>
      <c r="O3278" s="4">
        <v>0.40039999999999998</v>
      </c>
      <c r="P3278" s="4">
        <v>0.50390000000000001</v>
      </c>
    </row>
    <row r="3279" spans="1:16" x14ac:dyDescent="0.25">
      <c r="A3279" t="s">
        <v>3033</v>
      </c>
      <c r="B3279" s="2">
        <v>0</v>
      </c>
      <c r="E3279" s="4" t="e">
        <v>#N/A</v>
      </c>
      <c r="F3279" s="4">
        <v>0.18</v>
      </c>
      <c r="K3279" s="4">
        <v>0.17</v>
      </c>
      <c r="L3279" s="4">
        <v>0.32090000000000002</v>
      </c>
      <c r="M3279" s="4">
        <v>0.52769999999999995</v>
      </c>
      <c r="N3279" s="4">
        <v>0.48</v>
      </c>
      <c r="O3279" s="4">
        <v>0.40039999999999998</v>
      </c>
      <c r="P3279" s="4">
        <v>0.50390000000000001</v>
      </c>
    </row>
    <row r="3280" spans="1:16" x14ac:dyDescent="0.25">
      <c r="A3280" t="s">
        <v>3034</v>
      </c>
      <c r="B3280" s="2">
        <v>0</v>
      </c>
      <c r="E3280" s="4" t="e">
        <v>#N/A</v>
      </c>
      <c r="F3280" s="4">
        <v>0.18</v>
      </c>
      <c r="K3280" s="4">
        <v>0.17</v>
      </c>
      <c r="L3280" s="4">
        <v>0.32090000000000002</v>
      </c>
      <c r="M3280" s="4">
        <v>0.52769999999999995</v>
      </c>
      <c r="N3280" s="4">
        <v>0.48</v>
      </c>
      <c r="O3280" s="4">
        <v>0.40039999999999998</v>
      </c>
      <c r="P3280" s="4">
        <v>0.50390000000000001</v>
      </c>
    </row>
    <row r="3281" spans="1:16" x14ac:dyDescent="0.25">
      <c r="A3281" t="s">
        <v>3035</v>
      </c>
      <c r="B3281" s="2">
        <v>0</v>
      </c>
      <c r="E3281" s="4" t="e">
        <v>#N/A</v>
      </c>
      <c r="F3281" s="4">
        <v>0.18</v>
      </c>
      <c r="K3281" s="4">
        <v>0.17</v>
      </c>
      <c r="L3281" s="4">
        <v>0.32090000000000002</v>
      </c>
      <c r="M3281" s="4">
        <v>0.52769999999999995</v>
      </c>
      <c r="N3281" s="4">
        <v>0.48</v>
      </c>
      <c r="O3281" s="4">
        <v>0.40039999999999998</v>
      </c>
      <c r="P3281" s="4">
        <v>0.50390000000000001</v>
      </c>
    </row>
    <row r="3282" spans="1:16" x14ac:dyDescent="0.25">
      <c r="A3282" t="s">
        <v>3036</v>
      </c>
      <c r="B3282" s="2">
        <v>0</v>
      </c>
      <c r="E3282" s="4" t="e">
        <v>#N/A</v>
      </c>
      <c r="F3282" s="4">
        <v>0.18</v>
      </c>
      <c r="K3282" s="4">
        <v>0.17</v>
      </c>
      <c r="L3282" s="4">
        <v>0.32090000000000002</v>
      </c>
      <c r="M3282" s="4">
        <v>0.52769999999999995</v>
      </c>
      <c r="N3282" s="4">
        <v>0.48</v>
      </c>
      <c r="O3282" s="4">
        <v>0.40039999999999998</v>
      </c>
      <c r="P3282" s="4">
        <v>0.50390000000000001</v>
      </c>
    </row>
    <row r="3283" spans="1:16" x14ac:dyDescent="0.25">
      <c r="A3283" t="s">
        <v>3037</v>
      </c>
      <c r="B3283" s="2">
        <v>0</v>
      </c>
      <c r="E3283" s="4" t="e">
        <v>#N/A</v>
      </c>
      <c r="F3283" s="4">
        <v>0.18</v>
      </c>
      <c r="K3283" s="4">
        <v>0.17</v>
      </c>
      <c r="L3283" s="4">
        <v>0.32090000000000002</v>
      </c>
      <c r="M3283" s="4">
        <v>0.52769999999999995</v>
      </c>
      <c r="N3283" s="4">
        <v>0.48</v>
      </c>
      <c r="O3283" s="4">
        <v>0.40039999999999998</v>
      </c>
      <c r="P3283" s="4">
        <v>0.50390000000000001</v>
      </c>
    </row>
    <row r="3284" spans="1:16" x14ac:dyDescent="0.25">
      <c r="A3284" t="s">
        <v>3038</v>
      </c>
      <c r="B3284" s="2">
        <v>0</v>
      </c>
      <c r="E3284" s="4" t="e">
        <v>#N/A</v>
      </c>
      <c r="F3284" s="4">
        <v>0.18</v>
      </c>
      <c r="K3284" s="4">
        <v>0.17</v>
      </c>
      <c r="L3284" s="4">
        <v>0.32090000000000002</v>
      </c>
      <c r="M3284" s="4">
        <v>0.52769999999999995</v>
      </c>
      <c r="N3284" s="4">
        <v>0.48</v>
      </c>
      <c r="O3284" s="4">
        <v>0.40039999999999998</v>
      </c>
      <c r="P3284" s="4">
        <v>0.50390000000000001</v>
      </c>
    </row>
    <row r="3285" spans="1:16" x14ac:dyDescent="0.25">
      <c r="A3285" t="s">
        <v>3039</v>
      </c>
      <c r="B3285" s="2">
        <v>0</v>
      </c>
      <c r="E3285" s="4" t="e">
        <v>#N/A</v>
      </c>
      <c r="F3285" s="4">
        <v>0.18</v>
      </c>
      <c r="K3285" s="4">
        <v>0.17</v>
      </c>
      <c r="L3285" s="4">
        <v>0.32090000000000002</v>
      </c>
      <c r="M3285" s="4">
        <v>0.52769999999999995</v>
      </c>
      <c r="N3285" s="4">
        <v>0.48</v>
      </c>
      <c r="O3285" s="4">
        <v>0.40039999999999998</v>
      </c>
      <c r="P3285" s="4">
        <v>0.50390000000000001</v>
      </c>
    </row>
    <row r="3286" spans="1:16" x14ac:dyDescent="0.25">
      <c r="A3286" t="s">
        <v>3040</v>
      </c>
      <c r="B3286" s="2">
        <v>0</v>
      </c>
      <c r="E3286" s="4" t="e">
        <v>#N/A</v>
      </c>
      <c r="F3286" s="4">
        <v>0.18</v>
      </c>
      <c r="K3286" s="4">
        <v>0.17</v>
      </c>
      <c r="L3286" s="4">
        <v>0.32090000000000002</v>
      </c>
      <c r="M3286" s="4">
        <v>0.52769999999999995</v>
      </c>
      <c r="N3286" s="4">
        <v>0.48</v>
      </c>
      <c r="O3286" s="4">
        <v>0.40039999999999998</v>
      </c>
      <c r="P3286" s="4">
        <v>0.50390000000000001</v>
      </c>
    </row>
    <row r="3287" spans="1:16" x14ac:dyDescent="0.25">
      <c r="A3287" t="s">
        <v>3041</v>
      </c>
      <c r="B3287" s="2">
        <v>0</v>
      </c>
      <c r="E3287" s="4" t="e">
        <v>#N/A</v>
      </c>
      <c r="F3287" s="4">
        <v>0.18</v>
      </c>
      <c r="K3287" s="4">
        <v>0.17</v>
      </c>
      <c r="L3287" s="4">
        <v>0.32090000000000002</v>
      </c>
      <c r="M3287" s="4">
        <v>0.52769999999999995</v>
      </c>
      <c r="N3287" s="4">
        <v>0.48</v>
      </c>
      <c r="O3287" s="4">
        <v>0.40039999999999998</v>
      </c>
      <c r="P3287" s="4">
        <v>0.50390000000000001</v>
      </c>
    </row>
    <row r="3288" spans="1:16" x14ac:dyDescent="0.25">
      <c r="A3288" t="s">
        <v>3042</v>
      </c>
      <c r="B3288" s="2">
        <v>0</v>
      </c>
      <c r="E3288" s="4" t="e">
        <v>#N/A</v>
      </c>
      <c r="F3288" s="4">
        <v>0.18</v>
      </c>
      <c r="K3288" s="4">
        <v>0.17</v>
      </c>
      <c r="L3288" s="4">
        <v>0.32090000000000002</v>
      </c>
      <c r="M3288" s="4">
        <v>0.52769999999999995</v>
      </c>
      <c r="N3288" s="4">
        <v>0.48</v>
      </c>
      <c r="O3288" s="4">
        <v>0.40039999999999998</v>
      </c>
      <c r="P3288" s="4">
        <v>0.50390000000000001</v>
      </c>
    </row>
    <row r="3289" spans="1:16" x14ac:dyDescent="0.25">
      <c r="A3289" t="s">
        <v>3043</v>
      </c>
      <c r="B3289" s="2">
        <v>0</v>
      </c>
      <c r="E3289" s="4" t="e">
        <v>#N/A</v>
      </c>
      <c r="F3289" s="4">
        <v>0.18</v>
      </c>
      <c r="K3289" s="4">
        <v>0.17</v>
      </c>
      <c r="L3289" s="4">
        <v>0.32090000000000002</v>
      </c>
      <c r="M3289" s="4">
        <v>0.52769999999999995</v>
      </c>
      <c r="N3289" s="4">
        <v>0.48</v>
      </c>
      <c r="O3289" s="4">
        <v>0.40039999999999998</v>
      </c>
      <c r="P3289" s="4">
        <v>0.50390000000000001</v>
      </c>
    </row>
    <row r="3290" spans="1:16" x14ac:dyDescent="0.25">
      <c r="A3290" t="s">
        <v>3044</v>
      </c>
      <c r="B3290" s="2">
        <v>0</v>
      </c>
      <c r="E3290" s="4" t="e">
        <v>#N/A</v>
      </c>
      <c r="F3290" s="4">
        <v>0.18</v>
      </c>
      <c r="K3290" s="4">
        <v>0.17</v>
      </c>
      <c r="L3290" s="4">
        <v>0.32090000000000002</v>
      </c>
      <c r="M3290" s="4">
        <v>0.52769999999999995</v>
      </c>
      <c r="N3290" s="4">
        <v>0.48</v>
      </c>
      <c r="O3290" s="4">
        <v>0.40039999999999998</v>
      </c>
      <c r="P3290" s="4">
        <v>0.50390000000000001</v>
      </c>
    </row>
    <row r="3291" spans="1:16" x14ac:dyDescent="0.25">
      <c r="A3291" t="s">
        <v>3045</v>
      </c>
      <c r="B3291" s="2">
        <v>0</v>
      </c>
      <c r="E3291" s="4" t="e">
        <v>#N/A</v>
      </c>
      <c r="F3291" s="4">
        <v>0.18</v>
      </c>
      <c r="K3291" s="4">
        <v>0.17</v>
      </c>
      <c r="L3291" s="4">
        <v>0.32090000000000002</v>
      </c>
      <c r="M3291" s="4">
        <v>0.52769999999999995</v>
      </c>
      <c r="N3291" s="4">
        <v>0.48</v>
      </c>
      <c r="O3291" s="4">
        <v>0.40039999999999998</v>
      </c>
      <c r="P3291" s="4">
        <v>0.50390000000000001</v>
      </c>
    </row>
    <row r="3292" spans="1:16" x14ac:dyDescent="0.25">
      <c r="A3292" t="s">
        <v>3046</v>
      </c>
      <c r="B3292" s="2">
        <v>0</v>
      </c>
      <c r="E3292" s="4" t="e">
        <v>#N/A</v>
      </c>
      <c r="F3292" s="4">
        <v>0.18</v>
      </c>
      <c r="K3292" s="4">
        <v>0.17</v>
      </c>
      <c r="L3292" s="4">
        <v>0.32090000000000002</v>
      </c>
      <c r="M3292" s="4">
        <v>0.52769999999999995</v>
      </c>
      <c r="N3292" s="4">
        <v>0.48</v>
      </c>
      <c r="O3292" s="4">
        <v>0.40039999999999998</v>
      </c>
      <c r="P3292" s="4">
        <v>0.50390000000000001</v>
      </c>
    </row>
    <row r="3293" spans="1:16" x14ac:dyDescent="0.25">
      <c r="A3293" t="s">
        <v>3047</v>
      </c>
      <c r="B3293" s="2">
        <v>0</v>
      </c>
      <c r="E3293" s="4" t="e">
        <v>#N/A</v>
      </c>
      <c r="F3293" s="4">
        <v>0.18</v>
      </c>
      <c r="K3293" s="4">
        <v>0.17</v>
      </c>
      <c r="L3293" s="4">
        <v>0.32090000000000002</v>
      </c>
      <c r="M3293" s="4">
        <v>0.52769999999999995</v>
      </c>
      <c r="N3293" s="4">
        <v>0.48</v>
      </c>
      <c r="O3293" s="4">
        <v>0.40039999999999998</v>
      </c>
      <c r="P3293" s="4">
        <v>0.50390000000000001</v>
      </c>
    </row>
    <row r="3294" spans="1:16" x14ac:dyDescent="0.25">
      <c r="A3294" t="s">
        <v>3048</v>
      </c>
      <c r="B3294" s="2">
        <v>0</v>
      </c>
      <c r="E3294" s="4" t="e">
        <v>#N/A</v>
      </c>
      <c r="F3294" s="4">
        <v>0.18</v>
      </c>
      <c r="K3294" s="4">
        <v>0.17</v>
      </c>
      <c r="L3294" s="4">
        <v>0.32090000000000002</v>
      </c>
      <c r="M3294" s="4">
        <v>0.52769999999999995</v>
      </c>
      <c r="N3294" s="4">
        <v>0.48</v>
      </c>
      <c r="O3294" s="4">
        <v>0.40039999999999998</v>
      </c>
      <c r="P3294" s="4">
        <v>0.50390000000000001</v>
      </c>
    </row>
    <row r="3295" spans="1:16" x14ac:dyDescent="0.25">
      <c r="A3295" t="s">
        <v>3049</v>
      </c>
      <c r="B3295" s="2">
        <v>0</v>
      </c>
      <c r="E3295" s="4" t="e">
        <v>#N/A</v>
      </c>
      <c r="F3295" s="4">
        <v>0.18</v>
      </c>
      <c r="K3295" s="4">
        <v>0.17</v>
      </c>
      <c r="L3295" s="4">
        <v>0.32090000000000002</v>
      </c>
      <c r="M3295" s="4">
        <v>0.52769999999999995</v>
      </c>
      <c r="N3295" s="4">
        <v>0.48</v>
      </c>
      <c r="O3295" s="4">
        <v>0.40039999999999998</v>
      </c>
      <c r="P3295" s="4">
        <v>0.50390000000000001</v>
      </c>
    </row>
    <row r="3296" spans="1:16" x14ac:dyDescent="0.25">
      <c r="A3296" t="s">
        <v>3050</v>
      </c>
      <c r="B3296" s="2">
        <v>0</v>
      </c>
      <c r="E3296" s="4" t="e">
        <v>#N/A</v>
      </c>
      <c r="F3296" s="4">
        <v>0.18</v>
      </c>
      <c r="K3296" s="4">
        <v>0.17</v>
      </c>
      <c r="L3296" s="4">
        <v>0.32090000000000002</v>
      </c>
      <c r="M3296" s="4">
        <v>0.52769999999999995</v>
      </c>
      <c r="N3296" s="4">
        <v>0.48</v>
      </c>
      <c r="O3296" s="4">
        <v>0.40039999999999998</v>
      </c>
      <c r="P3296" s="4">
        <v>0.50390000000000001</v>
      </c>
    </row>
    <row r="3297" spans="1:16" x14ac:dyDescent="0.25">
      <c r="A3297" t="s">
        <v>3051</v>
      </c>
      <c r="B3297" s="2">
        <v>0</v>
      </c>
      <c r="E3297" s="4" t="e">
        <v>#N/A</v>
      </c>
      <c r="F3297" s="4">
        <v>0.18</v>
      </c>
      <c r="K3297" s="4">
        <v>0.17</v>
      </c>
      <c r="L3297" s="4">
        <v>0.32090000000000002</v>
      </c>
      <c r="M3297" s="4">
        <v>0.52769999999999995</v>
      </c>
      <c r="N3297" s="4">
        <v>0.48</v>
      </c>
      <c r="O3297" s="4">
        <v>0.40039999999999998</v>
      </c>
      <c r="P3297" s="4">
        <v>0.50390000000000001</v>
      </c>
    </row>
    <row r="3298" spans="1:16" x14ac:dyDescent="0.25">
      <c r="A3298" t="s">
        <v>3052</v>
      </c>
      <c r="B3298" s="2">
        <v>0</v>
      </c>
      <c r="E3298" s="4" t="e">
        <v>#N/A</v>
      </c>
      <c r="F3298" s="4">
        <v>0.18</v>
      </c>
      <c r="K3298" s="4">
        <v>0.17</v>
      </c>
      <c r="L3298" s="4">
        <v>0.32090000000000002</v>
      </c>
      <c r="M3298" s="4">
        <v>0.52769999999999995</v>
      </c>
      <c r="N3298" s="4">
        <v>0.48</v>
      </c>
      <c r="O3298" s="4">
        <v>0.40039999999999998</v>
      </c>
      <c r="P3298" s="4">
        <v>0.50390000000000001</v>
      </c>
    </row>
    <row r="3299" spans="1:16" x14ac:dyDescent="0.25">
      <c r="A3299" t="s">
        <v>3053</v>
      </c>
      <c r="B3299" s="2">
        <v>0</v>
      </c>
      <c r="E3299" s="4" t="e">
        <v>#N/A</v>
      </c>
      <c r="F3299" s="4">
        <v>0.18</v>
      </c>
      <c r="K3299" s="4">
        <v>0.17</v>
      </c>
      <c r="L3299" s="4">
        <v>0.32090000000000002</v>
      </c>
      <c r="M3299" s="4">
        <v>0.52769999999999995</v>
      </c>
      <c r="N3299" s="4">
        <v>0.48</v>
      </c>
      <c r="O3299" s="4">
        <v>0.40039999999999998</v>
      </c>
      <c r="P3299" s="4">
        <v>0.50390000000000001</v>
      </c>
    </row>
    <row r="3300" spans="1:16" x14ac:dyDescent="0.25">
      <c r="A3300" t="s">
        <v>3054</v>
      </c>
      <c r="B3300" s="2">
        <v>0</v>
      </c>
      <c r="E3300" s="4" t="e">
        <v>#N/A</v>
      </c>
      <c r="F3300" s="4">
        <v>0.18</v>
      </c>
      <c r="K3300" s="4">
        <v>0.17</v>
      </c>
      <c r="L3300" s="4">
        <v>0.32090000000000002</v>
      </c>
      <c r="M3300" s="4">
        <v>0.52769999999999995</v>
      </c>
      <c r="N3300" s="4">
        <v>0.48</v>
      </c>
      <c r="O3300" s="4">
        <v>0.40039999999999998</v>
      </c>
      <c r="P3300" s="4">
        <v>0.50390000000000001</v>
      </c>
    </row>
    <row r="3301" spans="1:16" x14ac:dyDescent="0.25">
      <c r="A3301" t="s">
        <v>3055</v>
      </c>
      <c r="B3301" s="2">
        <v>0</v>
      </c>
      <c r="E3301" s="4" t="e">
        <v>#N/A</v>
      </c>
      <c r="F3301" s="4">
        <v>0.18</v>
      </c>
      <c r="K3301" s="4">
        <v>0.17</v>
      </c>
      <c r="L3301" s="4">
        <v>0.32090000000000002</v>
      </c>
      <c r="M3301" s="4">
        <v>0.52769999999999995</v>
      </c>
      <c r="N3301" s="4">
        <v>0.48</v>
      </c>
      <c r="O3301" s="4">
        <v>0.40039999999999998</v>
      </c>
      <c r="P3301" s="4">
        <v>0.50390000000000001</v>
      </c>
    </row>
    <row r="3302" spans="1:16" x14ac:dyDescent="0.25">
      <c r="A3302" t="s">
        <v>3056</v>
      </c>
      <c r="B3302" s="2">
        <v>0</v>
      </c>
      <c r="E3302" s="4" t="e">
        <v>#N/A</v>
      </c>
      <c r="F3302" s="4">
        <v>0.18</v>
      </c>
      <c r="K3302" s="4">
        <v>0.17</v>
      </c>
      <c r="L3302" s="4">
        <v>0.32090000000000002</v>
      </c>
      <c r="M3302" s="4">
        <v>0.52769999999999995</v>
      </c>
      <c r="N3302" s="4">
        <v>0.48</v>
      </c>
      <c r="O3302" s="4">
        <v>0.40039999999999998</v>
      </c>
      <c r="P3302" s="4">
        <v>0.50390000000000001</v>
      </c>
    </row>
    <row r="3303" spans="1:16" x14ac:dyDescent="0.25">
      <c r="A3303" t="s">
        <v>3057</v>
      </c>
      <c r="B3303" s="2">
        <v>0</v>
      </c>
      <c r="E3303" s="4" t="e">
        <v>#N/A</v>
      </c>
      <c r="F3303" s="4">
        <v>0.18</v>
      </c>
      <c r="K3303" s="4">
        <v>0.17</v>
      </c>
      <c r="L3303" s="4">
        <v>0.32090000000000002</v>
      </c>
      <c r="M3303" s="4">
        <v>0.52769999999999995</v>
      </c>
      <c r="N3303" s="4">
        <v>0.48</v>
      </c>
      <c r="O3303" s="4">
        <v>0.40039999999999998</v>
      </c>
      <c r="P3303" s="4">
        <v>0.50390000000000001</v>
      </c>
    </row>
    <row r="3304" spans="1:16" x14ac:dyDescent="0.25">
      <c r="A3304" t="s">
        <v>3058</v>
      </c>
      <c r="B3304" s="2">
        <v>0</v>
      </c>
      <c r="E3304" s="4" t="e">
        <v>#N/A</v>
      </c>
      <c r="F3304" s="4">
        <v>0.18</v>
      </c>
      <c r="K3304" s="4">
        <v>0.17</v>
      </c>
      <c r="L3304" s="4">
        <v>0.32090000000000002</v>
      </c>
      <c r="M3304" s="4">
        <v>0.52769999999999995</v>
      </c>
      <c r="N3304" s="4">
        <v>0.48</v>
      </c>
      <c r="O3304" s="4">
        <v>0.40039999999999998</v>
      </c>
      <c r="P3304" s="4">
        <v>0.50390000000000001</v>
      </c>
    </row>
    <row r="3305" spans="1:16" x14ac:dyDescent="0.25">
      <c r="A3305" t="s">
        <v>3059</v>
      </c>
      <c r="B3305" s="2">
        <v>0</v>
      </c>
      <c r="E3305" s="4" t="e">
        <v>#N/A</v>
      </c>
      <c r="F3305" s="4">
        <v>0.18</v>
      </c>
      <c r="K3305" s="4">
        <v>0.17</v>
      </c>
      <c r="L3305" s="4">
        <v>0.32090000000000002</v>
      </c>
      <c r="M3305" s="4">
        <v>0.52769999999999995</v>
      </c>
      <c r="N3305" s="4">
        <v>0.48</v>
      </c>
      <c r="O3305" s="4">
        <v>0.40039999999999998</v>
      </c>
      <c r="P3305" s="4">
        <v>0.50390000000000001</v>
      </c>
    </row>
    <row r="3306" spans="1:16" x14ac:dyDescent="0.25">
      <c r="A3306" t="s">
        <v>3060</v>
      </c>
      <c r="B3306" s="2">
        <v>0</v>
      </c>
      <c r="E3306" s="4" t="e">
        <v>#N/A</v>
      </c>
      <c r="F3306" s="4">
        <v>0.18</v>
      </c>
      <c r="K3306" s="4">
        <v>0.17</v>
      </c>
      <c r="L3306" s="4">
        <v>0.32090000000000002</v>
      </c>
      <c r="M3306" s="4">
        <v>0.52769999999999995</v>
      </c>
      <c r="N3306" s="4">
        <v>0.48</v>
      </c>
      <c r="O3306" s="4">
        <v>0.40039999999999998</v>
      </c>
      <c r="P3306" s="4">
        <v>0.50390000000000001</v>
      </c>
    </row>
    <row r="3307" spans="1:16" x14ac:dyDescent="0.25">
      <c r="A3307" t="s">
        <v>3061</v>
      </c>
      <c r="B3307" s="2">
        <v>0</v>
      </c>
      <c r="E3307" s="4" t="e">
        <v>#N/A</v>
      </c>
      <c r="F3307" s="4">
        <v>0.18</v>
      </c>
      <c r="K3307" s="4">
        <v>0.17</v>
      </c>
      <c r="L3307" s="4">
        <v>0.32090000000000002</v>
      </c>
      <c r="M3307" s="4">
        <v>0.52769999999999995</v>
      </c>
      <c r="N3307" s="4">
        <v>0.48</v>
      </c>
      <c r="O3307" s="4">
        <v>0.40039999999999998</v>
      </c>
      <c r="P3307" s="4">
        <v>0.50390000000000001</v>
      </c>
    </row>
    <row r="3308" spans="1:16" x14ac:dyDescent="0.25">
      <c r="A3308" t="s">
        <v>3062</v>
      </c>
      <c r="B3308" s="2">
        <v>0</v>
      </c>
      <c r="E3308" s="4" t="e">
        <v>#N/A</v>
      </c>
      <c r="F3308" s="4">
        <v>0.18</v>
      </c>
      <c r="K3308" s="4">
        <v>0.17</v>
      </c>
      <c r="L3308" s="4">
        <v>0.32090000000000002</v>
      </c>
      <c r="M3308" s="4">
        <v>0.52769999999999995</v>
      </c>
      <c r="N3308" s="4">
        <v>0.48</v>
      </c>
      <c r="O3308" s="4">
        <v>0.40039999999999998</v>
      </c>
      <c r="P3308" s="4">
        <v>0.50390000000000001</v>
      </c>
    </row>
    <row r="3309" spans="1:16" x14ac:dyDescent="0.25">
      <c r="A3309" t="s">
        <v>3063</v>
      </c>
      <c r="B3309" s="2">
        <v>0</v>
      </c>
      <c r="E3309" s="4" t="e">
        <v>#N/A</v>
      </c>
      <c r="F3309" s="4">
        <v>0.18</v>
      </c>
      <c r="K3309" s="4">
        <v>0.17</v>
      </c>
      <c r="L3309" s="4">
        <v>0.32090000000000002</v>
      </c>
      <c r="M3309" s="4">
        <v>0.52769999999999995</v>
      </c>
      <c r="N3309" s="4">
        <v>0.48</v>
      </c>
      <c r="O3309" s="4">
        <v>0.40039999999999998</v>
      </c>
      <c r="P3309" s="4">
        <v>0.50390000000000001</v>
      </c>
    </row>
    <row r="3310" spans="1:16" x14ac:dyDescent="0.25">
      <c r="A3310" t="s">
        <v>3064</v>
      </c>
      <c r="B3310" s="2">
        <v>0</v>
      </c>
      <c r="E3310" s="4" t="e">
        <v>#N/A</v>
      </c>
      <c r="F3310" s="4">
        <v>0.18</v>
      </c>
      <c r="K3310" s="4">
        <v>0.17</v>
      </c>
      <c r="L3310" s="4">
        <v>0.32090000000000002</v>
      </c>
      <c r="M3310" s="4">
        <v>0.52769999999999995</v>
      </c>
      <c r="N3310" s="4">
        <v>0.48</v>
      </c>
      <c r="O3310" s="4">
        <v>0.40039999999999998</v>
      </c>
      <c r="P3310" s="4">
        <v>0.50390000000000001</v>
      </c>
    </row>
    <row r="3311" spans="1:16" x14ac:dyDescent="0.25">
      <c r="A3311" t="s">
        <v>3065</v>
      </c>
      <c r="B3311" s="2">
        <v>0</v>
      </c>
      <c r="E3311" s="4" t="e">
        <v>#N/A</v>
      </c>
      <c r="F3311" s="4">
        <v>0.18</v>
      </c>
      <c r="K3311" s="4">
        <v>0.17</v>
      </c>
      <c r="L3311" s="4">
        <v>0.32090000000000002</v>
      </c>
      <c r="M3311" s="4">
        <v>0.52769999999999995</v>
      </c>
      <c r="N3311" s="4">
        <v>0.48</v>
      </c>
      <c r="O3311" s="4">
        <v>0.40039999999999998</v>
      </c>
      <c r="P3311" s="4">
        <v>0.50390000000000001</v>
      </c>
    </row>
    <row r="3312" spans="1:16" x14ac:dyDescent="0.25">
      <c r="A3312" t="s">
        <v>3066</v>
      </c>
      <c r="B3312" s="2">
        <v>0</v>
      </c>
      <c r="E3312" s="4" t="e">
        <v>#N/A</v>
      </c>
      <c r="F3312" s="4">
        <v>0.18</v>
      </c>
      <c r="K3312" s="4">
        <v>0.17</v>
      </c>
      <c r="L3312" s="4">
        <v>0.32090000000000002</v>
      </c>
      <c r="M3312" s="4">
        <v>0.52769999999999995</v>
      </c>
      <c r="N3312" s="4">
        <v>0.48</v>
      </c>
      <c r="O3312" s="4">
        <v>0.40039999999999998</v>
      </c>
      <c r="P3312" s="4">
        <v>0.50390000000000001</v>
      </c>
    </row>
    <row r="3313" spans="1:16" x14ac:dyDescent="0.25">
      <c r="A3313" t="s">
        <v>3067</v>
      </c>
      <c r="B3313" s="2">
        <v>0</v>
      </c>
      <c r="E3313" s="4" t="e">
        <v>#N/A</v>
      </c>
      <c r="F3313" s="4">
        <v>0.18</v>
      </c>
      <c r="K3313" s="4">
        <v>0.17</v>
      </c>
      <c r="L3313" s="4">
        <v>0.32090000000000002</v>
      </c>
      <c r="M3313" s="4">
        <v>0.52769999999999995</v>
      </c>
      <c r="N3313" s="4">
        <v>0.48</v>
      </c>
      <c r="O3313" s="4">
        <v>0.40039999999999998</v>
      </c>
      <c r="P3313" s="4">
        <v>0.50390000000000001</v>
      </c>
    </row>
    <row r="3314" spans="1:16" x14ac:dyDescent="0.25">
      <c r="A3314" t="s">
        <v>3068</v>
      </c>
      <c r="B3314" s="2">
        <v>0</v>
      </c>
      <c r="E3314" s="4" t="e">
        <v>#N/A</v>
      </c>
      <c r="F3314" s="4">
        <v>0.18</v>
      </c>
      <c r="K3314" s="4">
        <v>0.17</v>
      </c>
      <c r="L3314" s="4">
        <v>0.32090000000000002</v>
      </c>
      <c r="M3314" s="4">
        <v>0.52769999999999995</v>
      </c>
      <c r="N3314" s="4">
        <v>0.48</v>
      </c>
      <c r="O3314" s="4">
        <v>0.40039999999999998</v>
      </c>
      <c r="P3314" s="4">
        <v>0.50390000000000001</v>
      </c>
    </row>
    <row r="3315" spans="1:16" x14ac:dyDescent="0.25">
      <c r="A3315" t="s">
        <v>3069</v>
      </c>
      <c r="B3315" s="2">
        <v>0</v>
      </c>
      <c r="E3315" s="4" t="e">
        <v>#N/A</v>
      </c>
      <c r="F3315" s="4">
        <v>0.18</v>
      </c>
      <c r="K3315" s="4">
        <v>0.17</v>
      </c>
      <c r="L3315" s="4">
        <v>0.32090000000000002</v>
      </c>
      <c r="M3315" s="4">
        <v>0.52769999999999995</v>
      </c>
      <c r="N3315" s="4">
        <v>0.48</v>
      </c>
      <c r="O3315" s="4">
        <v>0.40039999999999998</v>
      </c>
      <c r="P3315" s="4">
        <v>0.50390000000000001</v>
      </c>
    </row>
    <row r="3316" spans="1:16" x14ac:dyDescent="0.25">
      <c r="A3316" t="s">
        <v>3070</v>
      </c>
      <c r="B3316" s="2">
        <v>0</v>
      </c>
      <c r="E3316" s="4" t="e">
        <v>#N/A</v>
      </c>
      <c r="F3316" s="4">
        <v>0.18</v>
      </c>
      <c r="K3316" s="4">
        <v>0.17</v>
      </c>
      <c r="L3316" s="4">
        <v>0.32090000000000002</v>
      </c>
      <c r="M3316" s="4">
        <v>0.52769999999999995</v>
      </c>
      <c r="N3316" s="4">
        <v>0.48</v>
      </c>
      <c r="O3316" s="4">
        <v>0.40039999999999998</v>
      </c>
      <c r="P3316" s="4">
        <v>0.50390000000000001</v>
      </c>
    </row>
    <row r="3317" spans="1:16" x14ac:dyDescent="0.25">
      <c r="A3317" t="s">
        <v>3071</v>
      </c>
      <c r="B3317" s="2">
        <v>0</v>
      </c>
      <c r="E3317" s="4" t="e">
        <v>#N/A</v>
      </c>
      <c r="F3317" s="4">
        <v>0.18</v>
      </c>
      <c r="K3317" s="4">
        <v>0.17</v>
      </c>
      <c r="L3317" s="4">
        <v>0.32090000000000002</v>
      </c>
      <c r="M3317" s="4">
        <v>0.52769999999999995</v>
      </c>
      <c r="N3317" s="4">
        <v>0.48</v>
      </c>
      <c r="O3317" s="4">
        <v>0.40039999999999998</v>
      </c>
      <c r="P3317" s="4">
        <v>0.50390000000000001</v>
      </c>
    </row>
    <row r="3318" spans="1:16" x14ac:dyDescent="0.25">
      <c r="A3318" t="s">
        <v>3072</v>
      </c>
      <c r="B3318" s="2">
        <v>0</v>
      </c>
      <c r="E3318" s="4" t="e">
        <v>#N/A</v>
      </c>
      <c r="F3318" s="4">
        <v>0.18</v>
      </c>
      <c r="K3318" s="4">
        <v>0.17</v>
      </c>
      <c r="L3318" s="4">
        <v>0.32090000000000002</v>
      </c>
      <c r="M3318" s="4">
        <v>0.52769999999999995</v>
      </c>
      <c r="N3318" s="4">
        <v>0.48</v>
      </c>
      <c r="O3318" s="4">
        <v>0.40039999999999998</v>
      </c>
      <c r="P3318" s="4">
        <v>0.50390000000000001</v>
      </c>
    </row>
    <row r="3319" spans="1:16" x14ac:dyDescent="0.25">
      <c r="A3319" t="s">
        <v>3073</v>
      </c>
      <c r="B3319" s="2">
        <v>0</v>
      </c>
      <c r="E3319" s="4" t="e">
        <v>#N/A</v>
      </c>
      <c r="F3319" s="4">
        <v>0.18</v>
      </c>
      <c r="K3319" s="4">
        <v>0.17</v>
      </c>
      <c r="L3319" s="4">
        <v>0.32090000000000002</v>
      </c>
      <c r="M3319" s="4">
        <v>0.52769999999999995</v>
      </c>
      <c r="N3319" s="4">
        <v>0.48</v>
      </c>
      <c r="O3319" s="4">
        <v>0.40039999999999998</v>
      </c>
      <c r="P3319" s="4">
        <v>0.50390000000000001</v>
      </c>
    </row>
    <row r="3320" spans="1:16" x14ac:dyDescent="0.25">
      <c r="A3320" t="s">
        <v>3074</v>
      </c>
      <c r="B3320" s="2">
        <v>0</v>
      </c>
      <c r="E3320" s="4" t="e">
        <v>#N/A</v>
      </c>
      <c r="F3320" s="4">
        <v>0.18</v>
      </c>
      <c r="K3320" s="4">
        <v>0.17</v>
      </c>
      <c r="L3320" s="4">
        <v>0.32090000000000002</v>
      </c>
      <c r="M3320" s="4">
        <v>0.52769999999999995</v>
      </c>
      <c r="N3320" s="4">
        <v>0.48</v>
      </c>
      <c r="O3320" s="4">
        <v>0.40039999999999998</v>
      </c>
      <c r="P3320" s="4">
        <v>0.50390000000000001</v>
      </c>
    </row>
    <row r="3321" spans="1:16" x14ac:dyDescent="0.25">
      <c r="A3321" t="s">
        <v>3075</v>
      </c>
      <c r="B3321" s="2">
        <v>0</v>
      </c>
      <c r="E3321" s="4" t="e">
        <v>#N/A</v>
      </c>
      <c r="F3321" s="4">
        <v>0.18</v>
      </c>
      <c r="K3321" s="4">
        <v>0.17</v>
      </c>
      <c r="L3321" s="4">
        <v>0.32090000000000002</v>
      </c>
      <c r="M3321" s="4">
        <v>0.52769999999999995</v>
      </c>
      <c r="N3321" s="4">
        <v>0.48</v>
      </c>
      <c r="O3321" s="4">
        <v>0.40039999999999998</v>
      </c>
      <c r="P3321" s="4">
        <v>0.50390000000000001</v>
      </c>
    </row>
    <row r="3322" spans="1:16" x14ac:dyDescent="0.25">
      <c r="A3322" t="s">
        <v>3076</v>
      </c>
      <c r="B3322" s="2">
        <v>0</v>
      </c>
      <c r="E3322" s="4" t="e">
        <v>#N/A</v>
      </c>
      <c r="F3322" s="4">
        <v>0.18</v>
      </c>
      <c r="K3322" s="4">
        <v>0.17</v>
      </c>
      <c r="L3322" s="4">
        <v>0.32090000000000002</v>
      </c>
      <c r="M3322" s="4">
        <v>0.52769999999999995</v>
      </c>
      <c r="N3322" s="4">
        <v>0.48</v>
      </c>
      <c r="O3322" s="4">
        <v>0.40039999999999998</v>
      </c>
      <c r="P3322" s="4">
        <v>0.50390000000000001</v>
      </c>
    </row>
    <row r="3323" spans="1:16" x14ac:dyDescent="0.25">
      <c r="A3323" t="s">
        <v>3077</v>
      </c>
      <c r="B3323" s="2">
        <v>0</v>
      </c>
      <c r="E3323" s="4" t="e">
        <v>#N/A</v>
      </c>
      <c r="F3323" s="4">
        <v>0.18</v>
      </c>
      <c r="K3323" s="4">
        <v>0.17</v>
      </c>
      <c r="L3323" s="4">
        <v>0.32090000000000002</v>
      </c>
      <c r="M3323" s="4">
        <v>0.52769999999999995</v>
      </c>
      <c r="N3323" s="4">
        <v>0.48</v>
      </c>
      <c r="O3323" s="4">
        <v>0.40039999999999998</v>
      </c>
      <c r="P3323" s="4">
        <v>0.50390000000000001</v>
      </c>
    </row>
    <row r="3324" spans="1:16" x14ac:dyDescent="0.25">
      <c r="A3324" t="s">
        <v>3078</v>
      </c>
      <c r="B3324" s="2">
        <v>0</v>
      </c>
      <c r="E3324" s="4" t="e">
        <v>#N/A</v>
      </c>
      <c r="F3324" s="4">
        <v>0.18</v>
      </c>
      <c r="K3324" s="4">
        <v>0.17</v>
      </c>
      <c r="L3324" s="4">
        <v>0.32090000000000002</v>
      </c>
      <c r="M3324" s="4">
        <v>0.52769999999999995</v>
      </c>
      <c r="N3324" s="4">
        <v>0.48</v>
      </c>
      <c r="O3324" s="4">
        <v>0.40039999999999998</v>
      </c>
      <c r="P3324" s="4">
        <v>0.50390000000000001</v>
      </c>
    </row>
    <row r="3325" spans="1:16" x14ac:dyDescent="0.25">
      <c r="A3325" t="s">
        <v>3079</v>
      </c>
      <c r="B3325" s="2">
        <v>0</v>
      </c>
      <c r="E3325" s="4" t="e">
        <v>#N/A</v>
      </c>
      <c r="F3325" s="4">
        <v>0.18</v>
      </c>
      <c r="K3325" s="4">
        <v>0.17</v>
      </c>
      <c r="L3325" s="4">
        <v>0.32090000000000002</v>
      </c>
      <c r="M3325" s="4">
        <v>0.52769999999999995</v>
      </c>
      <c r="N3325" s="4">
        <v>0.48</v>
      </c>
      <c r="O3325" s="4">
        <v>0.40039999999999998</v>
      </c>
      <c r="P3325" s="4">
        <v>0.50390000000000001</v>
      </c>
    </row>
    <row r="3326" spans="1:16" x14ac:dyDescent="0.25">
      <c r="A3326" t="s">
        <v>3080</v>
      </c>
      <c r="B3326" s="2">
        <v>0</v>
      </c>
      <c r="E3326" s="4" t="e">
        <v>#N/A</v>
      </c>
      <c r="F3326" s="4">
        <v>0.18</v>
      </c>
      <c r="K3326" s="4">
        <v>0.17</v>
      </c>
      <c r="L3326" s="4">
        <v>0.32090000000000002</v>
      </c>
      <c r="M3326" s="4">
        <v>0.52769999999999995</v>
      </c>
      <c r="N3326" s="4">
        <v>0.48</v>
      </c>
      <c r="O3326" s="4">
        <v>0.40039999999999998</v>
      </c>
      <c r="P3326" s="4">
        <v>0.50390000000000001</v>
      </c>
    </row>
    <row r="3327" spans="1:16" x14ac:dyDescent="0.25">
      <c r="A3327" t="s">
        <v>3081</v>
      </c>
      <c r="B3327" s="2">
        <v>0</v>
      </c>
      <c r="E3327" s="4" t="e">
        <v>#N/A</v>
      </c>
      <c r="F3327" s="4">
        <v>0.18</v>
      </c>
      <c r="K3327" s="4">
        <v>0.17</v>
      </c>
      <c r="L3327" s="4">
        <v>0.32090000000000002</v>
      </c>
      <c r="M3327" s="4">
        <v>0.52769999999999995</v>
      </c>
      <c r="N3327" s="4">
        <v>0.48</v>
      </c>
      <c r="O3327" s="4">
        <v>0.40039999999999998</v>
      </c>
      <c r="P3327" s="4">
        <v>0.50390000000000001</v>
      </c>
    </row>
    <row r="3328" spans="1:16" x14ac:dyDescent="0.25">
      <c r="A3328" t="s">
        <v>3082</v>
      </c>
      <c r="B3328" s="2">
        <v>0</v>
      </c>
      <c r="E3328" s="4" t="e">
        <v>#N/A</v>
      </c>
      <c r="F3328" s="4">
        <v>0.18</v>
      </c>
      <c r="K3328" s="4">
        <v>0.17</v>
      </c>
      <c r="L3328" s="4">
        <v>0.32090000000000002</v>
      </c>
      <c r="M3328" s="4">
        <v>0.52769999999999995</v>
      </c>
      <c r="N3328" s="4">
        <v>0.48</v>
      </c>
      <c r="O3328" s="4">
        <v>0.40039999999999998</v>
      </c>
      <c r="P3328" s="4">
        <v>0.50390000000000001</v>
      </c>
    </row>
    <row r="3329" spans="1:16" x14ac:dyDescent="0.25">
      <c r="A3329" t="s">
        <v>3083</v>
      </c>
      <c r="B3329" s="2">
        <v>0</v>
      </c>
      <c r="E3329" s="4" t="e">
        <v>#N/A</v>
      </c>
      <c r="F3329" s="4">
        <v>0.18</v>
      </c>
      <c r="K3329" s="4">
        <v>0.17</v>
      </c>
      <c r="L3329" s="4">
        <v>0.32090000000000002</v>
      </c>
      <c r="M3329" s="4">
        <v>0.52769999999999995</v>
      </c>
      <c r="N3329" s="4">
        <v>0.48</v>
      </c>
      <c r="O3329" s="4">
        <v>0.40039999999999998</v>
      </c>
      <c r="P3329" s="4">
        <v>0.50390000000000001</v>
      </c>
    </row>
    <row r="3330" spans="1:16" x14ac:dyDescent="0.25">
      <c r="A3330" t="s">
        <v>3084</v>
      </c>
      <c r="B3330" s="2">
        <v>0</v>
      </c>
      <c r="E3330" s="4" t="e">
        <v>#N/A</v>
      </c>
      <c r="F3330" s="4">
        <v>0.18</v>
      </c>
      <c r="K3330" s="4">
        <v>0.17</v>
      </c>
      <c r="L3330" s="4">
        <v>0.32090000000000002</v>
      </c>
      <c r="M3330" s="4">
        <v>0.52769999999999995</v>
      </c>
      <c r="N3330" s="4">
        <v>0.48</v>
      </c>
      <c r="O3330" s="4">
        <v>0.40039999999999998</v>
      </c>
      <c r="P3330" s="4">
        <v>0.50390000000000001</v>
      </c>
    </row>
    <row r="3331" spans="1:16" x14ac:dyDescent="0.25">
      <c r="A3331" t="s">
        <v>3085</v>
      </c>
      <c r="B3331" s="2">
        <v>0</v>
      </c>
      <c r="E3331" s="4" t="e">
        <v>#N/A</v>
      </c>
      <c r="F3331" s="4">
        <v>0.18</v>
      </c>
      <c r="K3331" s="4">
        <v>0.17</v>
      </c>
      <c r="L3331" s="4">
        <v>0.32090000000000002</v>
      </c>
      <c r="M3331" s="4">
        <v>0.52769999999999995</v>
      </c>
      <c r="N3331" s="4">
        <v>0.48</v>
      </c>
      <c r="O3331" s="4">
        <v>0.40039999999999998</v>
      </c>
      <c r="P3331" s="4">
        <v>0.50390000000000001</v>
      </c>
    </row>
    <row r="3332" spans="1:16" x14ac:dyDescent="0.25">
      <c r="A3332" t="s">
        <v>3086</v>
      </c>
      <c r="B3332" s="2">
        <v>0</v>
      </c>
      <c r="E3332" s="4" t="e">
        <v>#N/A</v>
      </c>
      <c r="F3332" s="4">
        <v>0.18</v>
      </c>
      <c r="K3332" s="4">
        <v>0.17</v>
      </c>
      <c r="L3332" s="4">
        <v>0.32090000000000002</v>
      </c>
      <c r="M3332" s="4">
        <v>0.52769999999999995</v>
      </c>
      <c r="N3332" s="4">
        <v>0.48</v>
      </c>
      <c r="O3332" s="4">
        <v>0.40039999999999998</v>
      </c>
      <c r="P3332" s="4">
        <v>0.50390000000000001</v>
      </c>
    </row>
    <row r="3333" spans="1:16" x14ac:dyDescent="0.25">
      <c r="A3333" t="s">
        <v>3087</v>
      </c>
      <c r="B3333" s="2">
        <v>0</v>
      </c>
      <c r="E3333" s="4" t="e">
        <v>#N/A</v>
      </c>
      <c r="F3333" s="4">
        <v>0.18</v>
      </c>
      <c r="K3333" s="4">
        <v>0.17</v>
      </c>
      <c r="L3333" s="4">
        <v>0.32090000000000002</v>
      </c>
      <c r="M3333" s="4">
        <v>0.52769999999999995</v>
      </c>
      <c r="N3333" s="4">
        <v>0.48</v>
      </c>
      <c r="O3333" s="4">
        <v>0.40039999999999998</v>
      </c>
      <c r="P3333" s="4">
        <v>0.50390000000000001</v>
      </c>
    </row>
    <row r="3334" spans="1:16" x14ac:dyDescent="0.25">
      <c r="A3334" t="s">
        <v>3088</v>
      </c>
      <c r="B3334" s="2">
        <v>0</v>
      </c>
      <c r="E3334" s="4" t="e">
        <v>#N/A</v>
      </c>
      <c r="F3334" s="4">
        <v>0.18</v>
      </c>
      <c r="K3334" s="4">
        <v>0.17</v>
      </c>
      <c r="L3334" s="4">
        <v>0.32090000000000002</v>
      </c>
      <c r="M3334" s="4">
        <v>0.52769999999999995</v>
      </c>
      <c r="N3334" s="4">
        <v>0.48</v>
      </c>
      <c r="O3334" s="4">
        <v>0.40039999999999998</v>
      </c>
      <c r="P3334" s="4">
        <v>0.50390000000000001</v>
      </c>
    </row>
    <row r="3335" spans="1:16" x14ac:dyDescent="0.25">
      <c r="A3335" t="s">
        <v>3089</v>
      </c>
      <c r="B3335" s="2">
        <v>0</v>
      </c>
      <c r="E3335" s="4" t="e">
        <v>#N/A</v>
      </c>
      <c r="F3335" s="4">
        <v>0.18</v>
      </c>
      <c r="K3335" s="4">
        <v>0.17</v>
      </c>
      <c r="L3335" s="4">
        <v>0.32090000000000002</v>
      </c>
      <c r="M3335" s="4">
        <v>0.52769999999999995</v>
      </c>
      <c r="N3335" s="4">
        <v>0.48</v>
      </c>
      <c r="O3335" s="4">
        <v>0.40039999999999998</v>
      </c>
      <c r="P3335" s="4">
        <v>0.50390000000000001</v>
      </c>
    </row>
    <row r="3336" spans="1:16" x14ac:dyDescent="0.25">
      <c r="A3336" t="s">
        <v>3090</v>
      </c>
      <c r="B3336" s="2">
        <v>0</v>
      </c>
      <c r="E3336" s="4" t="e">
        <v>#N/A</v>
      </c>
      <c r="F3336" s="4">
        <v>0.18</v>
      </c>
      <c r="K3336" s="4">
        <v>0.17</v>
      </c>
      <c r="L3336" s="4">
        <v>0.32090000000000002</v>
      </c>
      <c r="M3336" s="4">
        <v>0.52769999999999995</v>
      </c>
      <c r="N3336" s="4">
        <v>0.48</v>
      </c>
      <c r="O3336" s="4">
        <v>0.40039999999999998</v>
      </c>
      <c r="P3336" s="4">
        <v>0.50390000000000001</v>
      </c>
    </row>
    <row r="3337" spans="1:16" x14ac:dyDescent="0.25">
      <c r="A3337" t="s">
        <v>3091</v>
      </c>
      <c r="B3337" s="2">
        <v>0</v>
      </c>
      <c r="E3337" s="4" t="e">
        <v>#N/A</v>
      </c>
      <c r="F3337" s="4">
        <v>0.18</v>
      </c>
      <c r="K3337" s="4">
        <v>0.17</v>
      </c>
      <c r="L3337" s="4">
        <v>0.32090000000000002</v>
      </c>
      <c r="M3337" s="4">
        <v>0.52769999999999995</v>
      </c>
      <c r="N3337" s="4">
        <v>0.48</v>
      </c>
      <c r="O3337" s="4">
        <v>0.40039999999999998</v>
      </c>
      <c r="P3337" s="4">
        <v>0.50390000000000001</v>
      </c>
    </row>
    <row r="3338" spans="1:16" x14ac:dyDescent="0.25">
      <c r="A3338" t="s">
        <v>3092</v>
      </c>
      <c r="B3338" s="2">
        <v>0</v>
      </c>
      <c r="E3338" s="4" t="e">
        <v>#N/A</v>
      </c>
      <c r="F3338" s="4">
        <v>0.18</v>
      </c>
      <c r="K3338" s="4">
        <v>0.17</v>
      </c>
      <c r="L3338" s="4">
        <v>0.32090000000000002</v>
      </c>
      <c r="M3338" s="4">
        <v>0.52769999999999995</v>
      </c>
      <c r="N3338" s="4">
        <v>0.48</v>
      </c>
      <c r="O3338" s="4">
        <v>0.40039999999999998</v>
      </c>
      <c r="P3338" s="4">
        <v>0.50390000000000001</v>
      </c>
    </row>
    <row r="3339" spans="1:16" x14ac:dyDescent="0.25">
      <c r="A3339" t="s">
        <v>3093</v>
      </c>
      <c r="B3339" s="2">
        <v>0</v>
      </c>
      <c r="E3339" s="4" t="e">
        <v>#N/A</v>
      </c>
      <c r="F3339" s="4">
        <v>0.18</v>
      </c>
      <c r="K3339" s="4">
        <v>0.17</v>
      </c>
      <c r="L3339" s="4">
        <v>0.32090000000000002</v>
      </c>
      <c r="M3339" s="4">
        <v>0.52769999999999995</v>
      </c>
      <c r="N3339" s="4">
        <v>0.48</v>
      </c>
      <c r="O3339" s="4">
        <v>0.40039999999999998</v>
      </c>
      <c r="P3339" s="4">
        <v>0.50390000000000001</v>
      </c>
    </row>
    <row r="3340" spans="1:16" x14ac:dyDescent="0.25">
      <c r="A3340" t="s">
        <v>3094</v>
      </c>
      <c r="B3340" s="2">
        <v>0</v>
      </c>
      <c r="E3340" s="4" t="e">
        <v>#N/A</v>
      </c>
      <c r="F3340" s="4">
        <v>0.18</v>
      </c>
      <c r="K3340" s="4">
        <v>0.17</v>
      </c>
      <c r="L3340" s="4">
        <v>0.32090000000000002</v>
      </c>
      <c r="M3340" s="4">
        <v>0.52769999999999995</v>
      </c>
      <c r="N3340" s="4">
        <v>0.48</v>
      </c>
      <c r="O3340" s="4">
        <v>0.40039999999999998</v>
      </c>
      <c r="P3340" s="4">
        <v>0.50390000000000001</v>
      </c>
    </row>
    <row r="3341" spans="1:16" x14ac:dyDescent="0.25">
      <c r="A3341" t="s">
        <v>3095</v>
      </c>
      <c r="B3341" s="2">
        <v>0</v>
      </c>
      <c r="E3341" s="4" t="e">
        <v>#N/A</v>
      </c>
      <c r="F3341" s="4">
        <v>0.18</v>
      </c>
      <c r="K3341" s="4">
        <v>0.17</v>
      </c>
      <c r="L3341" s="4">
        <v>0.32090000000000002</v>
      </c>
      <c r="M3341" s="4">
        <v>0.52769999999999995</v>
      </c>
      <c r="N3341" s="4">
        <v>0.48</v>
      </c>
      <c r="O3341" s="4">
        <v>0.40039999999999998</v>
      </c>
      <c r="P3341" s="4">
        <v>0.50390000000000001</v>
      </c>
    </row>
    <row r="3342" spans="1:16" x14ac:dyDescent="0.25">
      <c r="A3342" t="s">
        <v>3096</v>
      </c>
      <c r="B3342" s="2">
        <v>0</v>
      </c>
      <c r="E3342" s="4" t="e">
        <v>#N/A</v>
      </c>
      <c r="F3342" s="4">
        <v>0.18</v>
      </c>
      <c r="K3342" s="4">
        <v>0.17</v>
      </c>
      <c r="L3342" s="4">
        <v>0.32090000000000002</v>
      </c>
      <c r="M3342" s="4">
        <v>0.52769999999999995</v>
      </c>
      <c r="N3342" s="4">
        <v>0.48</v>
      </c>
      <c r="O3342" s="4">
        <v>0.40039999999999998</v>
      </c>
      <c r="P3342" s="4">
        <v>0.50390000000000001</v>
      </c>
    </row>
    <row r="3343" spans="1:16" x14ac:dyDescent="0.25">
      <c r="A3343" t="s">
        <v>3097</v>
      </c>
      <c r="B3343" s="2">
        <v>0</v>
      </c>
      <c r="E3343" s="4" t="e">
        <v>#N/A</v>
      </c>
      <c r="F3343" s="4">
        <v>0.18</v>
      </c>
      <c r="K3343" s="4">
        <v>0.17</v>
      </c>
      <c r="L3343" s="4">
        <v>0.32090000000000002</v>
      </c>
      <c r="M3343" s="4">
        <v>0.52769999999999995</v>
      </c>
      <c r="N3343" s="4">
        <v>0.48</v>
      </c>
      <c r="O3343" s="4">
        <v>0.40039999999999998</v>
      </c>
      <c r="P3343" s="4">
        <v>0.50390000000000001</v>
      </c>
    </row>
    <row r="3344" spans="1:16" x14ac:dyDescent="0.25">
      <c r="A3344" t="s">
        <v>3098</v>
      </c>
      <c r="B3344" s="2">
        <v>0</v>
      </c>
      <c r="E3344" s="4" t="e">
        <v>#N/A</v>
      </c>
      <c r="F3344" s="4">
        <v>0.18</v>
      </c>
      <c r="K3344" s="4">
        <v>0.17</v>
      </c>
      <c r="L3344" s="4">
        <v>0.32090000000000002</v>
      </c>
      <c r="M3344" s="4">
        <v>0.52769999999999995</v>
      </c>
      <c r="N3344" s="4">
        <v>0.48</v>
      </c>
      <c r="O3344" s="4">
        <v>0.40039999999999998</v>
      </c>
      <c r="P3344" s="4">
        <v>0.50390000000000001</v>
      </c>
    </row>
    <row r="3345" spans="1:16" x14ac:dyDescent="0.25">
      <c r="A3345" t="s">
        <v>3099</v>
      </c>
      <c r="B3345" s="2">
        <v>0</v>
      </c>
      <c r="E3345" s="4" t="e">
        <v>#N/A</v>
      </c>
      <c r="F3345" s="4">
        <v>0.18</v>
      </c>
      <c r="K3345" s="4">
        <v>0.17</v>
      </c>
      <c r="L3345" s="4">
        <v>0.32090000000000002</v>
      </c>
      <c r="M3345" s="4">
        <v>0.52769999999999995</v>
      </c>
      <c r="N3345" s="4">
        <v>0.48</v>
      </c>
      <c r="O3345" s="4">
        <v>0.40039999999999998</v>
      </c>
      <c r="P3345" s="4">
        <v>0.50390000000000001</v>
      </c>
    </row>
    <row r="3346" spans="1:16" x14ac:dyDescent="0.25">
      <c r="A3346" t="s">
        <v>3100</v>
      </c>
      <c r="B3346" s="2">
        <v>0</v>
      </c>
      <c r="E3346" s="4" t="e">
        <v>#N/A</v>
      </c>
      <c r="F3346" s="4">
        <v>0.18</v>
      </c>
      <c r="K3346" s="4">
        <v>0.17</v>
      </c>
      <c r="L3346" s="4">
        <v>0.32090000000000002</v>
      </c>
      <c r="M3346" s="4">
        <v>0.52769999999999995</v>
      </c>
      <c r="N3346" s="4">
        <v>0.48</v>
      </c>
      <c r="O3346" s="4">
        <v>0.40039999999999998</v>
      </c>
      <c r="P3346" s="4">
        <v>0.50390000000000001</v>
      </c>
    </row>
    <row r="3347" spans="1:16" x14ac:dyDescent="0.25">
      <c r="A3347" t="s">
        <v>3101</v>
      </c>
      <c r="B3347" s="2">
        <v>0</v>
      </c>
      <c r="E3347" s="4" t="e">
        <v>#N/A</v>
      </c>
      <c r="F3347" s="4">
        <v>0.18</v>
      </c>
      <c r="K3347" s="4">
        <v>0.17</v>
      </c>
      <c r="L3347" s="4">
        <v>0.32090000000000002</v>
      </c>
      <c r="M3347" s="4">
        <v>0.52769999999999995</v>
      </c>
      <c r="N3347" s="4">
        <v>0.48</v>
      </c>
      <c r="O3347" s="4">
        <v>0.40039999999999998</v>
      </c>
      <c r="P3347" s="4">
        <v>0.50390000000000001</v>
      </c>
    </row>
    <row r="3348" spans="1:16" x14ac:dyDescent="0.25">
      <c r="A3348" t="s">
        <v>3102</v>
      </c>
      <c r="B3348" s="2">
        <v>0</v>
      </c>
      <c r="E3348" s="4" t="e">
        <v>#N/A</v>
      </c>
      <c r="F3348" s="4">
        <v>0.18</v>
      </c>
      <c r="K3348" s="4">
        <v>0.17</v>
      </c>
      <c r="L3348" s="4">
        <v>0.32090000000000002</v>
      </c>
      <c r="M3348" s="4">
        <v>0.52769999999999995</v>
      </c>
      <c r="N3348" s="4">
        <v>0.48</v>
      </c>
      <c r="O3348" s="4">
        <v>0.40039999999999998</v>
      </c>
      <c r="P3348" s="4">
        <v>0.50390000000000001</v>
      </c>
    </row>
    <row r="3349" spans="1:16" x14ac:dyDescent="0.25">
      <c r="A3349" t="s">
        <v>3103</v>
      </c>
      <c r="B3349" s="2">
        <v>0</v>
      </c>
      <c r="E3349" s="4" t="e">
        <v>#N/A</v>
      </c>
      <c r="F3349" s="4">
        <v>0.18</v>
      </c>
      <c r="K3349" s="4">
        <v>0.17</v>
      </c>
      <c r="L3349" s="4">
        <v>0.32090000000000002</v>
      </c>
      <c r="M3349" s="4">
        <v>0.52769999999999995</v>
      </c>
      <c r="N3349" s="4">
        <v>0.48</v>
      </c>
      <c r="O3349" s="4">
        <v>0.40039999999999998</v>
      </c>
      <c r="P3349" s="4">
        <v>0.50390000000000001</v>
      </c>
    </row>
    <row r="3350" spans="1:16" x14ac:dyDescent="0.25">
      <c r="A3350" t="s">
        <v>3104</v>
      </c>
      <c r="B3350" s="2">
        <v>0</v>
      </c>
      <c r="E3350" s="4" t="e">
        <v>#N/A</v>
      </c>
      <c r="F3350" s="4">
        <v>0.18</v>
      </c>
      <c r="K3350" s="4">
        <v>0.17</v>
      </c>
      <c r="L3350" s="4">
        <v>0.32090000000000002</v>
      </c>
      <c r="M3350" s="4">
        <v>0.52769999999999995</v>
      </c>
      <c r="N3350" s="4">
        <v>0.48</v>
      </c>
      <c r="O3350" s="4">
        <v>0.40039999999999998</v>
      </c>
      <c r="P3350" s="4">
        <v>0.50390000000000001</v>
      </c>
    </row>
    <row r="3351" spans="1:16" x14ac:dyDescent="0.25">
      <c r="A3351" t="s">
        <v>3105</v>
      </c>
      <c r="B3351" s="2">
        <v>0</v>
      </c>
      <c r="E3351" s="4" t="e">
        <v>#N/A</v>
      </c>
      <c r="F3351" s="4">
        <v>0.18</v>
      </c>
      <c r="K3351" s="4">
        <v>0.17</v>
      </c>
      <c r="L3351" s="4">
        <v>0.32090000000000002</v>
      </c>
      <c r="M3351" s="4">
        <v>0.52769999999999995</v>
      </c>
      <c r="N3351" s="4">
        <v>0.48</v>
      </c>
      <c r="O3351" s="4">
        <v>0.40039999999999998</v>
      </c>
      <c r="P3351" s="4">
        <v>0.50390000000000001</v>
      </c>
    </row>
    <row r="3352" spans="1:16" x14ac:dyDescent="0.25">
      <c r="A3352" t="s">
        <v>3106</v>
      </c>
      <c r="B3352" s="2">
        <v>0</v>
      </c>
      <c r="E3352" s="4" t="e">
        <v>#N/A</v>
      </c>
      <c r="F3352" s="4">
        <v>0.18</v>
      </c>
      <c r="K3352" s="4">
        <v>0.17</v>
      </c>
      <c r="L3352" s="4">
        <v>0.32090000000000002</v>
      </c>
      <c r="M3352" s="4">
        <v>0.52769999999999995</v>
      </c>
      <c r="N3352" s="4">
        <v>0.48</v>
      </c>
      <c r="O3352" s="4">
        <v>0.40039999999999998</v>
      </c>
      <c r="P3352" s="4">
        <v>0.50390000000000001</v>
      </c>
    </row>
    <row r="3353" spans="1:16" x14ac:dyDescent="0.25">
      <c r="A3353" t="s">
        <v>3107</v>
      </c>
      <c r="B3353" s="2">
        <v>0</v>
      </c>
      <c r="E3353" s="4" t="e">
        <v>#N/A</v>
      </c>
      <c r="F3353" s="4">
        <v>0.18</v>
      </c>
      <c r="K3353" s="4">
        <v>0.17</v>
      </c>
      <c r="L3353" s="4">
        <v>0.32090000000000002</v>
      </c>
      <c r="M3353" s="4">
        <v>0.52769999999999995</v>
      </c>
      <c r="N3353" s="4">
        <v>0.48</v>
      </c>
      <c r="O3353" s="4">
        <v>0.40039999999999998</v>
      </c>
      <c r="P3353" s="4">
        <v>0.50390000000000001</v>
      </c>
    </row>
    <row r="3354" spans="1:16" x14ac:dyDescent="0.25">
      <c r="A3354" t="s">
        <v>3108</v>
      </c>
      <c r="B3354" s="2">
        <v>0</v>
      </c>
      <c r="E3354" s="4" t="e">
        <v>#N/A</v>
      </c>
      <c r="F3354" s="4">
        <v>0.18</v>
      </c>
      <c r="K3354" s="4">
        <v>0.17</v>
      </c>
      <c r="L3354" s="4">
        <v>0.32090000000000002</v>
      </c>
      <c r="M3354" s="4">
        <v>0.52769999999999995</v>
      </c>
      <c r="N3354" s="4">
        <v>0.48</v>
      </c>
      <c r="O3354" s="4">
        <v>0.40039999999999998</v>
      </c>
      <c r="P3354" s="4">
        <v>0.50390000000000001</v>
      </c>
    </row>
    <row r="3355" spans="1:16" x14ac:dyDescent="0.25">
      <c r="A3355" t="s">
        <v>3109</v>
      </c>
      <c r="B3355" s="2">
        <v>0</v>
      </c>
      <c r="E3355" s="4" t="e">
        <v>#N/A</v>
      </c>
      <c r="F3355" s="4">
        <v>0.18</v>
      </c>
      <c r="K3355" s="4">
        <v>0.17</v>
      </c>
      <c r="L3355" s="4">
        <v>0.32090000000000002</v>
      </c>
      <c r="M3355" s="4">
        <v>0.52769999999999995</v>
      </c>
      <c r="N3355" s="4">
        <v>0.48</v>
      </c>
      <c r="O3355" s="4">
        <v>0.40039999999999998</v>
      </c>
      <c r="P3355" s="4">
        <v>0.50390000000000001</v>
      </c>
    </row>
    <row r="3356" spans="1:16" x14ac:dyDescent="0.25">
      <c r="A3356" t="s">
        <v>3110</v>
      </c>
      <c r="B3356" s="2">
        <v>0</v>
      </c>
      <c r="E3356" s="4" t="e">
        <v>#N/A</v>
      </c>
      <c r="F3356" s="4">
        <v>0.18</v>
      </c>
      <c r="K3356" s="4">
        <v>0.17</v>
      </c>
      <c r="L3356" s="4">
        <v>0.32090000000000002</v>
      </c>
      <c r="M3356" s="4">
        <v>0.52769999999999995</v>
      </c>
      <c r="N3356" s="4">
        <v>0.48</v>
      </c>
      <c r="O3356" s="4">
        <v>0.40039999999999998</v>
      </c>
      <c r="P3356" s="4">
        <v>0.50390000000000001</v>
      </c>
    </row>
    <row r="3357" spans="1:16" x14ac:dyDescent="0.25">
      <c r="A3357" t="s">
        <v>3111</v>
      </c>
      <c r="B3357" s="2">
        <v>0</v>
      </c>
      <c r="E3357" s="4" t="e">
        <v>#N/A</v>
      </c>
      <c r="F3357" s="4">
        <v>0.18</v>
      </c>
      <c r="K3357" s="4">
        <v>0.17</v>
      </c>
      <c r="L3357" s="4">
        <v>0.32090000000000002</v>
      </c>
      <c r="M3357" s="4">
        <v>0.52769999999999995</v>
      </c>
      <c r="N3357" s="4">
        <v>0.48</v>
      </c>
      <c r="O3357" s="4">
        <v>0.40039999999999998</v>
      </c>
      <c r="P3357" s="4">
        <v>0.50390000000000001</v>
      </c>
    </row>
    <row r="3358" spans="1:16" x14ac:dyDescent="0.25">
      <c r="A3358" t="s">
        <v>3112</v>
      </c>
      <c r="B3358" s="2">
        <v>0</v>
      </c>
      <c r="E3358" s="4" t="e">
        <v>#N/A</v>
      </c>
      <c r="F3358" s="4">
        <v>0.18</v>
      </c>
      <c r="K3358" s="4">
        <v>0.17</v>
      </c>
      <c r="L3358" s="4">
        <v>0.32090000000000002</v>
      </c>
      <c r="M3358" s="4">
        <v>0.52769999999999995</v>
      </c>
      <c r="N3358" s="4">
        <v>0.48</v>
      </c>
      <c r="O3358" s="4">
        <v>0.40039999999999998</v>
      </c>
      <c r="P3358" s="4">
        <v>0.50390000000000001</v>
      </c>
    </row>
    <row r="3359" spans="1:16" x14ac:dyDescent="0.25">
      <c r="A3359" t="s">
        <v>3113</v>
      </c>
      <c r="B3359" s="2">
        <v>0</v>
      </c>
      <c r="E3359" s="4" t="e">
        <v>#N/A</v>
      </c>
      <c r="F3359" s="4">
        <v>0.18</v>
      </c>
      <c r="K3359" s="4">
        <v>0.17</v>
      </c>
      <c r="L3359" s="4">
        <v>0.32090000000000002</v>
      </c>
      <c r="M3359" s="4">
        <v>0.52769999999999995</v>
      </c>
      <c r="N3359" s="4">
        <v>0.48</v>
      </c>
      <c r="O3359" s="4">
        <v>0.40039999999999998</v>
      </c>
      <c r="P3359" s="4">
        <v>0.50390000000000001</v>
      </c>
    </row>
    <row r="3360" spans="1:16" x14ac:dyDescent="0.25">
      <c r="A3360" t="s">
        <v>3114</v>
      </c>
      <c r="B3360" s="2">
        <v>0</v>
      </c>
      <c r="E3360" s="4" t="e">
        <v>#N/A</v>
      </c>
      <c r="F3360" s="4">
        <v>0.18</v>
      </c>
      <c r="K3360" s="4">
        <v>0.17</v>
      </c>
      <c r="L3360" s="4">
        <v>0.32090000000000002</v>
      </c>
      <c r="M3360" s="4">
        <v>0.52769999999999995</v>
      </c>
      <c r="N3360" s="4">
        <v>0.48</v>
      </c>
      <c r="O3360" s="4">
        <v>0.40039999999999998</v>
      </c>
      <c r="P3360" s="4">
        <v>0.50390000000000001</v>
      </c>
    </row>
    <row r="3361" spans="1:16" x14ac:dyDescent="0.25">
      <c r="A3361" t="s">
        <v>3115</v>
      </c>
      <c r="B3361" s="2">
        <v>0</v>
      </c>
      <c r="E3361" s="4" t="e">
        <v>#N/A</v>
      </c>
      <c r="F3361" s="4">
        <v>0.18</v>
      </c>
      <c r="K3361" s="4">
        <v>0.17</v>
      </c>
      <c r="L3361" s="4">
        <v>0.32090000000000002</v>
      </c>
      <c r="M3361" s="4">
        <v>0.52769999999999995</v>
      </c>
      <c r="N3361" s="4">
        <v>0.48</v>
      </c>
      <c r="O3361" s="4">
        <v>0.40039999999999998</v>
      </c>
      <c r="P3361" s="4">
        <v>0.50390000000000001</v>
      </c>
    </row>
    <row r="3362" spans="1:16" x14ac:dyDescent="0.25">
      <c r="A3362" t="s">
        <v>3116</v>
      </c>
      <c r="B3362" s="2">
        <v>0</v>
      </c>
      <c r="E3362" s="4" t="e">
        <v>#N/A</v>
      </c>
      <c r="F3362" s="4">
        <v>0.18</v>
      </c>
      <c r="K3362" s="4">
        <v>0.17</v>
      </c>
      <c r="L3362" s="4">
        <v>0.32090000000000002</v>
      </c>
      <c r="M3362" s="4">
        <v>0.52769999999999995</v>
      </c>
      <c r="N3362" s="4">
        <v>0.48</v>
      </c>
      <c r="O3362" s="4">
        <v>0.40039999999999998</v>
      </c>
      <c r="P3362" s="4">
        <v>0.50390000000000001</v>
      </c>
    </row>
    <row r="3363" spans="1:16" x14ac:dyDescent="0.25">
      <c r="A3363" t="s">
        <v>3117</v>
      </c>
      <c r="B3363" s="2">
        <v>0</v>
      </c>
      <c r="E3363" s="4" t="e">
        <v>#N/A</v>
      </c>
      <c r="F3363" s="4">
        <v>0.18</v>
      </c>
      <c r="K3363" s="4">
        <v>0.17</v>
      </c>
      <c r="L3363" s="4">
        <v>0.32090000000000002</v>
      </c>
      <c r="M3363" s="4">
        <v>0.52769999999999995</v>
      </c>
      <c r="N3363" s="4">
        <v>0.48</v>
      </c>
      <c r="O3363" s="4">
        <v>0.40039999999999998</v>
      </c>
      <c r="P3363" s="4">
        <v>0.50390000000000001</v>
      </c>
    </row>
    <row r="3364" spans="1:16" x14ac:dyDescent="0.25">
      <c r="A3364" t="s">
        <v>3118</v>
      </c>
      <c r="B3364" s="2">
        <v>0</v>
      </c>
      <c r="E3364" s="4" t="e">
        <v>#N/A</v>
      </c>
      <c r="F3364" s="4">
        <v>0.18</v>
      </c>
      <c r="K3364" s="4">
        <v>0.17</v>
      </c>
      <c r="L3364" s="4">
        <v>0.32090000000000002</v>
      </c>
      <c r="M3364" s="4">
        <v>0.52769999999999995</v>
      </c>
      <c r="N3364" s="4">
        <v>0.48</v>
      </c>
      <c r="O3364" s="4">
        <v>0.40039999999999998</v>
      </c>
      <c r="P3364" s="4">
        <v>0.50390000000000001</v>
      </c>
    </row>
    <row r="3365" spans="1:16" x14ac:dyDescent="0.25">
      <c r="A3365" t="s">
        <v>3119</v>
      </c>
      <c r="B3365" s="2">
        <v>0</v>
      </c>
      <c r="E3365" s="4" t="e">
        <v>#N/A</v>
      </c>
      <c r="F3365" s="4">
        <v>0.18</v>
      </c>
      <c r="K3365" s="4">
        <v>0.17</v>
      </c>
      <c r="L3365" s="4">
        <v>0.32090000000000002</v>
      </c>
      <c r="M3365" s="4">
        <v>0.52769999999999995</v>
      </c>
      <c r="N3365" s="4">
        <v>0.48</v>
      </c>
      <c r="O3365" s="4">
        <v>0.40039999999999998</v>
      </c>
      <c r="P3365" s="4">
        <v>0.50390000000000001</v>
      </c>
    </row>
    <row r="3366" spans="1:16" x14ac:dyDescent="0.25">
      <c r="A3366" t="s">
        <v>3120</v>
      </c>
      <c r="B3366" s="2">
        <v>0</v>
      </c>
      <c r="E3366" s="4" t="e">
        <v>#N/A</v>
      </c>
      <c r="F3366" s="4">
        <v>0.18</v>
      </c>
      <c r="K3366" s="4">
        <v>0.17</v>
      </c>
      <c r="L3366" s="4">
        <v>0.32090000000000002</v>
      </c>
      <c r="M3366" s="4">
        <v>0.52769999999999995</v>
      </c>
      <c r="N3366" s="4">
        <v>0.48</v>
      </c>
      <c r="O3366" s="4">
        <v>0.40039999999999998</v>
      </c>
      <c r="P3366" s="4">
        <v>0.50390000000000001</v>
      </c>
    </row>
    <row r="3367" spans="1:16" x14ac:dyDescent="0.25">
      <c r="A3367" t="s">
        <v>3121</v>
      </c>
      <c r="B3367" s="2">
        <v>0</v>
      </c>
      <c r="E3367" s="4" t="e">
        <v>#N/A</v>
      </c>
      <c r="F3367" s="4">
        <v>0.18</v>
      </c>
      <c r="K3367" s="4">
        <v>0.17</v>
      </c>
      <c r="L3367" s="4">
        <v>0.32090000000000002</v>
      </c>
      <c r="M3367" s="4">
        <v>0.52769999999999995</v>
      </c>
      <c r="N3367" s="4">
        <v>0.48</v>
      </c>
      <c r="O3367" s="4">
        <v>0.40039999999999998</v>
      </c>
      <c r="P3367" s="4">
        <v>0.50390000000000001</v>
      </c>
    </row>
    <row r="3368" spans="1:16" x14ac:dyDescent="0.25">
      <c r="A3368" t="s">
        <v>3122</v>
      </c>
      <c r="B3368" s="2">
        <v>0</v>
      </c>
      <c r="E3368" s="4" t="e">
        <v>#N/A</v>
      </c>
      <c r="F3368" s="4">
        <v>0.18</v>
      </c>
      <c r="K3368" s="4">
        <v>0.17</v>
      </c>
      <c r="L3368" s="4">
        <v>0.32090000000000002</v>
      </c>
      <c r="M3368" s="4">
        <v>0.52769999999999995</v>
      </c>
      <c r="N3368" s="4">
        <v>0.48</v>
      </c>
      <c r="O3368" s="4">
        <v>0.40039999999999998</v>
      </c>
      <c r="P3368" s="4">
        <v>0.50390000000000001</v>
      </c>
    </row>
    <row r="3369" spans="1:16" x14ac:dyDescent="0.25">
      <c r="A3369" t="s">
        <v>3123</v>
      </c>
      <c r="B3369" s="2">
        <v>0</v>
      </c>
      <c r="E3369" s="4" t="e">
        <v>#N/A</v>
      </c>
      <c r="F3369" s="4">
        <v>0.18</v>
      </c>
      <c r="K3369" s="4">
        <v>0.17</v>
      </c>
      <c r="L3369" s="4">
        <v>0.32090000000000002</v>
      </c>
      <c r="M3369" s="4">
        <v>0.52769999999999995</v>
      </c>
      <c r="N3369" s="4">
        <v>0.48</v>
      </c>
      <c r="O3369" s="4">
        <v>0.40039999999999998</v>
      </c>
      <c r="P3369" s="4">
        <v>0.50390000000000001</v>
      </c>
    </row>
    <row r="3370" spans="1:16" x14ac:dyDescent="0.25">
      <c r="A3370" t="s">
        <v>3124</v>
      </c>
      <c r="B3370" s="2">
        <v>0</v>
      </c>
      <c r="E3370" s="4" t="e">
        <v>#N/A</v>
      </c>
      <c r="F3370" s="4">
        <v>0.18</v>
      </c>
      <c r="K3370" s="4">
        <v>0.17</v>
      </c>
      <c r="L3370" s="4">
        <v>0.32090000000000002</v>
      </c>
      <c r="M3370" s="4">
        <v>0.52769999999999995</v>
      </c>
      <c r="N3370" s="4">
        <v>0.48</v>
      </c>
      <c r="O3370" s="4">
        <v>0.40039999999999998</v>
      </c>
      <c r="P3370" s="4">
        <v>0.50390000000000001</v>
      </c>
    </row>
    <row r="3371" spans="1:16" x14ac:dyDescent="0.25">
      <c r="A3371" t="s">
        <v>3125</v>
      </c>
      <c r="B3371" s="2">
        <v>0</v>
      </c>
      <c r="E3371" s="4" t="e">
        <v>#N/A</v>
      </c>
      <c r="F3371" s="4">
        <v>0.18</v>
      </c>
      <c r="K3371" s="4">
        <v>0.17</v>
      </c>
      <c r="L3371" s="4">
        <v>0.32090000000000002</v>
      </c>
      <c r="M3371" s="4">
        <v>0.52769999999999995</v>
      </c>
      <c r="N3371" s="4">
        <v>0.48</v>
      </c>
      <c r="O3371" s="4">
        <v>0.40039999999999998</v>
      </c>
      <c r="P3371" s="4">
        <v>0.50390000000000001</v>
      </c>
    </row>
    <row r="3372" spans="1:16" x14ac:dyDescent="0.25">
      <c r="A3372" t="s">
        <v>3126</v>
      </c>
      <c r="B3372" s="2">
        <v>0</v>
      </c>
      <c r="E3372" s="4" t="e">
        <v>#N/A</v>
      </c>
      <c r="F3372" s="4">
        <v>0.18</v>
      </c>
      <c r="K3372" s="4">
        <v>0.17</v>
      </c>
      <c r="L3372" s="4">
        <v>0.32090000000000002</v>
      </c>
      <c r="M3372" s="4">
        <v>0.52769999999999995</v>
      </c>
      <c r="N3372" s="4">
        <v>0.48</v>
      </c>
      <c r="O3372" s="4">
        <v>0.40039999999999998</v>
      </c>
      <c r="P3372" s="4">
        <v>0.50390000000000001</v>
      </c>
    </row>
    <row r="3373" spans="1:16" x14ac:dyDescent="0.25">
      <c r="A3373" t="s">
        <v>3127</v>
      </c>
      <c r="B3373" s="2">
        <v>0</v>
      </c>
      <c r="E3373" s="4" t="e">
        <v>#N/A</v>
      </c>
      <c r="F3373" s="4">
        <v>0.18</v>
      </c>
      <c r="K3373" s="4">
        <v>0.17</v>
      </c>
      <c r="L3373" s="4">
        <v>0.32090000000000002</v>
      </c>
      <c r="M3373" s="4">
        <v>0.52769999999999995</v>
      </c>
      <c r="N3373" s="4">
        <v>0.48</v>
      </c>
      <c r="O3373" s="4">
        <v>0.40039999999999998</v>
      </c>
      <c r="P3373" s="4">
        <v>0.50390000000000001</v>
      </c>
    </row>
    <row r="3374" spans="1:16" x14ac:dyDescent="0.25">
      <c r="A3374" t="s">
        <v>3128</v>
      </c>
      <c r="B3374" s="2">
        <v>0</v>
      </c>
      <c r="E3374" s="4" t="e">
        <v>#N/A</v>
      </c>
      <c r="F3374" s="4">
        <v>0.18</v>
      </c>
      <c r="K3374" s="4">
        <v>0.17</v>
      </c>
      <c r="L3374" s="4">
        <v>0.32090000000000002</v>
      </c>
      <c r="M3374" s="4">
        <v>0.52769999999999995</v>
      </c>
      <c r="N3374" s="4">
        <v>0.48</v>
      </c>
      <c r="O3374" s="4">
        <v>0.40039999999999998</v>
      </c>
      <c r="P3374" s="4">
        <v>0.50390000000000001</v>
      </c>
    </row>
    <row r="3375" spans="1:16" x14ac:dyDescent="0.25">
      <c r="A3375" t="s">
        <v>3129</v>
      </c>
      <c r="B3375" s="2">
        <v>0</v>
      </c>
      <c r="E3375" s="4" t="e">
        <v>#N/A</v>
      </c>
      <c r="F3375" s="4">
        <v>0.18</v>
      </c>
      <c r="K3375" s="4">
        <v>0.17</v>
      </c>
      <c r="L3375" s="4">
        <v>0.32090000000000002</v>
      </c>
      <c r="M3375" s="4">
        <v>0.52769999999999995</v>
      </c>
      <c r="N3375" s="4">
        <v>0.48</v>
      </c>
      <c r="O3375" s="4">
        <v>0.40039999999999998</v>
      </c>
      <c r="P3375" s="4">
        <v>0.50390000000000001</v>
      </c>
    </row>
    <row r="3376" spans="1:16" x14ac:dyDescent="0.25">
      <c r="A3376" t="s">
        <v>3130</v>
      </c>
      <c r="B3376" s="2">
        <v>0</v>
      </c>
      <c r="E3376" s="4" t="e">
        <v>#N/A</v>
      </c>
      <c r="F3376" s="4">
        <v>0.18</v>
      </c>
      <c r="K3376" s="4">
        <v>0.17</v>
      </c>
      <c r="L3376" s="4">
        <v>0.32090000000000002</v>
      </c>
      <c r="M3376" s="4">
        <v>0.52769999999999995</v>
      </c>
      <c r="N3376" s="4">
        <v>0.48</v>
      </c>
      <c r="O3376" s="4">
        <v>0.40039999999999998</v>
      </c>
      <c r="P3376" s="4">
        <v>0.50390000000000001</v>
      </c>
    </row>
    <row r="3377" spans="1:16" x14ac:dyDescent="0.25">
      <c r="A3377" t="s">
        <v>3131</v>
      </c>
      <c r="B3377" s="2">
        <v>0</v>
      </c>
      <c r="E3377" s="4" t="e">
        <v>#N/A</v>
      </c>
      <c r="F3377" s="4">
        <v>0.18</v>
      </c>
      <c r="K3377" s="4">
        <v>0.17</v>
      </c>
      <c r="L3377" s="4">
        <v>0.32090000000000002</v>
      </c>
      <c r="M3377" s="4">
        <v>0.52769999999999995</v>
      </c>
      <c r="N3377" s="4">
        <v>0.48</v>
      </c>
      <c r="O3377" s="4">
        <v>0.40039999999999998</v>
      </c>
      <c r="P3377" s="4">
        <v>0.50390000000000001</v>
      </c>
    </row>
    <row r="3378" spans="1:16" x14ac:dyDescent="0.25">
      <c r="A3378" t="s">
        <v>3132</v>
      </c>
      <c r="B3378" s="2">
        <v>0</v>
      </c>
      <c r="E3378" s="4" t="e">
        <v>#N/A</v>
      </c>
      <c r="F3378" s="4">
        <v>0.18</v>
      </c>
      <c r="K3378" s="4">
        <v>0.17</v>
      </c>
      <c r="L3378" s="4">
        <v>0.32090000000000002</v>
      </c>
      <c r="M3378" s="4">
        <v>0.52769999999999995</v>
      </c>
      <c r="N3378" s="4">
        <v>0.48</v>
      </c>
      <c r="O3378" s="4">
        <v>0.40039999999999998</v>
      </c>
      <c r="P3378" s="4">
        <v>0.50390000000000001</v>
      </c>
    </row>
    <row r="3379" spans="1:16" x14ac:dyDescent="0.25">
      <c r="A3379" t="s">
        <v>3133</v>
      </c>
      <c r="B3379" s="2">
        <v>0</v>
      </c>
      <c r="E3379" s="4" t="e">
        <v>#N/A</v>
      </c>
      <c r="F3379" s="4">
        <v>0.18</v>
      </c>
      <c r="K3379" s="4">
        <v>0.17</v>
      </c>
      <c r="L3379" s="4">
        <v>0.32090000000000002</v>
      </c>
      <c r="M3379" s="4">
        <v>0.52769999999999995</v>
      </c>
      <c r="N3379" s="4">
        <v>0.48</v>
      </c>
      <c r="O3379" s="4">
        <v>0.40039999999999998</v>
      </c>
      <c r="P3379" s="4">
        <v>0.50390000000000001</v>
      </c>
    </row>
    <row r="3380" spans="1:16" x14ac:dyDescent="0.25">
      <c r="A3380" t="s">
        <v>3134</v>
      </c>
      <c r="B3380" s="2">
        <v>0</v>
      </c>
      <c r="E3380" s="4" t="e">
        <v>#N/A</v>
      </c>
      <c r="F3380" s="4">
        <v>0.18</v>
      </c>
      <c r="K3380" s="4">
        <v>0.17</v>
      </c>
      <c r="L3380" s="4">
        <v>0.32090000000000002</v>
      </c>
      <c r="M3380" s="4">
        <v>0.52769999999999995</v>
      </c>
      <c r="N3380" s="4">
        <v>0.48</v>
      </c>
      <c r="O3380" s="4">
        <v>0.40039999999999998</v>
      </c>
      <c r="P3380" s="4">
        <v>0.50390000000000001</v>
      </c>
    </row>
    <row r="3381" spans="1:16" x14ac:dyDescent="0.25">
      <c r="A3381" t="s">
        <v>3135</v>
      </c>
      <c r="B3381" s="2">
        <v>0</v>
      </c>
      <c r="E3381" s="4" t="e">
        <v>#N/A</v>
      </c>
      <c r="F3381" s="4">
        <v>0.18</v>
      </c>
      <c r="K3381" s="4">
        <v>0.17</v>
      </c>
      <c r="L3381" s="4">
        <v>0.32090000000000002</v>
      </c>
      <c r="M3381" s="4">
        <v>0.52769999999999995</v>
      </c>
      <c r="N3381" s="4">
        <v>0.48</v>
      </c>
      <c r="O3381" s="4">
        <v>0.40039999999999998</v>
      </c>
      <c r="P3381" s="4">
        <v>0.50390000000000001</v>
      </c>
    </row>
    <row r="3382" spans="1:16" x14ac:dyDescent="0.25">
      <c r="A3382" t="s">
        <v>3136</v>
      </c>
      <c r="B3382" s="2">
        <v>0</v>
      </c>
      <c r="E3382" s="4" t="e">
        <v>#N/A</v>
      </c>
      <c r="F3382" s="4">
        <v>0.18</v>
      </c>
      <c r="K3382" s="4">
        <v>0.17</v>
      </c>
      <c r="L3382" s="4">
        <v>0.32090000000000002</v>
      </c>
      <c r="M3382" s="4">
        <v>0.52769999999999995</v>
      </c>
      <c r="N3382" s="4">
        <v>0.48</v>
      </c>
      <c r="O3382" s="4">
        <v>0.40039999999999998</v>
      </c>
      <c r="P3382" s="4">
        <v>0.50390000000000001</v>
      </c>
    </row>
    <row r="3383" spans="1:16" x14ac:dyDescent="0.25">
      <c r="A3383" t="s">
        <v>3137</v>
      </c>
      <c r="B3383" s="2">
        <v>0</v>
      </c>
      <c r="E3383" s="4" t="e">
        <v>#N/A</v>
      </c>
      <c r="F3383" s="4">
        <v>0.18</v>
      </c>
      <c r="K3383" s="4">
        <v>0.17</v>
      </c>
      <c r="L3383" s="4">
        <v>0.32090000000000002</v>
      </c>
      <c r="M3383" s="4">
        <v>0.52769999999999995</v>
      </c>
      <c r="N3383" s="4">
        <v>0.48</v>
      </c>
      <c r="O3383" s="4">
        <v>0.40039999999999998</v>
      </c>
      <c r="P3383" s="4">
        <v>0.50390000000000001</v>
      </c>
    </row>
    <row r="3384" spans="1:16" x14ac:dyDescent="0.25">
      <c r="A3384" t="s">
        <v>3138</v>
      </c>
      <c r="B3384" s="2">
        <v>0</v>
      </c>
      <c r="E3384" s="4" t="e">
        <v>#N/A</v>
      </c>
      <c r="F3384" s="4">
        <v>0.18</v>
      </c>
      <c r="K3384" s="4">
        <v>0.17</v>
      </c>
      <c r="L3384" s="4">
        <v>0.32090000000000002</v>
      </c>
      <c r="M3384" s="4">
        <v>0.52769999999999995</v>
      </c>
      <c r="N3384" s="4">
        <v>0.48</v>
      </c>
      <c r="O3384" s="4">
        <v>0.40039999999999998</v>
      </c>
      <c r="P3384" s="4">
        <v>0.50390000000000001</v>
      </c>
    </row>
    <row r="3385" spans="1:16" x14ac:dyDescent="0.25">
      <c r="A3385" t="s">
        <v>3139</v>
      </c>
      <c r="B3385" s="2">
        <v>0</v>
      </c>
      <c r="E3385" s="4" t="e">
        <v>#N/A</v>
      </c>
      <c r="F3385" s="4">
        <v>0.18</v>
      </c>
      <c r="K3385" s="4">
        <v>0.17</v>
      </c>
      <c r="L3385" s="4">
        <v>0.32090000000000002</v>
      </c>
      <c r="M3385" s="4">
        <v>0.52769999999999995</v>
      </c>
      <c r="N3385" s="4">
        <v>0.48</v>
      </c>
      <c r="O3385" s="4">
        <v>0.40039999999999998</v>
      </c>
      <c r="P3385" s="4">
        <v>0.50390000000000001</v>
      </c>
    </row>
    <row r="3386" spans="1:16" x14ac:dyDescent="0.25">
      <c r="A3386" t="s">
        <v>3140</v>
      </c>
      <c r="B3386" s="2">
        <v>0</v>
      </c>
      <c r="E3386" s="4" t="e">
        <v>#N/A</v>
      </c>
      <c r="F3386" s="4">
        <v>0.18</v>
      </c>
      <c r="K3386" s="4">
        <v>0.17</v>
      </c>
      <c r="L3386" s="4">
        <v>0.32090000000000002</v>
      </c>
      <c r="M3386" s="4">
        <v>0.52769999999999995</v>
      </c>
      <c r="N3386" s="4">
        <v>0.48</v>
      </c>
      <c r="O3386" s="4">
        <v>0.40039999999999998</v>
      </c>
      <c r="P3386" s="4">
        <v>0.50390000000000001</v>
      </c>
    </row>
    <row r="3387" spans="1:16" x14ac:dyDescent="0.25">
      <c r="A3387" t="s">
        <v>3141</v>
      </c>
      <c r="B3387" s="2">
        <v>0</v>
      </c>
      <c r="E3387" s="4" t="e">
        <v>#N/A</v>
      </c>
      <c r="F3387" s="4">
        <v>0.18</v>
      </c>
      <c r="K3387" s="4">
        <v>0.17</v>
      </c>
      <c r="L3387" s="4">
        <v>0.32090000000000002</v>
      </c>
      <c r="M3387" s="4">
        <v>0.52769999999999995</v>
      </c>
      <c r="N3387" s="4">
        <v>0.48</v>
      </c>
      <c r="O3387" s="4">
        <v>0.40039999999999998</v>
      </c>
      <c r="P3387" s="4">
        <v>0.50390000000000001</v>
      </c>
    </row>
    <row r="3388" spans="1:16" x14ac:dyDescent="0.25">
      <c r="A3388" t="s">
        <v>3142</v>
      </c>
      <c r="B3388" s="2">
        <v>0</v>
      </c>
      <c r="E3388" s="4" t="e">
        <v>#N/A</v>
      </c>
      <c r="F3388" s="4">
        <v>0.18</v>
      </c>
      <c r="K3388" s="4">
        <v>0.17</v>
      </c>
      <c r="L3388" s="4">
        <v>0.32090000000000002</v>
      </c>
      <c r="M3388" s="4">
        <v>0.52769999999999995</v>
      </c>
      <c r="N3388" s="4">
        <v>0.48</v>
      </c>
      <c r="O3388" s="4">
        <v>0.40039999999999998</v>
      </c>
      <c r="P3388" s="4">
        <v>0.50390000000000001</v>
      </c>
    </row>
    <row r="3389" spans="1:16" x14ac:dyDescent="0.25">
      <c r="A3389" t="s">
        <v>3143</v>
      </c>
      <c r="B3389" s="2">
        <v>0</v>
      </c>
      <c r="E3389" s="4" t="e">
        <v>#N/A</v>
      </c>
      <c r="F3389" s="4">
        <v>0.18</v>
      </c>
      <c r="K3389" s="4">
        <v>0.17</v>
      </c>
      <c r="L3389" s="4">
        <v>0.32090000000000002</v>
      </c>
      <c r="M3389" s="4">
        <v>0.52769999999999995</v>
      </c>
      <c r="N3389" s="4">
        <v>0.48</v>
      </c>
      <c r="O3389" s="4">
        <v>0.40039999999999998</v>
      </c>
      <c r="P3389" s="4">
        <v>0.50390000000000001</v>
      </c>
    </row>
    <row r="3390" spans="1:16" x14ac:dyDescent="0.25">
      <c r="A3390" t="s">
        <v>3144</v>
      </c>
      <c r="B3390" s="2">
        <v>0</v>
      </c>
      <c r="E3390" s="4" t="e">
        <v>#N/A</v>
      </c>
      <c r="F3390" s="4">
        <v>0.18</v>
      </c>
      <c r="K3390" s="4">
        <v>0.17</v>
      </c>
      <c r="L3390" s="4">
        <v>0.32090000000000002</v>
      </c>
      <c r="M3390" s="4">
        <v>0.52769999999999995</v>
      </c>
      <c r="N3390" s="4">
        <v>0.48</v>
      </c>
      <c r="O3390" s="4">
        <v>0.40039999999999998</v>
      </c>
      <c r="P3390" s="4">
        <v>0.50390000000000001</v>
      </c>
    </row>
    <row r="3391" spans="1:16" x14ac:dyDescent="0.25">
      <c r="A3391" t="s">
        <v>3145</v>
      </c>
      <c r="B3391" s="2">
        <v>0</v>
      </c>
      <c r="E3391" s="4" t="e">
        <v>#N/A</v>
      </c>
      <c r="F3391" s="4">
        <v>0.18</v>
      </c>
      <c r="K3391" s="4">
        <v>0.17</v>
      </c>
      <c r="L3391" s="4">
        <v>0.32090000000000002</v>
      </c>
      <c r="M3391" s="4">
        <v>0.52769999999999995</v>
      </c>
      <c r="N3391" s="4">
        <v>0.48</v>
      </c>
      <c r="O3391" s="4">
        <v>0.40039999999999998</v>
      </c>
      <c r="P3391" s="4">
        <v>0.50390000000000001</v>
      </c>
    </row>
    <row r="3392" spans="1:16" x14ac:dyDescent="0.25">
      <c r="A3392" t="s">
        <v>3146</v>
      </c>
      <c r="B3392" s="2">
        <v>0</v>
      </c>
      <c r="E3392" s="4" t="e">
        <v>#N/A</v>
      </c>
      <c r="F3392" s="4">
        <v>0.18</v>
      </c>
      <c r="K3392" s="4">
        <v>0.17</v>
      </c>
      <c r="L3392" s="4">
        <v>0.32090000000000002</v>
      </c>
      <c r="M3392" s="4">
        <v>0.52769999999999995</v>
      </c>
      <c r="N3392" s="4">
        <v>0.48</v>
      </c>
      <c r="O3392" s="4">
        <v>0.40039999999999998</v>
      </c>
      <c r="P3392" s="4">
        <v>0.50390000000000001</v>
      </c>
    </row>
    <row r="3393" spans="1:16" x14ac:dyDescent="0.25">
      <c r="A3393" t="s">
        <v>3147</v>
      </c>
      <c r="B3393" s="2">
        <v>0</v>
      </c>
      <c r="E3393" s="4" t="e">
        <v>#N/A</v>
      </c>
      <c r="F3393" s="4">
        <v>0.18</v>
      </c>
      <c r="K3393" s="4">
        <v>0.17</v>
      </c>
      <c r="L3393" s="4">
        <v>0.32090000000000002</v>
      </c>
      <c r="M3393" s="4">
        <v>0.52769999999999995</v>
      </c>
      <c r="N3393" s="4">
        <v>0.48</v>
      </c>
      <c r="O3393" s="4">
        <v>0.40039999999999998</v>
      </c>
      <c r="P3393" s="4">
        <v>0.50390000000000001</v>
      </c>
    </row>
    <row r="3394" spans="1:16" x14ac:dyDescent="0.25">
      <c r="A3394" t="s">
        <v>3148</v>
      </c>
      <c r="B3394" s="2">
        <v>0</v>
      </c>
      <c r="E3394" s="4" t="e">
        <v>#N/A</v>
      </c>
      <c r="F3394" s="4">
        <v>0.18</v>
      </c>
      <c r="K3394" s="4">
        <v>0.17</v>
      </c>
      <c r="L3394" s="4">
        <v>0.32090000000000002</v>
      </c>
      <c r="M3394" s="4">
        <v>0.52769999999999995</v>
      </c>
      <c r="N3394" s="4">
        <v>0.48</v>
      </c>
      <c r="O3394" s="4">
        <v>0.40039999999999998</v>
      </c>
      <c r="P3394" s="4">
        <v>0.50390000000000001</v>
      </c>
    </row>
    <row r="3395" spans="1:16" x14ac:dyDescent="0.25">
      <c r="A3395" t="s">
        <v>3149</v>
      </c>
      <c r="B3395" s="2">
        <v>0</v>
      </c>
      <c r="E3395" s="4" t="e">
        <v>#N/A</v>
      </c>
      <c r="F3395" s="4">
        <v>0.18</v>
      </c>
      <c r="K3395" s="4">
        <v>0.17</v>
      </c>
      <c r="L3395" s="4">
        <v>0.32090000000000002</v>
      </c>
      <c r="M3395" s="4">
        <v>0.52769999999999995</v>
      </c>
      <c r="N3395" s="4">
        <v>0.48</v>
      </c>
      <c r="O3395" s="4">
        <v>0.40039999999999998</v>
      </c>
      <c r="P3395" s="4">
        <v>0.50390000000000001</v>
      </c>
    </row>
    <row r="3396" spans="1:16" x14ac:dyDescent="0.25">
      <c r="A3396" t="s">
        <v>3150</v>
      </c>
      <c r="B3396" s="2">
        <v>0</v>
      </c>
      <c r="E3396" s="4" t="e">
        <v>#N/A</v>
      </c>
      <c r="F3396" s="4">
        <v>0.18</v>
      </c>
      <c r="K3396" s="4">
        <v>0.17</v>
      </c>
      <c r="L3396" s="4">
        <v>0.32090000000000002</v>
      </c>
      <c r="M3396" s="4">
        <v>0.52769999999999995</v>
      </c>
      <c r="N3396" s="4">
        <v>0.48</v>
      </c>
      <c r="O3396" s="4">
        <v>0.40039999999999998</v>
      </c>
      <c r="P3396" s="4">
        <v>0.50390000000000001</v>
      </c>
    </row>
    <row r="3397" spans="1:16" x14ac:dyDescent="0.25">
      <c r="A3397" t="s">
        <v>3151</v>
      </c>
      <c r="B3397" s="2">
        <v>0</v>
      </c>
      <c r="E3397" s="4" t="e">
        <v>#N/A</v>
      </c>
      <c r="F3397" s="4">
        <v>0.18</v>
      </c>
      <c r="K3397" s="4">
        <v>0.17</v>
      </c>
      <c r="L3397" s="4">
        <v>0.32090000000000002</v>
      </c>
      <c r="M3397" s="4">
        <v>0.52769999999999995</v>
      </c>
      <c r="N3397" s="4">
        <v>0.48</v>
      </c>
      <c r="O3397" s="4">
        <v>0.40039999999999998</v>
      </c>
      <c r="P3397" s="4">
        <v>0.50390000000000001</v>
      </c>
    </row>
    <row r="3398" spans="1:16" x14ac:dyDescent="0.25">
      <c r="A3398" t="s">
        <v>3152</v>
      </c>
      <c r="B3398" s="2">
        <v>0</v>
      </c>
      <c r="E3398" s="4" t="e">
        <v>#N/A</v>
      </c>
      <c r="F3398" s="4">
        <v>0.18</v>
      </c>
      <c r="K3398" s="4">
        <v>0.17</v>
      </c>
      <c r="L3398" s="4">
        <v>0.32090000000000002</v>
      </c>
      <c r="M3398" s="4">
        <v>0.52769999999999995</v>
      </c>
      <c r="N3398" s="4">
        <v>0.48</v>
      </c>
      <c r="O3398" s="4">
        <v>0.40039999999999998</v>
      </c>
      <c r="P3398" s="4">
        <v>0.50390000000000001</v>
      </c>
    </row>
    <row r="3399" spans="1:16" x14ac:dyDescent="0.25">
      <c r="A3399" t="s">
        <v>3153</v>
      </c>
      <c r="B3399" s="2">
        <v>0</v>
      </c>
      <c r="E3399" s="4" t="e">
        <v>#N/A</v>
      </c>
      <c r="F3399" s="4">
        <v>0.18</v>
      </c>
      <c r="K3399" s="4">
        <v>0.17</v>
      </c>
      <c r="L3399" s="4">
        <v>0.32090000000000002</v>
      </c>
      <c r="M3399" s="4">
        <v>0.52769999999999995</v>
      </c>
      <c r="N3399" s="4">
        <v>0.48</v>
      </c>
      <c r="O3399" s="4">
        <v>0.40039999999999998</v>
      </c>
      <c r="P3399" s="4">
        <v>0.50390000000000001</v>
      </c>
    </row>
    <row r="3400" spans="1:16" x14ac:dyDescent="0.25">
      <c r="A3400" t="s">
        <v>3154</v>
      </c>
      <c r="B3400" s="2">
        <v>0</v>
      </c>
      <c r="E3400" s="4" t="e">
        <v>#N/A</v>
      </c>
      <c r="F3400" s="4">
        <v>0.18</v>
      </c>
      <c r="K3400" s="4">
        <v>0.17</v>
      </c>
      <c r="L3400" s="4">
        <v>0.32090000000000002</v>
      </c>
      <c r="M3400" s="4">
        <v>0.52769999999999995</v>
      </c>
      <c r="N3400" s="4">
        <v>0.48</v>
      </c>
      <c r="O3400" s="4">
        <v>0.40039999999999998</v>
      </c>
      <c r="P3400" s="4">
        <v>0.50390000000000001</v>
      </c>
    </row>
    <row r="3401" spans="1:16" x14ac:dyDescent="0.25">
      <c r="A3401" t="s">
        <v>3155</v>
      </c>
      <c r="B3401" s="2">
        <v>0</v>
      </c>
      <c r="E3401" s="4" t="e">
        <v>#N/A</v>
      </c>
      <c r="F3401" s="4">
        <v>0.18</v>
      </c>
      <c r="K3401" s="4">
        <v>0.17</v>
      </c>
      <c r="L3401" s="4">
        <v>0.32090000000000002</v>
      </c>
      <c r="M3401" s="4">
        <v>0.52769999999999995</v>
      </c>
      <c r="N3401" s="4">
        <v>0.48</v>
      </c>
      <c r="O3401" s="4">
        <v>0.40039999999999998</v>
      </c>
      <c r="P3401" s="4">
        <v>0.50390000000000001</v>
      </c>
    </row>
    <row r="3402" spans="1:16" x14ac:dyDescent="0.25">
      <c r="A3402" t="s">
        <v>3156</v>
      </c>
      <c r="B3402" s="2">
        <v>0</v>
      </c>
      <c r="E3402" s="4" t="e">
        <v>#N/A</v>
      </c>
      <c r="F3402" s="4">
        <v>0.18</v>
      </c>
      <c r="K3402" s="4">
        <v>0.17</v>
      </c>
      <c r="L3402" s="4">
        <v>0.32090000000000002</v>
      </c>
      <c r="M3402" s="4">
        <v>0.52769999999999995</v>
      </c>
      <c r="N3402" s="4">
        <v>0.48</v>
      </c>
      <c r="O3402" s="4">
        <v>0.40039999999999998</v>
      </c>
      <c r="P3402" s="4">
        <v>0.50390000000000001</v>
      </c>
    </row>
    <row r="3403" spans="1:16" x14ac:dyDescent="0.25">
      <c r="A3403" t="s">
        <v>3157</v>
      </c>
      <c r="B3403" s="2">
        <v>0</v>
      </c>
      <c r="E3403" s="4" t="e">
        <v>#N/A</v>
      </c>
      <c r="F3403" s="4">
        <v>0.18</v>
      </c>
      <c r="K3403" s="4">
        <v>0.17</v>
      </c>
      <c r="L3403" s="4">
        <v>0.32090000000000002</v>
      </c>
      <c r="M3403" s="4">
        <v>0.52769999999999995</v>
      </c>
      <c r="N3403" s="4">
        <v>0.48</v>
      </c>
      <c r="O3403" s="4">
        <v>0.40039999999999998</v>
      </c>
      <c r="P3403" s="4">
        <v>0.50390000000000001</v>
      </c>
    </row>
    <row r="3404" spans="1:16" x14ac:dyDescent="0.25">
      <c r="A3404" t="s">
        <v>3158</v>
      </c>
      <c r="B3404" s="2">
        <v>0</v>
      </c>
      <c r="E3404" s="4" t="e">
        <v>#N/A</v>
      </c>
      <c r="F3404" s="4">
        <v>0.18</v>
      </c>
      <c r="K3404" s="4">
        <v>0.17</v>
      </c>
      <c r="L3404" s="4">
        <v>0.32090000000000002</v>
      </c>
      <c r="M3404" s="4">
        <v>0.52769999999999995</v>
      </c>
      <c r="N3404" s="4">
        <v>0.48</v>
      </c>
      <c r="O3404" s="4">
        <v>0.40039999999999998</v>
      </c>
      <c r="P3404" s="4">
        <v>0.50390000000000001</v>
      </c>
    </row>
    <row r="3405" spans="1:16" x14ac:dyDescent="0.25">
      <c r="A3405" t="s">
        <v>3159</v>
      </c>
      <c r="B3405" s="2">
        <v>0</v>
      </c>
      <c r="E3405" s="4" t="e">
        <v>#N/A</v>
      </c>
      <c r="F3405" s="4">
        <v>0.18</v>
      </c>
      <c r="K3405" s="4">
        <v>0.17</v>
      </c>
      <c r="L3405" s="4">
        <v>0.32090000000000002</v>
      </c>
      <c r="M3405" s="4">
        <v>0.52769999999999995</v>
      </c>
      <c r="N3405" s="4">
        <v>0.48</v>
      </c>
      <c r="O3405" s="4">
        <v>0.40039999999999998</v>
      </c>
      <c r="P3405" s="4">
        <v>0.50390000000000001</v>
      </c>
    </row>
    <row r="3406" spans="1:16" x14ac:dyDescent="0.25">
      <c r="A3406" t="s">
        <v>3160</v>
      </c>
      <c r="B3406" s="2">
        <v>0</v>
      </c>
      <c r="E3406" s="4" t="e">
        <v>#N/A</v>
      </c>
      <c r="F3406" s="4">
        <v>0.18</v>
      </c>
      <c r="K3406" s="4">
        <v>0.17</v>
      </c>
      <c r="L3406" s="4">
        <v>0.32090000000000002</v>
      </c>
      <c r="M3406" s="4">
        <v>0.52769999999999995</v>
      </c>
      <c r="N3406" s="4">
        <v>0.48</v>
      </c>
      <c r="O3406" s="4">
        <v>0.40039999999999998</v>
      </c>
      <c r="P3406" s="4">
        <v>0.50390000000000001</v>
      </c>
    </row>
    <row r="3407" spans="1:16" x14ac:dyDescent="0.25">
      <c r="A3407" t="s">
        <v>3161</v>
      </c>
      <c r="B3407" s="2">
        <v>0</v>
      </c>
      <c r="E3407" s="4" t="e">
        <v>#N/A</v>
      </c>
      <c r="F3407" s="4">
        <v>0.18</v>
      </c>
      <c r="K3407" s="4">
        <v>0.17</v>
      </c>
      <c r="L3407" s="4">
        <v>0.32090000000000002</v>
      </c>
      <c r="M3407" s="4">
        <v>0.52769999999999995</v>
      </c>
      <c r="N3407" s="4">
        <v>0.48</v>
      </c>
      <c r="O3407" s="4">
        <v>0.40039999999999998</v>
      </c>
      <c r="P3407" s="4">
        <v>0.50390000000000001</v>
      </c>
    </row>
    <row r="3408" spans="1:16" x14ac:dyDescent="0.25">
      <c r="A3408" t="s">
        <v>3162</v>
      </c>
      <c r="B3408" s="2">
        <v>0</v>
      </c>
      <c r="E3408" s="4" t="e">
        <v>#N/A</v>
      </c>
      <c r="F3408" s="4">
        <v>0.18</v>
      </c>
      <c r="K3408" s="4">
        <v>0.17</v>
      </c>
      <c r="L3408" s="4">
        <v>0.32090000000000002</v>
      </c>
      <c r="M3408" s="4">
        <v>0.52769999999999995</v>
      </c>
      <c r="N3408" s="4">
        <v>0.48</v>
      </c>
      <c r="O3408" s="4">
        <v>0.40039999999999998</v>
      </c>
      <c r="P3408" s="4">
        <v>0.50390000000000001</v>
      </c>
    </row>
    <row r="3409" spans="1:16" x14ac:dyDescent="0.25">
      <c r="A3409" t="s">
        <v>3163</v>
      </c>
      <c r="B3409" s="2">
        <v>0</v>
      </c>
      <c r="E3409" s="4" t="e">
        <v>#N/A</v>
      </c>
      <c r="F3409" s="4">
        <v>0.18</v>
      </c>
      <c r="K3409" s="4">
        <v>0.17</v>
      </c>
      <c r="L3409" s="4">
        <v>0.32090000000000002</v>
      </c>
      <c r="M3409" s="4">
        <v>0.52769999999999995</v>
      </c>
      <c r="N3409" s="4">
        <v>0.48</v>
      </c>
      <c r="O3409" s="4">
        <v>0.40039999999999998</v>
      </c>
      <c r="P3409" s="4">
        <v>0.50390000000000001</v>
      </c>
    </row>
    <row r="3410" spans="1:16" x14ac:dyDescent="0.25">
      <c r="A3410" t="s">
        <v>3164</v>
      </c>
      <c r="B3410" s="2">
        <v>0</v>
      </c>
      <c r="E3410" s="4" t="e">
        <v>#N/A</v>
      </c>
      <c r="F3410" s="4">
        <v>0.18</v>
      </c>
      <c r="K3410" s="4">
        <v>0.17</v>
      </c>
      <c r="L3410" s="4">
        <v>0.32090000000000002</v>
      </c>
      <c r="M3410" s="4">
        <v>0.52769999999999995</v>
      </c>
      <c r="N3410" s="4">
        <v>0.48</v>
      </c>
      <c r="O3410" s="4">
        <v>0.40039999999999998</v>
      </c>
      <c r="P3410" s="4">
        <v>0.50390000000000001</v>
      </c>
    </row>
    <row r="3411" spans="1:16" x14ac:dyDescent="0.25">
      <c r="A3411" t="s">
        <v>3165</v>
      </c>
      <c r="B3411" s="2">
        <v>0</v>
      </c>
      <c r="E3411" s="4" t="e">
        <v>#N/A</v>
      </c>
      <c r="F3411" s="4">
        <v>0.18</v>
      </c>
      <c r="K3411" s="4">
        <v>0.17</v>
      </c>
      <c r="L3411" s="4">
        <v>0.32090000000000002</v>
      </c>
      <c r="M3411" s="4">
        <v>0.52769999999999995</v>
      </c>
      <c r="N3411" s="4">
        <v>0.48</v>
      </c>
      <c r="O3411" s="4">
        <v>0.40039999999999998</v>
      </c>
      <c r="P3411" s="4">
        <v>0.50390000000000001</v>
      </c>
    </row>
    <row r="3412" spans="1:16" x14ac:dyDescent="0.25">
      <c r="A3412" t="s">
        <v>3166</v>
      </c>
      <c r="B3412" s="2">
        <v>0</v>
      </c>
      <c r="E3412" s="4" t="e">
        <v>#N/A</v>
      </c>
      <c r="F3412" s="4">
        <v>0.18</v>
      </c>
      <c r="K3412" s="4">
        <v>0.17</v>
      </c>
      <c r="L3412" s="4">
        <v>0.32090000000000002</v>
      </c>
      <c r="M3412" s="4">
        <v>0.52769999999999995</v>
      </c>
      <c r="N3412" s="4">
        <v>0.48</v>
      </c>
      <c r="O3412" s="4">
        <v>0.40039999999999998</v>
      </c>
      <c r="P3412" s="4">
        <v>0.50390000000000001</v>
      </c>
    </row>
    <row r="3413" spans="1:16" x14ac:dyDescent="0.25">
      <c r="A3413" t="s">
        <v>3167</v>
      </c>
      <c r="B3413" s="2">
        <v>0</v>
      </c>
      <c r="E3413" s="4" t="e">
        <v>#N/A</v>
      </c>
      <c r="F3413" s="4">
        <v>0.18</v>
      </c>
      <c r="K3413" s="4">
        <v>0.17</v>
      </c>
      <c r="L3413" s="4">
        <v>0.32090000000000002</v>
      </c>
      <c r="M3413" s="4">
        <v>0.52769999999999995</v>
      </c>
      <c r="N3413" s="4">
        <v>0.48</v>
      </c>
      <c r="O3413" s="4">
        <v>0.40039999999999998</v>
      </c>
      <c r="P3413" s="4">
        <v>0.50390000000000001</v>
      </c>
    </row>
    <row r="3414" spans="1:16" x14ac:dyDescent="0.25">
      <c r="A3414" t="s">
        <v>3168</v>
      </c>
      <c r="B3414" s="2">
        <v>0</v>
      </c>
      <c r="E3414" s="4" t="e">
        <v>#N/A</v>
      </c>
      <c r="F3414" s="4">
        <v>0.18</v>
      </c>
      <c r="K3414" s="4">
        <v>0.17</v>
      </c>
      <c r="L3414" s="4">
        <v>0.32090000000000002</v>
      </c>
      <c r="M3414" s="4">
        <v>0.52769999999999995</v>
      </c>
      <c r="N3414" s="4">
        <v>0.48</v>
      </c>
      <c r="O3414" s="4">
        <v>0.40039999999999998</v>
      </c>
      <c r="P3414" s="4">
        <v>0.50390000000000001</v>
      </c>
    </row>
    <row r="3415" spans="1:16" x14ac:dyDescent="0.25">
      <c r="A3415" t="s">
        <v>3169</v>
      </c>
      <c r="B3415" s="2">
        <v>0</v>
      </c>
      <c r="E3415" s="4" t="e">
        <v>#N/A</v>
      </c>
      <c r="F3415" s="4">
        <v>0.18</v>
      </c>
      <c r="K3415" s="4">
        <v>0.17</v>
      </c>
      <c r="L3415" s="4">
        <v>0.32090000000000002</v>
      </c>
      <c r="M3415" s="4">
        <v>0.52769999999999995</v>
      </c>
      <c r="N3415" s="4">
        <v>0.48</v>
      </c>
      <c r="O3415" s="4">
        <v>0.40039999999999998</v>
      </c>
      <c r="P3415" s="4">
        <v>0.50390000000000001</v>
      </c>
    </row>
    <row r="3416" spans="1:16" x14ac:dyDescent="0.25">
      <c r="A3416" t="s">
        <v>3170</v>
      </c>
      <c r="B3416" s="2">
        <v>0</v>
      </c>
      <c r="E3416" s="4" t="e">
        <v>#N/A</v>
      </c>
      <c r="F3416" s="4">
        <v>0.18</v>
      </c>
      <c r="K3416" s="4">
        <v>0.17</v>
      </c>
      <c r="L3416" s="4">
        <v>0.32090000000000002</v>
      </c>
      <c r="M3416" s="4">
        <v>0.52769999999999995</v>
      </c>
      <c r="N3416" s="4">
        <v>0.48</v>
      </c>
      <c r="O3416" s="4">
        <v>0.40039999999999998</v>
      </c>
      <c r="P3416" s="4">
        <v>0.50390000000000001</v>
      </c>
    </row>
    <row r="3417" spans="1:16" x14ac:dyDescent="0.25">
      <c r="A3417" t="s">
        <v>3171</v>
      </c>
      <c r="B3417" s="2">
        <v>0</v>
      </c>
      <c r="E3417" s="4" t="e">
        <v>#N/A</v>
      </c>
      <c r="F3417" s="4">
        <v>0.18</v>
      </c>
      <c r="K3417" s="4">
        <v>0.17</v>
      </c>
      <c r="L3417" s="4">
        <v>0.32090000000000002</v>
      </c>
      <c r="M3417" s="4">
        <v>0.52769999999999995</v>
      </c>
      <c r="N3417" s="4">
        <v>0.48</v>
      </c>
      <c r="O3417" s="4">
        <v>0.40039999999999998</v>
      </c>
      <c r="P3417" s="4">
        <v>0.50390000000000001</v>
      </c>
    </row>
    <row r="3418" spans="1:16" x14ac:dyDescent="0.25">
      <c r="A3418" t="s">
        <v>3172</v>
      </c>
      <c r="B3418" s="2">
        <v>0</v>
      </c>
      <c r="E3418" s="4" t="e">
        <v>#N/A</v>
      </c>
      <c r="F3418" s="4">
        <v>0.18</v>
      </c>
      <c r="K3418" s="4">
        <v>0.17</v>
      </c>
      <c r="L3418" s="4">
        <v>0.32090000000000002</v>
      </c>
      <c r="M3418" s="4">
        <v>0.52769999999999995</v>
      </c>
      <c r="N3418" s="4">
        <v>0.48</v>
      </c>
      <c r="O3418" s="4">
        <v>0.40039999999999998</v>
      </c>
      <c r="P3418" s="4">
        <v>0.50390000000000001</v>
      </c>
    </row>
    <row r="3419" spans="1:16" x14ac:dyDescent="0.25">
      <c r="A3419" t="s">
        <v>3173</v>
      </c>
      <c r="B3419" s="2">
        <v>0</v>
      </c>
      <c r="E3419" s="4" t="e">
        <v>#N/A</v>
      </c>
      <c r="F3419" s="4">
        <v>0.18</v>
      </c>
      <c r="K3419" s="4">
        <v>0.17</v>
      </c>
      <c r="L3419" s="4">
        <v>0.32090000000000002</v>
      </c>
      <c r="M3419" s="4">
        <v>0.52769999999999995</v>
      </c>
      <c r="N3419" s="4">
        <v>0.48</v>
      </c>
      <c r="O3419" s="4">
        <v>0.40039999999999998</v>
      </c>
      <c r="P3419" s="4">
        <v>0.50390000000000001</v>
      </c>
    </row>
    <row r="3420" spans="1:16" x14ac:dyDescent="0.25">
      <c r="A3420" t="s">
        <v>3174</v>
      </c>
      <c r="B3420" s="2">
        <v>0</v>
      </c>
      <c r="E3420" s="4" t="e">
        <v>#N/A</v>
      </c>
      <c r="F3420" s="4">
        <v>0.18</v>
      </c>
      <c r="K3420" s="4">
        <v>0.17</v>
      </c>
      <c r="L3420" s="4">
        <v>0.32090000000000002</v>
      </c>
      <c r="M3420" s="4">
        <v>0.52769999999999995</v>
      </c>
      <c r="N3420" s="4">
        <v>0.48</v>
      </c>
      <c r="O3420" s="4">
        <v>0.40039999999999998</v>
      </c>
      <c r="P3420" s="4">
        <v>0.50390000000000001</v>
      </c>
    </row>
    <row r="3421" spans="1:16" x14ac:dyDescent="0.25">
      <c r="A3421" t="s">
        <v>3175</v>
      </c>
      <c r="B3421" s="2">
        <v>0</v>
      </c>
      <c r="E3421" s="4" t="e">
        <v>#N/A</v>
      </c>
      <c r="F3421" s="4">
        <v>0.18</v>
      </c>
      <c r="K3421" s="4">
        <v>0.17</v>
      </c>
      <c r="L3421" s="4">
        <v>0.32090000000000002</v>
      </c>
      <c r="M3421" s="4">
        <v>0.52769999999999995</v>
      </c>
      <c r="N3421" s="4">
        <v>0.48</v>
      </c>
      <c r="O3421" s="4">
        <v>0.40039999999999998</v>
      </c>
      <c r="P3421" s="4">
        <v>0.50390000000000001</v>
      </c>
    </row>
    <row r="3422" spans="1:16" x14ac:dyDescent="0.25">
      <c r="A3422" t="s">
        <v>3175</v>
      </c>
      <c r="B3422" s="2">
        <v>0</v>
      </c>
      <c r="E3422" s="4" t="e">
        <v>#N/A</v>
      </c>
      <c r="F3422" s="4">
        <v>0.18</v>
      </c>
      <c r="K3422" s="4">
        <v>0.17</v>
      </c>
      <c r="L3422" s="4">
        <v>0.32090000000000002</v>
      </c>
      <c r="M3422" s="4">
        <v>0.52769999999999995</v>
      </c>
      <c r="N3422" s="4">
        <v>0.48</v>
      </c>
      <c r="O3422" s="4">
        <v>0.40039999999999998</v>
      </c>
      <c r="P3422" s="4">
        <v>0.50390000000000001</v>
      </c>
    </row>
    <row r="3423" spans="1:16" x14ac:dyDescent="0.25">
      <c r="A3423" t="s">
        <v>3176</v>
      </c>
      <c r="B3423" s="2">
        <v>0</v>
      </c>
      <c r="E3423" s="4" t="e">
        <v>#N/A</v>
      </c>
      <c r="F3423" s="4">
        <v>0.18</v>
      </c>
      <c r="K3423" s="4">
        <v>0.17</v>
      </c>
      <c r="L3423" s="4">
        <v>0.32090000000000002</v>
      </c>
      <c r="M3423" s="4">
        <v>0.52769999999999995</v>
      </c>
      <c r="N3423" s="4">
        <v>0.48</v>
      </c>
      <c r="O3423" s="4">
        <v>0.40039999999999998</v>
      </c>
      <c r="P3423" s="4">
        <v>0.50390000000000001</v>
      </c>
    </row>
    <row r="3424" spans="1:16" x14ac:dyDescent="0.25">
      <c r="A3424" t="s">
        <v>3177</v>
      </c>
      <c r="B3424" s="2">
        <v>0</v>
      </c>
      <c r="E3424" s="4" t="e">
        <v>#N/A</v>
      </c>
      <c r="F3424" s="4">
        <v>0.18</v>
      </c>
      <c r="K3424" s="4">
        <v>0.17</v>
      </c>
      <c r="L3424" s="4">
        <v>0.32090000000000002</v>
      </c>
      <c r="M3424" s="4">
        <v>0.52769999999999995</v>
      </c>
      <c r="N3424" s="4">
        <v>0.48</v>
      </c>
      <c r="O3424" s="4">
        <v>0.40039999999999998</v>
      </c>
      <c r="P3424" s="4">
        <v>0.50390000000000001</v>
      </c>
    </row>
    <row r="3425" spans="1:16" x14ac:dyDescent="0.25">
      <c r="A3425" t="s">
        <v>3178</v>
      </c>
      <c r="B3425" s="2">
        <v>0</v>
      </c>
      <c r="E3425" s="4" t="e">
        <v>#N/A</v>
      </c>
      <c r="F3425" s="4">
        <v>0.18</v>
      </c>
      <c r="K3425" s="4">
        <v>0.17</v>
      </c>
      <c r="L3425" s="4">
        <v>0.32090000000000002</v>
      </c>
      <c r="M3425" s="4">
        <v>0.52769999999999995</v>
      </c>
      <c r="N3425" s="4">
        <v>0.48</v>
      </c>
      <c r="O3425" s="4">
        <v>0.40039999999999998</v>
      </c>
      <c r="P3425" s="4">
        <v>0.50390000000000001</v>
      </c>
    </row>
    <row r="3426" spans="1:16" x14ac:dyDescent="0.25">
      <c r="A3426" t="s">
        <v>3179</v>
      </c>
      <c r="B3426" s="2">
        <v>0</v>
      </c>
      <c r="E3426" s="4" t="e">
        <v>#N/A</v>
      </c>
      <c r="F3426" s="4">
        <v>0.18</v>
      </c>
      <c r="K3426" s="4">
        <v>0.17</v>
      </c>
      <c r="L3426" s="4">
        <v>0.32090000000000002</v>
      </c>
      <c r="M3426" s="4">
        <v>0.52769999999999995</v>
      </c>
      <c r="N3426" s="4">
        <v>0.48</v>
      </c>
      <c r="O3426" s="4">
        <v>0.40039999999999998</v>
      </c>
      <c r="P3426" s="4">
        <v>0.50390000000000001</v>
      </c>
    </row>
    <row r="3427" spans="1:16" x14ac:dyDescent="0.25">
      <c r="A3427" t="s">
        <v>3180</v>
      </c>
      <c r="B3427" s="2">
        <v>0</v>
      </c>
      <c r="E3427" s="4" t="e">
        <v>#N/A</v>
      </c>
      <c r="F3427" s="4">
        <v>0.18</v>
      </c>
      <c r="K3427" s="4">
        <v>0.17</v>
      </c>
      <c r="L3427" s="4">
        <v>0.32090000000000002</v>
      </c>
      <c r="M3427" s="4">
        <v>0.52769999999999995</v>
      </c>
      <c r="N3427" s="4">
        <v>0.48</v>
      </c>
      <c r="O3427" s="4">
        <v>0.40039999999999998</v>
      </c>
      <c r="P3427" s="4">
        <v>0.50390000000000001</v>
      </c>
    </row>
    <row r="3428" spans="1:16" x14ac:dyDescent="0.25">
      <c r="A3428" t="s">
        <v>3181</v>
      </c>
      <c r="B3428" s="2">
        <v>0</v>
      </c>
      <c r="E3428" s="4" t="e">
        <v>#N/A</v>
      </c>
      <c r="F3428" s="4">
        <v>0.18</v>
      </c>
      <c r="K3428" s="4">
        <v>0.17</v>
      </c>
      <c r="L3428" s="4">
        <v>0.32090000000000002</v>
      </c>
      <c r="M3428" s="4">
        <v>0.52769999999999995</v>
      </c>
      <c r="N3428" s="4">
        <v>0.48</v>
      </c>
      <c r="O3428" s="4">
        <v>0.40039999999999998</v>
      </c>
      <c r="P3428" s="4">
        <v>0.50390000000000001</v>
      </c>
    </row>
    <row r="3429" spans="1:16" x14ac:dyDescent="0.25">
      <c r="A3429" t="s">
        <v>3182</v>
      </c>
      <c r="B3429" s="2">
        <v>0</v>
      </c>
      <c r="E3429" s="4" t="e">
        <v>#N/A</v>
      </c>
      <c r="F3429" s="4">
        <v>0.18</v>
      </c>
      <c r="K3429" s="4">
        <v>0.17</v>
      </c>
      <c r="L3429" s="4">
        <v>0.32090000000000002</v>
      </c>
      <c r="M3429" s="4">
        <v>0.52769999999999995</v>
      </c>
      <c r="N3429" s="4">
        <v>0.48</v>
      </c>
      <c r="O3429" s="4">
        <v>0.40039999999999998</v>
      </c>
      <c r="P3429" s="4">
        <v>0.50390000000000001</v>
      </c>
    </row>
    <row r="3430" spans="1:16" x14ac:dyDescent="0.25">
      <c r="A3430" t="s">
        <v>3183</v>
      </c>
      <c r="B3430" s="2">
        <v>0</v>
      </c>
      <c r="E3430" s="4" t="e">
        <v>#N/A</v>
      </c>
      <c r="F3430" s="4">
        <v>0.18</v>
      </c>
      <c r="K3430" s="4">
        <v>0.17</v>
      </c>
      <c r="L3430" s="4">
        <v>0.32090000000000002</v>
      </c>
      <c r="M3430" s="4">
        <v>0.52769999999999995</v>
      </c>
      <c r="N3430" s="4">
        <v>0.48</v>
      </c>
      <c r="O3430" s="4">
        <v>0.40039999999999998</v>
      </c>
      <c r="P3430" s="4">
        <v>0.50390000000000001</v>
      </c>
    </row>
    <row r="3431" spans="1:16" x14ac:dyDescent="0.25">
      <c r="A3431" t="s">
        <v>3184</v>
      </c>
      <c r="B3431" s="2">
        <v>0</v>
      </c>
      <c r="E3431" s="4" t="e">
        <v>#N/A</v>
      </c>
      <c r="F3431" s="4">
        <v>0.18</v>
      </c>
      <c r="K3431" s="4">
        <v>0.17</v>
      </c>
      <c r="L3431" s="4">
        <v>0.32090000000000002</v>
      </c>
      <c r="M3431" s="4">
        <v>0.52769999999999995</v>
      </c>
      <c r="N3431" s="4">
        <v>0.48</v>
      </c>
      <c r="O3431" s="4">
        <v>0.40039999999999998</v>
      </c>
      <c r="P3431" s="4">
        <v>0.50390000000000001</v>
      </c>
    </row>
    <row r="3432" spans="1:16" x14ac:dyDescent="0.25">
      <c r="A3432" t="s">
        <v>3185</v>
      </c>
      <c r="B3432" s="2">
        <v>0</v>
      </c>
      <c r="E3432" s="4" t="e">
        <v>#N/A</v>
      </c>
      <c r="F3432" s="4">
        <v>0.18</v>
      </c>
      <c r="K3432" s="4">
        <v>0.17</v>
      </c>
      <c r="L3432" s="4">
        <v>0.32090000000000002</v>
      </c>
      <c r="M3432" s="4">
        <v>0.52769999999999995</v>
      </c>
      <c r="N3432" s="4">
        <v>0.48</v>
      </c>
      <c r="O3432" s="4">
        <v>0.40039999999999998</v>
      </c>
      <c r="P3432" s="4">
        <v>0.50390000000000001</v>
      </c>
    </row>
    <row r="3433" spans="1:16" x14ac:dyDescent="0.25">
      <c r="A3433" t="s">
        <v>3186</v>
      </c>
      <c r="B3433" s="2">
        <v>0</v>
      </c>
      <c r="E3433" s="4" t="e">
        <v>#N/A</v>
      </c>
      <c r="F3433" s="4">
        <v>0.18</v>
      </c>
      <c r="K3433" s="4">
        <v>0.17</v>
      </c>
      <c r="L3433" s="4">
        <v>0.32090000000000002</v>
      </c>
      <c r="M3433" s="4">
        <v>0.52769999999999995</v>
      </c>
      <c r="N3433" s="4">
        <v>0.48</v>
      </c>
      <c r="O3433" s="4">
        <v>0.40039999999999998</v>
      </c>
      <c r="P3433" s="4">
        <v>0.50390000000000001</v>
      </c>
    </row>
    <row r="3434" spans="1:16" x14ac:dyDescent="0.25">
      <c r="A3434" t="s">
        <v>3187</v>
      </c>
      <c r="B3434" s="2">
        <v>0</v>
      </c>
      <c r="E3434" s="4" t="e">
        <v>#N/A</v>
      </c>
      <c r="F3434" s="4">
        <v>0.18</v>
      </c>
      <c r="K3434" s="4">
        <v>0.17</v>
      </c>
      <c r="L3434" s="4">
        <v>0.32090000000000002</v>
      </c>
      <c r="M3434" s="4">
        <v>0.52769999999999995</v>
      </c>
      <c r="N3434" s="4">
        <v>0.48</v>
      </c>
      <c r="O3434" s="4">
        <v>0.40039999999999998</v>
      </c>
      <c r="P3434" s="4">
        <v>0.50390000000000001</v>
      </c>
    </row>
    <row r="3435" spans="1:16" x14ac:dyDescent="0.25">
      <c r="A3435" t="s">
        <v>3188</v>
      </c>
      <c r="B3435" s="2">
        <v>0</v>
      </c>
      <c r="E3435" s="4" t="e">
        <v>#N/A</v>
      </c>
      <c r="F3435" s="4">
        <v>0.18</v>
      </c>
      <c r="K3435" s="4">
        <v>0.17</v>
      </c>
      <c r="L3435" s="4">
        <v>0.32090000000000002</v>
      </c>
      <c r="M3435" s="4">
        <v>0.52769999999999995</v>
      </c>
      <c r="N3435" s="4">
        <v>0.48</v>
      </c>
      <c r="O3435" s="4">
        <v>0.40039999999999998</v>
      </c>
      <c r="P3435" s="4">
        <v>0.50390000000000001</v>
      </c>
    </row>
    <row r="3436" spans="1:16" x14ac:dyDescent="0.25">
      <c r="A3436" t="s">
        <v>3189</v>
      </c>
      <c r="B3436" s="2">
        <v>0</v>
      </c>
      <c r="E3436" s="4" t="e">
        <v>#N/A</v>
      </c>
      <c r="F3436" s="4">
        <v>0.18</v>
      </c>
      <c r="K3436" s="4">
        <v>0.17</v>
      </c>
      <c r="L3436" s="4">
        <v>0.32090000000000002</v>
      </c>
      <c r="M3436" s="4">
        <v>0.52769999999999995</v>
      </c>
      <c r="N3436" s="4">
        <v>0.48</v>
      </c>
      <c r="O3436" s="4">
        <v>0.40039999999999998</v>
      </c>
      <c r="P3436" s="4">
        <v>0.50390000000000001</v>
      </c>
    </row>
    <row r="3437" spans="1:16" x14ac:dyDescent="0.25">
      <c r="A3437" t="s">
        <v>3190</v>
      </c>
      <c r="B3437" s="2">
        <v>0</v>
      </c>
      <c r="E3437" s="4" t="e">
        <v>#N/A</v>
      </c>
      <c r="F3437" s="4">
        <v>0.18</v>
      </c>
      <c r="K3437" s="4">
        <v>0.17</v>
      </c>
      <c r="L3437" s="4">
        <v>0.32090000000000002</v>
      </c>
      <c r="M3437" s="4">
        <v>0.52769999999999995</v>
      </c>
      <c r="N3437" s="4">
        <v>0.48</v>
      </c>
      <c r="O3437" s="4">
        <v>0.40039999999999998</v>
      </c>
      <c r="P3437" s="4">
        <v>0.50390000000000001</v>
      </c>
    </row>
    <row r="3438" spans="1:16" x14ac:dyDescent="0.25">
      <c r="A3438" t="s">
        <v>3191</v>
      </c>
      <c r="B3438" s="2">
        <v>0</v>
      </c>
      <c r="E3438" s="4" t="e">
        <v>#N/A</v>
      </c>
      <c r="F3438" s="4">
        <v>0.18</v>
      </c>
      <c r="K3438" s="4">
        <v>0.17</v>
      </c>
      <c r="L3438" s="4">
        <v>0.32090000000000002</v>
      </c>
      <c r="M3438" s="4">
        <v>0.52769999999999995</v>
      </c>
      <c r="N3438" s="4">
        <v>0.48</v>
      </c>
      <c r="O3438" s="4">
        <v>0.40039999999999998</v>
      </c>
      <c r="P3438" s="4">
        <v>0.50390000000000001</v>
      </c>
    </row>
    <row r="3439" spans="1:16" x14ac:dyDescent="0.25">
      <c r="A3439" t="s">
        <v>3192</v>
      </c>
      <c r="B3439" s="2">
        <v>0</v>
      </c>
      <c r="E3439" s="4" t="e">
        <v>#N/A</v>
      </c>
      <c r="F3439" s="4">
        <v>0.18</v>
      </c>
      <c r="K3439" s="4">
        <v>0.17</v>
      </c>
      <c r="L3439" s="4">
        <v>0.32090000000000002</v>
      </c>
      <c r="M3439" s="4">
        <v>0.52769999999999995</v>
      </c>
      <c r="N3439" s="4">
        <v>0.48</v>
      </c>
      <c r="O3439" s="4">
        <v>0.40039999999999998</v>
      </c>
      <c r="P3439" s="4">
        <v>0.50390000000000001</v>
      </c>
    </row>
    <row r="3440" spans="1:16" x14ac:dyDescent="0.25">
      <c r="A3440" t="s">
        <v>3193</v>
      </c>
      <c r="B3440" s="2">
        <v>0</v>
      </c>
      <c r="E3440" s="4" t="e">
        <v>#N/A</v>
      </c>
      <c r="F3440" s="4">
        <v>0.18</v>
      </c>
      <c r="K3440" s="4">
        <v>0.17</v>
      </c>
      <c r="L3440" s="4">
        <v>0.32090000000000002</v>
      </c>
      <c r="M3440" s="4">
        <v>0.52769999999999995</v>
      </c>
      <c r="N3440" s="4">
        <v>0.48</v>
      </c>
      <c r="O3440" s="4">
        <v>0.40039999999999998</v>
      </c>
      <c r="P3440" s="4">
        <v>0.50390000000000001</v>
      </c>
    </row>
    <row r="3441" spans="1:16" x14ac:dyDescent="0.25">
      <c r="A3441" t="s">
        <v>3194</v>
      </c>
      <c r="B3441" s="2">
        <v>0</v>
      </c>
      <c r="E3441" s="4" t="e">
        <v>#N/A</v>
      </c>
      <c r="F3441" s="4">
        <v>0.18</v>
      </c>
      <c r="K3441" s="4">
        <v>0.17</v>
      </c>
      <c r="L3441" s="4">
        <v>0.32090000000000002</v>
      </c>
      <c r="M3441" s="4">
        <v>0.52769999999999995</v>
      </c>
      <c r="N3441" s="4">
        <v>0.48</v>
      </c>
      <c r="O3441" s="4">
        <v>0.40039999999999998</v>
      </c>
      <c r="P3441" s="4">
        <v>0.50390000000000001</v>
      </c>
    </row>
    <row r="3442" spans="1:16" x14ac:dyDescent="0.25">
      <c r="A3442" t="s">
        <v>3195</v>
      </c>
      <c r="B3442" s="2">
        <v>0</v>
      </c>
      <c r="E3442" s="4" t="e">
        <v>#N/A</v>
      </c>
      <c r="F3442" s="4">
        <v>0.18</v>
      </c>
      <c r="K3442" s="4">
        <v>0.17</v>
      </c>
      <c r="L3442" s="4">
        <v>0.32090000000000002</v>
      </c>
      <c r="M3442" s="4">
        <v>0.52769999999999995</v>
      </c>
      <c r="N3442" s="4">
        <v>0.48</v>
      </c>
      <c r="O3442" s="4">
        <v>0.40039999999999998</v>
      </c>
      <c r="P3442" s="4">
        <v>0.50390000000000001</v>
      </c>
    </row>
    <row r="3443" spans="1:16" x14ac:dyDescent="0.25">
      <c r="A3443" t="s">
        <v>3196</v>
      </c>
      <c r="B3443" s="2">
        <v>0</v>
      </c>
      <c r="E3443" s="4" t="e">
        <v>#N/A</v>
      </c>
      <c r="F3443" s="4">
        <v>0.18</v>
      </c>
      <c r="K3443" s="4">
        <v>0.17</v>
      </c>
      <c r="L3443" s="4">
        <v>0.32090000000000002</v>
      </c>
      <c r="M3443" s="4">
        <v>0.52769999999999995</v>
      </c>
      <c r="N3443" s="4">
        <v>0.48</v>
      </c>
      <c r="O3443" s="4">
        <v>0.40039999999999998</v>
      </c>
      <c r="P3443" s="4">
        <v>0.50390000000000001</v>
      </c>
    </row>
    <row r="3444" spans="1:16" x14ac:dyDescent="0.25">
      <c r="A3444" t="s">
        <v>3197</v>
      </c>
      <c r="B3444" s="2">
        <v>0</v>
      </c>
      <c r="E3444" s="4" t="e">
        <v>#N/A</v>
      </c>
      <c r="F3444" s="4">
        <v>0.18</v>
      </c>
      <c r="K3444" s="4">
        <v>0.17</v>
      </c>
      <c r="L3444" s="4">
        <v>0.32090000000000002</v>
      </c>
      <c r="M3444" s="4">
        <v>0.52769999999999995</v>
      </c>
      <c r="N3444" s="4">
        <v>0.48</v>
      </c>
      <c r="O3444" s="4">
        <v>0.40039999999999998</v>
      </c>
      <c r="P3444" s="4">
        <v>0.50390000000000001</v>
      </c>
    </row>
    <row r="3445" spans="1:16" x14ac:dyDescent="0.25">
      <c r="A3445" t="s">
        <v>3198</v>
      </c>
      <c r="B3445" s="2">
        <v>0</v>
      </c>
      <c r="E3445" s="4" t="e">
        <v>#N/A</v>
      </c>
      <c r="F3445" s="4">
        <v>0.18</v>
      </c>
      <c r="K3445" s="4">
        <v>0.17</v>
      </c>
      <c r="L3445" s="4">
        <v>0.32090000000000002</v>
      </c>
      <c r="M3445" s="4">
        <v>0.52769999999999995</v>
      </c>
      <c r="N3445" s="4">
        <v>0.48</v>
      </c>
      <c r="O3445" s="4">
        <v>0.40039999999999998</v>
      </c>
      <c r="P3445" s="4">
        <v>0.50390000000000001</v>
      </c>
    </row>
    <row r="3446" spans="1:16" x14ac:dyDescent="0.25">
      <c r="A3446" t="s">
        <v>3199</v>
      </c>
      <c r="B3446" s="2">
        <v>0</v>
      </c>
      <c r="E3446" s="4" t="e">
        <v>#N/A</v>
      </c>
      <c r="F3446" s="4">
        <v>0.18</v>
      </c>
      <c r="K3446" s="4">
        <v>0.17</v>
      </c>
      <c r="L3446" s="4">
        <v>0.32090000000000002</v>
      </c>
      <c r="M3446" s="4">
        <v>0.52769999999999995</v>
      </c>
      <c r="N3446" s="4">
        <v>0.48</v>
      </c>
      <c r="O3446" s="4">
        <v>0.40039999999999998</v>
      </c>
      <c r="P3446" s="4">
        <v>0.50390000000000001</v>
      </c>
    </row>
    <row r="3447" spans="1:16" x14ac:dyDescent="0.25">
      <c r="A3447" t="s">
        <v>3200</v>
      </c>
      <c r="B3447" s="2">
        <v>0</v>
      </c>
      <c r="E3447" s="4" t="e">
        <v>#N/A</v>
      </c>
      <c r="F3447" s="4">
        <v>0.18</v>
      </c>
      <c r="K3447" s="4">
        <v>0.17</v>
      </c>
      <c r="L3447" s="4">
        <v>0.32090000000000002</v>
      </c>
      <c r="M3447" s="4">
        <v>0.52769999999999995</v>
      </c>
      <c r="N3447" s="4">
        <v>0.48</v>
      </c>
      <c r="O3447" s="4">
        <v>0.40039999999999998</v>
      </c>
      <c r="P3447" s="4">
        <v>0.50390000000000001</v>
      </c>
    </row>
    <row r="3448" spans="1:16" x14ac:dyDescent="0.25">
      <c r="A3448" t="s">
        <v>3201</v>
      </c>
      <c r="B3448" s="2">
        <v>0</v>
      </c>
      <c r="E3448" s="4" t="e">
        <v>#N/A</v>
      </c>
      <c r="F3448" s="4">
        <v>0.18</v>
      </c>
      <c r="K3448" s="4">
        <v>0.17</v>
      </c>
      <c r="L3448" s="4">
        <v>0.32090000000000002</v>
      </c>
      <c r="M3448" s="4">
        <v>0.52769999999999995</v>
      </c>
      <c r="N3448" s="4">
        <v>0.48</v>
      </c>
      <c r="O3448" s="4">
        <v>0.40039999999999998</v>
      </c>
      <c r="P3448" s="4">
        <v>0.50390000000000001</v>
      </c>
    </row>
    <row r="3449" spans="1:16" x14ac:dyDescent="0.25">
      <c r="A3449" t="s">
        <v>3202</v>
      </c>
      <c r="B3449" s="2">
        <v>0</v>
      </c>
      <c r="E3449" s="4" t="e">
        <v>#N/A</v>
      </c>
      <c r="F3449" s="4">
        <v>0.18</v>
      </c>
      <c r="K3449" s="4">
        <v>0.17</v>
      </c>
      <c r="L3449" s="4">
        <v>0.32090000000000002</v>
      </c>
      <c r="M3449" s="4">
        <v>0.52769999999999995</v>
      </c>
      <c r="N3449" s="4">
        <v>0.48</v>
      </c>
      <c r="O3449" s="4">
        <v>0.40039999999999998</v>
      </c>
      <c r="P3449" s="4">
        <v>0.50390000000000001</v>
      </c>
    </row>
    <row r="3450" spans="1:16" x14ac:dyDescent="0.25">
      <c r="A3450" t="s">
        <v>3203</v>
      </c>
      <c r="B3450" s="2">
        <v>0</v>
      </c>
      <c r="E3450" s="4" t="e">
        <v>#N/A</v>
      </c>
      <c r="F3450" s="4">
        <v>0.18</v>
      </c>
      <c r="K3450" s="4">
        <v>0.17</v>
      </c>
      <c r="L3450" s="4">
        <v>0.32090000000000002</v>
      </c>
      <c r="M3450" s="4">
        <v>0.52769999999999995</v>
      </c>
      <c r="N3450" s="4">
        <v>0.48</v>
      </c>
      <c r="O3450" s="4">
        <v>0.40039999999999998</v>
      </c>
      <c r="P3450" s="4">
        <v>0.50390000000000001</v>
      </c>
    </row>
    <row r="3451" spans="1:16" x14ac:dyDescent="0.25">
      <c r="A3451" t="s">
        <v>3204</v>
      </c>
      <c r="B3451" s="2">
        <v>0</v>
      </c>
      <c r="E3451" s="4" t="e">
        <v>#N/A</v>
      </c>
      <c r="F3451" s="4">
        <v>0.18</v>
      </c>
      <c r="K3451" s="4">
        <v>0.17</v>
      </c>
      <c r="L3451" s="4">
        <v>0.32090000000000002</v>
      </c>
      <c r="M3451" s="4">
        <v>0.52769999999999995</v>
      </c>
      <c r="N3451" s="4">
        <v>0.48</v>
      </c>
      <c r="O3451" s="4">
        <v>0.40039999999999998</v>
      </c>
      <c r="P3451" s="4">
        <v>0.50390000000000001</v>
      </c>
    </row>
    <row r="3452" spans="1:16" x14ac:dyDescent="0.25">
      <c r="A3452" t="s">
        <v>3205</v>
      </c>
      <c r="B3452" s="2">
        <v>0</v>
      </c>
      <c r="E3452" s="4" t="e">
        <v>#N/A</v>
      </c>
      <c r="F3452" s="4">
        <v>0.18</v>
      </c>
      <c r="K3452" s="4">
        <v>0.17</v>
      </c>
      <c r="L3452" s="4">
        <v>0.32090000000000002</v>
      </c>
      <c r="M3452" s="4">
        <v>0.52769999999999995</v>
      </c>
      <c r="N3452" s="4">
        <v>0.48</v>
      </c>
      <c r="O3452" s="4">
        <v>0.40039999999999998</v>
      </c>
      <c r="P3452" s="4">
        <v>0.50390000000000001</v>
      </c>
    </row>
    <row r="3453" spans="1:16" x14ac:dyDescent="0.25">
      <c r="A3453" t="s">
        <v>3206</v>
      </c>
      <c r="B3453" s="2">
        <v>0</v>
      </c>
      <c r="E3453" s="4" t="e">
        <v>#N/A</v>
      </c>
      <c r="F3453" s="4">
        <v>0.18</v>
      </c>
      <c r="K3453" s="4">
        <v>0.17</v>
      </c>
      <c r="L3453" s="4">
        <v>0.32090000000000002</v>
      </c>
      <c r="M3453" s="4">
        <v>0.52769999999999995</v>
      </c>
      <c r="N3453" s="4">
        <v>0.48</v>
      </c>
      <c r="O3453" s="4">
        <v>0.40039999999999998</v>
      </c>
      <c r="P3453" s="4">
        <v>0.50390000000000001</v>
      </c>
    </row>
    <row r="3454" spans="1:16" x14ac:dyDescent="0.25">
      <c r="A3454" t="s">
        <v>3207</v>
      </c>
      <c r="B3454" s="2">
        <v>0</v>
      </c>
      <c r="E3454" s="4" t="e">
        <v>#N/A</v>
      </c>
      <c r="F3454" s="4">
        <v>0.18</v>
      </c>
      <c r="K3454" s="4">
        <v>0.17</v>
      </c>
      <c r="L3454" s="4">
        <v>0.32090000000000002</v>
      </c>
      <c r="M3454" s="4">
        <v>0.52769999999999995</v>
      </c>
      <c r="N3454" s="4">
        <v>0.48</v>
      </c>
      <c r="O3454" s="4">
        <v>0.40039999999999998</v>
      </c>
      <c r="P3454" s="4">
        <v>0.50390000000000001</v>
      </c>
    </row>
    <row r="3455" spans="1:16" x14ac:dyDescent="0.25">
      <c r="A3455" t="s">
        <v>3208</v>
      </c>
      <c r="B3455" s="2">
        <v>0</v>
      </c>
      <c r="E3455" s="4" t="e">
        <v>#N/A</v>
      </c>
      <c r="F3455" s="4">
        <v>0.18</v>
      </c>
      <c r="K3455" s="4">
        <v>0.17</v>
      </c>
      <c r="L3455" s="4">
        <v>0.32090000000000002</v>
      </c>
      <c r="M3455" s="4">
        <v>0.52769999999999995</v>
      </c>
      <c r="N3455" s="4">
        <v>0.48</v>
      </c>
      <c r="O3455" s="4">
        <v>0.40039999999999998</v>
      </c>
      <c r="P3455" s="4">
        <v>0.50390000000000001</v>
      </c>
    </row>
    <row r="3456" spans="1:16" x14ac:dyDescent="0.25">
      <c r="A3456" t="s">
        <v>3209</v>
      </c>
      <c r="B3456" s="2">
        <v>0</v>
      </c>
      <c r="E3456" s="4" t="e">
        <v>#N/A</v>
      </c>
      <c r="F3456" s="4">
        <v>0.18</v>
      </c>
      <c r="K3456" s="4">
        <v>0.17</v>
      </c>
      <c r="L3456" s="4">
        <v>0.32090000000000002</v>
      </c>
      <c r="M3456" s="4">
        <v>0.52769999999999995</v>
      </c>
      <c r="N3456" s="4">
        <v>0.48</v>
      </c>
      <c r="O3456" s="4">
        <v>0.40039999999999998</v>
      </c>
      <c r="P3456" s="4">
        <v>0.50390000000000001</v>
      </c>
    </row>
    <row r="3457" spans="1:16" x14ac:dyDescent="0.25">
      <c r="A3457" t="s">
        <v>3210</v>
      </c>
      <c r="B3457" s="2">
        <v>0</v>
      </c>
      <c r="E3457" s="4" t="e">
        <v>#N/A</v>
      </c>
      <c r="F3457" s="4">
        <v>0.18</v>
      </c>
      <c r="K3457" s="4">
        <v>0.17</v>
      </c>
      <c r="L3457" s="4">
        <v>0.32090000000000002</v>
      </c>
      <c r="M3457" s="4">
        <v>0.52769999999999995</v>
      </c>
      <c r="N3457" s="4">
        <v>0.48</v>
      </c>
      <c r="O3457" s="4">
        <v>0.40039999999999998</v>
      </c>
      <c r="P3457" s="4">
        <v>0.50390000000000001</v>
      </c>
    </row>
    <row r="3458" spans="1:16" x14ac:dyDescent="0.25">
      <c r="A3458" t="s">
        <v>3211</v>
      </c>
      <c r="B3458" s="2">
        <v>0</v>
      </c>
      <c r="E3458" s="4" t="e">
        <v>#N/A</v>
      </c>
      <c r="F3458" s="4">
        <v>0.18</v>
      </c>
      <c r="K3458" s="4">
        <v>0.17</v>
      </c>
      <c r="L3458" s="4">
        <v>0.32090000000000002</v>
      </c>
      <c r="M3458" s="4">
        <v>0.52769999999999995</v>
      </c>
      <c r="N3458" s="4">
        <v>0.48</v>
      </c>
      <c r="O3458" s="4">
        <v>0.40039999999999998</v>
      </c>
      <c r="P3458" s="4">
        <v>0.50390000000000001</v>
      </c>
    </row>
    <row r="3459" spans="1:16" x14ac:dyDescent="0.25">
      <c r="A3459" t="s">
        <v>3212</v>
      </c>
      <c r="B3459" s="2">
        <v>0</v>
      </c>
      <c r="E3459" s="4" t="e">
        <v>#N/A</v>
      </c>
      <c r="F3459" s="4">
        <v>0.18</v>
      </c>
      <c r="K3459" s="4">
        <v>0.17</v>
      </c>
      <c r="L3459" s="4">
        <v>0.32090000000000002</v>
      </c>
      <c r="M3459" s="4">
        <v>0.52769999999999995</v>
      </c>
      <c r="N3459" s="4">
        <v>0.48</v>
      </c>
      <c r="O3459" s="4">
        <v>0.40039999999999998</v>
      </c>
      <c r="P3459" s="4">
        <v>0.50390000000000001</v>
      </c>
    </row>
    <row r="3460" spans="1:16" x14ac:dyDescent="0.25">
      <c r="A3460" t="s">
        <v>3213</v>
      </c>
      <c r="B3460" s="2">
        <v>0</v>
      </c>
      <c r="E3460" s="4" t="e">
        <v>#N/A</v>
      </c>
      <c r="F3460" s="4">
        <v>0.18</v>
      </c>
      <c r="K3460" s="4">
        <v>0.17</v>
      </c>
      <c r="L3460" s="4">
        <v>0.32090000000000002</v>
      </c>
      <c r="M3460" s="4">
        <v>0.52769999999999995</v>
      </c>
      <c r="N3460" s="4">
        <v>0.48</v>
      </c>
      <c r="O3460" s="4">
        <v>0.40039999999999998</v>
      </c>
      <c r="P3460" s="4">
        <v>0.50390000000000001</v>
      </c>
    </row>
    <row r="3461" spans="1:16" x14ac:dyDescent="0.25">
      <c r="A3461" t="s">
        <v>3214</v>
      </c>
      <c r="B3461" s="2">
        <v>0</v>
      </c>
      <c r="E3461" s="4" t="e">
        <v>#N/A</v>
      </c>
      <c r="F3461" s="4">
        <v>0.18</v>
      </c>
      <c r="K3461" s="4">
        <v>0.17</v>
      </c>
      <c r="L3461" s="4">
        <v>0.32090000000000002</v>
      </c>
      <c r="M3461" s="4">
        <v>0.52769999999999995</v>
      </c>
      <c r="N3461" s="4">
        <v>0.48</v>
      </c>
      <c r="O3461" s="4">
        <v>0.40039999999999998</v>
      </c>
      <c r="P3461" s="4">
        <v>0.50390000000000001</v>
      </c>
    </row>
    <row r="3462" spans="1:16" x14ac:dyDescent="0.25">
      <c r="A3462" t="s">
        <v>3215</v>
      </c>
      <c r="B3462" s="2">
        <v>0</v>
      </c>
      <c r="E3462" s="4" t="e">
        <v>#N/A</v>
      </c>
      <c r="F3462" s="4">
        <v>0.18</v>
      </c>
      <c r="K3462" s="4">
        <v>0.17</v>
      </c>
      <c r="L3462" s="4">
        <v>0.32090000000000002</v>
      </c>
      <c r="M3462" s="4">
        <v>0.52769999999999995</v>
      </c>
      <c r="N3462" s="4">
        <v>0.48</v>
      </c>
      <c r="O3462" s="4">
        <v>0.40039999999999998</v>
      </c>
      <c r="P3462" s="4">
        <v>0.50390000000000001</v>
      </c>
    </row>
    <row r="3463" spans="1:16" x14ac:dyDescent="0.25">
      <c r="A3463" t="s">
        <v>3216</v>
      </c>
      <c r="B3463" s="2">
        <v>0</v>
      </c>
      <c r="E3463" s="4" t="e">
        <v>#N/A</v>
      </c>
      <c r="F3463" s="4">
        <v>0.18</v>
      </c>
      <c r="K3463" s="4">
        <v>0.17</v>
      </c>
      <c r="L3463" s="4">
        <v>0.32090000000000002</v>
      </c>
      <c r="M3463" s="4">
        <v>0.52769999999999995</v>
      </c>
      <c r="N3463" s="4">
        <v>0.48</v>
      </c>
      <c r="O3463" s="4">
        <v>0.40039999999999998</v>
      </c>
      <c r="P3463" s="4">
        <v>0.50390000000000001</v>
      </c>
    </row>
    <row r="3464" spans="1:16" x14ac:dyDescent="0.25">
      <c r="A3464" t="s">
        <v>3217</v>
      </c>
      <c r="B3464" s="2">
        <v>0</v>
      </c>
      <c r="E3464" s="4" t="e">
        <v>#N/A</v>
      </c>
      <c r="F3464" s="4">
        <v>0.18</v>
      </c>
      <c r="K3464" s="4">
        <v>0.17</v>
      </c>
      <c r="L3464" s="4">
        <v>0.32090000000000002</v>
      </c>
      <c r="M3464" s="4">
        <v>0.52769999999999995</v>
      </c>
      <c r="N3464" s="4">
        <v>0.48</v>
      </c>
      <c r="O3464" s="4">
        <v>0.40039999999999998</v>
      </c>
      <c r="P3464" s="4">
        <v>0.50390000000000001</v>
      </c>
    </row>
    <row r="3465" spans="1:16" x14ac:dyDescent="0.25">
      <c r="A3465" t="s">
        <v>3218</v>
      </c>
      <c r="B3465" s="2">
        <v>0</v>
      </c>
      <c r="E3465" s="4" t="e">
        <v>#N/A</v>
      </c>
      <c r="F3465" s="4">
        <v>0.18</v>
      </c>
      <c r="K3465" s="4">
        <v>0.17</v>
      </c>
      <c r="L3465" s="4">
        <v>0.32090000000000002</v>
      </c>
      <c r="M3465" s="4">
        <v>0.52769999999999995</v>
      </c>
      <c r="N3465" s="4">
        <v>0.48</v>
      </c>
      <c r="O3465" s="4">
        <v>0.40039999999999998</v>
      </c>
      <c r="P3465" s="4">
        <v>0.50390000000000001</v>
      </c>
    </row>
    <row r="3466" spans="1:16" x14ac:dyDescent="0.25">
      <c r="A3466" t="s">
        <v>3219</v>
      </c>
      <c r="B3466" s="2">
        <v>0</v>
      </c>
      <c r="E3466" s="4" t="e">
        <v>#N/A</v>
      </c>
      <c r="F3466" s="4">
        <v>0.18</v>
      </c>
      <c r="K3466" s="4">
        <v>0.17</v>
      </c>
      <c r="L3466" s="4">
        <v>0.32090000000000002</v>
      </c>
      <c r="M3466" s="4">
        <v>0.52769999999999995</v>
      </c>
      <c r="N3466" s="4">
        <v>0.48</v>
      </c>
      <c r="O3466" s="4">
        <v>0.40039999999999998</v>
      </c>
      <c r="P3466" s="4">
        <v>0.50390000000000001</v>
      </c>
    </row>
    <row r="3467" spans="1:16" x14ac:dyDescent="0.25">
      <c r="A3467" t="s">
        <v>3220</v>
      </c>
      <c r="B3467" s="2">
        <v>0</v>
      </c>
      <c r="E3467" s="4" t="e">
        <v>#N/A</v>
      </c>
      <c r="F3467" s="4">
        <v>0.18</v>
      </c>
      <c r="K3467" s="4">
        <v>0.17</v>
      </c>
      <c r="L3467" s="4">
        <v>0.32090000000000002</v>
      </c>
      <c r="M3467" s="4">
        <v>0.52769999999999995</v>
      </c>
      <c r="N3467" s="4">
        <v>0.48</v>
      </c>
      <c r="O3467" s="4">
        <v>0.40039999999999998</v>
      </c>
      <c r="P3467" s="4">
        <v>0.50390000000000001</v>
      </c>
    </row>
    <row r="3468" spans="1:16" x14ac:dyDescent="0.25">
      <c r="A3468" t="s">
        <v>3221</v>
      </c>
      <c r="B3468" s="2">
        <v>0</v>
      </c>
      <c r="E3468" s="4" t="e">
        <v>#N/A</v>
      </c>
      <c r="F3468" s="4">
        <v>0.18</v>
      </c>
      <c r="K3468" s="4">
        <v>0.17</v>
      </c>
      <c r="L3468" s="4">
        <v>0.32090000000000002</v>
      </c>
      <c r="M3468" s="4">
        <v>0.52769999999999995</v>
      </c>
      <c r="N3468" s="4">
        <v>0.48</v>
      </c>
      <c r="O3468" s="4">
        <v>0.40039999999999998</v>
      </c>
      <c r="P3468" s="4">
        <v>0.50390000000000001</v>
      </c>
    </row>
    <row r="3469" spans="1:16" x14ac:dyDescent="0.25">
      <c r="A3469" t="s">
        <v>3222</v>
      </c>
      <c r="B3469" s="2">
        <v>0</v>
      </c>
      <c r="E3469" s="4" t="e">
        <v>#N/A</v>
      </c>
      <c r="F3469" s="4">
        <v>0.18</v>
      </c>
      <c r="K3469" s="4">
        <v>0.17</v>
      </c>
      <c r="L3469" s="4">
        <v>0.32090000000000002</v>
      </c>
      <c r="M3469" s="4">
        <v>0.52769999999999995</v>
      </c>
      <c r="N3469" s="4">
        <v>0.48</v>
      </c>
      <c r="O3469" s="4">
        <v>0.40039999999999998</v>
      </c>
      <c r="P3469" s="4">
        <v>0.50390000000000001</v>
      </c>
    </row>
    <row r="3470" spans="1:16" x14ac:dyDescent="0.25">
      <c r="A3470" t="s">
        <v>3223</v>
      </c>
      <c r="B3470" s="2">
        <v>0</v>
      </c>
      <c r="E3470" s="4" t="e">
        <v>#N/A</v>
      </c>
      <c r="F3470" s="4">
        <v>0.18</v>
      </c>
      <c r="K3470" s="4">
        <v>0.17</v>
      </c>
      <c r="L3470" s="4">
        <v>0.32090000000000002</v>
      </c>
      <c r="M3470" s="4">
        <v>0.52769999999999995</v>
      </c>
      <c r="N3470" s="4">
        <v>0.48</v>
      </c>
      <c r="O3470" s="4">
        <v>0.40039999999999998</v>
      </c>
      <c r="P3470" s="4">
        <v>0.50390000000000001</v>
      </c>
    </row>
    <row r="3471" spans="1:16" x14ac:dyDescent="0.25">
      <c r="A3471" t="s">
        <v>3224</v>
      </c>
      <c r="B3471" s="2">
        <v>0</v>
      </c>
      <c r="E3471" s="4" t="e">
        <v>#N/A</v>
      </c>
      <c r="F3471" s="4">
        <v>0.18</v>
      </c>
      <c r="K3471" s="4">
        <v>0.17</v>
      </c>
      <c r="L3471" s="4">
        <v>0.32090000000000002</v>
      </c>
      <c r="M3471" s="4">
        <v>0.52769999999999995</v>
      </c>
      <c r="N3471" s="4">
        <v>0.48</v>
      </c>
      <c r="O3471" s="4">
        <v>0.40039999999999998</v>
      </c>
      <c r="P3471" s="4">
        <v>0.50390000000000001</v>
      </c>
    </row>
    <row r="3472" spans="1:16" x14ac:dyDescent="0.25">
      <c r="A3472" t="s">
        <v>3225</v>
      </c>
      <c r="B3472" s="2">
        <v>0</v>
      </c>
      <c r="E3472" s="4" t="e">
        <v>#N/A</v>
      </c>
      <c r="F3472" s="4">
        <v>0.18</v>
      </c>
      <c r="K3472" s="4">
        <v>0.17</v>
      </c>
      <c r="L3472" s="4">
        <v>0.32090000000000002</v>
      </c>
      <c r="M3472" s="4">
        <v>0.52769999999999995</v>
      </c>
      <c r="N3472" s="4">
        <v>0.48</v>
      </c>
      <c r="O3472" s="4">
        <v>0.40039999999999998</v>
      </c>
      <c r="P3472" s="4">
        <v>0.50390000000000001</v>
      </c>
    </row>
    <row r="3473" spans="1:16" x14ac:dyDescent="0.25">
      <c r="A3473" t="s">
        <v>3226</v>
      </c>
      <c r="B3473" s="2">
        <v>0</v>
      </c>
      <c r="E3473" s="4" t="e">
        <v>#N/A</v>
      </c>
      <c r="F3473" s="4">
        <v>0.18</v>
      </c>
      <c r="K3473" s="4">
        <v>0.17</v>
      </c>
      <c r="L3473" s="4">
        <v>0.32090000000000002</v>
      </c>
      <c r="M3473" s="4">
        <v>0.52769999999999995</v>
      </c>
      <c r="N3473" s="4">
        <v>0.48</v>
      </c>
      <c r="O3473" s="4">
        <v>0.40039999999999998</v>
      </c>
      <c r="P3473" s="4">
        <v>0.50390000000000001</v>
      </c>
    </row>
    <row r="3474" spans="1:16" x14ac:dyDescent="0.25">
      <c r="A3474" t="s">
        <v>3227</v>
      </c>
      <c r="B3474" s="2">
        <v>0</v>
      </c>
      <c r="E3474" s="4" t="e">
        <v>#N/A</v>
      </c>
      <c r="F3474" s="4">
        <v>0.18</v>
      </c>
      <c r="K3474" s="4">
        <v>0.17</v>
      </c>
      <c r="L3474" s="4">
        <v>0.32090000000000002</v>
      </c>
      <c r="M3474" s="4">
        <v>0.52769999999999995</v>
      </c>
      <c r="N3474" s="4">
        <v>0.48</v>
      </c>
      <c r="O3474" s="4">
        <v>0.40039999999999998</v>
      </c>
      <c r="P3474" s="4">
        <v>0.50390000000000001</v>
      </c>
    </row>
    <row r="3475" spans="1:16" x14ac:dyDescent="0.25">
      <c r="A3475" t="s">
        <v>3228</v>
      </c>
      <c r="B3475" s="2">
        <v>0</v>
      </c>
      <c r="E3475" s="4" t="e">
        <v>#N/A</v>
      </c>
      <c r="F3475" s="4">
        <v>0.18</v>
      </c>
      <c r="K3475" s="4">
        <v>0.17</v>
      </c>
      <c r="L3475" s="4">
        <v>0.32090000000000002</v>
      </c>
      <c r="M3475" s="4">
        <v>0.52769999999999995</v>
      </c>
      <c r="N3475" s="4">
        <v>0.48</v>
      </c>
      <c r="O3475" s="4">
        <v>0.40039999999999998</v>
      </c>
      <c r="P3475" s="4">
        <v>0.50390000000000001</v>
      </c>
    </row>
    <row r="3476" spans="1:16" x14ac:dyDescent="0.25">
      <c r="A3476" t="s">
        <v>3229</v>
      </c>
      <c r="B3476" s="2">
        <v>0</v>
      </c>
      <c r="E3476" s="4" t="e">
        <v>#N/A</v>
      </c>
      <c r="F3476" s="4">
        <v>0.18</v>
      </c>
      <c r="K3476" s="4">
        <v>0.17</v>
      </c>
      <c r="L3476" s="4">
        <v>0.32090000000000002</v>
      </c>
      <c r="M3476" s="4">
        <v>0.52769999999999995</v>
      </c>
      <c r="N3476" s="4">
        <v>0.48</v>
      </c>
      <c r="O3476" s="4">
        <v>0.40039999999999998</v>
      </c>
      <c r="P3476" s="4">
        <v>0.50390000000000001</v>
      </c>
    </row>
    <row r="3477" spans="1:16" x14ac:dyDescent="0.25">
      <c r="A3477" t="s">
        <v>3230</v>
      </c>
      <c r="B3477" s="2">
        <v>0</v>
      </c>
      <c r="E3477" s="4" t="e">
        <v>#N/A</v>
      </c>
      <c r="F3477" s="4">
        <v>0.18</v>
      </c>
      <c r="K3477" s="4">
        <v>0.17</v>
      </c>
      <c r="L3477" s="4">
        <v>0.32090000000000002</v>
      </c>
      <c r="M3477" s="4">
        <v>0.52769999999999995</v>
      </c>
      <c r="N3477" s="4">
        <v>0.48</v>
      </c>
      <c r="O3477" s="4">
        <v>0.40039999999999998</v>
      </c>
      <c r="P3477" s="4">
        <v>0.50390000000000001</v>
      </c>
    </row>
    <row r="3478" spans="1:16" x14ac:dyDescent="0.25">
      <c r="A3478" t="s">
        <v>3231</v>
      </c>
      <c r="B3478" s="2">
        <v>0</v>
      </c>
      <c r="E3478" s="4" t="e">
        <v>#N/A</v>
      </c>
      <c r="F3478" s="4">
        <v>0.18</v>
      </c>
      <c r="K3478" s="4">
        <v>0.17</v>
      </c>
      <c r="L3478" s="4">
        <v>0.32090000000000002</v>
      </c>
      <c r="M3478" s="4">
        <v>0.52769999999999995</v>
      </c>
      <c r="N3478" s="4">
        <v>0.48</v>
      </c>
      <c r="O3478" s="4">
        <v>0.40039999999999998</v>
      </c>
      <c r="P3478" s="4">
        <v>0.50390000000000001</v>
      </c>
    </row>
    <row r="3479" spans="1:16" x14ac:dyDescent="0.25">
      <c r="A3479" t="s">
        <v>3232</v>
      </c>
      <c r="B3479" s="2">
        <v>0</v>
      </c>
      <c r="E3479" s="4" t="e">
        <v>#N/A</v>
      </c>
      <c r="F3479" s="4">
        <v>0.18</v>
      </c>
      <c r="K3479" s="4">
        <v>0.17</v>
      </c>
      <c r="L3479" s="4">
        <v>0.32090000000000002</v>
      </c>
      <c r="M3479" s="4">
        <v>0.52769999999999995</v>
      </c>
      <c r="N3479" s="4">
        <v>0.48</v>
      </c>
      <c r="O3479" s="4">
        <v>0.40039999999999998</v>
      </c>
      <c r="P3479" s="4">
        <v>0.50390000000000001</v>
      </c>
    </row>
    <row r="3480" spans="1:16" x14ac:dyDescent="0.25">
      <c r="A3480" t="s">
        <v>3233</v>
      </c>
      <c r="B3480" s="2">
        <v>0</v>
      </c>
      <c r="E3480" s="4" t="e">
        <v>#N/A</v>
      </c>
      <c r="F3480" s="4">
        <v>0.18</v>
      </c>
      <c r="K3480" s="4">
        <v>0.17</v>
      </c>
      <c r="L3480" s="4">
        <v>0.32090000000000002</v>
      </c>
      <c r="M3480" s="4">
        <v>0.52769999999999995</v>
      </c>
      <c r="N3480" s="4">
        <v>0.48</v>
      </c>
      <c r="O3480" s="4">
        <v>0.40039999999999998</v>
      </c>
      <c r="P3480" s="4">
        <v>0.50390000000000001</v>
      </c>
    </row>
    <row r="3481" spans="1:16" x14ac:dyDescent="0.25">
      <c r="A3481" t="s">
        <v>3234</v>
      </c>
      <c r="B3481" s="2">
        <v>0</v>
      </c>
      <c r="E3481" s="4" t="e">
        <v>#N/A</v>
      </c>
      <c r="F3481" s="4">
        <v>0.18</v>
      </c>
      <c r="K3481" s="4">
        <v>0.17</v>
      </c>
      <c r="L3481" s="4">
        <v>0.32090000000000002</v>
      </c>
      <c r="M3481" s="4">
        <v>0.52769999999999995</v>
      </c>
      <c r="N3481" s="4">
        <v>0.48</v>
      </c>
      <c r="O3481" s="4">
        <v>0.40039999999999998</v>
      </c>
      <c r="P3481" s="4">
        <v>0.50390000000000001</v>
      </c>
    </row>
    <row r="3482" spans="1:16" x14ac:dyDescent="0.25">
      <c r="A3482" t="s">
        <v>3235</v>
      </c>
      <c r="B3482" s="2">
        <v>0</v>
      </c>
      <c r="E3482" s="4" t="e">
        <v>#N/A</v>
      </c>
      <c r="F3482" s="4">
        <v>0.18</v>
      </c>
      <c r="K3482" s="4">
        <v>0.17</v>
      </c>
      <c r="L3482" s="4">
        <v>0.32090000000000002</v>
      </c>
      <c r="M3482" s="4">
        <v>0.52769999999999995</v>
      </c>
      <c r="N3482" s="4">
        <v>0.48</v>
      </c>
      <c r="O3482" s="4">
        <v>0.40039999999999998</v>
      </c>
      <c r="P3482" s="4">
        <v>0.50390000000000001</v>
      </c>
    </row>
    <row r="3483" spans="1:16" x14ac:dyDescent="0.25">
      <c r="A3483" t="s">
        <v>3236</v>
      </c>
      <c r="B3483" s="2">
        <v>0</v>
      </c>
      <c r="E3483" s="4" t="e">
        <v>#N/A</v>
      </c>
      <c r="F3483" s="4">
        <v>0.18</v>
      </c>
      <c r="K3483" s="4">
        <v>0.17</v>
      </c>
      <c r="L3483" s="4">
        <v>0.32090000000000002</v>
      </c>
      <c r="M3483" s="4">
        <v>0.52769999999999995</v>
      </c>
      <c r="N3483" s="4">
        <v>0.48</v>
      </c>
      <c r="O3483" s="4">
        <v>0.40039999999999998</v>
      </c>
      <c r="P3483" s="4">
        <v>0.50390000000000001</v>
      </c>
    </row>
    <row r="3484" spans="1:16" x14ac:dyDescent="0.25">
      <c r="A3484" t="s">
        <v>3237</v>
      </c>
      <c r="B3484" s="2">
        <v>0</v>
      </c>
      <c r="E3484" s="4" t="e">
        <v>#N/A</v>
      </c>
      <c r="F3484" s="4">
        <v>0.18</v>
      </c>
      <c r="K3484" s="4">
        <v>0.17</v>
      </c>
      <c r="L3484" s="4">
        <v>0.32090000000000002</v>
      </c>
      <c r="M3484" s="4">
        <v>0.52769999999999995</v>
      </c>
      <c r="N3484" s="4">
        <v>0.48</v>
      </c>
      <c r="O3484" s="4">
        <v>0.40039999999999998</v>
      </c>
      <c r="P3484" s="4">
        <v>0.50390000000000001</v>
      </c>
    </row>
    <row r="3485" spans="1:16" x14ac:dyDescent="0.25">
      <c r="A3485" t="s">
        <v>3238</v>
      </c>
      <c r="B3485" s="2">
        <v>0</v>
      </c>
      <c r="E3485" s="4" t="e">
        <v>#N/A</v>
      </c>
      <c r="F3485" s="4">
        <v>0.18</v>
      </c>
      <c r="K3485" s="4">
        <v>0.17</v>
      </c>
      <c r="L3485" s="4">
        <v>0.32090000000000002</v>
      </c>
      <c r="M3485" s="4">
        <v>0.52769999999999995</v>
      </c>
      <c r="N3485" s="4">
        <v>0.48</v>
      </c>
      <c r="O3485" s="4">
        <v>0.40039999999999998</v>
      </c>
      <c r="P3485" s="4">
        <v>0.50390000000000001</v>
      </c>
    </row>
    <row r="3486" spans="1:16" x14ac:dyDescent="0.25">
      <c r="A3486" t="s">
        <v>3239</v>
      </c>
      <c r="B3486" s="2">
        <v>0</v>
      </c>
      <c r="E3486" s="4" t="e">
        <v>#N/A</v>
      </c>
      <c r="F3486" s="4">
        <v>0.18</v>
      </c>
      <c r="K3486" s="4">
        <v>0.17</v>
      </c>
      <c r="L3486" s="4">
        <v>0.32090000000000002</v>
      </c>
      <c r="M3486" s="4">
        <v>0.52769999999999995</v>
      </c>
      <c r="N3486" s="4">
        <v>0.48</v>
      </c>
      <c r="O3486" s="4">
        <v>0.40039999999999998</v>
      </c>
      <c r="P3486" s="4">
        <v>0.50390000000000001</v>
      </c>
    </row>
    <row r="3487" spans="1:16" x14ac:dyDescent="0.25">
      <c r="A3487" t="s">
        <v>3240</v>
      </c>
      <c r="B3487" s="2">
        <v>0</v>
      </c>
      <c r="E3487" s="4" t="e">
        <v>#N/A</v>
      </c>
      <c r="F3487" s="4">
        <v>0.18</v>
      </c>
      <c r="K3487" s="4">
        <v>0.17</v>
      </c>
      <c r="L3487" s="4">
        <v>0.32090000000000002</v>
      </c>
      <c r="M3487" s="4">
        <v>0.52769999999999995</v>
      </c>
      <c r="N3487" s="4">
        <v>0.48</v>
      </c>
      <c r="O3487" s="4">
        <v>0.40039999999999998</v>
      </c>
      <c r="P3487" s="4">
        <v>0.50390000000000001</v>
      </c>
    </row>
    <row r="3488" spans="1:16" x14ac:dyDescent="0.25">
      <c r="A3488" t="s">
        <v>3241</v>
      </c>
      <c r="B3488" s="2">
        <v>0</v>
      </c>
      <c r="E3488" s="4" t="e">
        <v>#N/A</v>
      </c>
      <c r="F3488" s="4">
        <v>0.18</v>
      </c>
      <c r="K3488" s="4">
        <v>0.17</v>
      </c>
      <c r="L3488" s="4">
        <v>0.32090000000000002</v>
      </c>
      <c r="M3488" s="4">
        <v>0.52769999999999995</v>
      </c>
      <c r="N3488" s="4">
        <v>0.48</v>
      </c>
      <c r="O3488" s="4">
        <v>0.40039999999999998</v>
      </c>
      <c r="P3488" s="4">
        <v>0.50390000000000001</v>
      </c>
    </row>
    <row r="3489" spans="1:16" x14ac:dyDescent="0.25">
      <c r="A3489" t="s">
        <v>3242</v>
      </c>
      <c r="B3489" s="2">
        <v>0</v>
      </c>
      <c r="E3489" s="4" t="e">
        <v>#N/A</v>
      </c>
      <c r="F3489" s="4">
        <v>0.18</v>
      </c>
      <c r="K3489" s="4">
        <v>0.17</v>
      </c>
      <c r="L3489" s="4">
        <v>0.32090000000000002</v>
      </c>
      <c r="M3489" s="4">
        <v>0.52769999999999995</v>
      </c>
      <c r="N3489" s="4">
        <v>0.48</v>
      </c>
      <c r="O3489" s="4">
        <v>0.40039999999999998</v>
      </c>
      <c r="P3489" s="4">
        <v>0.50390000000000001</v>
      </c>
    </row>
    <row r="3490" spans="1:16" x14ac:dyDescent="0.25">
      <c r="A3490" t="s">
        <v>3243</v>
      </c>
      <c r="B3490" s="2">
        <v>0</v>
      </c>
      <c r="E3490" s="4" t="e">
        <v>#N/A</v>
      </c>
      <c r="F3490" s="4">
        <v>0.18</v>
      </c>
      <c r="K3490" s="4">
        <v>0.17</v>
      </c>
      <c r="L3490" s="4">
        <v>0.32090000000000002</v>
      </c>
      <c r="M3490" s="4">
        <v>0.52769999999999995</v>
      </c>
      <c r="N3490" s="4">
        <v>0.48</v>
      </c>
      <c r="O3490" s="4">
        <v>0.40039999999999998</v>
      </c>
      <c r="P3490" s="4">
        <v>0.50390000000000001</v>
      </c>
    </row>
    <row r="3491" spans="1:16" x14ac:dyDescent="0.25">
      <c r="A3491" t="s">
        <v>3244</v>
      </c>
      <c r="B3491" s="2">
        <v>0</v>
      </c>
      <c r="E3491" s="4" t="e">
        <v>#N/A</v>
      </c>
      <c r="F3491" s="4">
        <v>0.18</v>
      </c>
      <c r="K3491" s="4">
        <v>0.17</v>
      </c>
      <c r="L3491" s="4">
        <v>0.32090000000000002</v>
      </c>
      <c r="M3491" s="4">
        <v>0.52769999999999995</v>
      </c>
      <c r="N3491" s="4">
        <v>0.48</v>
      </c>
      <c r="O3491" s="4">
        <v>0.40039999999999998</v>
      </c>
      <c r="P3491" s="4">
        <v>0.50390000000000001</v>
      </c>
    </row>
    <row r="3492" spans="1:16" x14ac:dyDescent="0.25">
      <c r="A3492" t="s">
        <v>3245</v>
      </c>
      <c r="B3492" s="2">
        <v>0</v>
      </c>
      <c r="E3492" s="4" t="e">
        <v>#N/A</v>
      </c>
      <c r="F3492" s="4">
        <v>0.18</v>
      </c>
      <c r="K3492" s="4">
        <v>0.17</v>
      </c>
      <c r="L3492" s="4">
        <v>0.32090000000000002</v>
      </c>
      <c r="M3492" s="4">
        <v>0.52769999999999995</v>
      </c>
      <c r="N3492" s="4">
        <v>0.48</v>
      </c>
      <c r="O3492" s="4">
        <v>0.40039999999999998</v>
      </c>
      <c r="P3492" s="4">
        <v>0.50390000000000001</v>
      </c>
    </row>
    <row r="3493" spans="1:16" x14ac:dyDescent="0.25">
      <c r="A3493" t="s">
        <v>3246</v>
      </c>
      <c r="B3493" s="2">
        <v>0</v>
      </c>
      <c r="E3493" s="4" t="e">
        <v>#N/A</v>
      </c>
      <c r="F3493" s="4">
        <v>0.18</v>
      </c>
      <c r="K3493" s="4">
        <v>0.17</v>
      </c>
      <c r="L3493" s="4">
        <v>0.32090000000000002</v>
      </c>
      <c r="M3493" s="4">
        <v>0.52769999999999995</v>
      </c>
      <c r="N3493" s="4">
        <v>0.48</v>
      </c>
      <c r="O3493" s="4">
        <v>0.40039999999999998</v>
      </c>
      <c r="P3493" s="4">
        <v>0.50390000000000001</v>
      </c>
    </row>
    <row r="3494" spans="1:16" x14ac:dyDescent="0.25">
      <c r="A3494" t="s">
        <v>3247</v>
      </c>
      <c r="B3494" s="2">
        <v>0</v>
      </c>
      <c r="E3494" s="4" t="e">
        <v>#N/A</v>
      </c>
      <c r="F3494" s="4">
        <v>0.18</v>
      </c>
      <c r="K3494" s="4">
        <v>0.17</v>
      </c>
      <c r="L3494" s="4">
        <v>0.32090000000000002</v>
      </c>
      <c r="M3494" s="4">
        <v>0.52769999999999995</v>
      </c>
      <c r="N3494" s="4">
        <v>0.48</v>
      </c>
      <c r="O3494" s="4">
        <v>0.40039999999999998</v>
      </c>
      <c r="P3494" s="4">
        <v>0.50390000000000001</v>
      </c>
    </row>
    <row r="3495" spans="1:16" x14ac:dyDescent="0.25">
      <c r="A3495" t="s">
        <v>3248</v>
      </c>
      <c r="B3495" s="2">
        <v>0</v>
      </c>
      <c r="E3495" s="4" t="e">
        <v>#N/A</v>
      </c>
      <c r="F3495" s="4">
        <v>0.18</v>
      </c>
      <c r="K3495" s="4">
        <v>0.17</v>
      </c>
      <c r="L3495" s="4">
        <v>0.32090000000000002</v>
      </c>
      <c r="M3495" s="4">
        <v>0.52769999999999995</v>
      </c>
      <c r="N3495" s="4">
        <v>0.48</v>
      </c>
      <c r="O3495" s="4">
        <v>0.40039999999999998</v>
      </c>
      <c r="P3495" s="4">
        <v>0.50390000000000001</v>
      </c>
    </row>
    <row r="3496" spans="1:16" x14ac:dyDescent="0.25">
      <c r="A3496" t="s">
        <v>3249</v>
      </c>
      <c r="B3496" s="2">
        <v>0</v>
      </c>
      <c r="E3496" s="4" t="e">
        <v>#N/A</v>
      </c>
      <c r="F3496" s="4">
        <v>0.18</v>
      </c>
      <c r="K3496" s="4">
        <v>0.17</v>
      </c>
      <c r="L3496" s="4">
        <v>0.32090000000000002</v>
      </c>
      <c r="M3496" s="4">
        <v>0.52769999999999995</v>
      </c>
      <c r="N3496" s="4">
        <v>0.48</v>
      </c>
      <c r="O3496" s="4">
        <v>0.40039999999999998</v>
      </c>
      <c r="P3496" s="4">
        <v>0.50390000000000001</v>
      </c>
    </row>
    <row r="3497" spans="1:16" x14ac:dyDescent="0.25">
      <c r="A3497" t="s">
        <v>3250</v>
      </c>
      <c r="B3497" s="2">
        <v>0</v>
      </c>
      <c r="E3497" s="4" t="e">
        <v>#N/A</v>
      </c>
      <c r="F3497" s="4">
        <v>0.18</v>
      </c>
      <c r="K3497" s="4">
        <v>0.17</v>
      </c>
      <c r="L3497" s="4">
        <v>0.32090000000000002</v>
      </c>
      <c r="M3497" s="4">
        <v>0.52769999999999995</v>
      </c>
      <c r="N3497" s="4">
        <v>0.48</v>
      </c>
      <c r="O3497" s="4">
        <v>0.40039999999999998</v>
      </c>
      <c r="P3497" s="4">
        <v>0.50390000000000001</v>
      </c>
    </row>
    <row r="3498" spans="1:16" x14ac:dyDescent="0.25">
      <c r="A3498" t="s">
        <v>3251</v>
      </c>
      <c r="B3498" s="2">
        <v>0</v>
      </c>
      <c r="E3498" s="4" t="e">
        <v>#N/A</v>
      </c>
      <c r="F3498" s="4">
        <v>0.18</v>
      </c>
      <c r="K3498" s="4">
        <v>0.17</v>
      </c>
      <c r="L3498" s="4">
        <v>0.32090000000000002</v>
      </c>
      <c r="M3498" s="4">
        <v>0.52769999999999995</v>
      </c>
      <c r="N3498" s="4">
        <v>0.48</v>
      </c>
      <c r="O3498" s="4">
        <v>0.40039999999999998</v>
      </c>
      <c r="P3498" s="4">
        <v>0.50390000000000001</v>
      </c>
    </row>
    <row r="3499" spans="1:16" x14ac:dyDescent="0.25">
      <c r="A3499" t="s">
        <v>3252</v>
      </c>
      <c r="B3499" s="2">
        <v>0</v>
      </c>
      <c r="E3499" s="4" t="e">
        <v>#N/A</v>
      </c>
      <c r="F3499" s="4">
        <v>0.18</v>
      </c>
      <c r="K3499" s="4">
        <v>0.17</v>
      </c>
      <c r="L3499" s="4">
        <v>0.32090000000000002</v>
      </c>
      <c r="M3499" s="4">
        <v>0.52769999999999995</v>
      </c>
      <c r="N3499" s="4">
        <v>0.48</v>
      </c>
      <c r="O3499" s="4">
        <v>0.40039999999999998</v>
      </c>
      <c r="P3499" s="4">
        <v>0.50390000000000001</v>
      </c>
    </row>
    <row r="3500" spans="1:16" x14ac:dyDescent="0.25">
      <c r="A3500" t="s">
        <v>3253</v>
      </c>
      <c r="B3500" s="2">
        <v>0</v>
      </c>
      <c r="E3500" s="4" t="e">
        <v>#N/A</v>
      </c>
      <c r="F3500" s="4">
        <v>0.18</v>
      </c>
      <c r="K3500" s="4">
        <v>0.17</v>
      </c>
      <c r="L3500" s="4">
        <v>0.32090000000000002</v>
      </c>
      <c r="M3500" s="4">
        <v>0.52769999999999995</v>
      </c>
      <c r="N3500" s="4">
        <v>0.48</v>
      </c>
      <c r="O3500" s="4">
        <v>0.40039999999999998</v>
      </c>
      <c r="P3500" s="4">
        <v>0.50390000000000001</v>
      </c>
    </row>
    <row r="3501" spans="1:16" x14ac:dyDescent="0.25">
      <c r="A3501" t="s">
        <v>3254</v>
      </c>
      <c r="B3501" s="2">
        <v>0</v>
      </c>
      <c r="E3501" s="4" t="e">
        <v>#N/A</v>
      </c>
      <c r="F3501" s="4">
        <v>0.18</v>
      </c>
      <c r="K3501" s="4">
        <v>0.17</v>
      </c>
      <c r="L3501" s="4">
        <v>0.32090000000000002</v>
      </c>
      <c r="M3501" s="4">
        <v>0.52769999999999995</v>
      </c>
      <c r="N3501" s="4">
        <v>0.48</v>
      </c>
      <c r="O3501" s="4">
        <v>0.40039999999999998</v>
      </c>
      <c r="P3501" s="4">
        <v>0.50390000000000001</v>
      </c>
    </row>
    <row r="3502" spans="1:16" x14ac:dyDescent="0.25">
      <c r="A3502" t="s">
        <v>3255</v>
      </c>
      <c r="B3502" s="2">
        <v>0</v>
      </c>
      <c r="E3502" s="4" t="e">
        <v>#N/A</v>
      </c>
      <c r="F3502" s="4">
        <v>0.18</v>
      </c>
      <c r="K3502" s="4">
        <v>0.17</v>
      </c>
      <c r="L3502" s="4">
        <v>0.32090000000000002</v>
      </c>
      <c r="M3502" s="4">
        <v>0.52769999999999995</v>
      </c>
      <c r="N3502" s="4">
        <v>0.48</v>
      </c>
      <c r="O3502" s="4">
        <v>0.40039999999999998</v>
      </c>
      <c r="P3502" s="4">
        <v>0.50390000000000001</v>
      </c>
    </row>
    <row r="3503" spans="1:16" x14ac:dyDescent="0.25">
      <c r="A3503" t="s">
        <v>3256</v>
      </c>
      <c r="B3503" s="2">
        <v>0</v>
      </c>
      <c r="E3503" s="4" t="e">
        <v>#N/A</v>
      </c>
      <c r="F3503" s="4">
        <v>0.18</v>
      </c>
      <c r="K3503" s="4">
        <v>0.17</v>
      </c>
      <c r="L3503" s="4">
        <v>0.32090000000000002</v>
      </c>
      <c r="M3503" s="4">
        <v>0.52769999999999995</v>
      </c>
      <c r="N3503" s="4">
        <v>0.48</v>
      </c>
      <c r="O3503" s="4">
        <v>0.40039999999999998</v>
      </c>
      <c r="P3503" s="4">
        <v>0.50390000000000001</v>
      </c>
    </row>
    <row r="3504" spans="1:16" x14ac:dyDescent="0.25">
      <c r="A3504" t="s">
        <v>3257</v>
      </c>
      <c r="B3504" s="2">
        <v>0</v>
      </c>
      <c r="E3504" s="4" t="e">
        <v>#N/A</v>
      </c>
      <c r="F3504" s="4">
        <v>0.18</v>
      </c>
      <c r="K3504" s="4">
        <v>0.17</v>
      </c>
      <c r="L3504" s="4">
        <v>0.32090000000000002</v>
      </c>
      <c r="M3504" s="4">
        <v>0.52769999999999995</v>
      </c>
      <c r="N3504" s="4">
        <v>0.48</v>
      </c>
      <c r="O3504" s="4">
        <v>0.40039999999999998</v>
      </c>
      <c r="P3504" s="4">
        <v>0.50390000000000001</v>
      </c>
    </row>
    <row r="3505" spans="1:16" x14ac:dyDescent="0.25">
      <c r="A3505" t="s">
        <v>3258</v>
      </c>
      <c r="B3505" s="2">
        <v>0</v>
      </c>
      <c r="E3505" s="4" t="e">
        <v>#N/A</v>
      </c>
      <c r="F3505" s="4">
        <v>0.18</v>
      </c>
      <c r="K3505" s="4">
        <v>0.17</v>
      </c>
      <c r="L3505" s="4">
        <v>0.32090000000000002</v>
      </c>
      <c r="M3505" s="4">
        <v>0.52769999999999995</v>
      </c>
      <c r="N3505" s="4">
        <v>0.48</v>
      </c>
      <c r="O3505" s="4">
        <v>0.40039999999999998</v>
      </c>
      <c r="P3505" s="4">
        <v>0.50390000000000001</v>
      </c>
    </row>
    <row r="3506" spans="1:16" x14ac:dyDescent="0.25">
      <c r="A3506" t="s">
        <v>3259</v>
      </c>
      <c r="B3506" s="2">
        <v>0</v>
      </c>
      <c r="E3506" s="4" t="e">
        <v>#N/A</v>
      </c>
      <c r="F3506" s="4">
        <v>0.18</v>
      </c>
      <c r="K3506" s="4">
        <v>0.17</v>
      </c>
      <c r="L3506" s="4">
        <v>0.32090000000000002</v>
      </c>
      <c r="M3506" s="4">
        <v>0.52769999999999995</v>
      </c>
      <c r="N3506" s="4">
        <v>0.48</v>
      </c>
      <c r="O3506" s="4">
        <v>0.40039999999999998</v>
      </c>
      <c r="P3506" s="4">
        <v>0.50390000000000001</v>
      </c>
    </row>
    <row r="3507" spans="1:16" x14ac:dyDescent="0.25">
      <c r="A3507" t="s">
        <v>3260</v>
      </c>
      <c r="B3507" s="2">
        <v>0</v>
      </c>
      <c r="E3507" s="4" t="e">
        <v>#N/A</v>
      </c>
      <c r="F3507" s="4">
        <v>0.18</v>
      </c>
      <c r="K3507" s="4">
        <v>0.17</v>
      </c>
      <c r="L3507" s="4">
        <v>0.32090000000000002</v>
      </c>
      <c r="M3507" s="4">
        <v>0.52769999999999995</v>
      </c>
      <c r="N3507" s="4">
        <v>0.48</v>
      </c>
      <c r="O3507" s="4">
        <v>0.40039999999999998</v>
      </c>
      <c r="P3507" s="4">
        <v>0.50390000000000001</v>
      </c>
    </row>
    <row r="3508" spans="1:16" x14ac:dyDescent="0.25">
      <c r="A3508" t="s">
        <v>3261</v>
      </c>
      <c r="B3508" s="2">
        <v>0</v>
      </c>
      <c r="E3508" s="4" t="e">
        <v>#N/A</v>
      </c>
      <c r="F3508" s="4">
        <v>0.18</v>
      </c>
      <c r="K3508" s="4">
        <v>0.17</v>
      </c>
      <c r="L3508" s="4">
        <v>0.32090000000000002</v>
      </c>
      <c r="M3508" s="4">
        <v>0.52769999999999995</v>
      </c>
      <c r="N3508" s="4">
        <v>0.48</v>
      </c>
      <c r="O3508" s="4">
        <v>0.40039999999999998</v>
      </c>
      <c r="P3508" s="4">
        <v>0.50390000000000001</v>
      </c>
    </row>
    <row r="3509" spans="1:16" x14ac:dyDescent="0.25">
      <c r="A3509" t="s">
        <v>3262</v>
      </c>
      <c r="B3509" s="2">
        <v>0</v>
      </c>
      <c r="E3509" s="4" t="e">
        <v>#N/A</v>
      </c>
      <c r="F3509" s="4">
        <v>0.18</v>
      </c>
      <c r="K3509" s="4">
        <v>0.17</v>
      </c>
      <c r="L3509" s="4">
        <v>0.32090000000000002</v>
      </c>
      <c r="M3509" s="4">
        <v>0.52769999999999995</v>
      </c>
      <c r="N3509" s="4">
        <v>0.48</v>
      </c>
      <c r="O3509" s="4">
        <v>0.40039999999999998</v>
      </c>
      <c r="P3509" s="4">
        <v>0.50390000000000001</v>
      </c>
    </row>
    <row r="3510" spans="1:16" x14ac:dyDescent="0.25">
      <c r="A3510" t="s">
        <v>3263</v>
      </c>
      <c r="B3510" s="2">
        <v>0</v>
      </c>
      <c r="E3510" s="4" t="e">
        <v>#N/A</v>
      </c>
      <c r="F3510" s="4">
        <v>0.18</v>
      </c>
      <c r="K3510" s="4">
        <v>0.17</v>
      </c>
      <c r="L3510" s="4">
        <v>0.32090000000000002</v>
      </c>
      <c r="M3510" s="4">
        <v>0.52769999999999995</v>
      </c>
      <c r="N3510" s="4">
        <v>0.48</v>
      </c>
      <c r="O3510" s="4">
        <v>0.40039999999999998</v>
      </c>
      <c r="P3510" s="4">
        <v>0.50390000000000001</v>
      </c>
    </row>
    <row r="3511" spans="1:16" x14ac:dyDescent="0.25">
      <c r="A3511" t="s">
        <v>3264</v>
      </c>
      <c r="B3511" s="2">
        <v>0</v>
      </c>
      <c r="E3511" s="4" t="e">
        <v>#N/A</v>
      </c>
      <c r="F3511" s="4">
        <v>0.18</v>
      </c>
      <c r="K3511" s="4">
        <v>0.17</v>
      </c>
      <c r="L3511" s="4">
        <v>0.32090000000000002</v>
      </c>
      <c r="M3511" s="4">
        <v>0.52769999999999995</v>
      </c>
      <c r="N3511" s="4">
        <v>0.48</v>
      </c>
      <c r="O3511" s="4">
        <v>0.40039999999999998</v>
      </c>
      <c r="P3511" s="4">
        <v>0.50390000000000001</v>
      </c>
    </row>
    <row r="3512" spans="1:16" x14ac:dyDescent="0.25">
      <c r="A3512" t="s">
        <v>3265</v>
      </c>
      <c r="B3512" s="2">
        <v>0</v>
      </c>
      <c r="E3512" s="4" t="e">
        <v>#N/A</v>
      </c>
      <c r="F3512" s="4">
        <v>0.18</v>
      </c>
      <c r="K3512" s="4">
        <v>0.17</v>
      </c>
      <c r="L3512" s="4">
        <v>0.32090000000000002</v>
      </c>
      <c r="M3512" s="4">
        <v>0.52769999999999995</v>
      </c>
      <c r="N3512" s="4">
        <v>0.48</v>
      </c>
      <c r="O3512" s="4">
        <v>0.40039999999999998</v>
      </c>
      <c r="P3512" s="4">
        <v>0.50390000000000001</v>
      </c>
    </row>
    <row r="3513" spans="1:16" x14ac:dyDescent="0.25">
      <c r="A3513" t="s">
        <v>3266</v>
      </c>
      <c r="B3513" s="2">
        <v>0</v>
      </c>
      <c r="E3513" s="4" t="e">
        <v>#N/A</v>
      </c>
      <c r="F3513" s="4">
        <v>0.18</v>
      </c>
      <c r="K3513" s="4">
        <v>0.17</v>
      </c>
      <c r="L3513" s="4">
        <v>0.32090000000000002</v>
      </c>
      <c r="M3513" s="4">
        <v>0.52769999999999995</v>
      </c>
      <c r="N3513" s="4">
        <v>0.48</v>
      </c>
      <c r="O3513" s="4">
        <v>0.40039999999999998</v>
      </c>
      <c r="P3513" s="4">
        <v>0.50390000000000001</v>
      </c>
    </row>
    <row r="3514" spans="1:16" x14ac:dyDescent="0.25">
      <c r="A3514" t="s">
        <v>3267</v>
      </c>
      <c r="B3514" s="2">
        <v>0</v>
      </c>
      <c r="E3514" s="4" t="e">
        <v>#N/A</v>
      </c>
      <c r="F3514" s="4">
        <v>0.18</v>
      </c>
      <c r="K3514" s="4">
        <v>0.17</v>
      </c>
      <c r="L3514" s="4">
        <v>0.32090000000000002</v>
      </c>
      <c r="M3514" s="4">
        <v>0.52769999999999995</v>
      </c>
      <c r="N3514" s="4">
        <v>0.48</v>
      </c>
      <c r="O3514" s="4">
        <v>0.40039999999999998</v>
      </c>
      <c r="P3514" s="4">
        <v>0.50390000000000001</v>
      </c>
    </row>
    <row r="3515" spans="1:16" x14ac:dyDescent="0.25">
      <c r="A3515" t="s">
        <v>3268</v>
      </c>
      <c r="B3515" s="2">
        <v>0</v>
      </c>
      <c r="E3515" s="4" t="e">
        <v>#N/A</v>
      </c>
      <c r="F3515" s="4">
        <v>0.18</v>
      </c>
      <c r="K3515" s="4">
        <v>0.17</v>
      </c>
      <c r="L3515" s="4">
        <v>0.32090000000000002</v>
      </c>
      <c r="M3515" s="4">
        <v>0.52769999999999995</v>
      </c>
      <c r="N3515" s="4">
        <v>0.48</v>
      </c>
      <c r="O3515" s="4">
        <v>0.40039999999999998</v>
      </c>
      <c r="P3515" s="4">
        <v>0.50390000000000001</v>
      </c>
    </row>
    <row r="3516" spans="1:16" x14ac:dyDescent="0.25">
      <c r="A3516" t="s">
        <v>3269</v>
      </c>
      <c r="B3516" s="2">
        <v>0</v>
      </c>
      <c r="E3516" s="4" t="e">
        <v>#N/A</v>
      </c>
      <c r="F3516" s="4">
        <v>0.18</v>
      </c>
      <c r="K3516" s="4">
        <v>0.17</v>
      </c>
      <c r="L3516" s="4">
        <v>0.32090000000000002</v>
      </c>
      <c r="M3516" s="4">
        <v>0.52769999999999995</v>
      </c>
      <c r="N3516" s="4">
        <v>0.48</v>
      </c>
      <c r="O3516" s="4">
        <v>0.40039999999999998</v>
      </c>
      <c r="P3516" s="4">
        <v>0.50390000000000001</v>
      </c>
    </row>
    <row r="3517" spans="1:16" x14ac:dyDescent="0.25">
      <c r="A3517" t="s">
        <v>3270</v>
      </c>
      <c r="B3517" s="2">
        <v>0</v>
      </c>
      <c r="E3517" s="4" t="e">
        <v>#N/A</v>
      </c>
      <c r="F3517" s="4">
        <v>0.18</v>
      </c>
      <c r="K3517" s="4">
        <v>0.17</v>
      </c>
      <c r="L3517" s="4">
        <v>0.32090000000000002</v>
      </c>
      <c r="M3517" s="4">
        <v>0.52769999999999995</v>
      </c>
      <c r="N3517" s="4">
        <v>0.48</v>
      </c>
      <c r="O3517" s="4">
        <v>0.40039999999999998</v>
      </c>
      <c r="P3517" s="4">
        <v>0.50390000000000001</v>
      </c>
    </row>
    <row r="3518" spans="1:16" x14ac:dyDescent="0.25">
      <c r="A3518" t="s">
        <v>3271</v>
      </c>
      <c r="B3518" s="2">
        <v>0</v>
      </c>
      <c r="E3518" s="4" t="e">
        <v>#N/A</v>
      </c>
      <c r="F3518" s="4">
        <v>0.18</v>
      </c>
      <c r="K3518" s="4">
        <v>0.17</v>
      </c>
      <c r="L3518" s="4">
        <v>0.32090000000000002</v>
      </c>
      <c r="M3518" s="4">
        <v>0.52769999999999995</v>
      </c>
      <c r="N3518" s="4">
        <v>0.48</v>
      </c>
      <c r="O3518" s="4">
        <v>0.40039999999999998</v>
      </c>
      <c r="P3518" s="4">
        <v>0.50390000000000001</v>
      </c>
    </row>
    <row r="3519" spans="1:16" x14ac:dyDescent="0.25">
      <c r="A3519" t="s">
        <v>3272</v>
      </c>
      <c r="B3519" s="2">
        <v>0</v>
      </c>
      <c r="E3519" s="4" t="e">
        <v>#N/A</v>
      </c>
      <c r="F3519" s="4">
        <v>0.18</v>
      </c>
      <c r="K3519" s="4">
        <v>0.17</v>
      </c>
      <c r="L3519" s="4">
        <v>0.32090000000000002</v>
      </c>
      <c r="M3519" s="4">
        <v>0.52769999999999995</v>
      </c>
      <c r="N3519" s="4">
        <v>0.48</v>
      </c>
      <c r="O3519" s="4">
        <v>0.40039999999999998</v>
      </c>
      <c r="P3519" s="4">
        <v>0.50390000000000001</v>
      </c>
    </row>
    <row r="3520" spans="1:16" x14ac:dyDescent="0.25">
      <c r="A3520" t="s">
        <v>3273</v>
      </c>
      <c r="B3520" s="2">
        <v>0</v>
      </c>
      <c r="E3520" s="4" t="e">
        <v>#N/A</v>
      </c>
      <c r="F3520" s="4">
        <v>0.18</v>
      </c>
      <c r="K3520" s="4">
        <v>0.17</v>
      </c>
      <c r="L3520" s="4">
        <v>0.32090000000000002</v>
      </c>
      <c r="M3520" s="4">
        <v>0.52769999999999995</v>
      </c>
      <c r="N3520" s="4">
        <v>0.48</v>
      </c>
      <c r="O3520" s="4">
        <v>0.40039999999999998</v>
      </c>
      <c r="P3520" s="4">
        <v>0.50390000000000001</v>
      </c>
    </row>
    <row r="3521" spans="1:16" x14ac:dyDescent="0.25">
      <c r="A3521" t="s">
        <v>3274</v>
      </c>
      <c r="B3521" s="2">
        <v>0</v>
      </c>
      <c r="E3521" s="4" t="e">
        <v>#N/A</v>
      </c>
      <c r="F3521" s="4">
        <v>0.18</v>
      </c>
      <c r="K3521" s="4">
        <v>0.17</v>
      </c>
      <c r="L3521" s="4">
        <v>0.32090000000000002</v>
      </c>
      <c r="M3521" s="4">
        <v>0.52769999999999995</v>
      </c>
      <c r="N3521" s="4">
        <v>0.48</v>
      </c>
      <c r="O3521" s="4">
        <v>0.40039999999999998</v>
      </c>
      <c r="P3521" s="4">
        <v>0.50390000000000001</v>
      </c>
    </row>
    <row r="3522" spans="1:16" x14ac:dyDescent="0.25">
      <c r="A3522" t="s">
        <v>3275</v>
      </c>
      <c r="B3522" s="2">
        <v>0</v>
      </c>
      <c r="E3522" s="4" t="e">
        <v>#N/A</v>
      </c>
      <c r="F3522" s="4">
        <v>0.18</v>
      </c>
      <c r="K3522" s="4">
        <v>0.17</v>
      </c>
      <c r="L3522" s="4">
        <v>0.32090000000000002</v>
      </c>
      <c r="M3522" s="4">
        <v>0.52769999999999995</v>
      </c>
      <c r="N3522" s="4">
        <v>0.48</v>
      </c>
      <c r="O3522" s="4">
        <v>0.40039999999999998</v>
      </c>
      <c r="P3522" s="4">
        <v>0.50390000000000001</v>
      </c>
    </row>
    <row r="3523" spans="1:16" x14ac:dyDescent="0.25">
      <c r="A3523" t="s">
        <v>3276</v>
      </c>
      <c r="B3523" s="2">
        <v>0</v>
      </c>
      <c r="E3523" s="4" t="e">
        <v>#N/A</v>
      </c>
      <c r="F3523" s="4">
        <v>0.18</v>
      </c>
      <c r="K3523" s="4">
        <v>0.17</v>
      </c>
      <c r="L3523" s="4">
        <v>0.32090000000000002</v>
      </c>
      <c r="M3523" s="4">
        <v>0.52769999999999995</v>
      </c>
      <c r="N3523" s="4">
        <v>0.48</v>
      </c>
      <c r="O3523" s="4">
        <v>0.40039999999999998</v>
      </c>
      <c r="P3523" s="4">
        <v>0.50390000000000001</v>
      </c>
    </row>
    <row r="3524" spans="1:16" x14ac:dyDescent="0.25">
      <c r="A3524" t="s">
        <v>3277</v>
      </c>
      <c r="B3524" s="2">
        <v>0</v>
      </c>
      <c r="E3524" s="4" t="e">
        <v>#N/A</v>
      </c>
      <c r="F3524" s="4">
        <v>0.18</v>
      </c>
      <c r="K3524" s="4">
        <v>0.17</v>
      </c>
      <c r="L3524" s="4">
        <v>0.32090000000000002</v>
      </c>
      <c r="M3524" s="4">
        <v>0.52769999999999995</v>
      </c>
      <c r="N3524" s="4">
        <v>0.48</v>
      </c>
      <c r="O3524" s="4">
        <v>0.40039999999999998</v>
      </c>
      <c r="P3524" s="4">
        <v>0.50390000000000001</v>
      </c>
    </row>
    <row r="3525" spans="1:16" x14ac:dyDescent="0.25">
      <c r="A3525" t="s">
        <v>3278</v>
      </c>
      <c r="B3525" s="2">
        <v>0</v>
      </c>
      <c r="E3525" s="4" t="e">
        <v>#N/A</v>
      </c>
      <c r="F3525" s="4">
        <v>0.18</v>
      </c>
      <c r="K3525" s="4">
        <v>0.17</v>
      </c>
      <c r="L3525" s="4">
        <v>0.32090000000000002</v>
      </c>
      <c r="M3525" s="4">
        <v>0.52769999999999995</v>
      </c>
      <c r="N3525" s="4">
        <v>0.48</v>
      </c>
      <c r="O3525" s="4">
        <v>0.40039999999999998</v>
      </c>
      <c r="P3525" s="4">
        <v>0.50390000000000001</v>
      </c>
    </row>
    <row r="3526" spans="1:16" x14ac:dyDescent="0.25">
      <c r="A3526" t="s">
        <v>3279</v>
      </c>
      <c r="B3526" s="2">
        <v>0</v>
      </c>
      <c r="E3526" s="4" t="e">
        <v>#N/A</v>
      </c>
      <c r="F3526" s="4">
        <v>0.18</v>
      </c>
      <c r="K3526" s="4">
        <v>0.17</v>
      </c>
      <c r="L3526" s="4">
        <v>0.32090000000000002</v>
      </c>
      <c r="M3526" s="4">
        <v>0.52769999999999995</v>
      </c>
      <c r="N3526" s="4">
        <v>0.48</v>
      </c>
      <c r="O3526" s="4">
        <v>0.40039999999999998</v>
      </c>
      <c r="P3526" s="4">
        <v>0.50390000000000001</v>
      </c>
    </row>
    <row r="3527" spans="1:16" x14ac:dyDescent="0.25">
      <c r="A3527" t="s">
        <v>3280</v>
      </c>
      <c r="B3527" s="2">
        <v>0</v>
      </c>
      <c r="E3527" s="4" t="e">
        <v>#N/A</v>
      </c>
      <c r="F3527" s="4">
        <v>0.18</v>
      </c>
      <c r="K3527" s="4">
        <v>0.17</v>
      </c>
      <c r="L3527" s="4">
        <v>0.32090000000000002</v>
      </c>
      <c r="M3527" s="4">
        <v>0.52769999999999995</v>
      </c>
      <c r="N3527" s="4">
        <v>0.48</v>
      </c>
      <c r="O3527" s="4">
        <v>0.40039999999999998</v>
      </c>
      <c r="P3527" s="4">
        <v>0.50390000000000001</v>
      </c>
    </row>
    <row r="3528" spans="1:16" x14ac:dyDescent="0.25">
      <c r="A3528" t="s">
        <v>3281</v>
      </c>
      <c r="B3528" s="2">
        <v>0</v>
      </c>
      <c r="E3528" s="4" t="e">
        <v>#N/A</v>
      </c>
      <c r="F3528" s="4">
        <v>0.18</v>
      </c>
      <c r="K3528" s="4">
        <v>0.17</v>
      </c>
      <c r="L3528" s="4">
        <v>0.32090000000000002</v>
      </c>
      <c r="M3528" s="4">
        <v>0.52769999999999995</v>
      </c>
      <c r="N3528" s="4">
        <v>0.48</v>
      </c>
      <c r="O3528" s="4">
        <v>0.40039999999999998</v>
      </c>
      <c r="P3528" s="4">
        <v>0.50390000000000001</v>
      </c>
    </row>
    <row r="3529" spans="1:16" x14ac:dyDescent="0.25">
      <c r="A3529" t="s">
        <v>3282</v>
      </c>
      <c r="B3529" s="2">
        <v>0</v>
      </c>
      <c r="E3529" s="4" t="e">
        <v>#N/A</v>
      </c>
      <c r="F3529" s="4">
        <v>0.18</v>
      </c>
      <c r="K3529" s="4">
        <v>0.17</v>
      </c>
      <c r="L3529" s="4">
        <v>0.32090000000000002</v>
      </c>
      <c r="M3529" s="4">
        <v>0.52769999999999995</v>
      </c>
      <c r="N3529" s="4">
        <v>0.48</v>
      </c>
      <c r="O3529" s="4">
        <v>0.40039999999999998</v>
      </c>
      <c r="P3529" s="4">
        <v>0.50390000000000001</v>
      </c>
    </row>
    <row r="3530" spans="1:16" x14ac:dyDescent="0.25">
      <c r="A3530" t="s">
        <v>3283</v>
      </c>
      <c r="B3530" s="2">
        <v>0</v>
      </c>
      <c r="E3530" s="4" t="e">
        <v>#N/A</v>
      </c>
      <c r="F3530" s="4">
        <v>0.18</v>
      </c>
      <c r="K3530" s="4">
        <v>0.17</v>
      </c>
      <c r="L3530" s="4">
        <v>0.32090000000000002</v>
      </c>
      <c r="M3530" s="4">
        <v>0.52769999999999995</v>
      </c>
      <c r="N3530" s="4">
        <v>0.48</v>
      </c>
      <c r="O3530" s="4">
        <v>0.40039999999999998</v>
      </c>
      <c r="P3530" s="4">
        <v>0.50390000000000001</v>
      </c>
    </row>
    <row r="3531" spans="1:16" x14ac:dyDescent="0.25">
      <c r="A3531" t="s">
        <v>3284</v>
      </c>
      <c r="B3531" s="2">
        <v>0</v>
      </c>
      <c r="E3531" s="4" t="e">
        <v>#N/A</v>
      </c>
      <c r="F3531" s="4">
        <v>0.18</v>
      </c>
      <c r="K3531" s="4">
        <v>0.17</v>
      </c>
      <c r="L3531" s="4">
        <v>0.32090000000000002</v>
      </c>
      <c r="M3531" s="4">
        <v>0.52769999999999995</v>
      </c>
      <c r="N3531" s="4">
        <v>0.48</v>
      </c>
      <c r="O3531" s="4">
        <v>0.40039999999999998</v>
      </c>
      <c r="P3531" s="4">
        <v>0.50390000000000001</v>
      </c>
    </row>
    <row r="3532" spans="1:16" x14ac:dyDescent="0.25">
      <c r="A3532" t="s">
        <v>3285</v>
      </c>
      <c r="B3532" s="2">
        <v>0</v>
      </c>
      <c r="E3532" s="4" t="e">
        <v>#N/A</v>
      </c>
      <c r="F3532" s="4">
        <v>0.18</v>
      </c>
      <c r="K3532" s="4">
        <v>0.17</v>
      </c>
      <c r="L3532" s="4">
        <v>0.32090000000000002</v>
      </c>
      <c r="M3532" s="4">
        <v>0.52769999999999995</v>
      </c>
      <c r="N3532" s="4">
        <v>0.48</v>
      </c>
      <c r="O3532" s="4">
        <v>0.40039999999999998</v>
      </c>
      <c r="P3532" s="4">
        <v>0.50390000000000001</v>
      </c>
    </row>
    <row r="3533" spans="1:16" x14ac:dyDescent="0.25">
      <c r="A3533" t="s">
        <v>3286</v>
      </c>
      <c r="B3533" s="2">
        <v>0</v>
      </c>
      <c r="E3533" s="4" t="e">
        <v>#N/A</v>
      </c>
      <c r="F3533" s="4">
        <v>0.18</v>
      </c>
      <c r="K3533" s="4">
        <v>0.17</v>
      </c>
      <c r="L3533" s="4">
        <v>0.32090000000000002</v>
      </c>
      <c r="M3533" s="4">
        <v>0.52769999999999995</v>
      </c>
      <c r="N3533" s="4">
        <v>0.48</v>
      </c>
      <c r="O3533" s="4">
        <v>0.40039999999999998</v>
      </c>
      <c r="P3533" s="4">
        <v>0.50390000000000001</v>
      </c>
    </row>
    <row r="3534" spans="1:16" x14ac:dyDescent="0.25">
      <c r="A3534" t="s">
        <v>3287</v>
      </c>
      <c r="B3534" s="2">
        <v>0</v>
      </c>
      <c r="E3534" s="4" t="e">
        <v>#N/A</v>
      </c>
      <c r="F3534" s="4">
        <v>0.18</v>
      </c>
      <c r="K3534" s="4">
        <v>0.17</v>
      </c>
      <c r="L3534" s="4">
        <v>0.32090000000000002</v>
      </c>
      <c r="M3534" s="4">
        <v>0.52769999999999995</v>
      </c>
      <c r="N3534" s="4">
        <v>0.48</v>
      </c>
      <c r="O3534" s="4">
        <v>0.40039999999999998</v>
      </c>
      <c r="P3534" s="4">
        <v>0.50390000000000001</v>
      </c>
    </row>
    <row r="3535" spans="1:16" x14ac:dyDescent="0.25">
      <c r="A3535" t="s">
        <v>3288</v>
      </c>
      <c r="B3535" s="2">
        <v>0</v>
      </c>
      <c r="E3535" s="4" t="e">
        <v>#N/A</v>
      </c>
      <c r="F3535" s="4">
        <v>0.18</v>
      </c>
      <c r="K3535" s="4">
        <v>0.17</v>
      </c>
      <c r="L3535" s="4">
        <v>0.32090000000000002</v>
      </c>
      <c r="M3535" s="4">
        <v>0.52769999999999995</v>
      </c>
      <c r="N3535" s="4">
        <v>0.48</v>
      </c>
      <c r="O3535" s="4">
        <v>0.40039999999999998</v>
      </c>
      <c r="P3535" s="4">
        <v>0.50390000000000001</v>
      </c>
    </row>
    <row r="3536" spans="1:16" x14ac:dyDescent="0.25">
      <c r="A3536" t="s">
        <v>3289</v>
      </c>
      <c r="B3536" s="2">
        <v>0</v>
      </c>
      <c r="E3536" s="4" t="e">
        <v>#N/A</v>
      </c>
      <c r="F3536" s="4">
        <v>0.18</v>
      </c>
      <c r="K3536" s="4">
        <v>0.17</v>
      </c>
      <c r="L3536" s="4">
        <v>0.32090000000000002</v>
      </c>
      <c r="M3536" s="4">
        <v>0.52769999999999995</v>
      </c>
      <c r="N3536" s="4">
        <v>0.48</v>
      </c>
      <c r="O3536" s="4">
        <v>0.40039999999999998</v>
      </c>
      <c r="P3536" s="4">
        <v>0.50390000000000001</v>
      </c>
    </row>
    <row r="3537" spans="1:16" x14ac:dyDescent="0.25">
      <c r="A3537" t="s">
        <v>3290</v>
      </c>
      <c r="B3537" s="2">
        <v>0</v>
      </c>
      <c r="E3537" s="4" t="e">
        <v>#N/A</v>
      </c>
      <c r="F3537" s="4">
        <v>0.18</v>
      </c>
      <c r="K3537" s="4">
        <v>0.17</v>
      </c>
      <c r="L3537" s="4">
        <v>0.32090000000000002</v>
      </c>
      <c r="M3537" s="4">
        <v>0.52769999999999995</v>
      </c>
      <c r="N3537" s="4">
        <v>0.48</v>
      </c>
      <c r="O3537" s="4">
        <v>0.40039999999999998</v>
      </c>
      <c r="P3537" s="4">
        <v>0.50390000000000001</v>
      </c>
    </row>
    <row r="3538" spans="1:16" x14ac:dyDescent="0.25">
      <c r="A3538" t="s">
        <v>3291</v>
      </c>
      <c r="B3538" s="2">
        <v>0</v>
      </c>
      <c r="E3538" s="4" t="e">
        <v>#N/A</v>
      </c>
      <c r="F3538" s="4">
        <v>0.18</v>
      </c>
      <c r="K3538" s="4">
        <v>0.17</v>
      </c>
      <c r="L3538" s="4">
        <v>0.32090000000000002</v>
      </c>
      <c r="M3538" s="4">
        <v>0.52769999999999995</v>
      </c>
      <c r="N3538" s="4">
        <v>0.48</v>
      </c>
      <c r="O3538" s="4">
        <v>0.40039999999999998</v>
      </c>
      <c r="P3538" s="4">
        <v>0.50390000000000001</v>
      </c>
    </row>
    <row r="3539" spans="1:16" x14ac:dyDescent="0.25">
      <c r="A3539" t="s">
        <v>3292</v>
      </c>
      <c r="B3539" s="2">
        <v>0</v>
      </c>
      <c r="E3539" s="4" t="e">
        <v>#N/A</v>
      </c>
      <c r="F3539" s="4">
        <v>0.18</v>
      </c>
      <c r="K3539" s="4">
        <v>0.17</v>
      </c>
      <c r="L3539" s="4">
        <v>0.32090000000000002</v>
      </c>
      <c r="M3539" s="4">
        <v>0.52769999999999995</v>
      </c>
      <c r="N3539" s="4">
        <v>0.48</v>
      </c>
      <c r="O3539" s="4">
        <v>0.40039999999999998</v>
      </c>
      <c r="P3539" s="4">
        <v>0.50390000000000001</v>
      </c>
    </row>
    <row r="3540" spans="1:16" x14ac:dyDescent="0.25">
      <c r="A3540" t="s">
        <v>3293</v>
      </c>
      <c r="B3540" s="2">
        <v>0</v>
      </c>
      <c r="E3540" s="4" t="e">
        <v>#N/A</v>
      </c>
      <c r="F3540" s="4">
        <v>0.18</v>
      </c>
      <c r="K3540" s="4">
        <v>0.17</v>
      </c>
      <c r="L3540" s="4">
        <v>0.32090000000000002</v>
      </c>
      <c r="M3540" s="4">
        <v>0.52769999999999995</v>
      </c>
      <c r="N3540" s="4">
        <v>0.48</v>
      </c>
      <c r="O3540" s="4">
        <v>0.40039999999999998</v>
      </c>
      <c r="P3540" s="4">
        <v>0.50390000000000001</v>
      </c>
    </row>
    <row r="3541" spans="1:16" x14ac:dyDescent="0.25">
      <c r="A3541" t="s">
        <v>3294</v>
      </c>
      <c r="B3541" s="2">
        <v>0</v>
      </c>
      <c r="E3541" s="4" t="e">
        <v>#N/A</v>
      </c>
      <c r="F3541" s="4">
        <v>0.18</v>
      </c>
      <c r="K3541" s="4">
        <v>0.17</v>
      </c>
      <c r="L3541" s="4">
        <v>0.32090000000000002</v>
      </c>
      <c r="M3541" s="4">
        <v>0.52769999999999995</v>
      </c>
      <c r="N3541" s="4">
        <v>0.48</v>
      </c>
      <c r="O3541" s="4">
        <v>0.40039999999999998</v>
      </c>
      <c r="P3541" s="4">
        <v>0.50390000000000001</v>
      </c>
    </row>
    <row r="3542" spans="1:16" x14ac:dyDescent="0.25">
      <c r="A3542" t="s">
        <v>3295</v>
      </c>
      <c r="B3542" s="2">
        <v>0</v>
      </c>
      <c r="E3542" s="4" t="e">
        <v>#N/A</v>
      </c>
      <c r="F3542" s="4">
        <v>0.18</v>
      </c>
      <c r="K3542" s="4">
        <v>0.17</v>
      </c>
      <c r="L3542" s="4">
        <v>0.32090000000000002</v>
      </c>
      <c r="M3542" s="4">
        <v>0.52769999999999995</v>
      </c>
      <c r="N3542" s="4">
        <v>0.48</v>
      </c>
      <c r="O3542" s="4">
        <v>0.40039999999999998</v>
      </c>
      <c r="P3542" s="4">
        <v>0.50390000000000001</v>
      </c>
    </row>
    <row r="3543" spans="1:16" x14ac:dyDescent="0.25">
      <c r="A3543" t="s">
        <v>3296</v>
      </c>
      <c r="B3543" s="2">
        <v>0</v>
      </c>
      <c r="E3543" s="4" t="e">
        <v>#N/A</v>
      </c>
      <c r="F3543" s="4">
        <v>0.18</v>
      </c>
      <c r="K3543" s="4">
        <v>0.17</v>
      </c>
      <c r="L3543" s="4">
        <v>0.32090000000000002</v>
      </c>
      <c r="M3543" s="4">
        <v>0.52769999999999995</v>
      </c>
      <c r="N3543" s="4">
        <v>0.48</v>
      </c>
      <c r="O3543" s="4">
        <v>0.40039999999999998</v>
      </c>
      <c r="P3543" s="4">
        <v>0.50390000000000001</v>
      </c>
    </row>
    <row r="3544" spans="1:16" x14ac:dyDescent="0.25">
      <c r="A3544" t="s">
        <v>3297</v>
      </c>
      <c r="B3544" s="2">
        <v>0</v>
      </c>
      <c r="E3544" s="4" t="e">
        <v>#N/A</v>
      </c>
      <c r="F3544" s="4">
        <v>0.18</v>
      </c>
      <c r="K3544" s="4">
        <v>0.17</v>
      </c>
      <c r="L3544" s="4">
        <v>0.32090000000000002</v>
      </c>
      <c r="M3544" s="4">
        <v>0.52769999999999995</v>
      </c>
      <c r="N3544" s="4">
        <v>0.48</v>
      </c>
      <c r="O3544" s="4">
        <v>0.40039999999999998</v>
      </c>
      <c r="P3544" s="4">
        <v>0.50390000000000001</v>
      </c>
    </row>
    <row r="3545" spans="1:16" x14ac:dyDescent="0.25">
      <c r="A3545" t="s">
        <v>3298</v>
      </c>
      <c r="B3545" s="2">
        <v>0</v>
      </c>
      <c r="E3545" s="4" t="e">
        <v>#N/A</v>
      </c>
      <c r="F3545" s="4">
        <v>0.18</v>
      </c>
      <c r="K3545" s="4">
        <v>0.17</v>
      </c>
      <c r="L3545" s="4">
        <v>0.32090000000000002</v>
      </c>
      <c r="M3545" s="4">
        <v>0.52769999999999995</v>
      </c>
      <c r="N3545" s="4">
        <v>0.48</v>
      </c>
      <c r="O3545" s="4">
        <v>0.40039999999999998</v>
      </c>
      <c r="P3545" s="4">
        <v>0.50390000000000001</v>
      </c>
    </row>
    <row r="3546" spans="1:16" x14ac:dyDescent="0.25">
      <c r="A3546" t="s">
        <v>3299</v>
      </c>
      <c r="B3546" s="2">
        <v>0</v>
      </c>
      <c r="E3546" s="4" t="e">
        <v>#N/A</v>
      </c>
      <c r="F3546" s="4">
        <v>0.18</v>
      </c>
      <c r="K3546" s="4">
        <v>0.17</v>
      </c>
      <c r="L3546" s="4">
        <v>0.32090000000000002</v>
      </c>
      <c r="M3546" s="4">
        <v>0.52769999999999995</v>
      </c>
      <c r="N3546" s="4">
        <v>0.48</v>
      </c>
      <c r="O3546" s="4">
        <v>0.40039999999999998</v>
      </c>
      <c r="P3546" s="4">
        <v>0.50390000000000001</v>
      </c>
    </row>
    <row r="3547" spans="1:16" x14ac:dyDescent="0.25">
      <c r="A3547" t="s">
        <v>3300</v>
      </c>
      <c r="B3547" s="2">
        <v>0</v>
      </c>
      <c r="E3547" s="4" t="e">
        <v>#N/A</v>
      </c>
      <c r="F3547" s="4">
        <v>0.18</v>
      </c>
      <c r="K3547" s="4">
        <v>0.17</v>
      </c>
      <c r="L3547" s="4">
        <v>0.32090000000000002</v>
      </c>
      <c r="M3547" s="4">
        <v>0.52769999999999995</v>
      </c>
      <c r="N3547" s="4">
        <v>0.48</v>
      </c>
      <c r="O3547" s="4">
        <v>0.40039999999999998</v>
      </c>
      <c r="P3547" s="4">
        <v>0.50390000000000001</v>
      </c>
    </row>
    <row r="3548" spans="1:16" x14ac:dyDescent="0.25">
      <c r="A3548" t="s">
        <v>3301</v>
      </c>
      <c r="B3548" s="2">
        <v>0</v>
      </c>
      <c r="E3548" s="4" t="e">
        <v>#N/A</v>
      </c>
      <c r="F3548" s="4">
        <v>0.18</v>
      </c>
      <c r="K3548" s="4">
        <v>0.17</v>
      </c>
      <c r="L3548" s="4">
        <v>0.32090000000000002</v>
      </c>
      <c r="M3548" s="4">
        <v>0.52769999999999995</v>
      </c>
      <c r="N3548" s="4">
        <v>0.48</v>
      </c>
      <c r="O3548" s="4">
        <v>0.40039999999999998</v>
      </c>
      <c r="P3548" s="4">
        <v>0.50390000000000001</v>
      </c>
    </row>
    <row r="3549" spans="1:16" x14ac:dyDescent="0.25">
      <c r="A3549" t="s">
        <v>3302</v>
      </c>
      <c r="B3549" s="2">
        <v>0</v>
      </c>
      <c r="E3549" s="4" t="e">
        <v>#N/A</v>
      </c>
      <c r="F3549" s="4">
        <v>0.18</v>
      </c>
      <c r="K3549" s="4">
        <v>0.17</v>
      </c>
      <c r="L3549" s="4">
        <v>0.32090000000000002</v>
      </c>
      <c r="M3549" s="4">
        <v>0.52769999999999995</v>
      </c>
      <c r="N3549" s="4">
        <v>0.48</v>
      </c>
      <c r="O3549" s="4">
        <v>0.40039999999999998</v>
      </c>
      <c r="P3549" s="4">
        <v>0.50390000000000001</v>
      </c>
    </row>
    <row r="3550" spans="1:16" x14ac:dyDescent="0.25">
      <c r="A3550" t="s">
        <v>3303</v>
      </c>
      <c r="B3550" s="2">
        <v>0</v>
      </c>
      <c r="E3550" s="4" t="e">
        <v>#N/A</v>
      </c>
      <c r="F3550" s="4">
        <v>0.18</v>
      </c>
      <c r="K3550" s="4">
        <v>0.17</v>
      </c>
      <c r="L3550" s="4">
        <v>0.32090000000000002</v>
      </c>
      <c r="M3550" s="4">
        <v>0.52769999999999995</v>
      </c>
      <c r="N3550" s="4">
        <v>0.48</v>
      </c>
      <c r="O3550" s="4">
        <v>0.40039999999999998</v>
      </c>
      <c r="P3550" s="4">
        <v>0.50390000000000001</v>
      </c>
    </row>
    <row r="3551" spans="1:16" x14ac:dyDescent="0.25">
      <c r="A3551" t="s">
        <v>3304</v>
      </c>
      <c r="B3551" s="2">
        <v>0</v>
      </c>
      <c r="E3551" s="4" t="e">
        <v>#N/A</v>
      </c>
      <c r="F3551" s="4">
        <v>0.18</v>
      </c>
      <c r="K3551" s="4">
        <v>0.17</v>
      </c>
      <c r="L3551" s="4">
        <v>0.32090000000000002</v>
      </c>
      <c r="M3551" s="4">
        <v>0.52769999999999995</v>
      </c>
      <c r="N3551" s="4">
        <v>0.48</v>
      </c>
      <c r="O3551" s="4">
        <v>0.40039999999999998</v>
      </c>
      <c r="P3551" s="4">
        <v>0.50390000000000001</v>
      </c>
    </row>
    <row r="3552" spans="1:16" x14ac:dyDescent="0.25">
      <c r="A3552" t="s">
        <v>3305</v>
      </c>
      <c r="B3552" s="2">
        <v>0</v>
      </c>
      <c r="E3552" s="4" t="e">
        <v>#N/A</v>
      </c>
      <c r="F3552" s="4">
        <v>0.18</v>
      </c>
      <c r="K3552" s="4">
        <v>0.17</v>
      </c>
      <c r="L3552" s="4">
        <v>0.32090000000000002</v>
      </c>
      <c r="M3552" s="4">
        <v>0.52769999999999995</v>
      </c>
      <c r="N3552" s="4">
        <v>0.48</v>
      </c>
      <c r="O3552" s="4">
        <v>0.40039999999999998</v>
      </c>
      <c r="P3552" s="4">
        <v>0.50390000000000001</v>
      </c>
    </row>
    <row r="3553" spans="1:16" x14ac:dyDescent="0.25">
      <c r="A3553" t="s">
        <v>3306</v>
      </c>
      <c r="B3553" s="2">
        <v>0</v>
      </c>
      <c r="E3553" s="4" t="e">
        <v>#N/A</v>
      </c>
      <c r="F3553" s="4">
        <v>0.18</v>
      </c>
      <c r="K3553" s="4">
        <v>0.17</v>
      </c>
      <c r="L3553" s="4">
        <v>0.32090000000000002</v>
      </c>
      <c r="M3553" s="4">
        <v>0.52769999999999995</v>
      </c>
      <c r="N3553" s="4">
        <v>0.48</v>
      </c>
      <c r="O3553" s="4">
        <v>0.40039999999999998</v>
      </c>
      <c r="P3553" s="4">
        <v>0.50390000000000001</v>
      </c>
    </row>
    <row r="3554" spans="1:16" x14ac:dyDescent="0.25">
      <c r="A3554" t="s">
        <v>3307</v>
      </c>
      <c r="B3554" s="2">
        <v>0</v>
      </c>
      <c r="E3554" s="4" t="e">
        <v>#N/A</v>
      </c>
      <c r="F3554" s="4">
        <v>0.18</v>
      </c>
      <c r="K3554" s="4">
        <v>0.17</v>
      </c>
      <c r="L3554" s="4">
        <v>0.32090000000000002</v>
      </c>
      <c r="M3554" s="4">
        <v>0.52769999999999995</v>
      </c>
      <c r="N3554" s="4">
        <v>0.48</v>
      </c>
      <c r="O3554" s="4">
        <v>0.40039999999999998</v>
      </c>
      <c r="P3554" s="4">
        <v>0.50390000000000001</v>
      </c>
    </row>
    <row r="3555" spans="1:16" x14ac:dyDescent="0.25">
      <c r="A3555" t="s">
        <v>3308</v>
      </c>
      <c r="B3555" s="2">
        <v>0</v>
      </c>
      <c r="E3555" s="4" t="e">
        <v>#N/A</v>
      </c>
      <c r="F3555" s="4">
        <v>0.18</v>
      </c>
      <c r="K3555" s="4">
        <v>0.17</v>
      </c>
      <c r="L3555" s="4">
        <v>0.32090000000000002</v>
      </c>
      <c r="M3555" s="4">
        <v>0.52769999999999995</v>
      </c>
      <c r="N3555" s="4">
        <v>0.48</v>
      </c>
      <c r="O3555" s="4">
        <v>0.40039999999999998</v>
      </c>
      <c r="P3555" s="4">
        <v>0.50390000000000001</v>
      </c>
    </row>
    <row r="3556" spans="1:16" x14ac:dyDescent="0.25">
      <c r="A3556" t="s">
        <v>3309</v>
      </c>
      <c r="B3556" s="2">
        <v>0</v>
      </c>
      <c r="E3556" s="4" t="e">
        <v>#N/A</v>
      </c>
      <c r="F3556" s="4">
        <v>0.18</v>
      </c>
      <c r="K3556" s="4">
        <v>0.17</v>
      </c>
      <c r="L3556" s="4">
        <v>0.32090000000000002</v>
      </c>
      <c r="M3556" s="4">
        <v>0.52769999999999995</v>
      </c>
      <c r="N3556" s="4">
        <v>0.48</v>
      </c>
      <c r="O3556" s="4">
        <v>0.40039999999999998</v>
      </c>
      <c r="P3556" s="4">
        <v>0.50390000000000001</v>
      </c>
    </row>
    <row r="3557" spans="1:16" x14ac:dyDescent="0.25">
      <c r="A3557" t="s">
        <v>3310</v>
      </c>
      <c r="B3557" s="2">
        <v>0</v>
      </c>
      <c r="E3557" s="4" t="e">
        <v>#N/A</v>
      </c>
      <c r="F3557" s="4">
        <v>0.18</v>
      </c>
      <c r="K3557" s="4">
        <v>0.17</v>
      </c>
      <c r="L3557" s="4">
        <v>0.32090000000000002</v>
      </c>
      <c r="M3557" s="4">
        <v>0.52769999999999995</v>
      </c>
      <c r="N3557" s="4">
        <v>0.48</v>
      </c>
      <c r="O3557" s="4">
        <v>0.40039999999999998</v>
      </c>
      <c r="P3557" s="4">
        <v>0.50390000000000001</v>
      </c>
    </row>
    <row r="3558" spans="1:16" x14ac:dyDescent="0.25">
      <c r="A3558" t="s">
        <v>3311</v>
      </c>
      <c r="B3558" s="2">
        <v>0</v>
      </c>
      <c r="E3558" s="4" t="e">
        <v>#N/A</v>
      </c>
      <c r="F3558" s="4">
        <v>0.18</v>
      </c>
      <c r="K3558" s="4">
        <v>0.17</v>
      </c>
      <c r="L3558" s="4">
        <v>0.32090000000000002</v>
      </c>
      <c r="M3558" s="4">
        <v>0.52769999999999995</v>
      </c>
      <c r="N3558" s="4">
        <v>0.48</v>
      </c>
      <c r="O3558" s="4">
        <v>0.40039999999999998</v>
      </c>
      <c r="P3558" s="4">
        <v>0.50390000000000001</v>
      </c>
    </row>
    <row r="3559" spans="1:16" x14ac:dyDescent="0.25">
      <c r="A3559" t="s">
        <v>3312</v>
      </c>
      <c r="B3559" s="2">
        <v>0</v>
      </c>
      <c r="E3559" s="4" t="e">
        <v>#N/A</v>
      </c>
      <c r="F3559" s="4">
        <v>0.18</v>
      </c>
      <c r="K3559" s="4">
        <v>0.17</v>
      </c>
      <c r="L3559" s="4">
        <v>0.32090000000000002</v>
      </c>
      <c r="M3559" s="4">
        <v>0.52769999999999995</v>
      </c>
      <c r="N3559" s="4">
        <v>0.48</v>
      </c>
      <c r="O3559" s="4">
        <v>0.40039999999999998</v>
      </c>
      <c r="P3559" s="4">
        <v>0.50390000000000001</v>
      </c>
    </row>
    <row r="3560" spans="1:16" x14ac:dyDescent="0.25">
      <c r="A3560" t="s">
        <v>3313</v>
      </c>
      <c r="B3560" s="2">
        <v>0</v>
      </c>
      <c r="E3560" s="4" t="e">
        <v>#N/A</v>
      </c>
      <c r="F3560" s="4">
        <v>0.18</v>
      </c>
      <c r="K3560" s="4">
        <v>0.17</v>
      </c>
      <c r="L3560" s="4">
        <v>0.32090000000000002</v>
      </c>
      <c r="M3560" s="4">
        <v>0.52769999999999995</v>
      </c>
      <c r="N3560" s="4">
        <v>0.48</v>
      </c>
      <c r="O3560" s="4">
        <v>0.40039999999999998</v>
      </c>
      <c r="P3560" s="4">
        <v>0.50390000000000001</v>
      </c>
    </row>
    <row r="3561" spans="1:16" x14ac:dyDescent="0.25">
      <c r="A3561" t="s">
        <v>3314</v>
      </c>
      <c r="B3561" s="2">
        <v>0</v>
      </c>
      <c r="E3561" s="4" t="e">
        <v>#N/A</v>
      </c>
      <c r="F3561" s="4">
        <v>0.18</v>
      </c>
      <c r="K3561" s="4">
        <v>0.17</v>
      </c>
      <c r="L3561" s="4">
        <v>0.32090000000000002</v>
      </c>
      <c r="M3561" s="4">
        <v>0.52769999999999995</v>
      </c>
      <c r="N3561" s="4">
        <v>0.48</v>
      </c>
      <c r="O3561" s="4">
        <v>0.40039999999999998</v>
      </c>
      <c r="P3561" s="4">
        <v>0.50390000000000001</v>
      </c>
    </row>
    <row r="3562" spans="1:16" x14ac:dyDescent="0.25">
      <c r="A3562" t="s">
        <v>3315</v>
      </c>
      <c r="B3562" s="2">
        <v>0</v>
      </c>
      <c r="E3562" s="4" t="e">
        <v>#N/A</v>
      </c>
      <c r="F3562" s="4">
        <v>0.18</v>
      </c>
      <c r="K3562" s="4">
        <v>0.17</v>
      </c>
      <c r="L3562" s="4">
        <v>0.32090000000000002</v>
      </c>
      <c r="M3562" s="4">
        <v>0.52769999999999995</v>
      </c>
      <c r="N3562" s="4">
        <v>0.48</v>
      </c>
      <c r="O3562" s="4">
        <v>0.40039999999999998</v>
      </c>
      <c r="P3562" s="4">
        <v>0.50390000000000001</v>
      </c>
    </row>
    <row r="3563" spans="1:16" x14ac:dyDescent="0.25">
      <c r="A3563" t="s">
        <v>3316</v>
      </c>
      <c r="B3563" s="2">
        <v>0</v>
      </c>
      <c r="E3563" s="4" t="e">
        <v>#N/A</v>
      </c>
      <c r="F3563" s="4">
        <v>0.18</v>
      </c>
      <c r="K3563" s="4">
        <v>0.17</v>
      </c>
      <c r="L3563" s="4">
        <v>0.32090000000000002</v>
      </c>
      <c r="M3563" s="4">
        <v>0.52769999999999995</v>
      </c>
      <c r="N3563" s="4">
        <v>0.48</v>
      </c>
      <c r="O3563" s="4">
        <v>0.40039999999999998</v>
      </c>
      <c r="P3563" s="4">
        <v>0.50390000000000001</v>
      </c>
    </row>
    <row r="3564" spans="1:16" x14ac:dyDescent="0.25">
      <c r="A3564" t="s">
        <v>3317</v>
      </c>
      <c r="B3564" s="2">
        <v>0</v>
      </c>
      <c r="E3564" s="4" t="e">
        <v>#N/A</v>
      </c>
      <c r="F3564" s="4">
        <v>0.18</v>
      </c>
      <c r="K3564" s="4">
        <v>0.17</v>
      </c>
      <c r="L3564" s="4">
        <v>0.32090000000000002</v>
      </c>
      <c r="M3564" s="4">
        <v>0.52769999999999995</v>
      </c>
      <c r="N3564" s="4">
        <v>0.48</v>
      </c>
      <c r="O3564" s="4">
        <v>0.40039999999999998</v>
      </c>
      <c r="P3564" s="4">
        <v>0.50390000000000001</v>
      </c>
    </row>
    <row r="3565" spans="1:16" x14ac:dyDescent="0.25">
      <c r="A3565" t="s">
        <v>3318</v>
      </c>
      <c r="B3565" s="2">
        <v>0</v>
      </c>
      <c r="E3565" s="4" t="e">
        <v>#N/A</v>
      </c>
      <c r="F3565" s="4">
        <v>0.18</v>
      </c>
      <c r="K3565" s="4">
        <v>0.17</v>
      </c>
      <c r="L3565" s="4">
        <v>0.32090000000000002</v>
      </c>
      <c r="M3565" s="4">
        <v>0.52769999999999995</v>
      </c>
      <c r="N3565" s="4">
        <v>0.48</v>
      </c>
      <c r="O3565" s="4">
        <v>0.40039999999999998</v>
      </c>
      <c r="P3565" s="4">
        <v>0.50390000000000001</v>
      </c>
    </row>
    <row r="3566" spans="1:16" x14ac:dyDescent="0.25">
      <c r="A3566" t="s">
        <v>3319</v>
      </c>
      <c r="B3566" s="2">
        <v>0</v>
      </c>
      <c r="E3566" s="4" t="e">
        <v>#N/A</v>
      </c>
      <c r="F3566" s="4">
        <v>0.18</v>
      </c>
      <c r="K3566" s="4">
        <v>0.17</v>
      </c>
      <c r="L3566" s="4">
        <v>0.32090000000000002</v>
      </c>
      <c r="M3566" s="4">
        <v>0.52769999999999995</v>
      </c>
      <c r="N3566" s="4">
        <v>0.48</v>
      </c>
      <c r="O3566" s="4">
        <v>0.40039999999999998</v>
      </c>
      <c r="P3566" s="4">
        <v>0.50390000000000001</v>
      </c>
    </row>
    <row r="3567" spans="1:16" x14ac:dyDescent="0.25">
      <c r="A3567" t="s">
        <v>3320</v>
      </c>
      <c r="B3567" s="2">
        <v>0</v>
      </c>
      <c r="E3567" s="4" t="e">
        <v>#N/A</v>
      </c>
      <c r="F3567" s="4">
        <v>0.18</v>
      </c>
      <c r="K3567" s="4">
        <v>0.17</v>
      </c>
      <c r="L3567" s="4">
        <v>0.32090000000000002</v>
      </c>
      <c r="M3567" s="4">
        <v>0.52769999999999995</v>
      </c>
      <c r="N3567" s="4">
        <v>0.48</v>
      </c>
      <c r="O3567" s="4">
        <v>0.40039999999999998</v>
      </c>
      <c r="P3567" s="4">
        <v>0.50390000000000001</v>
      </c>
    </row>
    <row r="3568" spans="1:16" x14ac:dyDescent="0.25">
      <c r="A3568" t="s">
        <v>3321</v>
      </c>
      <c r="B3568" s="2">
        <v>0</v>
      </c>
      <c r="E3568" s="4" t="e">
        <v>#N/A</v>
      </c>
      <c r="F3568" s="4">
        <v>0.18</v>
      </c>
      <c r="K3568" s="4">
        <v>0.17</v>
      </c>
      <c r="L3568" s="4">
        <v>0.32090000000000002</v>
      </c>
      <c r="M3568" s="4">
        <v>0.52769999999999995</v>
      </c>
      <c r="N3568" s="4">
        <v>0.48</v>
      </c>
      <c r="O3568" s="4">
        <v>0.40039999999999998</v>
      </c>
      <c r="P3568" s="4">
        <v>0.50390000000000001</v>
      </c>
    </row>
    <row r="3569" spans="1:16" x14ac:dyDescent="0.25">
      <c r="A3569" t="s">
        <v>3322</v>
      </c>
      <c r="B3569" s="2">
        <v>0</v>
      </c>
      <c r="E3569" s="4" t="e">
        <v>#N/A</v>
      </c>
      <c r="F3569" s="4">
        <v>0.18</v>
      </c>
      <c r="K3569" s="4">
        <v>0.17</v>
      </c>
      <c r="L3569" s="4">
        <v>0.32090000000000002</v>
      </c>
      <c r="M3569" s="4">
        <v>0.52769999999999995</v>
      </c>
      <c r="N3569" s="4">
        <v>0.48</v>
      </c>
      <c r="O3569" s="4">
        <v>0.40039999999999998</v>
      </c>
      <c r="P3569" s="4">
        <v>0.50390000000000001</v>
      </c>
    </row>
    <row r="3570" spans="1:16" x14ac:dyDescent="0.25">
      <c r="A3570" t="s">
        <v>3323</v>
      </c>
      <c r="B3570" s="2">
        <v>0</v>
      </c>
      <c r="E3570" s="4" t="e">
        <v>#N/A</v>
      </c>
      <c r="F3570" s="4">
        <v>0.18</v>
      </c>
      <c r="K3570" s="4">
        <v>0.17</v>
      </c>
      <c r="L3570" s="4">
        <v>0.32090000000000002</v>
      </c>
      <c r="M3570" s="4">
        <v>0.52769999999999995</v>
      </c>
      <c r="N3570" s="4">
        <v>0.48</v>
      </c>
      <c r="O3570" s="4">
        <v>0.40039999999999998</v>
      </c>
      <c r="P3570" s="4">
        <v>0.50390000000000001</v>
      </c>
    </row>
    <row r="3571" spans="1:16" x14ac:dyDescent="0.25">
      <c r="A3571" t="s">
        <v>3324</v>
      </c>
      <c r="B3571" s="2">
        <v>0</v>
      </c>
      <c r="E3571" s="4" t="e">
        <v>#N/A</v>
      </c>
      <c r="F3571" s="4">
        <v>0.18</v>
      </c>
      <c r="K3571" s="4">
        <v>0.17</v>
      </c>
      <c r="L3571" s="4">
        <v>0.32090000000000002</v>
      </c>
      <c r="M3571" s="4">
        <v>0.52769999999999995</v>
      </c>
      <c r="N3571" s="4">
        <v>0.48</v>
      </c>
      <c r="O3571" s="4">
        <v>0.40039999999999998</v>
      </c>
      <c r="P3571" s="4">
        <v>0.50390000000000001</v>
      </c>
    </row>
    <row r="3572" spans="1:16" x14ac:dyDescent="0.25">
      <c r="A3572" t="s">
        <v>3325</v>
      </c>
      <c r="B3572" s="2">
        <v>0</v>
      </c>
      <c r="E3572" s="4" t="e">
        <v>#N/A</v>
      </c>
      <c r="F3572" s="4">
        <v>0.18</v>
      </c>
      <c r="K3572" s="4">
        <v>0.17</v>
      </c>
      <c r="L3572" s="4">
        <v>0.32090000000000002</v>
      </c>
      <c r="M3572" s="4">
        <v>0.52769999999999995</v>
      </c>
      <c r="N3572" s="4">
        <v>0.48</v>
      </c>
      <c r="O3572" s="4">
        <v>0.40039999999999998</v>
      </c>
      <c r="P3572" s="4">
        <v>0.50390000000000001</v>
      </c>
    </row>
    <row r="3573" spans="1:16" x14ac:dyDescent="0.25">
      <c r="A3573" t="s">
        <v>3326</v>
      </c>
      <c r="B3573" s="2">
        <v>0</v>
      </c>
      <c r="E3573" s="4" t="e">
        <v>#N/A</v>
      </c>
      <c r="F3573" s="4">
        <v>0.18</v>
      </c>
      <c r="K3573" s="4">
        <v>0.17</v>
      </c>
      <c r="L3573" s="4">
        <v>0.32090000000000002</v>
      </c>
      <c r="M3573" s="4">
        <v>0.52769999999999995</v>
      </c>
      <c r="N3573" s="4">
        <v>0.48</v>
      </c>
      <c r="O3573" s="4">
        <v>0.40039999999999998</v>
      </c>
      <c r="P3573" s="4">
        <v>0.50390000000000001</v>
      </c>
    </row>
    <row r="3574" spans="1:16" x14ac:dyDescent="0.25">
      <c r="A3574" t="s">
        <v>3327</v>
      </c>
      <c r="B3574" s="2">
        <v>0</v>
      </c>
      <c r="E3574" s="4" t="e">
        <v>#N/A</v>
      </c>
      <c r="F3574" s="4">
        <v>0.18</v>
      </c>
      <c r="K3574" s="4">
        <v>0.17</v>
      </c>
      <c r="L3574" s="4">
        <v>0.32090000000000002</v>
      </c>
      <c r="M3574" s="4">
        <v>0.52769999999999995</v>
      </c>
      <c r="N3574" s="4">
        <v>0.48</v>
      </c>
      <c r="O3574" s="4">
        <v>0.40039999999999998</v>
      </c>
      <c r="P3574" s="4">
        <v>0.50390000000000001</v>
      </c>
    </row>
    <row r="3575" spans="1:16" x14ac:dyDescent="0.25">
      <c r="A3575" t="s">
        <v>3328</v>
      </c>
      <c r="B3575" s="2">
        <v>0</v>
      </c>
      <c r="E3575" s="4" t="e">
        <v>#N/A</v>
      </c>
      <c r="F3575" s="4">
        <v>0.18</v>
      </c>
      <c r="K3575" s="4">
        <v>0.17</v>
      </c>
      <c r="L3575" s="4">
        <v>0.32090000000000002</v>
      </c>
      <c r="M3575" s="4">
        <v>0.52769999999999995</v>
      </c>
      <c r="N3575" s="4">
        <v>0.48</v>
      </c>
      <c r="O3575" s="4">
        <v>0.40039999999999998</v>
      </c>
      <c r="P3575" s="4">
        <v>0.50390000000000001</v>
      </c>
    </row>
    <row r="3576" spans="1:16" x14ac:dyDescent="0.25">
      <c r="A3576" t="s">
        <v>3329</v>
      </c>
      <c r="B3576" s="2">
        <v>0</v>
      </c>
      <c r="E3576" s="4" t="e">
        <v>#N/A</v>
      </c>
      <c r="F3576" s="4">
        <v>0.18</v>
      </c>
      <c r="K3576" s="4">
        <v>0.17</v>
      </c>
      <c r="L3576" s="4">
        <v>0.32090000000000002</v>
      </c>
      <c r="M3576" s="4">
        <v>0.52769999999999995</v>
      </c>
      <c r="N3576" s="4">
        <v>0.48</v>
      </c>
      <c r="O3576" s="4">
        <v>0.40039999999999998</v>
      </c>
      <c r="P3576" s="4">
        <v>0.50390000000000001</v>
      </c>
    </row>
    <row r="3577" spans="1:16" x14ac:dyDescent="0.25">
      <c r="A3577" t="s">
        <v>3330</v>
      </c>
      <c r="B3577" s="2">
        <v>0</v>
      </c>
      <c r="E3577" s="4" t="e">
        <v>#N/A</v>
      </c>
      <c r="F3577" s="4">
        <v>0.18</v>
      </c>
      <c r="K3577" s="4">
        <v>0.17</v>
      </c>
      <c r="L3577" s="4">
        <v>0.32090000000000002</v>
      </c>
      <c r="M3577" s="4">
        <v>0.52769999999999995</v>
      </c>
      <c r="N3577" s="4">
        <v>0.48</v>
      </c>
      <c r="O3577" s="4">
        <v>0.40039999999999998</v>
      </c>
      <c r="P3577" s="4">
        <v>0.50390000000000001</v>
      </c>
    </row>
    <row r="3578" spans="1:16" x14ac:dyDescent="0.25">
      <c r="A3578" t="s">
        <v>3331</v>
      </c>
      <c r="B3578" s="2">
        <v>0</v>
      </c>
      <c r="E3578" s="4" t="e">
        <v>#N/A</v>
      </c>
      <c r="F3578" s="4">
        <v>0.18</v>
      </c>
      <c r="K3578" s="4">
        <v>0.17</v>
      </c>
      <c r="L3578" s="4">
        <v>0.32090000000000002</v>
      </c>
      <c r="M3578" s="4">
        <v>0.52769999999999995</v>
      </c>
      <c r="N3578" s="4">
        <v>0.48</v>
      </c>
      <c r="O3578" s="4">
        <v>0.40039999999999998</v>
      </c>
      <c r="P3578" s="4">
        <v>0.50390000000000001</v>
      </c>
    </row>
    <row r="3579" spans="1:16" x14ac:dyDescent="0.25">
      <c r="A3579" t="s">
        <v>3332</v>
      </c>
      <c r="B3579" s="2">
        <v>0</v>
      </c>
      <c r="E3579" s="4" t="e">
        <v>#N/A</v>
      </c>
      <c r="F3579" s="4">
        <v>0.18</v>
      </c>
      <c r="K3579" s="4">
        <v>0.17</v>
      </c>
      <c r="L3579" s="4">
        <v>0.32090000000000002</v>
      </c>
      <c r="M3579" s="4">
        <v>0.52769999999999995</v>
      </c>
      <c r="N3579" s="4">
        <v>0.48</v>
      </c>
      <c r="O3579" s="4">
        <v>0.40039999999999998</v>
      </c>
      <c r="P3579" s="4">
        <v>0.50390000000000001</v>
      </c>
    </row>
    <row r="3580" spans="1:16" x14ac:dyDescent="0.25">
      <c r="A3580" t="s">
        <v>3333</v>
      </c>
      <c r="B3580" s="2">
        <v>0</v>
      </c>
      <c r="E3580" s="4" t="e">
        <v>#N/A</v>
      </c>
      <c r="F3580" s="4">
        <v>0.18</v>
      </c>
      <c r="K3580" s="4">
        <v>0.17</v>
      </c>
      <c r="L3580" s="4">
        <v>0.32090000000000002</v>
      </c>
      <c r="M3580" s="4">
        <v>0.52769999999999995</v>
      </c>
      <c r="N3580" s="4">
        <v>0.48</v>
      </c>
      <c r="O3580" s="4">
        <v>0.40039999999999998</v>
      </c>
      <c r="P3580" s="4">
        <v>0.50390000000000001</v>
      </c>
    </row>
    <row r="3581" spans="1:16" x14ac:dyDescent="0.25">
      <c r="A3581" t="s">
        <v>3334</v>
      </c>
      <c r="B3581" s="2">
        <v>0</v>
      </c>
      <c r="E3581" s="4" t="e">
        <v>#N/A</v>
      </c>
      <c r="F3581" s="4">
        <v>0.18</v>
      </c>
      <c r="K3581" s="4">
        <v>0.17</v>
      </c>
      <c r="L3581" s="4">
        <v>0.32090000000000002</v>
      </c>
      <c r="M3581" s="4">
        <v>0.52769999999999995</v>
      </c>
      <c r="N3581" s="4">
        <v>0.48</v>
      </c>
      <c r="O3581" s="4">
        <v>0.40039999999999998</v>
      </c>
      <c r="P3581" s="4">
        <v>0.50390000000000001</v>
      </c>
    </row>
    <row r="3582" spans="1:16" x14ac:dyDescent="0.25">
      <c r="A3582" t="s">
        <v>3335</v>
      </c>
      <c r="B3582" s="2">
        <v>0</v>
      </c>
      <c r="E3582" s="4" t="e">
        <v>#N/A</v>
      </c>
      <c r="F3582" s="4">
        <v>0.18</v>
      </c>
      <c r="K3582" s="4">
        <v>0.17</v>
      </c>
      <c r="L3582" s="4">
        <v>0.32090000000000002</v>
      </c>
      <c r="M3582" s="4">
        <v>0.52769999999999995</v>
      </c>
      <c r="N3582" s="4">
        <v>0.48</v>
      </c>
      <c r="O3582" s="4">
        <v>0.40039999999999998</v>
      </c>
      <c r="P3582" s="4">
        <v>0.50390000000000001</v>
      </c>
    </row>
    <row r="3583" spans="1:16" x14ac:dyDescent="0.25">
      <c r="A3583" t="s">
        <v>3336</v>
      </c>
      <c r="B3583" s="2">
        <v>0</v>
      </c>
      <c r="E3583" s="4" t="e">
        <v>#N/A</v>
      </c>
      <c r="F3583" s="4">
        <v>0.18</v>
      </c>
      <c r="K3583" s="4">
        <v>0.17</v>
      </c>
      <c r="L3583" s="4">
        <v>0.32090000000000002</v>
      </c>
      <c r="M3583" s="4">
        <v>0.52769999999999995</v>
      </c>
      <c r="N3583" s="4">
        <v>0.48</v>
      </c>
      <c r="O3583" s="4">
        <v>0.40039999999999998</v>
      </c>
      <c r="P3583" s="4">
        <v>0.50390000000000001</v>
      </c>
    </row>
    <row r="3584" spans="1:16" x14ac:dyDescent="0.25">
      <c r="A3584" t="s">
        <v>3337</v>
      </c>
      <c r="B3584" s="2">
        <v>0</v>
      </c>
      <c r="E3584" s="4" t="e">
        <v>#N/A</v>
      </c>
      <c r="F3584" s="4">
        <v>0.18</v>
      </c>
      <c r="K3584" s="4">
        <v>0.17</v>
      </c>
      <c r="L3584" s="4">
        <v>0.32090000000000002</v>
      </c>
      <c r="M3584" s="4">
        <v>0.52769999999999995</v>
      </c>
      <c r="N3584" s="4">
        <v>0.48</v>
      </c>
      <c r="O3584" s="4">
        <v>0.40039999999999998</v>
      </c>
      <c r="P3584" s="4">
        <v>0.50390000000000001</v>
      </c>
    </row>
    <row r="3585" spans="1:16" x14ac:dyDescent="0.25">
      <c r="A3585" t="s">
        <v>3338</v>
      </c>
      <c r="B3585" s="2">
        <v>0</v>
      </c>
      <c r="E3585" s="4" t="e">
        <v>#N/A</v>
      </c>
      <c r="F3585" s="4">
        <v>0.18</v>
      </c>
      <c r="K3585" s="4">
        <v>0.17</v>
      </c>
      <c r="L3585" s="4">
        <v>0.32090000000000002</v>
      </c>
      <c r="M3585" s="4">
        <v>0.52769999999999995</v>
      </c>
      <c r="N3585" s="4">
        <v>0.48</v>
      </c>
      <c r="O3585" s="4">
        <v>0.40039999999999998</v>
      </c>
      <c r="P3585" s="4">
        <v>0.50390000000000001</v>
      </c>
    </row>
    <row r="3586" spans="1:16" x14ac:dyDescent="0.25">
      <c r="A3586" t="s">
        <v>3339</v>
      </c>
      <c r="B3586" s="2">
        <v>0</v>
      </c>
      <c r="E3586" s="4" t="e">
        <v>#N/A</v>
      </c>
      <c r="F3586" s="4">
        <v>0.18</v>
      </c>
      <c r="K3586" s="4">
        <v>0.17</v>
      </c>
      <c r="L3586" s="4">
        <v>0.32090000000000002</v>
      </c>
      <c r="M3586" s="4">
        <v>0.52769999999999995</v>
      </c>
      <c r="N3586" s="4">
        <v>0.48</v>
      </c>
      <c r="O3586" s="4">
        <v>0.40039999999999998</v>
      </c>
      <c r="P3586" s="4">
        <v>0.50390000000000001</v>
      </c>
    </row>
    <row r="3587" spans="1:16" x14ac:dyDescent="0.25">
      <c r="A3587" t="s">
        <v>3340</v>
      </c>
      <c r="B3587" s="2">
        <v>0</v>
      </c>
      <c r="E3587" s="4" t="e">
        <v>#N/A</v>
      </c>
      <c r="F3587" s="4">
        <v>0.18</v>
      </c>
      <c r="K3587" s="4">
        <v>0.17</v>
      </c>
      <c r="L3587" s="4">
        <v>0.32090000000000002</v>
      </c>
      <c r="M3587" s="4">
        <v>0.52769999999999995</v>
      </c>
      <c r="N3587" s="4">
        <v>0.48</v>
      </c>
      <c r="O3587" s="4">
        <v>0.40039999999999998</v>
      </c>
      <c r="P3587" s="4">
        <v>0.50390000000000001</v>
      </c>
    </row>
    <row r="3588" spans="1:16" x14ac:dyDescent="0.25">
      <c r="A3588" t="s">
        <v>3341</v>
      </c>
      <c r="B3588" s="2">
        <v>0</v>
      </c>
      <c r="E3588" s="4" t="e">
        <v>#N/A</v>
      </c>
      <c r="F3588" s="4">
        <v>0.18</v>
      </c>
      <c r="K3588" s="4">
        <v>0.17</v>
      </c>
      <c r="L3588" s="4">
        <v>0.32090000000000002</v>
      </c>
      <c r="M3588" s="4">
        <v>0.52769999999999995</v>
      </c>
      <c r="N3588" s="4">
        <v>0.48</v>
      </c>
      <c r="O3588" s="4">
        <v>0.40039999999999998</v>
      </c>
      <c r="P3588" s="4">
        <v>0.50390000000000001</v>
      </c>
    </row>
    <row r="3589" spans="1:16" x14ac:dyDescent="0.25">
      <c r="A3589" t="s">
        <v>3342</v>
      </c>
      <c r="B3589" s="2">
        <v>0</v>
      </c>
      <c r="E3589" s="4" t="e">
        <v>#N/A</v>
      </c>
      <c r="F3589" s="4">
        <v>0.18</v>
      </c>
      <c r="K3589" s="4">
        <v>0.17</v>
      </c>
      <c r="L3589" s="4">
        <v>0.32090000000000002</v>
      </c>
      <c r="M3589" s="4">
        <v>0.52769999999999995</v>
      </c>
      <c r="N3589" s="4">
        <v>0.48</v>
      </c>
      <c r="O3589" s="4">
        <v>0.40039999999999998</v>
      </c>
      <c r="P3589" s="4">
        <v>0.50390000000000001</v>
      </c>
    </row>
    <row r="3590" spans="1:16" x14ac:dyDescent="0.25">
      <c r="A3590" t="s">
        <v>3343</v>
      </c>
      <c r="B3590" s="2">
        <v>0</v>
      </c>
      <c r="E3590" s="4" t="e">
        <v>#N/A</v>
      </c>
      <c r="F3590" s="4">
        <v>0.18</v>
      </c>
      <c r="K3590" s="4">
        <v>0.17</v>
      </c>
      <c r="L3590" s="4">
        <v>0.32090000000000002</v>
      </c>
      <c r="M3590" s="4">
        <v>0.52769999999999995</v>
      </c>
      <c r="N3590" s="4">
        <v>0.48</v>
      </c>
      <c r="O3590" s="4">
        <v>0.40039999999999998</v>
      </c>
      <c r="P3590" s="4">
        <v>0.50390000000000001</v>
      </c>
    </row>
    <row r="3591" spans="1:16" x14ac:dyDescent="0.25">
      <c r="A3591" t="s">
        <v>3344</v>
      </c>
      <c r="B3591" s="2">
        <v>0</v>
      </c>
      <c r="E3591" s="4" t="e">
        <v>#N/A</v>
      </c>
      <c r="F3591" s="4">
        <v>0.18</v>
      </c>
      <c r="K3591" s="4">
        <v>0.17</v>
      </c>
      <c r="L3591" s="4">
        <v>0.32090000000000002</v>
      </c>
      <c r="M3591" s="4">
        <v>0.52769999999999995</v>
      </c>
      <c r="N3591" s="4">
        <v>0.48</v>
      </c>
      <c r="O3591" s="4">
        <v>0.40039999999999998</v>
      </c>
      <c r="P3591" s="4">
        <v>0.50390000000000001</v>
      </c>
    </row>
    <row r="3592" spans="1:16" x14ac:dyDescent="0.25">
      <c r="A3592" t="s">
        <v>3345</v>
      </c>
      <c r="B3592" s="2">
        <v>0</v>
      </c>
      <c r="E3592" s="4" t="e">
        <v>#N/A</v>
      </c>
      <c r="F3592" s="4">
        <v>0.18</v>
      </c>
      <c r="K3592" s="4">
        <v>0.17</v>
      </c>
      <c r="L3592" s="4">
        <v>0.32090000000000002</v>
      </c>
      <c r="M3592" s="4">
        <v>0.52769999999999995</v>
      </c>
      <c r="N3592" s="4">
        <v>0.48</v>
      </c>
      <c r="O3592" s="4">
        <v>0.40039999999999998</v>
      </c>
      <c r="P3592" s="4">
        <v>0.50390000000000001</v>
      </c>
    </row>
    <row r="3593" spans="1:16" x14ac:dyDescent="0.25">
      <c r="A3593" t="s">
        <v>3346</v>
      </c>
      <c r="B3593" s="2">
        <v>0</v>
      </c>
      <c r="E3593" s="4" t="e">
        <v>#N/A</v>
      </c>
      <c r="F3593" s="4">
        <v>0.18</v>
      </c>
      <c r="K3593" s="4">
        <v>0.17</v>
      </c>
      <c r="L3593" s="4">
        <v>0.32090000000000002</v>
      </c>
      <c r="M3593" s="4">
        <v>0.52769999999999995</v>
      </c>
      <c r="N3593" s="4">
        <v>0.48</v>
      </c>
      <c r="O3593" s="4">
        <v>0.40039999999999998</v>
      </c>
      <c r="P3593" s="4">
        <v>0.50390000000000001</v>
      </c>
    </row>
    <row r="3594" spans="1:16" x14ac:dyDescent="0.25">
      <c r="A3594" t="s">
        <v>3347</v>
      </c>
      <c r="B3594" s="2">
        <v>0</v>
      </c>
      <c r="E3594" s="4" t="e">
        <v>#N/A</v>
      </c>
      <c r="F3594" s="4">
        <v>0.18</v>
      </c>
      <c r="K3594" s="4">
        <v>0.17</v>
      </c>
      <c r="L3594" s="4">
        <v>0.32090000000000002</v>
      </c>
      <c r="M3594" s="4">
        <v>0.52769999999999995</v>
      </c>
      <c r="N3594" s="4">
        <v>0.48</v>
      </c>
      <c r="O3594" s="4">
        <v>0.40039999999999998</v>
      </c>
      <c r="P3594" s="4">
        <v>0.50390000000000001</v>
      </c>
    </row>
    <row r="3595" spans="1:16" x14ac:dyDescent="0.25">
      <c r="A3595" t="s">
        <v>3348</v>
      </c>
      <c r="B3595" s="2">
        <v>0</v>
      </c>
      <c r="E3595" s="4" t="e">
        <v>#N/A</v>
      </c>
      <c r="F3595" s="4">
        <v>0.18</v>
      </c>
      <c r="K3595" s="4">
        <v>0.17</v>
      </c>
      <c r="L3595" s="4">
        <v>0.32090000000000002</v>
      </c>
      <c r="M3595" s="4">
        <v>0.52769999999999995</v>
      </c>
      <c r="N3595" s="4">
        <v>0.48</v>
      </c>
      <c r="O3595" s="4">
        <v>0.40039999999999998</v>
      </c>
      <c r="P3595" s="4">
        <v>0.50390000000000001</v>
      </c>
    </row>
    <row r="3596" spans="1:16" x14ac:dyDescent="0.25">
      <c r="A3596" t="s">
        <v>3349</v>
      </c>
      <c r="B3596" s="2">
        <v>0</v>
      </c>
      <c r="E3596" s="4" t="e">
        <v>#N/A</v>
      </c>
      <c r="F3596" s="4">
        <v>0.18</v>
      </c>
      <c r="K3596" s="4">
        <v>0.17</v>
      </c>
      <c r="L3596" s="4">
        <v>0.32090000000000002</v>
      </c>
      <c r="M3596" s="4">
        <v>0.52769999999999995</v>
      </c>
      <c r="N3596" s="4">
        <v>0.48</v>
      </c>
      <c r="O3596" s="4">
        <v>0.40039999999999998</v>
      </c>
      <c r="P3596" s="4">
        <v>0.50390000000000001</v>
      </c>
    </row>
    <row r="3597" spans="1:16" x14ac:dyDescent="0.25">
      <c r="A3597" t="s">
        <v>3350</v>
      </c>
      <c r="B3597" s="2">
        <v>0</v>
      </c>
      <c r="E3597" s="4" t="e">
        <v>#N/A</v>
      </c>
      <c r="F3597" s="4">
        <v>0.18</v>
      </c>
      <c r="K3597" s="4">
        <v>0.17</v>
      </c>
      <c r="L3597" s="4">
        <v>0.32090000000000002</v>
      </c>
      <c r="M3597" s="4">
        <v>0.52769999999999995</v>
      </c>
      <c r="N3597" s="4">
        <v>0.48</v>
      </c>
      <c r="O3597" s="4">
        <v>0.40039999999999998</v>
      </c>
      <c r="P3597" s="4">
        <v>0.50390000000000001</v>
      </c>
    </row>
    <row r="3598" spans="1:16" x14ac:dyDescent="0.25">
      <c r="A3598" t="s">
        <v>3351</v>
      </c>
      <c r="B3598" s="2">
        <v>0</v>
      </c>
      <c r="E3598" s="4" t="e">
        <v>#N/A</v>
      </c>
      <c r="F3598" s="4">
        <v>0.18</v>
      </c>
      <c r="K3598" s="4">
        <v>0.17</v>
      </c>
      <c r="L3598" s="4">
        <v>0.32090000000000002</v>
      </c>
      <c r="M3598" s="4">
        <v>0.52769999999999995</v>
      </c>
      <c r="N3598" s="4">
        <v>0.48</v>
      </c>
      <c r="O3598" s="4">
        <v>0.40039999999999998</v>
      </c>
      <c r="P3598" s="4">
        <v>0.50390000000000001</v>
      </c>
    </row>
    <row r="3599" spans="1:16" x14ac:dyDescent="0.25">
      <c r="A3599" t="s">
        <v>3352</v>
      </c>
      <c r="B3599" s="2">
        <v>0</v>
      </c>
      <c r="E3599" s="4" t="e">
        <v>#N/A</v>
      </c>
      <c r="F3599" s="4">
        <v>0.18</v>
      </c>
      <c r="K3599" s="4">
        <v>0.17</v>
      </c>
      <c r="L3599" s="4">
        <v>0.32090000000000002</v>
      </c>
      <c r="M3599" s="4">
        <v>0.52769999999999995</v>
      </c>
      <c r="N3599" s="4">
        <v>0.48</v>
      </c>
      <c r="O3599" s="4">
        <v>0.40039999999999998</v>
      </c>
      <c r="P3599" s="4">
        <v>0.50390000000000001</v>
      </c>
    </row>
    <row r="3600" spans="1:16" x14ac:dyDescent="0.25">
      <c r="A3600" t="s">
        <v>3353</v>
      </c>
      <c r="B3600" s="2">
        <v>0</v>
      </c>
      <c r="E3600" s="4" t="e">
        <v>#N/A</v>
      </c>
      <c r="F3600" s="4">
        <v>0.18</v>
      </c>
      <c r="K3600" s="4">
        <v>0.17</v>
      </c>
      <c r="L3600" s="4">
        <v>0.32090000000000002</v>
      </c>
      <c r="M3600" s="4">
        <v>0.52769999999999995</v>
      </c>
      <c r="N3600" s="4">
        <v>0.48</v>
      </c>
      <c r="O3600" s="4">
        <v>0.40039999999999998</v>
      </c>
      <c r="P3600" s="4">
        <v>0.50390000000000001</v>
      </c>
    </row>
    <row r="3601" spans="1:16" x14ac:dyDescent="0.25">
      <c r="A3601" t="s">
        <v>3354</v>
      </c>
      <c r="B3601" s="2">
        <v>0</v>
      </c>
      <c r="E3601" s="4" t="e">
        <v>#N/A</v>
      </c>
      <c r="F3601" s="4">
        <v>0.18</v>
      </c>
      <c r="K3601" s="4">
        <v>0.17</v>
      </c>
      <c r="L3601" s="4">
        <v>0.32090000000000002</v>
      </c>
      <c r="M3601" s="4">
        <v>0.52769999999999995</v>
      </c>
      <c r="N3601" s="4">
        <v>0.48</v>
      </c>
      <c r="O3601" s="4">
        <v>0.40039999999999998</v>
      </c>
      <c r="P3601" s="4">
        <v>0.50390000000000001</v>
      </c>
    </row>
    <row r="3602" spans="1:16" x14ac:dyDescent="0.25">
      <c r="A3602" t="s">
        <v>3355</v>
      </c>
      <c r="B3602" s="2">
        <v>0</v>
      </c>
      <c r="E3602" s="4" t="e">
        <v>#N/A</v>
      </c>
      <c r="F3602" s="4">
        <v>0.18</v>
      </c>
      <c r="K3602" s="4">
        <v>0.17</v>
      </c>
      <c r="L3602" s="4">
        <v>0.32090000000000002</v>
      </c>
      <c r="M3602" s="4">
        <v>0.52769999999999995</v>
      </c>
      <c r="N3602" s="4">
        <v>0.48</v>
      </c>
      <c r="O3602" s="4">
        <v>0.40039999999999998</v>
      </c>
      <c r="P3602" s="4">
        <v>0.50390000000000001</v>
      </c>
    </row>
    <row r="3603" spans="1:16" x14ac:dyDescent="0.25">
      <c r="A3603" t="s">
        <v>3356</v>
      </c>
      <c r="B3603" s="2">
        <v>0</v>
      </c>
      <c r="E3603" s="4" t="e">
        <v>#N/A</v>
      </c>
      <c r="F3603" s="4">
        <v>0.18</v>
      </c>
      <c r="K3603" s="4">
        <v>0.17</v>
      </c>
      <c r="L3603" s="4">
        <v>0.32090000000000002</v>
      </c>
      <c r="M3603" s="4">
        <v>0.52769999999999995</v>
      </c>
      <c r="N3603" s="4">
        <v>0.48</v>
      </c>
      <c r="O3603" s="4">
        <v>0.40039999999999998</v>
      </c>
      <c r="P3603" s="4">
        <v>0.50390000000000001</v>
      </c>
    </row>
    <row r="3604" spans="1:16" x14ac:dyDescent="0.25">
      <c r="A3604" t="s">
        <v>3357</v>
      </c>
      <c r="B3604" s="2">
        <v>0</v>
      </c>
      <c r="E3604" s="4" t="e">
        <v>#N/A</v>
      </c>
      <c r="F3604" s="4">
        <v>0.18</v>
      </c>
      <c r="K3604" s="4">
        <v>0.17</v>
      </c>
      <c r="L3604" s="4">
        <v>0.32090000000000002</v>
      </c>
      <c r="M3604" s="4">
        <v>0.52769999999999995</v>
      </c>
      <c r="N3604" s="4">
        <v>0.48</v>
      </c>
      <c r="O3604" s="4">
        <v>0.40039999999999998</v>
      </c>
      <c r="P3604" s="4">
        <v>0.50390000000000001</v>
      </c>
    </row>
    <row r="3605" spans="1:16" x14ac:dyDescent="0.25">
      <c r="A3605" t="s">
        <v>3358</v>
      </c>
      <c r="B3605" s="2">
        <v>0</v>
      </c>
      <c r="E3605" s="4" t="e">
        <v>#N/A</v>
      </c>
      <c r="F3605" s="4">
        <v>0.18</v>
      </c>
      <c r="K3605" s="4">
        <v>0.17</v>
      </c>
      <c r="L3605" s="4">
        <v>0.32090000000000002</v>
      </c>
      <c r="M3605" s="4">
        <v>0.52769999999999995</v>
      </c>
      <c r="N3605" s="4">
        <v>0.48</v>
      </c>
      <c r="O3605" s="4">
        <v>0.40039999999999998</v>
      </c>
      <c r="P3605" s="4">
        <v>0.50390000000000001</v>
      </c>
    </row>
    <row r="3606" spans="1:16" x14ac:dyDescent="0.25">
      <c r="A3606" t="s">
        <v>3359</v>
      </c>
      <c r="B3606" s="2">
        <v>0</v>
      </c>
      <c r="E3606" s="4" t="e">
        <v>#N/A</v>
      </c>
      <c r="F3606" s="4">
        <v>0.18</v>
      </c>
      <c r="K3606" s="4">
        <v>0.17</v>
      </c>
      <c r="L3606" s="4">
        <v>0.32090000000000002</v>
      </c>
      <c r="M3606" s="4">
        <v>0.52769999999999995</v>
      </c>
      <c r="N3606" s="4">
        <v>0.48</v>
      </c>
      <c r="O3606" s="4">
        <v>0.40039999999999998</v>
      </c>
      <c r="P3606" s="4">
        <v>0.50390000000000001</v>
      </c>
    </row>
    <row r="3607" spans="1:16" x14ac:dyDescent="0.25">
      <c r="A3607" t="s">
        <v>3360</v>
      </c>
      <c r="B3607" s="2">
        <v>0</v>
      </c>
      <c r="E3607" s="4" t="e">
        <v>#N/A</v>
      </c>
      <c r="F3607" s="4">
        <v>0.18</v>
      </c>
      <c r="K3607" s="4">
        <v>0.17</v>
      </c>
      <c r="L3607" s="4">
        <v>0.32090000000000002</v>
      </c>
      <c r="M3607" s="4">
        <v>0.52769999999999995</v>
      </c>
      <c r="N3607" s="4">
        <v>0.48</v>
      </c>
      <c r="O3607" s="4">
        <v>0.40039999999999998</v>
      </c>
      <c r="P3607" s="4">
        <v>0.50390000000000001</v>
      </c>
    </row>
    <row r="3608" spans="1:16" x14ac:dyDescent="0.25">
      <c r="A3608" t="s">
        <v>3361</v>
      </c>
      <c r="B3608" s="2">
        <v>0</v>
      </c>
      <c r="E3608" s="4" t="e">
        <v>#N/A</v>
      </c>
      <c r="F3608" s="4">
        <v>0.18</v>
      </c>
      <c r="K3608" s="4">
        <v>0.17</v>
      </c>
      <c r="L3608" s="4">
        <v>0.32090000000000002</v>
      </c>
      <c r="M3608" s="4">
        <v>0.52769999999999995</v>
      </c>
      <c r="N3608" s="4">
        <v>0.48</v>
      </c>
      <c r="O3608" s="4">
        <v>0.40039999999999998</v>
      </c>
      <c r="P3608" s="4">
        <v>0.50390000000000001</v>
      </c>
    </row>
    <row r="3609" spans="1:16" x14ac:dyDescent="0.25">
      <c r="A3609" t="s">
        <v>3362</v>
      </c>
      <c r="B3609" s="2">
        <v>0</v>
      </c>
      <c r="E3609" s="4" t="e">
        <v>#N/A</v>
      </c>
      <c r="F3609" s="4">
        <v>0.18</v>
      </c>
      <c r="K3609" s="4">
        <v>0.17</v>
      </c>
      <c r="L3609" s="4">
        <v>0.32090000000000002</v>
      </c>
      <c r="M3609" s="4">
        <v>0.52769999999999995</v>
      </c>
      <c r="N3609" s="4">
        <v>0.48</v>
      </c>
      <c r="O3609" s="4">
        <v>0.40039999999999998</v>
      </c>
      <c r="P3609" s="4">
        <v>0.50390000000000001</v>
      </c>
    </row>
    <row r="3610" spans="1:16" x14ac:dyDescent="0.25">
      <c r="A3610" t="s">
        <v>3363</v>
      </c>
      <c r="B3610" s="2">
        <v>0</v>
      </c>
      <c r="E3610" s="4" t="e">
        <v>#N/A</v>
      </c>
      <c r="F3610" s="4">
        <v>0.18</v>
      </c>
      <c r="K3610" s="4">
        <v>0.17</v>
      </c>
      <c r="L3610" s="4">
        <v>0.32090000000000002</v>
      </c>
      <c r="M3610" s="4">
        <v>0.52769999999999995</v>
      </c>
      <c r="N3610" s="4">
        <v>0.48</v>
      </c>
      <c r="O3610" s="4">
        <v>0.40039999999999998</v>
      </c>
      <c r="P3610" s="4">
        <v>0.50390000000000001</v>
      </c>
    </row>
    <row r="3611" spans="1:16" x14ac:dyDescent="0.25">
      <c r="A3611" t="s">
        <v>3364</v>
      </c>
      <c r="B3611" s="2">
        <v>0</v>
      </c>
      <c r="E3611" s="4" t="e">
        <v>#N/A</v>
      </c>
      <c r="F3611" s="4">
        <v>0.18</v>
      </c>
      <c r="K3611" s="4">
        <v>0.17</v>
      </c>
      <c r="L3611" s="4">
        <v>0.32090000000000002</v>
      </c>
      <c r="M3611" s="4">
        <v>0.52769999999999995</v>
      </c>
      <c r="N3611" s="4">
        <v>0.48</v>
      </c>
      <c r="O3611" s="4">
        <v>0.40039999999999998</v>
      </c>
      <c r="P3611" s="4">
        <v>0.50390000000000001</v>
      </c>
    </row>
    <row r="3612" spans="1:16" x14ac:dyDescent="0.25">
      <c r="A3612" t="s">
        <v>3365</v>
      </c>
      <c r="B3612" s="2">
        <v>0</v>
      </c>
      <c r="E3612" s="4" t="e">
        <v>#N/A</v>
      </c>
      <c r="F3612" s="4">
        <v>0.18</v>
      </c>
      <c r="K3612" s="4">
        <v>0.17</v>
      </c>
      <c r="L3612" s="4">
        <v>0.32090000000000002</v>
      </c>
      <c r="M3612" s="4">
        <v>0.52769999999999995</v>
      </c>
      <c r="N3612" s="4">
        <v>0.48</v>
      </c>
      <c r="O3612" s="4">
        <v>0.40039999999999998</v>
      </c>
      <c r="P3612" s="4">
        <v>0.50390000000000001</v>
      </c>
    </row>
    <row r="3613" spans="1:16" x14ac:dyDescent="0.25">
      <c r="A3613" t="s">
        <v>3366</v>
      </c>
      <c r="B3613" s="2">
        <v>0</v>
      </c>
      <c r="E3613" s="4" t="e">
        <v>#N/A</v>
      </c>
      <c r="F3613" s="4">
        <v>0.18</v>
      </c>
      <c r="K3613" s="4">
        <v>0.17</v>
      </c>
      <c r="L3613" s="4">
        <v>0.32090000000000002</v>
      </c>
      <c r="M3613" s="4">
        <v>0.52769999999999995</v>
      </c>
      <c r="N3613" s="4">
        <v>0.48</v>
      </c>
      <c r="O3613" s="4">
        <v>0.40039999999999998</v>
      </c>
      <c r="P3613" s="4">
        <v>0.50390000000000001</v>
      </c>
    </row>
    <row r="3614" spans="1:16" x14ac:dyDescent="0.25">
      <c r="A3614" t="s">
        <v>3367</v>
      </c>
      <c r="B3614" s="2">
        <v>0</v>
      </c>
      <c r="E3614" s="4" t="e">
        <v>#N/A</v>
      </c>
      <c r="F3614" s="4">
        <v>0.18</v>
      </c>
      <c r="K3614" s="4">
        <v>0.17</v>
      </c>
      <c r="L3614" s="4">
        <v>0.32090000000000002</v>
      </c>
      <c r="M3614" s="4">
        <v>0.52769999999999995</v>
      </c>
      <c r="N3614" s="4">
        <v>0.48</v>
      </c>
      <c r="O3614" s="4">
        <v>0.40039999999999998</v>
      </c>
      <c r="P3614" s="4">
        <v>0.50390000000000001</v>
      </c>
    </row>
    <row r="3615" spans="1:16" x14ac:dyDescent="0.25">
      <c r="A3615" t="s">
        <v>3368</v>
      </c>
      <c r="B3615" s="2">
        <v>0</v>
      </c>
      <c r="E3615" s="4" t="e">
        <v>#N/A</v>
      </c>
      <c r="F3615" s="4">
        <v>0.18</v>
      </c>
      <c r="K3615" s="4">
        <v>0.17</v>
      </c>
      <c r="L3615" s="4">
        <v>0.32090000000000002</v>
      </c>
      <c r="M3615" s="4">
        <v>0.52769999999999995</v>
      </c>
      <c r="N3615" s="4">
        <v>0.48</v>
      </c>
      <c r="O3615" s="4">
        <v>0.40039999999999998</v>
      </c>
      <c r="P3615" s="4">
        <v>0.50390000000000001</v>
      </c>
    </row>
    <row r="3616" spans="1:16" x14ac:dyDescent="0.25">
      <c r="A3616" t="s">
        <v>3369</v>
      </c>
      <c r="B3616" s="2">
        <v>0</v>
      </c>
      <c r="E3616" s="4" t="e">
        <v>#N/A</v>
      </c>
      <c r="F3616" s="4">
        <v>0.18</v>
      </c>
      <c r="K3616" s="4">
        <v>0.17</v>
      </c>
      <c r="L3616" s="4">
        <v>0.32090000000000002</v>
      </c>
      <c r="M3616" s="4">
        <v>0.52769999999999995</v>
      </c>
      <c r="N3616" s="4">
        <v>0.48</v>
      </c>
      <c r="O3616" s="4">
        <v>0.40039999999999998</v>
      </c>
      <c r="P3616" s="4">
        <v>0.50390000000000001</v>
      </c>
    </row>
    <row r="3617" spans="1:16" x14ac:dyDescent="0.25">
      <c r="A3617" t="s">
        <v>3370</v>
      </c>
      <c r="B3617" s="2">
        <v>0</v>
      </c>
      <c r="E3617" s="4" t="e">
        <v>#N/A</v>
      </c>
      <c r="F3617" s="4">
        <v>0.18</v>
      </c>
      <c r="K3617" s="4">
        <v>0.17</v>
      </c>
      <c r="L3617" s="4">
        <v>0.32090000000000002</v>
      </c>
      <c r="M3617" s="4">
        <v>0.52769999999999995</v>
      </c>
      <c r="N3617" s="4">
        <v>0.48</v>
      </c>
      <c r="O3617" s="4">
        <v>0.40039999999999998</v>
      </c>
      <c r="P3617" s="4">
        <v>0.50390000000000001</v>
      </c>
    </row>
    <row r="3618" spans="1:16" x14ac:dyDescent="0.25">
      <c r="A3618" t="s">
        <v>3371</v>
      </c>
      <c r="B3618" s="2">
        <v>0</v>
      </c>
      <c r="E3618" s="4" t="e">
        <v>#N/A</v>
      </c>
      <c r="F3618" s="4">
        <v>0.18</v>
      </c>
      <c r="K3618" s="4">
        <v>0.17</v>
      </c>
      <c r="L3618" s="4">
        <v>0.32090000000000002</v>
      </c>
      <c r="M3618" s="4">
        <v>0.52769999999999995</v>
      </c>
      <c r="N3618" s="4">
        <v>0.48</v>
      </c>
      <c r="O3618" s="4">
        <v>0.40039999999999998</v>
      </c>
      <c r="P3618" s="4">
        <v>0.50390000000000001</v>
      </c>
    </row>
    <row r="3619" spans="1:16" x14ac:dyDescent="0.25">
      <c r="A3619" t="s">
        <v>3372</v>
      </c>
      <c r="B3619" s="2">
        <v>0</v>
      </c>
      <c r="E3619" s="4" t="e">
        <v>#N/A</v>
      </c>
      <c r="F3619" s="4">
        <v>0.18</v>
      </c>
      <c r="K3619" s="4">
        <v>0.17</v>
      </c>
      <c r="L3619" s="4">
        <v>0.32090000000000002</v>
      </c>
      <c r="M3619" s="4">
        <v>0.52769999999999995</v>
      </c>
      <c r="N3619" s="4">
        <v>0.48</v>
      </c>
      <c r="O3619" s="4">
        <v>0.40039999999999998</v>
      </c>
      <c r="P3619" s="4">
        <v>0.50390000000000001</v>
      </c>
    </row>
    <row r="3620" spans="1:16" x14ac:dyDescent="0.25">
      <c r="A3620" t="s">
        <v>3373</v>
      </c>
      <c r="B3620" s="2">
        <v>0</v>
      </c>
      <c r="E3620" s="4" t="e">
        <v>#N/A</v>
      </c>
      <c r="F3620" s="4">
        <v>0.18</v>
      </c>
      <c r="K3620" s="4">
        <v>0.17</v>
      </c>
      <c r="L3620" s="4">
        <v>0.32090000000000002</v>
      </c>
      <c r="M3620" s="4">
        <v>0.52769999999999995</v>
      </c>
      <c r="N3620" s="4">
        <v>0.48</v>
      </c>
      <c r="O3620" s="4">
        <v>0.40039999999999998</v>
      </c>
      <c r="P3620" s="4">
        <v>0.50390000000000001</v>
      </c>
    </row>
    <row r="3621" spans="1:16" x14ac:dyDescent="0.25">
      <c r="A3621" t="s">
        <v>3374</v>
      </c>
      <c r="B3621" s="2">
        <v>0</v>
      </c>
      <c r="E3621" s="4" t="e">
        <v>#N/A</v>
      </c>
      <c r="F3621" s="4">
        <v>0.18</v>
      </c>
      <c r="K3621" s="4">
        <v>0.17</v>
      </c>
      <c r="L3621" s="4">
        <v>0.32090000000000002</v>
      </c>
      <c r="M3621" s="4">
        <v>0.52769999999999995</v>
      </c>
      <c r="N3621" s="4">
        <v>0.48</v>
      </c>
      <c r="O3621" s="4">
        <v>0.40039999999999998</v>
      </c>
      <c r="P3621" s="4">
        <v>0.50390000000000001</v>
      </c>
    </row>
    <row r="3622" spans="1:16" x14ac:dyDescent="0.25">
      <c r="A3622" t="s">
        <v>3375</v>
      </c>
      <c r="B3622" s="2">
        <v>0</v>
      </c>
      <c r="E3622" s="4" t="e">
        <v>#N/A</v>
      </c>
      <c r="F3622" s="4">
        <v>0.18</v>
      </c>
      <c r="K3622" s="4">
        <v>0.17</v>
      </c>
      <c r="L3622" s="4">
        <v>0.32090000000000002</v>
      </c>
      <c r="M3622" s="4">
        <v>0.52769999999999995</v>
      </c>
      <c r="N3622" s="4">
        <v>0.48</v>
      </c>
      <c r="O3622" s="4">
        <v>0.40039999999999998</v>
      </c>
      <c r="P3622" s="4">
        <v>0.50390000000000001</v>
      </c>
    </row>
    <row r="3623" spans="1:16" x14ac:dyDescent="0.25">
      <c r="A3623" t="s">
        <v>3376</v>
      </c>
      <c r="B3623" s="2">
        <v>0</v>
      </c>
      <c r="E3623" s="4" t="e">
        <v>#N/A</v>
      </c>
      <c r="F3623" s="4">
        <v>0.18</v>
      </c>
      <c r="K3623" s="4">
        <v>0.17</v>
      </c>
      <c r="L3623" s="4">
        <v>0.32090000000000002</v>
      </c>
      <c r="M3623" s="4">
        <v>0.52769999999999995</v>
      </c>
      <c r="N3623" s="4">
        <v>0.48</v>
      </c>
      <c r="O3623" s="4">
        <v>0.40039999999999998</v>
      </c>
      <c r="P3623" s="4">
        <v>0.50390000000000001</v>
      </c>
    </row>
    <row r="3624" spans="1:16" x14ac:dyDescent="0.25">
      <c r="A3624" t="s">
        <v>3377</v>
      </c>
      <c r="B3624" s="2">
        <v>0</v>
      </c>
      <c r="E3624" s="4" t="e">
        <v>#N/A</v>
      </c>
      <c r="F3624" s="4">
        <v>0.18</v>
      </c>
      <c r="K3624" s="4">
        <v>0.17</v>
      </c>
      <c r="L3624" s="4">
        <v>0.32090000000000002</v>
      </c>
      <c r="M3624" s="4">
        <v>0.52769999999999995</v>
      </c>
      <c r="N3624" s="4">
        <v>0.48</v>
      </c>
      <c r="O3624" s="4">
        <v>0.40039999999999998</v>
      </c>
      <c r="P3624" s="4">
        <v>0.50390000000000001</v>
      </c>
    </row>
    <row r="3625" spans="1:16" x14ac:dyDescent="0.25">
      <c r="A3625" t="s">
        <v>3378</v>
      </c>
      <c r="B3625" s="2">
        <v>0</v>
      </c>
      <c r="E3625" s="4" t="e">
        <v>#N/A</v>
      </c>
      <c r="F3625" s="4">
        <v>0.18</v>
      </c>
      <c r="K3625" s="4">
        <v>0.17</v>
      </c>
      <c r="L3625" s="4">
        <v>0.32090000000000002</v>
      </c>
      <c r="M3625" s="4">
        <v>0.52769999999999995</v>
      </c>
      <c r="N3625" s="4">
        <v>0.48</v>
      </c>
      <c r="O3625" s="4">
        <v>0.40039999999999998</v>
      </c>
      <c r="P3625" s="4">
        <v>0.50390000000000001</v>
      </c>
    </row>
    <row r="3626" spans="1:16" x14ac:dyDescent="0.25">
      <c r="A3626" t="s">
        <v>3379</v>
      </c>
      <c r="B3626" s="2">
        <v>0</v>
      </c>
      <c r="E3626" s="4" t="e">
        <v>#N/A</v>
      </c>
      <c r="F3626" s="4">
        <v>0.18</v>
      </c>
      <c r="K3626" s="4">
        <v>0.17</v>
      </c>
      <c r="L3626" s="4">
        <v>0.32090000000000002</v>
      </c>
      <c r="M3626" s="4">
        <v>0.52769999999999995</v>
      </c>
      <c r="N3626" s="4">
        <v>0.48</v>
      </c>
      <c r="O3626" s="4">
        <v>0.40039999999999998</v>
      </c>
      <c r="P3626" s="4">
        <v>0.50390000000000001</v>
      </c>
    </row>
    <row r="3627" spans="1:16" x14ac:dyDescent="0.25">
      <c r="A3627" t="s">
        <v>3380</v>
      </c>
      <c r="B3627" s="2">
        <v>0</v>
      </c>
      <c r="E3627" s="4" t="e">
        <v>#N/A</v>
      </c>
      <c r="F3627" s="4">
        <v>0.18</v>
      </c>
      <c r="K3627" s="4">
        <v>0.17</v>
      </c>
      <c r="L3627" s="4">
        <v>0.32090000000000002</v>
      </c>
      <c r="M3627" s="4">
        <v>0.52769999999999995</v>
      </c>
      <c r="N3627" s="4">
        <v>0.48</v>
      </c>
      <c r="O3627" s="4">
        <v>0.40039999999999998</v>
      </c>
      <c r="P3627" s="4">
        <v>0.50390000000000001</v>
      </c>
    </row>
    <row r="3628" spans="1:16" x14ac:dyDescent="0.25">
      <c r="A3628" t="s">
        <v>3381</v>
      </c>
      <c r="B3628" s="2">
        <v>0</v>
      </c>
      <c r="E3628" s="4" t="e">
        <v>#N/A</v>
      </c>
      <c r="F3628" s="4">
        <v>0.18</v>
      </c>
      <c r="K3628" s="4">
        <v>0.17</v>
      </c>
      <c r="L3628" s="4">
        <v>0.32090000000000002</v>
      </c>
      <c r="M3628" s="4">
        <v>0.52769999999999995</v>
      </c>
      <c r="N3628" s="4">
        <v>0.48</v>
      </c>
      <c r="O3628" s="4">
        <v>0.40039999999999998</v>
      </c>
      <c r="P3628" s="4">
        <v>0.50390000000000001</v>
      </c>
    </row>
    <row r="3629" spans="1:16" x14ac:dyDescent="0.25">
      <c r="A3629" t="s">
        <v>3382</v>
      </c>
      <c r="B3629" s="2">
        <v>0</v>
      </c>
      <c r="E3629" s="4" t="e">
        <v>#N/A</v>
      </c>
      <c r="F3629" s="4">
        <v>0.18</v>
      </c>
      <c r="K3629" s="4">
        <v>0.17</v>
      </c>
      <c r="L3629" s="4">
        <v>0.32090000000000002</v>
      </c>
      <c r="M3629" s="4">
        <v>0.52769999999999995</v>
      </c>
      <c r="N3629" s="4">
        <v>0.48</v>
      </c>
      <c r="O3629" s="4">
        <v>0.40039999999999998</v>
      </c>
      <c r="P3629" s="4">
        <v>0.50390000000000001</v>
      </c>
    </row>
    <row r="3630" spans="1:16" x14ac:dyDescent="0.25">
      <c r="A3630" t="s">
        <v>3383</v>
      </c>
      <c r="B3630" s="2">
        <v>0</v>
      </c>
      <c r="E3630" s="4" t="e">
        <v>#N/A</v>
      </c>
      <c r="F3630" s="4">
        <v>0.18</v>
      </c>
      <c r="K3630" s="4">
        <v>0.17</v>
      </c>
      <c r="L3630" s="4">
        <v>0.32090000000000002</v>
      </c>
      <c r="M3630" s="4">
        <v>0.52769999999999995</v>
      </c>
      <c r="N3630" s="4">
        <v>0.48</v>
      </c>
      <c r="O3630" s="4">
        <v>0.40039999999999998</v>
      </c>
      <c r="P3630" s="4">
        <v>0.50390000000000001</v>
      </c>
    </row>
    <row r="3631" spans="1:16" x14ac:dyDescent="0.25">
      <c r="A3631" t="s">
        <v>3384</v>
      </c>
      <c r="B3631" s="2">
        <v>0</v>
      </c>
      <c r="E3631" s="4" t="e">
        <v>#N/A</v>
      </c>
      <c r="F3631" s="4">
        <v>0.18</v>
      </c>
      <c r="K3631" s="4">
        <v>0.17</v>
      </c>
      <c r="L3631" s="4">
        <v>0.32090000000000002</v>
      </c>
      <c r="M3631" s="4">
        <v>0.52769999999999995</v>
      </c>
      <c r="N3631" s="4">
        <v>0.48</v>
      </c>
      <c r="O3631" s="4">
        <v>0.40039999999999998</v>
      </c>
      <c r="P3631" s="4">
        <v>0.50390000000000001</v>
      </c>
    </row>
    <row r="3632" spans="1:16" x14ac:dyDescent="0.25">
      <c r="A3632" t="s">
        <v>3385</v>
      </c>
      <c r="B3632" s="2">
        <v>0</v>
      </c>
      <c r="E3632" s="4" t="e">
        <v>#N/A</v>
      </c>
      <c r="F3632" s="4">
        <v>0.18</v>
      </c>
      <c r="K3632" s="4">
        <v>0.17</v>
      </c>
      <c r="L3632" s="4">
        <v>0.32090000000000002</v>
      </c>
      <c r="M3632" s="4">
        <v>0.52769999999999995</v>
      </c>
      <c r="N3632" s="4">
        <v>0.48</v>
      </c>
      <c r="O3632" s="4">
        <v>0.40039999999999998</v>
      </c>
      <c r="P3632" s="4">
        <v>0.50390000000000001</v>
      </c>
    </row>
    <row r="3633" spans="1:16" x14ac:dyDescent="0.25">
      <c r="A3633" t="s">
        <v>3386</v>
      </c>
      <c r="B3633" s="2">
        <v>0</v>
      </c>
      <c r="E3633" s="4" t="e">
        <v>#N/A</v>
      </c>
      <c r="F3633" s="4">
        <v>0.18</v>
      </c>
      <c r="K3633" s="4">
        <v>0.17</v>
      </c>
      <c r="L3633" s="4">
        <v>0.32090000000000002</v>
      </c>
      <c r="M3633" s="4">
        <v>0.52769999999999995</v>
      </c>
      <c r="N3633" s="4">
        <v>0.48</v>
      </c>
      <c r="O3633" s="4">
        <v>0.40039999999999998</v>
      </c>
      <c r="P3633" s="4">
        <v>0.50390000000000001</v>
      </c>
    </row>
    <row r="3634" spans="1:16" x14ac:dyDescent="0.25">
      <c r="A3634" t="s">
        <v>3387</v>
      </c>
      <c r="B3634" s="2">
        <v>0</v>
      </c>
      <c r="E3634" s="4" t="e">
        <v>#N/A</v>
      </c>
      <c r="F3634" s="4">
        <v>0.18</v>
      </c>
      <c r="K3634" s="4">
        <v>0.17</v>
      </c>
      <c r="L3634" s="4">
        <v>0.32090000000000002</v>
      </c>
      <c r="M3634" s="4">
        <v>0.52769999999999995</v>
      </c>
      <c r="N3634" s="4">
        <v>0.48</v>
      </c>
      <c r="O3634" s="4">
        <v>0.40039999999999998</v>
      </c>
      <c r="P3634" s="4">
        <v>0.50390000000000001</v>
      </c>
    </row>
    <row r="3635" spans="1:16" x14ac:dyDescent="0.25">
      <c r="A3635" t="s">
        <v>3388</v>
      </c>
      <c r="B3635" s="2">
        <v>0</v>
      </c>
      <c r="E3635" s="4" t="e">
        <v>#N/A</v>
      </c>
      <c r="F3635" s="4">
        <v>0.18</v>
      </c>
      <c r="K3635" s="4">
        <v>0.17</v>
      </c>
      <c r="L3635" s="4">
        <v>0.32090000000000002</v>
      </c>
      <c r="M3635" s="4">
        <v>0.52769999999999995</v>
      </c>
      <c r="N3635" s="4">
        <v>0.48</v>
      </c>
      <c r="O3635" s="4">
        <v>0.40039999999999998</v>
      </c>
      <c r="P3635" s="4">
        <v>0.50390000000000001</v>
      </c>
    </row>
    <row r="3636" spans="1:16" x14ac:dyDescent="0.25">
      <c r="A3636" t="s">
        <v>3389</v>
      </c>
      <c r="B3636" s="2">
        <v>0</v>
      </c>
      <c r="E3636" s="4" t="e">
        <v>#N/A</v>
      </c>
      <c r="F3636" s="4">
        <v>0.18</v>
      </c>
      <c r="K3636" s="4">
        <v>0.17</v>
      </c>
      <c r="L3636" s="4">
        <v>0.32090000000000002</v>
      </c>
      <c r="M3636" s="4">
        <v>0.52769999999999995</v>
      </c>
      <c r="N3636" s="4">
        <v>0.48</v>
      </c>
      <c r="O3636" s="4">
        <v>0.40039999999999998</v>
      </c>
      <c r="P3636" s="4">
        <v>0.50390000000000001</v>
      </c>
    </row>
    <row r="3637" spans="1:16" x14ac:dyDescent="0.25">
      <c r="A3637" t="s">
        <v>3390</v>
      </c>
      <c r="B3637" s="2">
        <v>0</v>
      </c>
      <c r="E3637" s="4" t="e">
        <v>#N/A</v>
      </c>
      <c r="F3637" s="4">
        <v>0.18</v>
      </c>
      <c r="K3637" s="4">
        <v>0.17</v>
      </c>
      <c r="L3637" s="4">
        <v>0.32090000000000002</v>
      </c>
      <c r="M3637" s="4">
        <v>0.52769999999999995</v>
      </c>
      <c r="N3637" s="4">
        <v>0.48</v>
      </c>
      <c r="O3637" s="4">
        <v>0.40039999999999998</v>
      </c>
      <c r="P3637" s="4">
        <v>0.50390000000000001</v>
      </c>
    </row>
    <row r="3638" spans="1:16" x14ac:dyDescent="0.25">
      <c r="A3638" t="s">
        <v>3391</v>
      </c>
      <c r="B3638" s="2">
        <v>0</v>
      </c>
      <c r="E3638" s="4" t="e">
        <v>#N/A</v>
      </c>
      <c r="F3638" s="4">
        <v>0.18</v>
      </c>
      <c r="K3638" s="4">
        <v>0.17</v>
      </c>
      <c r="L3638" s="4">
        <v>0.32090000000000002</v>
      </c>
      <c r="M3638" s="4">
        <v>0.52769999999999995</v>
      </c>
      <c r="N3638" s="4">
        <v>0.48</v>
      </c>
      <c r="O3638" s="4">
        <v>0.40039999999999998</v>
      </c>
      <c r="P3638" s="4">
        <v>0.50390000000000001</v>
      </c>
    </row>
    <row r="3639" spans="1:16" x14ac:dyDescent="0.25">
      <c r="A3639" t="s">
        <v>3392</v>
      </c>
      <c r="B3639" s="2">
        <v>0</v>
      </c>
      <c r="E3639" s="4" t="e">
        <v>#N/A</v>
      </c>
      <c r="F3639" s="4">
        <v>0.18</v>
      </c>
      <c r="K3639" s="4">
        <v>0.17</v>
      </c>
      <c r="L3639" s="4">
        <v>0.32090000000000002</v>
      </c>
      <c r="M3639" s="4">
        <v>0.52769999999999995</v>
      </c>
      <c r="N3639" s="4">
        <v>0.48</v>
      </c>
      <c r="O3639" s="4">
        <v>0.40039999999999998</v>
      </c>
      <c r="P3639" s="4">
        <v>0.50390000000000001</v>
      </c>
    </row>
    <row r="3640" spans="1:16" x14ac:dyDescent="0.25">
      <c r="A3640" t="s">
        <v>3393</v>
      </c>
      <c r="B3640" s="2">
        <v>0</v>
      </c>
      <c r="E3640" s="4" t="e">
        <v>#N/A</v>
      </c>
      <c r="F3640" s="4">
        <v>0.18</v>
      </c>
      <c r="K3640" s="4">
        <v>0.17</v>
      </c>
      <c r="L3640" s="4">
        <v>0.32090000000000002</v>
      </c>
      <c r="M3640" s="4">
        <v>0.52769999999999995</v>
      </c>
      <c r="N3640" s="4">
        <v>0.48</v>
      </c>
      <c r="O3640" s="4">
        <v>0.40039999999999998</v>
      </c>
      <c r="P3640" s="4">
        <v>0.50390000000000001</v>
      </c>
    </row>
    <row r="3641" spans="1:16" x14ac:dyDescent="0.25">
      <c r="A3641" t="s">
        <v>3394</v>
      </c>
      <c r="B3641" s="2">
        <v>0</v>
      </c>
      <c r="E3641" s="4" t="e">
        <v>#N/A</v>
      </c>
      <c r="F3641" s="4">
        <v>0.18</v>
      </c>
      <c r="K3641" s="4">
        <v>0.17</v>
      </c>
      <c r="L3641" s="4">
        <v>0.32090000000000002</v>
      </c>
      <c r="M3641" s="4">
        <v>0.52769999999999995</v>
      </c>
      <c r="N3641" s="4">
        <v>0.48</v>
      </c>
      <c r="O3641" s="4">
        <v>0.40039999999999998</v>
      </c>
      <c r="P3641" s="4">
        <v>0.50390000000000001</v>
      </c>
    </row>
    <row r="3642" spans="1:16" x14ac:dyDescent="0.25">
      <c r="A3642" t="s">
        <v>3395</v>
      </c>
      <c r="B3642" s="2">
        <v>0</v>
      </c>
      <c r="E3642" s="4" t="e">
        <v>#N/A</v>
      </c>
      <c r="F3642" s="4">
        <v>0.18</v>
      </c>
      <c r="K3642" s="4">
        <v>0.17</v>
      </c>
      <c r="L3642" s="4">
        <v>0.32090000000000002</v>
      </c>
      <c r="M3642" s="4">
        <v>0.52769999999999995</v>
      </c>
      <c r="N3642" s="4">
        <v>0.48</v>
      </c>
      <c r="O3642" s="4">
        <v>0.40039999999999998</v>
      </c>
      <c r="P3642" s="4">
        <v>0.50390000000000001</v>
      </c>
    </row>
    <row r="3643" spans="1:16" x14ac:dyDescent="0.25">
      <c r="A3643" t="s">
        <v>3396</v>
      </c>
      <c r="B3643" s="2">
        <v>0</v>
      </c>
      <c r="E3643" s="4" t="e">
        <v>#N/A</v>
      </c>
      <c r="F3643" s="4">
        <v>0.18</v>
      </c>
      <c r="K3643" s="4">
        <v>0.17</v>
      </c>
      <c r="L3643" s="4">
        <v>0.32090000000000002</v>
      </c>
      <c r="M3643" s="4">
        <v>0.52769999999999995</v>
      </c>
      <c r="N3643" s="4">
        <v>0.48</v>
      </c>
      <c r="O3643" s="4">
        <v>0.40039999999999998</v>
      </c>
      <c r="P3643" s="4">
        <v>0.50390000000000001</v>
      </c>
    </row>
    <row r="3644" spans="1:16" x14ac:dyDescent="0.25">
      <c r="A3644" t="s">
        <v>3397</v>
      </c>
      <c r="B3644" s="2">
        <v>0</v>
      </c>
      <c r="E3644" s="4" t="e">
        <v>#N/A</v>
      </c>
      <c r="F3644" s="4">
        <v>0.18</v>
      </c>
      <c r="K3644" s="4">
        <v>0.17</v>
      </c>
      <c r="L3644" s="4">
        <v>0.32090000000000002</v>
      </c>
      <c r="M3644" s="4">
        <v>0.52769999999999995</v>
      </c>
      <c r="N3644" s="4">
        <v>0.48</v>
      </c>
      <c r="O3644" s="4">
        <v>0.40039999999999998</v>
      </c>
      <c r="P3644" s="4">
        <v>0.50390000000000001</v>
      </c>
    </row>
    <row r="3645" spans="1:16" x14ac:dyDescent="0.25">
      <c r="A3645" t="s">
        <v>3398</v>
      </c>
      <c r="B3645" s="2">
        <v>0</v>
      </c>
      <c r="E3645" s="4" t="e">
        <v>#N/A</v>
      </c>
      <c r="F3645" s="4">
        <v>0.18</v>
      </c>
      <c r="K3645" s="4">
        <v>0.17</v>
      </c>
      <c r="L3645" s="4">
        <v>0.32090000000000002</v>
      </c>
      <c r="M3645" s="4">
        <v>0.52769999999999995</v>
      </c>
      <c r="N3645" s="4">
        <v>0.48</v>
      </c>
      <c r="O3645" s="4">
        <v>0.40039999999999998</v>
      </c>
      <c r="P3645" s="4">
        <v>0.50390000000000001</v>
      </c>
    </row>
    <row r="3646" spans="1:16" x14ac:dyDescent="0.25">
      <c r="A3646" t="s">
        <v>3399</v>
      </c>
      <c r="B3646" s="2">
        <v>0</v>
      </c>
      <c r="E3646" s="4" t="e">
        <v>#N/A</v>
      </c>
      <c r="F3646" s="4">
        <v>0.18</v>
      </c>
      <c r="K3646" s="4">
        <v>0.17</v>
      </c>
      <c r="L3646" s="4">
        <v>0.32090000000000002</v>
      </c>
      <c r="M3646" s="4">
        <v>0.52769999999999995</v>
      </c>
      <c r="N3646" s="4">
        <v>0.48</v>
      </c>
      <c r="O3646" s="4">
        <v>0.40039999999999998</v>
      </c>
      <c r="P3646" s="4">
        <v>0.50390000000000001</v>
      </c>
    </row>
    <row r="3647" spans="1:16" x14ac:dyDescent="0.25">
      <c r="A3647" t="s">
        <v>3400</v>
      </c>
      <c r="B3647" s="2">
        <v>0</v>
      </c>
      <c r="E3647" s="4" t="e">
        <v>#N/A</v>
      </c>
      <c r="F3647" s="4">
        <v>0.18</v>
      </c>
      <c r="K3647" s="4">
        <v>0.17</v>
      </c>
      <c r="L3647" s="4">
        <v>0.32090000000000002</v>
      </c>
      <c r="M3647" s="4">
        <v>0.52769999999999995</v>
      </c>
      <c r="N3647" s="4">
        <v>0.48</v>
      </c>
      <c r="O3647" s="4">
        <v>0.40039999999999998</v>
      </c>
      <c r="P3647" s="4">
        <v>0.50390000000000001</v>
      </c>
    </row>
    <row r="3648" spans="1:16" x14ac:dyDescent="0.25">
      <c r="A3648" t="s">
        <v>3401</v>
      </c>
      <c r="B3648" s="2">
        <v>0</v>
      </c>
      <c r="E3648" s="4" t="e">
        <v>#N/A</v>
      </c>
      <c r="F3648" s="4">
        <v>0.18</v>
      </c>
      <c r="K3648" s="4">
        <v>0.17</v>
      </c>
      <c r="L3648" s="4">
        <v>0.32090000000000002</v>
      </c>
      <c r="M3648" s="4">
        <v>0.52769999999999995</v>
      </c>
      <c r="N3648" s="4">
        <v>0.48</v>
      </c>
      <c r="O3648" s="4">
        <v>0.40039999999999998</v>
      </c>
      <c r="P3648" s="4">
        <v>0.50390000000000001</v>
      </c>
    </row>
    <row r="3649" spans="1:16" x14ac:dyDescent="0.25">
      <c r="A3649" t="s">
        <v>3402</v>
      </c>
      <c r="B3649" s="2">
        <v>0</v>
      </c>
      <c r="E3649" s="4" t="e">
        <v>#N/A</v>
      </c>
      <c r="F3649" s="4">
        <v>0.18</v>
      </c>
      <c r="K3649" s="4">
        <v>0.17</v>
      </c>
      <c r="L3649" s="4">
        <v>0.32090000000000002</v>
      </c>
      <c r="M3649" s="4">
        <v>0.52769999999999995</v>
      </c>
      <c r="N3649" s="4">
        <v>0.48</v>
      </c>
      <c r="O3649" s="4">
        <v>0.40039999999999998</v>
      </c>
      <c r="P3649" s="4">
        <v>0.50390000000000001</v>
      </c>
    </row>
    <row r="3650" spans="1:16" x14ac:dyDescent="0.25">
      <c r="A3650" t="s">
        <v>3403</v>
      </c>
      <c r="B3650" s="2">
        <v>0</v>
      </c>
      <c r="E3650" s="4" t="e">
        <v>#N/A</v>
      </c>
      <c r="F3650" s="4">
        <v>0.18</v>
      </c>
      <c r="K3650" s="4">
        <v>0.17</v>
      </c>
      <c r="L3650" s="4">
        <v>0.32090000000000002</v>
      </c>
      <c r="M3650" s="4">
        <v>0.52769999999999995</v>
      </c>
      <c r="N3650" s="4">
        <v>0.48</v>
      </c>
      <c r="O3650" s="4">
        <v>0.40039999999999998</v>
      </c>
      <c r="P3650" s="4">
        <v>0.50390000000000001</v>
      </c>
    </row>
    <row r="3651" spans="1:16" x14ac:dyDescent="0.25">
      <c r="A3651" t="s">
        <v>3404</v>
      </c>
      <c r="B3651" s="2">
        <v>0</v>
      </c>
      <c r="E3651" s="4" t="e">
        <v>#N/A</v>
      </c>
      <c r="F3651" s="4">
        <v>0.18</v>
      </c>
      <c r="K3651" s="4">
        <v>0.17</v>
      </c>
      <c r="L3651" s="4">
        <v>0.32090000000000002</v>
      </c>
      <c r="M3651" s="4">
        <v>0.52769999999999995</v>
      </c>
      <c r="N3651" s="4">
        <v>0.48</v>
      </c>
      <c r="O3651" s="4">
        <v>0.40039999999999998</v>
      </c>
      <c r="P3651" s="4">
        <v>0.50390000000000001</v>
      </c>
    </row>
    <row r="3652" spans="1:16" x14ac:dyDescent="0.25">
      <c r="A3652" t="s">
        <v>3405</v>
      </c>
      <c r="B3652" s="2">
        <v>0</v>
      </c>
      <c r="E3652" s="4" t="e">
        <v>#N/A</v>
      </c>
      <c r="F3652" s="4">
        <v>0.18</v>
      </c>
      <c r="K3652" s="4">
        <v>0.17</v>
      </c>
      <c r="L3652" s="4">
        <v>0.32090000000000002</v>
      </c>
      <c r="M3652" s="4">
        <v>0.52769999999999995</v>
      </c>
      <c r="N3652" s="4">
        <v>0.48</v>
      </c>
      <c r="O3652" s="4">
        <v>0.40039999999999998</v>
      </c>
      <c r="P3652" s="4">
        <v>0.50390000000000001</v>
      </c>
    </row>
    <row r="3653" spans="1:16" x14ac:dyDescent="0.25">
      <c r="A3653" t="s">
        <v>3406</v>
      </c>
      <c r="B3653" s="2">
        <v>0</v>
      </c>
      <c r="E3653" s="4" t="e">
        <v>#N/A</v>
      </c>
      <c r="F3653" s="4">
        <v>0.18</v>
      </c>
      <c r="K3653" s="4">
        <v>0.17</v>
      </c>
      <c r="L3653" s="4">
        <v>0.32090000000000002</v>
      </c>
      <c r="M3653" s="4">
        <v>0.52769999999999995</v>
      </c>
      <c r="N3653" s="4">
        <v>0.48</v>
      </c>
      <c r="O3653" s="4">
        <v>0.40039999999999998</v>
      </c>
      <c r="P3653" s="4">
        <v>0.50390000000000001</v>
      </c>
    </row>
    <row r="3654" spans="1:16" x14ac:dyDescent="0.25">
      <c r="A3654" t="s">
        <v>3407</v>
      </c>
      <c r="B3654" s="2">
        <v>0</v>
      </c>
      <c r="E3654" s="4" t="e">
        <v>#N/A</v>
      </c>
      <c r="F3654" s="4">
        <v>0.18</v>
      </c>
      <c r="K3654" s="4">
        <v>0.17</v>
      </c>
      <c r="L3654" s="4">
        <v>0.32090000000000002</v>
      </c>
      <c r="M3654" s="4">
        <v>0.52769999999999995</v>
      </c>
      <c r="N3654" s="4">
        <v>0.48</v>
      </c>
      <c r="O3654" s="4">
        <v>0.40039999999999998</v>
      </c>
      <c r="P3654" s="4">
        <v>0.50390000000000001</v>
      </c>
    </row>
    <row r="3655" spans="1:16" x14ac:dyDescent="0.25">
      <c r="A3655" t="s">
        <v>3408</v>
      </c>
      <c r="B3655" s="2">
        <v>0</v>
      </c>
      <c r="E3655" s="4" t="e">
        <v>#N/A</v>
      </c>
      <c r="F3655" s="4">
        <v>0.18</v>
      </c>
      <c r="K3655" s="4">
        <v>0.17</v>
      </c>
      <c r="L3655" s="4">
        <v>0.32090000000000002</v>
      </c>
      <c r="M3655" s="4">
        <v>0.52769999999999995</v>
      </c>
      <c r="N3655" s="4">
        <v>0.48</v>
      </c>
      <c r="O3655" s="4">
        <v>0.40039999999999998</v>
      </c>
      <c r="P3655" s="4">
        <v>0.50390000000000001</v>
      </c>
    </row>
    <row r="3656" spans="1:16" x14ac:dyDescent="0.25">
      <c r="A3656" t="s">
        <v>3409</v>
      </c>
      <c r="B3656" s="2">
        <v>0</v>
      </c>
      <c r="E3656" s="4" t="e">
        <v>#N/A</v>
      </c>
      <c r="F3656" s="4">
        <v>0.18</v>
      </c>
      <c r="K3656" s="4">
        <v>0.17</v>
      </c>
      <c r="L3656" s="4">
        <v>0.32090000000000002</v>
      </c>
      <c r="M3656" s="4">
        <v>0.52769999999999995</v>
      </c>
      <c r="N3656" s="4">
        <v>0.48</v>
      </c>
      <c r="O3656" s="4">
        <v>0.40039999999999998</v>
      </c>
      <c r="P3656" s="4">
        <v>0.50390000000000001</v>
      </c>
    </row>
    <row r="3657" spans="1:16" x14ac:dyDescent="0.25">
      <c r="A3657" t="s">
        <v>3410</v>
      </c>
      <c r="B3657" s="2">
        <v>0</v>
      </c>
      <c r="E3657" s="4" t="e">
        <v>#N/A</v>
      </c>
      <c r="F3657" s="4">
        <v>0.18</v>
      </c>
      <c r="K3657" s="4">
        <v>0.17</v>
      </c>
      <c r="L3657" s="4">
        <v>0.32090000000000002</v>
      </c>
      <c r="M3657" s="4">
        <v>0.52769999999999995</v>
      </c>
      <c r="N3657" s="4">
        <v>0.48</v>
      </c>
      <c r="O3657" s="4">
        <v>0.40039999999999998</v>
      </c>
      <c r="P3657" s="4">
        <v>0.50390000000000001</v>
      </c>
    </row>
    <row r="3658" spans="1:16" x14ac:dyDescent="0.25">
      <c r="A3658" t="s">
        <v>3411</v>
      </c>
      <c r="B3658" s="2">
        <v>0</v>
      </c>
      <c r="E3658" s="4" t="e">
        <v>#N/A</v>
      </c>
      <c r="F3658" s="4">
        <v>0.18</v>
      </c>
      <c r="K3658" s="4">
        <v>0.17</v>
      </c>
      <c r="L3658" s="4">
        <v>0.32090000000000002</v>
      </c>
      <c r="M3658" s="4">
        <v>0.52769999999999995</v>
      </c>
      <c r="N3658" s="4">
        <v>0.48</v>
      </c>
      <c r="O3658" s="4">
        <v>0.40039999999999998</v>
      </c>
      <c r="P3658" s="4">
        <v>0.50390000000000001</v>
      </c>
    </row>
    <row r="3659" spans="1:16" x14ac:dyDescent="0.25">
      <c r="A3659" t="s">
        <v>3412</v>
      </c>
      <c r="B3659" s="2">
        <v>0</v>
      </c>
      <c r="E3659" s="4" t="e">
        <v>#N/A</v>
      </c>
      <c r="F3659" s="4">
        <v>0.18</v>
      </c>
      <c r="K3659" s="4">
        <v>0.17</v>
      </c>
      <c r="L3659" s="4">
        <v>0.32090000000000002</v>
      </c>
      <c r="M3659" s="4">
        <v>0.52769999999999995</v>
      </c>
      <c r="N3659" s="4">
        <v>0.48</v>
      </c>
      <c r="O3659" s="4">
        <v>0.40039999999999998</v>
      </c>
      <c r="P3659" s="4">
        <v>0.50390000000000001</v>
      </c>
    </row>
    <row r="3660" spans="1:16" x14ac:dyDescent="0.25">
      <c r="A3660" t="s">
        <v>3413</v>
      </c>
      <c r="B3660" s="2">
        <v>0</v>
      </c>
      <c r="E3660" s="4" t="e">
        <v>#N/A</v>
      </c>
      <c r="F3660" s="4">
        <v>0.18</v>
      </c>
      <c r="K3660" s="4">
        <v>0.17</v>
      </c>
      <c r="L3660" s="4">
        <v>0.32090000000000002</v>
      </c>
      <c r="M3660" s="4">
        <v>0.52769999999999995</v>
      </c>
      <c r="N3660" s="4">
        <v>0.48</v>
      </c>
      <c r="O3660" s="4">
        <v>0.40039999999999998</v>
      </c>
      <c r="P3660" s="4">
        <v>0.50390000000000001</v>
      </c>
    </row>
    <row r="3661" spans="1:16" x14ac:dyDescent="0.25">
      <c r="A3661" t="s">
        <v>3414</v>
      </c>
      <c r="B3661" s="2">
        <v>0</v>
      </c>
      <c r="E3661" s="4" t="e">
        <v>#N/A</v>
      </c>
      <c r="F3661" s="4">
        <v>0.18</v>
      </c>
      <c r="K3661" s="4">
        <v>0.17</v>
      </c>
      <c r="L3661" s="4">
        <v>0.32090000000000002</v>
      </c>
      <c r="M3661" s="4">
        <v>0.52769999999999995</v>
      </c>
      <c r="N3661" s="4">
        <v>0.48</v>
      </c>
      <c r="O3661" s="4">
        <v>0.40039999999999998</v>
      </c>
      <c r="P3661" s="4">
        <v>0.50390000000000001</v>
      </c>
    </row>
    <row r="3662" spans="1:16" x14ac:dyDescent="0.25">
      <c r="A3662" t="s">
        <v>3415</v>
      </c>
      <c r="B3662" s="2">
        <v>0</v>
      </c>
      <c r="E3662" s="4" t="e">
        <v>#N/A</v>
      </c>
      <c r="F3662" s="4">
        <v>0.18</v>
      </c>
      <c r="K3662" s="4">
        <v>0.17</v>
      </c>
      <c r="L3662" s="4">
        <v>0.32090000000000002</v>
      </c>
      <c r="M3662" s="4">
        <v>0.52769999999999995</v>
      </c>
      <c r="N3662" s="4">
        <v>0.48</v>
      </c>
      <c r="O3662" s="4">
        <v>0.40039999999999998</v>
      </c>
      <c r="P3662" s="4">
        <v>0.50390000000000001</v>
      </c>
    </row>
    <row r="3663" spans="1:16" x14ac:dyDescent="0.25">
      <c r="A3663" t="s">
        <v>3416</v>
      </c>
      <c r="B3663" s="2">
        <v>0</v>
      </c>
      <c r="E3663" s="4" t="e">
        <v>#N/A</v>
      </c>
      <c r="F3663" s="4">
        <v>0.18</v>
      </c>
      <c r="K3663" s="4">
        <v>0.17</v>
      </c>
      <c r="L3663" s="4">
        <v>0.32090000000000002</v>
      </c>
      <c r="M3663" s="4">
        <v>0.52769999999999995</v>
      </c>
      <c r="N3663" s="4">
        <v>0.48</v>
      </c>
      <c r="O3663" s="4">
        <v>0.40039999999999998</v>
      </c>
      <c r="P3663" s="4">
        <v>0.50390000000000001</v>
      </c>
    </row>
    <row r="3664" spans="1:16" x14ac:dyDescent="0.25">
      <c r="A3664" t="s">
        <v>3417</v>
      </c>
      <c r="B3664" s="2">
        <v>0</v>
      </c>
      <c r="E3664" s="4" t="e">
        <v>#N/A</v>
      </c>
      <c r="F3664" s="4">
        <v>0.18</v>
      </c>
      <c r="K3664" s="4">
        <v>0.17</v>
      </c>
      <c r="L3664" s="4">
        <v>0.32090000000000002</v>
      </c>
      <c r="M3664" s="4">
        <v>0.52769999999999995</v>
      </c>
      <c r="N3664" s="4">
        <v>0.48</v>
      </c>
      <c r="O3664" s="4">
        <v>0.40039999999999998</v>
      </c>
      <c r="P3664" s="4">
        <v>0.50390000000000001</v>
      </c>
    </row>
    <row r="3665" spans="1:16" x14ac:dyDescent="0.25">
      <c r="A3665" t="s">
        <v>3418</v>
      </c>
      <c r="B3665" s="2">
        <v>0</v>
      </c>
      <c r="E3665" s="4" t="e">
        <v>#N/A</v>
      </c>
      <c r="F3665" s="4">
        <v>0.18</v>
      </c>
      <c r="K3665" s="4">
        <v>0.17</v>
      </c>
      <c r="L3665" s="4">
        <v>0.32090000000000002</v>
      </c>
      <c r="M3665" s="4">
        <v>0.52769999999999995</v>
      </c>
      <c r="N3665" s="4">
        <v>0.48</v>
      </c>
      <c r="O3665" s="4">
        <v>0.40039999999999998</v>
      </c>
      <c r="P3665" s="4">
        <v>0.50390000000000001</v>
      </c>
    </row>
    <row r="3666" spans="1:16" x14ac:dyDescent="0.25">
      <c r="A3666" t="s">
        <v>3419</v>
      </c>
      <c r="B3666" s="2">
        <v>0</v>
      </c>
      <c r="E3666" s="4" t="e">
        <v>#N/A</v>
      </c>
      <c r="F3666" s="4">
        <v>0.18</v>
      </c>
      <c r="K3666" s="4">
        <v>0.17</v>
      </c>
      <c r="L3666" s="4">
        <v>0.32090000000000002</v>
      </c>
      <c r="M3666" s="4">
        <v>0.52769999999999995</v>
      </c>
      <c r="N3666" s="4">
        <v>0.48</v>
      </c>
      <c r="O3666" s="4">
        <v>0.40039999999999998</v>
      </c>
      <c r="P3666" s="4">
        <v>0.50390000000000001</v>
      </c>
    </row>
    <row r="3667" spans="1:16" x14ac:dyDescent="0.25">
      <c r="A3667" t="s">
        <v>3420</v>
      </c>
      <c r="B3667" s="2">
        <v>0</v>
      </c>
      <c r="E3667" s="4" t="e">
        <v>#N/A</v>
      </c>
      <c r="F3667" s="4">
        <v>0.18</v>
      </c>
      <c r="K3667" s="4">
        <v>0.17</v>
      </c>
      <c r="L3667" s="4">
        <v>0.32090000000000002</v>
      </c>
      <c r="M3667" s="4">
        <v>0.52769999999999995</v>
      </c>
      <c r="N3667" s="4">
        <v>0.48</v>
      </c>
      <c r="O3667" s="4">
        <v>0.40039999999999998</v>
      </c>
      <c r="P3667" s="4">
        <v>0.50390000000000001</v>
      </c>
    </row>
    <row r="3668" spans="1:16" x14ac:dyDescent="0.25">
      <c r="A3668" t="s">
        <v>3421</v>
      </c>
      <c r="B3668" s="2">
        <v>0</v>
      </c>
      <c r="E3668" s="4" t="e">
        <v>#N/A</v>
      </c>
      <c r="F3668" s="4">
        <v>0.18</v>
      </c>
      <c r="K3668" s="4">
        <v>0.17</v>
      </c>
      <c r="L3668" s="4">
        <v>0.32090000000000002</v>
      </c>
      <c r="M3668" s="4">
        <v>0.52769999999999995</v>
      </c>
      <c r="N3668" s="4">
        <v>0.48</v>
      </c>
      <c r="O3668" s="4">
        <v>0.40039999999999998</v>
      </c>
      <c r="P3668" s="4">
        <v>0.50390000000000001</v>
      </c>
    </row>
    <row r="3669" spans="1:16" x14ac:dyDescent="0.25">
      <c r="A3669" t="s">
        <v>3422</v>
      </c>
      <c r="B3669" s="2">
        <v>0</v>
      </c>
      <c r="E3669" s="4" t="e">
        <v>#N/A</v>
      </c>
      <c r="F3669" s="4">
        <v>0.18</v>
      </c>
      <c r="K3669" s="4">
        <v>0.17</v>
      </c>
      <c r="L3669" s="4">
        <v>0.32090000000000002</v>
      </c>
      <c r="M3669" s="4">
        <v>0.52769999999999995</v>
      </c>
      <c r="N3669" s="4">
        <v>0.48</v>
      </c>
      <c r="O3669" s="4">
        <v>0.40039999999999998</v>
      </c>
      <c r="P3669" s="4">
        <v>0.50390000000000001</v>
      </c>
    </row>
    <row r="3670" spans="1:16" x14ac:dyDescent="0.25">
      <c r="A3670" t="s">
        <v>3423</v>
      </c>
      <c r="B3670" s="2">
        <v>0</v>
      </c>
      <c r="E3670" s="4" t="e">
        <v>#N/A</v>
      </c>
      <c r="F3670" s="4">
        <v>0.18</v>
      </c>
      <c r="K3670" s="4">
        <v>0.17</v>
      </c>
      <c r="L3670" s="4">
        <v>0.32090000000000002</v>
      </c>
      <c r="M3670" s="4">
        <v>0.52769999999999995</v>
      </c>
      <c r="N3670" s="4">
        <v>0.48</v>
      </c>
      <c r="O3670" s="4">
        <v>0.40039999999999998</v>
      </c>
      <c r="P3670" s="4">
        <v>0.50390000000000001</v>
      </c>
    </row>
    <row r="3671" spans="1:16" x14ac:dyDescent="0.25">
      <c r="A3671" t="s">
        <v>3424</v>
      </c>
      <c r="B3671" s="2">
        <v>0</v>
      </c>
      <c r="E3671" s="4" t="e">
        <v>#N/A</v>
      </c>
      <c r="F3671" s="4">
        <v>0.18</v>
      </c>
      <c r="K3671" s="4">
        <v>0.17</v>
      </c>
      <c r="L3671" s="4">
        <v>0.32090000000000002</v>
      </c>
      <c r="M3671" s="4">
        <v>0.52769999999999995</v>
      </c>
      <c r="N3671" s="4">
        <v>0.48</v>
      </c>
      <c r="O3671" s="4">
        <v>0.40039999999999998</v>
      </c>
      <c r="P3671" s="4">
        <v>0.50390000000000001</v>
      </c>
    </row>
    <row r="3672" spans="1:16" x14ac:dyDescent="0.25">
      <c r="A3672" t="s">
        <v>3425</v>
      </c>
      <c r="B3672" s="2">
        <v>0</v>
      </c>
      <c r="E3672" s="4" t="e">
        <v>#N/A</v>
      </c>
      <c r="F3672" s="4">
        <v>0.18</v>
      </c>
      <c r="K3672" s="4">
        <v>0.17</v>
      </c>
      <c r="L3672" s="4">
        <v>0.32090000000000002</v>
      </c>
      <c r="M3672" s="4">
        <v>0.52769999999999995</v>
      </c>
      <c r="N3672" s="4">
        <v>0.48</v>
      </c>
      <c r="O3672" s="4">
        <v>0.40039999999999998</v>
      </c>
      <c r="P3672" s="4">
        <v>0.50390000000000001</v>
      </c>
    </row>
    <row r="3673" spans="1:16" x14ac:dyDescent="0.25">
      <c r="A3673" t="s">
        <v>3426</v>
      </c>
      <c r="B3673" s="2">
        <v>0</v>
      </c>
      <c r="E3673" s="4" t="e">
        <v>#N/A</v>
      </c>
      <c r="F3673" s="4">
        <v>0.18</v>
      </c>
      <c r="K3673" s="4">
        <v>0.17</v>
      </c>
      <c r="L3673" s="4">
        <v>0.32090000000000002</v>
      </c>
      <c r="M3673" s="4">
        <v>0.52769999999999995</v>
      </c>
      <c r="N3673" s="4">
        <v>0.48</v>
      </c>
      <c r="O3673" s="4">
        <v>0.40039999999999998</v>
      </c>
      <c r="P3673" s="4">
        <v>0.50390000000000001</v>
      </c>
    </row>
    <row r="3674" spans="1:16" x14ac:dyDescent="0.25">
      <c r="A3674" t="s">
        <v>3427</v>
      </c>
      <c r="B3674" s="2">
        <v>0</v>
      </c>
      <c r="E3674" s="4" t="e">
        <v>#N/A</v>
      </c>
      <c r="F3674" s="4">
        <v>0.18</v>
      </c>
      <c r="K3674" s="4">
        <v>0.17</v>
      </c>
      <c r="L3674" s="4">
        <v>0.32090000000000002</v>
      </c>
      <c r="M3674" s="4">
        <v>0.52769999999999995</v>
      </c>
      <c r="N3674" s="4">
        <v>0.48</v>
      </c>
      <c r="O3674" s="4">
        <v>0.40039999999999998</v>
      </c>
      <c r="P3674" s="4">
        <v>0.50390000000000001</v>
      </c>
    </row>
    <row r="3675" spans="1:16" x14ac:dyDescent="0.25">
      <c r="A3675" t="s">
        <v>3428</v>
      </c>
      <c r="B3675" s="2">
        <v>0</v>
      </c>
      <c r="E3675" s="4" t="e">
        <v>#N/A</v>
      </c>
      <c r="F3675" s="4">
        <v>0.18</v>
      </c>
      <c r="K3675" s="4">
        <v>0.17</v>
      </c>
      <c r="L3675" s="4">
        <v>0.32090000000000002</v>
      </c>
      <c r="M3675" s="4">
        <v>0.52769999999999995</v>
      </c>
      <c r="N3675" s="4">
        <v>0.48</v>
      </c>
      <c r="O3675" s="4">
        <v>0.40039999999999998</v>
      </c>
      <c r="P3675" s="4">
        <v>0.50390000000000001</v>
      </c>
    </row>
    <row r="3676" spans="1:16" x14ac:dyDescent="0.25">
      <c r="A3676" t="s">
        <v>3429</v>
      </c>
      <c r="B3676" s="2">
        <v>0</v>
      </c>
      <c r="E3676" s="4" t="e">
        <v>#N/A</v>
      </c>
      <c r="F3676" s="4">
        <v>0.18</v>
      </c>
      <c r="K3676" s="4">
        <v>0.17</v>
      </c>
      <c r="L3676" s="4">
        <v>0.32090000000000002</v>
      </c>
      <c r="M3676" s="4">
        <v>0.52769999999999995</v>
      </c>
      <c r="N3676" s="4">
        <v>0.48</v>
      </c>
      <c r="O3676" s="4">
        <v>0.40039999999999998</v>
      </c>
      <c r="P3676" s="4">
        <v>0.50390000000000001</v>
      </c>
    </row>
    <row r="3677" spans="1:16" x14ac:dyDescent="0.25">
      <c r="A3677" t="s">
        <v>3430</v>
      </c>
      <c r="B3677" s="2">
        <v>0</v>
      </c>
      <c r="E3677" s="4" t="e">
        <v>#N/A</v>
      </c>
      <c r="F3677" s="4">
        <v>0.18</v>
      </c>
      <c r="K3677" s="4">
        <v>0.17</v>
      </c>
      <c r="L3677" s="4">
        <v>0.32090000000000002</v>
      </c>
      <c r="M3677" s="4">
        <v>0.52769999999999995</v>
      </c>
      <c r="N3677" s="4">
        <v>0.48</v>
      </c>
      <c r="O3677" s="4">
        <v>0.40039999999999998</v>
      </c>
      <c r="P3677" s="4">
        <v>0.50390000000000001</v>
      </c>
    </row>
    <row r="3678" spans="1:16" x14ac:dyDescent="0.25">
      <c r="A3678" t="s">
        <v>3431</v>
      </c>
      <c r="B3678" s="2">
        <v>0</v>
      </c>
      <c r="E3678" s="4" t="e">
        <v>#N/A</v>
      </c>
      <c r="F3678" s="4">
        <v>0.18</v>
      </c>
      <c r="K3678" s="4">
        <v>0.17</v>
      </c>
      <c r="L3678" s="4">
        <v>0.32090000000000002</v>
      </c>
      <c r="M3678" s="4">
        <v>0.52769999999999995</v>
      </c>
      <c r="N3678" s="4">
        <v>0.48</v>
      </c>
      <c r="O3678" s="4">
        <v>0.40039999999999998</v>
      </c>
      <c r="P3678" s="4">
        <v>0.50390000000000001</v>
      </c>
    </row>
    <row r="3679" spans="1:16" x14ac:dyDescent="0.25">
      <c r="A3679" t="s">
        <v>3432</v>
      </c>
      <c r="B3679" s="2">
        <v>0</v>
      </c>
      <c r="E3679" s="4" t="e">
        <v>#N/A</v>
      </c>
      <c r="F3679" s="4">
        <v>0.18</v>
      </c>
      <c r="K3679" s="4">
        <v>0.17</v>
      </c>
      <c r="L3679" s="4">
        <v>0.32090000000000002</v>
      </c>
      <c r="M3679" s="4">
        <v>0.52769999999999995</v>
      </c>
      <c r="N3679" s="4">
        <v>0.48</v>
      </c>
      <c r="O3679" s="4">
        <v>0.40039999999999998</v>
      </c>
      <c r="P3679" s="4">
        <v>0.50390000000000001</v>
      </c>
    </row>
    <row r="3680" spans="1:16" x14ac:dyDescent="0.25">
      <c r="A3680" t="s">
        <v>3433</v>
      </c>
      <c r="B3680" s="2">
        <v>0</v>
      </c>
      <c r="E3680" s="4" t="e">
        <v>#N/A</v>
      </c>
      <c r="F3680" s="4">
        <v>0.18</v>
      </c>
      <c r="K3680" s="4">
        <v>0.17</v>
      </c>
      <c r="L3680" s="4">
        <v>0.32090000000000002</v>
      </c>
      <c r="M3680" s="4">
        <v>0.52769999999999995</v>
      </c>
      <c r="N3680" s="4">
        <v>0.48</v>
      </c>
      <c r="O3680" s="4">
        <v>0.40039999999999998</v>
      </c>
      <c r="P3680" s="4">
        <v>0.50390000000000001</v>
      </c>
    </row>
    <row r="3681" spans="1:16" x14ac:dyDescent="0.25">
      <c r="A3681" t="s">
        <v>3434</v>
      </c>
      <c r="B3681" s="2">
        <v>0</v>
      </c>
      <c r="E3681" s="4" t="e">
        <v>#N/A</v>
      </c>
      <c r="F3681" s="4">
        <v>0.18</v>
      </c>
      <c r="K3681" s="4">
        <v>0.17</v>
      </c>
      <c r="L3681" s="4">
        <v>0.32090000000000002</v>
      </c>
      <c r="M3681" s="4">
        <v>0.52769999999999995</v>
      </c>
      <c r="N3681" s="4">
        <v>0.48</v>
      </c>
      <c r="O3681" s="4">
        <v>0.40039999999999998</v>
      </c>
      <c r="P3681" s="4">
        <v>0.50390000000000001</v>
      </c>
    </row>
    <row r="3682" spans="1:16" x14ac:dyDescent="0.25">
      <c r="A3682" t="s">
        <v>3435</v>
      </c>
      <c r="B3682" s="2">
        <v>0</v>
      </c>
      <c r="E3682" s="4" t="e">
        <v>#N/A</v>
      </c>
      <c r="F3682" s="4">
        <v>0.18</v>
      </c>
      <c r="K3682" s="4">
        <v>0.17</v>
      </c>
      <c r="L3682" s="4">
        <v>0.32090000000000002</v>
      </c>
      <c r="M3682" s="4">
        <v>0.52769999999999995</v>
      </c>
      <c r="N3682" s="4">
        <v>0.48</v>
      </c>
      <c r="O3682" s="4">
        <v>0.40039999999999998</v>
      </c>
      <c r="P3682" s="4">
        <v>0.50390000000000001</v>
      </c>
    </row>
    <row r="3683" spans="1:16" x14ac:dyDescent="0.25">
      <c r="A3683" t="s">
        <v>3436</v>
      </c>
      <c r="B3683" s="2">
        <v>0</v>
      </c>
      <c r="E3683" s="4" t="e">
        <v>#N/A</v>
      </c>
      <c r="F3683" s="4">
        <v>0.18</v>
      </c>
      <c r="K3683" s="4">
        <v>0.17</v>
      </c>
      <c r="L3683" s="4">
        <v>0.32090000000000002</v>
      </c>
      <c r="M3683" s="4">
        <v>0.52769999999999995</v>
      </c>
      <c r="N3683" s="4">
        <v>0.48</v>
      </c>
      <c r="O3683" s="4">
        <v>0.40039999999999998</v>
      </c>
      <c r="P3683" s="4">
        <v>0.50390000000000001</v>
      </c>
    </row>
    <row r="3684" spans="1:16" x14ac:dyDescent="0.25">
      <c r="A3684" t="s">
        <v>3437</v>
      </c>
      <c r="B3684" s="2">
        <v>0</v>
      </c>
      <c r="E3684" s="4" t="e">
        <v>#N/A</v>
      </c>
      <c r="F3684" s="4">
        <v>0.18</v>
      </c>
      <c r="K3684" s="4">
        <v>0.17</v>
      </c>
      <c r="L3684" s="4">
        <v>0.32090000000000002</v>
      </c>
      <c r="M3684" s="4">
        <v>0.52769999999999995</v>
      </c>
      <c r="N3684" s="4">
        <v>0.48</v>
      </c>
      <c r="O3684" s="4">
        <v>0.40039999999999998</v>
      </c>
      <c r="P3684" s="4">
        <v>0.50390000000000001</v>
      </c>
    </row>
    <row r="3685" spans="1:16" x14ac:dyDescent="0.25">
      <c r="A3685" t="s">
        <v>3438</v>
      </c>
      <c r="B3685" s="2">
        <v>0</v>
      </c>
      <c r="E3685" s="4" t="e">
        <v>#N/A</v>
      </c>
      <c r="F3685" s="4">
        <v>0.18</v>
      </c>
      <c r="K3685" s="4">
        <v>0.17</v>
      </c>
      <c r="L3685" s="4">
        <v>0.32090000000000002</v>
      </c>
      <c r="M3685" s="4">
        <v>0.52769999999999995</v>
      </c>
      <c r="N3685" s="4">
        <v>0.48</v>
      </c>
      <c r="O3685" s="4">
        <v>0.40039999999999998</v>
      </c>
      <c r="P3685" s="4">
        <v>0.50390000000000001</v>
      </c>
    </row>
    <row r="3686" spans="1:16" x14ac:dyDescent="0.25">
      <c r="A3686" t="s">
        <v>3439</v>
      </c>
      <c r="B3686" s="2">
        <v>0</v>
      </c>
      <c r="E3686" s="4" t="e">
        <v>#N/A</v>
      </c>
      <c r="F3686" s="4">
        <v>0.18</v>
      </c>
      <c r="K3686" s="4">
        <v>0.17</v>
      </c>
      <c r="L3686" s="4">
        <v>0.32090000000000002</v>
      </c>
      <c r="M3686" s="4">
        <v>0.52769999999999995</v>
      </c>
      <c r="N3686" s="4">
        <v>0.48</v>
      </c>
      <c r="O3686" s="4">
        <v>0.40039999999999998</v>
      </c>
      <c r="P3686" s="4">
        <v>0.50390000000000001</v>
      </c>
    </row>
    <row r="3687" spans="1:16" x14ac:dyDescent="0.25">
      <c r="A3687" t="s">
        <v>3440</v>
      </c>
      <c r="B3687" s="2">
        <v>0</v>
      </c>
      <c r="E3687" s="4" t="e">
        <v>#N/A</v>
      </c>
      <c r="F3687" s="4">
        <v>0.18</v>
      </c>
      <c r="K3687" s="4">
        <v>0.17</v>
      </c>
      <c r="L3687" s="4">
        <v>0.32090000000000002</v>
      </c>
      <c r="M3687" s="4">
        <v>0.52769999999999995</v>
      </c>
      <c r="N3687" s="4">
        <v>0.48</v>
      </c>
      <c r="O3687" s="4">
        <v>0.40039999999999998</v>
      </c>
      <c r="P3687" s="4">
        <v>0.50390000000000001</v>
      </c>
    </row>
    <row r="3688" spans="1:16" x14ac:dyDescent="0.25">
      <c r="A3688" t="s">
        <v>3441</v>
      </c>
      <c r="B3688" s="2">
        <v>0</v>
      </c>
      <c r="E3688" s="4" t="e">
        <v>#N/A</v>
      </c>
      <c r="F3688" s="4">
        <v>0.18</v>
      </c>
      <c r="K3688" s="4">
        <v>0.17</v>
      </c>
      <c r="L3688" s="4">
        <v>0.32090000000000002</v>
      </c>
      <c r="M3688" s="4">
        <v>0.52769999999999995</v>
      </c>
      <c r="N3688" s="4">
        <v>0.48</v>
      </c>
      <c r="O3688" s="4">
        <v>0.40039999999999998</v>
      </c>
      <c r="P3688" s="4">
        <v>0.50390000000000001</v>
      </c>
    </row>
    <row r="3689" spans="1:16" x14ac:dyDescent="0.25">
      <c r="A3689" t="s">
        <v>3442</v>
      </c>
      <c r="B3689" s="2">
        <v>0</v>
      </c>
      <c r="E3689" s="4" t="e">
        <v>#N/A</v>
      </c>
      <c r="F3689" s="4">
        <v>0.18</v>
      </c>
      <c r="K3689" s="4">
        <v>0.17</v>
      </c>
      <c r="L3689" s="4">
        <v>0.32090000000000002</v>
      </c>
      <c r="M3689" s="4">
        <v>0.52769999999999995</v>
      </c>
      <c r="N3689" s="4">
        <v>0.48</v>
      </c>
      <c r="O3689" s="4">
        <v>0.40039999999999998</v>
      </c>
      <c r="P3689" s="4">
        <v>0.50390000000000001</v>
      </c>
    </row>
    <row r="3690" spans="1:16" x14ac:dyDescent="0.25">
      <c r="A3690" t="s">
        <v>3443</v>
      </c>
      <c r="B3690" s="2">
        <v>0</v>
      </c>
      <c r="E3690" s="4" t="e">
        <v>#N/A</v>
      </c>
      <c r="F3690" s="4">
        <v>0.18</v>
      </c>
      <c r="K3690" s="4">
        <v>0.17</v>
      </c>
      <c r="L3690" s="4">
        <v>0.32090000000000002</v>
      </c>
      <c r="M3690" s="4">
        <v>0.52769999999999995</v>
      </c>
      <c r="N3690" s="4">
        <v>0.48</v>
      </c>
      <c r="O3690" s="4">
        <v>0.40039999999999998</v>
      </c>
      <c r="P3690" s="4">
        <v>0.50390000000000001</v>
      </c>
    </row>
    <row r="3691" spans="1:16" x14ac:dyDescent="0.25">
      <c r="A3691" t="s">
        <v>3444</v>
      </c>
      <c r="B3691" s="2">
        <v>0</v>
      </c>
      <c r="E3691" s="4" t="e">
        <v>#N/A</v>
      </c>
      <c r="F3691" s="4">
        <v>0.18</v>
      </c>
      <c r="K3691" s="4">
        <v>0.17</v>
      </c>
      <c r="L3691" s="4">
        <v>0.32090000000000002</v>
      </c>
      <c r="M3691" s="4">
        <v>0.52769999999999995</v>
      </c>
      <c r="N3691" s="4">
        <v>0.48</v>
      </c>
      <c r="O3691" s="4">
        <v>0.40039999999999998</v>
      </c>
      <c r="P3691" s="4">
        <v>0.50390000000000001</v>
      </c>
    </row>
    <row r="3692" spans="1:16" x14ac:dyDescent="0.25">
      <c r="A3692" t="s">
        <v>3445</v>
      </c>
      <c r="B3692" s="2">
        <v>0</v>
      </c>
      <c r="E3692" s="4" t="e">
        <v>#N/A</v>
      </c>
      <c r="F3692" s="4">
        <v>0.18</v>
      </c>
      <c r="K3692" s="4">
        <v>0.17</v>
      </c>
      <c r="L3692" s="4">
        <v>0.32090000000000002</v>
      </c>
      <c r="M3692" s="4">
        <v>0.52769999999999995</v>
      </c>
      <c r="N3692" s="4">
        <v>0.48</v>
      </c>
      <c r="O3692" s="4">
        <v>0.40039999999999998</v>
      </c>
      <c r="P3692" s="4">
        <v>0.50390000000000001</v>
      </c>
    </row>
    <row r="3693" spans="1:16" x14ac:dyDescent="0.25">
      <c r="A3693" t="s">
        <v>3446</v>
      </c>
      <c r="B3693" s="2">
        <v>0</v>
      </c>
      <c r="E3693" s="4" t="e">
        <v>#N/A</v>
      </c>
      <c r="F3693" s="4">
        <v>0.18</v>
      </c>
      <c r="K3693" s="4">
        <v>0.17</v>
      </c>
      <c r="L3693" s="4">
        <v>0.32090000000000002</v>
      </c>
      <c r="M3693" s="4">
        <v>0.52769999999999995</v>
      </c>
      <c r="N3693" s="4">
        <v>0.48</v>
      </c>
      <c r="O3693" s="4">
        <v>0.40039999999999998</v>
      </c>
      <c r="P3693" s="4">
        <v>0.50390000000000001</v>
      </c>
    </row>
    <row r="3694" spans="1:16" x14ac:dyDescent="0.25">
      <c r="A3694" t="s">
        <v>3447</v>
      </c>
      <c r="B3694" s="2">
        <v>0</v>
      </c>
      <c r="E3694" s="4" t="e">
        <v>#N/A</v>
      </c>
      <c r="F3694" s="4">
        <v>0.18</v>
      </c>
      <c r="K3694" s="4">
        <v>0.17</v>
      </c>
      <c r="L3694" s="4">
        <v>0.32090000000000002</v>
      </c>
      <c r="M3694" s="4">
        <v>0.52769999999999995</v>
      </c>
      <c r="N3694" s="4">
        <v>0.48</v>
      </c>
      <c r="O3694" s="4">
        <v>0.40039999999999998</v>
      </c>
      <c r="P3694" s="4">
        <v>0.50390000000000001</v>
      </c>
    </row>
    <row r="3695" spans="1:16" x14ac:dyDescent="0.25">
      <c r="A3695" t="s">
        <v>3448</v>
      </c>
      <c r="B3695" s="2">
        <v>0</v>
      </c>
      <c r="E3695" s="4" t="e">
        <v>#N/A</v>
      </c>
      <c r="F3695" s="4">
        <v>0.18</v>
      </c>
      <c r="K3695" s="4">
        <v>0.17</v>
      </c>
      <c r="L3695" s="4">
        <v>0.32090000000000002</v>
      </c>
      <c r="M3695" s="4">
        <v>0.52769999999999995</v>
      </c>
      <c r="N3695" s="4">
        <v>0.48</v>
      </c>
      <c r="O3695" s="4">
        <v>0.40039999999999998</v>
      </c>
      <c r="P3695" s="4">
        <v>0.50390000000000001</v>
      </c>
    </row>
    <row r="3696" spans="1:16" x14ac:dyDescent="0.25">
      <c r="A3696" t="s">
        <v>3449</v>
      </c>
      <c r="B3696" s="2">
        <v>0</v>
      </c>
      <c r="E3696" s="4" t="e">
        <v>#N/A</v>
      </c>
      <c r="F3696" s="4">
        <v>0.18</v>
      </c>
      <c r="K3696" s="4">
        <v>0.17</v>
      </c>
      <c r="L3696" s="4">
        <v>0.32090000000000002</v>
      </c>
      <c r="M3696" s="4">
        <v>0.52769999999999995</v>
      </c>
      <c r="N3696" s="4">
        <v>0.48</v>
      </c>
      <c r="O3696" s="4">
        <v>0.40039999999999998</v>
      </c>
      <c r="P3696" s="4">
        <v>0.50390000000000001</v>
      </c>
    </row>
    <row r="3697" spans="1:16" x14ac:dyDescent="0.25">
      <c r="A3697" t="s">
        <v>3450</v>
      </c>
      <c r="B3697" s="2">
        <v>0</v>
      </c>
      <c r="E3697" s="4" t="e">
        <v>#N/A</v>
      </c>
      <c r="F3697" s="4">
        <v>0.18</v>
      </c>
      <c r="K3697" s="4">
        <v>0.17</v>
      </c>
      <c r="L3697" s="4">
        <v>0.32090000000000002</v>
      </c>
      <c r="M3697" s="4">
        <v>0.52769999999999995</v>
      </c>
      <c r="N3697" s="4">
        <v>0.48</v>
      </c>
      <c r="O3697" s="4">
        <v>0.40039999999999998</v>
      </c>
      <c r="P3697" s="4">
        <v>0.50390000000000001</v>
      </c>
    </row>
    <row r="3698" spans="1:16" x14ac:dyDescent="0.25">
      <c r="A3698" t="s">
        <v>3451</v>
      </c>
      <c r="B3698" s="2">
        <v>0</v>
      </c>
      <c r="E3698" s="4" t="e">
        <v>#N/A</v>
      </c>
      <c r="F3698" s="4">
        <v>0.18</v>
      </c>
      <c r="K3698" s="4">
        <v>0.17</v>
      </c>
      <c r="L3698" s="4">
        <v>0.32090000000000002</v>
      </c>
      <c r="M3698" s="4">
        <v>0.52769999999999995</v>
      </c>
      <c r="N3698" s="4">
        <v>0.48</v>
      </c>
      <c r="O3698" s="4">
        <v>0.40039999999999998</v>
      </c>
      <c r="P3698" s="4">
        <v>0.50390000000000001</v>
      </c>
    </row>
    <row r="3699" spans="1:16" x14ac:dyDescent="0.25">
      <c r="A3699" t="s">
        <v>3452</v>
      </c>
      <c r="B3699" s="2">
        <v>0</v>
      </c>
      <c r="E3699" s="4" t="e">
        <v>#N/A</v>
      </c>
      <c r="F3699" s="4">
        <v>0.18</v>
      </c>
      <c r="K3699" s="4">
        <v>0.17</v>
      </c>
      <c r="L3699" s="4">
        <v>0.32090000000000002</v>
      </c>
      <c r="M3699" s="4">
        <v>0.52769999999999995</v>
      </c>
      <c r="N3699" s="4">
        <v>0.48</v>
      </c>
      <c r="O3699" s="4">
        <v>0.40039999999999998</v>
      </c>
      <c r="P3699" s="4">
        <v>0.50390000000000001</v>
      </c>
    </row>
    <row r="3700" spans="1:16" x14ac:dyDescent="0.25">
      <c r="A3700" t="s">
        <v>3453</v>
      </c>
      <c r="B3700" s="2">
        <v>0</v>
      </c>
      <c r="E3700" s="4" t="e">
        <v>#N/A</v>
      </c>
      <c r="F3700" s="4">
        <v>0.18</v>
      </c>
      <c r="K3700" s="4">
        <v>0.17</v>
      </c>
      <c r="L3700" s="4">
        <v>0.32090000000000002</v>
      </c>
      <c r="M3700" s="4">
        <v>0.52769999999999995</v>
      </c>
      <c r="N3700" s="4">
        <v>0.48</v>
      </c>
      <c r="O3700" s="4">
        <v>0.40039999999999998</v>
      </c>
      <c r="P3700" s="4">
        <v>0.50390000000000001</v>
      </c>
    </row>
    <row r="3701" spans="1:16" x14ac:dyDescent="0.25">
      <c r="A3701" t="s">
        <v>3454</v>
      </c>
      <c r="B3701" s="2">
        <v>0</v>
      </c>
      <c r="E3701" s="4" t="e">
        <v>#N/A</v>
      </c>
      <c r="F3701" s="4">
        <v>0.18</v>
      </c>
      <c r="K3701" s="4">
        <v>0.17</v>
      </c>
      <c r="L3701" s="4">
        <v>0.32090000000000002</v>
      </c>
      <c r="M3701" s="4">
        <v>0.52769999999999995</v>
      </c>
      <c r="N3701" s="4">
        <v>0.48</v>
      </c>
      <c r="O3701" s="4">
        <v>0.40039999999999998</v>
      </c>
      <c r="P3701" s="4">
        <v>0.50390000000000001</v>
      </c>
    </row>
    <row r="3702" spans="1:16" x14ac:dyDescent="0.25">
      <c r="A3702" t="s">
        <v>3455</v>
      </c>
      <c r="B3702" s="2">
        <v>0</v>
      </c>
      <c r="E3702" s="4" t="e">
        <v>#N/A</v>
      </c>
      <c r="F3702" s="4">
        <v>0.18</v>
      </c>
      <c r="K3702" s="4">
        <v>0.17</v>
      </c>
      <c r="L3702" s="4">
        <v>0.32090000000000002</v>
      </c>
      <c r="M3702" s="4">
        <v>0.52769999999999995</v>
      </c>
      <c r="N3702" s="4">
        <v>0.48</v>
      </c>
      <c r="O3702" s="4">
        <v>0.40039999999999998</v>
      </c>
      <c r="P3702" s="4">
        <v>0.50390000000000001</v>
      </c>
    </row>
    <row r="3703" spans="1:16" x14ac:dyDescent="0.25">
      <c r="A3703" t="s">
        <v>3456</v>
      </c>
      <c r="B3703" s="2">
        <v>0</v>
      </c>
      <c r="E3703" s="4" t="e">
        <v>#N/A</v>
      </c>
      <c r="F3703" s="4">
        <v>0.18</v>
      </c>
      <c r="K3703" s="4">
        <v>0.17</v>
      </c>
      <c r="L3703" s="4">
        <v>0.32090000000000002</v>
      </c>
      <c r="M3703" s="4">
        <v>0.52769999999999995</v>
      </c>
      <c r="N3703" s="4">
        <v>0.48</v>
      </c>
      <c r="O3703" s="4">
        <v>0.40039999999999998</v>
      </c>
      <c r="P3703" s="4">
        <v>0.50390000000000001</v>
      </c>
    </row>
    <row r="3704" spans="1:16" x14ac:dyDescent="0.25">
      <c r="A3704" t="s">
        <v>3457</v>
      </c>
      <c r="B3704" s="2">
        <v>0</v>
      </c>
      <c r="E3704" s="4" t="e">
        <v>#N/A</v>
      </c>
      <c r="F3704" s="4">
        <v>0.18</v>
      </c>
      <c r="K3704" s="4">
        <v>0.17</v>
      </c>
      <c r="L3704" s="4">
        <v>0.32090000000000002</v>
      </c>
      <c r="M3704" s="4">
        <v>0.52769999999999995</v>
      </c>
      <c r="N3704" s="4">
        <v>0.48</v>
      </c>
      <c r="O3704" s="4">
        <v>0.40039999999999998</v>
      </c>
      <c r="P3704" s="4">
        <v>0.50390000000000001</v>
      </c>
    </row>
    <row r="3705" spans="1:16" x14ac:dyDescent="0.25">
      <c r="A3705" t="s">
        <v>3458</v>
      </c>
      <c r="B3705" s="2">
        <v>0</v>
      </c>
      <c r="E3705" s="4" t="e">
        <v>#N/A</v>
      </c>
      <c r="F3705" s="4">
        <v>0.18</v>
      </c>
      <c r="K3705" s="4">
        <v>0.17</v>
      </c>
      <c r="L3705" s="4">
        <v>0.32090000000000002</v>
      </c>
      <c r="M3705" s="4">
        <v>0.52769999999999995</v>
      </c>
      <c r="N3705" s="4">
        <v>0.48</v>
      </c>
      <c r="O3705" s="4">
        <v>0.40039999999999998</v>
      </c>
      <c r="P3705" s="4">
        <v>0.50390000000000001</v>
      </c>
    </row>
    <row r="3706" spans="1:16" x14ac:dyDescent="0.25">
      <c r="A3706" t="s">
        <v>3459</v>
      </c>
      <c r="B3706" s="2">
        <v>0</v>
      </c>
      <c r="E3706" s="4" t="e">
        <v>#N/A</v>
      </c>
      <c r="F3706" s="4">
        <v>0.18</v>
      </c>
      <c r="K3706" s="4">
        <v>0.17</v>
      </c>
      <c r="L3706" s="4">
        <v>0.32090000000000002</v>
      </c>
      <c r="M3706" s="4">
        <v>0.52769999999999995</v>
      </c>
      <c r="N3706" s="4">
        <v>0.48</v>
      </c>
      <c r="O3706" s="4">
        <v>0.40039999999999998</v>
      </c>
      <c r="P3706" s="4">
        <v>0.50390000000000001</v>
      </c>
    </row>
    <row r="3707" spans="1:16" x14ac:dyDescent="0.25">
      <c r="A3707" t="s">
        <v>3460</v>
      </c>
      <c r="B3707" s="2">
        <v>0</v>
      </c>
      <c r="E3707" s="4" t="e">
        <v>#N/A</v>
      </c>
      <c r="F3707" s="4">
        <v>0.18</v>
      </c>
      <c r="K3707" s="4">
        <v>0.17</v>
      </c>
      <c r="L3707" s="4">
        <v>0.32090000000000002</v>
      </c>
      <c r="M3707" s="4">
        <v>0.52769999999999995</v>
      </c>
      <c r="N3707" s="4">
        <v>0.48</v>
      </c>
      <c r="O3707" s="4">
        <v>0.40039999999999998</v>
      </c>
      <c r="P3707" s="4">
        <v>0.50390000000000001</v>
      </c>
    </row>
    <row r="3708" spans="1:16" x14ac:dyDescent="0.25">
      <c r="A3708" t="s">
        <v>3461</v>
      </c>
      <c r="B3708" s="2">
        <v>0</v>
      </c>
      <c r="E3708" s="4" t="e">
        <v>#N/A</v>
      </c>
      <c r="F3708" s="4">
        <v>0.18</v>
      </c>
      <c r="K3708" s="4">
        <v>0.17</v>
      </c>
      <c r="L3708" s="4">
        <v>0.32090000000000002</v>
      </c>
      <c r="M3708" s="4">
        <v>0.52769999999999995</v>
      </c>
      <c r="N3708" s="4">
        <v>0.48</v>
      </c>
      <c r="O3708" s="4">
        <v>0.40039999999999998</v>
      </c>
      <c r="P3708" s="4">
        <v>0.50390000000000001</v>
      </c>
    </row>
    <row r="3709" spans="1:16" x14ac:dyDescent="0.25">
      <c r="A3709" t="s">
        <v>3462</v>
      </c>
      <c r="B3709" s="2">
        <v>0</v>
      </c>
      <c r="E3709" s="4" t="e">
        <v>#N/A</v>
      </c>
      <c r="F3709" s="4">
        <v>0.18</v>
      </c>
      <c r="K3709" s="4">
        <v>0.17</v>
      </c>
      <c r="L3709" s="4">
        <v>0.32090000000000002</v>
      </c>
      <c r="M3709" s="4">
        <v>0.52769999999999995</v>
      </c>
      <c r="N3709" s="4">
        <v>0.48</v>
      </c>
      <c r="O3709" s="4">
        <v>0.40039999999999998</v>
      </c>
      <c r="P3709" s="4">
        <v>0.50390000000000001</v>
      </c>
    </row>
    <row r="3710" spans="1:16" x14ac:dyDescent="0.25">
      <c r="A3710" t="s">
        <v>3463</v>
      </c>
      <c r="B3710" s="2">
        <v>0</v>
      </c>
      <c r="E3710" s="4" t="e">
        <v>#N/A</v>
      </c>
      <c r="F3710" s="4">
        <v>0.18</v>
      </c>
      <c r="K3710" s="4">
        <v>0.17</v>
      </c>
      <c r="L3710" s="4">
        <v>0.32090000000000002</v>
      </c>
      <c r="M3710" s="4">
        <v>0.52769999999999995</v>
      </c>
      <c r="N3710" s="4">
        <v>0.48</v>
      </c>
      <c r="O3710" s="4">
        <v>0.40039999999999998</v>
      </c>
      <c r="P3710" s="4">
        <v>0.50390000000000001</v>
      </c>
    </row>
    <row r="3711" spans="1:16" x14ac:dyDescent="0.25">
      <c r="A3711" t="s">
        <v>3464</v>
      </c>
      <c r="B3711" s="2">
        <v>0</v>
      </c>
      <c r="E3711" s="4" t="e">
        <v>#N/A</v>
      </c>
      <c r="F3711" s="4">
        <v>0.18</v>
      </c>
      <c r="K3711" s="4">
        <v>0.17</v>
      </c>
      <c r="L3711" s="4">
        <v>0.32090000000000002</v>
      </c>
      <c r="M3711" s="4">
        <v>0.52769999999999995</v>
      </c>
      <c r="N3711" s="4">
        <v>0.48</v>
      </c>
      <c r="O3711" s="4">
        <v>0.40039999999999998</v>
      </c>
      <c r="P3711" s="4">
        <v>0.50390000000000001</v>
      </c>
    </row>
    <row r="3712" spans="1:16" x14ac:dyDescent="0.25">
      <c r="A3712" t="s">
        <v>3465</v>
      </c>
      <c r="B3712" s="2">
        <v>0</v>
      </c>
      <c r="E3712" s="4" t="e">
        <v>#N/A</v>
      </c>
      <c r="F3712" s="4">
        <v>0.18</v>
      </c>
      <c r="K3712" s="4">
        <v>0.17</v>
      </c>
      <c r="L3712" s="4">
        <v>0.32090000000000002</v>
      </c>
      <c r="M3712" s="4">
        <v>0.52769999999999995</v>
      </c>
      <c r="N3712" s="4">
        <v>0.48</v>
      </c>
      <c r="O3712" s="4">
        <v>0.40039999999999998</v>
      </c>
      <c r="P3712" s="4">
        <v>0.50390000000000001</v>
      </c>
    </row>
    <row r="3713" spans="1:16" x14ac:dyDescent="0.25">
      <c r="A3713" t="s">
        <v>3466</v>
      </c>
      <c r="B3713" s="2">
        <v>0</v>
      </c>
      <c r="E3713" s="4" t="e">
        <v>#N/A</v>
      </c>
      <c r="F3713" s="4">
        <v>0.18</v>
      </c>
      <c r="K3713" s="4">
        <v>0.17</v>
      </c>
      <c r="L3713" s="4">
        <v>0.32090000000000002</v>
      </c>
      <c r="M3713" s="4">
        <v>0.52769999999999995</v>
      </c>
      <c r="N3713" s="4">
        <v>0.48</v>
      </c>
      <c r="O3713" s="4">
        <v>0.40039999999999998</v>
      </c>
      <c r="P3713" s="4">
        <v>0.50390000000000001</v>
      </c>
    </row>
    <row r="3714" spans="1:16" x14ac:dyDescent="0.25">
      <c r="A3714" t="s">
        <v>3467</v>
      </c>
      <c r="B3714" s="2">
        <v>0</v>
      </c>
      <c r="E3714" s="4" t="e">
        <v>#N/A</v>
      </c>
      <c r="F3714" s="4">
        <v>0.18</v>
      </c>
      <c r="K3714" s="4">
        <v>0.17</v>
      </c>
      <c r="L3714" s="4">
        <v>0.32090000000000002</v>
      </c>
      <c r="M3714" s="4">
        <v>0.52769999999999995</v>
      </c>
      <c r="N3714" s="4">
        <v>0.48</v>
      </c>
      <c r="O3714" s="4">
        <v>0.40039999999999998</v>
      </c>
      <c r="P3714" s="4">
        <v>0.50390000000000001</v>
      </c>
    </row>
    <row r="3715" spans="1:16" x14ac:dyDescent="0.25">
      <c r="A3715" t="s">
        <v>3468</v>
      </c>
      <c r="B3715" s="2">
        <v>0</v>
      </c>
      <c r="E3715" s="4" t="e">
        <v>#N/A</v>
      </c>
      <c r="F3715" s="4">
        <v>0.18</v>
      </c>
      <c r="K3715" s="4">
        <v>0.17</v>
      </c>
      <c r="L3715" s="4">
        <v>0.32090000000000002</v>
      </c>
      <c r="M3715" s="4">
        <v>0.52769999999999995</v>
      </c>
      <c r="N3715" s="4">
        <v>0.48</v>
      </c>
      <c r="O3715" s="4">
        <v>0.40039999999999998</v>
      </c>
      <c r="P3715" s="4">
        <v>0.50390000000000001</v>
      </c>
    </row>
    <row r="3716" spans="1:16" x14ac:dyDescent="0.25">
      <c r="A3716" t="s">
        <v>3469</v>
      </c>
      <c r="B3716" s="2">
        <v>0</v>
      </c>
      <c r="E3716" s="4" t="e">
        <v>#N/A</v>
      </c>
      <c r="F3716" s="4">
        <v>0.18</v>
      </c>
      <c r="K3716" s="4">
        <v>0.17</v>
      </c>
      <c r="L3716" s="4">
        <v>0.32090000000000002</v>
      </c>
      <c r="M3716" s="4">
        <v>0.52769999999999995</v>
      </c>
      <c r="N3716" s="4">
        <v>0.48</v>
      </c>
      <c r="O3716" s="4">
        <v>0.40039999999999998</v>
      </c>
      <c r="P3716" s="4">
        <v>0.50390000000000001</v>
      </c>
    </row>
    <row r="3717" spans="1:16" x14ac:dyDescent="0.25">
      <c r="A3717" t="s">
        <v>3470</v>
      </c>
      <c r="B3717" s="2">
        <v>0</v>
      </c>
      <c r="E3717" s="4" t="e">
        <v>#N/A</v>
      </c>
      <c r="F3717" s="4">
        <v>0.18</v>
      </c>
      <c r="K3717" s="4">
        <v>0.17</v>
      </c>
      <c r="L3717" s="4">
        <v>0.32090000000000002</v>
      </c>
      <c r="M3717" s="4">
        <v>0.52769999999999995</v>
      </c>
      <c r="N3717" s="4">
        <v>0.48</v>
      </c>
      <c r="O3717" s="4">
        <v>0.40039999999999998</v>
      </c>
      <c r="P3717" s="4">
        <v>0.50390000000000001</v>
      </c>
    </row>
    <row r="3718" spans="1:16" x14ac:dyDescent="0.25">
      <c r="A3718" t="s">
        <v>3471</v>
      </c>
      <c r="B3718" s="2">
        <v>0</v>
      </c>
      <c r="E3718" s="4" t="e">
        <v>#N/A</v>
      </c>
      <c r="F3718" s="4">
        <v>0.18</v>
      </c>
      <c r="K3718" s="4">
        <v>0.17</v>
      </c>
      <c r="L3718" s="4">
        <v>0.32090000000000002</v>
      </c>
      <c r="M3718" s="4">
        <v>0.52769999999999995</v>
      </c>
      <c r="N3718" s="4">
        <v>0.48</v>
      </c>
      <c r="O3718" s="4">
        <v>0.40039999999999998</v>
      </c>
      <c r="P3718" s="4">
        <v>0.50390000000000001</v>
      </c>
    </row>
    <row r="3719" spans="1:16" x14ac:dyDescent="0.25">
      <c r="A3719" t="s">
        <v>3472</v>
      </c>
      <c r="B3719" s="2">
        <v>0</v>
      </c>
      <c r="E3719" s="4" t="e">
        <v>#N/A</v>
      </c>
      <c r="F3719" s="4">
        <v>0.18</v>
      </c>
      <c r="K3719" s="4">
        <v>0.17</v>
      </c>
      <c r="L3719" s="4">
        <v>0.32090000000000002</v>
      </c>
      <c r="M3719" s="4">
        <v>0.52769999999999995</v>
      </c>
      <c r="N3719" s="4">
        <v>0.48</v>
      </c>
      <c r="O3719" s="4">
        <v>0.40039999999999998</v>
      </c>
      <c r="P3719" s="4">
        <v>0.50390000000000001</v>
      </c>
    </row>
    <row r="3720" spans="1:16" x14ac:dyDescent="0.25">
      <c r="A3720" t="s">
        <v>3473</v>
      </c>
      <c r="B3720" s="2">
        <v>0</v>
      </c>
      <c r="E3720" s="4" t="e">
        <v>#N/A</v>
      </c>
      <c r="F3720" s="4">
        <v>0.18</v>
      </c>
      <c r="K3720" s="4">
        <v>0.17</v>
      </c>
      <c r="L3720" s="4">
        <v>0.32090000000000002</v>
      </c>
      <c r="M3720" s="4">
        <v>0.52769999999999995</v>
      </c>
      <c r="N3720" s="4">
        <v>0.48</v>
      </c>
      <c r="O3720" s="4">
        <v>0.40039999999999998</v>
      </c>
      <c r="P3720" s="4">
        <v>0.50390000000000001</v>
      </c>
    </row>
    <row r="3721" spans="1:16" x14ac:dyDescent="0.25">
      <c r="A3721" t="s">
        <v>3474</v>
      </c>
      <c r="B3721" s="2">
        <v>0</v>
      </c>
      <c r="E3721" s="4" t="e">
        <v>#N/A</v>
      </c>
      <c r="F3721" s="4">
        <v>0.18</v>
      </c>
      <c r="K3721" s="4">
        <v>0.17</v>
      </c>
      <c r="L3721" s="4">
        <v>0.32090000000000002</v>
      </c>
      <c r="M3721" s="4">
        <v>0.52769999999999995</v>
      </c>
      <c r="N3721" s="4">
        <v>0.48</v>
      </c>
      <c r="O3721" s="4">
        <v>0.40039999999999998</v>
      </c>
      <c r="P3721" s="4">
        <v>0.50390000000000001</v>
      </c>
    </row>
    <row r="3722" spans="1:16" x14ac:dyDescent="0.25">
      <c r="A3722" t="s">
        <v>3475</v>
      </c>
      <c r="B3722" s="2">
        <v>0</v>
      </c>
      <c r="E3722" s="4" t="e">
        <v>#N/A</v>
      </c>
      <c r="F3722" s="4">
        <v>0.18</v>
      </c>
      <c r="K3722" s="4">
        <v>0.17</v>
      </c>
      <c r="L3722" s="4">
        <v>0.32090000000000002</v>
      </c>
      <c r="M3722" s="4">
        <v>0.52769999999999995</v>
      </c>
      <c r="N3722" s="4">
        <v>0.48</v>
      </c>
      <c r="O3722" s="4">
        <v>0.40039999999999998</v>
      </c>
      <c r="P3722" s="4">
        <v>0.50390000000000001</v>
      </c>
    </row>
    <row r="3723" spans="1:16" x14ac:dyDescent="0.25">
      <c r="A3723" t="s">
        <v>3476</v>
      </c>
      <c r="B3723" s="2">
        <v>0</v>
      </c>
      <c r="E3723" s="4" t="e">
        <v>#N/A</v>
      </c>
      <c r="F3723" s="4">
        <v>0.18</v>
      </c>
      <c r="K3723" s="4">
        <v>0.17</v>
      </c>
      <c r="L3723" s="4">
        <v>0.32090000000000002</v>
      </c>
      <c r="M3723" s="4">
        <v>0.52769999999999995</v>
      </c>
      <c r="N3723" s="4">
        <v>0.48</v>
      </c>
      <c r="O3723" s="4">
        <v>0.40039999999999998</v>
      </c>
      <c r="P3723" s="4">
        <v>0.50390000000000001</v>
      </c>
    </row>
    <row r="3724" spans="1:16" x14ac:dyDescent="0.25">
      <c r="A3724" t="s">
        <v>3477</v>
      </c>
      <c r="B3724" s="2">
        <v>0</v>
      </c>
      <c r="E3724" s="4" t="e">
        <v>#N/A</v>
      </c>
      <c r="F3724" s="4">
        <v>0.18</v>
      </c>
      <c r="K3724" s="4">
        <v>0.17</v>
      </c>
      <c r="L3724" s="4">
        <v>0.32090000000000002</v>
      </c>
      <c r="M3724" s="4">
        <v>0.52769999999999995</v>
      </c>
      <c r="N3724" s="4">
        <v>0.48</v>
      </c>
      <c r="O3724" s="4">
        <v>0.40039999999999998</v>
      </c>
      <c r="P3724" s="4">
        <v>0.50390000000000001</v>
      </c>
    </row>
    <row r="3725" spans="1:16" x14ac:dyDescent="0.25">
      <c r="A3725" t="s">
        <v>3478</v>
      </c>
      <c r="B3725" s="2">
        <v>0</v>
      </c>
      <c r="E3725" s="4" t="e">
        <v>#N/A</v>
      </c>
      <c r="F3725" s="4">
        <v>0.18</v>
      </c>
      <c r="K3725" s="4">
        <v>0.17</v>
      </c>
      <c r="L3725" s="4">
        <v>0.32090000000000002</v>
      </c>
      <c r="M3725" s="4">
        <v>0.52769999999999995</v>
      </c>
      <c r="N3725" s="4">
        <v>0.48</v>
      </c>
      <c r="O3725" s="4">
        <v>0.40039999999999998</v>
      </c>
      <c r="P3725" s="4">
        <v>0.50390000000000001</v>
      </c>
    </row>
    <row r="3726" spans="1:16" x14ac:dyDescent="0.25">
      <c r="A3726" t="s">
        <v>3479</v>
      </c>
      <c r="B3726" s="2">
        <v>0</v>
      </c>
      <c r="E3726" s="4" t="e">
        <v>#N/A</v>
      </c>
      <c r="F3726" s="4">
        <v>0.18</v>
      </c>
      <c r="K3726" s="4">
        <v>0.17</v>
      </c>
      <c r="L3726" s="4">
        <v>0.32090000000000002</v>
      </c>
      <c r="M3726" s="4">
        <v>0.52769999999999995</v>
      </c>
      <c r="N3726" s="4">
        <v>0.48</v>
      </c>
      <c r="O3726" s="4">
        <v>0.40039999999999998</v>
      </c>
      <c r="P3726" s="4">
        <v>0.50390000000000001</v>
      </c>
    </row>
    <row r="3727" spans="1:16" x14ac:dyDescent="0.25">
      <c r="A3727" t="s">
        <v>3480</v>
      </c>
      <c r="B3727" s="2">
        <v>0</v>
      </c>
      <c r="E3727" s="4" t="e">
        <v>#N/A</v>
      </c>
      <c r="F3727" s="4">
        <v>0.18</v>
      </c>
      <c r="K3727" s="4">
        <v>0.17</v>
      </c>
      <c r="L3727" s="4">
        <v>0.32090000000000002</v>
      </c>
      <c r="M3727" s="4">
        <v>0.52769999999999995</v>
      </c>
      <c r="N3727" s="4">
        <v>0.48</v>
      </c>
      <c r="O3727" s="4">
        <v>0.40039999999999998</v>
      </c>
      <c r="P3727" s="4">
        <v>0.50390000000000001</v>
      </c>
    </row>
    <row r="3728" spans="1:16" x14ac:dyDescent="0.25">
      <c r="A3728" t="s">
        <v>3481</v>
      </c>
      <c r="B3728" s="2">
        <v>0</v>
      </c>
      <c r="E3728" s="4" t="e">
        <v>#N/A</v>
      </c>
      <c r="F3728" s="4">
        <v>0.18</v>
      </c>
      <c r="K3728" s="4">
        <v>0.17</v>
      </c>
      <c r="L3728" s="4">
        <v>0.32090000000000002</v>
      </c>
      <c r="M3728" s="4">
        <v>0.52769999999999995</v>
      </c>
      <c r="N3728" s="4">
        <v>0.48</v>
      </c>
      <c r="O3728" s="4">
        <v>0.40039999999999998</v>
      </c>
      <c r="P3728" s="4">
        <v>0.50390000000000001</v>
      </c>
    </row>
    <row r="3729" spans="1:16" x14ac:dyDescent="0.25">
      <c r="A3729" t="s">
        <v>3482</v>
      </c>
      <c r="B3729" s="2">
        <v>0</v>
      </c>
      <c r="E3729" s="4" t="e">
        <v>#N/A</v>
      </c>
      <c r="F3729" s="4">
        <v>0.18</v>
      </c>
      <c r="K3729" s="4">
        <v>0.17</v>
      </c>
      <c r="L3729" s="4">
        <v>0.32090000000000002</v>
      </c>
      <c r="M3729" s="4">
        <v>0.52769999999999995</v>
      </c>
      <c r="N3729" s="4">
        <v>0.48</v>
      </c>
      <c r="O3729" s="4">
        <v>0.40039999999999998</v>
      </c>
      <c r="P3729" s="4">
        <v>0.50390000000000001</v>
      </c>
    </row>
    <row r="3730" spans="1:16" x14ac:dyDescent="0.25">
      <c r="A3730" t="s">
        <v>3483</v>
      </c>
      <c r="B3730" s="2">
        <v>0</v>
      </c>
      <c r="E3730" s="4" t="e">
        <v>#N/A</v>
      </c>
      <c r="F3730" s="4">
        <v>0.18</v>
      </c>
      <c r="K3730" s="4">
        <v>0.17</v>
      </c>
      <c r="L3730" s="4">
        <v>0.32090000000000002</v>
      </c>
      <c r="M3730" s="4">
        <v>0.52769999999999995</v>
      </c>
      <c r="N3730" s="4">
        <v>0.48</v>
      </c>
      <c r="O3730" s="4">
        <v>0.40039999999999998</v>
      </c>
      <c r="P3730" s="4">
        <v>0.50390000000000001</v>
      </c>
    </row>
    <row r="3731" spans="1:16" x14ac:dyDescent="0.25">
      <c r="A3731" t="s">
        <v>3484</v>
      </c>
      <c r="B3731" s="2">
        <v>0</v>
      </c>
      <c r="E3731" s="4" t="e">
        <v>#N/A</v>
      </c>
      <c r="F3731" s="4">
        <v>0.18</v>
      </c>
      <c r="K3731" s="4">
        <v>0.17</v>
      </c>
      <c r="L3731" s="4">
        <v>0.32090000000000002</v>
      </c>
      <c r="M3731" s="4">
        <v>0.52769999999999995</v>
      </c>
      <c r="N3731" s="4">
        <v>0.48</v>
      </c>
      <c r="O3731" s="4">
        <v>0.40039999999999998</v>
      </c>
      <c r="P3731" s="4">
        <v>0.50390000000000001</v>
      </c>
    </row>
    <row r="3732" spans="1:16" x14ac:dyDescent="0.25">
      <c r="A3732" t="s">
        <v>3485</v>
      </c>
      <c r="B3732" s="2">
        <v>0</v>
      </c>
      <c r="E3732" s="4" t="e">
        <v>#N/A</v>
      </c>
      <c r="F3732" s="4">
        <v>0.18</v>
      </c>
      <c r="K3732" s="4">
        <v>0.17</v>
      </c>
      <c r="L3732" s="4">
        <v>0.32090000000000002</v>
      </c>
      <c r="M3732" s="4">
        <v>0.52769999999999995</v>
      </c>
      <c r="N3732" s="4">
        <v>0.48</v>
      </c>
      <c r="O3732" s="4">
        <v>0.40039999999999998</v>
      </c>
      <c r="P3732" s="4">
        <v>0.50390000000000001</v>
      </c>
    </row>
    <row r="3733" spans="1:16" x14ac:dyDescent="0.25">
      <c r="A3733" t="s">
        <v>3486</v>
      </c>
      <c r="B3733" s="2">
        <v>0</v>
      </c>
      <c r="E3733" s="4" t="e">
        <v>#N/A</v>
      </c>
      <c r="F3733" s="4">
        <v>0.18</v>
      </c>
      <c r="K3733" s="4">
        <v>0.17</v>
      </c>
      <c r="L3733" s="4">
        <v>0.32090000000000002</v>
      </c>
      <c r="M3733" s="4">
        <v>0.52769999999999995</v>
      </c>
      <c r="N3733" s="4">
        <v>0.48</v>
      </c>
      <c r="O3733" s="4">
        <v>0.40039999999999998</v>
      </c>
      <c r="P3733" s="4">
        <v>0.50390000000000001</v>
      </c>
    </row>
    <row r="3734" spans="1:16" x14ac:dyDescent="0.25">
      <c r="A3734" t="s">
        <v>3487</v>
      </c>
      <c r="B3734" s="2">
        <v>0</v>
      </c>
      <c r="E3734" s="4" t="e">
        <v>#N/A</v>
      </c>
      <c r="F3734" s="4">
        <v>0.18</v>
      </c>
      <c r="K3734" s="4">
        <v>0.17</v>
      </c>
      <c r="L3734" s="4">
        <v>0.32090000000000002</v>
      </c>
      <c r="M3734" s="4">
        <v>0.52769999999999995</v>
      </c>
      <c r="N3734" s="4">
        <v>0.48</v>
      </c>
      <c r="O3734" s="4">
        <v>0.40039999999999998</v>
      </c>
      <c r="P3734" s="4">
        <v>0.50390000000000001</v>
      </c>
    </row>
    <row r="3735" spans="1:16" x14ac:dyDescent="0.25">
      <c r="A3735" t="s">
        <v>3488</v>
      </c>
      <c r="B3735" s="2">
        <v>0</v>
      </c>
      <c r="E3735" s="4" t="e">
        <v>#N/A</v>
      </c>
      <c r="F3735" s="4">
        <v>0.18</v>
      </c>
      <c r="K3735" s="4">
        <v>0.17</v>
      </c>
      <c r="L3735" s="4">
        <v>0.32090000000000002</v>
      </c>
      <c r="M3735" s="4">
        <v>0.52769999999999995</v>
      </c>
      <c r="N3735" s="4">
        <v>0.48</v>
      </c>
      <c r="O3735" s="4">
        <v>0.40039999999999998</v>
      </c>
      <c r="P3735" s="4">
        <v>0.50390000000000001</v>
      </c>
    </row>
    <row r="3736" spans="1:16" x14ac:dyDescent="0.25">
      <c r="A3736" t="s">
        <v>3489</v>
      </c>
      <c r="B3736" s="2">
        <v>0</v>
      </c>
      <c r="E3736" s="4" t="e">
        <v>#N/A</v>
      </c>
      <c r="F3736" s="4">
        <v>0.18</v>
      </c>
      <c r="K3736" s="4">
        <v>0.17</v>
      </c>
      <c r="L3736" s="4">
        <v>0.32090000000000002</v>
      </c>
      <c r="M3736" s="4">
        <v>0.52769999999999995</v>
      </c>
      <c r="N3736" s="4">
        <v>0.48</v>
      </c>
      <c r="O3736" s="4">
        <v>0.40039999999999998</v>
      </c>
      <c r="P3736" s="4">
        <v>0.50390000000000001</v>
      </c>
    </row>
    <row r="3737" spans="1:16" x14ac:dyDescent="0.25">
      <c r="A3737" t="s">
        <v>3490</v>
      </c>
      <c r="B3737" s="2">
        <v>0</v>
      </c>
      <c r="E3737" s="4" t="e">
        <v>#N/A</v>
      </c>
      <c r="F3737" s="4">
        <v>0.18</v>
      </c>
      <c r="K3737" s="4">
        <v>0.17</v>
      </c>
      <c r="L3737" s="4">
        <v>0.32090000000000002</v>
      </c>
      <c r="M3737" s="4">
        <v>0.52769999999999995</v>
      </c>
      <c r="N3737" s="4">
        <v>0.48</v>
      </c>
      <c r="O3737" s="4">
        <v>0.40039999999999998</v>
      </c>
      <c r="P3737" s="4">
        <v>0.50390000000000001</v>
      </c>
    </row>
    <row r="3738" spans="1:16" x14ac:dyDescent="0.25">
      <c r="A3738" t="s">
        <v>3491</v>
      </c>
      <c r="B3738" s="2">
        <v>0</v>
      </c>
      <c r="E3738" s="4" t="e">
        <v>#N/A</v>
      </c>
      <c r="F3738" s="4">
        <v>0.18</v>
      </c>
      <c r="K3738" s="4">
        <v>0.17</v>
      </c>
      <c r="L3738" s="4">
        <v>0.32090000000000002</v>
      </c>
      <c r="M3738" s="4">
        <v>0.52769999999999995</v>
      </c>
      <c r="N3738" s="4">
        <v>0.48</v>
      </c>
      <c r="O3738" s="4">
        <v>0.40039999999999998</v>
      </c>
      <c r="P3738" s="4">
        <v>0.50390000000000001</v>
      </c>
    </row>
    <row r="3739" spans="1:16" x14ac:dyDescent="0.25">
      <c r="A3739" t="s">
        <v>3492</v>
      </c>
      <c r="B3739" s="2">
        <v>0</v>
      </c>
      <c r="E3739" s="4" t="e">
        <v>#N/A</v>
      </c>
      <c r="F3739" s="4">
        <v>0.18</v>
      </c>
      <c r="K3739" s="4">
        <v>0.17</v>
      </c>
      <c r="L3739" s="4">
        <v>0.32090000000000002</v>
      </c>
      <c r="M3739" s="4">
        <v>0.52769999999999995</v>
      </c>
      <c r="N3739" s="4">
        <v>0.48</v>
      </c>
      <c r="O3739" s="4">
        <v>0.40039999999999998</v>
      </c>
      <c r="P3739" s="4">
        <v>0.50390000000000001</v>
      </c>
    </row>
    <row r="3740" spans="1:16" x14ac:dyDescent="0.25">
      <c r="A3740" t="s">
        <v>3493</v>
      </c>
      <c r="B3740" s="2">
        <v>0</v>
      </c>
      <c r="E3740" s="4" t="e">
        <v>#N/A</v>
      </c>
      <c r="F3740" s="4">
        <v>0.18</v>
      </c>
      <c r="K3740" s="4">
        <v>0.17</v>
      </c>
      <c r="L3740" s="4">
        <v>0.32090000000000002</v>
      </c>
      <c r="M3740" s="4">
        <v>0.52769999999999995</v>
      </c>
      <c r="N3740" s="4">
        <v>0.48</v>
      </c>
      <c r="O3740" s="4">
        <v>0.40039999999999998</v>
      </c>
      <c r="P3740" s="4">
        <v>0.50390000000000001</v>
      </c>
    </row>
    <row r="3741" spans="1:16" x14ac:dyDescent="0.25">
      <c r="A3741" t="s">
        <v>3494</v>
      </c>
      <c r="B3741" s="2">
        <v>0</v>
      </c>
      <c r="E3741" s="4" t="e">
        <v>#N/A</v>
      </c>
      <c r="F3741" s="4">
        <v>0.18</v>
      </c>
      <c r="K3741" s="4">
        <v>0.17</v>
      </c>
      <c r="L3741" s="4">
        <v>0.32090000000000002</v>
      </c>
      <c r="M3741" s="4">
        <v>0.52769999999999995</v>
      </c>
      <c r="N3741" s="4">
        <v>0.48</v>
      </c>
      <c r="O3741" s="4">
        <v>0.40039999999999998</v>
      </c>
      <c r="P3741" s="4">
        <v>0.50390000000000001</v>
      </c>
    </row>
    <row r="3742" spans="1:16" x14ac:dyDescent="0.25">
      <c r="A3742" t="s">
        <v>3495</v>
      </c>
      <c r="B3742" s="2">
        <v>0</v>
      </c>
      <c r="E3742" s="4" t="e">
        <v>#N/A</v>
      </c>
      <c r="F3742" s="4">
        <v>0.18</v>
      </c>
      <c r="K3742" s="4">
        <v>0.17</v>
      </c>
      <c r="L3742" s="4">
        <v>0.32090000000000002</v>
      </c>
      <c r="M3742" s="4">
        <v>0.52769999999999995</v>
      </c>
      <c r="N3742" s="4">
        <v>0.48</v>
      </c>
      <c r="O3742" s="4">
        <v>0.40039999999999998</v>
      </c>
      <c r="P3742" s="4">
        <v>0.50390000000000001</v>
      </c>
    </row>
    <row r="3743" spans="1:16" x14ac:dyDescent="0.25">
      <c r="A3743" t="s">
        <v>3496</v>
      </c>
      <c r="B3743" s="2">
        <v>0</v>
      </c>
      <c r="E3743" s="4" t="e">
        <v>#N/A</v>
      </c>
      <c r="F3743" s="4">
        <v>0.18</v>
      </c>
      <c r="K3743" s="4">
        <v>0.17</v>
      </c>
      <c r="L3743" s="4">
        <v>0.32090000000000002</v>
      </c>
      <c r="M3743" s="4">
        <v>0.52769999999999995</v>
      </c>
      <c r="N3743" s="4">
        <v>0.48</v>
      </c>
      <c r="O3743" s="4">
        <v>0.40039999999999998</v>
      </c>
      <c r="P3743" s="4">
        <v>0.50390000000000001</v>
      </c>
    </row>
    <row r="3744" spans="1:16" x14ac:dyDescent="0.25">
      <c r="A3744" t="s">
        <v>3497</v>
      </c>
      <c r="B3744" s="2">
        <v>0</v>
      </c>
      <c r="E3744" s="4" t="e">
        <v>#N/A</v>
      </c>
      <c r="F3744" s="4">
        <v>0.18</v>
      </c>
      <c r="K3744" s="4">
        <v>0.17</v>
      </c>
      <c r="L3744" s="4">
        <v>0.32090000000000002</v>
      </c>
      <c r="M3744" s="4">
        <v>0.52769999999999995</v>
      </c>
      <c r="N3744" s="4">
        <v>0.48</v>
      </c>
      <c r="O3744" s="4">
        <v>0.40039999999999998</v>
      </c>
      <c r="P3744" s="4">
        <v>0.50390000000000001</v>
      </c>
    </row>
    <row r="3745" spans="1:16" x14ac:dyDescent="0.25">
      <c r="A3745" t="s">
        <v>3498</v>
      </c>
      <c r="B3745" s="2">
        <v>0</v>
      </c>
      <c r="E3745" s="4" t="e">
        <v>#N/A</v>
      </c>
      <c r="F3745" s="4">
        <v>0.18</v>
      </c>
      <c r="K3745" s="4">
        <v>0.17</v>
      </c>
      <c r="L3745" s="4">
        <v>0.32090000000000002</v>
      </c>
      <c r="M3745" s="4">
        <v>0.52769999999999995</v>
      </c>
      <c r="N3745" s="4">
        <v>0.48</v>
      </c>
      <c r="O3745" s="4">
        <v>0.40039999999999998</v>
      </c>
      <c r="P3745" s="4">
        <v>0.50390000000000001</v>
      </c>
    </row>
    <row r="3746" spans="1:16" x14ac:dyDescent="0.25">
      <c r="A3746" t="s">
        <v>3499</v>
      </c>
      <c r="B3746" s="2">
        <v>0</v>
      </c>
      <c r="E3746" s="4" t="e">
        <v>#N/A</v>
      </c>
      <c r="F3746" s="4">
        <v>0.18</v>
      </c>
      <c r="K3746" s="4">
        <v>0.17</v>
      </c>
      <c r="L3746" s="4">
        <v>0.32090000000000002</v>
      </c>
      <c r="M3746" s="4">
        <v>0.52769999999999995</v>
      </c>
      <c r="N3746" s="4">
        <v>0.48</v>
      </c>
      <c r="O3746" s="4">
        <v>0.40039999999999998</v>
      </c>
      <c r="P3746" s="4">
        <v>0.50390000000000001</v>
      </c>
    </row>
    <row r="3747" spans="1:16" x14ac:dyDescent="0.25">
      <c r="A3747" t="s">
        <v>3500</v>
      </c>
      <c r="B3747" s="2">
        <v>0</v>
      </c>
      <c r="E3747" s="4" t="e">
        <v>#N/A</v>
      </c>
      <c r="F3747" s="4">
        <v>0.18</v>
      </c>
      <c r="K3747" s="4">
        <v>0.17</v>
      </c>
      <c r="L3747" s="4">
        <v>0.32090000000000002</v>
      </c>
      <c r="M3747" s="4">
        <v>0.52769999999999995</v>
      </c>
      <c r="N3747" s="4">
        <v>0.48</v>
      </c>
      <c r="O3747" s="4">
        <v>0.40039999999999998</v>
      </c>
      <c r="P3747" s="4">
        <v>0.50390000000000001</v>
      </c>
    </row>
    <row r="3748" spans="1:16" x14ac:dyDescent="0.25">
      <c r="A3748" t="s">
        <v>3501</v>
      </c>
      <c r="B3748" s="2">
        <v>0</v>
      </c>
      <c r="E3748" s="4" t="e">
        <v>#N/A</v>
      </c>
      <c r="F3748" s="4">
        <v>0.18</v>
      </c>
      <c r="K3748" s="4">
        <v>0.17</v>
      </c>
      <c r="L3748" s="4">
        <v>0.32090000000000002</v>
      </c>
      <c r="M3748" s="4">
        <v>0.52769999999999995</v>
      </c>
      <c r="N3748" s="4">
        <v>0.48</v>
      </c>
      <c r="O3748" s="4">
        <v>0.40039999999999998</v>
      </c>
      <c r="P3748" s="4">
        <v>0.50390000000000001</v>
      </c>
    </row>
    <row r="3749" spans="1:16" x14ac:dyDescent="0.25">
      <c r="A3749" t="s">
        <v>3502</v>
      </c>
      <c r="B3749" s="2">
        <v>0</v>
      </c>
      <c r="E3749" s="4" t="e">
        <v>#N/A</v>
      </c>
      <c r="F3749" s="4">
        <v>0.18</v>
      </c>
      <c r="K3749" s="4">
        <v>0.17</v>
      </c>
      <c r="L3749" s="4">
        <v>0.32090000000000002</v>
      </c>
      <c r="M3749" s="4">
        <v>0.52769999999999995</v>
      </c>
      <c r="N3749" s="4">
        <v>0.48</v>
      </c>
      <c r="O3749" s="4">
        <v>0.40039999999999998</v>
      </c>
      <c r="P3749" s="4">
        <v>0.50390000000000001</v>
      </c>
    </row>
    <row r="3750" spans="1:16" x14ac:dyDescent="0.25">
      <c r="A3750" t="s">
        <v>3503</v>
      </c>
      <c r="B3750" s="2">
        <v>0</v>
      </c>
      <c r="E3750" s="4" t="e">
        <v>#N/A</v>
      </c>
      <c r="F3750" s="4">
        <v>0.18</v>
      </c>
      <c r="K3750" s="4">
        <v>0.17</v>
      </c>
      <c r="L3750" s="4">
        <v>0.32090000000000002</v>
      </c>
      <c r="M3750" s="4">
        <v>0.52769999999999995</v>
      </c>
      <c r="N3750" s="4">
        <v>0.48</v>
      </c>
      <c r="O3750" s="4">
        <v>0.40039999999999998</v>
      </c>
      <c r="P3750" s="4">
        <v>0.50390000000000001</v>
      </c>
    </row>
    <row r="3751" spans="1:16" x14ac:dyDescent="0.25">
      <c r="A3751" t="s">
        <v>3504</v>
      </c>
      <c r="B3751" s="2">
        <v>0</v>
      </c>
      <c r="E3751" s="4" t="e">
        <v>#N/A</v>
      </c>
      <c r="F3751" s="4">
        <v>0.18</v>
      </c>
      <c r="K3751" s="4">
        <v>0.17</v>
      </c>
      <c r="L3751" s="4">
        <v>0.32090000000000002</v>
      </c>
      <c r="M3751" s="4">
        <v>0.52769999999999995</v>
      </c>
      <c r="N3751" s="4">
        <v>0.48</v>
      </c>
      <c r="O3751" s="4">
        <v>0.40039999999999998</v>
      </c>
      <c r="P3751" s="4">
        <v>0.50390000000000001</v>
      </c>
    </row>
    <row r="3752" spans="1:16" x14ac:dyDescent="0.25">
      <c r="A3752" t="s">
        <v>3505</v>
      </c>
      <c r="B3752" s="2">
        <v>0</v>
      </c>
      <c r="E3752" s="4" t="e">
        <v>#N/A</v>
      </c>
      <c r="F3752" s="4">
        <v>0.18</v>
      </c>
      <c r="K3752" s="4">
        <v>0.17</v>
      </c>
      <c r="L3752" s="4">
        <v>0.32090000000000002</v>
      </c>
      <c r="M3752" s="4">
        <v>0.52769999999999995</v>
      </c>
      <c r="N3752" s="4">
        <v>0.48</v>
      </c>
      <c r="O3752" s="4">
        <v>0.40039999999999998</v>
      </c>
      <c r="P3752" s="4">
        <v>0.50390000000000001</v>
      </c>
    </row>
    <row r="3753" spans="1:16" x14ac:dyDescent="0.25">
      <c r="A3753" t="s">
        <v>3506</v>
      </c>
      <c r="B3753" s="2">
        <v>0</v>
      </c>
      <c r="E3753" s="4" t="e">
        <v>#N/A</v>
      </c>
      <c r="F3753" s="4">
        <v>0.18</v>
      </c>
      <c r="K3753" s="4">
        <v>0.17</v>
      </c>
      <c r="L3753" s="4">
        <v>0.32090000000000002</v>
      </c>
      <c r="M3753" s="4">
        <v>0.52769999999999995</v>
      </c>
      <c r="N3753" s="4">
        <v>0.48</v>
      </c>
      <c r="O3753" s="4">
        <v>0.40039999999999998</v>
      </c>
      <c r="P3753" s="4">
        <v>0.50390000000000001</v>
      </c>
    </row>
    <row r="3754" spans="1:16" x14ac:dyDescent="0.25">
      <c r="A3754" t="s">
        <v>3507</v>
      </c>
      <c r="B3754" s="2">
        <v>0</v>
      </c>
      <c r="E3754" s="4" t="e">
        <v>#N/A</v>
      </c>
      <c r="F3754" s="4">
        <v>0.18</v>
      </c>
      <c r="K3754" s="4">
        <v>0.17</v>
      </c>
      <c r="L3754" s="4">
        <v>0.32090000000000002</v>
      </c>
      <c r="M3754" s="4">
        <v>0.52769999999999995</v>
      </c>
      <c r="N3754" s="4">
        <v>0.48</v>
      </c>
      <c r="O3754" s="4">
        <v>0.40039999999999998</v>
      </c>
      <c r="P3754" s="4">
        <v>0.50390000000000001</v>
      </c>
    </row>
    <row r="3755" spans="1:16" x14ac:dyDescent="0.25">
      <c r="A3755" t="s">
        <v>3508</v>
      </c>
      <c r="B3755" s="2">
        <v>0</v>
      </c>
      <c r="E3755" s="4" t="e">
        <v>#N/A</v>
      </c>
      <c r="F3755" s="4">
        <v>0.18</v>
      </c>
      <c r="K3755" s="4">
        <v>0.17</v>
      </c>
      <c r="L3755" s="4">
        <v>0.32090000000000002</v>
      </c>
      <c r="M3755" s="4">
        <v>0.52769999999999995</v>
      </c>
      <c r="N3755" s="4">
        <v>0.48</v>
      </c>
      <c r="O3755" s="4">
        <v>0.40039999999999998</v>
      </c>
      <c r="P3755" s="4">
        <v>0.50390000000000001</v>
      </c>
    </row>
    <row r="3756" spans="1:16" x14ac:dyDescent="0.25">
      <c r="A3756" t="s">
        <v>3509</v>
      </c>
      <c r="B3756" s="2">
        <v>0</v>
      </c>
      <c r="E3756" s="4" t="e">
        <v>#N/A</v>
      </c>
      <c r="F3756" s="4">
        <v>0.18</v>
      </c>
      <c r="K3756" s="4">
        <v>0.17</v>
      </c>
      <c r="L3756" s="4">
        <v>0.32090000000000002</v>
      </c>
      <c r="M3756" s="4">
        <v>0.52769999999999995</v>
      </c>
      <c r="N3756" s="4">
        <v>0.48</v>
      </c>
      <c r="O3756" s="4">
        <v>0.40039999999999998</v>
      </c>
      <c r="P3756" s="4">
        <v>0.50390000000000001</v>
      </c>
    </row>
    <row r="3757" spans="1:16" x14ac:dyDescent="0.25">
      <c r="A3757" t="s">
        <v>3510</v>
      </c>
      <c r="B3757" s="2">
        <v>0</v>
      </c>
      <c r="E3757" s="4" t="e">
        <v>#N/A</v>
      </c>
      <c r="F3757" s="4">
        <v>0.18</v>
      </c>
      <c r="K3757" s="4">
        <v>0.17</v>
      </c>
      <c r="L3757" s="4">
        <v>0.32090000000000002</v>
      </c>
      <c r="M3757" s="4">
        <v>0.52769999999999995</v>
      </c>
      <c r="N3757" s="4">
        <v>0.48</v>
      </c>
      <c r="O3757" s="4">
        <v>0.40039999999999998</v>
      </c>
      <c r="P3757" s="4">
        <v>0.50390000000000001</v>
      </c>
    </row>
    <row r="3758" spans="1:16" x14ac:dyDescent="0.25">
      <c r="A3758" t="s">
        <v>3511</v>
      </c>
      <c r="B3758" s="2">
        <v>0</v>
      </c>
      <c r="E3758" s="4" t="e">
        <v>#N/A</v>
      </c>
      <c r="F3758" s="4">
        <v>0.18</v>
      </c>
      <c r="K3758" s="4">
        <v>0.17</v>
      </c>
      <c r="L3758" s="4">
        <v>0.32090000000000002</v>
      </c>
      <c r="M3758" s="4">
        <v>0.52769999999999995</v>
      </c>
      <c r="N3758" s="4">
        <v>0.48</v>
      </c>
      <c r="O3758" s="4">
        <v>0.40039999999999998</v>
      </c>
      <c r="P3758" s="4">
        <v>0.50390000000000001</v>
      </c>
    </row>
    <row r="3759" spans="1:16" x14ac:dyDescent="0.25">
      <c r="A3759" t="s">
        <v>3512</v>
      </c>
      <c r="B3759" s="2">
        <v>0</v>
      </c>
      <c r="E3759" s="4" t="e">
        <v>#N/A</v>
      </c>
      <c r="F3759" s="4">
        <v>0.18</v>
      </c>
      <c r="K3759" s="4">
        <v>0.17</v>
      </c>
      <c r="L3759" s="4">
        <v>0.32090000000000002</v>
      </c>
      <c r="M3759" s="4">
        <v>0.52769999999999995</v>
      </c>
      <c r="N3759" s="4">
        <v>0.48</v>
      </c>
      <c r="O3759" s="4">
        <v>0.40039999999999998</v>
      </c>
      <c r="P3759" s="4">
        <v>0.50390000000000001</v>
      </c>
    </row>
    <row r="3760" spans="1:16" x14ac:dyDescent="0.25">
      <c r="A3760" t="s">
        <v>3513</v>
      </c>
      <c r="B3760" s="2">
        <v>0</v>
      </c>
      <c r="E3760" s="4" t="e">
        <v>#N/A</v>
      </c>
      <c r="F3760" s="4">
        <v>0.18</v>
      </c>
      <c r="K3760" s="4">
        <v>0.17</v>
      </c>
      <c r="L3760" s="4">
        <v>0.32090000000000002</v>
      </c>
      <c r="M3760" s="4">
        <v>0.52769999999999995</v>
      </c>
      <c r="N3760" s="4">
        <v>0.48</v>
      </c>
      <c r="O3760" s="4">
        <v>0.40039999999999998</v>
      </c>
      <c r="P3760" s="4">
        <v>0.50390000000000001</v>
      </c>
    </row>
    <row r="3761" spans="1:16" x14ac:dyDescent="0.25">
      <c r="A3761" t="s">
        <v>3514</v>
      </c>
      <c r="B3761" s="2">
        <v>0</v>
      </c>
      <c r="E3761" s="4" t="e">
        <v>#N/A</v>
      </c>
      <c r="F3761" s="4">
        <v>0.18</v>
      </c>
      <c r="K3761" s="4">
        <v>0.17</v>
      </c>
      <c r="L3761" s="4">
        <v>0.32090000000000002</v>
      </c>
      <c r="M3761" s="4">
        <v>0.52769999999999995</v>
      </c>
      <c r="N3761" s="4">
        <v>0.48</v>
      </c>
      <c r="O3761" s="4">
        <v>0.40039999999999998</v>
      </c>
      <c r="P3761" s="4">
        <v>0.50390000000000001</v>
      </c>
    </row>
    <row r="3762" spans="1:16" x14ac:dyDescent="0.25">
      <c r="A3762" t="s">
        <v>3515</v>
      </c>
      <c r="B3762" s="2">
        <v>0</v>
      </c>
      <c r="E3762" s="4" t="e">
        <v>#N/A</v>
      </c>
      <c r="F3762" s="4">
        <v>0.18</v>
      </c>
      <c r="K3762" s="4">
        <v>0.17</v>
      </c>
      <c r="L3762" s="4">
        <v>0.32090000000000002</v>
      </c>
      <c r="M3762" s="4">
        <v>0.52769999999999995</v>
      </c>
      <c r="N3762" s="4">
        <v>0.48</v>
      </c>
      <c r="O3762" s="4">
        <v>0.40039999999999998</v>
      </c>
      <c r="P3762" s="4">
        <v>0.50390000000000001</v>
      </c>
    </row>
    <row r="3763" spans="1:16" x14ac:dyDescent="0.25">
      <c r="A3763" t="s">
        <v>3516</v>
      </c>
      <c r="B3763" s="2">
        <v>0</v>
      </c>
      <c r="E3763" s="4" t="e">
        <v>#N/A</v>
      </c>
      <c r="F3763" s="4">
        <v>0.18</v>
      </c>
      <c r="K3763" s="4">
        <v>0.17</v>
      </c>
      <c r="L3763" s="4">
        <v>0.32090000000000002</v>
      </c>
      <c r="M3763" s="4">
        <v>0.52769999999999995</v>
      </c>
      <c r="N3763" s="4">
        <v>0.48</v>
      </c>
      <c r="O3763" s="4">
        <v>0.40039999999999998</v>
      </c>
      <c r="P3763" s="4">
        <v>0.50390000000000001</v>
      </c>
    </row>
    <row r="3764" spans="1:16" x14ac:dyDescent="0.25">
      <c r="A3764" t="s">
        <v>3517</v>
      </c>
      <c r="B3764" s="2">
        <v>0</v>
      </c>
      <c r="E3764" s="4" t="e">
        <v>#N/A</v>
      </c>
      <c r="F3764" s="4">
        <v>0.18</v>
      </c>
      <c r="K3764" s="4">
        <v>0.17</v>
      </c>
      <c r="L3764" s="4">
        <v>0.32090000000000002</v>
      </c>
      <c r="M3764" s="4">
        <v>0.52769999999999995</v>
      </c>
      <c r="N3764" s="4">
        <v>0.48</v>
      </c>
      <c r="O3764" s="4">
        <v>0.40039999999999998</v>
      </c>
      <c r="P3764" s="4">
        <v>0.50390000000000001</v>
      </c>
    </row>
    <row r="3765" spans="1:16" x14ac:dyDescent="0.25">
      <c r="A3765" t="s">
        <v>3518</v>
      </c>
      <c r="B3765" s="2">
        <v>0</v>
      </c>
      <c r="E3765" s="4" t="e">
        <v>#N/A</v>
      </c>
      <c r="F3765" s="4">
        <v>0.18</v>
      </c>
      <c r="K3765" s="4">
        <v>0.17</v>
      </c>
      <c r="L3765" s="4">
        <v>0.32090000000000002</v>
      </c>
      <c r="M3765" s="4">
        <v>0.52769999999999995</v>
      </c>
      <c r="N3765" s="4">
        <v>0.48</v>
      </c>
      <c r="O3765" s="4">
        <v>0.40039999999999998</v>
      </c>
      <c r="P3765" s="4">
        <v>0.50390000000000001</v>
      </c>
    </row>
    <row r="3766" spans="1:16" x14ac:dyDescent="0.25">
      <c r="A3766" t="s">
        <v>3519</v>
      </c>
      <c r="B3766" s="2">
        <v>0</v>
      </c>
      <c r="E3766" s="4" t="e">
        <v>#N/A</v>
      </c>
      <c r="F3766" s="4">
        <v>0.18</v>
      </c>
      <c r="K3766" s="4">
        <v>0.17</v>
      </c>
      <c r="L3766" s="4">
        <v>0.32090000000000002</v>
      </c>
      <c r="M3766" s="4">
        <v>0.52769999999999995</v>
      </c>
      <c r="N3766" s="4">
        <v>0.48</v>
      </c>
      <c r="O3766" s="4">
        <v>0.40039999999999998</v>
      </c>
      <c r="P3766" s="4">
        <v>0.50390000000000001</v>
      </c>
    </row>
    <row r="3767" spans="1:16" x14ac:dyDescent="0.25">
      <c r="A3767" t="s">
        <v>3520</v>
      </c>
      <c r="B3767" s="2">
        <v>0</v>
      </c>
      <c r="E3767" s="4" t="e">
        <v>#N/A</v>
      </c>
      <c r="F3767" s="4">
        <v>0.18</v>
      </c>
      <c r="K3767" s="4">
        <v>0.17</v>
      </c>
      <c r="L3767" s="4">
        <v>0.32090000000000002</v>
      </c>
      <c r="M3767" s="4">
        <v>0.52769999999999995</v>
      </c>
      <c r="N3767" s="4">
        <v>0.48</v>
      </c>
      <c r="O3767" s="4">
        <v>0.40039999999999998</v>
      </c>
      <c r="P3767" s="4">
        <v>0.50390000000000001</v>
      </c>
    </row>
    <row r="3768" spans="1:16" x14ac:dyDescent="0.25">
      <c r="A3768" t="s">
        <v>3521</v>
      </c>
      <c r="B3768" s="2">
        <v>0</v>
      </c>
      <c r="E3768" s="4" t="e">
        <v>#N/A</v>
      </c>
      <c r="F3768" s="4">
        <v>0.18</v>
      </c>
      <c r="K3768" s="4">
        <v>0.17</v>
      </c>
      <c r="L3768" s="4">
        <v>0.32090000000000002</v>
      </c>
      <c r="M3768" s="4">
        <v>0.52769999999999995</v>
      </c>
      <c r="N3768" s="4">
        <v>0.48</v>
      </c>
      <c r="O3768" s="4">
        <v>0.40039999999999998</v>
      </c>
      <c r="P3768" s="4">
        <v>0.50390000000000001</v>
      </c>
    </row>
    <row r="3769" spans="1:16" x14ac:dyDescent="0.25">
      <c r="A3769" t="s">
        <v>3522</v>
      </c>
      <c r="B3769" s="2">
        <v>0</v>
      </c>
      <c r="E3769" s="4" t="e">
        <v>#N/A</v>
      </c>
      <c r="F3769" s="4">
        <v>0.18</v>
      </c>
      <c r="K3769" s="4">
        <v>0.17</v>
      </c>
      <c r="L3769" s="4">
        <v>0.32090000000000002</v>
      </c>
      <c r="M3769" s="4">
        <v>0.52769999999999995</v>
      </c>
      <c r="N3769" s="4">
        <v>0.48</v>
      </c>
      <c r="O3769" s="4">
        <v>0.40039999999999998</v>
      </c>
      <c r="P3769" s="4">
        <v>0.50390000000000001</v>
      </c>
    </row>
    <row r="3770" spans="1:16" x14ac:dyDescent="0.25">
      <c r="A3770" t="s">
        <v>3523</v>
      </c>
      <c r="B3770" s="2">
        <v>0</v>
      </c>
      <c r="E3770" s="4" t="e">
        <v>#N/A</v>
      </c>
      <c r="F3770" s="4">
        <v>0.18</v>
      </c>
      <c r="K3770" s="4">
        <v>0.17</v>
      </c>
      <c r="L3770" s="4">
        <v>0.32090000000000002</v>
      </c>
      <c r="M3770" s="4">
        <v>0.52769999999999995</v>
      </c>
      <c r="N3770" s="4">
        <v>0.48</v>
      </c>
      <c r="O3770" s="4">
        <v>0.40039999999999998</v>
      </c>
      <c r="P3770" s="4">
        <v>0.50390000000000001</v>
      </c>
    </row>
    <row r="3771" spans="1:16" x14ac:dyDescent="0.25">
      <c r="A3771" t="s">
        <v>3524</v>
      </c>
      <c r="B3771" s="2">
        <v>0</v>
      </c>
      <c r="E3771" s="4" t="e">
        <v>#N/A</v>
      </c>
      <c r="F3771" s="4">
        <v>0.18</v>
      </c>
      <c r="K3771" s="4">
        <v>0.17</v>
      </c>
      <c r="L3771" s="4">
        <v>0.32090000000000002</v>
      </c>
      <c r="M3771" s="4">
        <v>0.52769999999999995</v>
      </c>
      <c r="N3771" s="4">
        <v>0.48</v>
      </c>
      <c r="O3771" s="4">
        <v>0.40039999999999998</v>
      </c>
      <c r="P3771" s="4">
        <v>0.50390000000000001</v>
      </c>
    </row>
    <row r="3772" spans="1:16" x14ac:dyDescent="0.25">
      <c r="A3772" t="s">
        <v>3525</v>
      </c>
      <c r="B3772" s="2">
        <v>0</v>
      </c>
      <c r="E3772" s="4" t="e">
        <v>#N/A</v>
      </c>
      <c r="F3772" s="4">
        <v>0.18</v>
      </c>
      <c r="K3772" s="4">
        <v>0.17</v>
      </c>
      <c r="L3772" s="4">
        <v>0.32090000000000002</v>
      </c>
      <c r="M3772" s="4">
        <v>0.52769999999999995</v>
      </c>
      <c r="N3772" s="4">
        <v>0.48</v>
      </c>
      <c r="O3772" s="4">
        <v>0.40039999999999998</v>
      </c>
      <c r="P3772" s="4">
        <v>0.50390000000000001</v>
      </c>
    </row>
    <row r="3773" spans="1:16" x14ac:dyDescent="0.25">
      <c r="A3773" t="s">
        <v>3526</v>
      </c>
      <c r="B3773" s="2">
        <v>0</v>
      </c>
      <c r="E3773" s="4" t="e">
        <v>#N/A</v>
      </c>
      <c r="F3773" s="4">
        <v>0.18</v>
      </c>
      <c r="K3773" s="4">
        <v>0.17</v>
      </c>
      <c r="L3773" s="4">
        <v>0.32090000000000002</v>
      </c>
      <c r="M3773" s="4">
        <v>0.52769999999999995</v>
      </c>
      <c r="N3773" s="4">
        <v>0.48</v>
      </c>
      <c r="O3773" s="4">
        <v>0.40039999999999998</v>
      </c>
      <c r="P3773" s="4">
        <v>0.50390000000000001</v>
      </c>
    </row>
    <row r="3774" spans="1:16" x14ac:dyDescent="0.25">
      <c r="A3774" t="s">
        <v>3527</v>
      </c>
      <c r="B3774" s="2">
        <v>0</v>
      </c>
      <c r="E3774" s="4" t="e">
        <v>#N/A</v>
      </c>
      <c r="F3774" s="4">
        <v>0.18</v>
      </c>
      <c r="K3774" s="4">
        <v>0.17</v>
      </c>
      <c r="L3774" s="4">
        <v>0.32090000000000002</v>
      </c>
      <c r="M3774" s="4">
        <v>0.52769999999999995</v>
      </c>
      <c r="N3774" s="4">
        <v>0.48</v>
      </c>
      <c r="O3774" s="4">
        <v>0.40039999999999998</v>
      </c>
      <c r="P3774" s="4">
        <v>0.50390000000000001</v>
      </c>
    </row>
    <row r="3775" spans="1:16" x14ac:dyDescent="0.25">
      <c r="A3775" t="s">
        <v>3528</v>
      </c>
      <c r="B3775" s="2">
        <v>0</v>
      </c>
      <c r="E3775" s="4" t="e">
        <v>#N/A</v>
      </c>
      <c r="F3775" s="4">
        <v>0.18</v>
      </c>
      <c r="K3775" s="4">
        <v>0.17</v>
      </c>
      <c r="L3775" s="4">
        <v>0.32090000000000002</v>
      </c>
      <c r="M3775" s="4">
        <v>0.52769999999999995</v>
      </c>
      <c r="N3775" s="4">
        <v>0.48</v>
      </c>
      <c r="O3775" s="4">
        <v>0.40039999999999998</v>
      </c>
      <c r="P3775" s="4">
        <v>0.50390000000000001</v>
      </c>
    </row>
    <row r="3776" spans="1:16" x14ac:dyDescent="0.25">
      <c r="A3776" t="s">
        <v>3529</v>
      </c>
      <c r="B3776" s="2">
        <v>0</v>
      </c>
      <c r="E3776" s="4" t="e">
        <v>#N/A</v>
      </c>
      <c r="F3776" s="4">
        <v>0.18</v>
      </c>
      <c r="K3776" s="4">
        <v>0.17</v>
      </c>
      <c r="L3776" s="4">
        <v>0.32090000000000002</v>
      </c>
      <c r="M3776" s="4">
        <v>0.52769999999999995</v>
      </c>
      <c r="N3776" s="4">
        <v>0.48</v>
      </c>
      <c r="O3776" s="4">
        <v>0.40039999999999998</v>
      </c>
      <c r="P3776" s="4">
        <v>0.50390000000000001</v>
      </c>
    </row>
    <row r="3777" spans="1:16" x14ac:dyDescent="0.25">
      <c r="A3777" t="s">
        <v>3530</v>
      </c>
      <c r="B3777" s="2">
        <v>0</v>
      </c>
      <c r="E3777" s="4" t="e">
        <v>#N/A</v>
      </c>
      <c r="F3777" s="4">
        <v>0.18</v>
      </c>
      <c r="K3777" s="4">
        <v>0.17</v>
      </c>
      <c r="L3777" s="4">
        <v>0.32090000000000002</v>
      </c>
      <c r="M3777" s="4">
        <v>0.52769999999999995</v>
      </c>
      <c r="N3777" s="4">
        <v>0.48</v>
      </c>
      <c r="O3777" s="4">
        <v>0.40039999999999998</v>
      </c>
      <c r="P3777" s="4">
        <v>0.50390000000000001</v>
      </c>
    </row>
    <row r="3778" spans="1:16" x14ac:dyDescent="0.25">
      <c r="A3778" t="s">
        <v>3531</v>
      </c>
      <c r="B3778" s="2">
        <v>0</v>
      </c>
      <c r="E3778" s="4" t="e">
        <v>#N/A</v>
      </c>
      <c r="F3778" s="4">
        <v>0.18</v>
      </c>
      <c r="K3778" s="4">
        <v>0.17</v>
      </c>
      <c r="L3778" s="4">
        <v>0.32090000000000002</v>
      </c>
      <c r="M3778" s="4">
        <v>0.52769999999999995</v>
      </c>
      <c r="N3778" s="4">
        <v>0.48</v>
      </c>
      <c r="O3778" s="4">
        <v>0.40039999999999998</v>
      </c>
      <c r="P3778" s="4">
        <v>0.50390000000000001</v>
      </c>
    </row>
    <row r="3779" spans="1:16" x14ac:dyDescent="0.25">
      <c r="A3779" t="s">
        <v>3532</v>
      </c>
      <c r="B3779" s="2">
        <v>0</v>
      </c>
      <c r="E3779" s="4" t="e">
        <v>#N/A</v>
      </c>
      <c r="F3779" s="4">
        <v>0.18</v>
      </c>
      <c r="K3779" s="4">
        <v>0.17</v>
      </c>
      <c r="L3779" s="4">
        <v>0.32090000000000002</v>
      </c>
      <c r="M3779" s="4">
        <v>0.52769999999999995</v>
      </c>
      <c r="N3779" s="4">
        <v>0.48</v>
      </c>
      <c r="O3779" s="4">
        <v>0.40039999999999998</v>
      </c>
      <c r="P3779" s="4">
        <v>0.50390000000000001</v>
      </c>
    </row>
    <row r="3780" spans="1:16" x14ac:dyDescent="0.25">
      <c r="A3780" t="s">
        <v>3533</v>
      </c>
      <c r="B3780" s="2">
        <v>0</v>
      </c>
      <c r="E3780" s="4" t="e">
        <v>#N/A</v>
      </c>
      <c r="F3780" s="4">
        <v>0.18</v>
      </c>
      <c r="K3780" s="4">
        <v>0.17</v>
      </c>
      <c r="L3780" s="4">
        <v>0.32090000000000002</v>
      </c>
      <c r="M3780" s="4">
        <v>0.52769999999999995</v>
      </c>
      <c r="N3780" s="4">
        <v>0.48</v>
      </c>
      <c r="O3780" s="4">
        <v>0.40039999999999998</v>
      </c>
      <c r="P3780" s="4">
        <v>0.50390000000000001</v>
      </c>
    </row>
    <row r="3781" spans="1:16" x14ac:dyDescent="0.25">
      <c r="A3781" t="s">
        <v>3534</v>
      </c>
      <c r="B3781" s="2">
        <v>0</v>
      </c>
      <c r="E3781" s="4" t="e">
        <v>#N/A</v>
      </c>
      <c r="F3781" s="4">
        <v>0.18</v>
      </c>
      <c r="K3781" s="4">
        <v>0.17</v>
      </c>
      <c r="L3781" s="4">
        <v>0.32090000000000002</v>
      </c>
      <c r="M3781" s="4">
        <v>0.52769999999999995</v>
      </c>
      <c r="N3781" s="4">
        <v>0.48</v>
      </c>
      <c r="O3781" s="4">
        <v>0.40039999999999998</v>
      </c>
      <c r="P3781" s="4">
        <v>0.50390000000000001</v>
      </c>
    </row>
    <row r="3782" spans="1:16" x14ac:dyDescent="0.25">
      <c r="A3782" t="s">
        <v>3535</v>
      </c>
      <c r="B3782" s="2">
        <v>0</v>
      </c>
      <c r="E3782" s="4" t="e">
        <v>#N/A</v>
      </c>
      <c r="F3782" s="4">
        <v>0.18</v>
      </c>
      <c r="K3782" s="4">
        <v>0.17</v>
      </c>
      <c r="L3782" s="4">
        <v>0.32090000000000002</v>
      </c>
      <c r="M3782" s="4">
        <v>0.52769999999999995</v>
      </c>
      <c r="N3782" s="4">
        <v>0.48</v>
      </c>
      <c r="O3782" s="4">
        <v>0.40039999999999998</v>
      </c>
      <c r="P3782" s="4">
        <v>0.50390000000000001</v>
      </c>
    </row>
    <row r="3783" spans="1:16" x14ac:dyDescent="0.25">
      <c r="A3783" t="s">
        <v>3536</v>
      </c>
      <c r="B3783" s="2">
        <v>0</v>
      </c>
      <c r="E3783" s="4" t="e">
        <v>#N/A</v>
      </c>
      <c r="F3783" s="4">
        <v>0.18</v>
      </c>
      <c r="K3783" s="4">
        <v>0.17</v>
      </c>
      <c r="L3783" s="4">
        <v>0.32090000000000002</v>
      </c>
      <c r="M3783" s="4">
        <v>0.52769999999999995</v>
      </c>
      <c r="N3783" s="4">
        <v>0.48</v>
      </c>
      <c r="O3783" s="4">
        <v>0.40039999999999998</v>
      </c>
      <c r="P3783" s="4">
        <v>0.50390000000000001</v>
      </c>
    </row>
    <row r="3784" spans="1:16" x14ac:dyDescent="0.25">
      <c r="A3784" t="s">
        <v>3537</v>
      </c>
      <c r="B3784" s="2">
        <v>0</v>
      </c>
      <c r="E3784" s="4" t="e">
        <v>#N/A</v>
      </c>
      <c r="F3784" s="4">
        <v>0.18</v>
      </c>
      <c r="K3784" s="4">
        <v>0.17</v>
      </c>
      <c r="L3784" s="4">
        <v>0.32090000000000002</v>
      </c>
      <c r="M3784" s="4">
        <v>0.52769999999999995</v>
      </c>
      <c r="N3784" s="4">
        <v>0.48</v>
      </c>
      <c r="O3784" s="4">
        <v>0.40039999999999998</v>
      </c>
      <c r="P3784" s="4">
        <v>0.50390000000000001</v>
      </c>
    </row>
    <row r="3785" spans="1:16" x14ac:dyDescent="0.25">
      <c r="A3785" t="s">
        <v>3538</v>
      </c>
      <c r="B3785" s="2">
        <v>0</v>
      </c>
      <c r="E3785" s="4" t="e">
        <v>#N/A</v>
      </c>
      <c r="F3785" s="4">
        <v>0.18</v>
      </c>
      <c r="K3785" s="4">
        <v>0.17</v>
      </c>
      <c r="L3785" s="4">
        <v>0.32090000000000002</v>
      </c>
      <c r="M3785" s="4">
        <v>0.52769999999999995</v>
      </c>
      <c r="N3785" s="4">
        <v>0.48</v>
      </c>
      <c r="O3785" s="4">
        <v>0.40039999999999998</v>
      </c>
      <c r="P3785" s="4">
        <v>0.50390000000000001</v>
      </c>
    </row>
    <row r="3786" spans="1:16" x14ac:dyDescent="0.25">
      <c r="A3786" t="s">
        <v>3539</v>
      </c>
      <c r="B3786" s="2">
        <v>0</v>
      </c>
      <c r="E3786" s="4" t="e">
        <v>#N/A</v>
      </c>
      <c r="F3786" s="4">
        <v>0.18</v>
      </c>
      <c r="K3786" s="4">
        <v>0.17</v>
      </c>
      <c r="L3786" s="4">
        <v>0.32090000000000002</v>
      </c>
      <c r="M3786" s="4">
        <v>0.52769999999999995</v>
      </c>
      <c r="N3786" s="4">
        <v>0.48</v>
      </c>
      <c r="O3786" s="4">
        <v>0.40039999999999998</v>
      </c>
      <c r="P3786" s="4">
        <v>0.50390000000000001</v>
      </c>
    </row>
    <row r="3787" spans="1:16" x14ac:dyDescent="0.25">
      <c r="A3787" t="s">
        <v>3540</v>
      </c>
      <c r="B3787" s="2">
        <v>0</v>
      </c>
      <c r="E3787" s="4" t="e">
        <v>#N/A</v>
      </c>
      <c r="F3787" s="4">
        <v>0.18</v>
      </c>
      <c r="K3787" s="4">
        <v>0.17</v>
      </c>
      <c r="L3787" s="4">
        <v>0.32090000000000002</v>
      </c>
      <c r="M3787" s="4">
        <v>0.52769999999999995</v>
      </c>
      <c r="N3787" s="4">
        <v>0.48</v>
      </c>
      <c r="O3787" s="4">
        <v>0.40039999999999998</v>
      </c>
      <c r="P3787" s="4">
        <v>0.50390000000000001</v>
      </c>
    </row>
    <row r="3788" spans="1:16" x14ac:dyDescent="0.25">
      <c r="A3788" t="s">
        <v>3541</v>
      </c>
      <c r="B3788" s="2">
        <v>0</v>
      </c>
      <c r="E3788" s="4" t="e">
        <v>#N/A</v>
      </c>
      <c r="F3788" s="4">
        <v>0.18</v>
      </c>
      <c r="K3788" s="4">
        <v>0.17</v>
      </c>
      <c r="L3788" s="4">
        <v>0.32090000000000002</v>
      </c>
      <c r="M3788" s="4">
        <v>0.52769999999999995</v>
      </c>
      <c r="N3788" s="4">
        <v>0.48</v>
      </c>
      <c r="O3788" s="4">
        <v>0.40039999999999998</v>
      </c>
      <c r="P3788" s="4">
        <v>0.50390000000000001</v>
      </c>
    </row>
    <row r="3789" spans="1:16" x14ac:dyDescent="0.25">
      <c r="A3789" t="s">
        <v>3542</v>
      </c>
      <c r="B3789" s="2">
        <v>0</v>
      </c>
      <c r="E3789" s="4" t="e">
        <v>#N/A</v>
      </c>
      <c r="F3789" s="4">
        <v>0.18</v>
      </c>
      <c r="K3789" s="4">
        <v>0.17</v>
      </c>
      <c r="L3789" s="4">
        <v>0.32090000000000002</v>
      </c>
      <c r="M3789" s="4">
        <v>0.52769999999999995</v>
      </c>
      <c r="N3789" s="4">
        <v>0.48</v>
      </c>
      <c r="O3789" s="4">
        <v>0.40039999999999998</v>
      </c>
      <c r="P3789" s="4">
        <v>0.50390000000000001</v>
      </c>
    </row>
    <row r="3790" spans="1:16" x14ac:dyDescent="0.25">
      <c r="A3790" t="s">
        <v>3543</v>
      </c>
      <c r="B3790" s="2">
        <v>0</v>
      </c>
      <c r="E3790" s="4" t="e">
        <v>#N/A</v>
      </c>
      <c r="F3790" s="4">
        <v>0.18</v>
      </c>
      <c r="K3790" s="4">
        <v>0.17</v>
      </c>
      <c r="L3790" s="4">
        <v>0.32090000000000002</v>
      </c>
      <c r="M3790" s="4">
        <v>0.52769999999999995</v>
      </c>
      <c r="N3790" s="4">
        <v>0.48</v>
      </c>
      <c r="O3790" s="4">
        <v>0.40039999999999998</v>
      </c>
      <c r="P3790" s="4">
        <v>0.50390000000000001</v>
      </c>
    </row>
    <row r="3791" spans="1:16" x14ac:dyDescent="0.25">
      <c r="A3791" t="s">
        <v>3544</v>
      </c>
      <c r="B3791" s="2">
        <v>0</v>
      </c>
      <c r="E3791" s="4" t="e">
        <v>#N/A</v>
      </c>
      <c r="F3791" s="4">
        <v>0.18</v>
      </c>
      <c r="K3791" s="4">
        <v>0.17</v>
      </c>
      <c r="L3791" s="4">
        <v>0.32090000000000002</v>
      </c>
      <c r="M3791" s="4">
        <v>0.52769999999999995</v>
      </c>
      <c r="N3791" s="4">
        <v>0.48</v>
      </c>
      <c r="O3791" s="4">
        <v>0.40039999999999998</v>
      </c>
      <c r="P3791" s="4">
        <v>0.50390000000000001</v>
      </c>
    </row>
    <row r="3792" spans="1:16" x14ac:dyDescent="0.25">
      <c r="A3792" t="s">
        <v>3545</v>
      </c>
      <c r="B3792" s="2">
        <v>0</v>
      </c>
      <c r="E3792" s="4" t="e">
        <v>#N/A</v>
      </c>
      <c r="F3792" s="4">
        <v>0.18</v>
      </c>
      <c r="K3792" s="4">
        <v>0.17</v>
      </c>
      <c r="L3792" s="4">
        <v>0.32090000000000002</v>
      </c>
      <c r="M3792" s="4">
        <v>0.52769999999999995</v>
      </c>
      <c r="N3792" s="4">
        <v>0.48</v>
      </c>
      <c r="O3792" s="4">
        <v>0.40039999999999998</v>
      </c>
      <c r="P3792" s="4">
        <v>0.50390000000000001</v>
      </c>
    </row>
    <row r="3793" spans="1:16" x14ac:dyDescent="0.25">
      <c r="A3793" t="s">
        <v>3546</v>
      </c>
      <c r="B3793" s="2">
        <v>0</v>
      </c>
      <c r="E3793" s="4" t="e">
        <v>#N/A</v>
      </c>
      <c r="F3793" s="4">
        <v>0.18</v>
      </c>
      <c r="K3793" s="4">
        <v>0.17</v>
      </c>
      <c r="L3793" s="4">
        <v>0.32090000000000002</v>
      </c>
      <c r="M3793" s="4">
        <v>0.52769999999999995</v>
      </c>
      <c r="N3793" s="4">
        <v>0.48</v>
      </c>
      <c r="O3793" s="4">
        <v>0.40039999999999998</v>
      </c>
      <c r="P3793" s="4">
        <v>0.50390000000000001</v>
      </c>
    </row>
    <row r="3794" spans="1:16" x14ac:dyDescent="0.25">
      <c r="A3794" t="s">
        <v>3547</v>
      </c>
      <c r="B3794" s="2">
        <v>0</v>
      </c>
      <c r="E3794" s="4" t="e">
        <v>#N/A</v>
      </c>
      <c r="F3794" s="4">
        <v>0.18</v>
      </c>
      <c r="K3794" s="4">
        <v>0.17</v>
      </c>
      <c r="L3794" s="4">
        <v>0.32090000000000002</v>
      </c>
      <c r="M3794" s="4">
        <v>0.52769999999999995</v>
      </c>
      <c r="N3794" s="4">
        <v>0.48</v>
      </c>
      <c r="O3794" s="4">
        <v>0.40039999999999998</v>
      </c>
      <c r="P3794" s="4">
        <v>0.50390000000000001</v>
      </c>
    </row>
    <row r="3795" spans="1:16" x14ac:dyDescent="0.25">
      <c r="A3795" t="s">
        <v>3548</v>
      </c>
      <c r="B3795" s="2">
        <v>0</v>
      </c>
      <c r="E3795" s="4" t="e">
        <v>#N/A</v>
      </c>
      <c r="F3795" s="4">
        <v>0.18</v>
      </c>
      <c r="K3795" s="4">
        <v>0.17</v>
      </c>
      <c r="L3795" s="4">
        <v>0.32090000000000002</v>
      </c>
      <c r="M3795" s="4">
        <v>0.52769999999999995</v>
      </c>
      <c r="N3795" s="4">
        <v>0.48</v>
      </c>
      <c r="O3795" s="4">
        <v>0.40039999999999998</v>
      </c>
      <c r="P3795" s="4">
        <v>0.50390000000000001</v>
      </c>
    </row>
    <row r="3796" spans="1:16" x14ac:dyDescent="0.25">
      <c r="A3796" t="s">
        <v>3549</v>
      </c>
      <c r="B3796" s="2">
        <v>0</v>
      </c>
      <c r="E3796" s="4" t="e">
        <v>#N/A</v>
      </c>
      <c r="F3796" s="4">
        <v>0.18</v>
      </c>
      <c r="K3796" s="4">
        <v>0.17</v>
      </c>
      <c r="L3796" s="4">
        <v>0.32090000000000002</v>
      </c>
      <c r="M3796" s="4">
        <v>0.52769999999999995</v>
      </c>
      <c r="N3796" s="4">
        <v>0.48</v>
      </c>
      <c r="O3796" s="4">
        <v>0.40039999999999998</v>
      </c>
      <c r="P3796" s="4">
        <v>0.50390000000000001</v>
      </c>
    </row>
    <row r="3797" spans="1:16" x14ac:dyDescent="0.25">
      <c r="A3797" t="s">
        <v>3550</v>
      </c>
      <c r="B3797" s="2">
        <v>0</v>
      </c>
      <c r="E3797" s="4" t="e">
        <v>#N/A</v>
      </c>
      <c r="F3797" s="4">
        <v>0.18</v>
      </c>
      <c r="K3797" s="4">
        <v>0.17</v>
      </c>
      <c r="L3797" s="4">
        <v>0.32090000000000002</v>
      </c>
      <c r="M3797" s="4">
        <v>0.52769999999999995</v>
      </c>
      <c r="N3797" s="4">
        <v>0.48</v>
      </c>
      <c r="O3797" s="4">
        <v>0.40039999999999998</v>
      </c>
      <c r="P3797" s="4">
        <v>0.50390000000000001</v>
      </c>
    </row>
    <row r="3798" spans="1:16" x14ac:dyDescent="0.25">
      <c r="A3798" t="s">
        <v>3551</v>
      </c>
      <c r="B3798" s="2">
        <v>0</v>
      </c>
      <c r="E3798" s="4" t="e">
        <v>#N/A</v>
      </c>
      <c r="F3798" s="4">
        <v>0.18</v>
      </c>
      <c r="K3798" s="4">
        <v>0.17</v>
      </c>
      <c r="L3798" s="4">
        <v>0.32090000000000002</v>
      </c>
      <c r="M3798" s="4">
        <v>0.52769999999999995</v>
      </c>
      <c r="N3798" s="4">
        <v>0.48</v>
      </c>
      <c r="O3798" s="4">
        <v>0.40039999999999998</v>
      </c>
      <c r="P3798" s="4">
        <v>0.50390000000000001</v>
      </c>
    </row>
    <row r="3799" spans="1:16" x14ac:dyDescent="0.25">
      <c r="A3799" t="s">
        <v>3552</v>
      </c>
      <c r="B3799" s="2">
        <v>0</v>
      </c>
      <c r="E3799" s="4" t="e">
        <v>#N/A</v>
      </c>
      <c r="F3799" s="4">
        <v>0.18</v>
      </c>
      <c r="K3799" s="4">
        <v>0.17</v>
      </c>
      <c r="L3799" s="4">
        <v>0.32090000000000002</v>
      </c>
      <c r="M3799" s="4">
        <v>0.52769999999999995</v>
      </c>
      <c r="N3799" s="4">
        <v>0.48</v>
      </c>
      <c r="O3799" s="4">
        <v>0.40039999999999998</v>
      </c>
      <c r="P3799" s="4">
        <v>0.50390000000000001</v>
      </c>
    </row>
    <row r="3800" spans="1:16" x14ac:dyDescent="0.25">
      <c r="A3800" t="s">
        <v>3553</v>
      </c>
      <c r="B3800" s="2">
        <v>0</v>
      </c>
      <c r="E3800" s="4" t="e">
        <v>#N/A</v>
      </c>
      <c r="F3800" s="4">
        <v>0.18</v>
      </c>
      <c r="K3800" s="4">
        <v>0.17</v>
      </c>
      <c r="L3800" s="4">
        <v>0.32090000000000002</v>
      </c>
      <c r="M3800" s="4">
        <v>0.52769999999999995</v>
      </c>
      <c r="N3800" s="4">
        <v>0.48</v>
      </c>
      <c r="O3800" s="4">
        <v>0.40039999999999998</v>
      </c>
      <c r="P3800" s="4">
        <v>0.50390000000000001</v>
      </c>
    </row>
    <row r="3801" spans="1:16" x14ac:dyDescent="0.25">
      <c r="A3801" t="s">
        <v>3554</v>
      </c>
      <c r="B3801" s="2">
        <v>0</v>
      </c>
      <c r="E3801" s="4" t="e">
        <v>#N/A</v>
      </c>
      <c r="F3801" s="4">
        <v>0.18</v>
      </c>
      <c r="K3801" s="4">
        <v>0.17</v>
      </c>
      <c r="L3801" s="4">
        <v>0.32090000000000002</v>
      </c>
      <c r="M3801" s="4">
        <v>0.52769999999999995</v>
      </c>
      <c r="N3801" s="4">
        <v>0.48</v>
      </c>
      <c r="O3801" s="4">
        <v>0.40039999999999998</v>
      </c>
      <c r="P3801" s="4">
        <v>0.50390000000000001</v>
      </c>
    </row>
    <row r="3802" spans="1:16" x14ac:dyDescent="0.25">
      <c r="A3802" t="s">
        <v>3555</v>
      </c>
      <c r="B3802" s="2">
        <v>0</v>
      </c>
      <c r="E3802" s="4" t="e">
        <v>#N/A</v>
      </c>
      <c r="F3802" s="4">
        <v>0.18</v>
      </c>
      <c r="K3802" s="4">
        <v>0.17</v>
      </c>
      <c r="L3802" s="4">
        <v>0.32090000000000002</v>
      </c>
      <c r="M3802" s="4">
        <v>0.52769999999999995</v>
      </c>
      <c r="N3802" s="4">
        <v>0.48</v>
      </c>
      <c r="O3802" s="4">
        <v>0.40039999999999998</v>
      </c>
      <c r="P3802" s="4">
        <v>0.50390000000000001</v>
      </c>
    </row>
    <row r="3803" spans="1:16" x14ac:dyDescent="0.25">
      <c r="A3803" t="s">
        <v>3556</v>
      </c>
      <c r="B3803" s="2">
        <v>0</v>
      </c>
      <c r="E3803" s="4" t="e">
        <v>#N/A</v>
      </c>
      <c r="F3803" s="4">
        <v>0.18</v>
      </c>
      <c r="K3803" s="4">
        <v>0.17</v>
      </c>
      <c r="L3803" s="4">
        <v>0.32090000000000002</v>
      </c>
      <c r="M3803" s="4">
        <v>0.52769999999999995</v>
      </c>
      <c r="N3803" s="4">
        <v>0.48</v>
      </c>
      <c r="O3803" s="4">
        <v>0.40039999999999998</v>
      </c>
      <c r="P3803" s="4">
        <v>0.50390000000000001</v>
      </c>
    </row>
    <row r="3804" spans="1:16" x14ac:dyDescent="0.25">
      <c r="A3804" t="s">
        <v>3557</v>
      </c>
      <c r="B3804" s="2">
        <v>0</v>
      </c>
      <c r="E3804" s="4" t="e">
        <v>#N/A</v>
      </c>
      <c r="F3804" s="4">
        <v>0.18</v>
      </c>
      <c r="K3804" s="4">
        <v>0.17</v>
      </c>
      <c r="L3804" s="4">
        <v>0.32090000000000002</v>
      </c>
      <c r="M3804" s="4">
        <v>0.52769999999999995</v>
      </c>
      <c r="N3804" s="4">
        <v>0.48</v>
      </c>
      <c r="O3804" s="4">
        <v>0.40039999999999998</v>
      </c>
      <c r="P3804" s="4">
        <v>0.50390000000000001</v>
      </c>
    </row>
    <row r="3805" spans="1:16" x14ac:dyDescent="0.25">
      <c r="A3805" t="s">
        <v>3558</v>
      </c>
      <c r="B3805" s="2">
        <v>0</v>
      </c>
      <c r="E3805" s="4" t="e">
        <v>#N/A</v>
      </c>
      <c r="F3805" s="4">
        <v>0.18</v>
      </c>
      <c r="K3805" s="4">
        <v>0.17</v>
      </c>
      <c r="L3805" s="4">
        <v>0.32090000000000002</v>
      </c>
      <c r="M3805" s="4">
        <v>0.52769999999999995</v>
      </c>
      <c r="N3805" s="4">
        <v>0.48</v>
      </c>
      <c r="O3805" s="4">
        <v>0.40039999999999998</v>
      </c>
      <c r="P3805" s="4">
        <v>0.50390000000000001</v>
      </c>
    </row>
    <row r="3806" spans="1:16" x14ac:dyDescent="0.25">
      <c r="A3806" t="s">
        <v>3559</v>
      </c>
      <c r="B3806" s="2">
        <v>0</v>
      </c>
      <c r="E3806" s="4" t="e">
        <v>#N/A</v>
      </c>
      <c r="F3806" s="4">
        <v>0.18</v>
      </c>
      <c r="K3806" s="4">
        <v>0.17</v>
      </c>
      <c r="L3806" s="4">
        <v>0.32090000000000002</v>
      </c>
      <c r="M3806" s="4">
        <v>0.52769999999999995</v>
      </c>
      <c r="N3806" s="4">
        <v>0.48</v>
      </c>
      <c r="O3806" s="4">
        <v>0.40039999999999998</v>
      </c>
      <c r="P3806" s="4">
        <v>0.50390000000000001</v>
      </c>
    </row>
    <row r="3807" spans="1:16" x14ac:dyDescent="0.25">
      <c r="A3807" t="s">
        <v>3560</v>
      </c>
      <c r="B3807" s="2">
        <v>0</v>
      </c>
      <c r="E3807" s="4" t="e">
        <v>#N/A</v>
      </c>
      <c r="F3807" s="4">
        <v>0.18</v>
      </c>
      <c r="K3807" s="4">
        <v>0.17</v>
      </c>
      <c r="L3807" s="4">
        <v>0.32090000000000002</v>
      </c>
      <c r="M3807" s="4">
        <v>0.52769999999999995</v>
      </c>
      <c r="N3807" s="4">
        <v>0.48</v>
      </c>
      <c r="O3807" s="4">
        <v>0.40039999999999998</v>
      </c>
      <c r="P3807" s="4">
        <v>0.50390000000000001</v>
      </c>
    </row>
    <row r="3808" spans="1:16" x14ac:dyDescent="0.25">
      <c r="A3808" t="s">
        <v>3561</v>
      </c>
      <c r="B3808" s="2">
        <v>0</v>
      </c>
      <c r="E3808" s="4" t="e">
        <v>#N/A</v>
      </c>
      <c r="F3808" s="4">
        <v>0.18</v>
      </c>
      <c r="K3808" s="4">
        <v>0.17</v>
      </c>
      <c r="L3808" s="4">
        <v>0.32090000000000002</v>
      </c>
      <c r="M3808" s="4">
        <v>0.52769999999999995</v>
      </c>
      <c r="N3808" s="4">
        <v>0.48</v>
      </c>
      <c r="O3808" s="4">
        <v>0.40039999999999998</v>
      </c>
      <c r="P3808" s="4">
        <v>0.50390000000000001</v>
      </c>
    </row>
    <row r="3809" spans="1:16" x14ac:dyDescent="0.25">
      <c r="A3809" t="s">
        <v>3562</v>
      </c>
      <c r="B3809" s="2">
        <v>0</v>
      </c>
      <c r="E3809" s="4" t="e">
        <v>#N/A</v>
      </c>
      <c r="F3809" s="4">
        <v>0.18</v>
      </c>
      <c r="K3809" s="4">
        <v>0.17</v>
      </c>
      <c r="L3809" s="4">
        <v>0.32090000000000002</v>
      </c>
      <c r="M3809" s="4">
        <v>0.52769999999999995</v>
      </c>
      <c r="N3809" s="4">
        <v>0.48</v>
      </c>
      <c r="O3809" s="4">
        <v>0.40039999999999998</v>
      </c>
      <c r="P3809" s="4">
        <v>0.50390000000000001</v>
      </c>
    </row>
    <row r="3810" spans="1:16" x14ac:dyDescent="0.25">
      <c r="A3810" t="s">
        <v>3563</v>
      </c>
      <c r="B3810" s="2">
        <v>0</v>
      </c>
      <c r="E3810" s="4" t="e">
        <v>#N/A</v>
      </c>
      <c r="F3810" s="4">
        <v>0.18</v>
      </c>
      <c r="K3810" s="4">
        <v>0.17</v>
      </c>
      <c r="L3810" s="4">
        <v>0.32090000000000002</v>
      </c>
      <c r="M3810" s="4">
        <v>0.52769999999999995</v>
      </c>
      <c r="N3810" s="4">
        <v>0.48</v>
      </c>
      <c r="O3810" s="4">
        <v>0.40039999999999998</v>
      </c>
      <c r="P3810" s="4">
        <v>0.50390000000000001</v>
      </c>
    </row>
    <row r="3811" spans="1:16" x14ac:dyDescent="0.25">
      <c r="A3811" t="s">
        <v>3564</v>
      </c>
      <c r="B3811" s="2">
        <v>0</v>
      </c>
      <c r="E3811" s="4" t="e">
        <v>#N/A</v>
      </c>
      <c r="F3811" s="4">
        <v>0.18</v>
      </c>
      <c r="K3811" s="4">
        <v>0.17</v>
      </c>
      <c r="L3811" s="4">
        <v>0.32090000000000002</v>
      </c>
      <c r="M3811" s="4">
        <v>0.52769999999999995</v>
      </c>
      <c r="N3811" s="4">
        <v>0.48</v>
      </c>
      <c r="O3811" s="4">
        <v>0.40039999999999998</v>
      </c>
      <c r="P3811" s="4">
        <v>0.50390000000000001</v>
      </c>
    </row>
    <row r="3812" spans="1:16" x14ac:dyDescent="0.25">
      <c r="A3812" t="s">
        <v>3565</v>
      </c>
      <c r="B3812" s="2">
        <v>0</v>
      </c>
      <c r="E3812" s="4" t="e">
        <v>#N/A</v>
      </c>
      <c r="F3812" s="4">
        <v>0.18</v>
      </c>
      <c r="K3812" s="4">
        <v>0.17</v>
      </c>
      <c r="L3812" s="4">
        <v>0.32090000000000002</v>
      </c>
      <c r="M3812" s="4">
        <v>0.52769999999999995</v>
      </c>
      <c r="N3812" s="4">
        <v>0.48</v>
      </c>
      <c r="O3812" s="4">
        <v>0.40039999999999998</v>
      </c>
      <c r="P3812" s="4">
        <v>0.50390000000000001</v>
      </c>
    </row>
    <row r="3813" spans="1:16" x14ac:dyDescent="0.25">
      <c r="A3813" t="s">
        <v>3566</v>
      </c>
      <c r="B3813" s="2">
        <v>0</v>
      </c>
      <c r="E3813" s="4" t="e">
        <v>#N/A</v>
      </c>
      <c r="F3813" s="4">
        <v>0.18</v>
      </c>
      <c r="K3813" s="4">
        <v>0.17</v>
      </c>
      <c r="L3813" s="4">
        <v>0.32090000000000002</v>
      </c>
      <c r="M3813" s="4">
        <v>0.52769999999999995</v>
      </c>
      <c r="N3813" s="4">
        <v>0.48</v>
      </c>
      <c r="O3813" s="4">
        <v>0.40039999999999998</v>
      </c>
      <c r="P3813" s="4">
        <v>0.50390000000000001</v>
      </c>
    </row>
    <row r="3814" spans="1:16" x14ac:dyDescent="0.25">
      <c r="A3814" t="s">
        <v>3567</v>
      </c>
      <c r="B3814" s="2">
        <v>0</v>
      </c>
      <c r="E3814" s="4" t="e">
        <v>#N/A</v>
      </c>
      <c r="F3814" s="4">
        <v>0.18</v>
      </c>
      <c r="K3814" s="4">
        <v>0.17</v>
      </c>
      <c r="L3814" s="4">
        <v>0.32090000000000002</v>
      </c>
      <c r="M3814" s="4">
        <v>0.52769999999999995</v>
      </c>
      <c r="N3814" s="4">
        <v>0.48</v>
      </c>
      <c r="O3814" s="4">
        <v>0.40039999999999998</v>
      </c>
      <c r="P3814" s="4">
        <v>0.50390000000000001</v>
      </c>
    </row>
    <row r="3815" spans="1:16" x14ac:dyDescent="0.25">
      <c r="A3815" t="s">
        <v>3568</v>
      </c>
      <c r="B3815" s="2">
        <v>0</v>
      </c>
      <c r="E3815" s="4" t="e">
        <v>#N/A</v>
      </c>
      <c r="F3815" s="4">
        <v>0.18</v>
      </c>
      <c r="K3815" s="4">
        <v>0.17</v>
      </c>
      <c r="L3815" s="4">
        <v>0.32090000000000002</v>
      </c>
      <c r="M3815" s="4">
        <v>0.52769999999999995</v>
      </c>
      <c r="N3815" s="4">
        <v>0.48</v>
      </c>
      <c r="O3815" s="4">
        <v>0.40039999999999998</v>
      </c>
      <c r="P3815" s="4">
        <v>0.50390000000000001</v>
      </c>
    </row>
    <row r="3816" spans="1:16" x14ac:dyDescent="0.25">
      <c r="A3816" t="s">
        <v>3569</v>
      </c>
      <c r="B3816" s="2">
        <v>0</v>
      </c>
      <c r="E3816" s="4" t="e">
        <v>#N/A</v>
      </c>
      <c r="F3816" s="4">
        <v>0.18</v>
      </c>
      <c r="K3816" s="4">
        <v>0.17</v>
      </c>
      <c r="L3816" s="4">
        <v>0.32090000000000002</v>
      </c>
      <c r="M3816" s="4">
        <v>0.52769999999999995</v>
      </c>
      <c r="N3816" s="4">
        <v>0.48</v>
      </c>
      <c r="O3816" s="4">
        <v>0.40039999999999998</v>
      </c>
      <c r="P3816" s="4">
        <v>0.50390000000000001</v>
      </c>
    </row>
    <row r="3817" spans="1:16" x14ac:dyDescent="0.25">
      <c r="A3817" t="s">
        <v>3570</v>
      </c>
      <c r="B3817" s="2">
        <v>0</v>
      </c>
      <c r="E3817" s="4" t="e">
        <v>#N/A</v>
      </c>
      <c r="F3817" s="4">
        <v>0.18</v>
      </c>
      <c r="K3817" s="4">
        <v>0.17</v>
      </c>
      <c r="L3817" s="4">
        <v>0.32090000000000002</v>
      </c>
      <c r="M3817" s="4">
        <v>0.52769999999999995</v>
      </c>
      <c r="N3817" s="4">
        <v>0.48</v>
      </c>
      <c r="O3817" s="4">
        <v>0.40039999999999998</v>
      </c>
      <c r="P3817" s="4">
        <v>0.50390000000000001</v>
      </c>
    </row>
    <row r="3818" spans="1:16" x14ac:dyDescent="0.25">
      <c r="A3818" t="s">
        <v>3571</v>
      </c>
      <c r="B3818" s="2">
        <v>0</v>
      </c>
      <c r="E3818" s="4" t="e">
        <v>#N/A</v>
      </c>
      <c r="F3818" s="4">
        <v>0.18</v>
      </c>
      <c r="K3818" s="4">
        <v>0.17</v>
      </c>
      <c r="L3818" s="4">
        <v>0.32090000000000002</v>
      </c>
      <c r="M3818" s="4">
        <v>0.52769999999999995</v>
      </c>
      <c r="N3818" s="4">
        <v>0.48</v>
      </c>
      <c r="O3818" s="4">
        <v>0.40039999999999998</v>
      </c>
      <c r="P3818" s="4">
        <v>0.50390000000000001</v>
      </c>
    </row>
    <row r="3819" spans="1:16" x14ac:dyDescent="0.25">
      <c r="A3819" t="s">
        <v>3572</v>
      </c>
      <c r="B3819" s="2">
        <v>0</v>
      </c>
      <c r="E3819" s="4" t="e">
        <v>#N/A</v>
      </c>
      <c r="F3819" s="4">
        <v>0.18</v>
      </c>
      <c r="K3819" s="4">
        <v>0.17</v>
      </c>
      <c r="L3819" s="4">
        <v>0.32090000000000002</v>
      </c>
      <c r="M3819" s="4">
        <v>0.52769999999999995</v>
      </c>
      <c r="N3819" s="4">
        <v>0.48</v>
      </c>
      <c r="O3819" s="4">
        <v>0.40039999999999998</v>
      </c>
      <c r="P3819" s="4">
        <v>0.50390000000000001</v>
      </c>
    </row>
    <row r="3820" spans="1:16" x14ac:dyDescent="0.25">
      <c r="A3820" t="s">
        <v>3573</v>
      </c>
      <c r="B3820" s="2">
        <v>0</v>
      </c>
      <c r="E3820" s="4" t="e">
        <v>#N/A</v>
      </c>
      <c r="F3820" s="4">
        <v>0.18</v>
      </c>
      <c r="K3820" s="4">
        <v>0.17</v>
      </c>
      <c r="L3820" s="4">
        <v>0.32090000000000002</v>
      </c>
      <c r="M3820" s="4">
        <v>0.52769999999999995</v>
      </c>
      <c r="N3820" s="4">
        <v>0.48</v>
      </c>
      <c r="O3820" s="4">
        <v>0.40039999999999998</v>
      </c>
      <c r="P3820" s="4">
        <v>0.50390000000000001</v>
      </c>
    </row>
    <row r="3821" spans="1:16" x14ac:dyDescent="0.25">
      <c r="A3821" t="s">
        <v>3574</v>
      </c>
      <c r="B3821" s="2">
        <v>0</v>
      </c>
      <c r="E3821" s="4" t="e">
        <v>#N/A</v>
      </c>
      <c r="F3821" s="4">
        <v>0.18</v>
      </c>
      <c r="K3821" s="4">
        <v>0.17</v>
      </c>
      <c r="L3821" s="4">
        <v>0.32090000000000002</v>
      </c>
      <c r="M3821" s="4">
        <v>0.52769999999999995</v>
      </c>
      <c r="N3821" s="4">
        <v>0.48</v>
      </c>
      <c r="O3821" s="4">
        <v>0.40039999999999998</v>
      </c>
      <c r="P3821" s="4">
        <v>0.50390000000000001</v>
      </c>
    </row>
    <row r="3822" spans="1:16" x14ac:dyDescent="0.25">
      <c r="A3822" t="s">
        <v>3575</v>
      </c>
      <c r="B3822" s="2">
        <v>0</v>
      </c>
      <c r="E3822" s="4" t="e">
        <v>#N/A</v>
      </c>
      <c r="F3822" s="4">
        <v>0.18</v>
      </c>
      <c r="K3822" s="4">
        <v>0.17</v>
      </c>
      <c r="L3822" s="4">
        <v>0.32090000000000002</v>
      </c>
      <c r="M3822" s="4">
        <v>0.52769999999999995</v>
      </c>
      <c r="N3822" s="4">
        <v>0.48</v>
      </c>
      <c r="O3822" s="4">
        <v>0.40039999999999998</v>
      </c>
      <c r="P3822" s="4">
        <v>0.50390000000000001</v>
      </c>
    </row>
    <row r="3823" spans="1:16" x14ac:dyDescent="0.25">
      <c r="A3823" t="s">
        <v>3576</v>
      </c>
      <c r="B3823" s="2">
        <v>0</v>
      </c>
      <c r="E3823" s="4" t="e">
        <v>#N/A</v>
      </c>
      <c r="F3823" s="4">
        <v>0.18</v>
      </c>
      <c r="K3823" s="4">
        <v>0.17</v>
      </c>
      <c r="L3823" s="4">
        <v>0.32090000000000002</v>
      </c>
      <c r="M3823" s="4">
        <v>0.52769999999999995</v>
      </c>
      <c r="N3823" s="4">
        <v>0.48</v>
      </c>
      <c r="O3823" s="4">
        <v>0.40039999999999998</v>
      </c>
      <c r="P3823" s="4">
        <v>0.50390000000000001</v>
      </c>
    </row>
    <row r="3824" spans="1:16" x14ac:dyDescent="0.25">
      <c r="A3824" t="s">
        <v>3577</v>
      </c>
      <c r="B3824" s="2">
        <v>0</v>
      </c>
      <c r="E3824" s="4" t="e">
        <v>#N/A</v>
      </c>
      <c r="F3824" s="4">
        <v>0.18</v>
      </c>
      <c r="K3824" s="4">
        <v>0.17</v>
      </c>
      <c r="L3824" s="4">
        <v>0.32090000000000002</v>
      </c>
      <c r="M3824" s="4">
        <v>0.52769999999999995</v>
      </c>
      <c r="N3824" s="4">
        <v>0.48</v>
      </c>
      <c r="O3824" s="4">
        <v>0.40039999999999998</v>
      </c>
      <c r="P3824" s="4">
        <v>0.50390000000000001</v>
      </c>
    </row>
    <row r="3825" spans="1:16" x14ac:dyDescent="0.25">
      <c r="A3825" t="s">
        <v>3578</v>
      </c>
      <c r="B3825" s="2">
        <v>0</v>
      </c>
      <c r="E3825" s="4" t="e">
        <v>#N/A</v>
      </c>
      <c r="F3825" s="4">
        <v>0.18</v>
      </c>
      <c r="K3825" s="4">
        <v>0.17</v>
      </c>
      <c r="L3825" s="4">
        <v>0.32090000000000002</v>
      </c>
      <c r="M3825" s="4">
        <v>0.52769999999999995</v>
      </c>
      <c r="N3825" s="4">
        <v>0.48</v>
      </c>
      <c r="O3825" s="4">
        <v>0.40039999999999998</v>
      </c>
      <c r="P3825" s="4">
        <v>0.50390000000000001</v>
      </c>
    </row>
    <row r="3826" spans="1:16" x14ac:dyDescent="0.25">
      <c r="A3826" t="s">
        <v>3579</v>
      </c>
      <c r="B3826" s="2">
        <v>0</v>
      </c>
      <c r="E3826" s="4" t="e">
        <v>#N/A</v>
      </c>
      <c r="F3826" s="4">
        <v>0.18</v>
      </c>
      <c r="K3826" s="4">
        <v>0.17</v>
      </c>
      <c r="L3826" s="4">
        <v>0.32090000000000002</v>
      </c>
      <c r="M3826" s="4">
        <v>0.52769999999999995</v>
      </c>
      <c r="N3826" s="4">
        <v>0.48</v>
      </c>
      <c r="O3826" s="4">
        <v>0.40039999999999998</v>
      </c>
      <c r="P3826" s="4">
        <v>0.50390000000000001</v>
      </c>
    </row>
    <row r="3827" spans="1:16" x14ac:dyDescent="0.25">
      <c r="A3827" t="s">
        <v>3580</v>
      </c>
      <c r="B3827" s="2">
        <v>0</v>
      </c>
      <c r="E3827" s="4" t="e">
        <v>#N/A</v>
      </c>
      <c r="F3827" s="4">
        <v>0.18</v>
      </c>
      <c r="K3827" s="4">
        <v>0.17</v>
      </c>
      <c r="L3827" s="4">
        <v>0.32090000000000002</v>
      </c>
      <c r="M3827" s="4">
        <v>0.52769999999999995</v>
      </c>
      <c r="N3827" s="4">
        <v>0.48</v>
      </c>
      <c r="O3827" s="4">
        <v>0.40039999999999998</v>
      </c>
      <c r="P3827" s="4">
        <v>0.50390000000000001</v>
      </c>
    </row>
    <row r="3828" spans="1:16" x14ac:dyDescent="0.25">
      <c r="A3828" t="s">
        <v>3581</v>
      </c>
      <c r="B3828" s="2">
        <v>0</v>
      </c>
      <c r="E3828" s="4" t="e">
        <v>#N/A</v>
      </c>
      <c r="F3828" s="4">
        <v>0.18</v>
      </c>
      <c r="K3828" s="4">
        <v>0.17</v>
      </c>
      <c r="L3828" s="4">
        <v>0.32090000000000002</v>
      </c>
      <c r="M3828" s="4">
        <v>0.52769999999999995</v>
      </c>
      <c r="N3828" s="4">
        <v>0.48</v>
      </c>
      <c r="O3828" s="4">
        <v>0.40039999999999998</v>
      </c>
      <c r="P3828" s="4">
        <v>0.50390000000000001</v>
      </c>
    </row>
    <row r="3829" spans="1:16" x14ac:dyDescent="0.25">
      <c r="A3829" t="s">
        <v>3582</v>
      </c>
      <c r="B3829" s="2">
        <v>0</v>
      </c>
      <c r="E3829" s="4" t="e">
        <v>#N/A</v>
      </c>
      <c r="F3829" s="4">
        <v>0.18</v>
      </c>
      <c r="K3829" s="4">
        <v>0.17</v>
      </c>
      <c r="L3829" s="4">
        <v>0.32090000000000002</v>
      </c>
      <c r="M3829" s="4">
        <v>0.52769999999999995</v>
      </c>
      <c r="N3829" s="4">
        <v>0.48</v>
      </c>
      <c r="O3829" s="4">
        <v>0.40039999999999998</v>
      </c>
      <c r="P3829" s="4">
        <v>0.50390000000000001</v>
      </c>
    </row>
    <row r="3830" spans="1:16" x14ac:dyDescent="0.25">
      <c r="A3830" t="s">
        <v>3583</v>
      </c>
      <c r="B3830" s="2">
        <v>0</v>
      </c>
      <c r="E3830" s="4" t="e">
        <v>#N/A</v>
      </c>
      <c r="F3830" s="4">
        <v>0.18</v>
      </c>
      <c r="K3830" s="4">
        <v>0.17</v>
      </c>
      <c r="L3830" s="4">
        <v>0.32090000000000002</v>
      </c>
      <c r="M3830" s="4">
        <v>0.52769999999999995</v>
      </c>
      <c r="N3830" s="4">
        <v>0.48</v>
      </c>
      <c r="O3830" s="4">
        <v>0.40039999999999998</v>
      </c>
      <c r="P3830" s="4">
        <v>0.50390000000000001</v>
      </c>
    </row>
    <row r="3831" spans="1:16" x14ac:dyDescent="0.25">
      <c r="A3831" t="s">
        <v>3584</v>
      </c>
      <c r="B3831" s="2">
        <v>0</v>
      </c>
      <c r="E3831" s="4" t="e">
        <v>#N/A</v>
      </c>
      <c r="F3831" s="4">
        <v>0.18</v>
      </c>
      <c r="K3831" s="4">
        <v>0.17</v>
      </c>
      <c r="L3831" s="4">
        <v>0.32090000000000002</v>
      </c>
      <c r="M3831" s="4">
        <v>0.52769999999999995</v>
      </c>
      <c r="N3831" s="4">
        <v>0.48</v>
      </c>
      <c r="O3831" s="4">
        <v>0.40039999999999998</v>
      </c>
      <c r="P3831" s="4">
        <v>0.50390000000000001</v>
      </c>
    </row>
    <row r="3832" spans="1:16" x14ac:dyDescent="0.25">
      <c r="A3832" t="s">
        <v>3585</v>
      </c>
      <c r="B3832" s="2">
        <v>0</v>
      </c>
      <c r="E3832" s="4" t="e">
        <v>#N/A</v>
      </c>
      <c r="F3832" s="4">
        <v>0.18</v>
      </c>
      <c r="K3832" s="4">
        <v>0.17</v>
      </c>
      <c r="L3832" s="4">
        <v>0.32090000000000002</v>
      </c>
      <c r="M3832" s="4">
        <v>0.52769999999999995</v>
      </c>
      <c r="N3832" s="4">
        <v>0.48</v>
      </c>
      <c r="O3832" s="4">
        <v>0.40039999999999998</v>
      </c>
      <c r="P3832" s="4">
        <v>0.50390000000000001</v>
      </c>
    </row>
    <row r="3833" spans="1:16" x14ac:dyDescent="0.25">
      <c r="A3833" t="s">
        <v>3586</v>
      </c>
      <c r="B3833" s="2">
        <v>0</v>
      </c>
      <c r="E3833" s="4" t="e">
        <v>#N/A</v>
      </c>
      <c r="F3833" s="4">
        <v>0.18</v>
      </c>
      <c r="K3833" s="4">
        <v>0.17</v>
      </c>
      <c r="L3833" s="4">
        <v>0.32090000000000002</v>
      </c>
      <c r="M3833" s="4">
        <v>0.52769999999999995</v>
      </c>
      <c r="N3833" s="4">
        <v>0.48</v>
      </c>
      <c r="O3833" s="4">
        <v>0.40039999999999998</v>
      </c>
      <c r="P3833" s="4">
        <v>0.50390000000000001</v>
      </c>
    </row>
    <row r="3834" spans="1:16" x14ac:dyDescent="0.25">
      <c r="A3834" t="s">
        <v>3587</v>
      </c>
      <c r="B3834" s="2">
        <v>0</v>
      </c>
      <c r="E3834" s="4" t="e">
        <v>#N/A</v>
      </c>
      <c r="F3834" s="4">
        <v>0.18</v>
      </c>
      <c r="K3834" s="4">
        <v>0.17</v>
      </c>
      <c r="L3834" s="4">
        <v>0.32090000000000002</v>
      </c>
      <c r="M3834" s="4">
        <v>0.52769999999999995</v>
      </c>
      <c r="N3834" s="4">
        <v>0.48</v>
      </c>
      <c r="O3834" s="4">
        <v>0.40039999999999998</v>
      </c>
      <c r="P3834" s="4">
        <v>0.50390000000000001</v>
      </c>
    </row>
    <row r="3835" spans="1:16" x14ac:dyDescent="0.25">
      <c r="A3835" t="s">
        <v>3588</v>
      </c>
      <c r="B3835" s="2">
        <v>0</v>
      </c>
      <c r="E3835" s="4" t="e">
        <v>#N/A</v>
      </c>
      <c r="F3835" s="4">
        <v>0.18</v>
      </c>
      <c r="K3835" s="4">
        <v>0.17</v>
      </c>
      <c r="L3835" s="4">
        <v>0.32090000000000002</v>
      </c>
      <c r="M3835" s="4">
        <v>0.52769999999999995</v>
      </c>
      <c r="N3835" s="4">
        <v>0.48</v>
      </c>
      <c r="O3835" s="4">
        <v>0.40039999999999998</v>
      </c>
      <c r="P3835" s="4">
        <v>0.50390000000000001</v>
      </c>
    </row>
    <row r="3836" spans="1:16" x14ac:dyDescent="0.25">
      <c r="A3836" t="s">
        <v>3589</v>
      </c>
      <c r="B3836" s="2">
        <v>0</v>
      </c>
      <c r="E3836" s="4" t="e">
        <v>#N/A</v>
      </c>
      <c r="F3836" s="4">
        <v>0.18</v>
      </c>
      <c r="K3836" s="4">
        <v>0.17</v>
      </c>
      <c r="L3836" s="4">
        <v>0.32090000000000002</v>
      </c>
      <c r="M3836" s="4">
        <v>0.52769999999999995</v>
      </c>
      <c r="N3836" s="4">
        <v>0.48</v>
      </c>
      <c r="O3836" s="4">
        <v>0.40039999999999998</v>
      </c>
      <c r="P3836" s="4">
        <v>0.50390000000000001</v>
      </c>
    </row>
    <row r="3837" spans="1:16" x14ac:dyDescent="0.25">
      <c r="A3837" t="s">
        <v>3590</v>
      </c>
      <c r="B3837" s="2">
        <v>0</v>
      </c>
      <c r="E3837" s="4" t="e">
        <v>#N/A</v>
      </c>
      <c r="F3837" s="4">
        <v>0.18</v>
      </c>
      <c r="K3837" s="4">
        <v>0.17</v>
      </c>
      <c r="L3837" s="4">
        <v>0.32090000000000002</v>
      </c>
      <c r="M3837" s="4">
        <v>0.52769999999999995</v>
      </c>
      <c r="N3837" s="4">
        <v>0.48</v>
      </c>
      <c r="O3837" s="4">
        <v>0.40039999999999998</v>
      </c>
      <c r="P3837" s="4">
        <v>0.50390000000000001</v>
      </c>
    </row>
    <row r="3838" spans="1:16" x14ac:dyDescent="0.25">
      <c r="A3838" t="s">
        <v>3591</v>
      </c>
      <c r="B3838" s="2">
        <v>0</v>
      </c>
      <c r="E3838" s="4" t="e">
        <v>#N/A</v>
      </c>
      <c r="F3838" s="4">
        <v>0.18</v>
      </c>
      <c r="K3838" s="4">
        <v>0.17</v>
      </c>
      <c r="L3838" s="4">
        <v>0.32090000000000002</v>
      </c>
      <c r="M3838" s="4">
        <v>0.52769999999999995</v>
      </c>
      <c r="N3838" s="4">
        <v>0.48</v>
      </c>
      <c r="O3838" s="4">
        <v>0.40039999999999998</v>
      </c>
      <c r="P3838" s="4">
        <v>0.50390000000000001</v>
      </c>
    </row>
    <row r="3839" spans="1:16" x14ac:dyDescent="0.25">
      <c r="A3839" t="s">
        <v>3592</v>
      </c>
      <c r="B3839" s="2">
        <v>0</v>
      </c>
      <c r="E3839" s="4" t="e">
        <v>#N/A</v>
      </c>
      <c r="F3839" s="4">
        <v>0.18</v>
      </c>
      <c r="K3839" s="4">
        <v>0.17</v>
      </c>
      <c r="L3839" s="4">
        <v>0.32090000000000002</v>
      </c>
      <c r="M3839" s="4">
        <v>0.52769999999999995</v>
      </c>
      <c r="N3839" s="4">
        <v>0.48</v>
      </c>
      <c r="O3839" s="4">
        <v>0.40039999999999998</v>
      </c>
      <c r="P3839" s="4">
        <v>0.50390000000000001</v>
      </c>
    </row>
    <row r="3840" spans="1:16" x14ac:dyDescent="0.25">
      <c r="A3840" t="s">
        <v>3593</v>
      </c>
      <c r="B3840" s="2">
        <v>0</v>
      </c>
      <c r="E3840" s="4" t="e">
        <v>#N/A</v>
      </c>
      <c r="F3840" s="4">
        <v>0.18</v>
      </c>
      <c r="K3840" s="4">
        <v>0.17</v>
      </c>
      <c r="L3840" s="4">
        <v>0.32090000000000002</v>
      </c>
      <c r="M3840" s="4">
        <v>0.52769999999999995</v>
      </c>
      <c r="N3840" s="4">
        <v>0.48</v>
      </c>
      <c r="O3840" s="4">
        <v>0.40039999999999998</v>
      </c>
      <c r="P3840" s="4">
        <v>0.50390000000000001</v>
      </c>
    </row>
    <row r="3841" spans="1:16" x14ac:dyDescent="0.25">
      <c r="A3841" t="s">
        <v>3594</v>
      </c>
      <c r="B3841" s="2">
        <v>0</v>
      </c>
      <c r="E3841" s="4" t="e">
        <v>#N/A</v>
      </c>
      <c r="F3841" s="4">
        <v>0.18</v>
      </c>
      <c r="K3841" s="4">
        <v>0.17</v>
      </c>
      <c r="L3841" s="4">
        <v>0.32090000000000002</v>
      </c>
      <c r="M3841" s="4">
        <v>0.52769999999999995</v>
      </c>
      <c r="N3841" s="4">
        <v>0.48</v>
      </c>
      <c r="O3841" s="4">
        <v>0.40039999999999998</v>
      </c>
      <c r="P3841" s="4">
        <v>0.50390000000000001</v>
      </c>
    </row>
    <row r="3842" spans="1:16" x14ac:dyDescent="0.25">
      <c r="A3842" t="s">
        <v>3595</v>
      </c>
      <c r="B3842" s="2">
        <v>0</v>
      </c>
      <c r="E3842" s="4" t="e">
        <v>#N/A</v>
      </c>
      <c r="F3842" s="4">
        <v>0.18</v>
      </c>
      <c r="K3842" s="4">
        <v>0.17</v>
      </c>
      <c r="L3842" s="4">
        <v>0.32090000000000002</v>
      </c>
      <c r="M3842" s="4">
        <v>0.52769999999999995</v>
      </c>
      <c r="N3842" s="4">
        <v>0.48</v>
      </c>
      <c r="O3842" s="4">
        <v>0.40039999999999998</v>
      </c>
      <c r="P3842" s="4">
        <v>0.50390000000000001</v>
      </c>
    </row>
    <row r="3843" spans="1:16" x14ac:dyDescent="0.25">
      <c r="A3843" t="s">
        <v>3596</v>
      </c>
      <c r="B3843" s="2">
        <v>0</v>
      </c>
      <c r="E3843" s="4" t="e">
        <v>#N/A</v>
      </c>
      <c r="F3843" s="4">
        <v>0.18</v>
      </c>
      <c r="K3843" s="4">
        <v>0.17</v>
      </c>
      <c r="L3843" s="4">
        <v>0.32090000000000002</v>
      </c>
      <c r="M3843" s="4">
        <v>0.52769999999999995</v>
      </c>
      <c r="N3843" s="4">
        <v>0.48</v>
      </c>
      <c r="O3843" s="4">
        <v>0.40039999999999998</v>
      </c>
      <c r="P3843" s="4">
        <v>0.50390000000000001</v>
      </c>
    </row>
    <row r="3844" spans="1:16" x14ac:dyDescent="0.25">
      <c r="A3844" t="s">
        <v>3597</v>
      </c>
      <c r="B3844" s="2">
        <v>0</v>
      </c>
      <c r="E3844" s="4" t="e">
        <v>#N/A</v>
      </c>
      <c r="F3844" s="4">
        <v>0.18</v>
      </c>
      <c r="K3844" s="4">
        <v>0.17</v>
      </c>
      <c r="L3844" s="4">
        <v>0.32090000000000002</v>
      </c>
      <c r="M3844" s="4">
        <v>0.52769999999999995</v>
      </c>
      <c r="N3844" s="4">
        <v>0.48</v>
      </c>
      <c r="O3844" s="4">
        <v>0.40039999999999998</v>
      </c>
      <c r="P3844" s="4">
        <v>0.50390000000000001</v>
      </c>
    </row>
    <row r="3845" spans="1:16" x14ac:dyDescent="0.25">
      <c r="A3845" t="s">
        <v>3598</v>
      </c>
      <c r="B3845" s="2">
        <v>0</v>
      </c>
      <c r="E3845" s="4" t="e">
        <v>#N/A</v>
      </c>
      <c r="F3845" s="4">
        <v>0.18</v>
      </c>
      <c r="K3845" s="4">
        <v>0.17</v>
      </c>
      <c r="L3845" s="4">
        <v>0.32090000000000002</v>
      </c>
      <c r="M3845" s="4">
        <v>0.52769999999999995</v>
      </c>
      <c r="N3845" s="4">
        <v>0.48</v>
      </c>
      <c r="O3845" s="4">
        <v>0.40039999999999998</v>
      </c>
      <c r="P3845" s="4">
        <v>0.50390000000000001</v>
      </c>
    </row>
    <row r="3846" spans="1:16" x14ac:dyDescent="0.25">
      <c r="A3846" t="s">
        <v>3599</v>
      </c>
      <c r="B3846" s="2">
        <v>0</v>
      </c>
      <c r="E3846" s="4" t="e">
        <v>#N/A</v>
      </c>
      <c r="F3846" s="4">
        <v>0.18</v>
      </c>
      <c r="K3846" s="4">
        <v>0.17</v>
      </c>
      <c r="L3846" s="4">
        <v>0.32090000000000002</v>
      </c>
      <c r="M3846" s="4">
        <v>0.52769999999999995</v>
      </c>
      <c r="N3846" s="4">
        <v>0.48</v>
      </c>
      <c r="O3846" s="4">
        <v>0.40039999999999998</v>
      </c>
      <c r="P3846" s="4">
        <v>0.50390000000000001</v>
      </c>
    </row>
    <row r="3847" spans="1:16" x14ac:dyDescent="0.25">
      <c r="A3847" t="s">
        <v>3600</v>
      </c>
      <c r="B3847" s="2">
        <v>0</v>
      </c>
      <c r="E3847" s="4" t="e">
        <v>#N/A</v>
      </c>
      <c r="F3847" s="4">
        <v>0.18</v>
      </c>
      <c r="K3847" s="4">
        <v>0.17</v>
      </c>
      <c r="L3847" s="4">
        <v>0.32090000000000002</v>
      </c>
      <c r="M3847" s="4">
        <v>0.52769999999999995</v>
      </c>
      <c r="N3847" s="4">
        <v>0.48</v>
      </c>
      <c r="O3847" s="4">
        <v>0.40039999999999998</v>
      </c>
      <c r="P3847" s="4">
        <v>0.50390000000000001</v>
      </c>
    </row>
    <row r="3848" spans="1:16" x14ac:dyDescent="0.25">
      <c r="A3848" t="s">
        <v>3601</v>
      </c>
      <c r="B3848" s="2">
        <v>0</v>
      </c>
      <c r="E3848" s="4" t="e">
        <v>#N/A</v>
      </c>
      <c r="F3848" s="4">
        <v>0.18</v>
      </c>
      <c r="K3848" s="4">
        <v>0.17</v>
      </c>
      <c r="L3848" s="4">
        <v>0.32090000000000002</v>
      </c>
      <c r="M3848" s="4">
        <v>0.52769999999999995</v>
      </c>
      <c r="N3848" s="4">
        <v>0.48</v>
      </c>
      <c r="O3848" s="4">
        <v>0.40039999999999998</v>
      </c>
      <c r="P3848" s="4">
        <v>0.50390000000000001</v>
      </c>
    </row>
    <row r="3849" spans="1:16" x14ac:dyDescent="0.25">
      <c r="A3849" t="s">
        <v>3602</v>
      </c>
      <c r="B3849" s="2">
        <v>0</v>
      </c>
      <c r="E3849" s="4" t="e">
        <v>#N/A</v>
      </c>
      <c r="F3849" s="4">
        <v>0.18</v>
      </c>
      <c r="K3849" s="4">
        <v>0.17</v>
      </c>
      <c r="L3849" s="4">
        <v>0.32090000000000002</v>
      </c>
      <c r="M3849" s="4">
        <v>0.52769999999999995</v>
      </c>
      <c r="N3849" s="4">
        <v>0.48</v>
      </c>
      <c r="O3849" s="4">
        <v>0.40039999999999998</v>
      </c>
      <c r="P3849" s="4">
        <v>0.50390000000000001</v>
      </c>
    </row>
    <row r="3850" spans="1:16" x14ac:dyDescent="0.25">
      <c r="A3850" t="s">
        <v>3603</v>
      </c>
      <c r="B3850" s="2">
        <v>0</v>
      </c>
      <c r="E3850" s="4" t="e">
        <v>#N/A</v>
      </c>
      <c r="F3850" s="4">
        <v>0.18</v>
      </c>
      <c r="K3850" s="4">
        <v>0.17</v>
      </c>
      <c r="L3850" s="4">
        <v>0.32090000000000002</v>
      </c>
      <c r="M3850" s="4">
        <v>0.52769999999999995</v>
      </c>
      <c r="N3850" s="4">
        <v>0.48</v>
      </c>
      <c r="O3850" s="4">
        <v>0.40039999999999998</v>
      </c>
      <c r="P3850" s="4">
        <v>0.50390000000000001</v>
      </c>
    </row>
    <row r="3851" spans="1:16" x14ac:dyDescent="0.25">
      <c r="A3851" t="s">
        <v>3604</v>
      </c>
      <c r="B3851" s="2">
        <v>0</v>
      </c>
      <c r="E3851" s="4" t="e">
        <v>#N/A</v>
      </c>
      <c r="F3851" s="4">
        <v>0.18</v>
      </c>
      <c r="K3851" s="4">
        <v>0.17</v>
      </c>
      <c r="L3851" s="4">
        <v>0.32090000000000002</v>
      </c>
      <c r="M3851" s="4">
        <v>0.52769999999999995</v>
      </c>
      <c r="N3851" s="4">
        <v>0.48</v>
      </c>
      <c r="O3851" s="4">
        <v>0.40039999999999998</v>
      </c>
      <c r="P3851" s="4">
        <v>0.50390000000000001</v>
      </c>
    </row>
    <row r="3852" spans="1:16" x14ac:dyDescent="0.25">
      <c r="A3852" t="s">
        <v>3605</v>
      </c>
      <c r="B3852" s="2">
        <v>0</v>
      </c>
      <c r="E3852" s="4" t="e">
        <v>#N/A</v>
      </c>
      <c r="F3852" s="4">
        <v>0.18</v>
      </c>
      <c r="K3852" s="4">
        <v>0.17</v>
      </c>
      <c r="L3852" s="4">
        <v>0.32090000000000002</v>
      </c>
      <c r="M3852" s="4">
        <v>0.52769999999999995</v>
      </c>
      <c r="N3852" s="4">
        <v>0.48</v>
      </c>
      <c r="O3852" s="4">
        <v>0.40039999999999998</v>
      </c>
      <c r="P3852" s="4">
        <v>0.50390000000000001</v>
      </c>
    </row>
    <row r="3853" spans="1:16" x14ac:dyDescent="0.25">
      <c r="A3853" t="s">
        <v>3606</v>
      </c>
      <c r="B3853" s="2">
        <v>0</v>
      </c>
      <c r="E3853" s="4" t="e">
        <v>#N/A</v>
      </c>
      <c r="F3853" s="4">
        <v>0.18</v>
      </c>
      <c r="K3853" s="4">
        <v>0.17</v>
      </c>
      <c r="L3853" s="4">
        <v>0.32090000000000002</v>
      </c>
      <c r="M3853" s="4">
        <v>0.52769999999999995</v>
      </c>
      <c r="N3853" s="4">
        <v>0.48</v>
      </c>
      <c r="O3853" s="4">
        <v>0.40039999999999998</v>
      </c>
      <c r="P3853" s="4">
        <v>0.50390000000000001</v>
      </c>
    </row>
    <row r="3854" spans="1:16" x14ac:dyDescent="0.25">
      <c r="A3854" t="s">
        <v>3607</v>
      </c>
      <c r="B3854" s="2">
        <v>0</v>
      </c>
      <c r="E3854" s="4" t="e">
        <v>#N/A</v>
      </c>
      <c r="F3854" s="4">
        <v>0.18</v>
      </c>
      <c r="K3854" s="4">
        <v>0.17</v>
      </c>
      <c r="L3854" s="4">
        <v>0.32090000000000002</v>
      </c>
      <c r="M3854" s="4">
        <v>0.52769999999999995</v>
      </c>
      <c r="N3854" s="4">
        <v>0.48</v>
      </c>
      <c r="O3854" s="4">
        <v>0.40039999999999998</v>
      </c>
      <c r="P3854" s="4">
        <v>0.50390000000000001</v>
      </c>
    </row>
    <row r="3855" spans="1:16" x14ac:dyDescent="0.25">
      <c r="A3855" t="s">
        <v>3608</v>
      </c>
      <c r="B3855" s="2">
        <v>0</v>
      </c>
      <c r="E3855" s="4" t="e">
        <v>#N/A</v>
      </c>
      <c r="F3855" s="4">
        <v>0.18</v>
      </c>
      <c r="K3855" s="4">
        <v>0.17</v>
      </c>
      <c r="L3855" s="4">
        <v>0.32090000000000002</v>
      </c>
      <c r="M3855" s="4">
        <v>0.52769999999999995</v>
      </c>
      <c r="N3855" s="4">
        <v>0.48</v>
      </c>
      <c r="O3855" s="4">
        <v>0.40039999999999998</v>
      </c>
      <c r="P3855" s="4">
        <v>0.50390000000000001</v>
      </c>
    </row>
    <row r="3856" spans="1:16" x14ac:dyDescent="0.25">
      <c r="A3856" t="s">
        <v>3609</v>
      </c>
      <c r="B3856" s="2">
        <v>0</v>
      </c>
      <c r="E3856" s="4" t="e">
        <v>#N/A</v>
      </c>
      <c r="F3856" s="4">
        <v>0.18</v>
      </c>
      <c r="K3856" s="4">
        <v>0.17</v>
      </c>
      <c r="L3856" s="4">
        <v>0.32090000000000002</v>
      </c>
      <c r="M3856" s="4">
        <v>0.52769999999999995</v>
      </c>
      <c r="N3856" s="4">
        <v>0.48</v>
      </c>
      <c r="O3856" s="4">
        <v>0.40039999999999998</v>
      </c>
      <c r="P3856" s="4">
        <v>0.50390000000000001</v>
      </c>
    </row>
    <row r="3857" spans="1:16" x14ac:dyDescent="0.25">
      <c r="A3857" t="s">
        <v>3610</v>
      </c>
      <c r="B3857" s="2">
        <v>0</v>
      </c>
      <c r="E3857" s="4" t="e">
        <v>#N/A</v>
      </c>
      <c r="F3857" s="4">
        <v>0.18</v>
      </c>
      <c r="K3857" s="4">
        <v>0.17</v>
      </c>
      <c r="L3857" s="4">
        <v>0.32090000000000002</v>
      </c>
      <c r="M3857" s="4">
        <v>0.52769999999999995</v>
      </c>
      <c r="N3857" s="4">
        <v>0.48</v>
      </c>
      <c r="O3857" s="4">
        <v>0.40039999999999998</v>
      </c>
      <c r="P3857" s="4">
        <v>0.50390000000000001</v>
      </c>
    </row>
    <row r="3858" spans="1:16" x14ac:dyDescent="0.25">
      <c r="A3858" t="s">
        <v>3611</v>
      </c>
      <c r="B3858" s="2">
        <v>0</v>
      </c>
      <c r="E3858" s="4" t="e">
        <v>#N/A</v>
      </c>
      <c r="F3858" s="4">
        <v>0.18</v>
      </c>
      <c r="K3858" s="4">
        <v>0.17</v>
      </c>
      <c r="L3858" s="4">
        <v>0.32090000000000002</v>
      </c>
      <c r="M3858" s="4">
        <v>0.52769999999999995</v>
      </c>
      <c r="N3858" s="4">
        <v>0.48</v>
      </c>
      <c r="O3858" s="4">
        <v>0.40039999999999998</v>
      </c>
      <c r="P3858" s="4">
        <v>0.50390000000000001</v>
      </c>
    </row>
    <row r="3859" spans="1:16" x14ac:dyDescent="0.25">
      <c r="A3859" t="s">
        <v>3612</v>
      </c>
      <c r="B3859" s="2">
        <v>0</v>
      </c>
      <c r="E3859" s="4" t="e">
        <v>#N/A</v>
      </c>
      <c r="F3859" s="4">
        <v>0.18</v>
      </c>
      <c r="K3859" s="4">
        <v>0.17</v>
      </c>
      <c r="L3859" s="4">
        <v>0.32090000000000002</v>
      </c>
      <c r="M3859" s="4">
        <v>0.52769999999999995</v>
      </c>
      <c r="N3859" s="4">
        <v>0.48</v>
      </c>
      <c r="O3859" s="4">
        <v>0.40039999999999998</v>
      </c>
      <c r="P3859" s="4">
        <v>0.50390000000000001</v>
      </c>
    </row>
    <row r="3860" spans="1:16" x14ac:dyDescent="0.25">
      <c r="A3860" t="s">
        <v>3613</v>
      </c>
      <c r="B3860" s="2">
        <v>0</v>
      </c>
      <c r="E3860" s="4" t="e">
        <v>#N/A</v>
      </c>
      <c r="F3860" s="4">
        <v>0.18</v>
      </c>
      <c r="K3860" s="4">
        <v>0.17</v>
      </c>
      <c r="L3860" s="4">
        <v>0.32090000000000002</v>
      </c>
      <c r="M3860" s="4">
        <v>0.52769999999999995</v>
      </c>
      <c r="N3860" s="4">
        <v>0.48</v>
      </c>
      <c r="O3860" s="4">
        <v>0.40039999999999998</v>
      </c>
      <c r="P3860" s="4">
        <v>0.50390000000000001</v>
      </c>
    </row>
    <row r="3861" spans="1:16" x14ac:dyDescent="0.25">
      <c r="A3861" t="s">
        <v>3614</v>
      </c>
      <c r="B3861" s="2">
        <v>0</v>
      </c>
      <c r="E3861" s="4" t="e">
        <v>#N/A</v>
      </c>
      <c r="F3861" s="4">
        <v>0.18</v>
      </c>
      <c r="K3861" s="4">
        <v>0.17</v>
      </c>
      <c r="L3861" s="4">
        <v>0.32090000000000002</v>
      </c>
      <c r="M3861" s="4">
        <v>0.52769999999999995</v>
      </c>
      <c r="N3861" s="4">
        <v>0.48</v>
      </c>
      <c r="O3861" s="4">
        <v>0.40039999999999998</v>
      </c>
      <c r="P3861" s="4">
        <v>0.50390000000000001</v>
      </c>
    </row>
    <row r="3862" spans="1:16" x14ac:dyDescent="0.25">
      <c r="A3862" t="s">
        <v>3615</v>
      </c>
      <c r="B3862" s="2">
        <v>0</v>
      </c>
      <c r="E3862" s="4" t="e">
        <v>#N/A</v>
      </c>
      <c r="F3862" s="4">
        <v>0.18</v>
      </c>
      <c r="K3862" s="4">
        <v>0.17</v>
      </c>
      <c r="L3862" s="4">
        <v>0.32090000000000002</v>
      </c>
      <c r="M3862" s="4">
        <v>0.52769999999999995</v>
      </c>
      <c r="N3862" s="4">
        <v>0.48</v>
      </c>
      <c r="O3862" s="4">
        <v>0.40039999999999998</v>
      </c>
      <c r="P3862" s="4">
        <v>0.50390000000000001</v>
      </c>
    </row>
    <row r="3863" spans="1:16" x14ac:dyDescent="0.25">
      <c r="A3863" t="s">
        <v>3616</v>
      </c>
      <c r="B3863" s="2">
        <v>0</v>
      </c>
      <c r="E3863" s="4" t="e">
        <v>#N/A</v>
      </c>
      <c r="F3863" s="4">
        <v>0.18</v>
      </c>
      <c r="K3863" s="4">
        <v>0.17</v>
      </c>
      <c r="L3863" s="4">
        <v>0.32090000000000002</v>
      </c>
      <c r="M3863" s="4">
        <v>0.52769999999999995</v>
      </c>
      <c r="N3863" s="4">
        <v>0.48</v>
      </c>
      <c r="O3863" s="4">
        <v>0.40039999999999998</v>
      </c>
      <c r="P3863" s="4">
        <v>0.50390000000000001</v>
      </c>
    </row>
    <row r="3864" spans="1:16" x14ac:dyDescent="0.25">
      <c r="A3864" t="s">
        <v>3617</v>
      </c>
      <c r="B3864" s="2">
        <v>0</v>
      </c>
      <c r="E3864" s="4" t="e">
        <v>#N/A</v>
      </c>
      <c r="F3864" s="4">
        <v>0.18</v>
      </c>
      <c r="K3864" s="4">
        <v>0.17</v>
      </c>
      <c r="L3864" s="4">
        <v>0.32090000000000002</v>
      </c>
      <c r="M3864" s="4">
        <v>0.52769999999999995</v>
      </c>
      <c r="N3864" s="4">
        <v>0.48</v>
      </c>
      <c r="O3864" s="4">
        <v>0.40039999999999998</v>
      </c>
      <c r="P3864" s="4">
        <v>0.50390000000000001</v>
      </c>
    </row>
    <row r="3865" spans="1:16" x14ac:dyDescent="0.25">
      <c r="A3865" t="s">
        <v>3618</v>
      </c>
      <c r="B3865" s="2">
        <v>0</v>
      </c>
      <c r="E3865" s="4" t="e">
        <v>#N/A</v>
      </c>
      <c r="F3865" s="4">
        <v>0.18</v>
      </c>
      <c r="K3865" s="4">
        <v>0.17</v>
      </c>
      <c r="L3865" s="4">
        <v>0.32090000000000002</v>
      </c>
      <c r="M3865" s="4">
        <v>0.52769999999999995</v>
      </c>
      <c r="N3865" s="4">
        <v>0.48</v>
      </c>
      <c r="O3865" s="4">
        <v>0.40039999999999998</v>
      </c>
      <c r="P3865" s="4">
        <v>0.50390000000000001</v>
      </c>
    </row>
    <row r="3866" spans="1:16" x14ac:dyDescent="0.25">
      <c r="A3866" t="s">
        <v>3619</v>
      </c>
      <c r="B3866" s="2">
        <v>0</v>
      </c>
      <c r="E3866" s="4" t="e">
        <v>#N/A</v>
      </c>
      <c r="F3866" s="4">
        <v>0.18</v>
      </c>
      <c r="K3866" s="4">
        <v>0.17</v>
      </c>
      <c r="L3866" s="4">
        <v>0.32090000000000002</v>
      </c>
      <c r="M3866" s="4">
        <v>0.52769999999999995</v>
      </c>
      <c r="N3866" s="4">
        <v>0.48</v>
      </c>
      <c r="O3866" s="4">
        <v>0.40039999999999998</v>
      </c>
      <c r="P3866" s="4">
        <v>0.50390000000000001</v>
      </c>
    </row>
    <row r="3867" spans="1:16" x14ac:dyDescent="0.25">
      <c r="A3867" t="s">
        <v>3620</v>
      </c>
      <c r="B3867" s="2">
        <v>0</v>
      </c>
      <c r="E3867" s="4" t="e">
        <v>#N/A</v>
      </c>
      <c r="F3867" s="4">
        <v>0.18</v>
      </c>
      <c r="K3867" s="4">
        <v>0.17</v>
      </c>
      <c r="L3867" s="4">
        <v>0.32090000000000002</v>
      </c>
      <c r="M3867" s="4">
        <v>0.52769999999999995</v>
      </c>
      <c r="N3867" s="4">
        <v>0.48</v>
      </c>
      <c r="O3867" s="4">
        <v>0.40039999999999998</v>
      </c>
      <c r="P3867" s="4">
        <v>0.50390000000000001</v>
      </c>
    </row>
    <row r="3868" spans="1:16" x14ac:dyDescent="0.25">
      <c r="A3868" t="s">
        <v>3621</v>
      </c>
      <c r="B3868" s="2">
        <v>0</v>
      </c>
      <c r="E3868" s="4" t="e">
        <v>#N/A</v>
      </c>
      <c r="F3868" s="4">
        <v>0.18</v>
      </c>
      <c r="K3868" s="4">
        <v>0.17</v>
      </c>
      <c r="L3868" s="4">
        <v>0.32090000000000002</v>
      </c>
      <c r="M3868" s="4">
        <v>0.52769999999999995</v>
      </c>
      <c r="N3868" s="4">
        <v>0.48</v>
      </c>
      <c r="O3868" s="4">
        <v>0.40039999999999998</v>
      </c>
      <c r="P3868" s="4">
        <v>0.50390000000000001</v>
      </c>
    </row>
    <row r="3869" spans="1:16" x14ac:dyDescent="0.25">
      <c r="A3869" t="s">
        <v>3622</v>
      </c>
      <c r="B3869" s="2">
        <v>0</v>
      </c>
      <c r="E3869" s="4" t="e">
        <v>#N/A</v>
      </c>
      <c r="F3869" s="4">
        <v>0.18</v>
      </c>
      <c r="K3869" s="4">
        <v>0.17</v>
      </c>
      <c r="L3869" s="4">
        <v>0.32090000000000002</v>
      </c>
      <c r="M3869" s="4">
        <v>0.52769999999999995</v>
      </c>
      <c r="N3869" s="4">
        <v>0.48</v>
      </c>
      <c r="O3869" s="4">
        <v>0.40039999999999998</v>
      </c>
      <c r="P3869" s="4">
        <v>0.50390000000000001</v>
      </c>
    </row>
    <row r="3870" spans="1:16" x14ac:dyDescent="0.25">
      <c r="A3870" t="s">
        <v>3623</v>
      </c>
      <c r="B3870" s="2">
        <v>0</v>
      </c>
      <c r="E3870" s="4" t="e">
        <v>#N/A</v>
      </c>
      <c r="F3870" s="4">
        <v>0.18</v>
      </c>
      <c r="K3870" s="4">
        <v>0.17</v>
      </c>
      <c r="L3870" s="4">
        <v>0.32090000000000002</v>
      </c>
      <c r="M3870" s="4">
        <v>0.52769999999999995</v>
      </c>
      <c r="N3870" s="4">
        <v>0.48</v>
      </c>
      <c r="O3870" s="4">
        <v>0.40039999999999998</v>
      </c>
      <c r="P3870" s="4">
        <v>0.50390000000000001</v>
      </c>
    </row>
    <row r="3871" spans="1:16" x14ac:dyDescent="0.25">
      <c r="A3871" t="s">
        <v>3624</v>
      </c>
      <c r="B3871" s="2">
        <v>0</v>
      </c>
      <c r="E3871" s="4" t="e">
        <v>#N/A</v>
      </c>
      <c r="F3871" s="4">
        <v>0.18</v>
      </c>
      <c r="K3871" s="4">
        <v>0.17</v>
      </c>
      <c r="L3871" s="4">
        <v>0.32090000000000002</v>
      </c>
      <c r="M3871" s="4">
        <v>0.52769999999999995</v>
      </c>
      <c r="N3871" s="4">
        <v>0.48</v>
      </c>
      <c r="O3871" s="4">
        <v>0.40039999999999998</v>
      </c>
      <c r="P3871" s="4">
        <v>0.50390000000000001</v>
      </c>
    </row>
    <row r="3872" spans="1:16" x14ac:dyDescent="0.25">
      <c r="A3872" t="s">
        <v>3625</v>
      </c>
      <c r="B3872" s="2">
        <v>0</v>
      </c>
      <c r="E3872" s="4" t="e">
        <v>#N/A</v>
      </c>
      <c r="F3872" s="4">
        <v>0.18</v>
      </c>
      <c r="K3872" s="4">
        <v>0.17</v>
      </c>
      <c r="L3872" s="4">
        <v>0.32090000000000002</v>
      </c>
      <c r="M3872" s="4">
        <v>0.52769999999999995</v>
      </c>
      <c r="N3872" s="4">
        <v>0.48</v>
      </c>
      <c r="O3872" s="4">
        <v>0.40039999999999998</v>
      </c>
      <c r="P3872" s="4">
        <v>0.50390000000000001</v>
      </c>
    </row>
    <row r="3873" spans="1:16" x14ac:dyDescent="0.25">
      <c r="A3873" t="s">
        <v>3626</v>
      </c>
      <c r="B3873" s="2">
        <v>0</v>
      </c>
      <c r="E3873" s="4" t="e">
        <v>#N/A</v>
      </c>
      <c r="F3873" s="4">
        <v>0.18</v>
      </c>
      <c r="K3873" s="4">
        <v>0.17</v>
      </c>
      <c r="L3873" s="4">
        <v>0.32090000000000002</v>
      </c>
      <c r="M3873" s="4">
        <v>0.52769999999999995</v>
      </c>
      <c r="N3873" s="4">
        <v>0.48</v>
      </c>
      <c r="O3873" s="4">
        <v>0.40039999999999998</v>
      </c>
      <c r="P3873" s="4">
        <v>0.50390000000000001</v>
      </c>
    </row>
    <row r="3874" spans="1:16" x14ac:dyDescent="0.25">
      <c r="A3874" t="s">
        <v>3627</v>
      </c>
      <c r="B3874" s="2">
        <v>0</v>
      </c>
      <c r="E3874" s="4" t="e">
        <v>#N/A</v>
      </c>
      <c r="F3874" s="4">
        <v>0.18</v>
      </c>
      <c r="K3874" s="4">
        <v>0.17</v>
      </c>
      <c r="L3874" s="4">
        <v>0.32090000000000002</v>
      </c>
      <c r="M3874" s="4">
        <v>0.52769999999999995</v>
      </c>
      <c r="N3874" s="4">
        <v>0.48</v>
      </c>
      <c r="O3874" s="4">
        <v>0.40039999999999998</v>
      </c>
      <c r="P3874" s="4">
        <v>0.50390000000000001</v>
      </c>
    </row>
    <row r="3875" spans="1:16" x14ac:dyDescent="0.25">
      <c r="A3875" t="s">
        <v>3628</v>
      </c>
      <c r="B3875" s="2">
        <v>0</v>
      </c>
      <c r="E3875" s="4" t="e">
        <v>#N/A</v>
      </c>
      <c r="F3875" s="4">
        <v>0.18</v>
      </c>
      <c r="K3875" s="4">
        <v>0.17</v>
      </c>
      <c r="L3875" s="4">
        <v>0.32090000000000002</v>
      </c>
      <c r="M3875" s="4">
        <v>0.52769999999999995</v>
      </c>
      <c r="N3875" s="4">
        <v>0.48</v>
      </c>
      <c r="O3875" s="4">
        <v>0.40039999999999998</v>
      </c>
      <c r="P3875" s="4">
        <v>0.50390000000000001</v>
      </c>
    </row>
    <row r="3876" spans="1:16" x14ac:dyDescent="0.25">
      <c r="A3876" t="s">
        <v>3629</v>
      </c>
      <c r="B3876" s="2">
        <v>0</v>
      </c>
      <c r="E3876" s="4" t="e">
        <v>#N/A</v>
      </c>
      <c r="F3876" s="4">
        <v>0.18</v>
      </c>
      <c r="K3876" s="4">
        <v>0.17</v>
      </c>
      <c r="L3876" s="4">
        <v>0.32090000000000002</v>
      </c>
      <c r="M3876" s="4">
        <v>0.52769999999999995</v>
      </c>
      <c r="N3876" s="4">
        <v>0.48</v>
      </c>
      <c r="O3876" s="4">
        <v>0.40039999999999998</v>
      </c>
      <c r="P3876" s="4">
        <v>0.50390000000000001</v>
      </c>
    </row>
    <row r="3877" spans="1:16" x14ac:dyDescent="0.25">
      <c r="A3877" t="s">
        <v>3630</v>
      </c>
      <c r="B3877" s="2">
        <v>0</v>
      </c>
      <c r="E3877" s="4" t="e">
        <v>#N/A</v>
      </c>
      <c r="F3877" s="4">
        <v>0.18</v>
      </c>
      <c r="K3877" s="4">
        <v>0.17</v>
      </c>
      <c r="L3877" s="4">
        <v>0.32090000000000002</v>
      </c>
      <c r="M3877" s="4">
        <v>0.52769999999999995</v>
      </c>
      <c r="N3877" s="4">
        <v>0.48</v>
      </c>
      <c r="O3877" s="4">
        <v>0.40039999999999998</v>
      </c>
      <c r="P3877" s="4">
        <v>0.50390000000000001</v>
      </c>
    </row>
    <row r="3878" spans="1:16" x14ac:dyDescent="0.25">
      <c r="A3878" t="s">
        <v>3631</v>
      </c>
      <c r="B3878" s="2">
        <v>0</v>
      </c>
      <c r="E3878" s="4" t="e">
        <v>#N/A</v>
      </c>
      <c r="F3878" s="4">
        <v>0.18</v>
      </c>
      <c r="K3878" s="4">
        <v>0.17</v>
      </c>
      <c r="L3878" s="4">
        <v>0.32090000000000002</v>
      </c>
      <c r="M3878" s="4">
        <v>0.52769999999999995</v>
      </c>
      <c r="N3878" s="4">
        <v>0.48</v>
      </c>
      <c r="O3878" s="4">
        <v>0.40039999999999998</v>
      </c>
      <c r="P3878" s="4">
        <v>0.50390000000000001</v>
      </c>
    </row>
    <row r="3879" spans="1:16" x14ac:dyDescent="0.25">
      <c r="A3879" t="s">
        <v>3632</v>
      </c>
      <c r="B3879" s="2">
        <v>0</v>
      </c>
      <c r="E3879" s="4" t="e">
        <v>#N/A</v>
      </c>
      <c r="F3879" s="4">
        <v>0.18</v>
      </c>
      <c r="K3879" s="4">
        <v>0.17</v>
      </c>
      <c r="L3879" s="4">
        <v>0.32090000000000002</v>
      </c>
      <c r="M3879" s="4">
        <v>0.52769999999999995</v>
      </c>
      <c r="N3879" s="4">
        <v>0.48</v>
      </c>
      <c r="O3879" s="4">
        <v>0.40039999999999998</v>
      </c>
      <c r="P3879" s="4">
        <v>0.50390000000000001</v>
      </c>
    </row>
    <row r="3880" spans="1:16" x14ac:dyDescent="0.25">
      <c r="A3880" t="s">
        <v>3633</v>
      </c>
      <c r="B3880" s="2">
        <v>0</v>
      </c>
      <c r="E3880" s="4" t="e">
        <v>#N/A</v>
      </c>
      <c r="F3880" s="4">
        <v>0.18</v>
      </c>
      <c r="K3880" s="4">
        <v>0.17</v>
      </c>
      <c r="L3880" s="4">
        <v>0.32090000000000002</v>
      </c>
      <c r="M3880" s="4">
        <v>0.52769999999999995</v>
      </c>
      <c r="N3880" s="4">
        <v>0.48</v>
      </c>
      <c r="O3880" s="4">
        <v>0.40039999999999998</v>
      </c>
      <c r="P3880" s="4">
        <v>0.50390000000000001</v>
      </c>
    </row>
    <row r="3881" spans="1:16" x14ac:dyDescent="0.25">
      <c r="A3881" t="s">
        <v>3634</v>
      </c>
      <c r="B3881" s="2">
        <v>0</v>
      </c>
      <c r="E3881" s="4" t="e">
        <v>#N/A</v>
      </c>
      <c r="F3881" s="4">
        <v>0.18</v>
      </c>
      <c r="K3881" s="4">
        <v>0.17</v>
      </c>
      <c r="L3881" s="4">
        <v>0.32090000000000002</v>
      </c>
      <c r="M3881" s="4">
        <v>0.52769999999999995</v>
      </c>
      <c r="N3881" s="4">
        <v>0.48</v>
      </c>
      <c r="O3881" s="4">
        <v>0.40039999999999998</v>
      </c>
      <c r="P3881" s="4">
        <v>0.50390000000000001</v>
      </c>
    </row>
    <row r="3882" spans="1:16" x14ac:dyDescent="0.25">
      <c r="A3882" t="s">
        <v>3635</v>
      </c>
      <c r="B3882" s="2">
        <v>0</v>
      </c>
      <c r="E3882" s="4" t="e">
        <v>#N/A</v>
      </c>
      <c r="F3882" s="4">
        <v>0.18</v>
      </c>
      <c r="K3882" s="4">
        <v>0.17</v>
      </c>
      <c r="L3882" s="4">
        <v>0.32090000000000002</v>
      </c>
      <c r="M3882" s="4">
        <v>0.52769999999999995</v>
      </c>
      <c r="N3882" s="4">
        <v>0.48</v>
      </c>
      <c r="O3882" s="4">
        <v>0.40039999999999998</v>
      </c>
      <c r="P3882" s="4">
        <v>0.50390000000000001</v>
      </c>
    </row>
    <row r="3883" spans="1:16" x14ac:dyDescent="0.25">
      <c r="A3883" t="s">
        <v>3636</v>
      </c>
      <c r="B3883" s="2">
        <v>0</v>
      </c>
      <c r="E3883" s="4" t="e">
        <v>#N/A</v>
      </c>
      <c r="F3883" s="4">
        <v>0.18</v>
      </c>
      <c r="K3883" s="4">
        <v>0.17</v>
      </c>
      <c r="L3883" s="4">
        <v>0.32090000000000002</v>
      </c>
      <c r="M3883" s="4">
        <v>0.52769999999999995</v>
      </c>
      <c r="N3883" s="4">
        <v>0.48</v>
      </c>
      <c r="O3883" s="4">
        <v>0.40039999999999998</v>
      </c>
      <c r="P3883" s="4">
        <v>0.50390000000000001</v>
      </c>
    </row>
    <row r="3884" spans="1:16" x14ac:dyDescent="0.25">
      <c r="A3884" t="s">
        <v>3637</v>
      </c>
      <c r="B3884" s="2">
        <v>0</v>
      </c>
      <c r="E3884" s="4" t="e">
        <v>#N/A</v>
      </c>
      <c r="F3884" s="4">
        <v>0.18</v>
      </c>
      <c r="K3884" s="4">
        <v>0.17</v>
      </c>
      <c r="L3884" s="4">
        <v>0.32090000000000002</v>
      </c>
      <c r="M3884" s="4">
        <v>0.52769999999999995</v>
      </c>
      <c r="N3884" s="4">
        <v>0.48</v>
      </c>
      <c r="O3884" s="4">
        <v>0.40039999999999998</v>
      </c>
      <c r="P3884" s="4">
        <v>0.50390000000000001</v>
      </c>
    </row>
    <row r="3885" spans="1:16" x14ac:dyDescent="0.25">
      <c r="A3885" t="s">
        <v>3638</v>
      </c>
      <c r="B3885" s="2">
        <v>0</v>
      </c>
      <c r="E3885" s="4" t="e">
        <v>#N/A</v>
      </c>
      <c r="F3885" s="4">
        <v>0.18</v>
      </c>
      <c r="K3885" s="4">
        <v>0.17</v>
      </c>
      <c r="L3885" s="4">
        <v>0.32090000000000002</v>
      </c>
      <c r="M3885" s="4">
        <v>0.52769999999999995</v>
      </c>
      <c r="N3885" s="4">
        <v>0.48</v>
      </c>
      <c r="O3885" s="4">
        <v>0.40039999999999998</v>
      </c>
      <c r="P3885" s="4">
        <v>0.50390000000000001</v>
      </c>
    </row>
    <row r="3886" spans="1:16" x14ac:dyDescent="0.25">
      <c r="A3886" t="s">
        <v>3639</v>
      </c>
      <c r="B3886" s="2">
        <v>0</v>
      </c>
      <c r="E3886" s="4" t="e">
        <v>#N/A</v>
      </c>
      <c r="F3886" s="4">
        <v>0.18</v>
      </c>
      <c r="K3886" s="4">
        <v>0.17</v>
      </c>
      <c r="L3886" s="4">
        <v>0.32090000000000002</v>
      </c>
      <c r="M3886" s="4">
        <v>0.52769999999999995</v>
      </c>
      <c r="N3886" s="4">
        <v>0.48</v>
      </c>
      <c r="O3886" s="4">
        <v>0.40039999999999998</v>
      </c>
      <c r="P3886" s="4">
        <v>0.50390000000000001</v>
      </c>
    </row>
    <row r="3887" spans="1:16" x14ac:dyDescent="0.25">
      <c r="A3887" t="s">
        <v>3640</v>
      </c>
      <c r="B3887" s="2">
        <v>0</v>
      </c>
      <c r="E3887" s="4" t="e">
        <v>#N/A</v>
      </c>
      <c r="F3887" s="4">
        <v>0.18</v>
      </c>
      <c r="K3887" s="4">
        <v>0.17</v>
      </c>
      <c r="L3887" s="4">
        <v>0.32090000000000002</v>
      </c>
      <c r="M3887" s="4">
        <v>0.52769999999999995</v>
      </c>
      <c r="N3887" s="4">
        <v>0.48</v>
      </c>
      <c r="O3887" s="4">
        <v>0.40039999999999998</v>
      </c>
      <c r="P3887" s="4">
        <v>0.50390000000000001</v>
      </c>
    </row>
    <row r="3888" spans="1:16" x14ac:dyDescent="0.25">
      <c r="A3888" t="s">
        <v>3641</v>
      </c>
      <c r="B3888" s="2">
        <v>0</v>
      </c>
      <c r="E3888" s="4" t="e">
        <v>#N/A</v>
      </c>
      <c r="F3888" s="4">
        <v>0.18</v>
      </c>
      <c r="K3888" s="4">
        <v>0.17</v>
      </c>
      <c r="L3888" s="4">
        <v>0.32090000000000002</v>
      </c>
      <c r="M3888" s="4">
        <v>0.52769999999999995</v>
      </c>
      <c r="N3888" s="4">
        <v>0.48</v>
      </c>
      <c r="O3888" s="4">
        <v>0.40039999999999998</v>
      </c>
      <c r="P3888" s="4">
        <v>0.50390000000000001</v>
      </c>
    </row>
    <row r="3889" spans="1:16" x14ac:dyDescent="0.25">
      <c r="A3889" t="s">
        <v>3642</v>
      </c>
      <c r="B3889" s="2">
        <v>0</v>
      </c>
      <c r="E3889" s="4" t="e">
        <v>#N/A</v>
      </c>
      <c r="F3889" s="4">
        <v>0.18</v>
      </c>
      <c r="K3889" s="4">
        <v>0.17</v>
      </c>
      <c r="L3889" s="4">
        <v>0.32090000000000002</v>
      </c>
      <c r="M3889" s="4">
        <v>0.52769999999999995</v>
      </c>
      <c r="N3889" s="4">
        <v>0.48</v>
      </c>
      <c r="O3889" s="4">
        <v>0.40039999999999998</v>
      </c>
      <c r="P3889" s="4">
        <v>0.50390000000000001</v>
      </c>
    </row>
    <row r="3890" spans="1:16" x14ac:dyDescent="0.25">
      <c r="A3890" t="s">
        <v>3643</v>
      </c>
      <c r="B3890" s="2">
        <v>0</v>
      </c>
      <c r="E3890" s="4" t="e">
        <v>#N/A</v>
      </c>
      <c r="F3890" s="4">
        <v>0.18</v>
      </c>
      <c r="K3890" s="4">
        <v>0.17</v>
      </c>
      <c r="L3890" s="4">
        <v>0.32090000000000002</v>
      </c>
      <c r="M3890" s="4">
        <v>0.52769999999999995</v>
      </c>
      <c r="N3890" s="4">
        <v>0.48</v>
      </c>
      <c r="O3890" s="4">
        <v>0.40039999999999998</v>
      </c>
      <c r="P3890" s="4">
        <v>0.50390000000000001</v>
      </c>
    </row>
    <row r="3891" spans="1:16" x14ac:dyDescent="0.25">
      <c r="A3891" t="s">
        <v>3644</v>
      </c>
      <c r="B3891" s="2">
        <v>0</v>
      </c>
      <c r="E3891" s="4" t="e">
        <v>#N/A</v>
      </c>
      <c r="F3891" s="4">
        <v>0.18</v>
      </c>
      <c r="K3891" s="4">
        <v>0.17</v>
      </c>
      <c r="L3891" s="4">
        <v>0.32090000000000002</v>
      </c>
      <c r="M3891" s="4">
        <v>0.52769999999999995</v>
      </c>
      <c r="N3891" s="4">
        <v>0.48</v>
      </c>
      <c r="O3891" s="4">
        <v>0.40039999999999998</v>
      </c>
      <c r="P3891" s="4">
        <v>0.50390000000000001</v>
      </c>
    </row>
    <row r="3892" spans="1:16" x14ac:dyDescent="0.25">
      <c r="A3892" t="s">
        <v>3645</v>
      </c>
      <c r="B3892" s="2">
        <v>0</v>
      </c>
      <c r="E3892" s="4" t="e">
        <v>#N/A</v>
      </c>
      <c r="F3892" s="4">
        <v>0.18</v>
      </c>
      <c r="K3892" s="4">
        <v>0.17</v>
      </c>
      <c r="L3892" s="4">
        <v>0.32090000000000002</v>
      </c>
      <c r="M3892" s="4">
        <v>0.52769999999999995</v>
      </c>
      <c r="N3892" s="4">
        <v>0.48</v>
      </c>
      <c r="O3892" s="4">
        <v>0.40039999999999998</v>
      </c>
      <c r="P3892" s="4">
        <v>0.50390000000000001</v>
      </c>
    </row>
    <row r="3893" spans="1:16" x14ac:dyDescent="0.25">
      <c r="A3893" t="s">
        <v>3646</v>
      </c>
      <c r="B3893" s="2">
        <v>0</v>
      </c>
      <c r="E3893" s="4" t="e">
        <v>#N/A</v>
      </c>
      <c r="F3893" s="4">
        <v>0.18</v>
      </c>
      <c r="K3893" s="4">
        <v>0.17</v>
      </c>
      <c r="L3893" s="4">
        <v>0.32090000000000002</v>
      </c>
      <c r="M3893" s="4">
        <v>0.52769999999999995</v>
      </c>
      <c r="N3893" s="4">
        <v>0.48</v>
      </c>
      <c r="O3893" s="4">
        <v>0.40039999999999998</v>
      </c>
      <c r="P3893" s="4">
        <v>0.50390000000000001</v>
      </c>
    </row>
    <row r="3894" spans="1:16" x14ac:dyDescent="0.25">
      <c r="A3894" t="s">
        <v>3647</v>
      </c>
      <c r="B3894" s="2">
        <v>0</v>
      </c>
      <c r="E3894" s="4" t="e">
        <v>#N/A</v>
      </c>
      <c r="F3894" s="4">
        <v>0.18</v>
      </c>
      <c r="K3894" s="4">
        <v>0.17</v>
      </c>
      <c r="L3894" s="4">
        <v>0.32090000000000002</v>
      </c>
      <c r="M3894" s="4">
        <v>0.52769999999999995</v>
      </c>
      <c r="N3894" s="4">
        <v>0.48</v>
      </c>
      <c r="O3894" s="4">
        <v>0.40039999999999998</v>
      </c>
      <c r="P3894" s="4">
        <v>0.50390000000000001</v>
      </c>
    </row>
    <row r="3895" spans="1:16" x14ac:dyDescent="0.25">
      <c r="A3895" t="s">
        <v>3648</v>
      </c>
      <c r="B3895" s="2">
        <v>0</v>
      </c>
      <c r="E3895" s="4" t="e">
        <v>#N/A</v>
      </c>
      <c r="F3895" s="4">
        <v>0.18</v>
      </c>
      <c r="K3895" s="4">
        <v>0.17</v>
      </c>
      <c r="L3895" s="4">
        <v>0.32090000000000002</v>
      </c>
      <c r="M3895" s="4">
        <v>0.52769999999999995</v>
      </c>
      <c r="N3895" s="4">
        <v>0.48</v>
      </c>
      <c r="O3895" s="4">
        <v>0.40039999999999998</v>
      </c>
      <c r="P3895" s="4">
        <v>0.50390000000000001</v>
      </c>
    </row>
    <row r="3896" spans="1:16" x14ac:dyDescent="0.25">
      <c r="A3896" t="s">
        <v>3649</v>
      </c>
      <c r="B3896" s="2">
        <v>0</v>
      </c>
      <c r="E3896" s="4" t="e">
        <v>#N/A</v>
      </c>
      <c r="F3896" s="4">
        <v>0.18</v>
      </c>
      <c r="K3896" s="4">
        <v>0.17</v>
      </c>
      <c r="L3896" s="4">
        <v>0.32090000000000002</v>
      </c>
      <c r="M3896" s="4">
        <v>0.52769999999999995</v>
      </c>
      <c r="N3896" s="4">
        <v>0.48</v>
      </c>
      <c r="O3896" s="4">
        <v>0.40039999999999998</v>
      </c>
      <c r="P3896" s="4">
        <v>0.50390000000000001</v>
      </c>
    </row>
    <row r="3897" spans="1:16" x14ac:dyDescent="0.25">
      <c r="A3897" t="s">
        <v>3650</v>
      </c>
      <c r="B3897" s="2">
        <v>0</v>
      </c>
      <c r="E3897" s="4" t="e">
        <v>#N/A</v>
      </c>
      <c r="F3897" s="4">
        <v>0.18</v>
      </c>
      <c r="K3897" s="4">
        <v>0.17</v>
      </c>
      <c r="L3897" s="4">
        <v>0.32090000000000002</v>
      </c>
      <c r="M3897" s="4">
        <v>0.52769999999999995</v>
      </c>
      <c r="N3897" s="4">
        <v>0.48</v>
      </c>
      <c r="O3897" s="4">
        <v>0.40039999999999998</v>
      </c>
      <c r="P3897" s="4">
        <v>0.50390000000000001</v>
      </c>
    </row>
    <row r="3898" spans="1:16" x14ac:dyDescent="0.25">
      <c r="A3898" t="s">
        <v>3651</v>
      </c>
      <c r="B3898" s="2">
        <v>0</v>
      </c>
      <c r="E3898" s="4" t="e">
        <v>#N/A</v>
      </c>
      <c r="F3898" s="4">
        <v>0.18</v>
      </c>
      <c r="K3898" s="4">
        <v>0.17</v>
      </c>
      <c r="L3898" s="4">
        <v>0.32090000000000002</v>
      </c>
      <c r="M3898" s="4">
        <v>0.52769999999999995</v>
      </c>
      <c r="N3898" s="4">
        <v>0.48</v>
      </c>
      <c r="O3898" s="4">
        <v>0.40039999999999998</v>
      </c>
      <c r="P3898" s="4">
        <v>0.50390000000000001</v>
      </c>
    </row>
    <row r="3899" spans="1:16" x14ac:dyDescent="0.25">
      <c r="A3899" t="s">
        <v>3652</v>
      </c>
      <c r="B3899" s="2">
        <v>0</v>
      </c>
      <c r="E3899" s="4" t="e">
        <v>#N/A</v>
      </c>
      <c r="F3899" s="4">
        <v>0.18</v>
      </c>
      <c r="K3899" s="4">
        <v>0.17</v>
      </c>
      <c r="L3899" s="4">
        <v>0.32090000000000002</v>
      </c>
      <c r="M3899" s="4">
        <v>0.52769999999999995</v>
      </c>
      <c r="N3899" s="4">
        <v>0.48</v>
      </c>
      <c r="O3899" s="4">
        <v>0.40039999999999998</v>
      </c>
      <c r="P3899" s="4">
        <v>0.50390000000000001</v>
      </c>
    </row>
    <row r="3900" spans="1:16" x14ac:dyDescent="0.25">
      <c r="A3900" t="s">
        <v>3653</v>
      </c>
      <c r="B3900" s="2">
        <v>0</v>
      </c>
      <c r="E3900" s="4" t="e">
        <v>#N/A</v>
      </c>
      <c r="F3900" s="4">
        <v>0.18</v>
      </c>
      <c r="K3900" s="4">
        <v>0.17</v>
      </c>
      <c r="L3900" s="4">
        <v>0.32090000000000002</v>
      </c>
      <c r="M3900" s="4">
        <v>0.52769999999999995</v>
      </c>
      <c r="N3900" s="4">
        <v>0.48</v>
      </c>
      <c r="O3900" s="4">
        <v>0.40039999999999998</v>
      </c>
      <c r="P3900" s="4">
        <v>0.50390000000000001</v>
      </c>
    </row>
    <row r="3901" spans="1:16" x14ac:dyDescent="0.25">
      <c r="A3901" t="s">
        <v>3654</v>
      </c>
      <c r="B3901" s="2">
        <v>0</v>
      </c>
      <c r="E3901" s="4" t="e">
        <v>#N/A</v>
      </c>
      <c r="F3901" s="4">
        <v>0.18</v>
      </c>
      <c r="K3901" s="4">
        <v>0.17</v>
      </c>
      <c r="L3901" s="4">
        <v>0.32090000000000002</v>
      </c>
      <c r="M3901" s="4">
        <v>0.52769999999999995</v>
      </c>
      <c r="N3901" s="4">
        <v>0.48</v>
      </c>
      <c r="O3901" s="4">
        <v>0.40039999999999998</v>
      </c>
      <c r="P3901" s="4">
        <v>0.50390000000000001</v>
      </c>
    </row>
    <row r="3902" spans="1:16" x14ac:dyDescent="0.25">
      <c r="A3902" t="s">
        <v>3655</v>
      </c>
      <c r="B3902" s="2">
        <v>0</v>
      </c>
      <c r="E3902" s="4" t="e">
        <v>#N/A</v>
      </c>
      <c r="F3902" s="4">
        <v>0.18</v>
      </c>
      <c r="K3902" s="4">
        <v>0.17</v>
      </c>
      <c r="L3902" s="4">
        <v>0.32090000000000002</v>
      </c>
      <c r="M3902" s="4">
        <v>0.52769999999999995</v>
      </c>
      <c r="N3902" s="4">
        <v>0.48</v>
      </c>
      <c r="O3902" s="4">
        <v>0.40039999999999998</v>
      </c>
      <c r="P3902" s="4">
        <v>0.50390000000000001</v>
      </c>
    </row>
    <row r="3903" spans="1:16" x14ac:dyDescent="0.25">
      <c r="A3903" t="s">
        <v>3656</v>
      </c>
      <c r="B3903" s="2">
        <v>0</v>
      </c>
      <c r="E3903" s="4" t="e">
        <v>#N/A</v>
      </c>
      <c r="F3903" s="4">
        <v>0.18</v>
      </c>
      <c r="K3903" s="4">
        <v>0.17</v>
      </c>
      <c r="L3903" s="4">
        <v>0.32090000000000002</v>
      </c>
      <c r="M3903" s="4">
        <v>0.52769999999999995</v>
      </c>
      <c r="N3903" s="4">
        <v>0.48</v>
      </c>
      <c r="O3903" s="4">
        <v>0.40039999999999998</v>
      </c>
      <c r="P3903" s="4">
        <v>0.50390000000000001</v>
      </c>
    </row>
    <row r="3904" spans="1:16" x14ac:dyDescent="0.25">
      <c r="A3904" t="s">
        <v>3657</v>
      </c>
      <c r="B3904" s="2">
        <v>0</v>
      </c>
      <c r="E3904" s="4" t="e">
        <v>#N/A</v>
      </c>
      <c r="F3904" s="4">
        <v>0.18</v>
      </c>
      <c r="K3904" s="4">
        <v>0.17</v>
      </c>
      <c r="L3904" s="4">
        <v>0.32090000000000002</v>
      </c>
      <c r="M3904" s="4">
        <v>0.52769999999999995</v>
      </c>
      <c r="N3904" s="4">
        <v>0.48</v>
      </c>
      <c r="O3904" s="4">
        <v>0.40039999999999998</v>
      </c>
      <c r="P3904" s="4">
        <v>0.50390000000000001</v>
      </c>
    </row>
    <row r="3905" spans="1:16" x14ac:dyDescent="0.25">
      <c r="A3905" t="s">
        <v>3658</v>
      </c>
      <c r="B3905" s="2">
        <v>0</v>
      </c>
      <c r="E3905" s="4" t="e">
        <v>#N/A</v>
      </c>
      <c r="F3905" s="4">
        <v>0.18</v>
      </c>
      <c r="K3905" s="4">
        <v>0.17</v>
      </c>
      <c r="L3905" s="4">
        <v>0.32090000000000002</v>
      </c>
      <c r="M3905" s="4">
        <v>0.52769999999999995</v>
      </c>
      <c r="N3905" s="4">
        <v>0.48</v>
      </c>
      <c r="O3905" s="4">
        <v>0.40039999999999998</v>
      </c>
      <c r="P3905" s="4">
        <v>0.50390000000000001</v>
      </c>
    </row>
    <row r="3906" spans="1:16" x14ac:dyDescent="0.25">
      <c r="A3906" t="s">
        <v>3659</v>
      </c>
      <c r="B3906" s="2">
        <v>0</v>
      </c>
      <c r="E3906" s="4" t="e">
        <v>#N/A</v>
      </c>
      <c r="F3906" s="4">
        <v>0.18</v>
      </c>
      <c r="K3906" s="4">
        <v>0.17</v>
      </c>
      <c r="L3906" s="4">
        <v>0.32090000000000002</v>
      </c>
      <c r="M3906" s="4">
        <v>0.52769999999999995</v>
      </c>
      <c r="N3906" s="4">
        <v>0.48</v>
      </c>
      <c r="O3906" s="4">
        <v>0.40039999999999998</v>
      </c>
      <c r="P3906" s="4">
        <v>0.50390000000000001</v>
      </c>
    </row>
    <row r="3907" spans="1:16" x14ac:dyDescent="0.25">
      <c r="A3907" t="s">
        <v>3660</v>
      </c>
      <c r="B3907" s="2">
        <v>0</v>
      </c>
      <c r="E3907" s="4" t="e">
        <v>#N/A</v>
      </c>
      <c r="F3907" s="4">
        <v>0.18</v>
      </c>
      <c r="K3907" s="4">
        <v>0.17</v>
      </c>
      <c r="L3907" s="4">
        <v>0.32090000000000002</v>
      </c>
      <c r="M3907" s="4">
        <v>0.52769999999999995</v>
      </c>
      <c r="N3907" s="4">
        <v>0.48</v>
      </c>
      <c r="O3907" s="4">
        <v>0.40039999999999998</v>
      </c>
      <c r="P3907" s="4">
        <v>0.50390000000000001</v>
      </c>
    </row>
    <row r="3908" spans="1:16" x14ac:dyDescent="0.25">
      <c r="A3908" t="s">
        <v>3661</v>
      </c>
      <c r="B3908" s="2">
        <v>0</v>
      </c>
      <c r="E3908" s="4" t="e">
        <v>#N/A</v>
      </c>
      <c r="F3908" s="4">
        <v>0.18</v>
      </c>
      <c r="K3908" s="4">
        <v>0.17</v>
      </c>
      <c r="L3908" s="4">
        <v>0.32090000000000002</v>
      </c>
      <c r="M3908" s="4">
        <v>0.52769999999999995</v>
      </c>
      <c r="N3908" s="4">
        <v>0.48</v>
      </c>
      <c r="O3908" s="4">
        <v>0.40039999999999998</v>
      </c>
      <c r="P3908" s="4">
        <v>0.50390000000000001</v>
      </c>
    </row>
    <row r="3909" spans="1:16" x14ac:dyDescent="0.25">
      <c r="A3909" t="s">
        <v>3662</v>
      </c>
      <c r="B3909" s="2">
        <v>0</v>
      </c>
      <c r="E3909" s="4" t="e">
        <v>#N/A</v>
      </c>
      <c r="F3909" s="4">
        <v>0.18</v>
      </c>
      <c r="K3909" s="4">
        <v>0.17</v>
      </c>
      <c r="L3909" s="4">
        <v>0.32090000000000002</v>
      </c>
      <c r="M3909" s="4">
        <v>0.52769999999999995</v>
      </c>
      <c r="N3909" s="4">
        <v>0.48</v>
      </c>
      <c r="O3909" s="4">
        <v>0.40039999999999998</v>
      </c>
      <c r="P3909" s="4">
        <v>0.50390000000000001</v>
      </c>
    </row>
    <row r="3910" spans="1:16" x14ac:dyDescent="0.25">
      <c r="A3910" t="s">
        <v>3663</v>
      </c>
      <c r="B3910" s="2">
        <v>0</v>
      </c>
      <c r="E3910" s="4" t="e">
        <v>#N/A</v>
      </c>
      <c r="F3910" s="4">
        <v>0.18</v>
      </c>
      <c r="K3910" s="4">
        <v>0.17</v>
      </c>
      <c r="L3910" s="4">
        <v>0.32090000000000002</v>
      </c>
      <c r="M3910" s="4">
        <v>0.52769999999999995</v>
      </c>
      <c r="N3910" s="4">
        <v>0.48</v>
      </c>
      <c r="O3910" s="4">
        <v>0.40039999999999998</v>
      </c>
      <c r="P3910" s="4">
        <v>0.50390000000000001</v>
      </c>
    </row>
    <row r="3911" spans="1:16" x14ac:dyDescent="0.25">
      <c r="A3911" t="s">
        <v>3664</v>
      </c>
      <c r="B3911" s="2">
        <v>0</v>
      </c>
      <c r="E3911" s="4" t="e">
        <v>#N/A</v>
      </c>
      <c r="F3911" s="4">
        <v>0.18</v>
      </c>
      <c r="K3911" s="4">
        <v>0.17</v>
      </c>
      <c r="L3911" s="4">
        <v>0.32090000000000002</v>
      </c>
      <c r="M3911" s="4">
        <v>0.52769999999999995</v>
      </c>
      <c r="N3911" s="4">
        <v>0.48</v>
      </c>
      <c r="O3911" s="4">
        <v>0.40039999999999998</v>
      </c>
      <c r="P3911" s="4">
        <v>0.50390000000000001</v>
      </c>
    </row>
    <row r="3912" spans="1:16" x14ac:dyDescent="0.25">
      <c r="A3912" t="s">
        <v>3665</v>
      </c>
      <c r="B3912" s="2">
        <v>0</v>
      </c>
      <c r="E3912" s="4" t="e">
        <v>#N/A</v>
      </c>
      <c r="F3912" s="4">
        <v>0.18</v>
      </c>
      <c r="K3912" s="4">
        <v>0.17</v>
      </c>
      <c r="L3912" s="4">
        <v>0.32090000000000002</v>
      </c>
      <c r="M3912" s="4">
        <v>0.52769999999999995</v>
      </c>
      <c r="N3912" s="4">
        <v>0.48</v>
      </c>
      <c r="O3912" s="4">
        <v>0.40039999999999998</v>
      </c>
      <c r="P3912" s="4">
        <v>0.50390000000000001</v>
      </c>
    </row>
    <row r="3913" spans="1:16" x14ac:dyDescent="0.25">
      <c r="A3913" t="s">
        <v>3666</v>
      </c>
      <c r="B3913" s="2">
        <v>0</v>
      </c>
      <c r="E3913" s="4" t="e">
        <v>#N/A</v>
      </c>
      <c r="F3913" s="4">
        <v>0.18</v>
      </c>
      <c r="K3913" s="4">
        <v>0.17</v>
      </c>
      <c r="L3913" s="4">
        <v>0.32090000000000002</v>
      </c>
      <c r="M3913" s="4">
        <v>0.52769999999999995</v>
      </c>
      <c r="N3913" s="4">
        <v>0.48</v>
      </c>
      <c r="O3913" s="4">
        <v>0.40039999999999998</v>
      </c>
      <c r="P3913" s="4">
        <v>0.50390000000000001</v>
      </c>
    </row>
    <row r="3914" spans="1:16" x14ac:dyDescent="0.25">
      <c r="A3914" t="s">
        <v>3667</v>
      </c>
      <c r="B3914" s="2">
        <v>0</v>
      </c>
      <c r="E3914" s="4" t="e">
        <v>#N/A</v>
      </c>
      <c r="F3914" s="4">
        <v>0.18</v>
      </c>
      <c r="K3914" s="4">
        <v>0.17</v>
      </c>
      <c r="L3914" s="4">
        <v>0.32090000000000002</v>
      </c>
      <c r="M3914" s="4">
        <v>0.52769999999999995</v>
      </c>
      <c r="N3914" s="4">
        <v>0.48</v>
      </c>
      <c r="O3914" s="4">
        <v>0.40039999999999998</v>
      </c>
      <c r="P3914" s="4">
        <v>0.50390000000000001</v>
      </c>
    </row>
    <row r="3915" spans="1:16" x14ac:dyDescent="0.25">
      <c r="A3915" t="s">
        <v>3668</v>
      </c>
      <c r="B3915" s="2">
        <v>0</v>
      </c>
      <c r="E3915" s="4" t="e">
        <v>#N/A</v>
      </c>
      <c r="F3915" s="4">
        <v>0.18</v>
      </c>
      <c r="K3915" s="4">
        <v>0.17</v>
      </c>
      <c r="L3915" s="4">
        <v>0.32090000000000002</v>
      </c>
      <c r="M3915" s="4">
        <v>0.52769999999999995</v>
      </c>
      <c r="N3915" s="4">
        <v>0.48</v>
      </c>
      <c r="O3915" s="4">
        <v>0.40039999999999998</v>
      </c>
      <c r="P3915" s="4">
        <v>0.50390000000000001</v>
      </c>
    </row>
    <row r="3916" spans="1:16" x14ac:dyDescent="0.25">
      <c r="A3916" t="s">
        <v>3669</v>
      </c>
      <c r="B3916" s="2">
        <v>0</v>
      </c>
      <c r="E3916" s="4" t="e">
        <v>#N/A</v>
      </c>
      <c r="F3916" s="4">
        <v>0.18</v>
      </c>
      <c r="K3916" s="4">
        <v>0.17</v>
      </c>
      <c r="L3916" s="4">
        <v>0.32090000000000002</v>
      </c>
      <c r="M3916" s="4">
        <v>0.52769999999999995</v>
      </c>
      <c r="N3916" s="4">
        <v>0.48</v>
      </c>
      <c r="O3916" s="4">
        <v>0.40039999999999998</v>
      </c>
      <c r="P3916" s="4">
        <v>0.50390000000000001</v>
      </c>
    </row>
    <row r="3917" spans="1:16" x14ac:dyDescent="0.25">
      <c r="A3917" t="s">
        <v>3670</v>
      </c>
      <c r="B3917" s="2">
        <v>0</v>
      </c>
      <c r="E3917" s="4" t="e">
        <v>#N/A</v>
      </c>
      <c r="F3917" s="4">
        <v>0.18</v>
      </c>
      <c r="K3917" s="4">
        <v>0.17</v>
      </c>
      <c r="L3917" s="4">
        <v>0.32090000000000002</v>
      </c>
      <c r="M3917" s="4">
        <v>0.52769999999999995</v>
      </c>
      <c r="N3917" s="4">
        <v>0.48</v>
      </c>
      <c r="O3917" s="4">
        <v>0.40039999999999998</v>
      </c>
      <c r="P3917" s="4">
        <v>0.50390000000000001</v>
      </c>
    </row>
    <row r="3918" spans="1:16" x14ac:dyDescent="0.25">
      <c r="A3918" t="s">
        <v>3671</v>
      </c>
      <c r="B3918" s="2">
        <v>0</v>
      </c>
      <c r="E3918" s="4" t="e">
        <v>#N/A</v>
      </c>
      <c r="F3918" s="4">
        <v>0.18</v>
      </c>
      <c r="K3918" s="4">
        <v>0.17</v>
      </c>
      <c r="L3918" s="4">
        <v>0.32090000000000002</v>
      </c>
      <c r="M3918" s="4">
        <v>0.52769999999999995</v>
      </c>
      <c r="N3918" s="4">
        <v>0.48</v>
      </c>
      <c r="O3918" s="4">
        <v>0.40039999999999998</v>
      </c>
      <c r="P3918" s="4">
        <v>0.50390000000000001</v>
      </c>
    </row>
    <row r="3919" spans="1:16" x14ac:dyDescent="0.25">
      <c r="A3919" t="s">
        <v>3672</v>
      </c>
      <c r="B3919" s="2">
        <v>0</v>
      </c>
      <c r="E3919" s="4" t="e">
        <v>#N/A</v>
      </c>
      <c r="F3919" s="4">
        <v>0.18</v>
      </c>
      <c r="K3919" s="4">
        <v>0.17</v>
      </c>
      <c r="L3919" s="4">
        <v>0.32090000000000002</v>
      </c>
      <c r="M3919" s="4">
        <v>0.52769999999999995</v>
      </c>
      <c r="N3919" s="4">
        <v>0.48</v>
      </c>
      <c r="O3919" s="4">
        <v>0.40039999999999998</v>
      </c>
      <c r="P3919" s="4">
        <v>0.50390000000000001</v>
      </c>
    </row>
    <row r="3920" spans="1:16" x14ac:dyDescent="0.25">
      <c r="A3920" t="s">
        <v>3673</v>
      </c>
      <c r="B3920" s="2">
        <v>0</v>
      </c>
      <c r="E3920" s="4" t="e">
        <v>#N/A</v>
      </c>
      <c r="F3920" s="4">
        <v>0.18</v>
      </c>
      <c r="K3920" s="4">
        <v>0.17</v>
      </c>
      <c r="L3920" s="4">
        <v>0.32090000000000002</v>
      </c>
      <c r="M3920" s="4">
        <v>0.52769999999999995</v>
      </c>
      <c r="N3920" s="4">
        <v>0.48</v>
      </c>
      <c r="O3920" s="4">
        <v>0.40039999999999998</v>
      </c>
      <c r="P3920" s="4">
        <v>0.50390000000000001</v>
      </c>
    </row>
    <row r="3921" spans="1:16" x14ac:dyDescent="0.25">
      <c r="A3921" t="s">
        <v>3674</v>
      </c>
      <c r="B3921" s="2">
        <v>0</v>
      </c>
      <c r="E3921" s="4" t="e">
        <v>#N/A</v>
      </c>
      <c r="F3921" s="4">
        <v>0.18</v>
      </c>
      <c r="K3921" s="4">
        <v>0.17</v>
      </c>
      <c r="L3921" s="4">
        <v>0.32090000000000002</v>
      </c>
      <c r="M3921" s="4">
        <v>0.52769999999999995</v>
      </c>
      <c r="N3921" s="4">
        <v>0.48</v>
      </c>
      <c r="O3921" s="4">
        <v>0.40039999999999998</v>
      </c>
      <c r="P3921" s="4">
        <v>0.50390000000000001</v>
      </c>
    </row>
    <row r="3922" spans="1:16" x14ac:dyDescent="0.25">
      <c r="A3922" t="s">
        <v>3675</v>
      </c>
      <c r="B3922" s="2">
        <v>0</v>
      </c>
      <c r="E3922" s="4" t="e">
        <v>#N/A</v>
      </c>
      <c r="F3922" s="4">
        <v>0.18</v>
      </c>
      <c r="K3922" s="4">
        <v>0.17</v>
      </c>
      <c r="L3922" s="4">
        <v>0.32090000000000002</v>
      </c>
      <c r="M3922" s="4">
        <v>0.52769999999999995</v>
      </c>
      <c r="N3922" s="4">
        <v>0.48</v>
      </c>
      <c r="O3922" s="4">
        <v>0.40039999999999998</v>
      </c>
      <c r="P3922" s="4">
        <v>0.50390000000000001</v>
      </c>
    </row>
    <row r="3923" spans="1:16" x14ac:dyDescent="0.25">
      <c r="A3923" t="s">
        <v>3676</v>
      </c>
      <c r="B3923" s="2">
        <v>0</v>
      </c>
      <c r="E3923" s="4" t="e">
        <v>#N/A</v>
      </c>
      <c r="F3923" s="4">
        <v>0.18</v>
      </c>
      <c r="K3923" s="4">
        <v>0.17</v>
      </c>
      <c r="L3923" s="4">
        <v>0.32090000000000002</v>
      </c>
      <c r="M3923" s="4">
        <v>0.52769999999999995</v>
      </c>
      <c r="N3923" s="4">
        <v>0.48</v>
      </c>
      <c r="O3923" s="4">
        <v>0.40039999999999998</v>
      </c>
      <c r="P3923" s="4">
        <v>0.50390000000000001</v>
      </c>
    </row>
    <row r="3924" spans="1:16" x14ac:dyDescent="0.25">
      <c r="A3924" t="s">
        <v>3677</v>
      </c>
      <c r="B3924" s="2">
        <v>0</v>
      </c>
      <c r="E3924" s="4" t="e">
        <v>#N/A</v>
      </c>
      <c r="F3924" s="4">
        <v>0.18</v>
      </c>
      <c r="K3924" s="4">
        <v>0.17</v>
      </c>
      <c r="L3924" s="4">
        <v>0.32090000000000002</v>
      </c>
      <c r="M3924" s="4">
        <v>0.52769999999999995</v>
      </c>
      <c r="N3924" s="4">
        <v>0.48</v>
      </c>
      <c r="O3924" s="4">
        <v>0.40039999999999998</v>
      </c>
      <c r="P3924" s="4">
        <v>0.50390000000000001</v>
      </c>
    </row>
    <row r="3925" spans="1:16" x14ac:dyDescent="0.25">
      <c r="A3925" t="s">
        <v>3678</v>
      </c>
      <c r="B3925" s="2">
        <v>0</v>
      </c>
      <c r="E3925" s="4" t="e">
        <v>#N/A</v>
      </c>
      <c r="F3925" s="4">
        <v>0.18</v>
      </c>
      <c r="K3925" s="4">
        <v>0.17</v>
      </c>
      <c r="L3925" s="4">
        <v>0.32090000000000002</v>
      </c>
      <c r="M3925" s="4">
        <v>0.52769999999999995</v>
      </c>
      <c r="N3925" s="4">
        <v>0.48</v>
      </c>
      <c r="O3925" s="4">
        <v>0.40039999999999998</v>
      </c>
      <c r="P3925" s="4">
        <v>0.50390000000000001</v>
      </c>
    </row>
    <row r="3926" spans="1:16" x14ac:dyDescent="0.25">
      <c r="A3926" t="s">
        <v>3679</v>
      </c>
      <c r="B3926" s="2">
        <v>0</v>
      </c>
      <c r="E3926" s="4" t="e">
        <v>#N/A</v>
      </c>
      <c r="F3926" s="4">
        <v>0.18</v>
      </c>
      <c r="K3926" s="4">
        <v>0.17</v>
      </c>
      <c r="L3926" s="4">
        <v>0.32090000000000002</v>
      </c>
      <c r="M3926" s="4">
        <v>0.52769999999999995</v>
      </c>
      <c r="N3926" s="4">
        <v>0.48</v>
      </c>
      <c r="O3926" s="4">
        <v>0.40039999999999998</v>
      </c>
      <c r="P3926" s="4">
        <v>0.50390000000000001</v>
      </c>
    </row>
    <row r="3927" spans="1:16" x14ac:dyDescent="0.25">
      <c r="A3927" t="s">
        <v>3680</v>
      </c>
      <c r="B3927" s="2">
        <v>0</v>
      </c>
      <c r="E3927" s="4" t="e">
        <v>#N/A</v>
      </c>
      <c r="F3927" s="4">
        <v>0.18</v>
      </c>
      <c r="K3927" s="4">
        <v>0.17</v>
      </c>
      <c r="L3927" s="4">
        <v>0.32090000000000002</v>
      </c>
      <c r="M3927" s="4">
        <v>0.52769999999999995</v>
      </c>
      <c r="N3927" s="4">
        <v>0.48</v>
      </c>
      <c r="O3927" s="4">
        <v>0.40039999999999998</v>
      </c>
      <c r="P3927" s="4">
        <v>0.50390000000000001</v>
      </c>
    </row>
    <row r="3928" spans="1:16" x14ac:dyDescent="0.25">
      <c r="A3928" t="s">
        <v>3681</v>
      </c>
      <c r="B3928" s="2">
        <v>0</v>
      </c>
      <c r="E3928" s="4" t="e">
        <v>#N/A</v>
      </c>
      <c r="F3928" s="4">
        <v>0.18</v>
      </c>
      <c r="K3928" s="4">
        <v>0.17</v>
      </c>
      <c r="L3928" s="4">
        <v>0.32090000000000002</v>
      </c>
      <c r="M3928" s="4">
        <v>0.52769999999999995</v>
      </c>
      <c r="N3928" s="4">
        <v>0.48</v>
      </c>
      <c r="O3928" s="4">
        <v>0.40039999999999998</v>
      </c>
      <c r="P3928" s="4">
        <v>0.50390000000000001</v>
      </c>
    </row>
    <row r="3929" spans="1:16" x14ac:dyDescent="0.25">
      <c r="A3929" t="s">
        <v>3682</v>
      </c>
      <c r="B3929" s="2">
        <v>0</v>
      </c>
      <c r="E3929" s="4" t="e">
        <v>#N/A</v>
      </c>
      <c r="F3929" s="4">
        <v>0.18</v>
      </c>
      <c r="K3929" s="4">
        <v>0.17</v>
      </c>
      <c r="L3929" s="4">
        <v>0.32090000000000002</v>
      </c>
      <c r="M3929" s="4">
        <v>0.52769999999999995</v>
      </c>
      <c r="N3929" s="4">
        <v>0.48</v>
      </c>
      <c r="O3929" s="4">
        <v>0.40039999999999998</v>
      </c>
      <c r="P3929" s="4">
        <v>0.50390000000000001</v>
      </c>
    </row>
    <row r="3930" spans="1:16" x14ac:dyDescent="0.25">
      <c r="A3930" t="s">
        <v>3683</v>
      </c>
      <c r="B3930" s="2">
        <v>0</v>
      </c>
      <c r="E3930" s="4" t="e">
        <v>#N/A</v>
      </c>
      <c r="F3930" s="4">
        <v>0.18</v>
      </c>
      <c r="K3930" s="4">
        <v>0.17</v>
      </c>
      <c r="L3930" s="4">
        <v>0.32090000000000002</v>
      </c>
      <c r="M3930" s="4">
        <v>0.52769999999999995</v>
      </c>
      <c r="N3930" s="4">
        <v>0.48</v>
      </c>
      <c r="O3930" s="4">
        <v>0.40039999999999998</v>
      </c>
      <c r="P3930" s="4">
        <v>0.50390000000000001</v>
      </c>
    </row>
    <row r="3931" spans="1:16" x14ac:dyDescent="0.25">
      <c r="A3931" t="s">
        <v>3684</v>
      </c>
      <c r="B3931" s="2">
        <v>0</v>
      </c>
      <c r="E3931" s="4" t="e">
        <v>#N/A</v>
      </c>
      <c r="F3931" s="4">
        <v>0.18</v>
      </c>
      <c r="K3931" s="4">
        <v>0.17</v>
      </c>
      <c r="L3931" s="4">
        <v>0.32090000000000002</v>
      </c>
      <c r="M3931" s="4">
        <v>0.52769999999999995</v>
      </c>
      <c r="N3931" s="4">
        <v>0.48</v>
      </c>
      <c r="O3931" s="4">
        <v>0.40039999999999998</v>
      </c>
      <c r="P3931" s="4">
        <v>0.50390000000000001</v>
      </c>
    </row>
    <row r="3932" spans="1:16" x14ac:dyDescent="0.25">
      <c r="A3932" t="s">
        <v>3685</v>
      </c>
      <c r="B3932" s="2">
        <v>0</v>
      </c>
      <c r="E3932" s="4" t="e">
        <v>#N/A</v>
      </c>
      <c r="F3932" s="4">
        <v>0.18</v>
      </c>
      <c r="K3932" s="4">
        <v>0.17</v>
      </c>
      <c r="L3932" s="4">
        <v>0.32090000000000002</v>
      </c>
      <c r="M3932" s="4">
        <v>0.52769999999999995</v>
      </c>
      <c r="N3932" s="4">
        <v>0.48</v>
      </c>
      <c r="O3932" s="4">
        <v>0.40039999999999998</v>
      </c>
      <c r="P3932" s="4">
        <v>0.50390000000000001</v>
      </c>
    </row>
    <row r="3933" spans="1:16" x14ac:dyDescent="0.25">
      <c r="A3933" t="s">
        <v>3686</v>
      </c>
      <c r="B3933" s="2">
        <v>0</v>
      </c>
      <c r="E3933" s="4" t="e">
        <v>#N/A</v>
      </c>
      <c r="F3933" s="4">
        <v>0.18</v>
      </c>
      <c r="K3933" s="4">
        <v>0.17</v>
      </c>
      <c r="L3933" s="4">
        <v>0.32090000000000002</v>
      </c>
      <c r="M3933" s="4">
        <v>0.52769999999999995</v>
      </c>
      <c r="N3933" s="4">
        <v>0.48</v>
      </c>
      <c r="O3933" s="4">
        <v>0.40039999999999998</v>
      </c>
      <c r="P3933" s="4">
        <v>0.50390000000000001</v>
      </c>
    </row>
    <row r="3934" spans="1:16" x14ac:dyDescent="0.25">
      <c r="A3934" t="s">
        <v>3687</v>
      </c>
      <c r="B3934" s="2">
        <v>0</v>
      </c>
      <c r="E3934" s="4" t="e">
        <v>#N/A</v>
      </c>
      <c r="F3934" s="4">
        <v>0.18</v>
      </c>
      <c r="K3934" s="4">
        <v>0.17</v>
      </c>
      <c r="L3934" s="4">
        <v>0.32090000000000002</v>
      </c>
      <c r="M3934" s="4">
        <v>0.52769999999999995</v>
      </c>
      <c r="N3934" s="4">
        <v>0.48</v>
      </c>
      <c r="O3934" s="4">
        <v>0.40039999999999998</v>
      </c>
      <c r="P3934" s="4">
        <v>0.50390000000000001</v>
      </c>
    </row>
    <row r="3935" spans="1:16" x14ac:dyDescent="0.25">
      <c r="A3935" t="s">
        <v>3688</v>
      </c>
      <c r="B3935" s="2">
        <v>0</v>
      </c>
      <c r="E3935" s="4" t="e">
        <v>#N/A</v>
      </c>
      <c r="F3935" s="4">
        <v>0.18</v>
      </c>
      <c r="K3935" s="4">
        <v>0.17</v>
      </c>
      <c r="L3935" s="4">
        <v>0.32090000000000002</v>
      </c>
      <c r="M3935" s="4">
        <v>0.52769999999999995</v>
      </c>
      <c r="N3935" s="4">
        <v>0.48</v>
      </c>
      <c r="O3935" s="4">
        <v>0.40039999999999998</v>
      </c>
      <c r="P3935" s="4">
        <v>0.50390000000000001</v>
      </c>
    </row>
    <row r="3936" spans="1:16" x14ac:dyDescent="0.25">
      <c r="A3936" t="s">
        <v>3689</v>
      </c>
      <c r="B3936" s="2">
        <v>0</v>
      </c>
      <c r="E3936" s="4" t="e">
        <v>#N/A</v>
      </c>
      <c r="F3936" s="4">
        <v>0.18</v>
      </c>
      <c r="K3936" s="4">
        <v>0.17</v>
      </c>
      <c r="L3936" s="4">
        <v>0.32090000000000002</v>
      </c>
      <c r="M3936" s="4">
        <v>0.52769999999999995</v>
      </c>
      <c r="N3936" s="4">
        <v>0.48</v>
      </c>
      <c r="O3936" s="4">
        <v>0.40039999999999998</v>
      </c>
      <c r="P3936" s="4">
        <v>0.50390000000000001</v>
      </c>
    </row>
    <row r="3937" spans="1:16" x14ac:dyDescent="0.25">
      <c r="A3937" t="s">
        <v>3690</v>
      </c>
      <c r="B3937" s="2">
        <v>0</v>
      </c>
      <c r="E3937" s="4" t="e">
        <v>#N/A</v>
      </c>
      <c r="F3937" s="4">
        <v>0.18</v>
      </c>
      <c r="K3937" s="4">
        <v>0.17</v>
      </c>
      <c r="L3937" s="4">
        <v>0.32090000000000002</v>
      </c>
      <c r="M3937" s="4">
        <v>0.52769999999999995</v>
      </c>
      <c r="N3937" s="4">
        <v>0.48</v>
      </c>
      <c r="O3937" s="4">
        <v>0.40039999999999998</v>
      </c>
      <c r="P3937" s="4">
        <v>0.50390000000000001</v>
      </c>
    </row>
    <row r="3938" spans="1:16" x14ac:dyDescent="0.25">
      <c r="A3938" t="s">
        <v>3691</v>
      </c>
      <c r="B3938" s="2">
        <v>0</v>
      </c>
      <c r="E3938" s="4" t="e">
        <v>#N/A</v>
      </c>
      <c r="F3938" s="4">
        <v>0.18</v>
      </c>
      <c r="K3938" s="4">
        <v>0.17</v>
      </c>
      <c r="L3938" s="4">
        <v>0.32090000000000002</v>
      </c>
      <c r="M3938" s="4">
        <v>0.52769999999999995</v>
      </c>
      <c r="N3938" s="4">
        <v>0.48</v>
      </c>
      <c r="O3938" s="4">
        <v>0.40039999999999998</v>
      </c>
      <c r="P3938" s="4">
        <v>0.50390000000000001</v>
      </c>
    </row>
    <row r="3939" spans="1:16" x14ac:dyDescent="0.25">
      <c r="A3939" t="s">
        <v>3692</v>
      </c>
      <c r="B3939" s="2">
        <v>0</v>
      </c>
      <c r="E3939" s="4" t="e">
        <v>#N/A</v>
      </c>
      <c r="F3939" s="4">
        <v>0.18</v>
      </c>
      <c r="K3939" s="4">
        <v>0.17</v>
      </c>
      <c r="L3939" s="4">
        <v>0.32090000000000002</v>
      </c>
      <c r="M3939" s="4">
        <v>0.52769999999999995</v>
      </c>
      <c r="N3939" s="4">
        <v>0.48</v>
      </c>
      <c r="O3939" s="4">
        <v>0.40039999999999998</v>
      </c>
      <c r="P3939" s="4">
        <v>0.50390000000000001</v>
      </c>
    </row>
    <row r="3940" spans="1:16" x14ac:dyDescent="0.25">
      <c r="A3940" t="s">
        <v>3693</v>
      </c>
      <c r="B3940" s="2">
        <v>0</v>
      </c>
      <c r="E3940" s="4" t="e">
        <v>#N/A</v>
      </c>
      <c r="F3940" s="4">
        <v>0.18</v>
      </c>
      <c r="K3940" s="4">
        <v>0.17</v>
      </c>
      <c r="L3940" s="4">
        <v>0.32090000000000002</v>
      </c>
      <c r="M3940" s="4">
        <v>0.52769999999999995</v>
      </c>
      <c r="N3940" s="4">
        <v>0.48</v>
      </c>
      <c r="O3940" s="4">
        <v>0.40039999999999998</v>
      </c>
      <c r="P3940" s="4">
        <v>0.50390000000000001</v>
      </c>
    </row>
    <row r="3941" spans="1:16" x14ac:dyDescent="0.25">
      <c r="A3941" t="s">
        <v>3694</v>
      </c>
      <c r="B3941" s="2">
        <v>0</v>
      </c>
      <c r="E3941" s="4" t="e">
        <v>#N/A</v>
      </c>
      <c r="F3941" s="4">
        <v>0.18</v>
      </c>
      <c r="K3941" s="4">
        <v>0.17</v>
      </c>
      <c r="L3941" s="4">
        <v>0.32090000000000002</v>
      </c>
      <c r="M3941" s="4">
        <v>0.52769999999999995</v>
      </c>
      <c r="N3941" s="4">
        <v>0.48</v>
      </c>
      <c r="O3941" s="4">
        <v>0.40039999999999998</v>
      </c>
      <c r="P3941" s="4">
        <v>0.50390000000000001</v>
      </c>
    </row>
    <row r="3942" spans="1:16" x14ac:dyDescent="0.25">
      <c r="A3942" t="s">
        <v>3695</v>
      </c>
      <c r="B3942" s="2">
        <v>0</v>
      </c>
      <c r="E3942" s="4" t="e">
        <v>#N/A</v>
      </c>
      <c r="F3942" s="4">
        <v>0.18</v>
      </c>
      <c r="K3942" s="4">
        <v>0.17</v>
      </c>
      <c r="L3942" s="4">
        <v>0.32090000000000002</v>
      </c>
      <c r="M3942" s="4">
        <v>0.52769999999999995</v>
      </c>
      <c r="N3942" s="4">
        <v>0.48</v>
      </c>
      <c r="O3942" s="4">
        <v>0.40039999999999998</v>
      </c>
      <c r="P3942" s="4">
        <v>0.50390000000000001</v>
      </c>
    </row>
    <row r="3943" spans="1:16" x14ac:dyDescent="0.25">
      <c r="A3943" t="s">
        <v>3696</v>
      </c>
      <c r="B3943" s="2">
        <v>0</v>
      </c>
      <c r="E3943" s="4" t="e">
        <v>#N/A</v>
      </c>
      <c r="F3943" s="4">
        <v>0.18</v>
      </c>
      <c r="K3943" s="4">
        <v>0.17</v>
      </c>
      <c r="L3943" s="4">
        <v>0.32090000000000002</v>
      </c>
      <c r="M3943" s="4">
        <v>0.52769999999999995</v>
      </c>
      <c r="N3943" s="4">
        <v>0.48</v>
      </c>
      <c r="O3943" s="4">
        <v>0.40039999999999998</v>
      </c>
      <c r="P3943" s="4">
        <v>0.50390000000000001</v>
      </c>
    </row>
    <row r="3944" spans="1:16" x14ac:dyDescent="0.25">
      <c r="A3944" t="s">
        <v>3697</v>
      </c>
      <c r="B3944" s="2">
        <v>0</v>
      </c>
      <c r="E3944" s="4" t="e">
        <v>#N/A</v>
      </c>
      <c r="F3944" s="4">
        <v>0.18</v>
      </c>
      <c r="K3944" s="4">
        <v>0.17</v>
      </c>
      <c r="L3944" s="4">
        <v>0.32090000000000002</v>
      </c>
      <c r="M3944" s="4">
        <v>0.52769999999999995</v>
      </c>
      <c r="N3944" s="4">
        <v>0.48</v>
      </c>
      <c r="O3944" s="4">
        <v>0.40039999999999998</v>
      </c>
      <c r="P3944" s="4">
        <v>0.50390000000000001</v>
      </c>
    </row>
    <row r="3945" spans="1:16" x14ac:dyDescent="0.25">
      <c r="A3945" t="s">
        <v>3698</v>
      </c>
      <c r="B3945" s="2">
        <v>0</v>
      </c>
      <c r="E3945" s="4" t="e">
        <v>#N/A</v>
      </c>
      <c r="F3945" s="4">
        <v>0.18</v>
      </c>
      <c r="K3945" s="4">
        <v>0.17</v>
      </c>
      <c r="L3945" s="4">
        <v>0.32090000000000002</v>
      </c>
      <c r="M3945" s="4">
        <v>0.52769999999999995</v>
      </c>
      <c r="N3945" s="4">
        <v>0.48</v>
      </c>
      <c r="O3945" s="4">
        <v>0.40039999999999998</v>
      </c>
      <c r="P3945" s="4">
        <v>0.50390000000000001</v>
      </c>
    </row>
    <row r="3946" spans="1:16" x14ac:dyDescent="0.25">
      <c r="A3946" t="s">
        <v>3699</v>
      </c>
      <c r="B3946" s="2">
        <v>0</v>
      </c>
      <c r="E3946" s="4" t="e">
        <v>#N/A</v>
      </c>
      <c r="F3946" s="4">
        <v>0.18</v>
      </c>
      <c r="K3946" s="4">
        <v>0.17</v>
      </c>
      <c r="L3946" s="4">
        <v>0.32090000000000002</v>
      </c>
      <c r="M3946" s="4">
        <v>0.52769999999999995</v>
      </c>
      <c r="N3946" s="4">
        <v>0.48</v>
      </c>
      <c r="O3946" s="4">
        <v>0.40039999999999998</v>
      </c>
      <c r="P3946" s="4">
        <v>0.50390000000000001</v>
      </c>
    </row>
    <row r="3947" spans="1:16" x14ac:dyDescent="0.25">
      <c r="A3947" t="s">
        <v>3700</v>
      </c>
      <c r="B3947" s="2">
        <v>0</v>
      </c>
      <c r="E3947" s="4" t="e">
        <v>#N/A</v>
      </c>
      <c r="F3947" s="4">
        <v>0.18</v>
      </c>
      <c r="K3947" s="4">
        <v>0.17</v>
      </c>
      <c r="L3947" s="4">
        <v>0.32090000000000002</v>
      </c>
      <c r="M3947" s="4">
        <v>0.52769999999999995</v>
      </c>
      <c r="N3947" s="4">
        <v>0.48</v>
      </c>
      <c r="O3947" s="4">
        <v>0.40039999999999998</v>
      </c>
      <c r="P3947" s="4">
        <v>0.50390000000000001</v>
      </c>
    </row>
    <row r="3948" spans="1:16" x14ac:dyDescent="0.25">
      <c r="A3948" t="s">
        <v>3701</v>
      </c>
      <c r="B3948" s="2">
        <v>0</v>
      </c>
      <c r="E3948" s="4" t="e">
        <v>#N/A</v>
      </c>
      <c r="F3948" s="4">
        <v>0.18</v>
      </c>
      <c r="K3948" s="4">
        <v>0.17</v>
      </c>
      <c r="L3948" s="4">
        <v>0.32090000000000002</v>
      </c>
      <c r="M3948" s="4">
        <v>0.52769999999999995</v>
      </c>
      <c r="N3948" s="4">
        <v>0.48</v>
      </c>
      <c r="O3948" s="4">
        <v>0.40039999999999998</v>
      </c>
      <c r="P3948" s="4">
        <v>0.50390000000000001</v>
      </c>
    </row>
    <row r="3949" spans="1:16" x14ac:dyDescent="0.25">
      <c r="A3949" t="s">
        <v>3702</v>
      </c>
      <c r="B3949" s="2">
        <v>0</v>
      </c>
      <c r="E3949" s="4" t="e">
        <v>#N/A</v>
      </c>
      <c r="F3949" s="4">
        <v>0.18</v>
      </c>
      <c r="K3949" s="4">
        <v>0.17</v>
      </c>
      <c r="L3949" s="4">
        <v>0.32090000000000002</v>
      </c>
      <c r="M3949" s="4">
        <v>0.52769999999999995</v>
      </c>
      <c r="N3949" s="4">
        <v>0.48</v>
      </c>
      <c r="O3949" s="4">
        <v>0.40039999999999998</v>
      </c>
      <c r="P3949" s="4">
        <v>0.50390000000000001</v>
      </c>
    </row>
    <row r="3950" spans="1:16" x14ac:dyDescent="0.25">
      <c r="A3950" t="s">
        <v>3703</v>
      </c>
      <c r="B3950" s="2">
        <v>0</v>
      </c>
      <c r="E3950" s="4" t="e">
        <v>#N/A</v>
      </c>
      <c r="F3950" s="4">
        <v>0.18</v>
      </c>
      <c r="K3950" s="4">
        <v>0.17</v>
      </c>
      <c r="L3950" s="4">
        <v>0.32090000000000002</v>
      </c>
      <c r="M3950" s="4">
        <v>0.52769999999999995</v>
      </c>
      <c r="N3950" s="4">
        <v>0.48</v>
      </c>
      <c r="O3950" s="4">
        <v>0.40039999999999998</v>
      </c>
      <c r="P3950" s="4">
        <v>0.50390000000000001</v>
      </c>
    </row>
    <row r="3951" spans="1:16" x14ac:dyDescent="0.25">
      <c r="A3951" t="s">
        <v>3704</v>
      </c>
      <c r="B3951" s="2">
        <v>0</v>
      </c>
      <c r="E3951" s="4" t="e">
        <v>#N/A</v>
      </c>
      <c r="F3951" s="4">
        <v>0.18</v>
      </c>
      <c r="K3951" s="4">
        <v>0.17</v>
      </c>
      <c r="L3951" s="4">
        <v>0.32090000000000002</v>
      </c>
      <c r="M3951" s="4">
        <v>0.52769999999999995</v>
      </c>
      <c r="N3951" s="4">
        <v>0.48</v>
      </c>
      <c r="O3951" s="4">
        <v>0.40039999999999998</v>
      </c>
      <c r="P3951" s="4">
        <v>0.50390000000000001</v>
      </c>
    </row>
    <row r="3952" spans="1:16" x14ac:dyDescent="0.25">
      <c r="A3952" t="s">
        <v>3705</v>
      </c>
      <c r="B3952" s="2">
        <v>0</v>
      </c>
      <c r="E3952" s="4" t="e">
        <v>#N/A</v>
      </c>
      <c r="F3952" s="4">
        <v>0.18</v>
      </c>
      <c r="K3952" s="4">
        <v>0.17</v>
      </c>
      <c r="L3952" s="4">
        <v>0.32090000000000002</v>
      </c>
      <c r="M3952" s="4">
        <v>0.52769999999999995</v>
      </c>
      <c r="N3952" s="4">
        <v>0.48</v>
      </c>
      <c r="O3952" s="4">
        <v>0.40039999999999998</v>
      </c>
      <c r="P3952" s="4">
        <v>0.50390000000000001</v>
      </c>
    </row>
    <row r="3953" spans="1:16" x14ac:dyDescent="0.25">
      <c r="A3953" t="s">
        <v>3706</v>
      </c>
      <c r="B3953" s="2">
        <v>0</v>
      </c>
      <c r="E3953" s="4" t="e">
        <v>#N/A</v>
      </c>
      <c r="F3953" s="4">
        <v>0.18</v>
      </c>
      <c r="K3953" s="4">
        <v>0.17</v>
      </c>
      <c r="L3953" s="4">
        <v>0.32090000000000002</v>
      </c>
      <c r="M3953" s="4">
        <v>0.52769999999999995</v>
      </c>
      <c r="N3953" s="4">
        <v>0.48</v>
      </c>
      <c r="O3953" s="4">
        <v>0.40039999999999998</v>
      </c>
      <c r="P3953" s="4">
        <v>0.50390000000000001</v>
      </c>
    </row>
    <row r="3954" spans="1:16" x14ac:dyDescent="0.25">
      <c r="A3954" t="s">
        <v>3707</v>
      </c>
      <c r="B3954" s="2">
        <v>0</v>
      </c>
      <c r="E3954" s="4" t="e">
        <v>#N/A</v>
      </c>
      <c r="F3954" s="4">
        <v>0.18</v>
      </c>
      <c r="K3954" s="4">
        <v>0.17</v>
      </c>
      <c r="L3954" s="4">
        <v>0.32090000000000002</v>
      </c>
      <c r="M3954" s="4">
        <v>0.52769999999999995</v>
      </c>
      <c r="N3954" s="4">
        <v>0.48</v>
      </c>
      <c r="O3954" s="4">
        <v>0.40039999999999998</v>
      </c>
      <c r="P3954" s="4">
        <v>0.50390000000000001</v>
      </c>
    </row>
    <row r="3955" spans="1:16" x14ac:dyDescent="0.25">
      <c r="A3955" t="s">
        <v>3708</v>
      </c>
      <c r="B3955" s="2">
        <v>0</v>
      </c>
      <c r="E3955" s="4" t="e">
        <v>#N/A</v>
      </c>
      <c r="F3955" s="4">
        <v>0.18</v>
      </c>
      <c r="K3955" s="4">
        <v>0.17</v>
      </c>
      <c r="L3955" s="4">
        <v>0.32090000000000002</v>
      </c>
      <c r="M3955" s="4">
        <v>0.52769999999999995</v>
      </c>
      <c r="N3955" s="4">
        <v>0.48</v>
      </c>
      <c r="O3955" s="4">
        <v>0.40039999999999998</v>
      </c>
      <c r="P3955" s="4">
        <v>0.50390000000000001</v>
      </c>
    </row>
    <row r="3956" spans="1:16" x14ac:dyDescent="0.25">
      <c r="A3956" t="s">
        <v>3709</v>
      </c>
      <c r="B3956" s="2">
        <v>0</v>
      </c>
      <c r="E3956" s="4" t="e">
        <v>#N/A</v>
      </c>
      <c r="F3956" s="4">
        <v>0.18</v>
      </c>
      <c r="K3956" s="4">
        <v>0.17</v>
      </c>
      <c r="L3956" s="4">
        <v>0.32090000000000002</v>
      </c>
      <c r="M3956" s="4">
        <v>0.52769999999999995</v>
      </c>
      <c r="N3956" s="4">
        <v>0.48</v>
      </c>
      <c r="O3956" s="4">
        <v>0.40039999999999998</v>
      </c>
      <c r="P3956" s="4">
        <v>0.50390000000000001</v>
      </c>
    </row>
    <row r="3957" spans="1:16" x14ac:dyDescent="0.25">
      <c r="A3957" t="s">
        <v>3710</v>
      </c>
      <c r="B3957" s="2">
        <v>0</v>
      </c>
      <c r="E3957" s="4" t="e">
        <v>#N/A</v>
      </c>
      <c r="F3957" s="4">
        <v>0.18</v>
      </c>
      <c r="K3957" s="4">
        <v>0.17</v>
      </c>
      <c r="L3957" s="4">
        <v>0.32090000000000002</v>
      </c>
      <c r="M3957" s="4">
        <v>0.52769999999999995</v>
      </c>
      <c r="N3957" s="4">
        <v>0.48</v>
      </c>
      <c r="O3957" s="4">
        <v>0.40039999999999998</v>
      </c>
      <c r="P3957" s="4">
        <v>0.50390000000000001</v>
      </c>
    </row>
    <row r="3958" spans="1:16" x14ac:dyDescent="0.25">
      <c r="A3958" t="s">
        <v>3711</v>
      </c>
      <c r="B3958" s="2">
        <v>0</v>
      </c>
      <c r="E3958" s="4" t="e">
        <v>#N/A</v>
      </c>
      <c r="F3958" s="4">
        <v>0.18</v>
      </c>
      <c r="K3958" s="4">
        <v>0.17</v>
      </c>
      <c r="L3958" s="4">
        <v>0.32090000000000002</v>
      </c>
      <c r="M3958" s="4">
        <v>0.52769999999999995</v>
      </c>
      <c r="N3958" s="4">
        <v>0.48</v>
      </c>
      <c r="O3958" s="4">
        <v>0.40039999999999998</v>
      </c>
      <c r="P3958" s="4">
        <v>0.50390000000000001</v>
      </c>
    </row>
    <row r="3959" spans="1:16" x14ac:dyDescent="0.25">
      <c r="A3959" t="s">
        <v>3712</v>
      </c>
      <c r="B3959" s="2">
        <v>0</v>
      </c>
      <c r="E3959" s="4" t="e">
        <v>#N/A</v>
      </c>
      <c r="F3959" s="4">
        <v>0.18</v>
      </c>
      <c r="K3959" s="4">
        <v>0.17</v>
      </c>
      <c r="L3959" s="4">
        <v>0.32090000000000002</v>
      </c>
      <c r="M3959" s="4">
        <v>0.52769999999999995</v>
      </c>
      <c r="N3959" s="4">
        <v>0.48</v>
      </c>
      <c r="O3959" s="4">
        <v>0.40039999999999998</v>
      </c>
      <c r="P3959" s="4">
        <v>0.50390000000000001</v>
      </c>
    </row>
    <row r="3960" spans="1:16" x14ac:dyDescent="0.25">
      <c r="A3960" t="s">
        <v>3713</v>
      </c>
      <c r="B3960" s="2">
        <v>0</v>
      </c>
      <c r="E3960" s="4" t="e">
        <v>#N/A</v>
      </c>
      <c r="F3960" s="4">
        <v>0.18</v>
      </c>
      <c r="K3960" s="4">
        <v>0.17</v>
      </c>
      <c r="L3960" s="4">
        <v>0.32090000000000002</v>
      </c>
      <c r="M3960" s="4">
        <v>0.52769999999999995</v>
      </c>
      <c r="N3960" s="4">
        <v>0.48</v>
      </c>
      <c r="O3960" s="4">
        <v>0.40039999999999998</v>
      </c>
      <c r="P3960" s="4">
        <v>0.50390000000000001</v>
      </c>
    </row>
    <row r="3961" spans="1:16" x14ac:dyDescent="0.25">
      <c r="A3961" t="s">
        <v>3714</v>
      </c>
      <c r="B3961" s="2">
        <v>0</v>
      </c>
      <c r="E3961" s="4" t="e">
        <v>#N/A</v>
      </c>
      <c r="F3961" s="4">
        <v>0.18</v>
      </c>
      <c r="K3961" s="4">
        <v>0.17</v>
      </c>
      <c r="L3961" s="4">
        <v>0.32090000000000002</v>
      </c>
      <c r="M3961" s="4">
        <v>0.52769999999999995</v>
      </c>
      <c r="N3961" s="4">
        <v>0.48</v>
      </c>
      <c r="O3961" s="4">
        <v>0.40039999999999998</v>
      </c>
      <c r="P3961" s="4">
        <v>0.50390000000000001</v>
      </c>
    </row>
    <row r="3962" spans="1:16" x14ac:dyDescent="0.25">
      <c r="A3962" t="s">
        <v>3715</v>
      </c>
      <c r="B3962" s="2">
        <v>0</v>
      </c>
      <c r="E3962" s="4" t="e">
        <v>#N/A</v>
      </c>
      <c r="F3962" s="4">
        <v>0.18</v>
      </c>
      <c r="K3962" s="4">
        <v>0.17</v>
      </c>
      <c r="L3962" s="4">
        <v>0.32090000000000002</v>
      </c>
      <c r="M3962" s="4">
        <v>0.52769999999999995</v>
      </c>
      <c r="N3962" s="4">
        <v>0.48</v>
      </c>
      <c r="O3962" s="4">
        <v>0.40039999999999998</v>
      </c>
      <c r="P3962" s="4">
        <v>0.50390000000000001</v>
      </c>
    </row>
    <row r="3963" spans="1:16" x14ac:dyDescent="0.25">
      <c r="A3963" t="s">
        <v>3716</v>
      </c>
      <c r="B3963" s="2">
        <v>0</v>
      </c>
      <c r="E3963" s="4" t="e">
        <v>#N/A</v>
      </c>
      <c r="F3963" s="4">
        <v>0.18</v>
      </c>
      <c r="K3963" s="4">
        <v>0.17</v>
      </c>
      <c r="L3963" s="4">
        <v>0.32090000000000002</v>
      </c>
      <c r="M3963" s="4">
        <v>0.52769999999999995</v>
      </c>
      <c r="N3963" s="4">
        <v>0.48</v>
      </c>
      <c r="O3963" s="4">
        <v>0.40039999999999998</v>
      </c>
      <c r="P3963" s="4">
        <v>0.50390000000000001</v>
      </c>
    </row>
    <row r="3964" spans="1:16" x14ac:dyDescent="0.25">
      <c r="A3964" t="s">
        <v>3717</v>
      </c>
      <c r="B3964" s="2">
        <v>0</v>
      </c>
      <c r="E3964" s="4" t="e">
        <v>#N/A</v>
      </c>
      <c r="F3964" s="4">
        <v>0.18</v>
      </c>
      <c r="K3964" s="4">
        <v>0.17</v>
      </c>
      <c r="L3964" s="4">
        <v>0.32090000000000002</v>
      </c>
      <c r="M3964" s="4">
        <v>0.52769999999999995</v>
      </c>
      <c r="N3964" s="4">
        <v>0.48</v>
      </c>
      <c r="O3964" s="4">
        <v>0.40039999999999998</v>
      </c>
      <c r="P3964" s="4">
        <v>0.50390000000000001</v>
      </c>
    </row>
    <row r="3965" spans="1:16" x14ac:dyDescent="0.25">
      <c r="A3965" t="s">
        <v>3718</v>
      </c>
      <c r="B3965" s="2">
        <v>0</v>
      </c>
      <c r="E3965" s="4" t="e">
        <v>#N/A</v>
      </c>
      <c r="F3965" s="4">
        <v>0.18</v>
      </c>
      <c r="K3965" s="4">
        <v>0.17</v>
      </c>
      <c r="L3965" s="4">
        <v>0.32090000000000002</v>
      </c>
      <c r="M3965" s="4">
        <v>0.52769999999999995</v>
      </c>
      <c r="N3965" s="4">
        <v>0.48</v>
      </c>
      <c r="O3965" s="4">
        <v>0.40039999999999998</v>
      </c>
      <c r="P3965" s="4">
        <v>0.50390000000000001</v>
      </c>
    </row>
    <row r="3966" spans="1:16" x14ac:dyDescent="0.25">
      <c r="A3966" t="s">
        <v>3719</v>
      </c>
      <c r="B3966" s="2">
        <v>0</v>
      </c>
      <c r="E3966" s="4" t="e">
        <v>#N/A</v>
      </c>
      <c r="F3966" s="4">
        <v>0.18</v>
      </c>
      <c r="K3966" s="4">
        <v>0.17</v>
      </c>
      <c r="L3966" s="4">
        <v>0.32090000000000002</v>
      </c>
      <c r="M3966" s="4">
        <v>0.52769999999999995</v>
      </c>
      <c r="N3966" s="4">
        <v>0.48</v>
      </c>
      <c r="O3966" s="4">
        <v>0.40039999999999998</v>
      </c>
      <c r="P3966" s="4">
        <v>0.50390000000000001</v>
      </c>
    </row>
    <row r="3967" spans="1:16" x14ac:dyDescent="0.25">
      <c r="A3967" t="s">
        <v>3720</v>
      </c>
      <c r="B3967" s="2">
        <v>0</v>
      </c>
      <c r="E3967" s="4" t="e">
        <v>#N/A</v>
      </c>
      <c r="F3967" s="4">
        <v>0.18</v>
      </c>
      <c r="K3967" s="4">
        <v>0.17</v>
      </c>
      <c r="L3967" s="4">
        <v>0.32090000000000002</v>
      </c>
      <c r="M3967" s="4">
        <v>0.52769999999999995</v>
      </c>
      <c r="N3967" s="4">
        <v>0.48</v>
      </c>
      <c r="O3967" s="4">
        <v>0.40039999999999998</v>
      </c>
      <c r="P3967" s="4">
        <v>0.50390000000000001</v>
      </c>
    </row>
    <row r="3968" spans="1:16" x14ac:dyDescent="0.25">
      <c r="A3968" t="s">
        <v>3721</v>
      </c>
      <c r="B3968" s="2">
        <v>0</v>
      </c>
      <c r="E3968" s="4" t="e">
        <v>#N/A</v>
      </c>
      <c r="F3968" s="4">
        <v>0.18</v>
      </c>
      <c r="K3968" s="4">
        <v>0.17</v>
      </c>
      <c r="L3968" s="4">
        <v>0.32090000000000002</v>
      </c>
      <c r="M3968" s="4">
        <v>0.52769999999999995</v>
      </c>
      <c r="N3968" s="4">
        <v>0.48</v>
      </c>
      <c r="O3968" s="4">
        <v>0.40039999999999998</v>
      </c>
      <c r="P3968" s="4">
        <v>0.50390000000000001</v>
      </c>
    </row>
    <row r="3969" spans="1:16" x14ac:dyDescent="0.25">
      <c r="A3969" t="s">
        <v>3722</v>
      </c>
      <c r="B3969" s="2">
        <v>0</v>
      </c>
      <c r="E3969" s="4" t="e">
        <v>#N/A</v>
      </c>
      <c r="F3969" s="4">
        <v>0.18</v>
      </c>
      <c r="K3969" s="4">
        <v>0.17</v>
      </c>
      <c r="L3969" s="4">
        <v>0.32090000000000002</v>
      </c>
      <c r="M3969" s="4">
        <v>0.52769999999999995</v>
      </c>
      <c r="N3969" s="4">
        <v>0.48</v>
      </c>
      <c r="O3969" s="4">
        <v>0.40039999999999998</v>
      </c>
      <c r="P3969" s="4">
        <v>0.50390000000000001</v>
      </c>
    </row>
    <row r="3970" spans="1:16" x14ac:dyDescent="0.25">
      <c r="A3970" t="s">
        <v>3723</v>
      </c>
      <c r="B3970" s="2">
        <v>0</v>
      </c>
      <c r="E3970" s="4" t="e">
        <v>#N/A</v>
      </c>
      <c r="F3970" s="4">
        <v>0.18</v>
      </c>
      <c r="K3970" s="4">
        <v>0.17</v>
      </c>
      <c r="L3970" s="4">
        <v>0.32090000000000002</v>
      </c>
      <c r="M3970" s="4">
        <v>0.52769999999999995</v>
      </c>
      <c r="N3970" s="4">
        <v>0.48</v>
      </c>
      <c r="O3970" s="4">
        <v>0.40039999999999998</v>
      </c>
      <c r="P3970" s="4">
        <v>0.50390000000000001</v>
      </c>
    </row>
    <row r="3971" spans="1:16" x14ac:dyDescent="0.25">
      <c r="A3971" t="s">
        <v>3724</v>
      </c>
      <c r="B3971" s="2">
        <v>0</v>
      </c>
      <c r="E3971" s="4" t="e">
        <v>#N/A</v>
      </c>
      <c r="F3971" s="4">
        <v>0.18</v>
      </c>
      <c r="K3971" s="4">
        <v>0.17</v>
      </c>
      <c r="L3971" s="4">
        <v>0.32090000000000002</v>
      </c>
      <c r="M3971" s="4">
        <v>0.52769999999999995</v>
      </c>
      <c r="N3971" s="4">
        <v>0.48</v>
      </c>
      <c r="O3971" s="4">
        <v>0.40039999999999998</v>
      </c>
      <c r="P3971" s="4">
        <v>0.50390000000000001</v>
      </c>
    </row>
    <row r="3972" spans="1:16" x14ac:dyDescent="0.25">
      <c r="A3972" t="s">
        <v>3725</v>
      </c>
      <c r="B3972" s="2">
        <v>0</v>
      </c>
      <c r="E3972" s="4" t="e">
        <v>#N/A</v>
      </c>
      <c r="F3972" s="4">
        <v>0.18</v>
      </c>
      <c r="K3972" s="4">
        <v>0.17</v>
      </c>
      <c r="L3972" s="4">
        <v>0.32090000000000002</v>
      </c>
      <c r="M3972" s="4">
        <v>0.52769999999999995</v>
      </c>
      <c r="N3972" s="4">
        <v>0.48</v>
      </c>
      <c r="O3972" s="4">
        <v>0.40039999999999998</v>
      </c>
      <c r="P3972" s="4">
        <v>0.50390000000000001</v>
      </c>
    </row>
    <row r="3973" spans="1:16" x14ac:dyDescent="0.25">
      <c r="A3973" t="s">
        <v>3726</v>
      </c>
      <c r="B3973" s="2">
        <v>0</v>
      </c>
      <c r="E3973" s="4" t="e">
        <v>#N/A</v>
      </c>
      <c r="F3973" s="4">
        <v>0.18</v>
      </c>
      <c r="K3973" s="4">
        <v>0.17</v>
      </c>
      <c r="L3973" s="4">
        <v>0.32090000000000002</v>
      </c>
      <c r="M3973" s="4">
        <v>0.52769999999999995</v>
      </c>
      <c r="N3973" s="4">
        <v>0.48</v>
      </c>
      <c r="O3973" s="4">
        <v>0.40039999999999998</v>
      </c>
      <c r="P3973" s="4">
        <v>0.50390000000000001</v>
      </c>
    </row>
    <row r="3974" spans="1:16" x14ac:dyDescent="0.25">
      <c r="A3974" t="s">
        <v>3727</v>
      </c>
      <c r="B3974" s="2">
        <v>0</v>
      </c>
      <c r="E3974" s="4" t="e">
        <v>#N/A</v>
      </c>
      <c r="F3974" s="4">
        <v>0.18</v>
      </c>
      <c r="K3974" s="4">
        <v>0.17</v>
      </c>
      <c r="L3974" s="4">
        <v>0.32090000000000002</v>
      </c>
      <c r="M3974" s="4">
        <v>0.52769999999999995</v>
      </c>
      <c r="N3974" s="4">
        <v>0.48</v>
      </c>
      <c r="O3974" s="4">
        <v>0.40039999999999998</v>
      </c>
      <c r="P3974" s="4">
        <v>0.50390000000000001</v>
      </c>
    </row>
    <row r="3975" spans="1:16" x14ac:dyDescent="0.25">
      <c r="A3975" t="s">
        <v>3728</v>
      </c>
      <c r="B3975" s="2">
        <v>0</v>
      </c>
      <c r="E3975" s="4" t="e">
        <v>#N/A</v>
      </c>
      <c r="F3975" s="4">
        <v>0.18</v>
      </c>
      <c r="K3975" s="4">
        <v>0.17</v>
      </c>
      <c r="L3975" s="4">
        <v>0.32090000000000002</v>
      </c>
      <c r="M3975" s="4">
        <v>0.52769999999999995</v>
      </c>
      <c r="N3975" s="4">
        <v>0.48</v>
      </c>
      <c r="O3975" s="4">
        <v>0.40039999999999998</v>
      </c>
      <c r="P3975" s="4">
        <v>0.50390000000000001</v>
      </c>
    </row>
    <row r="3976" spans="1:16" x14ac:dyDescent="0.25">
      <c r="A3976" t="s">
        <v>3729</v>
      </c>
      <c r="B3976" s="2">
        <v>0</v>
      </c>
      <c r="E3976" s="4" t="e">
        <v>#N/A</v>
      </c>
      <c r="F3976" s="4">
        <v>0.18</v>
      </c>
      <c r="K3976" s="4">
        <v>0.17</v>
      </c>
      <c r="L3976" s="4">
        <v>0.32090000000000002</v>
      </c>
      <c r="M3976" s="4">
        <v>0.52769999999999995</v>
      </c>
      <c r="N3976" s="4">
        <v>0.48</v>
      </c>
      <c r="O3976" s="4">
        <v>0.40039999999999998</v>
      </c>
      <c r="P3976" s="4">
        <v>0.50390000000000001</v>
      </c>
    </row>
    <row r="3977" spans="1:16" x14ac:dyDescent="0.25">
      <c r="A3977" t="s">
        <v>3730</v>
      </c>
      <c r="B3977" s="2">
        <v>0</v>
      </c>
      <c r="E3977" s="4" t="e">
        <v>#N/A</v>
      </c>
      <c r="F3977" s="4">
        <v>0.18</v>
      </c>
      <c r="K3977" s="4">
        <v>0.17</v>
      </c>
      <c r="L3977" s="4">
        <v>0.32090000000000002</v>
      </c>
      <c r="M3977" s="4">
        <v>0.52769999999999995</v>
      </c>
      <c r="N3977" s="4">
        <v>0.48</v>
      </c>
      <c r="O3977" s="4">
        <v>0.40039999999999998</v>
      </c>
      <c r="P3977" s="4">
        <v>0.50390000000000001</v>
      </c>
    </row>
    <row r="3978" spans="1:16" x14ac:dyDescent="0.25">
      <c r="A3978" t="s">
        <v>3731</v>
      </c>
      <c r="B3978" s="2">
        <v>0</v>
      </c>
      <c r="E3978" s="4" t="e">
        <v>#N/A</v>
      </c>
      <c r="F3978" s="4">
        <v>0.18</v>
      </c>
      <c r="K3978" s="4">
        <v>0.17</v>
      </c>
      <c r="L3978" s="4">
        <v>0.32090000000000002</v>
      </c>
      <c r="M3978" s="4">
        <v>0.52769999999999995</v>
      </c>
      <c r="N3978" s="4">
        <v>0.48</v>
      </c>
      <c r="O3978" s="4">
        <v>0.40039999999999998</v>
      </c>
      <c r="P3978" s="4">
        <v>0.50390000000000001</v>
      </c>
    </row>
    <row r="3979" spans="1:16" x14ac:dyDescent="0.25">
      <c r="A3979" t="s">
        <v>3732</v>
      </c>
      <c r="B3979" s="2">
        <v>0</v>
      </c>
      <c r="E3979" s="4" t="e">
        <v>#N/A</v>
      </c>
      <c r="F3979" s="4">
        <v>0.18</v>
      </c>
      <c r="K3979" s="4">
        <v>0.17</v>
      </c>
      <c r="L3979" s="4">
        <v>0.32090000000000002</v>
      </c>
      <c r="M3979" s="4">
        <v>0.52769999999999995</v>
      </c>
      <c r="N3979" s="4">
        <v>0.48</v>
      </c>
      <c r="O3979" s="4">
        <v>0.40039999999999998</v>
      </c>
      <c r="P3979" s="4">
        <v>0.50390000000000001</v>
      </c>
    </row>
    <row r="3980" spans="1:16" x14ac:dyDescent="0.25">
      <c r="A3980" t="s">
        <v>3733</v>
      </c>
      <c r="B3980" s="2">
        <v>0</v>
      </c>
      <c r="E3980" s="4" t="e">
        <v>#N/A</v>
      </c>
      <c r="F3980" s="4">
        <v>0.18</v>
      </c>
      <c r="K3980" s="4">
        <v>0.17</v>
      </c>
      <c r="L3980" s="4">
        <v>0.32090000000000002</v>
      </c>
      <c r="M3980" s="4">
        <v>0.52769999999999995</v>
      </c>
      <c r="N3980" s="4">
        <v>0.48</v>
      </c>
      <c r="O3980" s="4">
        <v>0.40039999999999998</v>
      </c>
      <c r="P3980" s="4">
        <v>0.50390000000000001</v>
      </c>
    </row>
    <row r="3981" spans="1:16" x14ac:dyDescent="0.25">
      <c r="A3981" t="s">
        <v>3734</v>
      </c>
      <c r="B3981" s="2">
        <v>0</v>
      </c>
      <c r="E3981" s="4" t="e">
        <v>#N/A</v>
      </c>
      <c r="F3981" s="4">
        <v>0.18</v>
      </c>
      <c r="K3981" s="4">
        <v>0.17</v>
      </c>
      <c r="L3981" s="4">
        <v>0.32090000000000002</v>
      </c>
      <c r="M3981" s="4">
        <v>0.52769999999999995</v>
      </c>
      <c r="N3981" s="4">
        <v>0.48</v>
      </c>
      <c r="O3981" s="4">
        <v>0.40039999999999998</v>
      </c>
      <c r="P3981" s="4">
        <v>0.50390000000000001</v>
      </c>
    </row>
    <row r="3982" spans="1:16" x14ac:dyDescent="0.25">
      <c r="A3982" t="s">
        <v>3735</v>
      </c>
      <c r="B3982" s="2">
        <v>0</v>
      </c>
      <c r="E3982" s="4" t="e">
        <v>#N/A</v>
      </c>
      <c r="F3982" s="4">
        <v>0.18</v>
      </c>
      <c r="K3982" s="4">
        <v>0.17</v>
      </c>
      <c r="L3982" s="4">
        <v>0.32090000000000002</v>
      </c>
      <c r="M3982" s="4">
        <v>0.52769999999999995</v>
      </c>
      <c r="N3982" s="4">
        <v>0.48</v>
      </c>
      <c r="O3982" s="4">
        <v>0.40039999999999998</v>
      </c>
      <c r="P3982" s="4">
        <v>0.50390000000000001</v>
      </c>
    </row>
    <row r="3983" spans="1:16" x14ac:dyDescent="0.25">
      <c r="A3983" t="s">
        <v>3736</v>
      </c>
      <c r="B3983" s="2">
        <v>0</v>
      </c>
      <c r="E3983" s="4" t="e">
        <v>#N/A</v>
      </c>
      <c r="F3983" s="4">
        <v>0.18</v>
      </c>
      <c r="K3983" s="4">
        <v>0.17</v>
      </c>
      <c r="L3983" s="4">
        <v>0.32090000000000002</v>
      </c>
      <c r="M3983" s="4">
        <v>0.52769999999999995</v>
      </c>
      <c r="N3983" s="4">
        <v>0.48</v>
      </c>
      <c r="O3983" s="4">
        <v>0.40039999999999998</v>
      </c>
      <c r="P3983" s="4">
        <v>0.50390000000000001</v>
      </c>
    </row>
    <row r="3984" spans="1:16" x14ac:dyDescent="0.25">
      <c r="A3984" t="s">
        <v>3737</v>
      </c>
      <c r="B3984" s="2">
        <v>0</v>
      </c>
      <c r="E3984" s="4" t="e">
        <v>#N/A</v>
      </c>
      <c r="F3984" s="4">
        <v>0.18</v>
      </c>
      <c r="K3984" s="4">
        <v>0.17</v>
      </c>
      <c r="L3984" s="4">
        <v>0.32090000000000002</v>
      </c>
      <c r="M3984" s="4">
        <v>0.52769999999999995</v>
      </c>
      <c r="N3984" s="4">
        <v>0.48</v>
      </c>
      <c r="O3984" s="4">
        <v>0.40039999999999998</v>
      </c>
      <c r="P3984" s="4">
        <v>0.50390000000000001</v>
      </c>
    </row>
    <row r="3985" spans="1:16" x14ac:dyDescent="0.25">
      <c r="A3985" t="s">
        <v>3738</v>
      </c>
      <c r="B3985" s="2">
        <v>0</v>
      </c>
      <c r="E3985" s="4" t="e">
        <v>#N/A</v>
      </c>
      <c r="F3985" s="4">
        <v>0.18</v>
      </c>
      <c r="K3985" s="4">
        <v>0.17</v>
      </c>
      <c r="L3985" s="4">
        <v>0.32090000000000002</v>
      </c>
      <c r="M3985" s="4">
        <v>0.52769999999999995</v>
      </c>
      <c r="N3985" s="4">
        <v>0.48</v>
      </c>
      <c r="O3985" s="4">
        <v>0.40039999999999998</v>
      </c>
      <c r="P3985" s="4">
        <v>0.50390000000000001</v>
      </c>
    </row>
    <row r="3986" spans="1:16" x14ac:dyDescent="0.25">
      <c r="A3986" t="s">
        <v>3739</v>
      </c>
      <c r="B3986" s="2">
        <v>0</v>
      </c>
      <c r="E3986" s="4" t="e">
        <v>#N/A</v>
      </c>
      <c r="F3986" s="4">
        <v>0.18</v>
      </c>
      <c r="K3986" s="4">
        <v>0.17</v>
      </c>
      <c r="L3986" s="4">
        <v>0.32090000000000002</v>
      </c>
      <c r="M3986" s="4">
        <v>0.52769999999999995</v>
      </c>
      <c r="N3986" s="4">
        <v>0.48</v>
      </c>
      <c r="O3986" s="4">
        <v>0.40039999999999998</v>
      </c>
      <c r="P3986" s="4">
        <v>0.50390000000000001</v>
      </c>
    </row>
    <row r="3987" spans="1:16" x14ac:dyDescent="0.25">
      <c r="A3987" t="s">
        <v>3740</v>
      </c>
      <c r="B3987" s="2">
        <v>0</v>
      </c>
      <c r="E3987" s="4" t="e">
        <v>#N/A</v>
      </c>
      <c r="F3987" s="4">
        <v>0.18</v>
      </c>
      <c r="K3987" s="4">
        <v>0.17</v>
      </c>
      <c r="L3987" s="4">
        <v>0.32090000000000002</v>
      </c>
      <c r="M3987" s="4">
        <v>0.52769999999999995</v>
      </c>
      <c r="N3987" s="4">
        <v>0.48</v>
      </c>
      <c r="O3987" s="4">
        <v>0.40039999999999998</v>
      </c>
      <c r="P3987" s="4">
        <v>0.50390000000000001</v>
      </c>
    </row>
    <row r="3988" spans="1:16" x14ac:dyDescent="0.25">
      <c r="A3988" t="s">
        <v>3741</v>
      </c>
      <c r="B3988" s="2">
        <v>0</v>
      </c>
      <c r="E3988" s="4" t="e">
        <v>#N/A</v>
      </c>
      <c r="F3988" s="4">
        <v>0.18</v>
      </c>
      <c r="K3988" s="4">
        <v>0.17</v>
      </c>
      <c r="L3988" s="4">
        <v>0.32090000000000002</v>
      </c>
      <c r="M3988" s="4">
        <v>0.52769999999999995</v>
      </c>
      <c r="N3988" s="4">
        <v>0.48</v>
      </c>
      <c r="O3988" s="4">
        <v>0.40039999999999998</v>
      </c>
      <c r="P3988" s="4">
        <v>0.50390000000000001</v>
      </c>
    </row>
    <row r="3989" spans="1:16" x14ac:dyDescent="0.25">
      <c r="A3989" t="s">
        <v>3742</v>
      </c>
      <c r="B3989" s="2">
        <v>0</v>
      </c>
      <c r="E3989" s="4" t="e">
        <v>#N/A</v>
      </c>
      <c r="F3989" s="4">
        <v>0.18</v>
      </c>
      <c r="K3989" s="4">
        <v>0.17</v>
      </c>
      <c r="L3989" s="4">
        <v>0.32090000000000002</v>
      </c>
      <c r="M3989" s="4">
        <v>0.52769999999999995</v>
      </c>
      <c r="N3989" s="4">
        <v>0.48</v>
      </c>
      <c r="O3989" s="4">
        <v>0.40039999999999998</v>
      </c>
      <c r="P3989" s="4">
        <v>0.50390000000000001</v>
      </c>
    </row>
    <row r="3990" spans="1:16" x14ac:dyDescent="0.25">
      <c r="A3990" t="s">
        <v>3743</v>
      </c>
      <c r="B3990" s="2">
        <v>0</v>
      </c>
      <c r="E3990" s="4" t="e">
        <v>#N/A</v>
      </c>
      <c r="F3990" s="4">
        <v>0.18</v>
      </c>
      <c r="K3990" s="4">
        <v>0.17</v>
      </c>
      <c r="L3990" s="4">
        <v>0.32090000000000002</v>
      </c>
      <c r="M3990" s="4">
        <v>0.52769999999999995</v>
      </c>
      <c r="N3990" s="4">
        <v>0.48</v>
      </c>
      <c r="O3990" s="4">
        <v>0.40039999999999998</v>
      </c>
      <c r="P3990" s="4">
        <v>0.50390000000000001</v>
      </c>
    </row>
    <row r="3991" spans="1:16" x14ac:dyDescent="0.25">
      <c r="A3991" t="s">
        <v>3744</v>
      </c>
      <c r="B3991" s="2">
        <v>0</v>
      </c>
      <c r="E3991" s="4" t="e">
        <v>#N/A</v>
      </c>
      <c r="F3991" s="4">
        <v>0.18</v>
      </c>
      <c r="K3991" s="4">
        <v>0.17</v>
      </c>
      <c r="L3991" s="4">
        <v>0.32090000000000002</v>
      </c>
      <c r="M3991" s="4">
        <v>0.52769999999999995</v>
      </c>
      <c r="N3991" s="4">
        <v>0.48</v>
      </c>
      <c r="O3991" s="4">
        <v>0.40039999999999998</v>
      </c>
      <c r="P3991" s="4">
        <v>0.50390000000000001</v>
      </c>
    </row>
    <row r="3992" spans="1:16" x14ac:dyDescent="0.25">
      <c r="A3992" t="s">
        <v>3745</v>
      </c>
      <c r="B3992" s="2">
        <v>0</v>
      </c>
      <c r="E3992" s="4" t="e">
        <v>#N/A</v>
      </c>
      <c r="F3992" s="4">
        <v>0.18</v>
      </c>
      <c r="K3992" s="4">
        <v>0.17</v>
      </c>
      <c r="L3992" s="4">
        <v>0.32090000000000002</v>
      </c>
      <c r="M3992" s="4">
        <v>0.52769999999999995</v>
      </c>
      <c r="N3992" s="4">
        <v>0.48</v>
      </c>
      <c r="O3992" s="4">
        <v>0.40039999999999998</v>
      </c>
      <c r="P3992" s="4">
        <v>0.50390000000000001</v>
      </c>
    </row>
    <row r="3993" spans="1:16" x14ac:dyDescent="0.25">
      <c r="A3993" t="s">
        <v>3746</v>
      </c>
      <c r="B3993" s="2">
        <v>0</v>
      </c>
      <c r="E3993" s="4" t="e">
        <v>#N/A</v>
      </c>
      <c r="F3993" s="4">
        <v>0.18</v>
      </c>
      <c r="K3993" s="4">
        <v>0.17</v>
      </c>
      <c r="L3993" s="4">
        <v>0.32090000000000002</v>
      </c>
      <c r="M3993" s="4">
        <v>0.52769999999999995</v>
      </c>
      <c r="N3993" s="4">
        <v>0.48</v>
      </c>
      <c r="O3993" s="4">
        <v>0.40039999999999998</v>
      </c>
      <c r="P3993" s="4">
        <v>0.50390000000000001</v>
      </c>
    </row>
    <row r="3994" spans="1:16" x14ac:dyDescent="0.25">
      <c r="A3994" t="s">
        <v>3747</v>
      </c>
      <c r="B3994" s="2">
        <v>0</v>
      </c>
      <c r="E3994" s="4" t="e">
        <v>#N/A</v>
      </c>
      <c r="F3994" s="4">
        <v>0.18</v>
      </c>
      <c r="K3994" s="4">
        <v>0.17</v>
      </c>
      <c r="L3994" s="4">
        <v>0.32090000000000002</v>
      </c>
      <c r="M3994" s="4">
        <v>0.52769999999999995</v>
      </c>
      <c r="N3994" s="4">
        <v>0.48</v>
      </c>
      <c r="O3994" s="4">
        <v>0.40039999999999998</v>
      </c>
      <c r="P3994" s="4">
        <v>0.50390000000000001</v>
      </c>
    </row>
    <row r="3995" spans="1:16" x14ac:dyDescent="0.25">
      <c r="A3995" t="s">
        <v>3748</v>
      </c>
      <c r="B3995" s="2">
        <v>0</v>
      </c>
      <c r="E3995" s="4" t="e">
        <v>#N/A</v>
      </c>
      <c r="F3995" s="4">
        <v>0.18</v>
      </c>
      <c r="K3995" s="4">
        <v>0.17</v>
      </c>
      <c r="L3995" s="4">
        <v>0.32090000000000002</v>
      </c>
      <c r="M3995" s="4">
        <v>0.52769999999999995</v>
      </c>
      <c r="N3995" s="4">
        <v>0.48</v>
      </c>
      <c r="O3995" s="4">
        <v>0.40039999999999998</v>
      </c>
      <c r="P3995" s="4">
        <v>0.50390000000000001</v>
      </c>
    </row>
    <row r="3996" spans="1:16" x14ac:dyDescent="0.25">
      <c r="A3996" t="s">
        <v>3749</v>
      </c>
      <c r="B3996" s="2">
        <v>0</v>
      </c>
      <c r="E3996" s="4" t="e">
        <v>#N/A</v>
      </c>
      <c r="F3996" s="4">
        <v>0.18</v>
      </c>
      <c r="K3996" s="4">
        <v>0.17</v>
      </c>
      <c r="L3996" s="4">
        <v>0.32090000000000002</v>
      </c>
      <c r="M3996" s="4">
        <v>0.52769999999999995</v>
      </c>
      <c r="N3996" s="4">
        <v>0.48</v>
      </c>
      <c r="O3996" s="4">
        <v>0.40039999999999998</v>
      </c>
      <c r="P3996" s="4">
        <v>0.50390000000000001</v>
      </c>
    </row>
    <row r="3997" spans="1:16" x14ac:dyDescent="0.25">
      <c r="A3997" t="s">
        <v>3750</v>
      </c>
      <c r="B3997" s="2">
        <v>0</v>
      </c>
      <c r="E3997" s="4" t="e">
        <v>#N/A</v>
      </c>
      <c r="F3997" s="4">
        <v>0.18</v>
      </c>
      <c r="K3997" s="4">
        <v>0.17</v>
      </c>
      <c r="L3997" s="4">
        <v>0.32090000000000002</v>
      </c>
      <c r="M3997" s="4">
        <v>0.52769999999999995</v>
      </c>
      <c r="N3997" s="4">
        <v>0.48</v>
      </c>
      <c r="O3997" s="4">
        <v>0.40039999999999998</v>
      </c>
      <c r="P3997" s="4">
        <v>0.50390000000000001</v>
      </c>
    </row>
    <row r="3998" spans="1:16" x14ac:dyDescent="0.25">
      <c r="A3998" t="s">
        <v>3751</v>
      </c>
      <c r="B3998" s="2">
        <v>0</v>
      </c>
      <c r="E3998" s="4" t="e">
        <v>#N/A</v>
      </c>
      <c r="F3998" s="4">
        <v>0.18</v>
      </c>
      <c r="K3998" s="4">
        <v>0.17</v>
      </c>
      <c r="L3998" s="4">
        <v>0.32090000000000002</v>
      </c>
      <c r="M3998" s="4">
        <v>0.52769999999999995</v>
      </c>
      <c r="N3998" s="4">
        <v>0.48</v>
      </c>
      <c r="O3998" s="4">
        <v>0.40039999999999998</v>
      </c>
      <c r="P3998" s="4">
        <v>0.50390000000000001</v>
      </c>
    </row>
    <row r="3999" spans="1:16" x14ac:dyDescent="0.25">
      <c r="A3999" t="s">
        <v>3752</v>
      </c>
      <c r="B3999" s="2">
        <v>0</v>
      </c>
      <c r="E3999" s="4" t="e">
        <v>#N/A</v>
      </c>
      <c r="F3999" s="4">
        <v>0.18</v>
      </c>
      <c r="K3999" s="4">
        <v>0.17</v>
      </c>
      <c r="L3999" s="4">
        <v>0.32090000000000002</v>
      </c>
      <c r="M3999" s="4">
        <v>0.52769999999999995</v>
      </c>
      <c r="N3999" s="4">
        <v>0.48</v>
      </c>
      <c r="O3999" s="4">
        <v>0.40039999999999998</v>
      </c>
      <c r="P3999" s="4">
        <v>0.50390000000000001</v>
      </c>
    </row>
    <row r="4000" spans="1:16" x14ac:dyDescent="0.25">
      <c r="A4000" t="s">
        <v>3753</v>
      </c>
      <c r="B4000" s="2">
        <v>0</v>
      </c>
      <c r="E4000" s="4" t="e">
        <v>#N/A</v>
      </c>
      <c r="F4000" s="4">
        <v>0.18</v>
      </c>
      <c r="K4000" s="4">
        <v>0.17</v>
      </c>
      <c r="L4000" s="4">
        <v>0.32090000000000002</v>
      </c>
      <c r="M4000" s="4">
        <v>0.52769999999999995</v>
      </c>
      <c r="N4000" s="4">
        <v>0.48</v>
      </c>
      <c r="O4000" s="4">
        <v>0.40039999999999998</v>
      </c>
      <c r="P4000" s="4">
        <v>0.50390000000000001</v>
      </c>
    </row>
    <row r="4001" spans="1:16" x14ac:dyDescent="0.25">
      <c r="A4001" t="s">
        <v>3754</v>
      </c>
      <c r="B4001" s="2">
        <v>0</v>
      </c>
      <c r="E4001" s="4" t="e">
        <v>#N/A</v>
      </c>
      <c r="F4001" s="4">
        <v>0.18</v>
      </c>
      <c r="K4001" s="4">
        <v>0.17</v>
      </c>
      <c r="L4001" s="4">
        <v>0.32090000000000002</v>
      </c>
      <c r="M4001" s="4">
        <v>0.52769999999999995</v>
      </c>
      <c r="N4001" s="4">
        <v>0.48</v>
      </c>
      <c r="O4001" s="4">
        <v>0.40039999999999998</v>
      </c>
      <c r="P4001" s="4">
        <v>0.50390000000000001</v>
      </c>
    </row>
    <row r="4002" spans="1:16" x14ac:dyDescent="0.25">
      <c r="A4002" t="s">
        <v>3755</v>
      </c>
      <c r="B4002" s="2">
        <v>0</v>
      </c>
      <c r="E4002" s="4" t="e">
        <v>#N/A</v>
      </c>
      <c r="F4002" s="4">
        <v>0.18</v>
      </c>
      <c r="K4002" s="4">
        <v>0.17</v>
      </c>
      <c r="L4002" s="4">
        <v>0.32090000000000002</v>
      </c>
      <c r="M4002" s="4">
        <v>0.52769999999999995</v>
      </c>
      <c r="N4002" s="4">
        <v>0.48</v>
      </c>
      <c r="O4002" s="4">
        <v>0.40039999999999998</v>
      </c>
      <c r="P4002" s="4">
        <v>0.50390000000000001</v>
      </c>
    </row>
    <row r="4003" spans="1:16" x14ac:dyDescent="0.25">
      <c r="A4003" t="s">
        <v>3756</v>
      </c>
      <c r="B4003" s="2">
        <v>0</v>
      </c>
      <c r="E4003" s="4" t="e">
        <v>#N/A</v>
      </c>
      <c r="F4003" s="4">
        <v>0.18</v>
      </c>
      <c r="K4003" s="4">
        <v>0.17</v>
      </c>
      <c r="L4003" s="4">
        <v>0.32090000000000002</v>
      </c>
      <c r="M4003" s="4">
        <v>0.52769999999999995</v>
      </c>
      <c r="N4003" s="4">
        <v>0.48</v>
      </c>
      <c r="O4003" s="4">
        <v>0.40039999999999998</v>
      </c>
      <c r="P4003" s="4">
        <v>0.50390000000000001</v>
      </c>
    </row>
    <row r="4004" spans="1:16" x14ac:dyDescent="0.25">
      <c r="A4004" t="s">
        <v>3757</v>
      </c>
      <c r="B4004" s="2">
        <v>0</v>
      </c>
      <c r="E4004" s="4" t="e">
        <v>#N/A</v>
      </c>
      <c r="F4004" s="4">
        <v>0.18</v>
      </c>
      <c r="K4004" s="4">
        <v>0.17</v>
      </c>
      <c r="L4004" s="4">
        <v>0.32090000000000002</v>
      </c>
      <c r="M4004" s="4">
        <v>0.52769999999999995</v>
      </c>
      <c r="N4004" s="4">
        <v>0.48</v>
      </c>
      <c r="O4004" s="4">
        <v>0.40039999999999998</v>
      </c>
      <c r="P4004" s="4">
        <v>0.50390000000000001</v>
      </c>
    </row>
    <row r="4005" spans="1:16" x14ac:dyDescent="0.25">
      <c r="A4005" t="s">
        <v>3758</v>
      </c>
      <c r="B4005" s="2">
        <v>0</v>
      </c>
      <c r="E4005" s="4" t="e">
        <v>#N/A</v>
      </c>
      <c r="F4005" s="4">
        <v>0.18</v>
      </c>
      <c r="K4005" s="4">
        <v>0.17</v>
      </c>
      <c r="L4005" s="4">
        <v>0.32090000000000002</v>
      </c>
      <c r="M4005" s="4">
        <v>0.52769999999999995</v>
      </c>
      <c r="N4005" s="4">
        <v>0.48</v>
      </c>
      <c r="O4005" s="4">
        <v>0.40039999999999998</v>
      </c>
      <c r="P4005" s="4">
        <v>0.50390000000000001</v>
      </c>
    </row>
    <row r="4006" spans="1:16" x14ac:dyDescent="0.25">
      <c r="A4006" t="s">
        <v>3759</v>
      </c>
      <c r="B4006" s="2">
        <v>0</v>
      </c>
      <c r="E4006" s="4" t="e">
        <v>#N/A</v>
      </c>
      <c r="F4006" s="4">
        <v>0.18</v>
      </c>
      <c r="K4006" s="4">
        <v>0.17</v>
      </c>
      <c r="L4006" s="4">
        <v>0.32090000000000002</v>
      </c>
      <c r="M4006" s="4">
        <v>0.52769999999999995</v>
      </c>
      <c r="N4006" s="4">
        <v>0.48</v>
      </c>
      <c r="O4006" s="4">
        <v>0.40039999999999998</v>
      </c>
      <c r="P4006" s="4">
        <v>0.50390000000000001</v>
      </c>
    </row>
    <row r="4007" spans="1:16" x14ac:dyDescent="0.25">
      <c r="A4007" t="s">
        <v>3760</v>
      </c>
      <c r="B4007" s="2">
        <v>0</v>
      </c>
      <c r="E4007" s="4" t="e">
        <v>#N/A</v>
      </c>
      <c r="F4007" s="4">
        <v>0.18</v>
      </c>
      <c r="K4007" s="4">
        <v>0.17</v>
      </c>
      <c r="L4007" s="4">
        <v>0.32090000000000002</v>
      </c>
      <c r="M4007" s="4">
        <v>0.52769999999999995</v>
      </c>
      <c r="N4007" s="4">
        <v>0.48</v>
      </c>
      <c r="O4007" s="4">
        <v>0.40039999999999998</v>
      </c>
      <c r="P4007" s="4">
        <v>0.50390000000000001</v>
      </c>
    </row>
    <row r="4008" spans="1:16" x14ac:dyDescent="0.25">
      <c r="A4008" t="s">
        <v>3761</v>
      </c>
      <c r="B4008" s="2">
        <v>0</v>
      </c>
      <c r="E4008" s="4" t="e">
        <v>#N/A</v>
      </c>
      <c r="F4008" s="4">
        <v>0.18</v>
      </c>
      <c r="K4008" s="4">
        <v>0.17</v>
      </c>
      <c r="L4008" s="4">
        <v>0.32090000000000002</v>
      </c>
      <c r="M4008" s="4">
        <v>0.52769999999999995</v>
      </c>
      <c r="N4008" s="4">
        <v>0.48</v>
      </c>
      <c r="O4008" s="4">
        <v>0.40039999999999998</v>
      </c>
      <c r="P4008" s="4">
        <v>0.50390000000000001</v>
      </c>
    </row>
    <row r="4009" spans="1:16" x14ac:dyDescent="0.25">
      <c r="A4009" t="s">
        <v>3762</v>
      </c>
      <c r="B4009" s="2">
        <v>0</v>
      </c>
      <c r="E4009" s="4" t="e">
        <v>#N/A</v>
      </c>
      <c r="F4009" s="4">
        <v>0.18</v>
      </c>
      <c r="K4009" s="4">
        <v>0.17</v>
      </c>
      <c r="L4009" s="4">
        <v>0.32090000000000002</v>
      </c>
      <c r="M4009" s="4">
        <v>0.52769999999999995</v>
      </c>
      <c r="N4009" s="4">
        <v>0.48</v>
      </c>
      <c r="O4009" s="4">
        <v>0.40039999999999998</v>
      </c>
      <c r="P4009" s="4">
        <v>0.50390000000000001</v>
      </c>
    </row>
    <row r="4010" spans="1:16" x14ac:dyDescent="0.25">
      <c r="A4010" t="s">
        <v>3763</v>
      </c>
      <c r="B4010" s="2">
        <v>0</v>
      </c>
      <c r="E4010" s="4" t="e">
        <v>#N/A</v>
      </c>
      <c r="F4010" s="4">
        <v>0.18</v>
      </c>
      <c r="K4010" s="4">
        <v>0.17</v>
      </c>
      <c r="L4010" s="4">
        <v>0.32090000000000002</v>
      </c>
      <c r="M4010" s="4">
        <v>0.52769999999999995</v>
      </c>
      <c r="N4010" s="4">
        <v>0.48</v>
      </c>
      <c r="O4010" s="4">
        <v>0.40039999999999998</v>
      </c>
      <c r="P4010" s="4">
        <v>0.50390000000000001</v>
      </c>
    </row>
    <row r="4011" spans="1:16" x14ac:dyDescent="0.25">
      <c r="A4011" t="s">
        <v>3764</v>
      </c>
      <c r="B4011" s="2">
        <v>0</v>
      </c>
      <c r="E4011" s="4" t="e">
        <v>#N/A</v>
      </c>
      <c r="F4011" s="4">
        <v>0.18</v>
      </c>
      <c r="K4011" s="4">
        <v>0.17</v>
      </c>
      <c r="L4011" s="4">
        <v>0.32090000000000002</v>
      </c>
      <c r="M4011" s="4">
        <v>0.52769999999999995</v>
      </c>
      <c r="N4011" s="4">
        <v>0.48</v>
      </c>
      <c r="O4011" s="4">
        <v>0.40039999999999998</v>
      </c>
      <c r="P4011" s="4">
        <v>0.50390000000000001</v>
      </c>
    </row>
    <row r="4012" spans="1:16" x14ac:dyDescent="0.25">
      <c r="A4012" t="s">
        <v>3765</v>
      </c>
      <c r="B4012" s="2">
        <v>0</v>
      </c>
      <c r="E4012" s="4" t="e">
        <v>#N/A</v>
      </c>
      <c r="F4012" s="4">
        <v>0.18</v>
      </c>
      <c r="K4012" s="4">
        <v>0.17</v>
      </c>
      <c r="L4012" s="4">
        <v>0.32090000000000002</v>
      </c>
      <c r="M4012" s="4">
        <v>0.52769999999999995</v>
      </c>
      <c r="N4012" s="4">
        <v>0.48</v>
      </c>
      <c r="O4012" s="4">
        <v>0.40039999999999998</v>
      </c>
      <c r="P4012" s="4">
        <v>0.50390000000000001</v>
      </c>
    </row>
    <row r="4013" spans="1:16" x14ac:dyDescent="0.25">
      <c r="A4013" t="s">
        <v>3766</v>
      </c>
      <c r="B4013" s="2">
        <v>0</v>
      </c>
      <c r="E4013" s="4" t="e">
        <v>#N/A</v>
      </c>
      <c r="F4013" s="4">
        <v>0.18</v>
      </c>
      <c r="K4013" s="4">
        <v>0.17</v>
      </c>
      <c r="L4013" s="4">
        <v>0.32090000000000002</v>
      </c>
      <c r="M4013" s="4">
        <v>0.52769999999999995</v>
      </c>
      <c r="N4013" s="4">
        <v>0.48</v>
      </c>
      <c r="O4013" s="4">
        <v>0.40039999999999998</v>
      </c>
      <c r="P4013" s="4">
        <v>0.50390000000000001</v>
      </c>
    </row>
    <row r="4014" spans="1:16" x14ac:dyDescent="0.25">
      <c r="A4014" t="s">
        <v>3767</v>
      </c>
      <c r="B4014" s="2">
        <v>0</v>
      </c>
      <c r="E4014" s="4" t="e">
        <v>#N/A</v>
      </c>
      <c r="F4014" s="4">
        <v>0.18</v>
      </c>
      <c r="K4014" s="4">
        <v>0.17</v>
      </c>
      <c r="L4014" s="4">
        <v>0.32090000000000002</v>
      </c>
      <c r="M4014" s="4">
        <v>0.52769999999999995</v>
      </c>
      <c r="N4014" s="4">
        <v>0.48</v>
      </c>
      <c r="O4014" s="4">
        <v>0.40039999999999998</v>
      </c>
      <c r="P4014" s="4">
        <v>0.50390000000000001</v>
      </c>
    </row>
    <row r="4015" spans="1:16" x14ac:dyDescent="0.25">
      <c r="A4015" t="s">
        <v>3768</v>
      </c>
      <c r="B4015" s="2">
        <v>0</v>
      </c>
      <c r="E4015" s="4" t="e">
        <v>#N/A</v>
      </c>
      <c r="F4015" s="4">
        <v>0.18</v>
      </c>
      <c r="K4015" s="4">
        <v>0.17</v>
      </c>
      <c r="L4015" s="4">
        <v>0.32090000000000002</v>
      </c>
      <c r="M4015" s="4">
        <v>0.52769999999999995</v>
      </c>
      <c r="N4015" s="4">
        <v>0.48</v>
      </c>
      <c r="O4015" s="4">
        <v>0.40039999999999998</v>
      </c>
      <c r="P4015" s="4">
        <v>0.50390000000000001</v>
      </c>
    </row>
    <row r="4016" spans="1:16" x14ac:dyDescent="0.25">
      <c r="A4016" t="s">
        <v>3769</v>
      </c>
      <c r="B4016" s="2">
        <v>0</v>
      </c>
      <c r="E4016" s="4" t="e">
        <v>#N/A</v>
      </c>
      <c r="F4016" s="4">
        <v>0.18</v>
      </c>
      <c r="K4016" s="4">
        <v>0.17</v>
      </c>
      <c r="L4016" s="4">
        <v>0.32090000000000002</v>
      </c>
      <c r="M4016" s="4">
        <v>0.52769999999999995</v>
      </c>
      <c r="N4016" s="4">
        <v>0.48</v>
      </c>
      <c r="O4016" s="4">
        <v>0.40039999999999998</v>
      </c>
      <c r="P4016" s="4">
        <v>0.50390000000000001</v>
      </c>
    </row>
    <row r="4017" spans="1:16" x14ac:dyDescent="0.25">
      <c r="A4017" t="s">
        <v>3770</v>
      </c>
      <c r="B4017" s="2">
        <v>0</v>
      </c>
      <c r="E4017" s="4" t="e">
        <v>#N/A</v>
      </c>
      <c r="F4017" s="4">
        <v>0.18</v>
      </c>
      <c r="K4017" s="4">
        <v>0.17</v>
      </c>
      <c r="L4017" s="4">
        <v>0.32090000000000002</v>
      </c>
      <c r="M4017" s="4">
        <v>0.52769999999999995</v>
      </c>
      <c r="N4017" s="4">
        <v>0.48</v>
      </c>
      <c r="O4017" s="4">
        <v>0.40039999999999998</v>
      </c>
      <c r="P4017" s="4">
        <v>0.50390000000000001</v>
      </c>
    </row>
    <row r="4018" spans="1:16" x14ac:dyDescent="0.25">
      <c r="A4018" t="s">
        <v>3771</v>
      </c>
      <c r="B4018" s="2">
        <v>0</v>
      </c>
      <c r="E4018" s="4" t="e">
        <v>#N/A</v>
      </c>
      <c r="F4018" s="4">
        <v>0.18</v>
      </c>
      <c r="K4018" s="4">
        <v>0.17</v>
      </c>
      <c r="L4018" s="4">
        <v>0.32090000000000002</v>
      </c>
      <c r="M4018" s="4">
        <v>0.52769999999999995</v>
      </c>
      <c r="N4018" s="4">
        <v>0.48</v>
      </c>
      <c r="O4018" s="4">
        <v>0.40039999999999998</v>
      </c>
      <c r="P4018" s="4">
        <v>0.50390000000000001</v>
      </c>
    </row>
    <row r="4019" spans="1:16" x14ac:dyDescent="0.25">
      <c r="A4019" t="s">
        <v>3772</v>
      </c>
      <c r="B4019" s="2">
        <v>0</v>
      </c>
      <c r="E4019" s="4" t="e">
        <v>#N/A</v>
      </c>
      <c r="F4019" s="4">
        <v>0.18</v>
      </c>
      <c r="K4019" s="4">
        <v>0.17</v>
      </c>
      <c r="L4019" s="4">
        <v>0.32090000000000002</v>
      </c>
      <c r="M4019" s="4">
        <v>0.52769999999999995</v>
      </c>
      <c r="N4019" s="4">
        <v>0.48</v>
      </c>
      <c r="O4019" s="4">
        <v>0.40039999999999998</v>
      </c>
      <c r="P4019" s="4">
        <v>0.50390000000000001</v>
      </c>
    </row>
    <row r="4020" spans="1:16" x14ac:dyDescent="0.25">
      <c r="A4020" t="s">
        <v>3773</v>
      </c>
      <c r="B4020" s="2">
        <v>0</v>
      </c>
      <c r="E4020" s="4" t="e">
        <v>#N/A</v>
      </c>
      <c r="F4020" s="4">
        <v>0.18</v>
      </c>
      <c r="K4020" s="4">
        <v>0.17</v>
      </c>
      <c r="L4020" s="4">
        <v>0.32090000000000002</v>
      </c>
      <c r="M4020" s="4">
        <v>0.52769999999999995</v>
      </c>
      <c r="N4020" s="4">
        <v>0.48</v>
      </c>
      <c r="O4020" s="4">
        <v>0.40039999999999998</v>
      </c>
      <c r="P4020" s="4">
        <v>0.50390000000000001</v>
      </c>
    </row>
    <row r="4021" spans="1:16" x14ac:dyDescent="0.25">
      <c r="A4021" t="s">
        <v>3774</v>
      </c>
      <c r="B4021" s="2">
        <v>0</v>
      </c>
      <c r="E4021" s="4" t="e">
        <v>#N/A</v>
      </c>
      <c r="F4021" s="4">
        <v>0.18</v>
      </c>
      <c r="K4021" s="4">
        <v>0.17</v>
      </c>
      <c r="L4021" s="4">
        <v>0.32090000000000002</v>
      </c>
      <c r="M4021" s="4">
        <v>0.52769999999999995</v>
      </c>
      <c r="N4021" s="4">
        <v>0.48</v>
      </c>
      <c r="O4021" s="4">
        <v>0.40039999999999998</v>
      </c>
      <c r="P4021" s="4">
        <v>0.50390000000000001</v>
      </c>
    </row>
    <row r="4022" spans="1:16" x14ac:dyDescent="0.25">
      <c r="A4022" t="s">
        <v>3775</v>
      </c>
      <c r="B4022" s="2">
        <v>0</v>
      </c>
      <c r="E4022" s="4" t="e">
        <v>#N/A</v>
      </c>
      <c r="F4022" s="4">
        <v>0.18</v>
      </c>
      <c r="K4022" s="4">
        <v>0.17</v>
      </c>
      <c r="L4022" s="4">
        <v>0.32090000000000002</v>
      </c>
      <c r="M4022" s="4">
        <v>0.52769999999999995</v>
      </c>
      <c r="N4022" s="4">
        <v>0.48</v>
      </c>
      <c r="O4022" s="4">
        <v>0.40039999999999998</v>
      </c>
      <c r="P4022" s="4">
        <v>0.50390000000000001</v>
      </c>
    </row>
    <row r="4023" spans="1:16" x14ac:dyDescent="0.25">
      <c r="A4023" t="s">
        <v>3776</v>
      </c>
      <c r="B4023" s="2">
        <v>0</v>
      </c>
      <c r="E4023" s="4" t="e">
        <v>#N/A</v>
      </c>
      <c r="F4023" s="4">
        <v>0.18</v>
      </c>
      <c r="K4023" s="4">
        <v>0.17</v>
      </c>
      <c r="L4023" s="4">
        <v>0.32090000000000002</v>
      </c>
      <c r="M4023" s="4">
        <v>0.52769999999999995</v>
      </c>
      <c r="N4023" s="4">
        <v>0.48</v>
      </c>
      <c r="O4023" s="4">
        <v>0.40039999999999998</v>
      </c>
      <c r="P4023" s="4">
        <v>0.50390000000000001</v>
      </c>
    </row>
    <row r="4024" spans="1:16" x14ac:dyDescent="0.25">
      <c r="A4024" t="s">
        <v>3777</v>
      </c>
      <c r="B4024" s="2">
        <v>0</v>
      </c>
      <c r="E4024" s="4" t="e">
        <v>#N/A</v>
      </c>
      <c r="F4024" s="4">
        <v>0.18</v>
      </c>
      <c r="K4024" s="4">
        <v>0.17</v>
      </c>
      <c r="L4024" s="4">
        <v>0.32090000000000002</v>
      </c>
      <c r="M4024" s="4">
        <v>0.52769999999999995</v>
      </c>
      <c r="N4024" s="4">
        <v>0.48</v>
      </c>
      <c r="O4024" s="4">
        <v>0.40039999999999998</v>
      </c>
      <c r="P4024" s="4">
        <v>0.50390000000000001</v>
      </c>
    </row>
    <row r="4025" spans="1:16" x14ac:dyDescent="0.25">
      <c r="A4025" t="s">
        <v>3778</v>
      </c>
      <c r="B4025" s="2">
        <v>0</v>
      </c>
      <c r="E4025" s="4" t="e">
        <v>#N/A</v>
      </c>
      <c r="F4025" s="4">
        <v>0.18</v>
      </c>
      <c r="K4025" s="4">
        <v>0.17</v>
      </c>
      <c r="L4025" s="4">
        <v>0.32090000000000002</v>
      </c>
      <c r="M4025" s="4">
        <v>0.52769999999999995</v>
      </c>
      <c r="N4025" s="4">
        <v>0.48</v>
      </c>
      <c r="O4025" s="4">
        <v>0.40039999999999998</v>
      </c>
      <c r="P4025" s="4">
        <v>0.50390000000000001</v>
      </c>
    </row>
    <row r="4026" spans="1:16" x14ac:dyDescent="0.25">
      <c r="A4026" t="s">
        <v>3779</v>
      </c>
      <c r="B4026" s="2">
        <v>0</v>
      </c>
      <c r="E4026" s="4" t="e">
        <v>#N/A</v>
      </c>
      <c r="F4026" s="4">
        <v>0.18</v>
      </c>
      <c r="K4026" s="4">
        <v>0.17</v>
      </c>
      <c r="L4026" s="4">
        <v>0.32090000000000002</v>
      </c>
      <c r="M4026" s="4">
        <v>0.52769999999999995</v>
      </c>
      <c r="N4026" s="4">
        <v>0.48</v>
      </c>
      <c r="O4026" s="4">
        <v>0.40039999999999998</v>
      </c>
      <c r="P4026" s="4">
        <v>0.50390000000000001</v>
      </c>
    </row>
    <row r="4027" spans="1:16" x14ac:dyDescent="0.25">
      <c r="A4027" t="s">
        <v>3780</v>
      </c>
      <c r="B4027" s="2">
        <v>0</v>
      </c>
      <c r="E4027" s="4" t="e">
        <v>#N/A</v>
      </c>
      <c r="F4027" s="4">
        <v>0.18</v>
      </c>
      <c r="K4027" s="4">
        <v>0.17</v>
      </c>
      <c r="L4027" s="4">
        <v>0.32090000000000002</v>
      </c>
      <c r="M4027" s="4">
        <v>0.52769999999999995</v>
      </c>
      <c r="N4027" s="4">
        <v>0.48</v>
      </c>
      <c r="O4027" s="4">
        <v>0.40039999999999998</v>
      </c>
      <c r="P4027" s="4">
        <v>0.50390000000000001</v>
      </c>
    </row>
    <row r="4028" spans="1:16" x14ac:dyDescent="0.25">
      <c r="A4028" t="s">
        <v>3781</v>
      </c>
      <c r="B4028" s="2">
        <v>0</v>
      </c>
      <c r="E4028" s="4" t="e">
        <v>#N/A</v>
      </c>
      <c r="F4028" s="4">
        <v>0.18</v>
      </c>
      <c r="K4028" s="4">
        <v>0.17</v>
      </c>
      <c r="L4028" s="4">
        <v>0.32090000000000002</v>
      </c>
      <c r="M4028" s="4">
        <v>0.52769999999999995</v>
      </c>
      <c r="N4028" s="4">
        <v>0.48</v>
      </c>
      <c r="O4028" s="4">
        <v>0.40039999999999998</v>
      </c>
      <c r="P4028" s="4">
        <v>0.50390000000000001</v>
      </c>
    </row>
    <row r="4029" spans="1:16" x14ac:dyDescent="0.25">
      <c r="A4029" t="s">
        <v>3782</v>
      </c>
      <c r="B4029" s="2">
        <v>0</v>
      </c>
      <c r="E4029" s="4" t="e">
        <v>#N/A</v>
      </c>
      <c r="F4029" s="4">
        <v>0.18</v>
      </c>
      <c r="K4029" s="4">
        <v>0.17</v>
      </c>
      <c r="L4029" s="4">
        <v>0.32090000000000002</v>
      </c>
      <c r="M4029" s="4">
        <v>0.52769999999999995</v>
      </c>
      <c r="N4029" s="4">
        <v>0.48</v>
      </c>
      <c r="O4029" s="4">
        <v>0.40039999999999998</v>
      </c>
      <c r="P4029" s="4">
        <v>0.50390000000000001</v>
      </c>
    </row>
    <row r="4030" spans="1:16" x14ac:dyDescent="0.25">
      <c r="A4030" t="s">
        <v>3783</v>
      </c>
      <c r="B4030" s="2">
        <v>0</v>
      </c>
      <c r="E4030" s="4" t="e">
        <v>#N/A</v>
      </c>
      <c r="F4030" s="4">
        <v>0.18</v>
      </c>
      <c r="K4030" s="4">
        <v>0.17</v>
      </c>
      <c r="L4030" s="4">
        <v>0.32090000000000002</v>
      </c>
      <c r="M4030" s="4">
        <v>0.52769999999999995</v>
      </c>
      <c r="N4030" s="4">
        <v>0.48</v>
      </c>
      <c r="O4030" s="4">
        <v>0.40039999999999998</v>
      </c>
      <c r="P4030" s="4">
        <v>0.50390000000000001</v>
      </c>
    </row>
    <row r="4031" spans="1:16" x14ac:dyDescent="0.25">
      <c r="A4031" t="s">
        <v>3784</v>
      </c>
      <c r="B4031" s="2">
        <v>0</v>
      </c>
      <c r="E4031" s="4" t="e">
        <v>#N/A</v>
      </c>
      <c r="F4031" s="4">
        <v>0.18</v>
      </c>
      <c r="K4031" s="4">
        <v>0.17</v>
      </c>
      <c r="L4031" s="4">
        <v>0.32090000000000002</v>
      </c>
      <c r="M4031" s="4">
        <v>0.52769999999999995</v>
      </c>
      <c r="N4031" s="4">
        <v>0.48</v>
      </c>
      <c r="O4031" s="4">
        <v>0.40039999999999998</v>
      </c>
      <c r="P4031" s="4">
        <v>0.50390000000000001</v>
      </c>
    </row>
    <row r="4032" spans="1:16" x14ac:dyDescent="0.25">
      <c r="A4032" t="s">
        <v>3785</v>
      </c>
      <c r="B4032" s="2">
        <v>0</v>
      </c>
      <c r="E4032" s="4" t="e">
        <v>#N/A</v>
      </c>
      <c r="F4032" s="4">
        <v>0.18</v>
      </c>
      <c r="K4032" s="4">
        <v>0.17</v>
      </c>
      <c r="L4032" s="4">
        <v>0.32090000000000002</v>
      </c>
      <c r="M4032" s="4">
        <v>0.52769999999999995</v>
      </c>
      <c r="N4032" s="4">
        <v>0.48</v>
      </c>
      <c r="O4032" s="4">
        <v>0.40039999999999998</v>
      </c>
      <c r="P4032" s="4">
        <v>0.50390000000000001</v>
      </c>
    </row>
    <row r="4033" spans="1:16" x14ac:dyDescent="0.25">
      <c r="A4033" t="s">
        <v>3786</v>
      </c>
      <c r="B4033" s="2">
        <v>0</v>
      </c>
      <c r="E4033" s="4" t="e">
        <v>#N/A</v>
      </c>
      <c r="F4033" s="4">
        <v>0.18</v>
      </c>
      <c r="K4033" s="4">
        <v>0.17</v>
      </c>
      <c r="L4033" s="4">
        <v>0.32090000000000002</v>
      </c>
      <c r="M4033" s="4">
        <v>0.52769999999999995</v>
      </c>
      <c r="N4033" s="4">
        <v>0.48</v>
      </c>
      <c r="O4033" s="4">
        <v>0.40039999999999998</v>
      </c>
      <c r="P4033" s="4">
        <v>0.50390000000000001</v>
      </c>
    </row>
    <row r="4034" spans="1:16" x14ac:dyDescent="0.25">
      <c r="A4034" t="s">
        <v>3787</v>
      </c>
      <c r="B4034" s="2">
        <v>0</v>
      </c>
      <c r="E4034" s="4" t="e">
        <v>#N/A</v>
      </c>
      <c r="F4034" s="4">
        <v>0.18</v>
      </c>
      <c r="K4034" s="4">
        <v>0.17</v>
      </c>
      <c r="L4034" s="4">
        <v>0.32090000000000002</v>
      </c>
      <c r="M4034" s="4">
        <v>0.52769999999999995</v>
      </c>
      <c r="N4034" s="4">
        <v>0.48</v>
      </c>
      <c r="O4034" s="4">
        <v>0.40039999999999998</v>
      </c>
      <c r="P4034" s="4">
        <v>0.50390000000000001</v>
      </c>
    </row>
    <row r="4035" spans="1:16" x14ac:dyDescent="0.25">
      <c r="A4035" t="s">
        <v>3788</v>
      </c>
      <c r="B4035" s="2">
        <v>0</v>
      </c>
      <c r="E4035" s="4" t="e">
        <v>#N/A</v>
      </c>
      <c r="F4035" s="4">
        <v>0.18</v>
      </c>
      <c r="K4035" s="4">
        <v>0.17</v>
      </c>
      <c r="L4035" s="4">
        <v>0.32090000000000002</v>
      </c>
      <c r="M4035" s="4">
        <v>0.52769999999999995</v>
      </c>
      <c r="N4035" s="4">
        <v>0.48</v>
      </c>
      <c r="O4035" s="4">
        <v>0.40039999999999998</v>
      </c>
      <c r="P4035" s="4">
        <v>0.50390000000000001</v>
      </c>
    </row>
    <row r="4036" spans="1:16" x14ac:dyDescent="0.25">
      <c r="A4036" t="s">
        <v>3789</v>
      </c>
      <c r="B4036" s="2">
        <v>0</v>
      </c>
      <c r="E4036" s="4" t="e">
        <v>#N/A</v>
      </c>
      <c r="F4036" s="4">
        <v>0.18</v>
      </c>
      <c r="K4036" s="4">
        <v>0.17</v>
      </c>
      <c r="L4036" s="4">
        <v>0.32090000000000002</v>
      </c>
      <c r="M4036" s="4">
        <v>0.52769999999999995</v>
      </c>
      <c r="N4036" s="4">
        <v>0.48</v>
      </c>
      <c r="O4036" s="4">
        <v>0.40039999999999998</v>
      </c>
      <c r="P4036" s="4">
        <v>0.50390000000000001</v>
      </c>
    </row>
    <row r="4037" spans="1:16" x14ac:dyDescent="0.25">
      <c r="A4037" t="s">
        <v>3790</v>
      </c>
      <c r="B4037" s="2">
        <v>0</v>
      </c>
      <c r="E4037" s="4" t="e">
        <v>#N/A</v>
      </c>
      <c r="F4037" s="4">
        <v>0.18</v>
      </c>
      <c r="K4037" s="4">
        <v>0.17</v>
      </c>
      <c r="L4037" s="4">
        <v>0.32090000000000002</v>
      </c>
      <c r="M4037" s="4">
        <v>0.52769999999999995</v>
      </c>
      <c r="N4037" s="4">
        <v>0.48</v>
      </c>
      <c r="O4037" s="4">
        <v>0.40039999999999998</v>
      </c>
      <c r="P4037" s="4">
        <v>0.50390000000000001</v>
      </c>
    </row>
    <row r="4038" spans="1:16" x14ac:dyDescent="0.25">
      <c r="A4038" t="s">
        <v>3791</v>
      </c>
      <c r="B4038" s="2">
        <v>0</v>
      </c>
      <c r="E4038" s="4" t="e">
        <v>#N/A</v>
      </c>
      <c r="F4038" s="4">
        <v>0.18</v>
      </c>
      <c r="K4038" s="4">
        <v>0.17</v>
      </c>
      <c r="L4038" s="4">
        <v>0.32090000000000002</v>
      </c>
      <c r="M4038" s="4">
        <v>0.52769999999999995</v>
      </c>
      <c r="N4038" s="4">
        <v>0.48</v>
      </c>
      <c r="O4038" s="4">
        <v>0.40039999999999998</v>
      </c>
      <c r="P4038" s="4">
        <v>0.50390000000000001</v>
      </c>
    </row>
    <row r="4039" spans="1:16" x14ac:dyDescent="0.25">
      <c r="A4039" t="s">
        <v>3792</v>
      </c>
      <c r="B4039" s="2">
        <v>0</v>
      </c>
      <c r="E4039" s="4" t="e">
        <v>#N/A</v>
      </c>
      <c r="F4039" s="4">
        <v>0.18</v>
      </c>
      <c r="K4039" s="4">
        <v>0.17</v>
      </c>
      <c r="L4039" s="4">
        <v>0.32090000000000002</v>
      </c>
      <c r="M4039" s="4">
        <v>0.52769999999999995</v>
      </c>
      <c r="N4039" s="4">
        <v>0.48</v>
      </c>
      <c r="O4039" s="4">
        <v>0.40039999999999998</v>
      </c>
      <c r="P4039" s="4">
        <v>0.50390000000000001</v>
      </c>
    </row>
    <row r="4040" spans="1:16" x14ac:dyDescent="0.25">
      <c r="A4040" t="s">
        <v>3793</v>
      </c>
      <c r="B4040" s="2">
        <v>0</v>
      </c>
      <c r="E4040" s="4" t="e">
        <v>#N/A</v>
      </c>
      <c r="F4040" s="4">
        <v>0.18</v>
      </c>
      <c r="K4040" s="4">
        <v>0.17</v>
      </c>
      <c r="L4040" s="4">
        <v>0.32090000000000002</v>
      </c>
      <c r="M4040" s="4">
        <v>0.52769999999999995</v>
      </c>
      <c r="N4040" s="4">
        <v>0.48</v>
      </c>
      <c r="O4040" s="4">
        <v>0.40039999999999998</v>
      </c>
      <c r="P4040" s="4">
        <v>0.50390000000000001</v>
      </c>
    </row>
    <row r="4041" spans="1:16" x14ac:dyDescent="0.25">
      <c r="A4041" t="s">
        <v>3794</v>
      </c>
      <c r="B4041" s="2">
        <v>0</v>
      </c>
      <c r="E4041" s="4" t="e">
        <v>#N/A</v>
      </c>
      <c r="F4041" s="4">
        <v>0.18</v>
      </c>
      <c r="K4041" s="4">
        <v>0.17</v>
      </c>
      <c r="L4041" s="4">
        <v>0.32090000000000002</v>
      </c>
      <c r="M4041" s="4">
        <v>0.52769999999999995</v>
      </c>
      <c r="N4041" s="4">
        <v>0.48</v>
      </c>
      <c r="O4041" s="4">
        <v>0.40039999999999998</v>
      </c>
      <c r="P4041" s="4">
        <v>0.50390000000000001</v>
      </c>
    </row>
    <row r="4042" spans="1:16" x14ac:dyDescent="0.25">
      <c r="A4042" t="s">
        <v>3795</v>
      </c>
      <c r="B4042" s="2">
        <v>0</v>
      </c>
      <c r="E4042" s="4" t="e">
        <v>#N/A</v>
      </c>
      <c r="F4042" s="4">
        <v>0.18</v>
      </c>
      <c r="K4042" s="4">
        <v>0.17</v>
      </c>
      <c r="L4042" s="4">
        <v>0.32090000000000002</v>
      </c>
      <c r="M4042" s="4">
        <v>0.52769999999999995</v>
      </c>
      <c r="N4042" s="4">
        <v>0.48</v>
      </c>
      <c r="O4042" s="4">
        <v>0.40039999999999998</v>
      </c>
      <c r="P4042" s="4">
        <v>0.50390000000000001</v>
      </c>
    </row>
    <row r="4043" spans="1:16" x14ac:dyDescent="0.25">
      <c r="A4043" t="s">
        <v>3796</v>
      </c>
      <c r="B4043" s="2">
        <v>0</v>
      </c>
      <c r="E4043" s="4" t="e">
        <v>#N/A</v>
      </c>
      <c r="F4043" s="4">
        <v>0.18</v>
      </c>
      <c r="K4043" s="4">
        <v>0.17</v>
      </c>
      <c r="L4043" s="4">
        <v>0.32090000000000002</v>
      </c>
      <c r="M4043" s="4">
        <v>0.52769999999999995</v>
      </c>
      <c r="N4043" s="4">
        <v>0.48</v>
      </c>
      <c r="O4043" s="4">
        <v>0.40039999999999998</v>
      </c>
      <c r="P4043" s="4">
        <v>0.50390000000000001</v>
      </c>
    </row>
    <row r="4044" spans="1:16" x14ac:dyDescent="0.25">
      <c r="A4044" t="s">
        <v>3797</v>
      </c>
      <c r="B4044" s="2">
        <v>0</v>
      </c>
      <c r="E4044" s="4" t="e">
        <v>#N/A</v>
      </c>
      <c r="F4044" s="4">
        <v>0.18</v>
      </c>
      <c r="K4044" s="4">
        <v>0.17</v>
      </c>
      <c r="L4044" s="4">
        <v>0.32090000000000002</v>
      </c>
      <c r="M4044" s="4">
        <v>0.52769999999999995</v>
      </c>
      <c r="N4044" s="4">
        <v>0.48</v>
      </c>
      <c r="O4044" s="4">
        <v>0.40039999999999998</v>
      </c>
      <c r="P4044" s="4">
        <v>0.50390000000000001</v>
      </c>
    </row>
    <row r="4045" spans="1:16" x14ac:dyDescent="0.25">
      <c r="A4045" t="s">
        <v>3798</v>
      </c>
      <c r="B4045" s="2">
        <v>0</v>
      </c>
      <c r="E4045" s="4" t="e">
        <v>#N/A</v>
      </c>
      <c r="F4045" s="4">
        <v>0.18</v>
      </c>
      <c r="K4045" s="4">
        <v>0.17</v>
      </c>
      <c r="L4045" s="4">
        <v>0.32090000000000002</v>
      </c>
      <c r="M4045" s="4">
        <v>0.52769999999999995</v>
      </c>
      <c r="N4045" s="4">
        <v>0.48</v>
      </c>
      <c r="O4045" s="4">
        <v>0.40039999999999998</v>
      </c>
      <c r="P4045" s="4">
        <v>0.50390000000000001</v>
      </c>
    </row>
    <row r="4046" spans="1:16" x14ac:dyDescent="0.25">
      <c r="A4046" t="s">
        <v>3799</v>
      </c>
      <c r="B4046" s="2">
        <v>0</v>
      </c>
      <c r="E4046" s="4" t="e">
        <v>#N/A</v>
      </c>
      <c r="F4046" s="4">
        <v>0.18</v>
      </c>
      <c r="K4046" s="4">
        <v>0.17</v>
      </c>
      <c r="L4046" s="4">
        <v>0.32090000000000002</v>
      </c>
      <c r="M4046" s="4">
        <v>0.52769999999999995</v>
      </c>
      <c r="N4046" s="4">
        <v>0.48</v>
      </c>
      <c r="O4046" s="4">
        <v>0.40039999999999998</v>
      </c>
      <c r="P4046" s="4">
        <v>0.50390000000000001</v>
      </c>
    </row>
    <row r="4047" spans="1:16" x14ac:dyDescent="0.25">
      <c r="A4047" t="s">
        <v>3800</v>
      </c>
      <c r="B4047" s="2">
        <v>0</v>
      </c>
      <c r="E4047" s="4" t="e">
        <v>#N/A</v>
      </c>
      <c r="F4047" s="4">
        <v>0.18</v>
      </c>
      <c r="K4047" s="4">
        <v>0.17</v>
      </c>
      <c r="L4047" s="4">
        <v>0.32090000000000002</v>
      </c>
      <c r="M4047" s="4">
        <v>0.52769999999999995</v>
      </c>
      <c r="N4047" s="4">
        <v>0.48</v>
      </c>
      <c r="O4047" s="4">
        <v>0.40039999999999998</v>
      </c>
      <c r="P4047" s="4">
        <v>0.50390000000000001</v>
      </c>
    </row>
    <row r="4048" spans="1:16" x14ac:dyDescent="0.25">
      <c r="A4048" t="s">
        <v>3801</v>
      </c>
      <c r="B4048" s="2">
        <v>0</v>
      </c>
      <c r="E4048" s="4" t="e">
        <v>#N/A</v>
      </c>
      <c r="F4048" s="4">
        <v>0.18</v>
      </c>
      <c r="K4048" s="4">
        <v>0.17</v>
      </c>
      <c r="L4048" s="4">
        <v>0.32090000000000002</v>
      </c>
      <c r="M4048" s="4">
        <v>0.52769999999999995</v>
      </c>
      <c r="N4048" s="4">
        <v>0.48</v>
      </c>
      <c r="O4048" s="4">
        <v>0.40039999999999998</v>
      </c>
      <c r="P4048" s="4">
        <v>0.50390000000000001</v>
      </c>
    </row>
    <row r="4049" spans="1:16" x14ac:dyDescent="0.25">
      <c r="A4049" t="s">
        <v>3802</v>
      </c>
      <c r="B4049" s="2">
        <v>0</v>
      </c>
      <c r="E4049" s="4" t="e">
        <v>#N/A</v>
      </c>
      <c r="F4049" s="4">
        <v>0.18</v>
      </c>
      <c r="K4049" s="4">
        <v>0.17</v>
      </c>
      <c r="L4049" s="4">
        <v>0.32090000000000002</v>
      </c>
      <c r="M4049" s="4">
        <v>0.52769999999999995</v>
      </c>
      <c r="N4049" s="4">
        <v>0.48</v>
      </c>
      <c r="O4049" s="4">
        <v>0.40039999999999998</v>
      </c>
      <c r="P4049" s="4">
        <v>0.50390000000000001</v>
      </c>
    </row>
    <row r="4050" spans="1:16" x14ac:dyDescent="0.25">
      <c r="A4050" t="s">
        <v>3803</v>
      </c>
      <c r="B4050" s="2">
        <v>0</v>
      </c>
      <c r="E4050" s="4" t="e">
        <v>#N/A</v>
      </c>
      <c r="F4050" s="4">
        <v>0.18</v>
      </c>
      <c r="K4050" s="4">
        <v>0.17</v>
      </c>
      <c r="L4050" s="4">
        <v>0.32090000000000002</v>
      </c>
      <c r="M4050" s="4">
        <v>0.52769999999999995</v>
      </c>
      <c r="N4050" s="4">
        <v>0.48</v>
      </c>
      <c r="O4050" s="4">
        <v>0.40039999999999998</v>
      </c>
      <c r="P4050" s="4">
        <v>0.50390000000000001</v>
      </c>
    </row>
    <row r="4051" spans="1:16" x14ac:dyDescent="0.25">
      <c r="A4051" t="s">
        <v>3804</v>
      </c>
      <c r="B4051" s="2">
        <v>0</v>
      </c>
      <c r="E4051" s="4" t="e">
        <v>#N/A</v>
      </c>
      <c r="F4051" s="4">
        <v>0.18</v>
      </c>
      <c r="K4051" s="4">
        <v>0.17</v>
      </c>
      <c r="L4051" s="4">
        <v>0.32090000000000002</v>
      </c>
      <c r="M4051" s="4">
        <v>0.52769999999999995</v>
      </c>
      <c r="N4051" s="4">
        <v>0.48</v>
      </c>
      <c r="O4051" s="4">
        <v>0.40039999999999998</v>
      </c>
      <c r="P4051" s="4">
        <v>0.50390000000000001</v>
      </c>
    </row>
    <row r="4052" spans="1:16" x14ac:dyDescent="0.25">
      <c r="A4052" t="s">
        <v>3805</v>
      </c>
      <c r="B4052" s="2">
        <v>0</v>
      </c>
      <c r="E4052" s="4" t="e">
        <v>#N/A</v>
      </c>
      <c r="F4052" s="4">
        <v>0.18</v>
      </c>
      <c r="K4052" s="4">
        <v>0.17</v>
      </c>
      <c r="L4052" s="4">
        <v>0.32090000000000002</v>
      </c>
      <c r="M4052" s="4">
        <v>0.52769999999999995</v>
      </c>
      <c r="N4052" s="4">
        <v>0.48</v>
      </c>
      <c r="O4052" s="4">
        <v>0.40039999999999998</v>
      </c>
      <c r="P4052" s="4">
        <v>0.50390000000000001</v>
      </c>
    </row>
    <row r="4053" spans="1:16" x14ac:dyDescent="0.25">
      <c r="A4053" t="s">
        <v>3806</v>
      </c>
      <c r="B4053" s="2">
        <v>0</v>
      </c>
      <c r="E4053" s="4" t="e">
        <v>#N/A</v>
      </c>
      <c r="F4053" s="4">
        <v>0.18</v>
      </c>
      <c r="K4053" s="4">
        <v>0.17</v>
      </c>
      <c r="L4053" s="4">
        <v>0.32090000000000002</v>
      </c>
      <c r="M4053" s="4">
        <v>0.52769999999999995</v>
      </c>
      <c r="N4053" s="4">
        <v>0.48</v>
      </c>
      <c r="O4053" s="4">
        <v>0.40039999999999998</v>
      </c>
      <c r="P4053" s="4">
        <v>0.50390000000000001</v>
      </c>
    </row>
    <row r="4054" spans="1:16" x14ac:dyDescent="0.25">
      <c r="A4054" t="s">
        <v>3807</v>
      </c>
      <c r="B4054" s="2">
        <v>0</v>
      </c>
      <c r="E4054" s="4" t="e">
        <v>#N/A</v>
      </c>
      <c r="F4054" s="4">
        <v>0.18</v>
      </c>
      <c r="K4054" s="4">
        <v>0.17</v>
      </c>
      <c r="L4054" s="4">
        <v>0.32090000000000002</v>
      </c>
      <c r="M4054" s="4">
        <v>0.52769999999999995</v>
      </c>
      <c r="N4054" s="4">
        <v>0.48</v>
      </c>
      <c r="O4054" s="4">
        <v>0.40039999999999998</v>
      </c>
      <c r="P4054" s="4">
        <v>0.50390000000000001</v>
      </c>
    </row>
    <row r="4055" spans="1:16" x14ac:dyDescent="0.25">
      <c r="A4055" t="s">
        <v>3808</v>
      </c>
      <c r="B4055" s="2">
        <v>0</v>
      </c>
      <c r="E4055" s="4" t="e">
        <v>#N/A</v>
      </c>
      <c r="F4055" s="4">
        <v>0.18</v>
      </c>
      <c r="K4055" s="4">
        <v>0.17</v>
      </c>
      <c r="L4055" s="4">
        <v>0.32090000000000002</v>
      </c>
      <c r="M4055" s="4">
        <v>0.52769999999999995</v>
      </c>
      <c r="N4055" s="4">
        <v>0.48</v>
      </c>
      <c r="O4055" s="4">
        <v>0.40039999999999998</v>
      </c>
      <c r="P4055" s="4">
        <v>0.50390000000000001</v>
      </c>
    </row>
    <row r="4056" spans="1:16" x14ac:dyDescent="0.25">
      <c r="A4056" t="s">
        <v>3809</v>
      </c>
      <c r="B4056" s="2">
        <v>0</v>
      </c>
      <c r="E4056" s="4" t="e">
        <v>#N/A</v>
      </c>
      <c r="F4056" s="4">
        <v>0.18</v>
      </c>
      <c r="K4056" s="4">
        <v>0.17</v>
      </c>
      <c r="L4056" s="4">
        <v>0.32090000000000002</v>
      </c>
      <c r="M4056" s="4">
        <v>0.52769999999999995</v>
      </c>
      <c r="N4056" s="4">
        <v>0.48</v>
      </c>
      <c r="O4056" s="4">
        <v>0.40039999999999998</v>
      </c>
      <c r="P4056" s="4">
        <v>0.50390000000000001</v>
      </c>
    </row>
    <row r="4057" spans="1:16" x14ac:dyDescent="0.25">
      <c r="A4057" t="s">
        <v>3810</v>
      </c>
      <c r="B4057" s="2">
        <v>0</v>
      </c>
      <c r="E4057" s="4" t="e">
        <v>#N/A</v>
      </c>
      <c r="F4057" s="4">
        <v>0.18</v>
      </c>
      <c r="K4057" s="4">
        <v>0.17</v>
      </c>
      <c r="L4057" s="4">
        <v>0.32090000000000002</v>
      </c>
      <c r="M4057" s="4">
        <v>0.52769999999999995</v>
      </c>
      <c r="N4057" s="4">
        <v>0.48</v>
      </c>
      <c r="O4057" s="4">
        <v>0.40039999999999998</v>
      </c>
      <c r="P4057" s="4">
        <v>0.50390000000000001</v>
      </c>
    </row>
    <row r="4058" spans="1:16" x14ac:dyDescent="0.25">
      <c r="A4058" t="s">
        <v>3811</v>
      </c>
      <c r="B4058" s="2">
        <v>0</v>
      </c>
      <c r="E4058" s="4" t="e">
        <v>#N/A</v>
      </c>
      <c r="F4058" s="4">
        <v>0.18</v>
      </c>
      <c r="K4058" s="4">
        <v>0.17</v>
      </c>
      <c r="L4058" s="4">
        <v>0.32090000000000002</v>
      </c>
      <c r="M4058" s="4">
        <v>0.52769999999999995</v>
      </c>
      <c r="N4058" s="4">
        <v>0.48</v>
      </c>
      <c r="O4058" s="4">
        <v>0.40039999999999998</v>
      </c>
      <c r="P4058" s="4">
        <v>0.50390000000000001</v>
      </c>
    </row>
    <row r="4059" spans="1:16" x14ac:dyDescent="0.25">
      <c r="A4059" t="s">
        <v>3812</v>
      </c>
      <c r="B4059" s="2">
        <v>0</v>
      </c>
      <c r="E4059" s="4" t="e">
        <v>#N/A</v>
      </c>
      <c r="F4059" s="4">
        <v>0.18</v>
      </c>
      <c r="K4059" s="4">
        <v>0.17</v>
      </c>
      <c r="L4059" s="4">
        <v>0.32090000000000002</v>
      </c>
      <c r="M4059" s="4">
        <v>0.52769999999999995</v>
      </c>
      <c r="N4059" s="4">
        <v>0.48</v>
      </c>
      <c r="O4059" s="4">
        <v>0.40039999999999998</v>
      </c>
      <c r="P4059" s="4">
        <v>0.50390000000000001</v>
      </c>
    </row>
    <row r="4060" spans="1:16" x14ac:dyDescent="0.25">
      <c r="A4060" t="s">
        <v>3813</v>
      </c>
      <c r="B4060" s="2">
        <v>0</v>
      </c>
      <c r="E4060" s="4" t="e">
        <v>#N/A</v>
      </c>
      <c r="F4060" s="4">
        <v>0.18</v>
      </c>
      <c r="K4060" s="4">
        <v>0.17</v>
      </c>
      <c r="L4060" s="4">
        <v>0.32090000000000002</v>
      </c>
      <c r="M4060" s="4">
        <v>0.52769999999999995</v>
      </c>
      <c r="N4060" s="4">
        <v>0.48</v>
      </c>
      <c r="O4060" s="4">
        <v>0.40039999999999998</v>
      </c>
      <c r="P4060" s="4">
        <v>0.50390000000000001</v>
      </c>
    </row>
    <row r="4061" spans="1:16" x14ac:dyDescent="0.25">
      <c r="A4061" t="s">
        <v>3814</v>
      </c>
      <c r="B4061" s="2">
        <v>0</v>
      </c>
      <c r="E4061" s="4" t="e">
        <v>#N/A</v>
      </c>
      <c r="F4061" s="4">
        <v>0.18</v>
      </c>
      <c r="K4061" s="4">
        <v>0.17</v>
      </c>
      <c r="L4061" s="4">
        <v>0.32090000000000002</v>
      </c>
      <c r="M4061" s="4">
        <v>0.52769999999999995</v>
      </c>
      <c r="N4061" s="4">
        <v>0.48</v>
      </c>
      <c r="O4061" s="4">
        <v>0.40039999999999998</v>
      </c>
      <c r="P4061" s="4">
        <v>0.50390000000000001</v>
      </c>
    </row>
    <row r="4062" spans="1:16" x14ac:dyDescent="0.25">
      <c r="A4062" t="s">
        <v>3815</v>
      </c>
      <c r="B4062" s="2">
        <v>0</v>
      </c>
      <c r="E4062" s="4" t="e">
        <v>#N/A</v>
      </c>
      <c r="F4062" s="4">
        <v>0.18</v>
      </c>
      <c r="K4062" s="4">
        <v>0.17</v>
      </c>
      <c r="L4062" s="4">
        <v>0.32090000000000002</v>
      </c>
      <c r="M4062" s="4">
        <v>0.52769999999999995</v>
      </c>
      <c r="N4062" s="4">
        <v>0.48</v>
      </c>
      <c r="O4062" s="4">
        <v>0.40039999999999998</v>
      </c>
      <c r="P4062" s="4">
        <v>0.50390000000000001</v>
      </c>
    </row>
    <row r="4063" spans="1:16" x14ac:dyDescent="0.25">
      <c r="A4063" t="s">
        <v>3816</v>
      </c>
      <c r="B4063" s="2">
        <v>0</v>
      </c>
      <c r="E4063" s="4" t="e">
        <v>#N/A</v>
      </c>
      <c r="F4063" s="4">
        <v>0.18</v>
      </c>
      <c r="K4063" s="4">
        <v>0.17</v>
      </c>
      <c r="L4063" s="4">
        <v>0.32090000000000002</v>
      </c>
      <c r="M4063" s="4">
        <v>0.52769999999999995</v>
      </c>
      <c r="N4063" s="4">
        <v>0.48</v>
      </c>
      <c r="O4063" s="4">
        <v>0.40039999999999998</v>
      </c>
      <c r="P4063" s="4">
        <v>0.50390000000000001</v>
      </c>
    </row>
    <row r="4064" spans="1:16" x14ac:dyDescent="0.25">
      <c r="A4064" t="s">
        <v>3817</v>
      </c>
      <c r="B4064" s="2">
        <v>0</v>
      </c>
      <c r="E4064" s="4" t="e">
        <v>#N/A</v>
      </c>
      <c r="F4064" s="4">
        <v>0.18</v>
      </c>
      <c r="K4064" s="4">
        <v>0.17</v>
      </c>
      <c r="L4064" s="4">
        <v>0.32090000000000002</v>
      </c>
      <c r="M4064" s="4">
        <v>0.52769999999999995</v>
      </c>
      <c r="N4064" s="4">
        <v>0.48</v>
      </c>
      <c r="O4064" s="4">
        <v>0.40039999999999998</v>
      </c>
      <c r="P4064" s="4">
        <v>0.50390000000000001</v>
      </c>
    </row>
    <row r="4065" spans="1:16" x14ac:dyDescent="0.25">
      <c r="A4065" t="s">
        <v>3818</v>
      </c>
      <c r="B4065" s="2">
        <v>0</v>
      </c>
      <c r="E4065" s="4" t="e">
        <v>#N/A</v>
      </c>
      <c r="F4065" s="4">
        <v>0.18</v>
      </c>
      <c r="K4065" s="4">
        <v>0.17</v>
      </c>
      <c r="L4065" s="4">
        <v>0.32090000000000002</v>
      </c>
      <c r="M4065" s="4">
        <v>0.52769999999999995</v>
      </c>
      <c r="N4065" s="4">
        <v>0.48</v>
      </c>
      <c r="O4065" s="4">
        <v>0.40039999999999998</v>
      </c>
      <c r="P4065" s="4">
        <v>0.50390000000000001</v>
      </c>
    </row>
    <row r="4066" spans="1:16" x14ac:dyDescent="0.25">
      <c r="A4066" t="s">
        <v>3819</v>
      </c>
      <c r="B4066" s="2">
        <v>0</v>
      </c>
      <c r="E4066" s="4" t="e">
        <v>#N/A</v>
      </c>
      <c r="F4066" s="4">
        <v>0.18</v>
      </c>
      <c r="K4066" s="4">
        <v>0.17</v>
      </c>
      <c r="L4066" s="4">
        <v>0.32090000000000002</v>
      </c>
      <c r="M4066" s="4">
        <v>0.52769999999999995</v>
      </c>
      <c r="N4066" s="4">
        <v>0.48</v>
      </c>
      <c r="O4066" s="4">
        <v>0.40039999999999998</v>
      </c>
      <c r="P4066" s="4">
        <v>0.50390000000000001</v>
      </c>
    </row>
    <row r="4067" spans="1:16" x14ac:dyDescent="0.25">
      <c r="A4067" t="s">
        <v>3820</v>
      </c>
      <c r="B4067" s="2">
        <v>0</v>
      </c>
      <c r="E4067" s="4" t="e">
        <v>#N/A</v>
      </c>
      <c r="F4067" s="4">
        <v>0.18</v>
      </c>
      <c r="K4067" s="4">
        <v>0.17</v>
      </c>
      <c r="L4067" s="4">
        <v>0.32090000000000002</v>
      </c>
      <c r="M4067" s="4">
        <v>0.52769999999999995</v>
      </c>
      <c r="N4067" s="4">
        <v>0.48</v>
      </c>
      <c r="O4067" s="4">
        <v>0.40039999999999998</v>
      </c>
      <c r="P4067" s="4">
        <v>0.50390000000000001</v>
      </c>
    </row>
    <row r="4068" spans="1:16" x14ac:dyDescent="0.25">
      <c r="A4068" t="s">
        <v>3821</v>
      </c>
      <c r="B4068" s="2">
        <v>0</v>
      </c>
      <c r="E4068" s="4" t="e">
        <v>#N/A</v>
      </c>
      <c r="F4068" s="4">
        <v>0.18</v>
      </c>
      <c r="K4068" s="4">
        <v>0.17</v>
      </c>
      <c r="L4068" s="4">
        <v>0.32090000000000002</v>
      </c>
      <c r="M4068" s="4">
        <v>0.52769999999999995</v>
      </c>
      <c r="N4068" s="4">
        <v>0.48</v>
      </c>
      <c r="O4068" s="4">
        <v>0.40039999999999998</v>
      </c>
      <c r="P4068" s="4">
        <v>0.50390000000000001</v>
      </c>
    </row>
    <row r="4069" spans="1:16" x14ac:dyDescent="0.25">
      <c r="A4069" t="s">
        <v>3822</v>
      </c>
      <c r="B4069" s="2">
        <v>0</v>
      </c>
      <c r="E4069" s="4" t="e">
        <v>#N/A</v>
      </c>
      <c r="F4069" s="4">
        <v>0.18</v>
      </c>
      <c r="K4069" s="4">
        <v>0.17</v>
      </c>
      <c r="L4069" s="4">
        <v>0.32090000000000002</v>
      </c>
      <c r="M4069" s="4">
        <v>0.52769999999999995</v>
      </c>
      <c r="N4069" s="4">
        <v>0.48</v>
      </c>
      <c r="O4069" s="4">
        <v>0.40039999999999998</v>
      </c>
      <c r="P4069" s="4">
        <v>0.50390000000000001</v>
      </c>
    </row>
    <row r="4070" spans="1:16" x14ac:dyDescent="0.25">
      <c r="A4070" t="s">
        <v>3823</v>
      </c>
      <c r="B4070" s="2">
        <v>0</v>
      </c>
      <c r="E4070" s="4" t="e">
        <v>#N/A</v>
      </c>
      <c r="F4070" s="4">
        <v>0.18</v>
      </c>
      <c r="K4070" s="4">
        <v>0.17</v>
      </c>
      <c r="L4070" s="4">
        <v>0.32090000000000002</v>
      </c>
      <c r="M4070" s="4">
        <v>0.52769999999999995</v>
      </c>
      <c r="N4070" s="4">
        <v>0.48</v>
      </c>
      <c r="O4070" s="4">
        <v>0.40039999999999998</v>
      </c>
      <c r="P4070" s="4">
        <v>0.50390000000000001</v>
      </c>
    </row>
    <row r="4071" spans="1:16" x14ac:dyDescent="0.25">
      <c r="A4071" t="s">
        <v>3824</v>
      </c>
      <c r="B4071" s="2">
        <v>0</v>
      </c>
      <c r="E4071" s="4" t="e">
        <v>#N/A</v>
      </c>
      <c r="F4071" s="4">
        <v>0.18</v>
      </c>
      <c r="K4071" s="4">
        <v>0.17</v>
      </c>
      <c r="L4071" s="4">
        <v>0.32090000000000002</v>
      </c>
      <c r="M4071" s="4">
        <v>0.52769999999999995</v>
      </c>
      <c r="N4071" s="4">
        <v>0.48</v>
      </c>
      <c r="O4071" s="4">
        <v>0.40039999999999998</v>
      </c>
      <c r="P4071" s="4">
        <v>0.50390000000000001</v>
      </c>
    </row>
    <row r="4072" spans="1:16" x14ac:dyDescent="0.25">
      <c r="A4072" t="s">
        <v>3825</v>
      </c>
      <c r="B4072" s="2">
        <v>0</v>
      </c>
      <c r="E4072" s="4" t="e">
        <v>#N/A</v>
      </c>
      <c r="F4072" s="4">
        <v>0.18</v>
      </c>
      <c r="K4072" s="4">
        <v>0.17</v>
      </c>
      <c r="L4072" s="4">
        <v>0.32090000000000002</v>
      </c>
      <c r="M4072" s="4">
        <v>0.52769999999999995</v>
      </c>
      <c r="N4072" s="4">
        <v>0.48</v>
      </c>
      <c r="O4072" s="4">
        <v>0.40039999999999998</v>
      </c>
      <c r="P4072" s="4">
        <v>0.50390000000000001</v>
      </c>
    </row>
    <row r="4073" spans="1:16" x14ac:dyDescent="0.25">
      <c r="A4073" t="s">
        <v>3826</v>
      </c>
      <c r="B4073" s="2">
        <v>0</v>
      </c>
      <c r="E4073" s="4" t="e">
        <v>#N/A</v>
      </c>
      <c r="F4073" s="4">
        <v>0.18</v>
      </c>
      <c r="K4073" s="4">
        <v>0.17</v>
      </c>
      <c r="L4073" s="4">
        <v>0.32090000000000002</v>
      </c>
      <c r="M4073" s="4">
        <v>0.52769999999999995</v>
      </c>
      <c r="N4073" s="4">
        <v>0.48</v>
      </c>
      <c r="O4073" s="4">
        <v>0.40039999999999998</v>
      </c>
      <c r="P4073" s="4">
        <v>0.50390000000000001</v>
      </c>
    </row>
    <row r="4074" spans="1:16" x14ac:dyDescent="0.25">
      <c r="A4074" t="s">
        <v>3827</v>
      </c>
      <c r="B4074" s="2">
        <v>0</v>
      </c>
      <c r="E4074" s="4" t="e">
        <v>#N/A</v>
      </c>
      <c r="F4074" s="4">
        <v>0.18</v>
      </c>
      <c r="K4074" s="4">
        <v>0.17</v>
      </c>
      <c r="L4074" s="4">
        <v>0.32090000000000002</v>
      </c>
      <c r="M4074" s="4">
        <v>0.52769999999999995</v>
      </c>
      <c r="N4074" s="4">
        <v>0.48</v>
      </c>
      <c r="O4074" s="4">
        <v>0.40039999999999998</v>
      </c>
      <c r="P4074" s="4">
        <v>0.50390000000000001</v>
      </c>
    </row>
    <row r="4075" spans="1:16" x14ac:dyDescent="0.25">
      <c r="A4075" t="s">
        <v>3828</v>
      </c>
      <c r="B4075" s="2">
        <v>0</v>
      </c>
      <c r="E4075" s="4" t="e">
        <v>#N/A</v>
      </c>
      <c r="F4075" s="4">
        <v>0.18</v>
      </c>
      <c r="K4075" s="4">
        <v>0.17</v>
      </c>
      <c r="L4075" s="4">
        <v>0.32090000000000002</v>
      </c>
      <c r="M4075" s="4">
        <v>0.52769999999999995</v>
      </c>
      <c r="N4075" s="4">
        <v>0.48</v>
      </c>
      <c r="O4075" s="4">
        <v>0.40039999999999998</v>
      </c>
      <c r="P4075" s="4">
        <v>0.50390000000000001</v>
      </c>
    </row>
    <row r="4076" spans="1:16" x14ac:dyDescent="0.25">
      <c r="A4076" t="s">
        <v>3829</v>
      </c>
      <c r="B4076" s="2">
        <v>0</v>
      </c>
      <c r="E4076" s="4" t="e">
        <v>#N/A</v>
      </c>
      <c r="F4076" s="4">
        <v>0.18</v>
      </c>
      <c r="K4076" s="4">
        <v>0.17</v>
      </c>
      <c r="L4076" s="4">
        <v>0.32090000000000002</v>
      </c>
      <c r="M4076" s="4">
        <v>0.52769999999999995</v>
      </c>
      <c r="N4076" s="4">
        <v>0.48</v>
      </c>
      <c r="O4076" s="4">
        <v>0.40039999999999998</v>
      </c>
      <c r="P4076" s="4">
        <v>0.50390000000000001</v>
      </c>
    </row>
    <row r="4077" spans="1:16" x14ac:dyDescent="0.25">
      <c r="A4077" t="s">
        <v>3830</v>
      </c>
      <c r="B4077" s="2">
        <v>0</v>
      </c>
      <c r="E4077" s="4" t="e">
        <v>#N/A</v>
      </c>
      <c r="F4077" s="4">
        <v>0.18</v>
      </c>
      <c r="K4077" s="4">
        <v>0.17</v>
      </c>
      <c r="L4077" s="4">
        <v>0.32090000000000002</v>
      </c>
      <c r="M4077" s="4">
        <v>0.52769999999999995</v>
      </c>
      <c r="N4077" s="4">
        <v>0.48</v>
      </c>
      <c r="O4077" s="4">
        <v>0.40039999999999998</v>
      </c>
      <c r="P4077" s="4">
        <v>0.50390000000000001</v>
      </c>
    </row>
    <row r="4078" spans="1:16" x14ac:dyDescent="0.25">
      <c r="A4078" t="s">
        <v>3831</v>
      </c>
      <c r="B4078" s="2">
        <v>0</v>
      </c>
      <c r="E4078" s="4" t="e">
        <v>#N/A</v>
      </c>
      <c r="F4078" s="4">
        <v>0.18</v>
      </c>
      <c r="K4078" s="4">
        <v>0.17</v>
      </c>
      <c r="L4078" s="4">
        <v>0.32090000000000002</v>
      </c>
      <c r="M4078" s="4">
        <v>0.52769999999999995</v>
      </c>
      <c r="N4078" s="4">
        <v>0.48</v>
      </c>
      <c r="O4078" s="4">
        <v>0.40039999999999998</v>
      </c>
      <c r="P4078" s="4">
        <v>0.50390000000000001</v>
      </c>
    </row>
    <row r="4079" spans="1:16" x14ac:dyDescent="0.25">
      <c r="A4079" t="s">
        <v>3832</v>
      </c>
      <c r="B4079" s="2">
        <v>0</v>
      </c>
      <c r="E4079" s="4" t="e">
        <v>#N/A</v>
      </c>
      <c r="F4079" s="4">
        <v>0.18</v>
      </c>
      <c r="K4079" s="4">
        <v>0.17</v>
      </c>
      <c r="L4079" s="4">
        <v>0.32090000000000002</v>
      </c>
      <c r="M4079" s="4">
        <v>0.52769999999999995</v>
      </c>
      <c r="N4079" s="4">
        <v>0.48</v>
      </c>
      <c r="O4079" s="4">
        <v>0.40039999999999998</v>
      </c>
      <c r="P4079" s="4">
        <v>0.50390000000000001</v>
      </c>
    </row>
    <row r="4080" spans="1:16" x14ac:dyDescent="0.25">
      <c r="A4080" t="s">
        <v>3833</v>
      </c>
      <c r="B4080" s="2">
        <v>0</v>
      </c>
      <c r="E4080" s="4" t="e">
        <v>#N/A</v>
      </c>
      <c r="F4080" s="4">
        <v>0.18</v>
      </c>
      <c r="K4080" s="4">
        <v>0.17</v>
      </c>
      <c r="L4080" s="4">
        <v>0.32090000000000002</v>
      </c>
      <c r="M4080" s="4">
        <v>0.52769999999999995</v>
      </c>
      <c r="N4080" s="4">
        <v>0.48</v>
      </c>
      <c r="O4080" s="4">
        <v>0.40039999999999998</v>
      </c>
      <c r="P4080" s="4">
        <v>0.50390000000000001</v>
      </c>
    </row>
    <row r="4081" spans="1:16" x14ac:dyDescent="0.25">
      <c r="A4081" t="s">
        <v>3834</v>
      </c>
      <c r="B4081" s="2">
        <v>0</v>
      </c>
      <c r="E4081" s="4" t="e">
        <v>#N/A</v>
      </c>
      <c r="F4081" s="4">
        <v>0.18</v>
      </c>
      <c r="K4081" s="4">
        <v>0.17</v>
      </c>
      <c r="L4081" s="4">
        <v>0.32090000000000002</v>
      </c>
      <c r="M4081" s="4">
        <v>0.52769999999999995</v>
      </c>
      <c r="N4081" s="4">
        <v>0.48</v>
      </c>
      <c r="O4081" s="4">
        <v>0.40039999999999998</v>
      </c>
      <c r="P4081" s="4">
        <v>0.50390000000000001</v>
      </c>
    </row>
    <row r="4082" spans="1:16" x14ac:dyDescent="0.25">
      <c r="A4082" t="s">
        <v>3835</v>
      </c>
      <c r="B4082" s="2">
        <v>0</v>
      </c>
      <c r="E4082" s="4" t="e">
        <v>#N/A</v>
      </c>
      <c r="F4082" s="4">
        <v>0.18</v>
      </c>
      <c r="K4082" s="4">
        <v>0.17</v>
      </c>
      <c r="L4082" s="4">
        <v>0.32090000000000002</v>
      </c>
      <c r="M4082" s="4">
        <v>0.52769999999999995</v>
      </c>
      <c r="N4082" s="4">
        <v>0.48</v>
      </c>
      <c r="O4082" s="4">
        <v>0.40039999999999998</v>
      </c>
      <c r="P4082" s="4">
        <v>0.50390000000000001</v>
      </c>
    </row>
    <row r="4083" spans="1:16" x14ac:dyDescent="0.25">
      <c r="A4083" t="s">
        <v>3836</v>
      </c>
      <c r="B4083" s="2">
        <v>0</v>
      </c>
      <c r="E4083" s="4" t="e">
        <v>#N/A</v>
      </c>
      <c r="F4083" s="4">
        <v>0.18</v>
      </c>
      <c r="K4083" s="4">
        <v>0.17</v>
      </c>
      <c r="L4083" s="4">
        <v>0.32090000000000002</v>
      </c>
      <c r="M4083" s="4">
        <v>0.52769999999999995</v>
      </c>
      <c r="N4083" s="4">
        <v>0.48</v>
      </c>
      <c r="O4083" s="4">
        <v>0.40039999999999998</v>
      </c>
      <c r="P4083" s="4">
        <v>0.50390000000000001</v>
      </c>
    </row>
    <row r="4084" spans="1:16" x14ac:dyDescent="0.25">
      <c r="A4084" t="s">
        <v>3837</v>
      </c>
      <c r="B4084" s="2">
        <v>0</v>
      </c>
      <c r="E4084" s="4" t="e">
        <v>#N/A</v>
      </c>
      <c r="F4084" s="4">
        <v>0.18</v>
      </c>
      <c r="K4084" s="4">
        <v>0.17</v>
      </c>
      <c r="L4084" s="4">
        <v>0.32090000000000002</v>
      </c>
      <c r="M4084" s="4">
        <v>0.52769999999999995</v>
      </c>
      <c r="N4084" s="4">
        <v>0.48</v>
      </c>
      <c r="O4084" s="4">
        <v>0.40039999999999998</v>
      </c>
      <c r="P4084" s="4">
        <v>0.50390000000000001</v>
      </c>
    </row>
    <row r="4085" spans="1:16" x14ac:dyDescent="0.25">
      <c r="A4085" t="s">
        <v>3838</v>
      </c>
      <c r="B4085" s="2">
        <v>0</v>
      </c>
      <c r="E4085" s="4" t="e">
        <v>#N/A</v>
      </c>
      <c r="F4085" s="4">
        <v>0.18</v>
      </c>
      <c r="K4085" s="4">
        <v>0.17</v>
      </c>
      <c r="L4085" s="4">
        <v>0.32090000000000002</v>
      </c>
      <c r="M4085" s="4">
        <v>0.52769999999999995</v>
      </c>
      <c r="N4085" s="4">
        <v>0.48</v>
      </c>
      <c r="O4085" s="4">
        <v>0.40039999999999998</v>
      </c>
      <c r="P4085" s="4">
        <v>0.50390000000000001</v>
      </c>
    </row>
    <row r="4086" spans="1:16" x14ac:dyDescent="0.25">
      <c r="A4086" t="s">
        <v>3839</v>
      </c>
      <c r="B4086" s="2">
        <v>0</v>
      </c>
      <c r="E4086" s="4" t="e">
        <v>#N/A</v>
      </c>
      <c r="F4086" s="4">
        <v>0.18</v>
      </c>
      <c r="K4086" s="4">
        <v>0.17</v>
      </c>
      <c r="L4086" s="4">
        <v>0.32090000000000002</v>
      </c>
      <c r="M4086" s="4">
        <v>0.52769999999999995</v>
      </c>
      <c r="N4086" s="4">
        <v>0.48</v>
      </c>
      <c r="O4086" s="4">
        <v>0.40039999999999998</v>
      </c>
      <c r="P4086" s="4">
        <v>0.50390000000000001</v>
      </c>
    </row>
    <row r="4087" spans="1:16" x14ac:dyDescent="0.25">
      <c r="A4087" t="s">
        <v>3840</v>
      </c>
      <c r="B4087" s="2">
        <v>0</v>
      </c>
      <c r="E4087" s="4" t="e">
        <v>#N/A</v>
      </c>
      <c r="F4087" s="4">
        <v>0.18</v>
      </c>
      <c r="K4087" s="4">
        <v>0.17</v>
      </c>
      <c r="L4087" s="4">
        <v>0.32090000000000002</v>
      </c>
      <c r="M4087" s="4">
        <v>0.52769999999999995</v>
      </c>
      <c r="N4087" s="4">
        <v>0.48</v>
      </c>
      <c r="O4087" s="4">
        <v>0.40039999999999998</v>
      </c>
      <c r="P4087" s="4">
        <v>0.50390000000000001</v>
      </c>
    </row>
    <row r="4088" spans="1:16" x14ac:dyDescent="0.25">
      <c r="A4088" t="s">
        <v>3841</v>
      </c>
      <c r="B4088" s="2">
        <v>0</v>
      </c>
      <c r="E4088" s="4" t="e">
        <v>#N/A</v>
      </c>
      <c r="F4088" s="4">
        <v>0.18</v>
      </c>
      <c r="K4088" s="4">
        <v>0.17</v>
      </c>
      <c r="L4088" s="4">
        <v>0.32090000000000002</v>
      </c>
      <c r="M4088" s="4">
        <v>0.52769999999999995</v>
      </c>
      <c r="N4088" s="4">
        <v>0.48</v>
      </c>
      <c r="O4088" s="4">
        <v>0.40039999999999998</v>
      </c>
      <c r="P4088" s="4">
        <v>0.50390000000000001</v>
      </c>
    </row>
    <row r="4089" spans="1:16" x14ac:dyDescent="0.25">
      <c r="A4089" t="s">
        <v>3842</v>
      </c>
      <c r="B4089" s="2">
        <v>0</v>
      </c>
      <c r="E4089" s="4" t="e">
        <v>#N/A</v>
      </c>
      <c r="F4089" s="4">
        <v>0.18</v>
      </c>
      <c r="K4089" s="4">
        <v>0.17</v>
      </c>
      <c r="L4089" s="4">
        <v>0.32090000000000002</v>
      </c>
      <c r="M4089" s="4">
        <v>0.52769999999999995</v>
      </c>
      <c r="N4089" s="4">
        <v>0.48</v>
      </c>
      <c r="O4089" s="4">
        <v>0.40039999999999998</v>
      </c>
      <c r="P4089" s="4">
        <v>0.50390000000000001</v>
      </c>
    </row>
    <row r="4090" spans="1:16" x14ac:dyDescent="0.25">
      <c r="A4090" t="s">
        <v>3843</v>
      </c>
      <c r="B4090" s="2">
        <v>0</v>
      </c>
      <c r="E4090" s="4" t="e">
        <v>#N/A</v>
      </c>
      <c r="F4090" s="4">
        <v>0.18</v>
      </c>
      <c r="K4090" s="4">
        <v>0.17</v>
      </c>
      <c r="L4090" s="4">
        <v>0.32090000000000002</v>
      </c>
      <c r="M4090" s="4">
        <v>0.52769999999999995</v>
      </c>
      <c r="N4090" s="4">
        <v>0.48</v>
      </c>
      <c r="O4090" s="4">
        <v>0.40039999999999998</v>
      </c>
      <c r="P4090" s="4">
        <v>0.50390000000000001</v>
      </c>
    </row>
    <row r="4091" spans="1:16" x14ac:dyDescent="0.25">
      <c r="A4091" t="s">
        <v>3844</v>
      </c>
      <c r="B4091" s="2">
        <v>0</v>
      </c>
      <c r="E4091" s="4" t="e">
        <v>#N/A</v>
      </c>
      <c r="F4091" s="4">
        <v>0.18</v>
      </c>
      <c r="K4091" s="4">
        <v>0.17</v>
      </c>
      <c r="L4091" s="4">
        <v>0.32090000000000002</v>
      </c>
      <c r="M4091" s="4">
        <v>0.52769999999999995</v>
      </c>
      <c r="N4091" s="4">
        <v>0.48</v>
      </c>
      <c r="O4091" s="4">
        <v>0.40039999999999998</v>
      </c>
      <c r="P4091" s="4">
        <v>0.50390000000000001</v>
      </c>
    </row>
    <row r="4092" spans="1:16" x14ac:dyDescent="0.25">
      <c r="A4092" t="s">
        <v>3845</v>
      </c>
      <c r="B4092" s="2">
        <v>0</v>
      </c>
      <c r="E4092" s="4" t="e">
        <v>#N/A</v>
      </c>
      <c r="F4092" s="4">
        <v>0.18</v>
      </c>
      <c r="K4092" s="4">
        <v>0.17</v>
      </c>
      <c r="L4092" s="4">
        <v>0.32090000000000002</v>
      </c>
      <c r="M4092" s="4">
        <v>0.52769999999999995</v>
      </c>
      <c r="N4092" s="4">
        <v>0.48</v>
      </c>
      <c r="O4092" s="4">
        <v>0.40039999999999998</v>
      </c>
      <c r="P4092" s="4">
        <v>0.50390000000000001</v>
      </c>
    </row>
    <row r="4093" spans="1:16" x14ac:dyDescent="0.25">
      <c r="A4093" t="s">
        <v>3846</v>
      </c>
      <c r="B4093" s="2">
        <v>0</v>
      </c>
      <c r="E4093" s="4" t="e">
        <v>#N/A</v>
      </c>
      <c r="F4093" s="4">
        <v>0.18</v>
      </c>
      <c r="K4093" s="4">
        <v>0.17</v>
      </c>
      <c r="L4093" s="4">
        <v>0.32090000000000002</v>
      </c>
      <c r="M4093" s="4">
        <v>0.52769999999999995</v>
      </c>
      <c r="N4093" s="4">
        <v>0.48</v>
      </c>
      <c r="O4093" s="4">
        <v>0.40039999999999998</v>
      </c>
      <c r="P4093" s="4">
        <v>0.50390000000000001</v>
      </c>
    </row>
    <row r="4094" spans="1:16" x14ac:dyDescent="0.25">
      <c r="A4094" t="s">
        <v>3847</v>
      </c>
      <c r="B4094" s="2">
        <v>0</v>
      </c>
      <c r="E4094" s="4" t="e">
        <v>#N/A</v>
      </c>
      <c r="F4094" s="4">
        <v>0.18</v>
      </c>
      <c r="K4094" s="4">
        <v>0.17</v>
      </c>
      <c r="L4094" s="4">
        <v>0.32090000000000002</v>
      </c>
      <c r="M4094" s="4">
        <v>0.52769999999999995</v>
      </c>
      <c r="N4094" s="4">
        <v>0.48</v>
      </c>
      <c r="O4094" s="4">
        <v>0.40039999999999998</v>
      </c>
      <c r="P4094" s="4">
        <v>0.50390000000000001</v>
      </c>
    </row>
    <row r="4095" spans="1:16" x14ac:dyDescent="0.25">
      <c r="A4095" t="s">
        <v>3848</v>
      </c>
      <c r="B4095" s="2">
        <v>0</v>
      </c>
      <c r="E4095" s="4" t="e">
        <v>#N/A</v>
      </c>
      <c r="F4095" s="4">
        <v>0.18</v>
      </c>
      <c r="K4095" s="4">
        <v>0.17</v>
      </c>
      <c r="L4095" s="4">
        <v>0.32090000000000002</v>
      </c>
      <c r="M4095" s="4">
        <v>0.52769999999999995</v>
      </c>
      <c r="N4095" s="4">
        <v>0.48</v>
      </c>
      <c r="O4095" s="4">
        <v>0.40039999999999998</v>
      </c>
      <c r="P4095" s="4">
        <v>0.50390000000000001</v>
      </c>
    </row>
    <row r="4096" spans="1:16" x14ac:dyDescent="0.25">
      <c r="A4096" t="s">
        <v>3849</v>
      </c>
      <c r="B4096" s="2">
        <v>0</v>
      </c>
      <c r="E4096" s="4" t="e">
        <v>#N/A</v>
      </c>
      <c r="F4096" s="4">
        <v>0.18</v>
      </c>
      <c r="K4096" s="4">
        <v>0.17</v>
      </c>
      <c r="L4096" s="4">
        <v>0.32090000000000002</v>
      </c>
      <c r="M4096" s="4">
        <v>0.52769999999999995</v>
      </c>
      <c r="N4096" s="4">
        <v>0.48</v>
      </c>
      <c r="O4096" s="4">
        <v>0.40039999999999998</v>
      </c>
      <c r="P4096" s="4">
        <v>0.50390000000000001</v>
      </c>
    </row>
    <row r="4097" spans="1:16" x14ac:dyDescent="0.25">
      <c r="A4097" t="s">
        <v>3850</v>
      </c>
      <c r="B4097" s="2">
        <v>0</v>
      </c>
      <c r="E4097" s="4" t="e">
        <v>#N/A</v>
      </c>
      <c r="F4097" s="4">
        <v>0.18</v>
      </c>
      <c r="K4097" s="4">
        <v>0.17</v>
      </c>
      <c r="L4097" s="4">
        <v>0.32090000000000002</v>
      </c>
      <c r="M4097" s="4">
        <v>0.52769999999999995</v>
      </c>
      <c r="N4097" s="4">
        <v>0.48</v>
      </c>
      <c r="O4097" s="4">
        <v>0.40039999999999998</v>
      </c>
      <c r="P4097" s="4">
        <v>0.50390000000000001</v>
      </c>
    </row>
    <row r="4098" spans="1:16" x14ac:dyDescent="0.25">
      <c r="A4098" t="s">
        <v>3851</v>
      </c>
      <c r="B4098" s="2">
        <v>0</v>
      </c>
      <c r="E4098" s="4" t="e">
        <v>#N/A</v>
      </c>
      <c r="F4098" s="4">
        <v>0.18</v>
      </c>
      <c r="K4098" s="4">
        <v>0.17</v>
      </c>
      <c r="L4098" s="4">
        <v>0.32090000000000002</v>
      </c>
      <c r="M4098" s="4">
        <v>0.52769999999999995</v>
      </c>
      <c r="N4098" s="4">
        <v>0.48</v>
      </c>
      <c r="O4098" s="4">
        <v>0.40039999999999998</v>
      </c>
      <c r="P4098" s="4">
        <v>0.50390000000000001</v>
      </c>
    </row>
    <row r="4099" spans="1:16" x14ac:dyDescent="0.25">
      <c r="A4099" t="s">
        <v>3852</v>
      </c>
      <c r="B4099" s="2">
        <v>0</v>
      </c>
      <c r="E4099" s="4" t="e">
        <v>#N/A</v>
      </c>
      <c r="F4099" s="4">
        <v>0.18</v>
      </c>
      <c r="K4099" s="4">
        <v>0.17</v>
      </c>
      <c r="L4099" s="4">
        <v>0.32090000000000002</v>
      </c>
      <c r="M4099" s="4">
        <v>0.52769999999999995</v>
      </c>
      <c r="N4099" s="4">
        <v>0.48</v>
      </c>
      <c r="O4099" s="4">
        <v>0.40039999999999998</v>
      </c>
      <c r="P4099" s="4">
        <v>0.50390000000000001</v>
      </c>
    </row>
    <row r="4100" spans="1:16" x14ac:dyDescent="0.25">
      <c r="A4100" t="s">
        <v>3853</v>
      </c>
      <c r="B4100" s="2">
        <v>0</v>
      </c>
      <c r="E4100" s="4" t="e">
        <v>#N/A</v>
      </c>
      <c r="F4100" s="4">
        <v>0.18</v>
      </c>
      <c r="K4100" s="4">
        <v>0.17</v>
      </c>
      <c r="L4100" s="4">
        <v>0.32090000000000002</v>
      </c>
      <c r="M4100" s="4">
        <v>0.52769999999999995</v>
      </c>
      <c r="N4100" s="4">
        <v>0.48</v>
      </c>
      <c r="O4100" s="4">
        <v>0.40039999999999998</v>
      </c>
      <c r="P4100" s="4">
        <v>0.50390000000000001</v>
      </c>
    </row>
    <row r="4101" spans="1:16" x14ac:dyDescent="0.25">
      <c r="A4101" t="s">
        <v>3854</v>
      </c>
      <c r="B4101" s="2">
        <v>0</v>
      </c>
      <c r="E4101" s="4" t="e">
        <v>#N/A</v>
      </c>
      <c r="F4101" s="4">
        <v>0.18</v>
      </c>
      <c r="K4101" s="4">
        <v>0.17</v>
      </c>
      <c r="L4101" s="4">
        <v>0.32090000000000002</v>
      </c>
      <c r="M4101" s="4">
        <v>0.52769999999999995</v>
      </c>
      <c r="N4101" s="4">
        <v>0.48</v>
      </c>
      <c r="O4101" s="4">
        <v>0.40039999999999998</v>
      </c>
      <c r="P4101" s="4">
        <v>0.50390000000000001</v>
      </c>
    </row>
    <row r="4102" spans="1:16" x14ac:dyDescent="0.25">
      <c r="A4102" t="s">
        <v>3855</v>
      </c>
      <c r="B4102" s="2">
        <v>0</v>
      </c>
      <c r="E4102" s="4" t="e">
        <v>#N/A</v>
      </c>
      <c r="F4102" s="4">
        <v>0.18</v>
      </c>
      <c r="K4102" s="4">
        <v>0.17</v>
      </c>
      <c r="L4102" s="4">
        <v>0.32090000000000002</v>
      </c>
      <c r="M4102" s="4">
        <v>0.52769999999999995</v>
      </c>
      <c r="N4102" s="4">
        <v>0.48</v>
      </c>
      <c r="O4102" s="4">
        <v>0.40039999999999998</v>
      </c>
      <c r="P4102" s="4">
        <v>0.50390000000000001</v>
      </c>
    </row>
    <row r="4103" spans="1:16" x14ac:dyDescent="0.25">
      <c r="A4103" t="s">
        <v>3856</v>
      </c>
      <c r="B4103" s="2">
        <v>0</v>
      </c>
      <c r="E4103" s="4" t="e">
        <v>#N/A</v>
      </c>
      <c r="F4103" s="4">
        <v>0.18</v>
      </c>
      <c r="K4103" s="4">
        <v>0.17</v>
      </c>
      <c r="L4103" s="4">
        <v>0.32090000000000002</v>
      </c>
      <c r="M4103" s="4">
        <v>0.52769999999999995</v>
      </c>
      <c r="N4103" s="4">
        <v>0.48</v>
      </c>
      <c r="O4103" s="4">
        <v>0.40039999999999998</v>
      </c>
      <c r="P4103" s="4">
        <v>0.50390000000000001</v>
      </c>
    </row>
    <row r="4104" spans="1:16" x14ac:dyDescent="0.25">
      <c r="A4104" t="s">
        <v>3857</v>
      </c>
      <c r="B4104" s="2">
        <v>0</v>
      </c>
      <c r="E4104" s="4" t="e">
        <v>#N/A</v>
      </c>
      <c r="F4104" s="4">
        <v>0.18</v>
      </c>
      <c r="K4104" s="4">
        <v>0.17</v>
      </c>
      <c r="L4104" s="4">
        <v>0.32090000000000002</v>
      </c>
      <c r="M4104" s="4">
        <v>0.52769999999999995</v>
      </c>
      <c r="N4104" s="4">
        <v>0.48</v>
      </c>
      <c r="O4104" s="4">
        <v>0.40039999999999998</v>
      </c>
      <c r="P4104" s="4">
        <v>0.50390000000000001</v>
      </c>
    </row>
    <row r="4105" spans="1:16" x14ac:dyDescent="0.25">
      <c r="A4105" t="s">
        <v>3858</v>
      </c>
      <c r="B4105" s="2">
        <v>0</v>
      </c>
      <c r="E4105" s="4" t="e">
        <v>#N/A</v>
      </c>
      <c r="F4105" s="4">
        <v>0.18</v>
      </c>
      <c r="K4105" s="4">
        <v>0.17</v>
      </c>
      <c r="L4105" s="4">
        <v>0.32090000000000002</v>
      </c>
      <c r="M4105" s="4">
        <v>0.52769999999999995</v>
      </c>
      <c r="N4105" s="4">
        <v>0.48</v>
      </c>
      <c r="O4105" s="4">
        <v>0.40039999999999998</v>
      </c>
      <c r="P4105" s="4">
        <v>0.50390000000000001</v>
      </c>
    </row>
    <row r="4106" spans="1:16" x14ac:dyDescent="0.25">
      <c r="A4106" t="s">
        <v>3859</v>
      </c>
      <c r="B4106" s="2">
        <v>0</v>
      </c>
      <c r="E4106" s="4" t="e">
        <v>#N/A</v>
      </c>
      <c r="F4106" s="4">
        <v>0.18</v>
      </c>
      <c r="K4106" s="4">
        <v>0.17</v>
      </c>
      <c r="L4106" s="4">
        <v>0.32090000000000002</v>
      </c>
      <c r="M4106" s="4">
        <v>0.52769999999999995</v>
      </c>
      <c r="N4106" s="4">
        <v>0.48</v>
      </c>
      <c r="O4106" s="4">
        <v>0.40039999999999998</v>
      </c>
      <c r="P4106" s="4">
        <v>0.50390000000000001</v>
      </c>
    </row>
    <row r="4107" spans="1:16" x14ac:dyDescent="0.25">
      <c r="A4107" t="s">
        <v>3860</v>
      </c>
      <c r="B4107" s="2">
        <v>0</v>
      </c>
      <c r="E4107" s="4" t="e">
        <v>#N/A</v>
      </c>
      <c r="F4107" s="4">
        <v>0.18</v>
      </c>
      <c r="K4107" s="4">
        <v>0.17</v>
      </c>
      <c r="L4107" s="4">
        <v>0.32090000000000002</v>
      </c>
      <c r="M4107" s="4">
        <v>0.52769999999999995</v>
      </c>
      <c r="N4107" s="4">
        <v>0.48</v>
      </c>
      <c r="O4107" s="4">
        <v>0.40039999999999998</v>
      </c>
      <c r="P4107" s="4">
        <v>0.50390000000000001</v>
      </c>
    </row>
    <row r="4108" spans="1:16" x14ac:dyDescent="0.25">
      <c r="A4108" t="s">
        <v>3861</v>
      </c>
      <c r="B4108" s="2">
        <v>0</v>
      </c>
      <c r="E4108" s="4" t="e">
        <v>#N/A</v>
      </c>
      <c r="F4108" s="4">
        <v>0.18</v>
      </c>
      <c r="K4108" s="4">
        <v>0.17</v>
      </c>
      <c r="L4108" s="4">
        <v>0.32090000000000002</v>
      </c>
      <c r="M4108" s="4">
        <v>0.52769999999999995</v>
      </c>
      <c r="N4108" s="4">
        <v>0.48</v>
      </c>
      <c r="O4108" s="4">
        <v>0.40039999999999998</v>
      </c>
      <c r="P4108" s="4">
        <v>0.50390000000000001</v>
      </c>
    </row>
    <row r="4109" spans="1:16" x14ac:dyDescent="0.25">
      <c r="A4109" t="s">
        <v>3862</v>
      </c>
      <c r="B4109" s="2">
        <v>0</v>
      </c>
      <c r="E4109" s="4" t="e">
        <v>#N/A</v>
      </c>
      <c r="F4109" s="4">
        <v>0.18</v>
      </c>
      <c r="K4109" s="4">
        <v>0.17</v>
      </c>
      <c r="L4109" s="4">
        <v>0.32090000000000002</v>
      </c>
      <c r="M4109" s="4">
        <v>0.52769999999999995</v>
      </c>
      <c r="N4109" s="4">
        <v>0.48</v>
      </c>
      <c r="O4109" s="4">
        <v>0.40039999999999998</v>
      </c>
      <c r="P4109" s="4">
        <v>0.50390000000000001</v>
      </c>
    </row>
    <row r="4110" spans="1:16" x14ac:dyDescent="0.25">
      <c r="A4110" t="s">
        <v>3863</v>
      </c>
      <c r="B4110" s="2">
        <v>0</v>
      </c>
      <c r="E4110" s="4" t="e">
        <v>#N/A</v>
      </c>
      <c r="F4110" s="4">
        <v>0.18</v>
      </c>
      <c r="K4110" s="4">
        <v>0.17</v>
      </c>
      <c r="L4110" s="4">
        <v>0.32090000000000002</v>
      </c>
      <c r="M4110" s="4">
        <v>0.52769999999999995</v>
      </c>
      <c r="N4110" s="4">
        <v>0.48</v>
      </c>
      <c r="O4110" s="4">
        <v>0.40039999999999998</v>
      </c>
      <c r="P4110" s="4">
        <v>0.50390000000000001</v>
      </c>
    </row>
    <row r="4111" spans="1:16" x14ac:dyDescent="0.25">
      <c r="A4111" t="s">
        <v>3864</v>
      </c>
      <c r="B4111" s="2">
        <v>0</v>
      </c>
      <c r="E4111" s="4" t="e">
        <v>#N/A</v>
      </c>
      <c r="F4111" s="4">
        <v>0.18</v>
      </c>
      <c r="K4111" s="4">
        <v>0.17</v>
      </c>
      <c r="L4111" s="4">
        <v>0.32090000000000002</v>
      </c>
      <c r="M4111" s="4">
        <v>0.52769999999999995</v>
      </c>
      <c r="N4111" s="4">
        <v>0.48</v>
      </c>
      <c r="O4111" s="4">
        <v>0.40039999999999998</v>
      </c>
      <c r="P4111" s="4">
        <v>0.50390000000000001</v>
      </c>
    </row>
    <row r="4112" spans="1:16" x14ac:dyDescent="0.25">
      <c r="A4112" t="s">
        <v>3865</v>
      </c>
      <c r="B4112" s="2">
        <v>0</v>
      </c>
      <c r="E4112" s="4" t="e">
        <v>#N/A</v>
      </c>
      <c r="F4112" s="4">
        <v>0.18</v>
      </c>
      <c r="K4112" s="4">
        <v>0.17</v>
      </c>
      <c r="L4112" s="4">
        <v>0.32090000000000002</v>
      </c>
      <c r="M4112" s="4">
        <v>0.52769999999999995</v>
      </c>
      <c r="N4112" s="4">
        <v>0.48</v>
      </c>
      <c r="O4112" s="4">
        <v>0.40039999999999998</v>
      </c>
      <c r="P4112" s="4">
        <v>0.50390000000000001</v>
      </c>
    </row>
    <row r="4113" spans="1:16" x14ac:dyDescent="0.25">
      <c r="A4113" t="s">
        <v>3866</v>
      </c>
      <c r="B4113" s="2">
        <v>0</v>
      </c>
      <c r="E4113" s="4" t="e">
        <v>#N/A</v>
      </c>
      <c r="F4113" s="4">
        <v>0.18</v>
      </c>
      <c r="K4113" s="4">
        <v>0.17</v>
      </c>
      <c r="L4113" s="4">
        <v>0.32090000000000002</v>
      </c>
      <c r="M4113" s="4">
        <v>0.52769999999999995</v>
      </c>
      <c r="N4113" s="4">
        <v>0.48</v>
      </c>
      <c r="O4113" s="4">
        <v>0.40039999999999998</v>
      </c>
      <c r="P4113" s="4">
        <v>0.50390000000000001</v>
      </c>
    </row>
    <row r="4114" spans="1:16" x14ac:dyDescent="0.25">
      <c r="A4114" t="s">
        <v>3867</v>
      </c>
      <c r="B4114" s="2">
        <v>0</v>
      </c>
      <c r="E4114" s="4" t="e">
        <v>#N/A</v>
      </c>
      <c r="F4114" s="4">
        <v>0.18</v>
      </c>
      <c r="K4114" s="4">
        <v>0.17</v>
      </c>
      <c r="L4114" s="4">
        <v>0.32090000000000002</v>
      </c>
      <c r="M4114" s="4">
        <v>0.52769999999999995</v>
      </c>
      <c r="N4114" s="4">
        <v>0.48</v>
      </c>
      <c r="O4114" s="4">
        <v>0.40039999999999998</v>
      </c>
      <c r="P4114" s="4">
        <v>0.50390000000000001</v>
      </c>
    </row>
    <row r="4115" spans="1:16" x14ac:dyDescent="0.25">
      <c r="A4115" t="s">
        <v>3868</v>
      </c>
      <c r="B4115" s="2">
        <v>0</v>
      </c>
      <c r="E4115" s="4" t="e">
        <v>#N/A</v>
      </c>
      <c r="F4115" s="4">
        <v>0.18</v>
      </c>
      <c r="K4115" s="4">
        <v>0.17</v>
      </c>
      <c r="L4115" s="4">
        <v>0.32090000000000002</v>
      </c>
      <c r="M4115" s="4">
        <v>0.52769999999999995</v>
      </c>
      <c r="N4115" s="4">
        <v>0.48</v>
      </c>
      <c r="O4115" s="4">
        <v>0.40039999999999998</v>
      </c>
      <c r="P4115" s="4">
        <v>0.50390000000000001</v>
      </c>
    </row>
    <row r="4116" spans="1:16" x14ac:dyDescent="0.25">
      <c r="A4116" t="s">
        <v>3869</v>
      </c>
      <c r="B4116" s="2">
        <v>0</v>
      </c>
      <c r="E4116" s="4" t="e">
        <v>#N/A</v>
      </c>
      <c r="F4116" s="4">
        <v>0.18</v>
      </c>
      <c r="K4116" s="4">
        <v>0.17</v>
      </c>
      <c r="L4116" s="4">
        <v>0.32090000000000002</v>
      </c>
      <c r="M4116" s="4">
        <v>0.52769999999999995</v>
      </c>
      <c r="N4116" s="4">
        <v>0.48</v>
      </c>
      <c r="O4116" s="4">
        <v>0.40039999999999998</v>
      </c>
      <c r="P4116" s="4">
        <v>0.50390000000000001</v>
      </c>
    </row>
    <row r="4117" spans="1:16" x14ac:dyDescent="0.25">
      <c r="A4117" t="s">
        <v>3870</v>
      </c>
      <c r="B4117" s="2">
        <v>0</v>
      </c>
      <c r="E4117" s="4" t="e">
        <v>#N/A</v>
      </c>
      <c r="F4117" s="4">
        <v>0.18</v>
      </c>
      <c r="K4117" s="4">
        <v>0.17</v>
      </c>
      <c r="L4117" s="4">
        <v>0.32090000000000002</v>
      </c>
      <c r="M4117" s="4">
        <v>0.52769999999999995</v>
      </c>
      <c r="N4117" s="4">
        <v>0.48</v>
      </c>
      <c r="O4117" s="4">
        <v>0.40039999999999998</v>
      </c>
      <c r="P4117" s="4">
        <v>0.50390000000000001</v>
      </c>
    </row>
    <row r="4118" spans="1:16" x14ac:dyDescent="0.25">
      <c r="A4118" t="s">
        <v>3871</v>
      </c>
      <c r="B4118" s="2">
        <v>0</v>
      </c>
      <c r="E4118" s="4" t="e">
        <v>#N/A</v>
      </c>
      <c r="F4118" s="4">
        <v>0.18</v>
      </c>
      <c r="K4118" s="4">
        <v>0.17</v>
      </c>
      <c r="L4118" s="4">
        <v>0.32090000000000002</v>
      </c>
      <c r="M4118" s="4">
        <v>0.52769999999999995</v>
      </c>
      <c r="N4118" s="4">
        <v>0.48</v>
      </c>
      <c r="O4118" s="4">
        <v>0.40039999999999998</v>
      </c>
      <c r="P4118" s="4">
        <v>0.50390000000000001</v>
      </c>
    </row>
    <row r="4119" spans="1:16" x14ac:dyDescent="0.25">
      <c r="A4119" t="s">
        <v>3872</v>
      </c>
      <c r="B4119" s="2">
        <v>0</v>
      </c>
      <c r="E4119" s="4" t="e">
        <v>#N/A</v>
      </c>
      <c r="F4119" s="4">
        <v>0.18</v>
      </c>
      <c r="K4119" s="4">
        <v>0.17</v>
      </c>
      <c r="L4119" s="4">
        <v>0.32090000000000002</v>
      </c>
      <c r="M4119" s="4">
        <v>0.52769999999999995</v>
      </c>
      <c r="N4119" s="4">
        <v>0.48</v>
      </c>
      <c r="O4119" s="4">
        <v>0.40039999999999998</v>
      </c>
      <c r="P4119" s="4">
        <v>0.50390000000000001</v>
      </c>
    </row>
    <row r="4120" spans="1:16" x14ac:dyDescent="0.25">
      <c r="A4120" t="s">
        <v>3873</v>
      </c>
      <c r="B4120" s="2">
        <v>0</v>
      </c>
      <c r="E4120" s="4" t="e">
        <v>#N/A</v>
      </c>
      <c r="F4120" s="4">
        <v>0.18</v>
      </c>
      <c r="K4120" s="4">
        <v>0.17</v>
      </c>
      <c r="L4120" s="4">
        <v>0.32090000000000002</v>
      </c>
      <c r="M4120" s="4">
        <v>0.52769999999999995</v>
      </c>
      <c r="N4120" s="4">
        <v>0.48</v>
      </c>
      <c r="O4120" s="4">
        <v>0.40039999999999998</v>
      </c>
      <c r="P4120" s="4">
        <v>0.50390000000000001</v>
      </c>
    </row>
    <row r="4121" spans="1:16" x14ac:dyDescent="0.25">
      <c r="A4121" t="s">
        <v>3874</v>
      </c>
      <c r="B4121" s="2">
        <v>0</v>
      </c>
      <c r="E4121" s="4" t="e">
        <v>#N/A</v>
      </c>
      <c r="F4121" s="4">
        <v>0.18</v>
      </c>
      <c r="K4121" s="4">
        <v>0.17</v>
      </c>
      <c r="L4121" s="4">
        <v>0.32090000000000002</v>
      </c>
      <c r="M4121" s="4">
        <v>0.52769999999999995</v>
      </c>
      <c r="N4121" s="4">
        <v>0.48</v>
      </c>
      <c r="O4121" s="4">
        <v>0.40039999999999998</v>
      </c>
      <c r="P4121" s="4">
        <v>0.50390000000000001</v>
      </c>
    </row>
    <row r="4122" spans="1:16" x14ac:dyDescent="0.25">
      <c r="A4122" t="s">
        <v>3875</v>
      </c>
      <c r="B4122" s="2">
        <v>0</v>
      </c>
      <c r="E4122" s="4" t="e">
        <v>#N/A</v>
      </c>
      <c r="F4122" s="4">
        <v>0.18</v>
      </c>
      <c r="K4122" s="4">
        <v>0.17</v>
      </c>
      <c r="L4122" s="4">
        <v>0.32090000000000002</v>
      </c>
      <c r="M4122" s="4">
        <v>0.52769999999999995</v>
      </c>
      <c r="N4122" s="4">
        <v>0.48</v>
      </c>
      <c r="O4122" s="4">
        <v>0.40039999999999998</v>
      </c>
      <c r="P4122" s="4">
        <v>0.50390000000000001</v>
      </c>
    </row>
    <row r="4123" spans="1:16" x14ac:dyDescent="0.25">
      <c r="A4123" t="s">
        <v>3876</v>
      </c>
      <c r="B4123" s="2">
        <v>0</v>
      </c>
      <c r="E4123" s="4" t="e">
        <v>#N/A</v>
      </c>
      <c r="F4123" s="4">
        <v>0.18</v>
      </c>
      <c r="K4123" s="4">
        <v>0.17</v>
      </c>
      <c r="L4123" s="4">
        <v>0.32090000000000002</v>
      </c>
      <c r="M4123" s="4">
        <v>0.52769999999999995</v>
      </c>
      <c r="N4123" s="4">
        <v>0.48</v>
      </c>
      <c r="O4123" s="4">
        <v>0.40039999999999998</v>
      </c>
      <c r="P4123" s="4">
        <v>0.50390000000000001</v>
      </c>
    </row>
    <row r="4124" spans="1:16" x14ac:dyDescent="0.25">
      <c r="A4124" t="s">
        <v>3877</v>
      </c>
      <c r="B4124" s="2">
        <v>0</v>
      </c>
      <c r="E4124" s="4" t="e">
        <v>#N/A</v>
      </c>
      <c r="F4124" s="4">
        <v>0.18</v>
      </c>
      <c r="K4124" s="4">
        <v>0.17</v>
      </c>
      <c r="L4124" s="4">
        <v>0.32090000000000002</v>
      </c>
      <c r="M4124" s="4">
        <v>0.52769999999999995</v>
      </c>
      <c r="N4124" s="4">
        <v>0.48</v>
      </c>
      <c r="O4124" s="4">
        <v>0.40039999999999998</v>
      </c>
      <c r="P4124" s="4">
        <v>0.50390000000000001</v>
      </c>
    </row>
    <row r="4125" spans="1:16" x14ac:dyDescent="0.25">
      <c r="A4125" t="s">
        <v>3878</v>
      </c>
      <c r="B4125" s="2">
        <v>0</v>
      </c>
      <c r="E4125" s="4" t="e">
        <v>#N/A</v>
      </c>
      <c r="F4125" s="4">
        <v>0.18</v>
      </c>
      <c r="K4125" s="4">
        <v>0.17</v>
      </c>
      <c r="L4125" s="4">
        <v>0.32090000000000002</v>
      </c>
      <c r="M4125" s="4">
        <v>0.52769999999999995</v>
      </c>
      <c r="N4125" s="4">
        <v>0.48</v>
      </c>
      <c r="O4125" s="4">
        <v>0.40039999999999998</v>
      </c>
      <c r="P4125" s="4">
        <v>0.50390000000000001</v>
      </c>
    </row>
    <row r="4126" spans="1:16" x14ac:dyDescent="0.25">
      <c r="A4126" t="s">
        <v>3879</v>
      </c>
      <c r="B4126" s="2">
        <v>0</v>
      </c>
      <c r="E4126" s="4" t="e">
        <v>#N/A</v>
      </c>
      <c r="F4126" s="4">
        <v>0.18</v>
      </c>
      <c r="K4126" s="4">
        <v>0.17</v>
      </c>
      <c r="L4126" s="4">
        <v>0.32090000000000002</v>
      </c>
      <c r="M4126" s="4">
        <v>0.52769999999999995</v>
      </c>
      <c r="N4126" s="4">
        <v>0.48</v>
      </c>
      <c r="O4126" s="4">
        <v>0.40039999999999998</v>
      </c>
      <c r="P4126" s="4">
        <v>0.50390000000000001</v>
      </c>
    </row>
    <row r="4127" spans="1:16" x14ac:dyDescent="0.25">
      <c r="A4127" t="s">
        <v>3880</v>
      </c>
      <c r="B4127" s="2">
        <v>0</v>
      </c>
      <c r="E4127" s="4" t="e">
        <v>#N/A</v>
      </c>
      <c r="F4127" s="4">
        <v>0.18</v>
      </c>
      <c r="K4127" s="4">
        <v>0.17</v>
      </c>
      <c r="L4127" s="4">
        <v>0.32090000000000002</v>
      </c>
      <c r="M4127" s="4">
        <v>0.52769999999999995</v>
      </c>
      <c r="N4127" s="4">
        <v>0.48</v>
      </c>
      <c r="O4127" s="4">
        <v>0.40039999999999998</v>
      </c>
      <c r="P4127" s="4">
        <v>0.50390000000000001</v>
      </c>
    </row>
    <row r="4128" spans="1:16" x14ac:dyDescent="0.25">
      <c r="A4128" t="s">
        <v>3881</v>
      </c>
      <c r="B4128" s="2">
        <v>0</v>
      </c>
      <c r="E4128" s="4" t="e">
        <v>#N/A</v>
      </c>
      <c r="F4128" s="4">
        <v>0.18</v>
      </c>
      <c r="K4128" s="4">
        <v>0.17</v>
      </c>
      <c r="L4128" s="4">
        <v>0.32090000000000002</v>
      </c>
      <c r="M4128" s="4">
        <v>0.52769999999999995</v>
      </c>
      <c r="N4128" s="4">
        <v>0.48</v>
      </c>
      <c r="O4128" s="4">
        <v>0.40039999999999998</v>
      </c>
      <c r="P4128" s="4">
        <v>0.50390000000000001</v>
      </c>
    </row>
    <row r="4129" spans="1:16" x14ac:dyDescent="0.25">
      <c r="A4129" t="s">
        <v>3882</v>
      </c>
      <c r="B4129" s="2">
        <v>0</v>
      </c>
      <c r="E4129" s="4" t="e">
        <v>#N/A</v>
      </c>
      <c r="F4129" s="4">
        <v>0.18</v>
      </c>
      <c r="K4129" s="4">
        <v>0.17</v>
      </c>
      <c r="L4129" s="4">
        <v>0.32090000000000002</v>
      </c>
      <c r="M4129" s="4">
        <v>0.52769999999999995</v>
      </c>
      <c r="N4129" s="4">
        <v>0.48</v>
      </c>
      <c r="O4129" s="4">
        <v>0.40039999999999998</v>
      </c>
      <c r="P4129" s="4">
        <v>0.50390000000000001</v>
      </c>
    </row>
    <row r="4130" spans="1:16" x14ac:dyDescent="0.25">
      <c r="A4130" t="s">
        <v>3883</v>
      </c>
      <c r="B4130" s="2">
        <v>0</v>
      </c>
      <c r="E4130" s="4" t="e">
        <v>#N/A</v>
      </c>
      <c r="F4130" s="4">
        <v>0.18</v>
      </c>
      <c r="K4130" s="4">
        <v>0.17</v>
      </c>
      <c r="L4130" s="4">
        <v>0.32090000000000002</v>
      </c>
      <c r="M4130" s="4">
        <v>0.52769999999999995</v>
      </c>
      <c r="N4130" s="4">
        <v>0.48</v>
      </c>
      <c r="O4130" s="4">
        <v>0.40039999999999998</v>
      </c>
      <c r="P4130" s="4">
        <v>0.50390000000000001</v>
      </c>
    </row>
    <row r="4131" spans="1:16" x14ac:dyDescent="0.25">
      <c r="A4131" t="s">
        <v>3884</v>
      </c>
      <c r="B4131" s="2">
        <v>0</v>
      </c>
      <c r="E4131" s="4" t="e">
        <v>#N/A</v>
      </c>
      <c r="F4131" s="4">
        <v>0.18</v>
      </c>
      <c r="K4131" s="4">
        <v>0.17</v>
      </c>
      <c r="L4131" s="4">
        <v>0.32090000000000002</v>
      </c>
      <c r="M4131" s="4">
        <v>0.52769999999999995</v>
      </c>
      <c r="N4131" s="4">
        <v>0.48</v>
      </c>
      <c r="O4131" s="4">
        <v>0.40039999999999998</v>
      </c>
      <c r="P4131" s="4">
        <v>0.50390000000000001</v>
      </c>
    </row>
    <row r="4132" spans="1:16" x14ac:dyDescent="0.25">
      <c r="A4132" t="s">
        <v>3885</v>
      </c>
      <c r="B4132" s="2">
        <v>0</v>
      </c>
      <c r="E4132" s="4" t="e">
        <v>#N/A</v>
      </c>
      <c r="F4132" s="4">
        <v>0.18</v>
      </c>
      <c r="K4132" s="4">
        <v>0.17</v>
      </c>
      <c r="L4132" s="4">
        <v>0.32090000000000002</v>
      </c>
      <c r="M4132" s="4">
        <v>0.52769999999999995</v>
      </c>
      <c r="N4132" s="4">
        <v>0.48</v>
      </c>
      <c r="O4132" s="4">
        <v>0.40039999999999998</v>
      </c>
      <c r="P4132" s="4">
        <v>0.50390000000000001</v>
      </c>
    </row>
    <row r="4133" spans="1:16" x14ac:dyDescent="0.25">
      <c r="A4133" t="s">
        <v>3886</v>
      </c>
      <c r="B4133" s="2">
        <v>0</v>
      </c>
      <c r="E4133" s="4" t="e">
        <v>#N/A</v>
      </c>
      <c r="F4133" s="4">
        <v>0.18</v>
      </c>
      <c r="K4133" s="4">
        <v>0.17</v>
      </c>
      <c r="L4133" s="4">
        <v>0.32090000000000002</v>
      </c>
      <c r="M4133" s="4">
        <v>0.52769999999999995</v>
      </c>
      <c r="N4133" s="4">
        <v>0.48</v>
      </c>
      <c r="O4133" s="4">
        <v>0.40039999999999998</v>
      </c>
      <c r="P4133" s="4">
        <v>0.50390000000000001</v>
      </c>
    </row>
    <row r="4134" spans="1:16" x14ac:dyDescent="0.25">
      <c r="A4134" t="s">
        <v>3887</v>
      </c>
      <c r="B4134" s="2">
        <v>0</v>
      </c>
      <c r="E4134" s="4" t="e">
        <v>#N/A</v>
      </c>
      <c r="F4134" s="4">
        <v>0.18</v>
      </c>
      <c r="K4134" s="4">
        <v>0.17</v>
      </c>
      <c r="L4134" s="4">
        <v>0.32090000000000002</v>
      </c>
      <c r="M4134" s="4">
        <v>0.52769999999999995</v>
      </c>
      <c r="N4134" s="4">
        <v>0.48</v>
      </c>
      <c r="O4134" s="4">
        <v>0.40039999999999998</v>
      </c>
      <c r="P4134" s="4">
        <v>0.50390000000000001</v>
      </c>
    </row>
    <row r="4135" spans="1:16" x14ac:dyDescent="0.25">
      <c r="A4135" t="s">
        <v>3888</v>
      </c>
      <c r="B4135" s="2">
        <v>0</v>
      </c>
      <c r="E4135" s="4" t="e">
        <v>#N/A</v>
      </c>
      <c r="F4135" s="4">
        <v>0.18</v>
      </c>
      <c r="K4135" s="4">
        <v>0.17</v>
      </c>
      <c r="L4135" s="4">
        <v>0.32090000000000002</v>
      </c>
      <c r="M4135" s="4">
        <v>0.52769999999999995</v>
      </c>
      <c r="N4135" s="4">
        <v>0.48</v>
      </c>
      <c r="O4135" s="4">
        <v>0.40039999999999998</v>
      </c>
      <c r="P4135" s="4">
        <v>0.50390000000000001</v>
      </c>
    </row>
    <row r="4136" spans="1:16" x14ac:dyDescent="0.25">
      <c r="A4136" t="s">
        <v>3889</v>
      </c>
      <c r="B4136" s="2">
        <v>0</v>
      </c>
      <c r="E4136" s="4" t="e">
        <v>#N/A</v>
      </c>
      <c r="F4136" s="4">
        <v>0.18</v>
      </c>
      <c r="K4136" s="4">
        <v>0.17</v>
      </c>
      <c r="L4136" s="4">
        <v>0.32090000000000002</v>
      </c>
      <c r="M4136" s="4">
        <v>0.52769999999999995</v>
      </c>
      <c r="N4136" s="4">
        <v>0.48</v>
      </c>
      <c r="O4136" s="4">
        <v>0.40039999999999998</v>
      </c>
      <c r="P4136" s="4">
        <v>0.50390000000000001</v>
      </c>
    </row>
    <row r="4137" spans="1:16" x14ac:dyDescent="0.25">
      <c r="A4137" t="s">
        <v>3890</v>
      </c>
      <c r="B4137" s="2">
        <v>0</v>
      </c>
      <c r="E4137" s="4" t="e">
        <v>#N/A</v>
      </c>
      <c r="F4137" s="4">
        <v>0.18</v>
      </c>
      <c r="K4137" s="4">
        <v>0.17</v>
      </c>
      <c r="L4137" s="4">
        <v>0.32090000000000002</v>
      </c>
      <c r="M4137" s="4">
        <v>0.52769999999999995</v>
      </c>
      <c r="N4137" s="4">
        <v>0.48</v>
      </c>
      <c r="O4137" s="4">
        <v>0.40039999999999998</v>
      </c>
      <c r="P4137" s="4">
        <v>0.50390000000000001</v>
      </c>
    </row>
    <row r="4138" spans="1:16" x14ac:dyDescent="0.25">
      <c r="A4138" t="s">
        <v>3891</v>
      </c>
      <c r="B4138" s="2">
        <v>0</v>
      </c>
      <c r="E4138" s="4" t="e">
        <v>#N/A</v>
      </c>
      <c r="F4138" s="4">
        <v>0.18</v>
      </c>
      <c r="K4138" s="4">
        <v>0.17</v>
      </c>
      <c r="L4138" s="4">
        <v>0.32090000000000002</v>
      </c>
      <c r="M4138" s="4">
        <v>0.52769999999999995</v>
      </c>
      <c r="N4138" s="4">
        <v>0.48</v>
      </c>
      <c r="O4138" s="4">
        <v>0.40039999999999998</v>
      </c>
      <c r="P4138" s="4">
        <v>0.50390000000000001</v>
      </c>
    </row>
    <row r="4139" spans="1:16" x14ac:dyDescent="0.25">
      <c r="A4139" t="s">
        <v>3892</v>
      </c>
      <c r="B4139" s="2">
        <v>0</v>
      </c>
      <c r="E4139" s="4" t="e">
        <v>#N/A</v>
      </c>
      <c r="F4139" s="4">
        <v>0.18</v>
      </c>
      <c r="K4139" s="4">
        <v>0.17</v>
      </c>
      <c r="L4139" s="4">
        <v>0.32090000000000002</v>
      </c>
      <c r="M4139" s="4">
        <v>0.52769999999999995</v>
      </c>
      <c r="N4139" s="4">
        <v>0.48</v>
      </c>
      <c r="O4139" s="4">
        <v>0.40039999999999998</v>
      </c>
      <c r="P4139" s="4">
        <v>0.50390000000000001</v>
      </c>
    </row>
    <row r="4140" spans="1:16" x14ac:dyDescent="0.25">
      <c r="A4140" t="s">
        <v>3893</v>
      </c>
      <c r="B4140" s="2">
        <v>0</v>
      </c>
      <c r="E4140" s="4" t="e">
        <v>#N/A</v>
      </c>
      <c r="F4140" s="4">
        <v>0.18</v>
      </c>
      <c r="K4140" s="4">
        <v>0.17</v>
      </c>
      <c r="L4140" s="4">
        <v>0.32090000000000002</v>
      </c>
      <c r="M4140" s="4">
        <v>0.52769999999999995</v>
      </c>
      <c r="N4140" s="4">
        <v>0.48</v>
      </c>
      <c r="O4140" s="4">
        <v>0.40039999999999998</v>
      </c>
      <c r="P4140" s="4">
        <v>0.50390000000000001</v>
      </c>
    </row>
    <row r="4141" spans="1:16" x14ac:dyDescent="0.25">
      <c r="A4141" t="s">
        <v>3894</v>
      </c>
      <c r="B4141" s="2">
        <v>0</v>
      </c>
      <c r="E4141" s="4" t="e">
        <v>#N/A</v>
      </c>
      <c r="F4141" s="4">
        <v>0.18</v>
      </c>
      <c r="K4141" s="4">
        <v>0.17</v>
      </c>
      <c r="L4141" s="4">
        <v>0.32090000000000002</v>
      </c>
      <c r="M4141" s="4">
        <v>0.52769999999999995</v>
      </c>
      <c r="N4141" s="4">
        <v>0.48</v>
      </c>
      <c r="O4141" s="4">
        <v>0.40039999999999998</v>
      </c>
      <c r="P4141" s="4">
        <v>0.50390000000000001</v>
      </c>
    </row>
    <row r="4142" spans="1:16" x14ac:dyDescent="0.25">
      <c r="A4142" t="s">
        <v>3895</v>
      </c>
      <c r="B4142" s="2">
        <v>0</v>
      </c>
      <c r="E4142" s="4" t="e">
        <v>#N/A</v>
      </c>
      <c r="F4142" s="4">
        <v>0.18</v>
      </c>
      <c r="K4142" s="4">
        <v>0.17</v>
      </c>
      <c r="L4142" s="4">
        <v>0.32090000000000002</v>
      </c>
      <c r="M4142" s="4">
        <v>0.52769999999999995</v>
      </c>
      <c r="N4142" s="4">
        <v>0.48</v>
      </c>
      <c r="O4142" s="4">
        <v>0.40039999999999998</v>
      </c>
      <c r="P4142" s="4">
        <v>0.50390000000000001</v>
      </c>
    </row>
    <row r="4143" spans="1:16" x14ac:dyDescent="0.25">
      <c r="A4143" t="s">
        <v>3896</v>
      </c>
      <c r="B4143" s="2">
        <v>0</v>
      </c>
      <c r="E4143" s="4" t="e">
        <v>#N/A</v>
      </c>
      <c r="F4143" s="4">
        <v>0.18</v>
      </c>
      <c r="K4143" s="4">
        <v>0.17</v>
      </c>
      <c r="L4143" s="4">
        <v>0.32090000000000002</v>
      </c>
      <c r="M4143" s="4">
        <v>0.52769999999999995</v>
      </c>
      <c r="N4143" s="4">
        <v>0.48</v>
      </c>
      <c r="O4143" s="4">
        <v>0.40039999999999998</v>
      </c>
      <c r="P4143" s="4">
        <v>0.50390000000000001</v>
      </c>
    </row>
    <row r="4144" spans="1:16" x14ac:dyDescent="0.25">
      <c r="A4144" t="s">
        <v>3897</v>
      </c>
      <c r="B4144" s="2">
        <v>0</v>
      </c>
      <c r="E4144" s="4" t="e">
        <v>#N/A</v>
      </c>
      <c r="F4144" s="4">
        <v>0.18</v>
      </c>
      <c r="K4144" s="4">
        <v>0.17</v>
      </c>
      <c r="L4144" s="4">
        <v>0.32090000000000002</v>
      </c>
      <c r="M4144" s="4">
        <v>0.52769999999999995</v>
      </c>
      <c r="N4144" s="4">
        <v>0.48</v>
      </c>
      <c r="O4144" s="4">
        <v>0.40039999999999998</v>
      </c>
      <c r="P4144" s="4">
        <v>0.50390000000000001</v>
      </c>
    </row>
    <row r="4145" spans="1:16" x14ac:dyDescent="0.25">
      <c r="A4145" t="s">
        <v>3898</v>
      </c>
      <c r="B4145" s="2">
        <v>0</v>
      </c>
      <c r="E4145" s="4" t="e">
        <v>#N/A</v>
      </c>
      <c r="F4145" s="4">
        <v>0.18</v>
      </c>
      <c r="K4145" s="4">
        <v>0.17</v>
      </c>
      <c r="L4145" s="4">
        <v>0.32090000000000002</v>
      </c>
      <c r="M4145" s="4">
        <v>0.52769999999999995</v>
      </c>
      <c r="N4145" s="4">
        <v>0.48</v>
      </c>
      <c r="O4145" s="4">
        <v>0.40039999999999998</v>
      </c>
      <c r="P4145" s="4">
        <v>0.50390000000000001</v>
      </c>
    </row>
    <row r="4146" spans="1:16" x14ac:dyDescent="0.25">
      <c r="A4146" t="s">
        <v>3899</v>
      </c>
      <c r="B4146" s="2">
        <v>0</v>
      </c>
      <c r="E4146" s="4" t="e">
        <v>#N/A</v>
      </c>
      <c r="F4146" s="4">
        <v>0.18</v>
      </c>
      <c r="K4146" s="4">
        <v>0.17</v>
      </c>
      <c r="L4146" s="4">
        <v>0.32090000000000002</v>
      </c>
      <c r="M4146" s="4">
        <v>0.52769999999999995</v>
      </c>
      <c r="N4146" s="4">
        <v>0.48</v>
      </c>
      <c r="O4146" s="4">
        <v>0.40039999999999998</v>
      </c>
      <c r="P4146" s="4">
        <v>0.50390000000000001</v>
      </c>
    </row>
    <row r="4147" spans="1:16" x14ac:dyDescent="0.25">
      <c r="A4147" t="s">
        <v>3900</v>
      </c>
      <c r="B4147" s="2">
        <v>0</v>
      </c>
      <c r="E4147" s="4" t="e">
        <v>#N/A</v>
      </c>
      <c r="F4147" s="4">
        <v>0.18</v>
      </c>
      <c r="K4147" s="4">
        <v>0.17</v>
      </c>
      <c r="L4147" s="4">
        <v>0.32090000000000002</v>
      </c>
      <c r="M4147" s="4">
        <v>0.52769999999999995</v>
      </c>
      <c r="N4147" s="4">
        <v>0.48</v>
      </c>
      <c r="O4147" s="4">
        <v>0.40039999999999998</v>
      </c>
      <c r="P4147" s="4">
        <v>0.50390000000000001</v>
      </c>
    </row>
    <row r="4148" spans="1:16" x14ac:dyDescent="0.25">
      <c r="A4148" t="s">
        <v>3901</v>
      </c>
      <c r="B4148" s="2">
        <v>0</v>
      </c>
      <c r="E4148" s="4" t="e">
        <v>#N/A</v>
      </c>
      <c r="F4148" s="4">
        <v>0.18</v>
      </c>
      <c r="K4148" s="4">
        <v>0.17</v>
      </c>
      <c r="L4148" s="4">
        <v>0.32090000000000002</v>
      </c>
      <c r="M4148" s="4">
        <v>0.52769999999999995</v>
      </c>
      <c r="N4148" s="4">
        <v>0.48</v>
      </c>
      <c r="O4148" s="4">
        <v>0.40039999999999998</v>
      </c>
      <c r="P4148" s="4">
        <v>0.50390000000000001</v>
      </c>
    </row>
    <row r="4149" spans="1:16" x14ac:dyDescent="0.25">
      <c r="A4149" t="s">
        <v>3902</v>
      </c>
      <c r="B4149" s="2">
        <v>0</v>
      </c>
      <c r="E4149" s="4" t="e">
        <v>#N/A</v>
      </c>
      <c r="F4149" s="4">
        <v>0.18</v>
      </c>
      <c r="K4149" s="4">
        <v>0.17</v>
      </c>
      <c r="L4149" s="4">
        <v>0.32090000000000002</v>
      </c>
      <c r="M4149" s="4">
        <v>0.52769999999999995</v>
      </c>
      <c r="N4149" s="4">
        <v>0.48</v>
      </c>
      <c r="O4149" s="4">
        <v>0.40039999999999998</v>
      </c>
      <c r="P4149" s="4">
        <v>0.50390000000000001</v>
      </c>
    </row>
    <row r="4150" spans="1:16" x14ac:dyDescent="0.25">
      <c r="A4150" t="s">
        <v>3903</v>
      </c>
      <c r="B4150" s="2">
        <v>0</v>
      </c>
      <c r="E4150" s="4" t="e">
        <v>#N/A</v>
      </c>
      <c r="F4150" s="4">
        <v>0.18</v>
      </c>
      <c r="K4150" s="4">
        <v>0.17</v>
      </c>
      <c r="L4150" s="4">
        <v>0.32090000000000002</v>
      </c>
      <c r="M4150" s="4">
        <v>0.52769999999999995</v>
      </c>
      <c r="N4150" s="4">
        <v>0.48</v>
      </c>
      <c r="O4150" s="4">
        <v>0.40039999999999998</v>
      </c>
      <c r="P4150" s="4">
        <v>0.50390000000000001</v>
      </c>
    </row>
    <row r="4151" spans="1:16" x14ac:dyDescent="0.25">
      <c r="A4151" t="s">
        <v>3904</v>
      </c>
      <c r="B4151" s="2">
        <v>0</v>
      </c>
      <c r="E4151" s="4" t="e">
        <v>#N/A</v>
      </c>
      <c r="F4151" s="4">
        <v>0.18</v>
      </c>
      <c r="K4151" s="4">
        <v>0.17</v>
      </c>
      <c r="L4151" s="4">
        <v>0.32090000000000002</v>
      </c>
      <c r="M4151" s="4">
        <v>0.52769999999999995</v>
      </c>
      <c r="N4151" s="4">
        <v>0.48</v>
      </c>
      <c r="O4151" s="4">
        <v>0.40039999999999998</v>
      </c>
      <c r="P4151" s="4">
        <v>0.50390000000000001</v>
      </c>
    </row>
    <row r="4152" spans="1:16" x14ac:dyDescent="0.25">
      <c r="A4152" t="s">
        <v>3905</v>
      </c>
      <c r="B4152" s="2">
        <v>0</v>
      </c>
      <c r="E4152" s="4" t="e">
        <v>#N/A</v>
      </c>
      <c r="F4152" s="4">
        <v>0.18</v>
      </c>
      <c r="K4152" s="4">
        <v>0.17</v>
      </c>
      <c r="L4152" s="4">
        <v>0.32090000000000002</v>
      </c>
      <c r="M4152" s="4">
        <v>0.52769999999999995</v>
      </c>
      <c r="N4152" s="4">
        <v>0.48</v>
      </c>
      <c r="O4152" s="4">
        <v>0.40039999999999998</v>
      </c>
      <c r="P4152" s="4">
        <v>0.50390000000000001</v>
      </c>
    </row>
    <row r="4153" spans="1:16" x14ac:dyDescent="0.25">
      <c r="A4153" t="s">
        <v>3906</v>
      </c>
      <c r="B4153" s="2">
        <v>0</v>
      </c>
      <c r="E4153" s="4" t="e">
        <v>#N/A</v>
      </c>
      <c r="F4153" s="4">
        <v>0.18</v>
      </c>
      <c r="K4153" s="4">
        <v>0.17</v>
      </c>
      <c r="L4153" s="4">
        <v>0.32090000000000002</v>
      </c>
      <c r="M4153" s="4">
        <v>0.52769999999999995</v>
      </c>
      <c r="N4153" s="4">
        <v>0.48</v>
      </c>
      <c r="O4153" s="4">
        <v>0.40039999999999998</v>
      </c>
      <c r="P4153" s="4">
        <v>0.50390000000000001</v>
      </c>
    </row>
    <row r="4154" spans="1:16" x14ac:dyDescent="0.25">
      <c r="A4154" t="s">
        <v>3907</v>
      </c>
      <c r="B4154" s="2">
        <v>0</v>
      </c>
      <c r="E4154" s="4" t="e">
        <v>#N/A</v>
      </c>
      <c r="F4154" s="4">
        <v>0.18</v>
      </c>
      <c r="K4154" s="4">
        <v>0.17</v>
      </c>
      <c r="L4154" s="4">
        <v>0.32090000000000002</v>
      </c>
      <c r="M4154" s="4">
        <v>0.52769999999999995</v>
      </c>
      <c r="N4154" s="4">
        <v>0.48</v>
      </c>
      <c r="O4154" s="4">
        <v>0.40039999999999998</v>
      </c>
      <c r="P4154" s="4">
        <v>0.50390000000000001</v>
      </c>
    </row>
    <row r="4155" spans="1:16" x14ac:dyDescent="0.25">
      <c r="A4155" t="s">
        <v>3908</v>
      </c>
      <c r="B4155" s="2">
        <v>0</v>
      </c>
      <c r="E4155" s="4" t="e">
        <v>#N/A</v>
      </c>
      <c r="F4155" s="4">
        <v>0.18</v>
      </c>
      <c r="K4155" s="4">
        <v>0.17</v>
      </c>
      <c r="L4155" s="4">
        <v>0.32090000000000002</v>
      </c>
      <c r="M4155" s="4">
        <v>0.52769999999999995</v>
      </c>
      <c r="N4155" s="4">
        <v>0.48</v>
      </c>
      <c r="O4155" s="4">
        <v>0.40039999999999998</v>
      </c>
      <c r="P4155" s="4">
        <v>0.50390000000000001</v>
      </c>
    </row>
    <row r="4156" spans="1:16" x14ac:dyDescent="0.25">
      <c r="A4156" t="s">
        <v>3909</v>
      </c>
      <c r="B4156" s="2">
        <v>0</v>
      </c>
      <c r="E4156" s="4" t="e">
        <v>#N/A</v>
      </c>
      <c r="F4156" s="4">
        <v>0.18</v>
      </c>
      <c r="K4156" s="4">
        <v>0.17</v>
      </c>
      <c r="L4156" s="4">
        <v>0.32090000000000002</v>
      </c>
      <c r="M4156" s="4">
        <v>0.52769999999999995</v>
      </c>
      <c r="N4156" s="4">
        <v>0.48</v>
      </c>
      <c r="O4156" s="4">
        <v>0.40039999999999998</v>
      </c>
      <c r="P4156" s="4">
        <v>0.50390000000000001</v>
      </c>
    </row>
    <row r="4157" spans="1:16" x14ac:dyDescent="0.25">
      <c r="A4157" t="s">
        <v>3910</v>
      </c>
      <c r="B4157" s="2">
        <v>0</v>
      </c>
      <c r="E4157" s="4" t="e">
        <v>#N/A</v>
      </c>
      <c r="F4157" s="4">
        <v>0.18</v>
      </c>
      <c r="K4157" s="4">
        <v>0.17</v>
      </c>
      <c r="L4157" s="4">
        <v>0.32090000000000002</v>
      </c>
      <c r="M4157" s="4">
        <v>0.52769999999999995</v>
      </c>
      <c r="N4157" s="4">
        <v>0.48</v>
      </c>
      <c r="O4157" s="4">
        <v>0.40039999999999998</v>
      </c>
      <c r="P4157" s="4">
        <v>0.50390000000000001</v>
      </c>
    </row>
    <row r="4158" spans="1:16" x14ac:dyDescent="0.25">
      <c r="A4158" t="s">
        <v>3911</v>
      </c>
      <c r="B4158" s="2">
        <v>0</v>
      </c>
      <c r="E4158" s="4" t="e">
        <v>#N/A</v>
      </c>
      <c r="F4158" s="4">
        <v>0.18</v>
      </c>
      <c r="K4158" s="4">
        <v>0.17</v>
      </c>
      <c r="L4158" s="4">
        <v>0.32090000000000002</v>
      </c>
      <c r="M4158" s="4">
        <v>0.52769999999999995</v>
      </c>
      <c r="N4158" s="4">
        <v>0.48</v>
      </c>
      <c r="O4158" s="4">
        <v>0.40039999999999998</v>
      </c>
      <c r="P4158" s="4">
        <v>0.50390000000000001</v>
      </c>
    </row>
    <row r="4159" spans="1:16" x14ac:dyDescent="0.25">
      <c r="A4159" t="s">
        <v>3912</v>
      </c>
      <c r="B4159" s="2">
        <v>0</v>
      </c>
      <c r="E4159" s="4" t="e">
        <v>#N/A</v>
      </c>
      <c r="F4159" s="4">
        <v>0.18</v>
      </c>
      <c r="K4159" s="4">
        <v>0.17</v>
      </c>
      <c r="L4159" s="4">
        <v>0.32090000000000002</v>
      </c>
      <c r="M4159" s="4">
        <v>0.52769999999999995</v>
      </c>
      <c r="N4159" s="4">
        <v>0.48</v>
      </c>
      <c r="O4159" s="4">
        <v>0.40039999999999998</v>
      </c>
      <c r="P4159" s="4">
        <v>0.50390000000000001</v>
      </c>
    </row>
    <row r="4160" spans="1:16" x14ac:dyDescent="0.25">
      <c r="A4160" t="s">
        <v>3913</v>
      </c>
      <c r="B4160" s="2">
        <v>0</v>
      </c>
      <c r="E4160" s="4" t="e">
        <v>#N/A</v>
      </c>
      <c r="F4160" s="4">
        <v>0.18</v>
      </c>
      <c r="K4160" s="4">
        <v>0.17</v>
      </c>
      <c r="L4160" s="4">
        <v>0.32090000000000002</v>
      </c>
      <c r="M4160" s="4">
        <v>0.52769999999999995</v>
      </c>
      <c r="N4160" s="4">
        <v>0.48</v>
      </c>
      <c r="O4160" s="4">
        <v>0.40039999999999998</v>
      </c>
      <c r="P4160" s="4">
        <v>0.50390000000000001</v>
      </c>
    </row>
    <row r="4161" spans="1:16" x14ac:dyDescent="0.25">
      <c r="A4161" t="s">
        <v>3914</v>
      </c>
      <c r="B4161" s="2">
        <v>0</v>
      </c>
      <c r="E4161" s="4" t="e">
        <v>#N/A</v>
      </c>
      <c r="F4161" s="4">
        <v>0.18</v>
      </c>
      <c r="K4161" s="4">
        <v>0.17</v>
      </c>
      <c r="L4161" s="4">
        <v>0.32090000000000002</v>
      </c>
      <c r="M4161" s="4">
        <v>0.52769999999999995</v>
      </c>
      <c r="N4161" s="4">
        <v>0.48</v>
      </c>
      <c r="O4161" s="4">
        <v>0.40039999999999998</v>
      </c>
      <c r="P4161" s="4">
        <v>0.50390000000000001</v>
      </c>
    </row>
    <row r="4162" spans="1:16" x14ac:dyDescent="0.25">
      <c r="A4162" t="s">
        <v>3915</v>
      </c>
      <c r="B4162" s="2">
        <v>0</v>
      </c>
      <c r="E4162" s="4" t="e">
        <v>#N/A</v>
      </c>
      <c r="F4162" s="4">
        <v>0.18</v>
      </c>
      <c r="K4162" s="4">
        <v>0.17</v>
      </c>
      <c r="L4162" s="4">
        <v>0.32090000000000002</v>
      </c>
      <c r="M4162" s="4">
        <v>0.52769999999999995</v>
      </c>
      <c r="N4162" s="4">
        <v>0.48</v>
      </c>
      <c r="O4162" s="4">
        <v>0.40039999999999998</v>
      </c>
      <c r="P4162" s="4">
        <v>0.50390000000000001</v>
      </c>
    </row>
    <row r="4163" spans="1:16" x14ac:dyDescent="0.25">
      <c r="A4163" t="s">
        <v>3916</v>
      </c>
      <c r="B4163" s="2">
        <v>0</v>
      </c>
      <c r="E4163" s="4" t="e">
        <v>#N/A</v>
      </c>
      <c r="F4163" s="4">
        <v>0.18</v>
      </c>
      <c r="K4163" s="4">
        <v>0.17</v>
      </c>
      <c r="L4163" s="4">
        <v>0.32090000000000002</v>
      </c>
      <c r="M4163" s="4">
        <v>0.52769999999999995</v>
      </c>
      <c r="N4163" s="4">
        <v>0.48</v>
      </c>
      <c r="O4163" s="4">
        <v>0.40039999999999998</v>
      </c>
      <c r="P4163" s="4">
        <v>0.50390000000000001</v>
      </c>
    </row>
    <row r="4164" spans="1:16" x14ac:dyDescent="0.25">
      <c r="A4164" t="s">
        <v>3917</v>
      </c>
      <c r="B4164" s="2">
        <v>0</v>
      </c>
      <c r="E4164" s="4" t="e">
        <v>#N/A</v>
      </c>
      <c r="F4164" s="4">
        <v>0.18</v>
      </c>
      <c r="K4164" s="4">
        <v>0.17</v>
      </c>
      <c r="L4164" s="4">
        <v>0.32090000000000002</v>
      </c>
      <c r="M4164" s="4">
        <v>0.52769999999999995</v>
      </c>
      <c r="N4164" s="4">
        <v>0.48</v>
      </c>
      <c r="O4164" s="4">
        <v>0.40039999999999998</v>
      </c>
      <c r="P4164" s="4">
        <v>0.50390000000000001</v>
      </c>
    </row>
    <row r="4165" spans="1:16" x14ac:dyDescent="0.25">
      <c r="A4165" t="s">
        <v>3918</v>
      </c>
      <c r="B4165" s="2">
        <v>0</v>
      </c>
      <c r="E4165" s="4" t="e">
        <v>#N/A</v>
      </c>
      <c r="F4165" s="4">
        <v>0.18</v>
      </c>
      <c r="K4165" s="4">
        <v>0.17</v>
      </c>
      <c r="L4165" s="4">
        <v>0.32090000000000002</v>
      </c>
      <c r="M4165" s="4">
        <v>0.52769999999999995</v>
      </c>
      <c r="N4165" s="4">
        <v>0.48</v>
      </c>
      <c r="O4165" s="4">
        <v>0.40039999999999998</v>
      </c>
      <c r="P4165" s="4">
        <v>0.50390000000000001</v>
      </c>
    </row>
    <row r="4166" spans="1:16" x14ac:dyDescent="0.25">
      <c r="A4166" t="s">
        <v>3919</v>
      </c>
      <c r="B4166" s="2">
        <v>0</v>
      </c>
      <c r="E4166" s="4" t="e">
        <v>#N/A</v>
      </c>
      <c r="F4166" s="4">
        <v>0.18</v>
      </c>
      <c r="K4166" s="4">
        <v>0.17</v>
      </c>
      <c r="L4166" s="4">
        <v>0.32090000000000002</v>
      </c>
      <c r="M4166" s="4">
        <v>0.52769999999999995</v>
      </c>
      <c r="N4166" s="4">
        <v>0.48</v>
      </c>
      <c r="O4166" s="4">
        <v>0.40039999999999998</v>
      </c>
      <c r="P4166" s="4">
        <v>0.50390000000000001</v>
      </c>
    </row>
    <row r="4167" spans="1:16" x14ac:dyDescent="0.25">
      <c r="A4167" t="s">
        <v>3920</v>
      </c>
      <c r="B4167" s="2">
        <v>0</v>
      </c>
      <c r="E4167" s="4" t="e">
        <v>#N/A</v>
      </c>
      <c r="F4167" s="4">
        <v>0.18</v>
      </c>
      <c r="K4167" s="4">
        <v>0.17</v>
      </c>
      <c r="L4167" s="4">
        <v>0.32090000000000002</v>
      </c>
      <c r="M4167" s="4">
        <v>0.52769999999999995</v>
      </c>
      <c r="N4167" s="4">
        <v>0.48</v>
      </c>
      <c r="O4167" s="4">
        <v>0.40039999999999998</v>
      </c>
      <c r="P4167" s="4">
        <v>0.50390000000000001</v>
      </c>
    </row>
    <row r="4168" spans="1:16" x14ac:dyDescent="0.25">
      <c r="A4168" t="s">
        <v>3921</v>
      </c>
      <c r="B4168" s="2">
        <v>0</v>
      </c>
      <c r="E4168" s="4" t="e">
        <v>#N/A</v>
      </c>
      <c r="F4168" s="4">
        <v>0.18</v>
      </c>
      <c r="K4168" s="4">
        <v>0.17</v>
      </c>
      <c r="L4168" s="4">
        <v>0.32090000000000002</v>
      </c>
      <c r="M4168" s="4">
        <v>0.52769999999999995</v>
      </c>
      <c r="N4168" s="4">
        <v>0.48</v>
      </c>
      <c r="O4168" s="4">
        <v>0.40039999999999998</v>
      </c>
      <c r="P4168" s="4">
        <v>0.50390000000000001</v>
      </c>
    </row>
    <row r="4169" spans="1:16" x14ac:dyDescent="0.25">
      <c r="A4169" t="s">
        <v>3922</v>
      </c>
      <c r="B4169" s="2">
        <v>0</v>
      </c>
      <c r="E4169" s="4" t="e">
        <v>#N/A</v>
      </c>
      <c r="F4169" s="4">
        <v>0.18</v>
      </c>
      <c r="K4169" s="4">
        <v>0.17</v>
      </c>
      <c r="L4169" s="4">
        <v>0.32090000000000002</v>
      </c>
      <c r="M4169" s="4">
        <v>0.52769999999999995</v>
      </c>
      <c r="N4169" s="4">
        <v>0.48</v>
      </c>
      <c r="O4169" s="4">
        <v>0.40039999999999998</v>
      </c>
      <c r="P4169" s="4">
        <v>0.50390000000000001</v>
      </c>
    </row>
    <row r="4170" spans="1:16" x14ac:dyDescent="0.25">
      <c r="A4170" t="s">
        <v>3923</v>
      </c>
      <c r="B4170" s="2">
        <v>0</v>
      </c>
      <c r="E4170" s="4" t="e">
        <v>#N/A</v>
      </c>
      <c r="F4170" s="4">
        <v>0.18</v>
      </c>
      <c r="K4170" s="4">
        <v>0.17</v>
      </c>
      <c r="L4170" s="4">
        <v>0.32090000000000002</v>
      </c>
      <c r="M4170" s="4">
        <v>0.52769999999999995</v>
      </c>
      <c r="N4170" s="4">
        <v>0.48</v>
      </c>
      <c r="O4170" s="4">
        <v>0.40039999999999998</v>
      </c>
      <c r="P4170" s="4">
        <v>0.50390000000000001</v>
      </c>
    </row>
    <row r="4171" spans="1:16" x14ac:dyDescent="0.25">
      <c r="A4171" t="s">
        <v>3924</v>
      </c>
      <c r="B4171" s="2">
        <v>0</v>
      </c>
      <c r="E4171" s="4" t="e">
        <v>#N/A</v>
      </c>
      <c r="F4171" s="4">
        <v>0.18</v>
      </c>
      <c r="K4171" s="4">
        <v>0.17</v>
      </c>
      <c r="L4171" s="4">
        <v>0.32090000000000002</v>
      </c>
      <c r="M4171" s="4">
        <v>0.52769999999999995</v>
      </c>
      <c r="N4171" s="4">
        <v>0.48</v>
      </c>
      <c r="O4171" s="4">
        <v>0.40039999999999998</v>
      </c>
      <c r="P4171" s="4">
        <v>0.50390000000000001</v>
      </c>
    </row>
    <row r="4172" spans="1:16" x14ac:dyDescent="0.25">
      <c r="A4172" t="s">
        <v>3925</v>
      </c>
      <c r="B4172" s="2">
        <v>0</v>
      </c>
      <c r="E4172" s="4" t="e">
        <v>#N/A</v>
      </c>
      <c r="F4172" s="4">
        <v>0.18</v>
      </c>
      <c r="K4172" s="4">
        <v>0.17</v>
      </c>
      <c r="L4172" s="4">
        <v>0.32090000000000002</v>
      </c>
      <c r="M4172" s="4">
        <v>0.52769999999999995</v>
      </c>
      <c r="N4172" s="4">
        <v>0.48</v>
      </c>
      <c r="O4172" s="4">
        <v>0.40039999999999998</v>
      </c>
      <c r="P4172" s="4">
        <v>0.50390000000000001</v>
      </c>
    </row>
    <row r="4173" spans="1:16" x14ac:dyDescent="0.25">
      <c r="A4173" t="s">
        <v>3926</v>
      </c>
      <c r="B4173" s="2">
        <v>0</v>
      </c>
      <c r="E4173" s="4" t="e">
        <v>#N/A</v>
      </c>
      <c r="F4173" s="4">
        <v>0.18</v>
      </c>
      <c r="K4173" s="4">
        <v>0.17</v>
      </c>
      <c r="L4173" s="4">
        <v>0.32090000000000002</v>
      </c>
      <c r="M4173" s="4">
        <v>0.52769999999999995</v>
      </c>
      <c r="N4173" s="4">
        <v>0.48</v>
      </c>
      <c r="O4173" s="4">
        <v>0.40039999999999998</v>
      </c>
      <c r="P4173" s="4">
        <v>0.50390000000000001</v>
      </c>
    </row>
    <row r="4174" spans="1:16" x14ac:dyDescent="0.25">
      <c r="A4174" t="s">
        <v>3927</v>
      </c>
      <c r="B4174" s="2">
        <v>0</v>
      </c>
      <c r="E4174" s="4" t="e">
        <v>#N/A</v>
      </c>
      <c r="F4174" s="4">
        <v>0.18</v>
      </c>
      <c r="K4174" s="4">
        <v>0.17</v>
      </c>
      <c r="L4174" s="4">
        <v>0.32090000000000002</v>
      </c>
      <c r="M4174" s="4">
        <v>0.52769999999999995</v>
      </c>
      <c r="N4174" s="4">
        <v>0.48</v>
      </c>
      <c r="O4174" s="4">
        <v>0.40039999999999998</v>
      </c>
      <c r="P4174" s="4">
        <v>0.50390000000000001</v>
      </c>
    </row>
    <row r="4175" spans="1:16" x14ac:dyDescent="0.25">
      <c r="A4175" t="s">
        <v>3928</v>
      </c>
      <c r="B4175" s="2">
        <v>0</v>
      </c>
      <c r="E4175" s="4" t="e">
        <v>#N/A</v>
      </c>
      <c r="F4175" s="4">
        <v>0.18</v>
      </c>
      <c r="K4175" s="4">
        <v>0.17</v>
      </c>
      <c r="L4175" s="4">
        <v>0.32090000000000002</v>
      </c>
      <c r="M4175" s="4">
        <v>0.52769999999999995</v>
      </c>
      <c r="N4175" s="4">
        <v>0.48</v>
      </c>
      <c r="O4175" s="4">
        <v>0.40039999999999998</v>
      </c>
      <c r="P4175" s="4">
        <v>0.50390000000000001</v>
      </c>
    </row>
    <row r="4176" spans="1:16" x14ac:dyDescent="0.25">
      <c r="A4176" t="s">
        <v>3929</v>
      </c>
      <c r="B4176" s="2">
        <v>0</v>
      </c>
      <c r="E4176" s="4" t="e">
        <v>#N/A</v>
      </c>
      <c r="F4176" s="4">
        <v>0.18</v>
      </c>
      <c r="K4176" s="4">
        <v>0.17</v>
      </c>
      <c r="L4176" s="4">
        <v>0.32090000000000002</v>
      </c>
      <c r="M4176" s="4">
        <v>0.52769999999999995</v>
      </c>
      <c r="N4176" s="4">
        <v>0.48</v>
      </c>
      <c r="O4176" s="4">
        <v>0.40039999999999998</v>
      </c>
      <c r="P4176" s="4">
        <v>0.50390000000000001</v>
      </c>
    </row>
    <row r="4177" spans="1:16" x14ac:dyDescent="0.25">
      <c r="A4177" t="s">
        <v>3930</v>
      </c>
      <c r="B4177" s="2">
        <v>0</v>
      </c>
      <c r="E4177" s="4" t="e">
        <v>#N/A</v>
      </c>
      <c r="F4177" s="4">
        <v>0.18</v>
      </c>
      <c r="K4177" s="4">
        <v>0.17</v>
      </c>
      <c r="L4177" s="4">
        <v>0.32090000000000002</v>
      </c>
      <c r="M4177" s="4">
        <v>0.52769999999999995</v>
      </c>
      <c r="N4177" s="4">
        <v>0.48</v>
      </c>
      <c r="O4177" s="4">
        <v>0.40039999999999998</v>
      </c>
      <c r="P4177" s="4">
        <v>0.50390000000000001</v>
      </c>
    </row>
    <row r="4178" spans="1:16" x14ac:dyDescent="0.25">
      <c r="A4178" t="s">
        <v>3931</v>
      </c>
      <c r="B4178" s="2">
        <v>0</v>
      </c>
      <c r="E4178" s="4" t="e">
        <v>#N/A</v>
      </c>
      <c r="F4178" s="4">
        <v>0.18</v>
      </c>
      <c r="K4178" s="4">
        <v>0.17</v>
      </c>
      <c r="L4178" s="4">
        <v>0.32090000000000002</v>
      </c>
      <c r="M4178" s="4">
        <v>0.52769999999999995</v>
      </c>
      <c r="N4178" s="4">
        <v>0.48</v>
      </c>
      <c r="O4178" s="4">
        <v>0.40039999999999998</v>
      </c>
      <c r="P4178" s="4">
        <v>0.50390000000000001</v>
      </c>
    </row>
    <row r="4179" spans="1:16" x14ac:dyDescent="0.25">
      <c r="A4179" t="s">
        <v>3932</v>
      </c>
      <c r="B4179" s="2">
        <v>0</v>
      </c>
      <c r="E4179" s="4" t="e">
        <v>#N/A</v>
      </c>
      <c r="F4179" s="4">
        <v>0.18</v>
      </c>
      <c r="K4179" s="4">
        <v>0.17</v>
      </c>
      <c r="L4179" s="4">
        <v>0.32090000000000002</v>
      </c>
      <c r="M4179" s="4">
        <v>0.52769999999999995</v>
      </c>
      <c r="N4179" s="4">
        <v>0.48</v>
      </c>
      <c r="O4179" s="4">
        <v>0.40039999999999998</v>
      </c>
      <c r="P4179" s="4">
        <v>0.50390000000000001</v>
      </c>
    </row>
    <row r="4180" spans="1:16" x14ac:dyDescent="0.25">
      <c r="A4180" t="s">
        <v>3933</v>
      </c>
      <c r="B4180" s="2">
        <v>0</v>
      </c>
      <c r="E4180" s="4" t="e">
        <v>#N/A</v>
      </c>
      <c r="F4180" s="4">
        <v>0.18</v>
      </c>
      <c r="K4180" s="4">
        <v>0.17</v>
      </c>
      <c r="L4180" s="4">
        <v>0.32090000000000002</v>
      </c>
      <c r="M4180" s="4">
        <v>0.52769999999999995</v>
      </c>
      <c r="N4180" s="4">
        <v>0.48</v>
      </c>
      <c r="O4180" s="4">
        <v>0.40039999999999998</v>
      </c>
      <c r="P4180" s="4">
        <v>0.50390000000000001</v>
      </c>
    </row>
    <row r="4181" spans="1:16" x14ac:dyDescent="0.25">
      <c r="A4181" t="s">
        <v>3934</v>
      </c>
      <c r="B4181" s="2">
        <v>0</v>
      </c>
      <c r="E4181" s="4" t="e">
        <v>#N/A</v>
      </c>
      <c r="F4181" s="4">
        <v>0.18</v>
      </c>
      <c r="K4181" s="4">
        <v>0.17</v>
      </c>
      <c r="L4181" s="4">
        <v>0.32090000000000002</v>
      </c>
      <c r="M4181" s="4">
        <v>0.52769999999999995</v>
      </c>
      <c r="N4181" s="4">
        <v>0.48</v>
      </c>
      <c r="O4181" s="4">
        <v>0.40039999999999998</v>
      </c>
      <c r="P4181" s="4">
        <v>0.50390000000000001</v>
      </c>
    </row>
    <row r="4182" spans="1:16" x14ac:dyDescent="0.25">
      <c r="A4182" t="s">
        <v>3935</v>
      </c>
      <c r="B4182" s="2">
        <v>0</v>
      </c>
      <c r="E4182" s="4" t="e">
        <v>#N/A</v>
      </c>
      <c r="F4182" s="4">
        <v>0.18</v>
      </c>
      <c r="K4182" s="4">
        <v>0.17</v>
      </c>
      <c r="L4182" s="4">
        <v>0.32090000000000002</v>
      </c>
      <c r="M4182" s="4">
        <v>0.52769999999999995</v>
      </c>
      <c r="N4182" s="4">
        <v>0.48</v>
      </c>
      <c r="O4182" s="4">
        <v>0.40039999999999998</v>
      </c>
      <c r="P4182" s="4">
        <v>0.50390000000000001</v>
      </c>
    </row>
    <row r="4183" spans="1:16" x14ac:dyDescent="0.25">
      <c r="A4183" t="s">
        <v>3936</v>
      </c>
      <c r="B4183" s="2">
        <v>0</v>
      </c>
      <c r="E4183" s="4" t="e">
        <v>#N/A</v>
      </c>
      <c r="F4183" s="4">
        <v>0.18</v>
      </c>
      <c r="K4183" s="4">
        <v>0.17</v>
      </c>
      <c r="L4183" s="4">
        <v>0.32090000000000002</v>
      </c>
      <c r="M4183" s="4">
        <v>0.52769999999999995</v>
      </c>
      <c r="N4183" s="4">
        <v>0.48</v>
      </c>
      <c r="O4183" s="4">
        <v>0.40039999999999998</v>
      </c>
      <c r="P4183" s="4">
        <v>0.50390000000000001</v>
      </c>
    </row>
    <row r="4184" spans="1:16" x14ac:dyDescent="0.25">
      <c r="A4184" t="s">
        <v>3937</v>
      </c>
      <c r="B4184" s="2">
        <v>0</v>
      </c>
      <c r="E4184" s="4" t="e">
        <v>#N/A</v>
      </c>
      <c r="F4184" s="4">
        <v>0.18</v>
      </c>
      <c r="K4184" s="4">
        <v>0.17</v>
      </c>
      <c r="L4184" s="4">
        <v>0.32090000000000002</v>
      </c>
      <c r="M4184" s="4">
        <v>0.52769999999999995</v>
      </c>
      <c r="N4184" s="4">
        <v>0.48</v>
      </c>
      <c r="O4184" s="4">
        <v>0.40039999999999998</v>
      </c>
      <c r="P4184" s="4">
        <v>0.50390000000000001</v>
      </c>
    </row>
    <row r="4185" spans="1:16" x14ac:dyDescent="0.25">
      <c r="A4185" t="s">
        <v>3938</v>
      </c>
      <c r="B4185" s="2">
        <v>0</v>
      </c>
      <c r="E4185" s="4" t="e">
        <v>#N/A</v>
      </c>
      <c r="F4185" s="4">
        <v>0.18</v>
      </c>
      <c r="K4185" s="4">
        <v>0.17</v>
      </c>
      <c r="L4185" s="4">
        <v>0.32090000000000002</v>
      </c>
      <c r="M4185" s="4">
        <v>0.52769999999999995</v>
      </c>
      <c r="N4185" s="4">
        <v>0.48</v>
      </c>
      <c r="O4185" s="4">
        <v>0.40039999999999998</v>
      </c>
      <c r="P4185" s="4">
        <v>0.50390000000000001</v>
      </c>
    </row>
    <row r="4186" spans="1:16" x14ac:dyDescent="0.25">
      <c r="A4186" t="s">
        <v>3939</v>
      </c>
      <c r="B4186" s="2">
        <v>0</v>
      </c>
      <c r="E4186" s="4" t="e">
        <v>#N/A</v>
      </c>
      <c r="F4186" s="4">
        <v>0.18</v>
      </c>
      <c r="K4186" s="4">
        <v>0.17</v>
      </c>
      <c r="L4186" s="4">
        <v>0.32090000000000002</v>
      </c>
      <c r="M4186" s="4">
        <v>0.52769999999999995</v>
      </c>
      <c r="N4186" s="4">
        <v>0.48</v>
      </c>
      <c r="O4186" s="4">
        <v>0.40039999999999998</v>
      </c>
      <c r="P4186" s="4">
        <v>0.50390000000000001</v>
      </c>
    </row>
    <row r="4187" spans="1:16" x14ac:dyDescent="0.25">
      <c r="A4187" t="s">
        <v>3940</v>
      </c>
      <c r="B4187" s="2">
        <v>0</v>
      </c>
      <c r="E4187" s="4" t="e">
        <v>#N/A</v>
      </c>
      <c r="F4187" s="4">
        <v>0.18</v>
      </c>
      <c r="K4187" s="4">
        <v>0.17</v>
      </c>
      <c r="L4187" s="4">
        <v>0.32090000000000002</v>
      </c>
      <c r="M4187" s="4">
        <v>0.52769999999999995</v>
      </c>
      <c r="N4187" s="4">
        <v>0.48</v>
      </c>
      <c r="O4187" s="4">
        <v>0.40039999999999998</v>
      </c>
      <c r="P4187" s="4">
        <v>0.50390000000000001</v>
      </c>
    </row>
    <row r="4188" spans="1:16" x14ac:dyDescent="0.25">
      <c r="A4188" t="s">
        <v>3941</v>
      </c>
      <c r="B4188" s="2">
        <v>0</v>
      </c>
      <c r="E4188" s="4" t="e">
        <v>#N/A</v>
      </c>
      <c r="F4188" s="4">
        <v>0.18</v>
      </c>
      <c r="K4188" s="4">
        <v>0.17</v>
      </c>
      <c r="L4188" s="4">
        <v>0.32090000000000002</v>
      </c>
      <c r="M4188" s="4">
        <v>0.52769999999999995</v>
      </c>
      <c r="N4188" s="4">
        <v>0.48</v>
      </c>
      <c r="O4188" s="4">
        <v>0.40039999999999998</v>
      </c>
      <c r="P4188" s="4">
        <v>0.50390000000000001</v>
      </c>
    </row>
    <row r="4189" spans="1:16" x14ac:dyDescent="0.25">
      <c r="A4189" t="s">
        <v>3942</v>
      </c>
      <c r="B4189" s="2">
        <v>0</v>
      </c>
      <c r="E4189" s="4" t="e">
        <v>#N/A</v>
      </c>
      <c r="F4189" s="4">
        <v>0.18</v>
      </c>
      <c r="K4189" s="4">
        <v>0.17</v>
      </c>
      <c r="L4189" s="4">
        <v>0.32090000000000002</v>
      </c>
      <c r="M4189" s="4">
        <v>0.52769999999999995</v>
      </c>
      <c r="N4189" s="4">
        <v>0.48</v>
      </c>
      <c r="O4189" s="4">
        <v>0.40039999999999998</v>
      </c>
      <c r="P4189" s="4">
        <v>0.50390000000000001</v>
      </c>
    </row>
    <row r="4190" spans="1:16" x14ac:dyDescent="0.25">
      <c r="A4190" t="s">
        <v>3943</v>
      </c>
      <c r="B4190" s="2">
        <v>0</v>
      </c>
      <c r="E4190" s="4" t="e">
        <v>#N/A</v>
      </c>
      <c r="F4190" s="4">
        <v>0.18</v>
      </c>
      <c r="K4190" s="4">
        <v>0.17</v>
      </c>
      <c r="L4190" s="4">
        <v>0.32090000000000002</v>
      </c>
      <c r="M4190" s="4">
        <v>0.52769999999999995</v>
      </c>
      <c r="N4190" s="4">
        <v>0.48</v>
      </c>
      <c r="O4190" s="4">
        <v>0.40039999999999998</v>
      </c>
      <c r="P4190" s="4">
        <v>0.50390000000000001</v>
      </c>
    </row>
    <row r="4191" spans="1:16" x14ac:dyDescent="0.25">
      <c r="A4191" t="s">
        <v>3944</v>
      </c>
      <c r="B4191" s="2">
        <v>0</v>
      </c>
      <c r="E4191" s="4" t="e">
        <v>#N/A</v>
      </c>
      <c r="F4191" s="4">
        <v>0.18</v>
      </c>
      <c r="K4191" s="4">
        <v>0.17</v>
      </c>
      <c r="L4191" s="4">
        <v>0.32090000000000002</v>
      </c>
      <c r="M4191" s="4">
        <v>0.52769999999999995</v>
      </c>
      <c r="N4191" s="4">
        <v>0.48</v>
      </c>
      <c r="O4191" s="4">
        <v>0.40039999999999998</v>
      </c>
      <c r="P4191" s="4">
        <v>0.50390000000000001</v>
      </c>
    </row>
    <row r="4192" spans="1:16" x14ac:dyDescent="0.25">
      <c r="A4192" t="s">
        <v>3945</v>
      </c>
      <c r="B4192" s="2">
        <v>0</v>
      </c>
      <c r="E4192" s="4" t="e">
        <v>#N/A</v>
      </c>
      <c r="F4192" s="4">
        <v>0.18</v>
      </c>
      <c r="K4192" s="4">
        <v>0.17</v>
      </c>
      <c r="L4192" s="4">
        <v>0.32090000000000002</v>
      </c>
      <c r="M4192" s="4">
        <v>0.52769999999999995</v>
      </c>
      <c r="N4192" s="4">
        <v>0.48</v>
      </c>
      <c r="O4192" s="4">
        <v>0.40039999999999998</v>
      </c>
      <c r="P4192" s="4">
        <v>0.50390000000000001</v>
      </c>
    </row>
    <row r="4193" spans="1:16" x14ac:dyDescent="0.25">
      <c r="A4193" t="s">
        <v>3946</v>
      </c>
      <c r="B4193" s="2">
        <v>0</v>
      </c>
      <c r="E4193" s="4" t="e">
        <v>#N/A</v>
      </c>
      <c r="F4193" s="4">
        <v>0.18</v>
      </c>
      <c r="K4193" s="4">
        <v>0.17</v>
      </c>
      <c r="L4193" s="4">
        <v>0.32090000000000002</v>
      </c>
      <c r="M4193" s="4">
        <v>0.52769999999999995</v>
      </c>
      <c r="N4193" s="4">
        <v>0.48</v>
      </c>
      <c r="O4193" s="4">
        <v>0.40039999999999998</v>
      </c>
      <c r="P4193" s="4">
        <v>0.50390000000000001</v>
      </c>
    </row>
    <row r="4194" spans="1:16" x14ac:dyDescent="0.25">
      <c r="A4194" t="s">
        <v>3947</v>
      </c>
      <c r="B4194" s="2">
        <v>0</v>
      </c>
      <c r="E4194" s="4" t="e">
        <v>#N/A</v>
      </c>
      <c r="F4194" s="4">
        <v>0.18</v>
      </c>
      <c r="K4194" s="4">
        <v>0.17</v>
      </c>
      <c r="L4194" s="4">
        <v>0.32090000000000002</v>
      </c>
      <c r="M4194" s="4">
        <v>0.52769999999999995</v>
      </c>
      <c r="N4194" s="4">
        <v>0.48</v>
      </c>
      <c r="O4194" s="4">
        <v>0.40039999999999998</v>
      </c>
      <c r="P4194" s="4">
        <v>0.50390000000000001</v>
      </c>
    </row>
    <row r="4195" spans="1:16" x14ac:dyDescent="0.25">
      <c r="A4195" t="s">
        <v>3948</v>
      </c>
      <c r="B4195" s="2">
        <v>0</v>
      </c>
      <c r="E4195" s="4" t="e">
        <v>#N/A</v>
      </c>
      <c r="F4195" s="4">
        <v>0.18</v>
      </c>
      <c r="K4195" s="4">
        <v>0.17</v>
      </c>
      <c r="L4195" s="4">
        <v>0.32090000000000002</v>
      </c>
      <c r="M4195" s="4">
        <v>0.52769999999999995</v>
      </c>
      <c r="N4195" s="4">
        <v>0.48</v>
      </c>
      <c r="O4195" s="4">
        <v>0.40039999999999998</v>
      </c>
      <c r="P4195" s="4">
        <v>0.50390000000000001</v>
      </c>
    </row>
    <row r="4196" spans="1:16" x14ac:dyDescent="0.25">
      <c r="A4196" t="s">
        <v>3949</v>
      </c>
      <c r="B4196" s="2">
        <v>0</v>
      </c>
      <c r="E4196" s="4" t="e">
        <v>#N/A</v>
      </c>
      <c r="F4196" s="4">
        <v>0.18</v>
      </c>
      <c r="K4196" s="4">
        <v>0.17</v>
      </c>
      <c r="L4196" s="4">
        <v>0.32090000000000002</v>
      </c>
      <c r="M4196" s="4">
        <v>0.52769999999999995</v>
      </c>
      <c r="N4196" s="4">
        <v>0.48</v>
      </c>
      <c r="O4196" s="4">
        <v>0.40039999999999998</v>
      </c>
      <c r="P4196" s="4">
        <v>0.50390000000000001</v>
      </c>
    </row>
    <row r="4197" spans="1:16" x14ac:dyDescent="0.25">
      <c r="A4197" t="s">
        <v>3950</v>
      </c>
      <c r="B4197" s="2">
        <v>0</v>
      </c>
      <c r="E4197" s="4" t="e">
        <v>#N/A</v>
      </c>
      <c r="F4197" s="4">
        <v>0.18</v>
      </c>
      <c r="K4197" s="4">
        <v>0.17</v>
      </c>
      <c r="L4197" s="4">
        <v>0.32090000000000002</v>
      </c>
      <c r="M4197" s="4">
        <v>0.52769999999999995</v>
      </c>
      <c r="N4197" s="4">
        <v>0.48</v>
      </c>
      <c r="O4197" s="4">
        <v>0.40039999999999998</v>
      </c>
      <c r="P4197" s="4">
        <v>0.50390000000000001</v>
      </c>
    </row>
    <row r="4198" spans="1:16" x14ac:dyDescent="0.25">
      <c r="A4198" t="s">
        <v>3951</v>
      </c>
      <c r="B4198" s="2">
        <v>0</v>
      </c>
      <c r="E4198" s="4" t="e">
        <v>#N/A</v>
      </c>
      <c r="F4198" s="4">
        <v>0.18</v>
      </c>
      <c r="K4198" s="4">
        <v>0.17</v>
      </c>
      <c r="L4198" s="4">
        <v>0.32090000000000002</v>
      </c>
      <c r="M4198" s="4">
        <v>0.52769999999999995</v>
      </c>
      <c r="N4198" s="4">
        <v>0.48</v>
      </c>
      <c r="O4198" s="4">
        <v>0.40039999999999998</v>
      </c>
      <c r="P4198" s="4">
        <v>0.50390000000000001</v>
      </c>
    </row>
    <row r="4199" spans="1:16" x14ac:dyDescent="0.25">
      <c r="A4199" t="s">
        <v>3952</v>
      </c>
      <c r="B4199" s="2">
        <v>0</v>
      </c>
      <c r="E4199" s="4" t="e">
        <v>#N/A</v>
      </c>
      <c r="F4199" s="4">
        <v>0.18</v>
      </c>
      <c r="K4199" s="4">
        <v>0.17</v>
      </c>
      <c r="L4199" s="4">
        <v>0.32090000000000002</v>
      </c>
      <c r="M4199" s="4">
        <v>0.52769999999999995</v>
      </c>
      <c r="N4199" s="4">
        <v>0.48</v>
      </c>
      <c r="O4199" s="4">
        <v>0.40039999999999998</v>
      </c>
      <c r="P4199" s="4">
        <v>0.50390000000000001</v>
      </c>
    </row>
    <row r="4200" spans="1:16" x14ac:dyDescent="0.25">
      <c r="A4200" t="s">
        <v>3953</v>
      </c>
      <c r="B4200" s="2">
        <v>0</v>
      </c>
      <c r="E4200" s="4" t="e">
        <v>#N/A</v>
      </c>
      <c r="F4200" s="4">
        <v>0.18</v>
      </c>
      <c r="K4200" s="4">
        <v>0.17</v>
      </c>
      <c r="L4200" s="4">
        <v>0.32090000000000002</v>
      </c>
      <c r="M4200" s="4">
        <v>0.52769999999999995</v>
      </c>
      <c r="N4200" s="4">
        <v>0.48</v>
      </c>
      <c r="O4200" s="4">
        <v>0.40039999999999998</v>
      </c>
      <c r="P4200" s="4">
        <v>0.50390000000000001</v>
      </c>
    </row>
    <row r="4201" spans="1:16" x14ac:dyDescent="0.25">
      <c r="A4201" t="s">
        <v>3954</v>
      </c>
      <c r="B4201" s="2">
        <v>0</v>
      </c>
      <c r="E4201" s="4" t="e">
        <v>#N/A</v>
      </c>
      <c r="F4201" s="4">
        <v>0.18</v>
      </c>
      <c r="K4201" s="4">
        <v>0.17</v>
      </c>
      <c r="L4201" s="4">
        <v>0.32090000000000002</v>
      </c>
      <c r="M4201" s="4">
        <v>0.52769999999999995</v>
      </c>
      <c r="N4201" s="4">
        <v>0.48</v>
      </c>
      <c r="O4201" s="4">
        <v>0.40039999999999998</v>
      </c>
      <c r="P4201" s="4">
        <v>0.50390000000000001</v>
      </c>
    </row>
    <row r="4202" spans="1:16" x14ac:dyDescent="0.25">
      <c r="A4202" t="s">
        <v>3955</v>
      </c>
      <c r="B4202" s="2">
        <v>0</v>
      </c>
      <c r="E4202" s="4" t="e">
        <v>#N/A</v>
      </c>
      <c r="F4202" s="4">
        <v>0.18</v>
      </c>
      <c r="K4202" s="4">
        <v>0.17</v>
      </c>
      <c r="L4202" s="4">
        <v>0.32090000000000002</v>
      </c>
      <c r="M4202" s="4">
        <v>0.52769999999999995</v>
      </c>
      <c r="N4202" s="4">
        <v>0.48</v>
      </c>
      <c r="O4202" s="4">
        <v>0.40039999999999998</v>
      </c>
      <c r="P4202" s="4">
        <v>0.50390000000000001</v>
      </c>
    </row>
    <row r="4203" spans="1:16" x14ac:dyDescent="0.25">
      <c r="A4203" t="s">
        <v>3956</v>
      </c>
      <c r="B4203" s="2">
        <v>0</v>
      </c>
      <c r="E4203" s="4" t="e">
        <v>#N/A</v>
      </c>
      <c r="F4203" s="4">
        <v>0.18</v>
      </c>
      <c r="K4203" s="4">
        <v>0.17</v>
      </c>
      <c r="L4203" s="4">
        <v>0.32090000000000002</v>
      </c>
      <c r="M4203" s="4">
        <v>0.52769999999999995</v>
      </c>
      <c r="N4203" s="4">
        <v>0.48</v>
      </c>
      <c r="O4203" s="4">
        <v>0.40039999999999998</v>
      </c>
      <c r="P4203" s="4">
        <v>0.50390000000000001</v>
      </c>
    </row>
    <row r="4204" spans="1:16" x14ac:dyDescent="0.25">
      <c r="A4204" t="s">
        <v>3957</v>
      </c>
      <c r="B4204" s="2">
        <v>0</v>
      </c>
      <c r="E4204" s="4" t="e">
        <v>#N/A</v>
      </c>
      <c r="F4204" s="4">
        <v>0.18</v>
      </c>
      <c r="K4204" s="4">
        <v>0.17</v>
      </c>
      <c r="L4204" s="4">
        <v>0.32090000000000002</v>
      </c>
      <c r="M4204" s="4">
        <v>0.52769999999999995</v>
      </c>
      <c r="N4204" s="4">
        <v>0.48</v>
      </c>
      <c r="O4204" s="4">
        <v>0.40039999999999998</v>
      </c>
      <c r="P4204" s="4">
        <v>0.50390000000000001</v>
      </c>
    </row>
    <row r="4205" spans="1:16" x14ac:dyDescent="0.25">
      <c r="A4205" t="s">
        <v>3958</v>
      </c>
      <c r="B4205" s="2">
        <v>0</v>
      </c>
      <c r="E4205" s="4" t="e">
        <v>#N/A</v>
      </c>
      <c r="F4205" s="4">
        <v>0.18</v>
      </c>
      <c r="K4205" s="4">
        <v>0.17</v>
      </c>
      <c r="L4205" s="4">
        <v>0.32090000000000002</v>
      </c>
      <c r="M4205" s="4">
        <v>0.52769999999999995</v>
      </c>
      <c r="N4205" s="4">
        <v>0.48</v>
      </c>
      <c r="O4205" s="4">
        <v>0.40039999999999998</v>
      </c>
      <c r="P4205" s="4">
        <v>0.50390000000000001</v>
      </c>
    </row>
    <row r="4206" spans="1:16" x14ac:dyDescent="0.25">
      <c r="A4206" t="s">
        <v>3959</v>
      </c>
      <c r="B4206" s="2">
        <v>0</v>
      </c>
      <c r="E4206" s="4" t="e">
        <v>#N/A</v>
      </c>
      <c r="F4206" s="4">
        <v>0.18</v>
      </c>
      <c r="K4206" s="4">
        <v>0.17</v>
      </c>
      <c r="L4206" s="4">
        <v>0.32090000000000002</v>
      </c>
      <c r="M4206" s="4">
        <v>0.52769999999999995</v>
      </c>
      <c r="N4206" s="4">
        <v>0.48</v>
      </c>
      <c r="O4206" s="4">
        <v>0.40039999999999998</v>
      </c>
      <c r="P4206" s="4">
        <v>0.50390000000000001</v>
      </c>
    </row>
    <row r="4207" spans="1:16" x14ac:dyDescent="0.25">
      <c r="A4207" t="s">
        <v>3960</v>
      </c>
      <c r="B4207" s="2">
        <v>0</v>
      </c>
      <c r="E4207" s="4" t="e">
        <v>#N/A</v>
      </c>
      <c r="F4207" s="4">
        <v>0.18</v>
      </c>
      <c r="K4207" s="4">
        <v>0.17</v>
      </c>
      <c r="L4207" s="4">
        <v>0.32090000000000002</v>
      </c>
      <c r="M4207" s="4">
        <v>0.52769999999999995</v>
      </c>
      <c r="N4207" s="4">
        <v>0.48</v>
      </c>
      <c r="O4207" s="4">
        <v>0.40039999999999998</v>
      </c>
      <c r="P4207" s="4">
        <v>0.50390000000000001</v>
      </c>
    </row>
    <row r="4208" spans="1:16" x14ac:dyDescent="0.25">
      <c r="A4208" t="s">
        <v>3961</v>
      </c>
      <c r="B4208" s="2">
        <v>0</v>
      </c>
      <c r="E4208" s="4" t="e">
        <v>#N/A</v>
      </c>
      <c r="F4208" s="4">
        <v>0.18</v>
      </c>
      <c r="K4208" s="4">
        <v>0.17</v>
      </c>
      <c r="L4208" s="4">
        <v>0.32090000000000002</v>
      </c>
      <c r="M4208" s="4">
        <v>0.52769999999999995</v>
      </c>
      <c r="N4208" s="4">
        <v>0.48</v>
      </c>
      <c r="O4208" s="4">
        <v>0.40039999999999998</v>
      </c>
      <c r="P4208" s="4">
        <v>0.50390000000000001</v>
      </c>
    </row>
    <row r="4209" spans="1:16" x14ac:dyDescent="0.25">
      <c r="A4209" t="s">
        <v>3962</v>
      </c>
      <c r="B4209" s="2">
        <v>0</v>
      </c>
      <c r="E4209" s="4" t="e">
        <v>#N/A</v>
      </c>
      <c r="F4209" s="4">
        <v>0.18</v>
      </c>
      <c r="K4209" s="4">
        <v>0.17</v>
      </c>
      <c r="L4209" s="4">
        <v>0.32090000000000002</v>
      </c>
      <c r="M4209" s="4">
        <v>0.52769999999999995</v>
      </c>
      <c r="N4209" s="4">
        <v>0.48</v>
      </c>
      <c r="O4209" s="4">
        <v>0.40039999999999998</v>
      </c>
      <c r="P4209" s="4">
        <v>0.50390000000000001</v>
      </c>
    </row>
    <row r="4210" spans="1:16" x14ac:dyDescent="0.25">
      <c r="A4210" t="s">
        <v>3963</v>
      </c>
      <c r="B4210" s="2">
        <v>0</v>
      </c>
      <c r="E4210" s="4" t="e">
        <v>#N/A</v>
      </c>
      <c r="F4210" s="4">
        <v>0.18</v>
      </c>
      <c r="K4210" s="4">
        <v>0.17</v>
      </c>
      <c r="L4210" s="4">
        <v>0.32090000000000002</v>
      </c>
      <c r="M4210" s="4">
        <v>0.52769999999999995</v>
      </c>
      <c r="N4210" s="4">
        <v>0.48</v>
      </c>
      <c r="O4210" s="4">
        <v>0.40039999999999998</v>
      </c>
      <c r="P4210" s="4">
        <v>0.50390000000000001</v>
      </c>
    </row>
    <row r="4211" spans="1:16" x14ac:dyDescent="0.25">
      <c r="A4211" t="s">
        <v>3964</v>
      </c>
      <c r="B4211" s="2">
        <v>0</v>
      </c>
      <c r="E4211" s="4" t="e">
        <v>#N/A</v>
      </c>
      <c r="F4211" s="4">
        <v>0.18</v>
      </c>
      <c r="K4211" s="4">
        <v>0.17</v>
      </c>
      <c r="L4211" s="4">
        <v>0.32090000000000002</v>
      </c>
      <c r="M4211" s="4">
        <v>0.52769999999999995</v>
      </c>
      <c r="N4211" s="4">
        <v>0.48</v>
      </c>
      <c r="O4211" s="4">
        <v>0.40039999999999998</v>
      </c>
      <c r="P4211" s="4">
        <v>0.50390000000000001</v>
      </c>
    </row>
    <row r="4212" spans="1:16" x14ac:dyDescent="0.25">
      <c r="A4212" t="s">
        <v>3965</v>
      </c>
      <c r="B4212" s="2">
        <v>0</v>
      </c>
      <c r="E4212" s="4" t="e">
        <v>#N/A</v>
      </c>
      <c r="F4212" s="4">
        <v>0.18</v>
      </c>
      <c r="K4212" s="4">
        <v>0.17</v>
      </c>
      <c r="L4212" s="4">
        <v>0.32090000000000002</v>
      </c>
      <c r="M4212" s="4">
        <v>0.52769999999999995</v>
      </c>
      <c r="N4212" s="4">
        <v>0.48</v>
      </c>
      <c r="O4212" s="4">
        <v>0.40039999999999998</v>
      </c>
      <c r="P4212" s="4">
        <v>0.50390000000000001</v>
      </c>
    </row>
    <row r="4213" spans="1:16" x14ac:dyDescent="0.25">
      <c r="A4213" t="s">
        <v>3966</v>
      </c>
      <c r="B4213" s="2">
        <v>0</v>
      </c>
      <c r="E4213" s="4" t="e">
        <v>#N/A</v>
      </c>
      <c r="F4213" s="4">
        <v>0.18</v>
      </c>
      <c r="K4213" s="4">
        <v>0.17</v>
      </c>
      <c r="L4213" s="4">
        <v>0.32090000000000002</v>
      </c>
      <c r="M4213" s="4">
        <v>0.52769999999999995</v>
      </c>
      <c r="N4213" s="4">
        <v>0.48</v>
      </c>
      <c r="O4213" s="4">
        <v>0.40039999999999998</v>
      </c>
      <c r="P4213" s="4">
        <v>0.50390000000000001</v>
      </c>
    </row>
    <row r="4214" spans="1:16" x14ac:dyDescent="0.25">
      <c r="A4214" t="s">
        <v>3967</v>
      </c>
      <c r="B4214" s="2">
        <v>0</v>
      </c>
      <c r="E4214" s="4" t="e">
        <v>#N/A</v>
      </c>
      <c r="F4214" s="4">
        <v>0.18</v>
      </c>
      <c r="K4214" s="4">
        <v>0.17</v>
      </c>
      <c r="L4214" s="4">
        <v>0.32090000000000002</v>
      </c>
      <c r="M4214" s="4">
        <v>0.52769999999999995</v>
      </c>
      <c r="N4214" s="4">
        <v>0.48</v>
      </c>
      <c r="O4214" s="4">
        <v>0.40039999999999998</v>
      </c>
      <c r="P4214" s="4">
        <v>0.50390000000000001</v>
      </c>
    </row>
    <row r="4215" spans="1:16" x14ac:dyDescent="0.25">
      <c r="A4215" t="s">
        <v>3968</v>
      </c>
      <c r="B4215" s="2">
        <v>0</v>
      </c>
      <c r="E4215" s="4" t="e">
        <v>#N/A</v>
      </c>
      <c r="F4215" s="4">
        <v>0.18</v>
      </c>
      <c r="K4215" s="4">
        <v>0.17</v>
      </c>
      <c r="L4215" s="4">
        <v>0.32090000000000002</v>
      </c>
      <c r="M4215" s="4">
        <v>0.52769999999999995</v>
      </c>
      <c r="N4215" s="4">
        <v>0.48</v>
      </c>
      <c r="O4215" s="4">
        <v>0.40039999999999998</v>
      </c>
      <c r="P4215" s="4">
        <v>0.50390000000000001</v>
      </c>
    </row>
    <row r="4216" spans="1:16" x14ac:dyDescent="0.25">
      <c r="A4216" t="s">
        <v>3969</v>
      </c>
      <c r="B4216" s="2">
        <v>0</v>
      </c>
      <c r="E4216" s="4" t="e">
        <v>#N/A</v>
      </c>
      <c r="F4216" s="4">
        <v>0.18</v>
      </c>
      <c r="K4216" s="4">
        <v>0.17</v>
      </c>
      <c r="L4216" s="4">
        <v>0.32090000000000002</v>
      </c>
      <c r="M4216" s="4">
        <v>0.52769999999999995</v>
      </c>
      <c r="N4216" s="4">
        <v>0.48</v>
      </c>
      <c r="O4216" s="4">
        <v>0.40039999999999998</v>
      </c>
      <c r="P4216" s="4">
        <v>0.50390000000000001</v>
      </c>
    </row>
    <row r="4217" spans="1:16" x14ac:dyDescent="0.25">
      <c r="A4217" t="s">
        <v>3970</v>
      </c>
      <c r="B4217" s="2">
        <v>0</v>
      </c>
      <c r="E4217" s="4" t="e">
        <v>#N/A</v>
      </c>
      <c r="F4217" s="4">
        <v>0.18</v>
      </c>
      <c r="K4217" s="4">
        <v>0.17</v>
      </c>
      <c r="L4217" s="4">
        <v>0.32090000000000002</v>
      </c>
      <c r="M4217" s="4">
        <v>0.52769999999999995</v>
      </c>
      <c r="N4217" s="4">
        <v>0.48</v>
      </c>
      <c r="O4217" s="4">
        <v>0.40039999999999998</v>
      </c>
      <c r="P4217" s="4">
        <v>0.50390000000000001</v>
      </c>
    </row>
    <row r="4218" spans="1:16" x14ac:dyDescent="0.25">
      <c r="A4218" t="s">
        <v>3971</v>
      </c>
      <c r="B4218" s="2">
        <v>0</v>
      </c>
      <c r="E4218" s="4" t="e">
        <v>#N/A</v>
      </c>
      <c r="F4218" s="4">
        <v>0.18</v>
      </c>
      <c r="K4218" s="4">
        <v>0.17</v>
      </c>
      <c r="L4218" s="4">
        <v>0.32090000000000002</v>
      </c>
      <c r="M4218" s="4">
        <v>0.52769999999999995</v>
      </c>
      <c r="N4218" s="4">
        <v>0.48</v>
      </c>
      <c r="O4218" s="4">
        <v>0.40039999999999998</v>
      </c>
      <c r="P4218" s="4">
        <v>0.50390000000000001</v>
      </c>
    </row>
    <row r="4219" spans="1:16" x14ac:dyDescent="0.25">
      <c r="A4219" t="s">
        <v>3972</v>
      </c>
      <c r="B4219" s="2">
        <v>0</v>
      </c>
      <c r="E4219" s="4" t="e">
        <v>#N/A</v>
      </c>
      <c r="F4219" s="4">
        <v>0.18</v>
      </c>
      <c r="K4219" s="4">
        <v>0.17</v>
      </c>
      <c r="L4219" s="4">
        <v>0.32090000000000002</v>
      </c>
      <c r="M4219" s="4">
        <v>0.52769999999999995</v>
      </c>
      <c r="N4219" s="4">
        <v>0.48</v>
      </c>
      <c r="O4219" s="4">
        <v>0.40039999999999998</v>
      </c>
      <c r="P4219" s="4">
        <v>0.50390000000000001</v>
      </c>
    </row>
    <row r="4220" spans="1:16" x14ac:dyDescent="0.25">
      <c r="A4220" t="s">
        <v>3973</v>
      </c>
      <c r="B4220" s="2">
        <v>0</v>
      </c>
      <c r="E4220" s="4" t="e">
        <v>#N/A</v>
      </c>
      <c r="F4220" s="4">
        <v>0.18</v>
      </c>
      <c r="K4220" s="4">
        <v>0.17</v>
      </c>
      <c r="L4220" s="4">
        <v>0.32090000000000002</v>
      </c>
      <c r="M4220" s="4">
        <v>0.52769999999999995</v>
      </c>
      <c r="N4220" s="4">
        <v>0.48</v>
      </c>
      <c r="O4220" s="4">
        <v>0.40039999999999998</v>
      </c>
      <c r="P4220" s="4">
        <v>0.50390000000000001</v>
      </c>
    </row>
    <row r="4221" spans="1:16" x14ac:dyDescent="0.25">
      <c r="A4221" t="s">
        <v>3974</v>
      </c>
      <c r="B4221" s="2">
        <v>0</v>
      </c>
      <c r="E4221" s="4" t="e">
        <v>#N/A</v>
      </c>
      <c r="F4221" s="4">
        <v>0.18</v>
      </c>
      <c r="K4221" s="4">
        <v>0.17</v>
      </c>
      <c r="L4221" s="4">
        <v>0.32090000000000002</v>
      </c>
      <c r="M4221" s="4">
        <v>0.52769999999999995</v>
      </c>
      <c r="N4221" s="4">
        <v>0.48</v>
      </c>
      <c r="O4221" s="4">
        <v>0.40039999999999998</v>
      </c>
      <c r="P4221" s="4">
        <v>0.50390000000000001</v>
      </c>
    </row>
    <row r="4222" spans="1:16" x14ac:dyDescent="0.25">
      <c r="A4222" t="s">
        <v>3975</v>
      </c>
      <c r="B4222" s="2">
        <v>0</v>
      </c>
      <c r="E4222" s="4" t="e">
        <v>#N/A</v>
      </c>
      <c r="F4222" s="4">
        <v>0.18</v>
      </c>
      <c r="K4222" s="4">
        <v>0.17</v>
      </c>
      <c r="L4222" s="4">
        <v>0.32090000000000002</v>
      </c>
      <c r="M4222" s="4">
        <v>0.52769999999999995</v>
      </c>
      <c r="N4222" s="4">
        <v>0.48</v>
      </c>
      <c r="O4222" s="4">
        <v>0.40039999999999998</v>
      </c>
      <c r="P4222" s="4">
        <v>0.50390000000000001</v>
      </c>
    </row>
    <row r="4223" spans="1:16" x14ac:dyDescent="0.25">
      <c r="A4223" t="s">
        <v>3976</v>
      </c>
      <c r="B4223" s="2">
        <v>0</v>
      </c>
      <c r="E4223" s="4" t="e">
        <v>#N/A</v>
      </c>
      <c r="F4223" s="4">
        <v>0.18</v>
      </c>
      <c r="K4223" s="4">
        <v>0.17</v>
      </c>
      <c r="L4223" s="4">
        <v>0.32090000000000002</v>
      </c>
      <c r="M4223" s="4">
        <v>0.52769999999999995</v>
      </c>
      <c r="N4223" s="4">
        <v>0.48</v>
      </c>
      <c r="O4223" s="4">
        <v>0.40039999999999998</v>
      </c>
      <c r="P4223" s="4">
        <v>0.50390000000000001</v>
      </c>
    </row>
    <row r="4224" spans="1:16" x14ac:dyDescent="0.25">
      <c r="A4224" t="s">
        <v>3977</v>
      </c>
      <c r="B4224" s="2">
        <v>0</v>
      </c>
      <c r="E4224" s="4" t="e">
        <v>#N/A</v>
      </c>
      <c r="F4224" s="4">
        <v>0.18</v>
      </c>
      <c r="K4224" s="4">
        <v>0.17</v>
      </c>
      <c r="L4224" s="4">
        <v>0.32090000000000002</v>
      </c>
      <c r="M4224" s="4">
        <v>0.52769999999999995</v>
      </c>
      <c r="N4224" s="4">
        <v>0.48</v>
      </c>
      <c r="O4224" s="4">
        <v>0.40039999999999998</v>
      </c>
      <c r="P4224" s="4">
        <v>0.50390000000000001</v>
      </c>
    </row>
    <row r="4225" spans="1:16" x14ac:dyDescent="0.25">
      <c r="A4225" t="s">
        <v>3978</v>
      </c>
      <c r="B4225" s="2">
        <v>0</v>
      </c>
      <c r="E4225" s="4" t="e">
        <v>#N/A</v>
      </c>
      <c r="F4225" s="4">
        <v>0.18</v>
      </c>
      <c r="K4225" s="4">
        <v>0.17</v>
      </c>
      <c r="L4225" s="4">
        <v>0.32090000000000002</v>
      </c>
      <c r="M4225" s="4">
        <v>0.52769999999999995</v>
      </c>
      <c r="N4225" s="4">
        <v>0.48</v>
      </c>
      <c r="O4225" s="4">
        <v>0.40039999999999998</v>
      </c>
      <c r="P4225" s="4">
        <v>0.50390000000000001</v>
      </c>
    </row>
    <row r="4226" spans="1:16" x14ac:dyDescent="0.25">
      <c r="A4226" t="s">
        <v>3979</v>
      </c>
      <c r="B4226" s="2">
        <v>0</v>
      </c>
      <c r="E4226" s="4" t="e">
        <v>#N/A</v>
      </c>
      <c r="F4226" s="4">
        <v>0.18</v>
      </c>
      <c r="K4226" s="4">
        <v>0.17</v>
      </c>
      <c r="L4226" s="4">
        <v>0.32090000000000002</v>
      </c>
      <c r="M4226" s="4">
        <v>0.52769999999999995</v>
      </c>
      <c r="N4226" s="4">
        <v>0.48</v>
      </c>
      <c r="O4226" s="4">
        <v>0.40039999999999998</v>
      </c>
      <c r="P4226" s="4">
        <v>0.50390000000000001</v>
      </c>
    </row>
    <row r="4227" spans="1:16" x14ac:dyDescent="0.25">
      <c r="A4227" t="s">
        <v>3980</v>
      </c>
      <c r="B4227" s="2">
        <v>0</v>
      </c>
      <c r="E4227" s="4" t="e">
        <v>#N/A</v>
      </c>
      <c r="F4227" s="4">
        <v>0.18</v>
      </c>
      <c r="K4227" s="4">
        <v>0.17</v>
      </c>
      <c r="L4227" s="4">
        <v>0.32090000000000002</v>
      </c>
      <c r="M4227" s="4">
        <v>0.52769999999999995</v>
      </c>
      <c r="N4227" s="4">
        <v>0.48</v>
      </c>
      <c r="O4227" s="4">
        <v>0.40039999999999998</v>
      </c>
      <c r="P4227" s="4">
        <v>0.50390000000000001</v>
      </c>
    </row>
    <row r="4228" spans="1:16" x14ac:dyDescent="0.25">
      <c r="A4228" t="s">
        <v>3981</v>
      </c>
      <c r="B4228" s="2">
        <v>0</v>
      </c>
      <c r="E4228" s="4" t="e">
        <v>#N/A</v>
      </c>
      <c r="F4228" s="4">
        <v>0.18</v>
      </c>
      <c r="K4228" s="4">
        <v>0.17</v>
      </c>
      <c r="L4228" s="4">
        <v>0.32090000000000002</v>
      </c>
      <c r="M4228" s="4">
        <v>0.52769999999999995</v>
      </c>
      <c r="N4228" s="4">
        <v>0.48</v>
      </c>
      <c r="O4228" s="4">
        <v>0.40039999999999998</v>
      </c>
      <c r="P4228" s="4">
        <v>0.50390000000000001</v>
      </c>
    </row>
    <row r="4229" spans="1:16" x14ac:dyDescent="0.25">
      <c r="A4229" t="s">
        <v>3982</v>
      </c>
      <c r="B4229" s="2">
        <v>0</v>
      </c>
      <c r="E4229" s="4" t="e">
        <v>#N/A</v>
      </c>
      <c r="F4229" s="4">
        <v>0.18</v>
      </c>
      <c r="K4229" s="4">
        <v>0.17</v>
      </c>
      <c r="L4229" s="4">
        <v>0.32090000000000002</v>
      </c>
      <c r="M4229" s="4">
        <v>0.52769999999999995</v>
      </c>
      <c r="N4229" s="4">
        <v>0.48</v>
      </c>
      <c r="O4229" s="4">
        <v>0.40039999999999998</v>
      </c>
      <c r="P4229" s="4">
        <v>0.50390000000000001</v>
      </c>
    </row>
    <row r="4230" spans="1:16" x14ac:dyDescent="0.25">
      <c r="A4230" t="s">
        <v>3983</v>
      </c>
      <c r="B4230" s="2">
        <v>0</v>
      </c>
      <c r="E4230" s="4" t="e">
        <v>#N/A</v>
      </c>
      <c r="F4230" s="4">
        <v>0.18</v>
      </c>
      <c r="K4230" s="4">
        <v>0.17</v>
      </c>
      <c r="L4230" s="4">
        <v>0.32090000000000002</v>
      </c>
      <c r="M4230" s="4">
        <v>0.52769999999999995</v>
      </c>
      <c r="N4230" s="4">
        <v>0.48</v>
      </c>
      <c r="O4230" s="4">
        <v>0.40039999999999998</v>
      </c>
      <c r="P4230" s="4">
        <v>0.50390000000000001</v>
      </c>
    </row>
    <row r="4231" spans="1:16" x14ac:dyDescent="0.25">
      <c r="A4231" t="s">
        <v>3984</v>
      </c>
      <c r="B4231" s="2">
        <v>0</v>
      </c>
      <c r="E4231" s="4" t="e">
        <v>#N/A</v>
      </c>
      <c r="F4231" s="4">
        <v>0.18</v>
      </c>
      <c r="K4231" s="4">
        <v>0.17</v>
      </c>
      <c r="L4231" s="4">
        <v>0.32090000000000002</v>
      </c>
      <c r="M4231" s="4">
        <v>0.52769999999999995</v>
      </c>
      <c r="N4231" s="4">
        <v>0.48</v>
      </c>
      <c r="O4231" s="4">
        <v>0.40039999999999998</v>
      </c>
      <c r="P4231" s="4">
        <v>0.50390000000000001</v>
      </c>
    </row>
    <row r="4232" spans="1:16" x14ac:dyDescent="0.25">
      <c r="A4232" t="s">
        <v>3985</v>
      </c>
      <c r="B4232" s="2">
        <v>0</v>
      </c>
      <c r="E4232" s="4" t="e">
        <v>#N/A</v>
      </c>
      <c r="F4232" s="4">
        <v>0.18</v>
      </c>
      <c r="K4232" s="4">
        <v>0.17</v>
      </c>
      <c r="L4232" s="4">
        <v>0.32090000000000002</v>
      </c>
      <c r="M4232" s="4">
        <v>0.52769999999999995</v>
      </c>
      <c r="N4232" s="4">
        <v>0.48</v>
      </c>
      <c r="O4232" s="4">
        <v>0.40039999999999998</v>
      </c>
      <c r="P4232" s="4">
        <v>0.50390000000000001</v>
      </c>
    </row>
    <row r="4233" spans="1:16" x14ac:dyDescent="0.25">
      <c r="A4233" t="s">
        <v>3986</v>
      </c>
      <c r="B4233" s="2">
        <v>0</v>
      </c>
      <c r="E4233" s="4" t="e">
        <v>#N/A</v>
      </c>
      <c r="F4233" s="4">
        <v>0.18</v>
      </c>
      <c r="K4233" s="4">
        <v>0.17</v>
      </c>
      <c r="L4233" s="4">
        <v>0.32090000000000002</v>
      </c>
      <c r="M4233" s="4">
        <v>0.52769999999999995</v>
      </c>
      <c r="N4233" s="4">
        <v>0.48</v>
      </c>
      <c r="O4233" s="4">
        <v>0.40039999999999998</v>
      </c>
      <c r="P4233" s="4">
        <v>0.50390000000000001</v>
      </c>
    </row>
    <row r="4234" spans="1:16" x14ac:dyDescent="0.25">
      <c r="A4234" t="s">
        <v>3987</v>
      </c>
      <c r="B4234" s="2">
        <v>0</v>
      </c>
      <c r="E4234" s="4" t="e">
        <v>#N/A</v>
      </c>
      <c r="F4234" s="4">
        <v>0.18</v>
      </c>
      <c r="K4234" s="4">
        <v>0.17</v>
      </c>
      <c r="L4234" s="4">
        <v>0.32090000000000002</v>
      </c>
      <c r="M4234" s="4">
        <v>0.52769999999999995</v>
      </c>
      <c r="N4234" s="4">
        <v>0.48</v>
      </c>
      <c r="O4234" s="4">
        <v>0.40039999999999998</v>
      </c>
      <c r="P4234" s="4">
        <v>0.50390000000000001</v>
      </c>
    </row>
    <row r="4235" spans="1:16" x14ac:dyDescent="0.25">
      <c r="A4235" t="s">
        <v>3988</v>
      </c>
      <c r="B4235" s="2">
        <v>0</v>
      </c>
      <c r="E4235" s="4" t="e">
        <v>#N/A</v>
      </c>
      <c r="F4235" s="4">
        <v>0.18</v>
      </c>
      <c r="K4235" s="4">
        <v>0.17</v>
      </c>
      <c r="L4235" s="4">
        <v>0.32090000000000002</v>
      </c>
      <c r="M4235" s="4">
        <v>0.52769999999999995</v>
      </c>
      <c r="N4235" s="4">
        <v>0.48</v>
      </c>
      <c r="O4235" s="4">
        <v>0.40039999999999998</v>
      </c>
      <c r="P4235" s="4">
        <v>0.50390000000000001</v>
      </c>
    </row>
    <row r="4236" spans="1:16" x14ac:dyDescent="0.25">
      <c r="A4236" t="s">
        <v>3989</v>
      </c>
      <c r="B4236" s="2">
        <v>0</v>
      </c>
      <c r="E4236" s="4" t="e">
        <v>#N/A</v>
      </c>
      <c r="F4236" s="4">
        <v>0.18</v>
      </c>
      <c r="K4236" s="4">
        <v>0.17</v>
      </c>
      <c r="L4236" s="4">
        <v>0.32090000000000002</v>
      </c>
      <c r="M4236" s="4">
        <v>0.52769999999999995</v>
      </c>
      <c r="N4236" s="4">
        <v>0.48</v>
      </c>
      <c r="O4236" s="4">
        <v>0.40039999999999998</v>
      </c>
      <c r="P4236" s="4">
        <v>0.50390000000000001</v>
      </c>
    </row>
    <row r="4237" spans="1:16" x14ac:dyDescent="0.25">
      <c r="A4237" t="s">
        <v>3990</v>
      </c>
      <c r="B4237" s="2">
        <v>0</v>
      </c>
      <c r="E4237" s="4" t="e">
        <v>#N/A</v>
      </c>
      <c r="F4237" s="4">
        <v>0.18</v>
      </c>
      <c r="K4237" s="4">
        <v>0.17</v>
      </c>
      <c r="L4237" s="4">
        <v>0.32090000000000002</v>
      </c>
      <c r="M4237" s="4">
        <v>0.52769999999999995</v>
      </c>
      <c r="N4237" s="4">
        <v>0.48</v>
      </c>
      <c r="O4237" s="4">
        <v>0.40039999999999998</v>
      </c>
      <c r="P4237" s="4">
        <v>0.50390000000000001</v>
      </c>
    </row>
    <row r="4238" spans="1:16" x14ac:dyDescent="0.25">
      <c r="A4238" t="s">
        <v>3991</v>
      </c>
      <c r="B4238" s="2">
        <v>0</v>
      </c>
      <c r="E4238" s="4" t="e">
        <v>#N/A</v>
      </c>
      <c r="F4238" s="4">
        <v>0.18</v>
      </c>
      <c r="K4238" s="4">
        <v>0.17</v>
      </c>
      <c r="L4238" s="4">
        <v>0.32090000000000002</v>
      </c>
      <c r="M4238" s="4">
        <v>0.52769999999999995</v>
      </c>
      <c r="N4238" s="4">
        <v>0.48</v>
      </c>
      <c r="O4238" s="4">
        <v>0.40039999999999998</v>
      </c>
      <c r="P4238" s="4">
        <v>0.50390000000000001</v>
      </c>
    </row>
    <row r="4239" spans="1:16" x14ac:dyDescent="0.25">
      <c r="A4239" t="s">
        <v>3992</v>
      </c>
      <c r="B4239" s="2">
        <v>0</v>
      </c>
      <c r="E4239" s="4" t="e">
        <v>#N/A</v>
      </c>
      <c r="F4239" s="4">
        <v>0.18</v>
      </c>
      <c r="K4239" s="4">
        <v>0.17</v>
      </c>
      <c r="L4239" s="4">
        <v>0.32090000000000002</v>
      </c>
      <c r="M4239" s="4">
        <v>0.52769999999999995</v>
      </c>
      <c r="N4239" s="4">
        <v>0.48</v>
      </c>
      <c r="O4239" s="4">
        <v>0.40039999999999998</v>
      </c>
      <c r="P4239" s="4">
        <v>0.50390000000000001</v>
      </c>
    </row>
    <row r="4240" spans="1:16" x14ac:dyDescent="0.25">
      <c r="A4240" t="s">
        <v>3993</v>
      </c>
      <c r="B4240" s="2">
        <v>0</v>
      </c>
      <c r="E4240" s="4" t="e">
        <v>#N/A</v>
      </c>
      <c r="F4240" s="4">
        <v>0.18</v>
      </c>
      <c r="K4240" s="4">
        <v>0.17</v>
      </c>
      <c r="L4240" s="4">
        <v>0.32090000000000002</v>
      </c>
      <c r="M4240" s="4">
        <v>0.52769999999999995</v>
      </c>
      <c r="N4240" s="4">
        <v>0.48</v>
      </c>
      <c r="O4240" s="4">
        <v>0.40039999999999998</v>
      </c>
      <c r="P4240" s="4">
        <v>0.50390000000000001</v>
      </c>
    </row>
    <row r="4241" spans="1:16" x14ac:dyDescent="0.25">
      <c r="A4241" t="s">
        <v>3994</v>
      </c>
      <c r="B4241" s="2">
        <v>0</v>
      </c>
      <c r="E4241" s="4" t="e">
        <v>#N/A</v>
      </c>
      <c r="F4241" s="4">
        <v>0.18</v>
      </c>
      <c r="K4241" s="4">
        <v>0.17</v>
      </c>
      <c r="L4241" s="4">
        <v>0.32090000000000002</v>
      </c>
      <c r="M4241" s="4">
        <v>0.52769999999999995</v>
      </c>
      <c r="N4241" s="4">
        <v>0.48</v>
      </c>
      <c r="O4241" s="4">
        <v>0.40039999999999998</v>
      </c>
      <c r="P4241" s="4">
        <v>0.50390000000000001</v>
      </c>
    </row>
    <row r="4242" spans="1:16" x14ac:dyDescent="0.25">
      <c r="A4242" t="s">
        <v>3995</v>
      </c>
      <c r="B4242" s="2">
        <v>0</v>
      </c>
      <c r="E4242" s="4" t="e">
        <v>#N/A</v>
      </c>
      <c r="F4242" s="4">
        <v>0.18</v>
      </c>
      <c r="K4242" s="4">
        <v>0.17</v>
      </c>
      <c r="L4242" s="4">
        <v>0.32090000000000002</v>
      </c>
      <c r="M4242" s="4">
        <v>0.52769999999999995</v>
      </c>
      <c r="N4242" s="4">
        <v>0.48</v>
      </c>
      <c r="O4242" s="4">
        <v>0.40039999999999998</v>
      </c>
      <c r="P4242" s="4">
        <v>0.50390000000000001</v>
      </c>
    </row>
    <row r="4243" spans="1:16" x14ac:dyDescent="0.25">
      <c r="A4243" t="s">
        <v>3996</v>
      </c>
      <c r="B4243" s="2">
        <v>0</v>
      </c>
      <c r="E4243" s="4" t="e">
        <v>#N/A</v>
      </c>
      <c r="F4243" s="4">
        <v>0.18</v>
      </c>
      <c r="K4243" s="4">
        <v>0.17</v>
      </c>
      <c r="L4243" s="4">
        <v>0.32090000000000002</v>
      </c>
      <c r="M4243" s="4">
        <v>0.52769999999999995</v>
      </c>
      <c r="N4243" s="4">
        <v>0.48</v>
      </c>
      <c r="O4243" s="4">
        <v>0.40039999999999998</v>
      </c>
      <c r="P4243" s="4">
        <v>0.50390000000000001</v>
      </c>
    </row>
    <row r="4244" spans="1:16" x14ac:dyDescent="0.25">
      <c r="A4244" t="s">
        <v>3997</v>
      </c>
      <c r="B4244" s="2">
        <v>0</v>
      </c>
      <c r="E4244" s="4" t="e">
        <v>#N/A</v>
      </c>
      <c r="F4244" s="4">
        <v>0.18</v>
      </c>
      <c r="K4244" s="4">
        <v>0.17</v>
      </c>
      <c r="L4244" s="4">
        <v>0.32090000000000002</v>
      </c>
      <c r="M4244" s="4">
        <v>0.52769999999999995</v>
      </c>
      <c r="N4244" s="4">
        <v>0.48</v>
      </c>
      <c r="O4244" s="4">
        <v>0.40039999999999998</v>
      </c>
      <c r="P4244" s="4">
        <v>0.50390000000000001</v>
      </c>
    </row>
    <row r="4245" spans="1:16" x14ac:dyDescent="0.25">
      <c r="A4245" t="s">
        <v>3998</v>
      </c>
      <c r="B4245" s="2">
        <v>0</v>
      </c>
      <c r="E4245" s="4" t="e">
        <v>#N/A</v>
      </c>
      <c r="F4245" s="4">
        <v>0.18</v>
      </c>
      <c r="K4245" s="4">
        <v>0.17</v>
      </c>
      <c r="L4245" s="4">
        <v>0.32090000000000002</v>
      </c>
      <c r="M4245" s="4">
        <v>0.52769999999999995</v>
      </c>
      <c r="N4245" s="4">
        <v>0.48</v>
      </c>
      <c r="O4245" s="4">
        <v>0.40039999999999998</v>
      </c>
      <c r="P4245" s="4">
        <v>0.50390000000000001</v>
      </c>
    </row>
    <row r="4246" spans="1:16" x14ac:dyDescent="0.25">
      <c r="A4246" t="s">
        <v>3999</v>
      </c>
      <c r="B4246" s="2">
        <v>0</v>
      </c>
      <c r="E4246" s="4" t="e">
        <v>#N/A</v>
      </c>
      <c r="F4246" s="4">
        <v>0.18</v>
      </c>
      <c r="K4246" s="4">
        <v>0.17</v>
      </c>
      <c r="L4246" s="4">
        <v>0.32090000000000002</v>
      </c>
      <c r="M4246" s="4">
        <v>0.52769999999999995</v>
      </c>
      <c r="N4246" s="4">
        <v>0.48</v>
      </c>
      <c r="O4246" s="4">
        <v>0.40039999999999998</v>
      </c>
      <c r="P4246" s="4">
        <v>0.50390000000000001</v>
      </c>
    </row>
    <row r="4247" spans="1:16" x14ac:dyDescent="0.25">
      <c r="A4247" t="s">
        <v>4000</v>
      </c>
      <c r="B4247" s="2">
        <v>0</v>
      </c>
      <c r="E4247" s="4" t="e">
        <v>#N/A</v>
      </c>
      <c r="F4247" s="4">
        <v>0.18</v>
      </c>
      <c r="K4247" s="4">
        <v>0.17</v>
      </c>
      <c r="L4247" s="4">
        <v>0.32090000000000002</v>
      </c>
      <c r="M4247" s="4">
        <v>0.52769999999999995</v>
      </c>
      <c r="N4247" s="4">
        <v>0.48</v>
      </c>
      <c r="O4247" s="4">
        <v>0.40039999999999998</v>
      </c>
      <c r="P4247" s="4">
        <v>0.50390000000000001</v>
      </c>
    </row>
    <row r="4248" spans="1:16" x14ac:dyDescent="0.25">
      <c r="A4248" t="s">
        <v>4001</v>
      </c>
      <c r="B4248" s="2">
        <v>0</v>
      </c>
      <c r="E4248" s="4" t="e">
        <v>#N/A</v>
      </c>
      <c r="F4248" s="4">
        <v>0.18</v>
      </c>
      <c r="K4248" s="4">
        <v>0.17</v>
      </c>
      <c r="L4248" s="4">
        <v>0.32090000000000002</v>
      </c>
      <c r="M4248" s="4">
        <v>0.52769999999999995</v>
      </c>
      <c r="N4248" s="4">
        <v>0.48</v>
      </c>
      <c r="O4248" s="4">
        <v>0.40039999999999998</v>
      </c>
      <c r="P4248" s="4">
        <v>0.50390000000000001</v>
      </c>
    </row>
    <row r="4249" spans="1:16" x14ac:dyDescent="0.25">
      <c r="A4249" t="s">
        <v>4002</v>
      </c>
      <c r="B4249" s="2">
        <v>0</v>
      </c>
      <c r="E4249" s="4" t="e">
        <v>#N/A</v>
      </c>
      <c r="F4249" s="4">
        <v>0.18</v>
      </c>
      <c r="K4249" s="4">
        <v>0.17</v>
      </c>
      <c r="L4249" s="4">
        <v>0.32090000000000002</v>
      </c>
      <c r="M4249" s="4">
        <v>0.52769999999999995</v>
      </c>
      <c r="N4249" s="4">
        <v>0.48</v>
      </c>
      <c r="O4249" s="4">
        <v>0.40039999999999998</v>
      </c>
      <c r="P4249" s="4">
        <v>0.50390000000000001</v>
      </c>
    </row>
    <row r="4250" spans="1:16" x14ac:dyDescent="0.25">
      <c r="A4250" t="s">
        <v>4003</v>
      </c>
      <c r="B4250" s="2">
        <v>0</v>
      </c>
      <c r="E4250" s="4" t="e">
        <v>#N/A</v>
      </c>
      <c r="F4250" s="4">
        <v>0.18</v>
      </c>
      <c r="K4250" s="4">
        <v>0.17</v>
      </c>
      <c r="L4250" s="4">
        <v>0.32090000000000002</v>
      </c>
      <c r="M4250" s="4">
        <v>0.52769999999999995</v>
      </c>
      <c r="N4250" s="4">
        <v>0.48</v>
      </c>
      <c r="O4250" s="4">
        <v>0.40039999999999998</v>
      </c>
      <c r="P4250" s="4">
        <v>0.50390000000000001</v>
      </c>
    </row>
    <row r="4251" spans="1:16" x14ac:dyDescent="0.25">
      <c r="A4251" t="s">
        <v>4004</v>
      </c>
      <c r="B4251" s="2">
        <v>0</v>
      </c>
      <c r="E4251" s="4" t="e">
        <v>#N/A</v>
      </c>
      <c r="F4251" s="4">
        <v>0.18</v>
      </c>
      <c r="K4251" s="4">
        <v>0.17</v>
      </c>
      <c r="L4251" s="4">
        <v>0.32090000000000002</v>
      </c>
      <c r="M4251" s="4">
        <v>0.52769999999999995</v>
      </c>
      <c r="N4251" s="4">
        <v>0.48</v>
      </c>
      <c r="O4251" s="4">
        <v>0.40039999999999998</v>
      </c>
      <c r="P4251" s="4">
        <v>0.50390000000000001</v>
      </c>
    </row>
    <row r="4252" spans="1:16" x14ac:dyDescent="0.25">
      <c r="A4252" t="s">
        <v>4005</v>
      </c>
      <c r="B4252" s="2">
        <v>0</v>
      </c>
      <c r="E4252" s="4" t="e">
        <v>#N/A</v>
      </c>
      <c r="F4252" s="4">
        <v>0.18</v>
      </c>
      <c r="K4252" s="4">
        <v>0.17</v>
      </c>
      <c r="L4252" s="4">
        <v>0.32090000000000002</v>
      </c>
      <c r="M4252" s="4">
        <v>0.52769999999999995</v>
      </c>
      <c r="N4252" s="4">
        <v>0.48</v>
      </c>
      <c r="O4252" s="4">
        <v>0.40039999999999998</v>
      </c>
      <c r="P4252" s="4">
        <v>0.50390000000000001</v>
      </c>
    </row>
    <row r="4253" spans="1:16" x14ac:dyDescent="0.25">
      <c r="A4253" t="s">
        <v>4006</v>
      </c>
      <c r="B4253" s="2">
        <v>0</v>
      </c>
      <c r="E4253" s="4" t="e">
        <v>#N/A</v>
      </c>
      <c r="F4253" s="4">
        <v>0.18</v>
      </c>
      <c r="K4253" s="4">
        <v>0.17</v>
      </c>
      <c r="L4253" s="4">
        <v>0.32090000000000002</v>
      </c>
      <c r="M4253" s="4">
        <v>0.52769999999999995</v>
      </c>
      <c r="N4253" s="4">
        <v>0.48</v>
      </c>
      <c r="O4253" s="4">
        <v>0.40039999999999998</v>
      </c>
      <c r="P4253" s="4">
        <v>0.50390000000000001</v>
      </c>
    </row>
    <row r="4254" spans="1:16" x14ac:dyDescent="0.25">
      <c r="A4254" t="s">
        <v>4007</v>
      </c>
      <c r="B4254" s="2">
        <v>0</v>
      </c>
      <c r="E4254" s="4" t="e">
        <v>#N/A</v>
      </c>
      <c r="F4254" s="4">
        <v>0.18</v>
      </c>
      <c r="K4254" s="4">
        <v>0.17</v>
      </c>
      <c r="L4254" s="4">
        <v>0.32090000000000002</v>
      </c>
      <c r="M4254" s="4">
        <v>0.52769999999999995</v>
      </c>
      <c r="N4254" s="4">
        <v>0.48</v>
      </c>
      <c r="O4254" s="4">
        <v>0.40039999999999998</v>
      </c>
      <c r="P4254" s="4">
        <v>0.50390000000000001</v>
      </c>
    </row>
    <row r="4255" spans="1:16" x14ac:dyDescent="0.25">
      <c r="A4255" t="s">
        <v>4008</v>
      </c>
      <c r="B4255" s="2">
        <v>0</v>
      </c>
      <c r="E4255" s="4" t="e">
        <v>#N/A</v>
      </c>
      <c r="F4255" s="4">
        <v>0.18</v>
      </c>
      <c r="K4255" s="4">
        <v>0.17</v>
      </c>
      <c r="L4255" s="4">
        <v>0.32090000000000002</v>
      </c>
      <c r="M4255" s="4">
        <v>0.52769999999999995</v>
      </c>
      <c r="N4255" s="4">
        <v>0.48</v>
      </c>
      <c r="O4255" s="4">
        <v>0.40039999999999998</v>
      </c>
      <c r="P4255" s="4">
        <v>0.50390000000000001</v>
      </c>
    </row>
    <row r="4256" spans="1:16" x14ac:dyDescent="0.25">
      <c r="A4256" t="s">
        <v>4009</v>
      </c>
      <c r="B4256" s="2">
        <v>0</v>
      </c>
      <c r="E4256" s="4" t="e">
        <v>#N/A</v>
      </c>
      <c r="F4256" s="4">
        <v>0.18</v>
      </c>
      <c r="K4256" s="4">
        <v>0.17</v>
      </c>
      <c r="L4256" s="4">
        <v>0.32090000000000002</v>
      </c>
      <c r="M4256" s="4">
        <v>0.52769999999999995</v>
      </c>
      <c r="N4256" s="4">
        <v>0.48</v>
      </c>
      <c r="O4256" s="4">
        <v>0.40039999999999998</v>
      </c>
      <c r="P4256" s="4">
        <v>0.50390000000000001</v>
      </c>
    </row>
    <row r="4257" spans="1:16" x14ac:dyDescent="0.25">
      <c r="A4257" t="s">
        <v>4010</v>
      </c>
      <c r="B4257" s="2">
        <v>0</v>
      </c>
      <c r="E4257" s="4" t="e">
        <v>#N/A</v>
      </c>
      <c r="F4257" s="4">
        <v>0.18</v>
      </c>
      <c r="K4257" s="4">
        <v>0.17</v>
      </c>
      <c r="L4257" s="4">
        <v>0.32090000000000002</v>
      </c>
      <c r="M4257" s="4">
        <v>0.52769999999999995</v>
      </c>
      <c r="N4257" s="4">
        <v>0.48</v>
      </c>
      <c r="O4257" s="4">
        <v>0.40039999999999998</v>
      </c>
      <c r="P4257" s="4">
        <v>0.50390000000000001</v>
      </c>
    </row>
    <row r="4258" spans="1:16" x14ac:dyDescent="0.25">
      <c r="A4258" t="s">
        <v>4011</v>
      </c>
      <c r="B4258" s="2">
        <v>0</v>
      </c>
      <c r="E4258" s="4" t="e">
        <v>#N/A</v>
      </c>
      <c r="F4258" s="4">
        <v>0.18</v>
      </c>
      <c r="K4258" s="4">
        <v>0.17</v>
      </c>
      <c r="L4258" s="4">
        <v>0.32090000000000002</v>
      </c>
      <c r="M4258" s="4">
        <v>0.52769999999999995</v>
      </c>
      <c r="N4258" s="4">
        <v>0.48</v>
      </c>
      <c r="O4258" s="4">
        <v>0.40039999999999998</v>
      </c>
      <c r="P4258" s="4">
        <v>0.50390000000000001</v>
      </c>
    </row>
    <row r="4259" spans="1:16" x14ac:dyDescent="0.25">
      <c r="A4259" t="s">
        <v>4012</v>
      </c>
      <c r="B4259" s="2">
        <v>0</v>
      </c>
      <c r="E4259" s="4" t="e">
        <v>#N/A</v>
      </c>
      <c r="F4259" s="4">
        <v>0.18</v>
      </c>
      <c r="K4259" s="4">
        <v>0.17</v>
      </c>
      <c r="L4259" s="4">
        <v>0.32090000000000002</v>
      </c>
      <c r="M4259" s="4">
        <v>0.52769999999999995</v>
      </c>
      <c r="N4259" s="4">
        <v>0.48</v>
      </c>
      <c r="O4259" s="4">
        <v>0.40039999999999998</v>
      </c>
      <c r="P4259" s="4">
        <v>0.50390000000000001</v>
      </c>
    </row>
    <row r="4260" spans="1:16" x14ac:dyDescent="0.25">
      <c r="A4260" t="s">
        <v>4013</v>
      </c>
      <c r="B4260" s="2">
        <v>0</v>
      </c>
      <c r="E4260" s="4" t="e">
        <v>#N/A</v>
      </c>
      <c r="F4260" s="4">
        <v>0.18</v>
      </c>
      <c r="K4260" s="4">
        <v>0.17</v>
      </c>
      <c r="L4260" s="4">
        <v>0.32090000000000002</v>
      </c>
      <c r="M4260" s="4">
        <v>0.52769999999999995</v>
      </c>
      <c r="N4260" s="4">
        <v>0.48</v>
      </c>
      <c r="O4260" s="4">
        <v>0.40039999999999998</v>
      </c>
      <c r="P4260" s="4">
        <v>0.50390000000000001</v>
      </c>
    </row>
    <row r="4261" spans="1:16" x14ac:dyDescent="0.25">
      <c r="A4261" t="s">
        <v>4014</v>
      </c>
      <c r="B4261" s="2">
        <v>0</v>
      </c>
      <c r="E4261" s="4" t="e">
        <v>#N/A</v>
      </c>
      <c r="F4261" s="4">
        <v>0.18</v>
      </c>
      <c r="K4261" s="4">
        <v>0.17</v>
      </c>
      <c r="L4261" s="4">
        <v>0.32090000000000002</v>
      </c>
      <c r="M4261" s="4">
        <v>0.52769999999999995</v>
      </c>
      <c r="N4261" s="4">
        <v>0.48</v>
      </c>
      <c r="O4261" s="4">
        <v>0.40039999999999998</v>
      </c>
      <c r="P4261" s="4">
        <v>0.50390000000000001</v>
      </c>
    </row>
    <row r="4262" spans="1:16" x14ac:dyDescent="0.25">
      <c r="A4262" t="s">
        <v>4015</v>
      </c>
      <c r="B4262" s="2">
        <v>0</v>
      </c>
      <c r="E4262" s="4" t="e">
        <v>#N/A</v>
      </c>
      <c r="F4262" s="4">
        <v>0.18</v>
      </c>
      <c r="K4262" s="4">
        <v>0.17</v>
      </c>
      <c r="L4262" s="4">
        <v>0.32090000000000002</v>
      </c>
      <c r="M4262" s="4">
        <v>0.52769999999999995</v>
      </c>
      <c r="N4262" s="4">
        <v>0.48</v>
      </c>
      <c r="O4262" s="4">
        <v>0.40039999999999998</v>
      </c>
      <c r="P4262" s="4">
        <v>0.50390000000000001</v>
      </c>
    </row>
    <row r="4263" spans="1:16" x14ac:dyDescent="0.25">
      <c r="A4263" t="s">
        <v>4016</v>
      </c>
      <c r="B4263" s="2">
        <v>0</v>
      </c>
      <c r="E4263" s="4" t="e">
        <v>#N/A</v>
      </c>
      <c r="F4263" s="4">
        <v>0.18</v>
      </c>
      <c r="K4263" s="4">
        <v>0.17</v>
      </c>
      <c r="L4263" s="4">
        <v>0.32090000000000002</v>
      </c>
      <c r="M4263" s="4">
        <v>0.52769999999999995</v>
      </c>
      <c r="N4263" s="4">
        <v>0.48</v>
      </c>
      <c r="O4263" s="4">
        <v>0.40039999999999998</v>
      </c>
      <c r="P4263" s="4">
        <v>0.50390000000000001</v>
      </c>
    </row>
    <row r="4264" spans="1:16" x14ac:dyDescent="0.25">
      <c r="A4264" t="s">
        <v>4017</v>
      </c>
      <c r="B4264" s="2">
        <v>0</v>
      </c>
      <c r="E4264" s="4" t="e">
        <v>#N/A</v>
      </c>
      <c r="F4264" s="4">
        <v>0.18</v>
      </c>
      <c r="K4264" s="4">
        <v>0.17</v>
      </c>
      <c r="L4264" s="4">
        <v>0.32090000000000002</v>
      </c>
      <c r="M4264" s="4">
        <v>0.52769999999999995</v>
      </c>
      <c r="N4264" s="4">
        <v>0.48</v>
      </c>
      <c r="O4264" s="4">
        <v>0.40039999999999998</v>
      </c>
      <c r="P4264" s="4">
        <v>0.50390000000000001</v>
      </c>
    </row>
    <row r="4265" spans="1:16" x14ac:dyDescent="0.25">
      <c r="A4265" t="s">
        <v>4018</v>
      </c>
      <c r="B4265" s="2">
        <v>0</v>
      </c>
      <c r="E4265" s="4" t="e">
        <v>#N/A</v>
      </c>
      <c r="F4265" s="4">
        <v>0.18</v>
      </c>
      <c r="K4265" s="4">
        <v>0.17</v>
      </c>
      <c r="L4265" s="4">
        <v>0.32090000000000002</v>
      </c>
      <c r="M4265" s="4">
        <v>0.52769999999999995</v>
      </c>
      <c r="N4265" s="4">
        <v>0.48</v>
      </c>
      <c r="O4265" s="4">
        <v>0.40039999999999998</v>
      </c>
      <c r="P4265" s="4">
        <v>0.50390000000000001</v>
      </c>
    </row>
    <row r="4266" spans="1:16" x14ac:dyDescent="0.25">
      <c r="A4266" t="s">
        <v>4019</v>
      </c>
      <c r="B4266" s="2">
        <v>0</v>
      </c>
      <c r="E4266" s="4" t="e">
        <v>#N/A</v>
      </c>
      <c r="F4266" s="4">
        <v>0.18</v>
      </c>
      <c r="K4266" s="4">
        <v>0.17</v>
      </c>
      <c r="L4266" s="4">
        <v>0.32090000000000002</v>
      </c>
      <c r="M4266" s="4">
        <v>0.52769999999999995</v>
      </c>
      <c r="N4266" s="4">
        <v>0.48</v>
      </c>
      <c r="O4266" s="4">
        <v>0.40039999999999998</v>
      </c>
      <c r="P4266" s="4">
        <v>0.50390000000000001</v>
      </c>
    </row>
    <row r="4267" spans="1:16" x14ac:dyDescent="0.25">
      <c r="A4267" t="s">
        <v>4020</v>
      </c>
      <c r="B4267" s="2">
        <v>0</v>
      </c>
      <c r="E4267" s="4" t="e">
        <v>#N/A</v>
      </c>
      <c r="F4267" s="4">
        <v>0.18</v>
      </c>
      <c r="K4267" s="4">
        <v>0.17</v>
      </c>
      <c r="L4267" s="4">
        <v>0.32090000000000002</v>
      </c>
      <c r="M4267" s="4">
        <v>0.52769999999999995</v>
      </c>
      <c r="N4267" s="4">
        <v>0.48</v>
      </c>
      <c r="O4267" s="4">
        <v>0.40039999999999998</v>
      </c>
      <c r="P4267" s="4">
        <v>0.50390000000000001</v>
      </c>
    </row>
    <row r="4268" spans="1:16" x14ac:dyDescent="0.25">
      <c r="A4268" t="s">
        <v>4021</v>
      </c>
      <c r="B4268" s="2">
        <v>0</v>
      </c>
      <c r="E4268" s="4" t="e">
        <v>#N/A</v>
      </c>
      <c r="F4268" s="4">
        <v>0.18</v>
      </c>
      <c r="K4268" s="4">
        <v>0.17</v>
      </c>
      <c r="L4268" s="4">
        <v>0.32090000000000002</v>
      </c>
      <c r="M4268" s="4">
        <v>0.52769999999999995</v>
      </c>
      <c r="N4268" s="4">
        <v>0.48</v>
      </c>
      <c r="O4268" s="4">
        <v>0.40039999999999998</v>
      </c>
      <c r="P4268" s="4">
        <v>0.50390000000000001</v>
      </c>
    </row>
    <row r="4269" spans="1:16" x14ac:dyDescent="0.25">
      <c r="A4269" t="s">
        <v>4022</v>
      </c>
      <c r="B4269" s="2">
        <v>0</v>
      </c>
      <c r="E4269" s="4" t="e">
        <v>#N/A</v>
      </c>
      <c r="F4269" s="4">
        <v>0.18</v>
      </c>
      <c r="K4269" s="4">
        <v>0.17</v>
      </c>
      <c r="L4269" s="4">
        <v>0.32090000000000002</v>
      </c>
      <c r="M4269" s="4">
        <v>0.52769999999999995</v>
      </c>
      <c r="N4269" s="4">
        <v>0.48</v>
      </c>
      <c r="O4269" s="4">
        <v>0.40039999999999998</v>
      </c>
      <c r="P4269" s="4">
        <v>0.50390000000000001</v>
      </c>
    </row>
    <row r="4270" spans="1:16" x14ac:dyDescent="0.25">
      <c r="A4270" t="s">
        <v>4023</v>
      </c>
      <c r="B4270" s="2">
        <v>0</v>
      </c>
      <c r="E4270" s="4" t="e">
        <v>#N/A</v>
      </c>
      <c r="F4270" s="4">
        <v>0.18</v>
      </c>
      <c r="K4270" s="4">
        <v>0.17</v>
      </c>
      <c r="L4270" s="4">
        <v>0.32090000000000002</v>
      </c>
      <c r="M4270" s="4">
        <v>0.52769999999999995</v>
      </c>
      <c r="N4270" s="4">
        <v>0.48</v>
      </c>
      <c r="O4270" s="4">
        <v>0.40039999999999998</v>
      </c>
      <c r="P4270" s="4">
        <v>0.50390000000000001</v>
      </c>
    </row>
    <row r="4271" spans="1:16" x14ac:dyDescent="0.25">
      <c r="A4271" t="s">
        <v>4024</v>
      </c>
      <c r="B4271" s="2">
        <v>0</v>
      </c>
      <c r="E4271" s="4" t="e">
        <v>#N/A</v>
      </c>
      <c r="F4271" s="4">
        <v>0.18</v>
      </c>
      <c r="K4271" s="4">
        <v>0.17</v>
      </c>
      <c r="L4271" s="4">
        <v>0.32090000000000002</v>
      </c>
      <c r="M4271" s="4">
        <v>0.52769999999999995</v>
      </c>
      <c r="N4271" s="4">
        <v>0.48</v>
      </c>
      <c r="O4271" s="4">
        <v>0.40039999999999998</v>
      </c>
      <c r="P4271" s="4">
        <v>0.50390000000000001</v>
      </c>
    </row>
    <row r="4272" spans="1:16" x14ac:dyDescent="0.25">
      <c r="A4272" t="s">
        <v>4025</v>
      </c>
      <c r="B4272" s="2">
        <v>0</v>
      </c>
      <c r="E4272" s="4" t="e">
        <v>#N/A</v>
      </c>
      <c r="F4272" s="4">
        <v>0.18</v>
      </c>
      <c r="K4272" s="4">
        <v>0.17</v>
      </c>
      <c r="L4272" s="4">
        <v>0.32090000000000002</v>
      </c>
      <c r="M4272" s="4">
        <v>0.52769999999999995</v>
      </c>
      <c r="N4272" s="4">
        <v>0.48</v>
      </c>
      <c r="O4272" s="4">
        <v>0.40039999999999998</v>
      </c>
      <c r="P4272" s="4">
        <v>0.50390000000000001</v>
      </c>
    </row>
    <row r="4273" spans="1:16" x14ac:dyDescent="0.25">
      <c r="A4273" t="s">
        <v>4026</v>
      </c>
      <c r="B4273" s="2">
        <v>0</v>
      </c>
      <c r="E4273" s="4" t="e">
        <v>#N/A</v>
      </c>
      <c r="F4273" s="4">
        <v>0.18</v>
      </c>
      <c r="K4273" s="4">
        <v>0.17</v>
      </c>
      <c r="L4273" s="4">
        <v>0.32090000000000002</v>
      </c>
      <c r="M4273" s="4">
        <v>0.52769999999999995</v>
      </c>
      <c r="N4273" s="4">
        <v>0.48</v>
      </c>
      <c r="O4273" s="4">
        <v>0.40039999999999998</v>
      </c>
      <c r="P4273" s="4">
        <v>0.50390000000000001</v>
      </c>
    </row>
    <row r="4274" spans="1:16" x14ac:dyDescent="0.25">
      <c r="A4274" t="s">
        <v>4027</v>
      </c>
      <c r="B4274" s="2">
        <v>0</v>
      </c>
      <c r="E4274" s="4" t="e">
        <v>#N/A</v>
      </c>
      <c r="F4274" s="4">
        <v>0.18</v>
      </c>
      <c r="K4274" s="4">
        <v>0.17</v>
      </c>
      <c r="L4274" s="4">
        <v>0.32090000000000002</v>
      </c>
      <c r="M4274" s="4">
        <v>0.52769999999999995</v>
      </c>
      <c r="N4274" s="4">
        <v>0.48</v>
      </c>
      <c r="O4274" s="4">
        <v>0.40039999999999998</v>
      </c>
      <c r="P4274" s="4">
        <v>0.50390000000000001</v>
      </c>
    </row>
    <row r="4275" spans="1:16" x14ac:dyDescent="0.25">
      <c r="A4275" t="s">
        <v>4028</v>
      </c>
      <c r="B4275" s="2">
        <v>0</v>
      </c>
      <c r="E4275" s="4" t="e">
        <v>#N/A</v>
      </c>
      <c r="F4275" s="4">
        <v>0.18</v>
      </c>
      <c r="K4275" s="4">
        <v>0.17</v>
      </c>
      <c r="L4275" s="4">
        <v>0.32090000000000002</v>
      </c>
      <c r="M4275" s="4">
        <v>0.52769999999999995</v>
      </c>
      <c r="N4275" s="4">
        <v>0.48</v>
      </c>
      <c r="O4275" s="4">
        <v>0.40039999999999998</v>
      </c>
      <c r="P4275" s="4">
        <v>0.50390000000000001</v>
      </c>
    </row>
    <row r="4276" spans="1:16" x14ac:dyDescent="0.25">
      <c r="A4276" t="s">
        <v>4029</v>
      </c>
      <c r="B4276" s="2">
        <v>0</v>
      </c>
      <c r="E4276" s="4" t="e">
        <v>#N/A</v>
      </c>
      <c r="F4276" s="4">
        <v>0.18</v>
      </c>
      <c r="K4276" s="4">
        <v>0.17</v>
      </c>
      <c r="L4276" s="4">
        <v>0.32090000000000002</v>
      </c>
      <c r="M4276" s="4">
        <v>0.52769999999999995</v>
      </c>
      <c r="N4276" s="4">
        <v>0.48</v>
      </c>
      <c r="O4276" s="4">
        <v>0.40039999999999998</v>
      </c>
      <c r="P4276" s="4">
        <v>0.50390000000000001</v>
      </c>
    </row>
    <row r="4277" spans="1:16" x14ac:dyDescent="0.25">
      <c r="A4277" t="s">
        <v>4030</v>
      </c>
      <c r="B4277" s="2">
        <v>0</v>
      </c>
      <c r="E4277" s="4" t="e">
        <v>#N/A</v>
      </c>
      <c r="F4277" s="4">
        <v>0.18</v>
      </c>
      <c r="K4277" s="4">
        <v>0.17</v>
      </c>
      <c r="L4277" s="4">
        <v>0.32090000000000002</v>
      </c>
      <c r="M4277" s="4">
        <v>0.52769999999999995</v>
      </c>
      <c r="N4277" s="4">
        <v>0.48</v>
      </c>
      <c r="O4277" s="4">
        <v>0.40039999999999998</v>
      </c>
      <c r="P4277" s="4">
        <v>0.50390000000000001</v>
      </c>
    </row>
    <row r="4278" spans="1:16" x14ac:dyDescent="0.25">
      <c r="A4278" t="s">
        <v>4031</v>
      </c>
      <c r="B4278" s="2">
        <v>0</v>
      </c>
      <c r="E4278" s="4" t="e">
        <v>#N/A</v>
      </c>
      <c r="F4278" s="4">
        <v>0.18</v>
      </c>
      <c r="K4278" s="4">
        <v>0.17</v>
      </c>
      <c r="L4278" s="4">
        <v>0.32090000000000002</v>
      </c>
      <c r="M4278" s="4">
        <v>0.52769999999999995</v>
      </c>
      <c r="N4278" s="4">
        <v>0.48</v>
      </c>
      <c r="O4278" s="4">
        <v>0.40039999999999998</v>
      </c>
      <c r="P4278" s="4">
        <v>0.50390000000000001</v>
      </c>
    </row>
    <row r="4279" spans="1:16" x14ac:dyDescent="0.25">
      <c r="A4279" t="s">
        <v>4032</v>
      </c>
      <c r="B4279" s="2">
        <v>0</v>
      </c>
      <c r="E4279" s="4" t="e">
        <v>#N/A</v>
      </c>
      <c r="F4279" s="4">
        <v>0.18</v>
      </c>
      <c r="K4279" s="4">
        <v>0.17</v>
      </c>
      <c r="L4279" s="4">
        <v>0.32090000000000002</v>
      </c>
      <c r="M4279" s="4">
        <v>0.52769999999999995</v>
      </c>
      <c r="N4279" s="4">
        <v>0.48</v>
      </c>
      <c r="O4279" s="4">
        <v>0.40039999999999998</v>
      </c>
      <c r="P4279" s="4">
        <v>0.50390000000000001</v>
      </c>
    </row>
    <row r="4280" spans="1:16" x14ac:dyDescent="0.25">
      <c r="A4280" t="s">
        <v>4033</v>
      </c>
      <c r="B4280" s="2">
        <v>0</v>
      </c>
      <c r="E4280" s="4" t="e">
        <v>#N/A</v>
      </c>
      <c r="F4280" s="4">
        <v>0.18</v>
      </c>
      <c r="K4280" s="4">
        <v>0.17</v>
      </c>
      <c r="L4280" s="4">
        <v>0.32090000000000002</v>
      </c>
      <c r="M4280" s="4">
        <v>0.52769999999999995</v>
      </c>
      <c r="N4280" s="4">
        <v>0.48</v>
      </c>
      <c r="O4280" s="4">
        <v>0.40039999999999998</v>
      </c>
      <c r="P4280" s="4">
        <v>0.50390000000000001</v>
      </c>
    </row>
    <row r="4281" spans="1:16" x14ac:dyDescent="0.25">
      <c r="A4281" t="s">
        <v>4034</v>
      </c>
      <c r="B4281" s="2">
        <v>0</v>
      </c>
      <c r="E4281" s="4" t="e">
        <v>#N/A</v>
      </c>
      <c r="F4281" s="4">
        <v>0.18</v>
      </c>
      <c r="K4281" s="4">
        <v>0.17</v>
      </c>
      <c r="L4281" s="4">
        <v>0.32090000000000002</v>
      </c>
      <c r="M4281" s="4">
        <v>0.52769999999999995</v>
      </c>
      <c r="N4281" s="4">
        <v>0.48</v>
      </c>
      <c r="O4281" s="4">
        <v>0.40039999999999998</v>
      </c>
      <c r="P4281" s="4">
        <v>0.50390000000000001</v>
      </c>
    </row>
    <row r="4282" spans="1:16" x14ac:dyDescent="0.25">
      <c r="A4282" t="s">
        <v>4035</v>
      </c>
      <c r="B4282" s="2">
        <v>0</v>
      </c>
      <c r="E4282" s="4" t="e">
        <v>#N/A</v>
      </c>
      <c r="F4282" s="4">
        <v>0.18</v>
      </c>
      <c r="K4282" s="4">
        <v>0.17</v>
      </c>
      <c r="L4282" s="4">
        <v>0.32090000000000002</v>
      </c>
      <c r="M4282" s="4">
        <v>0.52769999999999995</v>
      </c>
      <c r="N4282" s="4">
        <v>0.48</v>
      </c>
      <c r="O4282" s="4">
        <v>0.40039999999999998</v>
      </c>
      <c r="P4282" s="4">
        <v>0.50390000000000001</v>
      </c>
    </row>
    <row r="4283" spans="1:16" x14ac:dyDescent="0.25">
      <c r="A4283" t="s">
        <v>4036</v>
      </c>
      <c r="B4283" s="2">
        <v>0</v>
      </c>
      <c r="E4283" s="4" t="e">
        <v>#N/A</v>
      </c>
      <c r="F4283" s="4">
        <v>0.18</v>
      </c>
      <c r="K4283" s="4">
        <v>0.17</v>
      </c>
      <c r="L4283" s="4">
        <v>0.32090000000000002</v>
      </c>
      <c r="M4283" s="4">
        <v>0.52769999999999995</v>
      </c>
      <c r="N4283" s="4">
        <v>0.48</v>
      </c>
      <c r="O4283" s="4">
        <v>0.40039999999999998</v>
      </c>
      <c r="P4283" s="4">
        <v>0.50390000000000001</v>
      </c>
    </row>
    <row r="4284" spans="1:16" x14ac:dyDescent="0.25">
      <c r="A4284" t="s">
        <v>4037</v>
      </c>
      <c r="B4284" s="2">
        <v>0</v>
      </c>
      <c r="E4284" s="4" t="e">
        <v>#N/A</v>
      </c>
      <c r="F4284" s="4">
        <v>0.18</v>
      </c>
      <c r="K4284" s="4">
        <v>0.17</v>
      </c>
      <c r="L4284" s="4">
        <v>0.32090000000000002</v>
      </c>
      <c r="M4284" s="4">
        <v>0.52769999999999995</v>
      </c>
      <c r="N4284" s="4">
        <v>0.48</v>
      </c>
      <c r="O4284" s="4">
        <v>0.40039999999999998</v>
      </c>
      <c r="P4284" s="4">
        <v>0.50390000000000001</v>
      </c>
    </row>
    <row r="4285" spans="1:16" x14ac:dyDescent="0.25">
      <c r="A4285" t="s">
        <v>4038</v>
      </c>
      <c r="B4285" s="2">
        <v>0</v>
      </c>
      <c r="E4285" s="4" t="e">
        <v>#N/A</v>
      </c>
      <c r="F4285" s="4">
        <v>0.18</v>
      </c>
      <c r="K4285" s="4">
        <v>0.17</v>
      </c>
      <c r="L4285" s="4">
        <v>0.32090000000000002</v>
      </c>
      <c r="M4285" s="4">
        <v>0.52769999999999995</v>
      </c>
      <c r="N4285" s="4">
        <v>0.48</v>
      </c>
      <c r="O4285" s="4">
        <v>0.40039999999999998</v>
      </c>
      <c r="P4285" s="4">
        <v>0.50390000000000001</v>
      </c>
    </row>
    <row r="4286" spans="1:16" x14ac:dyDescent="0.25">
      <c r="A4286" t="s">
        <v>4039</v>
      </c>
      <c r="B4286" s="2">
        <v>0</v>
      </c>
      <c r="E4286" s="4" t="e">
        <v>#N/A</v>
      </c>
      <c r="F4286" s="4">
        <v>0.18</v>
      </c>
      <c r="K4286" s="4">
        <v>0.17</v>
      </c>
      <c r="L4286" s="4">
        <v>0.32090000000000002</v>
      </c>
      <c r="M4286" s="4">
        <v>0.52769999999999995</v>
      </c>
      <c r="N4286" s="4">
        <v>0.48</v>
      </c>
      <c r="O4286" s="4">
        <v>0.40039999999999998</v>
      </c>
      <c r="P4286" s="4">
        <v>0.50390000000000001</v>
      </c>
    </row>
    <row r="4287" spans="1:16" x14ac:dyDescent="0.25">
      <c r="A4287" t="s">
        <v>4040</v>
      </c>
      <c r="B4287" s="2">
        <v>0</v>
      </c>
      <c r="E4287" s="4" t="e">
        <v>#N/A</v>
      </c>
      <c r="F4287" s="4">
        <v>0.18</v>
      </c>
      <c r="K4287" s="4">
        <v>0.17</v>
      </c>
      <c r="L4287" s="4">
        <v>0.32090000000000002</v>
      </c>
      <c r="M4287" s="4">
        <v>0.52769999999999995</v>
      </c>
      <c r="N4287" s="4">
        <v>0.48</v>
      </c>
      <c r="O4287" s="4">
        <v>0.40039999999999998</v>
      </c>
      <c r="P4287" s="4">
        <v>0.50390000000000001</v>
      </c>
    </row>
    <row r="4288" spans="1:16" x14ac:dyDescent="0.25">
      <c r="A4288" t="s">
        <v>4041</v>
      </c>
      <c r="B4288" s="2">
        <v>0</v>
      </c>
      <c r="E4288" s="4" t="e">
        <v>#N/A</v>
      </c>
      <c r="F4288" s="4">
        <v>0.18</v>
      </c>
      <c r="K4288" s="4">
        <v>0.17</v>
      </c>
      <c r="L4288" s="4">
        <v>0.32090000000000002</v>
      </c>
      <c r="M4288" s="4">
        <v>0.52769999999999995</v>
      </c>
      <c r="N4288" s="4">
        <v>0.48</v>
      </c>
      <c r="O4288" s="4">
        <v>0.40039999999999998</v>
      </c>
      <c r="P4288" s="4">
        <v>0.50390000000000001</v>
      </c>
    </row>
    <row r="4289" spans="1:16" x14ac:dyDescent="0.25">
      <c r="A4289" t="s">
        <v>4042</v>
      </c>
      <c r="B4289" s="2">
        <v>0</v>
      </c>
      <c r="E4289" s="4" t="e">
        <v>#N/A</v>
      </c>
      <c r="F4289" s="4">
        <v>0.18</v>
      </c>
      <c r="K4289" s="4">
        <v>0.17</v>
      </c>
      <c r="L4289" s="4">
        <v>0.32090000000000002</v>
      </c>
      <c r="M4289" s="4">
        <v>0.52769999999999995</v>
      </c>
      <c r="N4289" s="4">
        <v>0.48</v>
      </c>
      <c r="O4289" s="4">
        <v>0.40039999999999998</v>
      </c>
      <c r="P4289" s="4">
        <v>0.50390000000000001</v>
      </c>
    </row>
    <row r="4290" spans="1:16" x14ac:dyDescent="0.25">
      <c r="A4290" t="s">
        <v>4043</v>
      </c>
      <c r="B4290" s="2">
        <v>0</v>
      </c>
      <c r="E4290" s="4" t="e">
        <v>#N/A</v>
      </c>
      <c r="F4290" s="4">
        <v>0.18</v>
      </c>
      <c r="K4290" s="4">
        <v>0.17</v>
      </c>
      <c r="L4290" s="4">
        <v>0.32090000000000002</v>
      </c>
      <c r="M4290" s="4">
        <v>0.52769999999999995</v>
      </c>
      <c r="N4290" s="4">
        <v>0.48</v>
      </c>
      <c r="O4290" s="4">
        <v>0.40039999999999998</v>
      </c>
      <c r="P4290" s="4">
        <v>0.50390000000000001</v>
      </c>
    </row>
    <row r="4291" spans="1:16" x14ac:dyDescent="0.25">
      <c r="A4291" t="s">
        <v>4044</v>
      </c>
      <c r="B4291" s="2">
        <v>0</v>
      </c>
      <c r="E4291" s="4" t="e">
        <v>#N/A</v>
      </c>
      <c r="F4291" s="4">
        <v>0.18</v>
      </c>
      <c r="K4291" s="4">
        <v>0.17</v>
      </c>
      <c r="L4291" s="4">
        <v>0.32090000000000002</v>
      </c>
      <c r="M4291" s="4">
        <v>0.52769999999999995</v>
      </c>
      <c r="N4291" s="4">
        <v>0.48</v>
      </c>
      <c r="O4291" s="4">
        <v>0.40039999999999998</v>
      </c>
      <c r="P4291" s="4">
        <v>0.50390000000000001</v>
      </c>
    </row>
    <row r="4292" spans="1:16" x14ac:dyDescent="0.25">
      <c r="A4292" t="s">
        <v>4045</v>
      </c>
      <c r="B4292" s="2">
        <v>0</v>
      </c>
      <c r="E4292" s="4" t="e">
        <v>#N/A</v>
      </c>
      <c r="F4292" s="4">
        <v>0.18</v>
      </c>
      <c r="K4292" s="4">
        <v>0.17</v>
      </c>
      <c r="L4292" s="4">
        <v>0.32090000000000002</v>
      </c>
      <c r="M4292" s="4">
        <v>0.52769999999999995</v>
      </c>
      <c r="N4292" s="4">
        <v>0.48</v>
      </c>
      <c r="O4292" s="4">
        <v>0.40039999999999998</v>
      </c>
      <c r="P4292" s="4">
        <v>0.50390000000000001</v>
      </c>
    </row>
    <row r="4293" spans="1:16" x14ac:dyDescent="0.25">
      <c r="A4293" t="s">
        <v>4046</v>
      </c>
      <c r="B4293" s="2">
        <v>0</v>
      </c>
      <c r="E4293" s="4" t="e">
        <v>#N/A</v>
      </c>
      <c r="F4293" s="4">
        <v>0.18</v>
      </c>
      <c r="K4293" s="4">
        <v>0.17</v>
      </c>
      <c r="L4293" s="4">
        <v>0.32090000000000002</v>
      </c>
      <c r="M4293" s="4">
        <v>0.52769999999999995</v>
      </c>
      <c r="N4293" s="4">
        <v>0.48</v>
      </c>
      <c r="O4293" s="4">
        <v>0.40039999999999998</v>
      </c>
      <c r="P4293" s="4">
        <v>0.50390000000000001</v>
      </c>
    </row>
    <row r="4294" spans="1:16" x14ac:dyDescent="0.25">
      <c r="A4294" t="s">
        <v>4047</v>
      </c>
      <c r="B4294" s="2">
        <v>0</v>
      </c>
      <c r="E4294" s="4" t="e">
        <v>#N/A</v>
      </c>
      <c r="F4294" s="4">
        <v>0.18</v>
      </c>
      <c r="K4294" s="4">
        <v>0.17</v>
      </c>
      <c r="L4294" s="4">
        <v>0.32090000000000002</v>
      </c>
      <c r="M4294" s="4">
        <v>0.52769999999999995</v>
      </c>
      <c r="N4294" s="4">
        <v>0.48</v>
      </c>
      <c r="O4294" s="4">
        <v>0.40039999999999998</v>
      </c>
      <c r="P4294" s="4">
        <v>0.50390000000000001</v>
      </c>
    </row>
    <row r="4295" spans="1:16" x14ac:dyDescent="0.25">
      <c r="A4295" t="s">
        <v>4048</v>
      </c>
      <c r="B4295" s="2">
        <v>0</v>
      </c>
      <c r="E4295" s="4" t="e">
        <v>#N/A</v>
      </c>
      <c r="F4295" s="4">
        <v>0.18</v>
      </c>
      <c r="K4295" s="4">
        <v>0.17</v>
      </c>
      <c r="L4295" s="4">
        <v>0.32090000000000002</v>
      </c>
      <c r="M4295" s="4">
        <v>0.52769999999999995</v>
      </c>
      <c r="N4295" s="4">
        <v>0.48</v>
      </c>
      <c r="O4295" s="4">
        <v>0.40039999999999998</v>
      </c>
      <c r="P4295" s="4">
        <v>0.50390000000000001</v>
      </c>
    </row>
    <row r="4296" spans="1:16" x14ac:dyDescent="0.25">
      <c r="A4296" t="s">
        <v>4049</v>
      </c>
      <c r="B4296" s="2">
        <v>0</v>
      </c>
      <c r="E4296" s="4" t="e">
        <v>#N/A</v>
      </c>
      <c r="F4296" s="4">
        <v>0.18</v>
      </c>
      <c r="K4296" s="4">
        <v>0.17</v>
      </c>
      <c r="L4296" s="4">
        <v>0.32090000000000002</v>
      </c>
      <c r="M4296" s="4">
        <v>0.52769999999999995</v>
      </c>
      <c r="N4296" s="4">
        <v>0.48</v>
      </c>
      <c r="O4296" s="4">
        <v>0.40039999999999998</v>
      </c>
      <c r="P4296" s="4">
        <v>0.50390000000000001</v>
      </c>
    </row>
    <row r="4297" spans="1:16" x14ac:dyDescent="0.25">
      <c r="A4297" t="s">
        <v>4050</v>
      </c>
      <c r="B4297" s="2">
        <v>0</v>
      </c>
      <c r="E4297" s="4" t="e">
        <v>#N/A</v>
      </c>
      <c r="F4297" s="4">
        <v>0.18</v>
      </c>
      <c r="K4297" s="4">
        <v>0.17</v>
      </c>
      <c r="L4297" s="4">
        <v>0.32090000000000002</v>
      </c>
      <c r="M4297" s="4">
        <v>0.52769999999999995</v>
      </c>
      <c r="N4297" s="4">
        <v>0.48</v>
      </c>
      <c r="O4297" s="4">
        <v>0.40039999999999998</v>
      </c>
      <c r="P4297" s="4">
        <v>0.50390000000000001</v>
      </c>
    </row>
    <row r="4298" spans="1:16" x14ac:dyDescent="0.25">
      <c r="A4298" t="s">
        <v>4051</v>
      </c>
      <c r="B4298" s="2">
        <v>0</v>
      </c>
      <c r="E4298" s="4" t="e">
        <v>#N/A</v>
      </c>
      <c r="F4298" s="4">
        <v>0.18</v>
      </c>
      <c r="K4298" s="4">
        <v>0.17</v>
      </c>
      <c r="L4298" s="4">
        <v>0.32090000000000002</v>
      </c>
      <c r="M4298" s="4">
        <v>0.52769999999999995</v>
      </c>
      <c r="N4298" s="4">
        <v>0.48</v>
      </c>
      <c r="O4298" s="4">
        <v>0.40039999999999998</v>
      </c>
      <c r="P4298" s="4">
        <v>0.50390000000000001</v>
      </c>
    </row>
    <row r="4299" spans="1:16" x14ac:dyDescent="0.25">
      <c r="A4299" t="s">
        <v>4052</v>
      </c>
      <c r="B4299" s="2">
        <v>0</v>
      </c>
      <c r="E4299" s="4" t="e">
        <v>#N/A</v>
      </c>
      <c r="F4299" s="4">
        <v>0.18</v>
      </c>
      <c r="K4299" s="4">
        <v>0.17</v>
      </c>
      <c r="L4299" s="4">
        <v>0.32090000000000002</v>
      </c>
      <c r="M4299" s="4">
        <v>0.52769999999999995</v>
      </c>
      <c r="N4299" s="4">
        <v>0.48</v>
      </c>
      <c r="O4299" s="4">
        <v>0.40039999999999998</v>
      </c>
      <c r="P4299" s="4">
        <v>0.50390000000000001</v>
      </c>
    </row>
    <row r="4300" spans="1:16" x14ac:dyDescent="0.25">
      <c r="A4300" t="s">
        <v>4053</v>
      </c>
      <c r="B4300" s="2">
        <v>0</v>
      </c>
      <c r="E4300" s="4" t="e">
        <v>#N/A</v>
      </c>
      <c r="F4300" s="4">
        <v>0.18</v>
      </c>
      <c r="K4300" s="4">
        <v>0.17</v>
      </c>
      <c r="L4300" s="4">
        <v>0.32090000000000002</v>
      </c>
      <c r="M4300" s="4">
        <v>0.52769999999999995</v>
      </c>
      <c r="N4300" s="4">
        <v>0.48</v>
      </c>
      <c r="O4300" s="4">
        <v>0.40039999999999998</v>
      </c>
      <c r="P4300" s="4">
        <v>0.50390000000000001</v>
      </c>
    </row>
    <row r="4301" spans="1:16" x14ac:dyDescent="0.25">
      <c r="A4301" t="s">
        <v>4054</v>
      </c>
      <c r="B4301" s="2">
        <v>0</v>
      </c>
      <c r="E4301" s="4" t="e">
        <v>#N/A</v>
      </c>
      <c r="F4301" s="4">
        <v>0.18</v>
      </c>
      <c r="K4301" s="4">
        <v>0.17</v>
      </c>
      <c r="L4301" s="4">
        <v>0.32090000000000002</v>
      </c>
      <c r="M4301" s="4">
        <v>0.52769999999999995</v>
      </c>
      <c r="N4301" s="4">
        <v>0.48</v>
      </c>
      <c r="O4301" s="4">
        <v>0.40039999999999998</v>
      </c>
      <c r="P4301" s="4">
        <v>0.50390000000000001</v>
      </c>
    </row>
    <row r="4302" spans="1:16" x14ac:dyDescent="0.25">
      <c r="A4302" t="s">
        <v>4055</v>
      </c>
      <c r="B4302" s="2">
        <v>0</v>
      </c>
      <c r="E4302" s="4" t="e">
        <v>#N/A</v>
      </c>
      <c r="F4302" s="4">
        <v>0.18</v>
      </c>
      <c r="K4302" s="4">
        <v>0.17</v>
      </c>
      <c r="L4302" s="4">
        <v>0.32090000000000002</v>
      </c>
      <c r="M4302" s="4">
        <v>0.52769999999999995</v>
      </c>
      <c r="N4302" s="4">
        <v>0.48</v>
      </c>
      <c r="O4302" s="4">
        <v>0.40039999999999998</v>
      </c>
      <c r="P4302" s="4">
        <v>0.50390000000000001</v>
      </c>
    </row>
    <row r="4303" spans="1:16" x14ac:dyDescent="0.25">
      <c r="A4303" t="s">
        <v>4056</v>
      </c>
      <c r="B4303" s="2">
        <v>0</v>
      </c>
      <c r="E4303" s="4" t="e">
        <v>#N/A</v>
      </c>
      <c r="F4303" s="4">
        <v>0.18</v>
      </c>
      <c r="K4303" s="4">
        <v>0.17</v>
      </c>
      <c r="L4303" s="4">
        <v>0.32090000000000002</v>
      </c>
      <c r="M4303" s="4">
        <v>0.52769999999999995</v>
      </c>
      <c r="N4303" s="4">
        <v>0.48</v>
      </c>
      <c r="O4303" s="4">
        <v>0.40039999999999998</v>
      </c>
      <c r="P4303" s="4">
        <v>0.50390000000000001</v>
      </c>
    </row>
    <row r="4304" spans="1:16" x14ac:dyDescent="0.25">
      <c r="A4304" t="s">
        <v>4057</v>
      </c>
      <c r="B4304" s="2">
        <v>0</v>
      </c>
      <c r="E4304" s="4" t="e">
        <v>#N/A</v>
      </c>
      <c r="F4304" s="4">
        <v>0.18</v>
      </c>
      <c r="K4304" s="4">
        <v>0.17</v>
      </c>
      <c r="L4304" s="4">
        <v>0.32090000000000002</v>
      </c>
      <c r="M4304" s="4">
        <v>0.52769999999999995</v>
      </c>
      <c r="N4304" s="4">
        <v>0.48</v>
      </c>
      <c r="O4304" s="4">
        <v>0.40039999999999998</v>
      </c>
      <c r="P4304" s="4">
        <v>0.50390000000000001</v>
      </c>
    </row>
    <row r="4305" spans="1:16" x14ac:dyDescent="0.25">
      <c r="A4305" t="s">
        <v>4058</v>
      </c>
      <c r="B4305" s="2">
        <v>0</v>
      </c>
      <c r="E4305" s="4" t="e">
        <v>#N/A</v>
      </c>
      <c r="F4305" s="4">
        <v>0.18</v>
      </c>
      <c r="K4305" s="4">
        <v>0.17</v>
      </c>
      <c r="L4305" s="4">
        <v>0.32090000000000002</v>
      </c>
      <c r="M4305" s="4">
        <v>0.52769999999999995</v>
      </c>
      <c r="N4305" s="4">
        <v>0.48</v>
      </c>
      <c r="O4305" s="4">
        <v>0.40039999999999998</v>
      </c>
      <c r="P4305" s="4">
        <v>0.50390000000000001</v>
      </c>
    </row>
    <row r="4306" spans="1:16" x14ac:dyDescent="0.25">
      <c r="A4306" t="s">
        <v>4059</v>
      </c>
      <c r="B4306" s="2">
        <v>0</v>
      </c>
      <c r="E4306" s="4" t="e">
        <v>#N/A</v>
      </c>
      <c r="F4306" s="4">
        <v>0.18</v>
      </c>
      <c r="K4306" s="4">
        <v>0.17</v>
      </c>
      <c r="L4306" s="4">
        <v>0.32090000000000002</v>
      </c>
      <c r="M4306" s="4">
        <v>0.52769999999999995</v>
      </c>
      <c r="N4306" s="4">
        <v>0.48</v>
      </c>
      <c r="O4306" s="4">
        <v>0.40039999999999998</v>
      </c>
      <c r="P4306" s="4">
        <v>0.50390000000000001</v>
      </c>
    </row>
    <row r="4307" spans="1:16" x14ac:dyDescent="0.25">
      <c r="A4307" t="s">
        <v>4060</v>
      </c>
      <c r="B4307" s="2">
        <v>0</v>
      </c>
      <c r="E4307" s="4" t="e">
        <v>#N/A</v>
      </c>
      <c r="F4307" s="4">
        <v>0.18</v>
      </c>
      <c r="K4307" s="4">
        <v>0.17</v>
      </c>
      <c r="L4307" s="4">
        <v>0.32090000000000002</v>
      </c>
      <c r="M4307" s="4">
        <v>0.52769999999999995</v>
      </c>
      <c r="N4307" s="4">
        <v>0.48</v>
      </c>
      <c r="O4307" s="4">
        <v>0.40039999999999998</v>
      </c>
      <c r="P4307" s="4">
        <v>0.50390000000000001</v>
      </c>
    </row>
    <row r="4308" spans="1:16" x14ac:dyDescent="0.25">
      <c r="A4308" t="s">
        <v>4061</v>
      </c>
      <c r="B4308" s="2">
        <v>0</v>
      </c>
      <c r="E4308" s="4" t="e">
        <v>#N/A</v>
      </c>
      <c r="F4308" s="4">
        <v>0.18</v>
      </c>
      <c r="K4308" s="4">
        <v>0.17</v>
      </c>
      <c r="L4308" s="4">
        <v>0.32090000000000002</v>
      </c>
      <c r="M4308" s="4">
        <v>0.52769999999999995</v>
      </c>
      <c r="N4308" s="4">
        <v>0.48</v>
      </c>
      <c r="O4308" s="4">
        <v>0.40039999999999998</v>
      </c>
      <c r="P4308" s="4">
        <v>0.50390000000000001</v>
      </c>
    </row>
    <row r="4309" spans="1:16" x14ac:dyDescent="0.25">
      <c r="A4309" t="s">
        <v>4062</v>
      </c>
      <c r="B4309" s="2">
        <v>0</v>
      </c>
      <c r="E4309" s="4" t="e">
        <v>#N/A</v>
      </c>
      <c r="F4309" s="4">
        <v>0.18</v>
      </c>
      <c r="K4309" s="4">
        <v>0.17</v>
      </c>
      <c r="L4309" s="4">
        <v>0.32090000000000002</v>
      </c>
      <c r="M4309" s="4">
        <v>0.52769999999999995</v>
      </c>
      <c r="N4309" s="4">
        <v>0.48</v>
      </c>
      <c r="O4309" s="4">
        <v>0.40039999999999998</v>
      </c>
      <c r="P4309" s="4">
        <v>0.50390000000000001</v>
      </c>
    </row>
    <row r="4310" spans="1:16" x14ac:dyDescent="0.25">
      <c r="A4310" t="s">
        <v>4063</v>
      </c>
      <c r="B4310" s="2">
        <v>0</v>
      </c>
      <c r="E4310" s="4" t="e">
        <v>#N/A</v>
      </c>
      <c r="F4310" s="4">
        <v>0.18</v>
      </c>
      <c r="K4310" s="4">
        <v>0.17</v>
      </c>
      <c r="L4310" s="4">
        <v>0.32090000000000002</v>
      </c>
      <c r="M4310" s="4">
        <v>0.52769999999999995</v>
      </c>
      <c r="N4310" s="4">
        <v>0.48</v>
      </c>
      <c r="O4310" s="4">
        <v>0.40039999999999998</v>
      </c>
      <c r="P4310" s="4">
        <v>0.50390000000000001</v>
      </c>
    </row>
    <row r="4311" spans="1:16" x14ac:dyDescent="0.25">
      <c r="A4311" t="s">
        <v>4064</v>
      </c>
      <c r="B4311" s="2">
        <v>0</v>
      </c>
      <c r="E4311" s="4" t="e">
        <v>#N/A</v>
      </c>
      <c r="F4311" s="4">
        <v>0.18</v>
      </c>
      <c r="K4311" s="4">
        <v>0.17</v>
      </c>
      <c r="L4311" s="4">
        <v>0.32090000000000002</v>
      </c>
      <c r="M4311" s="4">
        <v>0.52769999999999995</v>
      </c>
      <c r="N4311" s="4">
        <v>0.48</v>
      </c>
      <c r="O4311" s="4">
        <v>0.40039999999999998</v>
      </c>
      <c r="P4311" s="4">
        <v>0.50390000000000001</v>
      </c>
    </row>
    <row r="4312" spans="1:16" x14ac:dyDescent="0.25">
      <c r="A4312" t="s">
        <v>4065</v>
      </c>
      <c r="B4312" s="2">
        <v>0</v>
      </c>
      <c r="E4312" s="4" t="e">
        <v>#N/A</v>
      </c>
      <c r="F4312" s="4">
        <v>0.18</v>
      </c>
      <c r="K4312" s="4">
        <v>0.17</v>
      </c>
      <c r="L4312" s="4">
        <v>0.32090000000000002</v>
      </c>
      <c r="M4312" s="4">
        <v>0.52769999999999995</v>
      </c>
      <c r="N4312" s="4">
        <v>0.48</v>
      </c>
      <c r="O4312" s="4">
        <v>0.40039999999999998</v>
      </c>
      <c r="P4312" s="4">
        <v>0.50390000000000001</v>
      </c>
    </row>
    <row r="4313" spans="1:16" x14ac:dyDescent="0.25">
      <c r="A4313" t="s">
        <v>4066</v>
      </c>
      <c r="B4313" s="2">
        <v>0</v>
      </c>
      <c r="E4313" s="4" t="e">
        <v>#N/A</v>
      </c>
      <c r="F4313" s="4">
        <v>0.18</v>
      </c>
      <c r="K4313" s="4">
        <v>0.17</v>
      </c>
      <c r="L4313" s="4">
        <v>0.32090000000000002</v>
      </c>
      <c r="M4313" s="4">
        <v>0.52769999999999995</v>
      </c>
      <c r="N4313" s="4">
        <v>0.48</v>
      </c>
      <c r="O4313" s="4">
        <v>0.40039999999999998</v>
      </c>
      <c r="P4313" s="4">
        <v>0.50390000000000001</v>
      </c>
    </row>
    <row r="4314" spans="1:16" x14ac:dyDescent="0.25">
      <c r="A4314" t="s">
        <v>4067</v>
      </c>
      <c r="B4314" s="2">
        <v>0</v>
      </c>
      <c r="E4314" s="4" t="e">
        <v>#N/A</v>
      </c>
      <c r="F4314" s="4">
        <v>0.18</v>
      </c>
      <c r="K4314" s="4">
        <v>0.17</v>
      </c>
      <c r="L4314" s="4">
        <v>0.32090000000000002</v>
      </c>
      <c r="M4314" s="4">
        <v>0.52769999999999995</v>
      </c>
      <c r="N4314" s="4">
        <v>0.48</v>
      </c>
      <c r="O4314" s="4">
        <v>0.40039999999999998</v>
      </c>
      <c r="P4314" s="4">
        <v>0.50390000000000001</v>
      </c>
    </row>
    <row r="4315" spans="1:16" x14ac:dyDescent="0.25">
      <c r="A4315" t="s">
        <v>4068</v>
      </c>
      <c r="B4315" s="2">
        <v>0</v>
      </c>
      <c r="E4315" s="4" t="e">
        <v>#N/A</v>
      </c>
      <c r="F4315" s="4">
        <v>0.18</v>
      </c>
      <c r="K4315" s="4">
        <v>0.17</v>
      </c>
      <c r="L4315" s="4">
        <v>0.32090000000000002</v>
      </c>
      <c r="M4315" s="4">
        <v>0.52769999999999995</v>
      </c>
      <c r="N4315" s="4">
        <v>0.48</v>
      </c>
      <c r="O4315" s="4">
        <v>0.40039999999999998</v>
      </c>
      <c r="P4315" s="4">
        <v>0.50390000000000001</v>
      </c>
    </row>
    <row r="4316" spans="1:16" x14ac:dyDescent="0.25">
      <c r="A4316" t="s">
        <v>4069</v>
      </c>
      <c r="B4316" s="2">
        <v>0</v>
      </c>
      <c r="E4316" s="4" t="e">
        <v>#N/A</v>
      </c>
      <c r="F4316" s="4">
        <v>0.18</v>
      </c>
      <c r="K4316" s="4">
        <v>0.17</v>
      </c>
      <c r="L4316" s="4">
        <v>0.32090000000000002</v>
      </c>
      <c r="M4316" s="4">
        <v>0.52769999999999995</v>
      </c>
      <c r="N4316" s="4">
        <v>0.48</v>
      </c>
      <c r="O4316" s="4">
        <v>0.40039999999999998</v>
      </c>
      <c r="P4316" s="4">
        <v>0.50390000000000001</v>
      </c>
    </row>
    <row r="4317" spans="1:16" x14ac:dyDescent="0.25">
      <c r="A4317" t="s">
        <v>4070</v>
      </c>
      <c r="B4317" s="2">
        <v>0</v>
      </c>
      <c r="E4317" s="4" t="e">
        <v>#N/A</v>
      </c>
      <c r="F4317" s="4">
        <v>0.18</v>
      </c>
      <c r="K4317" s="4">
        <v>0.17</v>
      </c>
      <c r="L4317" s="4">
        <v>0.32090000000000002</v>
      </c>
      <c r="M4317" s="4">
        <v>0.52769999999999995</v>
      </c>
      <c r="N4317" s="4">
        <v>0.48</v>
      </c>
      <c r="O4317" s="4">
        <v>0.40039999999999998</v>
      </c>
      <c r="P4317" s="4">
        <v>0.50390000000000001</v>
      </c>
    </row>
    <row r="4318" spans="1:16" x14ac:dyDescent="0.25">
      <c r="A4318" t="s">
        <v>4071</v>
      </c>
      <c r="B4318" s="2">
        <v>0</v>
      </c>
      <c r="E4318" s="4" t="e">
        <v>#N/A</v>
      </c>
      <c r="F4318" s="4">
        <v>0.18</v>
      </c>
      <c r="K4318" s="4">
        <v>0.17</v>
      </c>
      <c r="L4318" s="4">
        <v>0.32090000000000002</v>
      </c>
      <c r="M4318" s="4">
        <v>0.52769999999999995</v>
      </c>
      <c r="N4318" s="4">
        <v>0.48</v>
      </c>
      <c r="O4318" s="4">
        <v>0.40039999999999998</v>
      </c>
      <c r="P4318" s="4">
        <v>0.50390000000000001</v>
      </c>
    </row>
    <row r="4319" spans="1:16" x14ac:dyDescent="0.25">
      <c r="A4319" t="s">
        <v>4072</v>
      </c>
      <c r="B4319" s="2">
        <v>0</v>
      </c>
      <c r="E4319" s="4" t="e">
        <v>#N/A</v>
      </c>
      <c r="F4319" s="4">
        <v>0.18</v>
      </c>
      <c r="K4319" s="4">
        <v>0.17</v>
      </c>
      <c r="L4319" s="4">
        <v>0.32090000000000002</v>
      </c>
      <c r="M4319" s="4">
        <v>0.52769999999999995</v>
      </c>
      <c r="N4319" s="4">
        <v>0.48</v>
      </c>
      <c r="O4319" s="4">
        <v>0.40039999999999998</v>
      </c>
      <c r="P4319" s="4">
        <v>0.50390000000000001</v>
      </c>
    </row>
    <row r="4320" spans="1:16" x14ac:dyDescent="0.25">
      <c r="A4320" t="s">
        <v>4073</v>
      </c>
      <c r="B4320" s="2">
        <v>0</v>
      </c>
      <c r="E4320" s="4" t="e">
        <v>#N/A</v>
      </c>
      <c r="F4320" s="4">
        <v>0.18</v>
      </c>
      <c r="K4320" s="4">
        <v>0.17</v>
      </c>
      <c r="L4320" s="4">
        <v>0.32090000000000002</v>
      </c>
      <c r="M4320" s="4">
        <v>0.52769999999999995</v>
      </c>
      <c r="N4320" s="4">
        <v>0.48</v>
      </c>
      <c r="O4320" s="4">
        <v>0.40039999999999998</v>
      </c>
      <c r="P4320" s="4">
        <v>0.50390000000000001</v>
      </c>
    </row>
    <row r="4321" spans="1:16" x14ac:dyDescent="0.25">
      <c r="A4321" t="s">
        <v>4074</v>
      </c>
      <c r="B4321" s="2">
        <v>0</v>
      </c>
      <c r="E4321" s="4" t="e">
        <v>#N/A</v>
      </c>
      <c r="F4321" s="4">
        <v>0.18</v>
      </c>
      <c r="K4321" s="4">
        <v>0.17</v>
      </c>
      <c r="L4321" s="4">
        <v>0.32090000000000002</v>
      </c>
      <c r="M4321" s="4">
        <v>0.52769999999999995</v>
      </c>
      <c r="N4321" s="4">
        <v>0.48</v>
      </c>
      <c r="O4321" s="4">
        <v>0.40039999999999998</v>
      </c>
      <c r="P4321" s="4">
        <v>0.50390000000000001</v>
      </c>
    </row>
    <row r="4322" spans="1:16" x14ac:dyDescent="0.25">
      <c r="A4322" t="s">
        <v>4075</v>
      </c>
      <c r="B4322" s="2">
        <v>0</v>
      </c>
      <c r="E4322" s="4" t="e">
        <v>#N/A</v>
      </c>
      <c r="F4322" s="4">
        <v>0.18</v>
      </c>
      <c r="K4322" s="4">
        <v>0.17</v>
      </c>
      <c r="L4322" s="4">
        <v>0.32090000000000002</v>
      </c>
      <c r="M4322" s="4">
        <v>0.52769999999999995</v>
      </c>
      <c r="N4322" s="4">
        <v>0.48</v>
      </c>
      <c r="O4322" s="4">
        <v>0.40039999999999998</v>
      </c>
      <c r="P4322" s="4">
        <v>0.50390000000000001</v>
      </c>
    </row>
    <row r="4323" spans="1:16" x14ac:dyDescent="0.25">
      <c r="A4323" t="s">
        <v>4076</v>
      </c>
      <c r="B4323" s="2">
        <v>0</v>
      </c>
      <c r="E4323" s="4" t="e">
        <v>#N/A</v>
      </c>
      <c r="F4323" s="4">
        <v>0.18</v>
      </c>
      <c r="K4323" s="4">
        <v>0.17</v>
      </c>
      <c r="L4323" s="4">
        <v>0.32090000000000002</v>
      </c>
      <c r="M4323" s="4">
        <v>0.52769999999999995</v>
      </c>
      <c r="N4323" s="4">
        <v>0.48</v>
      </c>
      <c r="O4323" s="4">
        <v>0.40039999999999998</v>
      </c>
      <c r="P4323" s="4">
        <v>0.50390000000000001</v>
      </c>
    </row>
    <row r="4324" spans="1:16" x14ac:dyDescent="0.25">
      <c r="A4324" t="s">
        <v>4077</v>
      </c>
      <c r="B4324" s="2">
        <v>0</v>
      </c>
      <c r="E4324" s="4" t="e">
        <v>#N/A</v>
      </c>
      <c r="F4324" s="4">
        <v>0.18</v>
      </c>
      <c r="K4324" s="4">
        <v>0.17</v>
      </c>
      <c r="L4324" s="4">
        <v>0.32090000000000002</v>
      </c>
      <c r="M4324" s="4">
        <v>0.52769999999999995</v>
      </c>
      <c r="N4324" s="4">
        <v>0.48</v>
      </c>
      <c r="O4324" s="4">
        <v>0.40039999999999998</v>
      </c>
      <c r="P4324" s="4">
        <v>0.50390000000000001</v>
      </c>
    </row>
    <row r="4325" spans="1:16" x14ac:dyDescent="0.25">
      <c r="A4325" t="s">
        <v>4078</v>
      </c>
      <c r="B4325" s="2">
        <v>0</v>
      </c>
      <c r="E4325" s="4" t="e">
        <v>#N/A</v>
      </c>
      <c r="F4325" s="4">
        <v>0.18</v>
      </c>
      <c r="K4325" s="4">
        <v>0.17</v>
      </c>
      <c r="L4325" s="4">
        <v>0.32090000000000002</v>
      </c>
      <c r="M4325" s="4">
        <v>0.52769999999999995</v>
      </c>
      <c r="N4325" s="4">
        <v>0.48</v>
      </c>
      <c r="O4325" s="4">
        <v>0.40039999999999998</v>
      </c>
      <c r="P4325" s="4">
        <v>0.50390000000000001</v>
      </c>
    </row>
    <row r="4326" spans="1:16" x14ac:dyDescent="0.25">
      <c r="A4326" t="s">
        <v>4079</v>
      </c>
      <c r="B4326" s="2">
        <v>0</v>
      </c>
      <c r="E4326" s="4" t="e">
        <v>#N/A</v>
      </c>
      <c r="F4326" s="4">
        <v>0.18</v>
      </c>
      <c r="K4326" s="4">
        <v>0.17</v>
      </c>
      <c r="L4326" s="4">
        <v>0.32090000000000002</v>
      </c>
      <c r="M4326" s="4">
        <v>0.52769999999999995</v>
      </c>
      <c r="N4326" s="4">
        <v>0.48</v>
      </c>
      <c r="O4326" s="4">
        <v>0.40039999999999998</v>
      </c>
      <c r="P4326" s="4">
        <v>0.50390000000000001</v>
      </c>
    </row>
    <row r="4327" spans="1:16" x14ac:dyDescent="0.25">
      <c r="A4327" t="s">
        <v>4080</v>
      </c>
      <c r="B4327" s="2">
        <v>0</v>
      </c>
      <c r="E4327" s="4" t="e">
        <v>#N/A</v>
      </c>
      <c r="F4327" s="4">
        <v>0.18</v>
      </c>
      <c r="K4327" s="4">
        <v>0.17</v>
      </c>
      <c r="L4327" s="4">
        <v>0.32090000000000002</v>
      </c>
      <c r="M4327" s="4">
        <v>0.52769999999999995</v>
      </c>
      <c r="N4327" s="4">
        <v>0.48</v>
      </c>
      <c r="O4327" s="4">
        <v>0.40039999999999998</v>
      </c>
      <c r="P4327" s="4">
        <v>0.50390000000000001</v>
      </c>
    </row>
    <row r="4328" spans="1:16" x14ac:dyDescent="0.25">
      <c r="A4328" t="s">
        <v>4081</v>
      </c>
      <c r="B4328" s="2">
        <v>0</v>
      </c>
      <c r="E4328" s="4" t="e">
        <v>#N/A</v>
      </c>
      <c r="F4328" s="4">
        <v>0.18</v>
      </c>
      <c r="K4328" s="4">
        <v>0.17</v>
      </c>
      <c r="L4328" s="4">
        <v>0.32090000000000002</v>
      </c>
      <c r="M4328" s="4">
        <v>0.52769999999999995</v>
      </c>
      <c r="N4328" s="4">
        <v>0.48</v>
      </c>
      <c r="O4328" s="4">
        <v>0.40039999999999998</v>
      </c>
      <c r="P4328" s="4">
        <v>0.50390000000000001</v>
      </c>
    </row>
    <row r="4329" spans="1:16" x14ac:dyDescent="0.25">
      <c r="A4329" t="s">
        <v>4082</v>
      </c>
      <c r="B4329" s="2">
        <v>0</v>
      </c>
      <c r="E4329" s="4" t="e">
        <v>#N/A</v>
      </c>
      <c r="F4329" s="4">
        <v>0.18</v>
      </c>
      <c r="K4329" s="4">
        <v>0.17</v>
      </c>
      <c r="L4329" s="4">
        <v>0.32090000000000002</v>
      </c>
      <c r="M4329" s="4">
        <v>0.52769999999999995</v>
      </c>
      <c r="N4329" s="4">
        <v>0.48</v>
      </c>
      <c r="O4329" s="4">
        <v>0.40039999999999998</v>
      </c>
      <c r="P4329" s="4">
        <v>0.50390000000000001</v>
      </c>
    </row>
    <row r="4330" spans="1:16" x14ac:dyDescent="0.25">
      <c r="A4330" t="s">
        <v>4083</v>
      </c>
      <c r="B4330" s="2">
        <v>0</v>
      </c>
      <c r="E4330" s="4" t="e">
        <v>#N/A</v>
      </c>
      <c r="F4330" s="4">
        <v>0.18</v>
      </c>
      <c r="K4330" s="4">
        <v>0.17</v>
      </c>
      <c r="L4330" s="4">
        <v>0.32090000000000002</v>
      </c>
      <c r="M4330" s="4">
        <v>0.52769999999999995</v>
      </c>
      <c r="N4330" s="4">
        <v>0.48</v>
      </c>
      <c r="O4330" s="4">
        <v>0.40039999999999998</v>
      </c>
      <c r="P4330" s="4">
        <v>0.50390000000000001</v>
      </c>
    </row>
    <row r="4331" spans="1:16" x14ac:dyDescent="0.25">
      <c r="A4331" t="s">
        <v>4084</v>
      </c>
      <c r="B4331" s="2">
        <v>0</v>
      </c>
      <c r="E4331" s="4" t="e">
        <v>#N/A</v>
      </c>
      <c r="F4331" s="4">
        <v>0.18</v>
      </c>
      <c r="K4331" s="4">
        <v>0.17</v>
      </c>
      <c r="L4331" s="4">
        <v>0.32090000000000002</v>
      </c>
      <c r="M4331" s="4">
        <v>0.52769999999999995</v>
      </c>
      <c r="N4331" s="4">
        <v>0.48</v>
      </c>
      <c r="O4331" s="4">
        <v>0.40039999999999998</v>
      </c>
      <c r="P4331" s="4">
        <v>0.50390000000000001</v>
      </c>
    </row>
    <row r="4332" spans="1:16" x14ac:dyDescent="0.25">
      <c r="A4332" t="s">
        <v>4085</v>
      </c>
      <c r="B4332" s="2">
        <v>0</v>
      </c>
      <c r="E4332" s="4" t="e">
        <v>#N/A</v>
      </c>
      <c r="F4332" s="4">
        <v>0.18</v>
      </c>
      <c r="K4332" s="4">
        <v>0.17</v>
      </c>
      <c r="L4332" s="4">
        <v>0.32090000000000002</v>
      </c>
      <c r="M4332" s="4">
        <v>0.52769999999999995</v>
      </c>
      <c r="N4332" s="4">
        <v>0.48</v>
      </c>
      <c r="O4332" s="4">
        <v>0.40039999999999998</v>
      </c>
      <c r="P4332" s="4">
        <v>0.50390000000000001</v>
      </c>
    </row>
    <row r="4333" spans="1:16" x14ac:dyDescent="0.25">
      <c r="A4333" t="s">
        <v>4086</v>
      </c>
      <c r="B4333" s="2">
        <v>0</v>
      </c>
      <c r="E4333" s="4" t="e">
        <v>#N/A</v>
      </c>
      <c r="F4333" s="4">
        <v>0.18</v>
      </c>
      <c r="K4333" s="4">
        <v>0.17</v>
      </c>
      <c r="L4333" s="4">
        <v>0.32090000000000002</v>
      </c>
      <c r="M4333" s="4">
        <v>0.52769999999999995</v>
      </c>
      <c r="N4333" s="4">
        <v>0.48</v>
      </c>
      <c r="O4333" s="4">
        <v>0.40039999999999998</v>
      </c>
      <c r="P4333" s="4">
        <v>0.50390000000000001</v>
      </c>
    </row>
    <row r="4334" spans="1:16" x14ac:dyDescent="0.25">
      <c r="A4334" t="s">
        <v>4087</v>
      </c>
      <c r="B4334" s="2">
        <v>0</v>
      </c>
      <c r="E4334" s="4" t="e">
        <v>#N/A</v>
      </c>
      <c r="F4334" s="4">
        <v>0.18</v>
      </c>
      <c r="K4334" s="4">
        <v>0.17</v>
      </c>
      <c r="L4334" s="4">
        <v>0.32090000000000002</v>
      </c>
      <c r="M4334" s="4">
        <v>0.52769999999999995</v>
      </c>
      <c r="N4334" s="4">
        <v>0.48</v>
      </c>
      <c r="O4334" s="4">
        <v>0.40039999999999998</v>
      </c>
      <c r="P4334" s="4">
        <v>0.50390000000000001</v>
      </c>
    </row>
    <row r="4335" spans="1:16" x14ac:dyDescent="0.25">
      <c r="A4335" t="s">
        <v>4088</v>
      </c>
      <c r="B4335" s="2">
        <v>0</v>
      </c>
      <c r="E4335" s="4" t="e">
        <v>#N/A</v>
      </c>
      <c r="F4335" s="4">
        <v>0.18</v>
      </c>
      <c r="K4335" s="4">
        <v>0.17</v>
      </c>
      <c r="L4335" s="4">
        <v>0.32090000000000002</v>
      </c>
      <c r="M4335" s="4">
        <v>0.52769999999999995</v>
      </c>
      <c r="N4335" s="4">
        <v>0.48</v>
      </c>
      <c r="O4335" s="4">
        <v>0.40039999999999998</v>
      </c>
      <c r="P4335" s="4">
        <v>0.50390000000000001</v>
      </c>
    </row>
    <row r="4336" spans="1:16" x14ac:dyDescent="0.25">
      <c r="A4336" t="s">
        <v>4089</v>
      </c>
      <c r="B4336" s="2">
        <v>0</v>
      </c>
      <c r="E4336" s="4" t="e">
        <v>#N/A</v>
      </c>
      <c r="F4336" s="4">
        <v>0.18</v>
      </c>
      <c r="K4336" s="4">
        <v>0.17</v>
      </c>
      <c r="L4336" s="4">
        <v>0.32090000000000002</v>
      </c>
      <c r="M4336" s="4">
        <v>0.52769999999999995</v>
      </c>
      <c r="N4336" s="4">
        <v>0.48</v>
      </c>
      <c r="O4336" s="4">
        <v>0.40039999999999998</v>
      </c>
      <c r="P4336" s="4">
        <v>0.50390000000000001</v>
      </c>
    </row>
    <row r="4337" spans="1:16" x14ac:dyDescent="0.25">
      <c r="A4337" t="s">
        <v>4090</v>
      </c>
      <c r="B4337" s="2">
        <v>0</v>
      </c>
      <c r="E4337" s="4" t="e">
        <v>#N/A</v>
      </c>
      <c r="F4337" s="4">
        <v>0.18</v>
      </c>
      <c r="K4337" s="4">
        <v>0.17</v>
      </c>
      <c r="L4337" s="4">
        <v>0.32090000000000002</v>
      </c>
      <c r="M4337" s="4">
        <v>0.52769999999999995</v>
      </c>
      <c r="N4337" s="4">
        <v>0.48</v>
      </c>
      <c r="O4337" s="4">
        <v>0.40039999999999998</v>
      </c>
      <c r="P4337" s="4">
        <v>0.50390000000000001</v>
      </c>
    </row>
    <row r="4338" spans="1:16" x14ac:dyDescent="0.25">
      <c r="A4338" t="s">
        <v>4091</v>
      </c>
      <c r="B4338" s="2">
        <v>0</v>
      </c>
      <c r="E4338" s="4" t="e">
        <v>#N/A</v>
      </c>
      <c r="F4338" s="4">
        <v>0.18</v>
      </c>
      <c r="K4338" s="4">
        <v>0.17</v>
      </c>
      <c r="L4338" s="4">
        <v>0.32090000000000002</v>
      </c>
      <c r="M4338" s="4">
        <v>0.52769999999999995</v>
      </c>
      <c r="N4338" s="4">
        <v>0.48</v>
      </c>
      <c r="O4338" s="4">
        <v>0.40039999999999998</v>
      </c>
      <c r="P4338" s="4">
        <v>0.50390000000000001</v>
      </c>
    </row>
    <row r="4339" spans="1:16" x14ac:dyDescent="0.25">
      <c r="A4339" t="s">
        <v>4092</v>
      </c>
      <c r="B4339" s="2">
        <v>0</v>
      </c>
      <c r="E4339" s="4" t="e">
        <v>#N/A</v>
      </c>
      <c r="F4339" s="4">
        <v>0.18</v>
      </c>
      <c r="K4339" s="4">
        <v>0.17</v>
      </c>
      <c r="L4339" s="4">
        <v>0.32090000000000002</v>
      </c>
      <c r="M4339" s="4">
        <v>0.52769999999999995</v>
      </c>
      <c r="N4339" s="4">
        <v>0.48</v>
      </c>
      <c r="O4339" s="4">
        <v>0.40039999999999998</v>
      </c>
      <c r="P4339" s="4">
        <v>0.50390000000000001</v>
      </c>
    </row>
    <row r="4340" spans="1:16" x14ac:dyDescent="0.25">
      <c r="A4340" t="s">
        <v>4093</v>
      </c>
      <c r="B4340" s="2">
        <v>0</v>
      </c>
      <c r="E4340" s="4" t="e">
        <v>#N/A</v>
      </c>
      <c r="F4340" s="4">
        <v>0.18</v>
      </c>
      <c r="K4340" s="4">
        <v>0.17</v>
      </c>
      <c r="L4340" s="4">
        <v>0.32090000000000002</v>
      </c>
      <c r="M4340" s="4">
        <v>0.52769999999999995</v>
      </c>
      <c r="N4340" s="4">
        <v>0.48</v>
      </c>
      <c r="O4340" s="4">
        <v>0.40039999999999998</v>
      </c>
      <c r="P4340" s="4">
        <v>0.50390000000000001</v>
      </c>
    </row>
    <row r="4341" spans="1:16" x14ac:dyDescent="0.25">
      <c r="A4341" t="s">
        <v>4094</v>
      </c>
      <c r="B4341" s="2">
        <v>0</v>
      </c>
      <c r="E4341" s="4" t="e">
        <v>#N/A</v>
      </c>
      <c r="F4341" s="4">
        <v>0.18</v>
      </c>
      <c r="K4341" s="4">
        <v>0.17</v>
      </c>
      <c r="L4341" s="4">
        <v>0.32090000000000002</v>
      </c>
      <c r="M4341" s="4">
        <v>0.52769999999999995</v>
      </c>
      <c r="N4341" s="4">
        <v>0.48</v>
      </c>
      <c r="O4341" s="4">
        <v>0.40039999999999998</v>
      </c>
      <c r="P4341" s="4">
        <v>0.50390000000000001</v>
      </c>
    </row>
    <row r="4342" spans="1:16" x14ac:dyDescent="0.25">
      <c r="A4342" t="s">
        <v>4095</v>
      </c>
      <c r="B4342" s="2">
        <v>0</v>
      </c>
      <c r="E4342" s="4" t="e">
        <v>#N/A</v>
      </c>
      <c r="F4342" s="4">
        <v>0.18</v>
      </c>
      <c r="K4342" s="4">
        <v>0.17</v>
      </c>
      <c r="L4342" s="4">
        <v>0.32090000000000002</v>
      </c>
      <c r="M4342" s="4">
        <v>0.52769999999999995</v>
      </c>
      <c r="N4342" s="4">
        <v>0.48</v>
      </c>
      <c r="O4342" s="4">
        <v>0.40039999999999998</v>
      </c>
      <c r="P4342" s="4">
        <v>0.50390000000000001</v>
      </c>
    </row>
    <row r="4343" spans="1:16" x14ac:dyDescent="0.25">
      <c r="A4343" t="s">
        <v>4096</v>
      </c>
      <c r="B4343" s="2">
        <v>0</v>
      </c>
      <c r="E4343" s="4" t="e">
        <v>#N/A</v>
      </c>
      <c r="F4343" s="4">
        <v>0.18</v>
      </c>
      <c r="K4343" s="4">
        <v>0.17</v>
      </c>
      <c r="L4343" s="4">
        <v>0.32090000000000002</v>
      </c>
      <c r="M4343" s="4">
        <v>0.52769999999999995</v>
      </c>
      <c r="N4343" s="4">
        <v>0.48</v>
      </c>
      <c r="O4343" s="4">
        <v>0.40039999999999998</v>
      </c>
      <c r="P4343" s="4">
        <v>0.50390000000000001</v>
      </c>
    </row>
    <row r="4344" spans="1:16" x14ac:dyDescent="0.25">
      <c r="A4344" t="s">
        <v>4097</v>
      </c>
      <c r="B4344" s="2">
        <v>0</v>
      </c>
      <c r="E4344" s="4" t="e">
        <v>#N/A</v>
      </c>
      <c r="F4344" s="4">
        <v>0.18</v>
      </c>
      <c r="K4344" s="4">
        <v>0.17</v>
      </c>
      <c r="L4344" s="4">
        <v>0.32090000000000002</v>
      </c>
      <c r="M4344" s="4">
        <v>0.52769999999999995</v>
      </c>
      <c r="N4344" s="4">
        <v>0.48</v>
      </c>
      <c r="O4344" s="4">
        <v>0.40039999999999998</v>
      </c>
      <c r="P4344" s="4">
        <v>0.50390000000000001</v>
      </c>
    </row>
    <row r="4345" spans="1:16" x14ac:dyDescent="0.25">
      <c r="A4345" t="s">
        <v>4098</v>
      </c>
      <c r="B4345" s="2">
        <v>0</v>
      </c>
      <c r="E4345" s="4" t="e">
        <v>#N/A</v>
      </c>
      <c r="F4345" s="4">
        <v>0.18</v>
      </c>
      <c r="K4345" s="4">
        <v>0.17</v>
      </c>
      <c r="L4345" s="4">
        <v>0.32090000000000002</v>
      </c>
      <c r="M4345" s="4">
        <v>0.52769999999999995</v>
      </c>
      <c r="N4345" s="4">
        <v>0.48</v>
      </c>
      <c r="O4345" s="4">
        <v>0.40039999999999998</v>
      </c>
      <c r="P4345" s="4">
        <v>0.50390000000000001</v>
      </c>
    </row>
    <row r="4346" spans="1:16" x14ac:dyDescent="0.25">
      <c r="A4346" t="s">
        <v>4099</v>
      </c>
      <c r="B4346" s="2">
        <v>0</v>
      </c>
      <c r="E4346" s="4" t="e">
        <v>#N/A</v>
      </c>
      <c r="F4346" s="4">
        <v>0.18</v>
      </c>
      <c r="K4346" s="4">
        <v>0.17</v>
      </c>
      <c r="L4346" s="4">
        <v>0.32090000000000002</v>
      </c>
      <c r="M4346" s="4">
        <v>0.52769999999999995</v>
      </c>
      <c r="N4346" s="4">
        <v>0.48</v>
      </c>
      <c r="O4346" s="4">
        <v>0.40039999999999998</v>
      </c>
      <c r="P4346" s="4">
        <v>0.50390000000000001</v>
      </c>
    </row>
    <row r="4347" spans="1:16" x14ac:dyDescent="0.25">
      <c r="A4347" t="s">
        <v>4100</v>
      </c>
      <c r="B4347" s="2">
        <v>0</v>
      </c>
      <c r="E4347" s="4" t="e">
        <v>#N/A</v>
      </c>
      <c r="F4347" s="4">
        <v>0.18</v>
      </c>
      <c r="K4347" s="4">
        <v>0.17</v>
      </c>
      <c r="L4347" s="4">
        <v>0.32090000000000002</v>
      </c>
      <c r="M4347" s="4">
        <v>0.52769999999999995</v>
      </c>
      <c r="N4347" s="4">
        <v>0.48</v>
      </c>
      <c r="O4347" s="4">
        <v>0.40039999999999998</v>
      </c>
      <c r="P4347" s="4">
        <v>0.50390000000000001</v>
      </c>
    </row>
    <row r="4348" spans="1:16" x14ac:dyDescent="0.25">
      <c r="A4348" t="s">
        <v>4101</v>
      </c>
      <c r="B4348" s="2">
        <v>0</v>
      </c>
      <c r="E4348" s="4" t="e">
        <v>#N/A</v>
      </c>
      <c r="F4348" s="4">
        <v>0.18</v>
      </c>
      <c r="K4348" s="4">
        <v>0.17</v>
      </c>
      <c r="L4348" s="4">
        <v>0.32090000000000002</v>
      </c>
      <c r="M4348" s="4">
        <v>0.52769999999999995</v>
      </c>
      <c r="N4348" s="4">
        <v>0.48</v>
      </c>
      <c r="O4348" s="4">
        <v>0.40039999999999998</v>
      </c>
      <c r="P4348" s="4">
        <v>0.50390000000000001</v>
      </c>
    </row>
    <row r="4349" spans="1:16" x14ac:dyDescent="0.25">
      <c r="A4349" t="s">
        <v>4102</v>
      </c>
      <c r="B4349" s="2">
        <v>0</v>
      </c>
      <c r="E4349" s="4" t="e">
        <v>#N/A</v>
      </c>
      <c r="F4349" s="4">
        <v>0.18</v>
      </c>
      <c r="K4349" s="4">
        <v>0.17</v>
      </c>
      <c r="L4349" s="4">
        <v>0.32090000000000002</v>
      </c>
      <c r="M4349" s="4">
        <v>0.52769999999999995</v>
      </c>
      <c r="N4349" s="4">
        <v>0.48</v>
      </c>
      <c r="O4349" s="4">
        <v>0.40039999999999998</v>
      </c>
      <c r="P4349" s="4">
        <v>0.50390000000000001</v>
      </c>
    </row>
    <row r="4350" spans="1:16" x14ac:dyDescent="0.25">
      <c r="A4350" t="s">
        <v>4103</v>
      </c>
      <c r="B4350" s="2">
        <v>0</v>
      </c>
      <c r="E4350" s="4" t="e">
        <v>#N/A</v>
      </c>
      <c r="F4350" s="4">
        <v>0.18</v>
      </c>
      <c r="K4350" s="4">
        <v>0.17</v>
      </c>
      <c r="L4350" s="4">
        <v>0.32090000000000002</v>
      </c>
      <c r="M4350" s="4">
        <v>0.52769999999999995</v>
      </c>
      <c r="N4350" s="4">
        <v>0.48</v>
      </c>
      <c r="O4350" s="4">
        <v>0.40039999999999998</v>
      </c>
      <c r="P4350" s="4">
        <v>0.50390000000000001</v>
      </c>
    </row>
    <row r="4351" spans="1:16" x14ac:dyDescent="0.25">
      <c r="A4351" t="s">
        <v>4104</v>
      </c>
      <c r="B4351" s="2">
        <v>0</v>
      </c>
      <c r="E4351" s="4" t="e">
        <v>#N/A</v>
      </c>
      <c r="F4351" s="4">
        <v>0.18</v>
      </c>
      <c r="K4351" s="4">
        <v>0.17</v>
      </c>
      <c r="L4351" s="4">
        <v>0.32090000000000002</v>
      </c>
      <c r="M4351" s="4">
        <v>0.52769999999999995</v>
      </c>
      <c r="N4351" s="4">
        <v>0.48</v>
      </c>
      <c r="O4351" s="4">
        <v>0.40039999999999998</v>
      </c>
      <c r="P4351" s="4">
        <v>0.50390000000000001</v>
      </c>
    </row>
    <row r="4352" spans="1:16" x14ac:dyDescent="0.25">
      <c r="A4352" t="s">
        <v>4105</v>
      </c>
      <c r="B4352" s="2">
        <v>0</v>
      </c>
      <c r="E4352" s="4" t="e">
        <v>#N/A</v>
      </c>
      <c r="F4352" s="4">
        <v>0.18</v>
      </c>
      <c r="K4352" s="4">
        <v>0.17</v>
      </c>
      <c r="L4352" s="4">
        <v>0.32090000000000002</v>
      </c>
      <c r="M4352" s="4">
        <v>0.52769999999999995</v>
      </c>
      <c r="N4352" s="4">
        <v>0.48</v>
      </c>
      <c r="O4352" s="4">
        <v>0.40039999999999998</v>
      </c>
      <c r="P4352" s="4">
        <v>0.50390000000000001</v>
      </c>
    </row>
    <row r="4353" spans="1:16" x14ac:dyDescent="0.25">
      <c r="A4353" t="s">
        <v>4106</v>
      </c>
      <c r="B4353" s="2">
        <v>0</v>
      </c>
      <c r="E4353" s="4" t="e">
        <v>#N/A</v>
      </c>
      <c r="F4353" s="4">
        <v>0.18</v>
      </c>
      <c r="K4353" s="4">
        <v>0.17</v>
      </c>
      <c r="L4353" s="4">
        <v>0.32090000000000002</v>
      </c>
      <c r="M4353" s="4">
        <v>0.52769999999999995</v>
      </c>
      <c r="N4353" s="4">
        <v>0.48</v>
      </c>
      <c r="O4353" s="4">
        <v>0.40039999999999998</v>
      </c>
      <c r="P4353" s="4">
        <v>0.50390000000000001</v>
      </c>
    </row>
    <row r="4354" spans="1:16" x14ac:dyDescent="0.25">
      <c r="A4354" t="s">
        <v>4107</v>
      </c>
      <c r="B4354" s="2">
        <v>0</v>
      </c>
      <c r="E4354" s="4" t="e">
        <v>#N/A</v>
      </c>
      <c r="F4354" s="4">
        <v>0.18</v>
      </c>
      <c r="K4354" s="4">
        <v>0.17</v>
      </c>
      <c r="L4354" s="4">
        <v>0.32090000000000002</v>
      </c>
      <c r="M4354" s="4">
        <v>0.52769999999999995</v>
      </c>
      <c r="N4354" s="4">
        <v>0.48</v>
      </c>
      <c r="O4354" s="4">
        <v>0.40039999999999998</v>
      </c>
      <c r="P4354" s="4">
        <v>0.50390000000000001</v>
      </c>
    </row>
    <row r="4355" spans="1:16" x14ac:dyDescent="0.25">
      <c r="A4355" t="s">
        <v>4108</v>
      </c>
      <c r="B4355" s="2">
        <v>0</v>
      </c>
      <c r="E4355" s="4" t="e">
        <v>#N/A</v>
      </c>
      <c r="F4355" s="4">
        <v>0.18</v>
      </c>
      <c r="K4355" s="4">
        <v>0.17</v>
      </c>
      <c r="L4355" s="4">
        <v>0.32090000000000002</v>
      </c>
      <c r="M4355" s="4">
        <v>0.52769999999999995</v>
      </c>
      <c r="N4355" s="4">
        <v>0.48</v>
      </c>
      <c r="O4355" s="4">
        <v>0.40039999999999998</v>
      </c>
      <c r="P4355" s="4">
        <v>0.50390000000000001</v>
      </c>
    </row>
    <row r="4356" spans="1:16" x14ac:dyDescent="0.25">
      <c r="A4356" t="s">
        <v>4109</v>
      </c>
      <c r="B4356" s="2">
        <v>0</v>
      </c>
      <c r="E4356" s="4" t="e">
        <v>#N/A</v>
      </c>
      <c r="F4356" s="4">
        <v>0.18</v>
      </c>
      <c r="K4356" s="4">
        <v>0.17</v>
      </c>
      <c r="L4356" s="4">
        <v>0.32090000000000002</v>
      </c>
      <c r="M4356" s="4">
        <v>0.52769999999999995</v>
      </c>
      <c r="N4356" s="4">
        <v>0.48</v>
      </c>
      <c r="O4356" s="4">
        <v>0.40039999999999998</v>
      </c>
      <c r="P4356" s="4">
        <v>0.50390000000000001</v>
      </c>
    </row>
    <row r="4357" spans="1:16" x14ac:dyDescent="0.25">
      <c r="A4357" t="s">
        <v>4110</v>
      </c>
      <c r="B4357" s="2">
        <v>0</v>
      </c>
      <c r="E4357" s="4" t="e">
        <v>#N/A</v>
      </c>
      <c r="F4357" s="4">
        <v>0.18</v>
      </c>
      <c r="K4357" s="4">
        <v>0.17</v>
      </c>
      <c r="L4357" s="4">
        <v>0.32090000000000002</v>
      </c>
      <c r="M4357" s="4">
        <v>0.52769999999999995</v>
      </c>
      <c r="N4357" s="4">
        <v>0.48</v>
      </c>
      <c r="O4357" s="4">
        <v>0.40039999999999998</v>
      </c>
      <c r="P4357" s="4">
        <v>0.50390000000000001</v>
      </c>
    </row>
    <row r="4358" spans="1:16" x14ac:dyDescent="0.25">
      <c r="A4358" t="s">
        <v>4111</v>
      </c>
      <c r="B4358" s="2">
        <v>0</v>
      </c>
      <c r="E4358" s="4" t="e">
        <v>#N/A</v>
      </c>
      <c r="F4358" s="4">
        <v>0.18</v>
      </c>
      <c r="K4358" s="4">
        <v>0.17</v>
      </c>
      <c r="L4358" s="4">
        <v>0.32090000000000002</v>
      </c>
      <c r="M4358" s="4">
        <v>0.52769999999999995</v>
      </c>
      <c r="N4358" s="4">
        <v>0.48</v>
      </c>
      <c r="O4358" s="4">
        <v>0.40039999999999998</v>
      </c>
      <c r="P4358" s="4">
        <v>0.50390000000000001</v>
      </c>
    </row>
    <row r="4359" spans="1:16" x14ac:dyDescent="0.25">
      <c r="A4359" t="s">
        <v>4112</v>
      </c>
      <c r="B4359" s="2">
        <v>0</v>
      </c>
      <c r="E4359" s="4" t="e">
        <v>#N/A</v>
      </c>
      <c r="F4359" s="4">
        <v>0.18</v>
      </c>
      <c r="K4359" s="4">
        <v>0.17</v>
      </c>
      <c r="L4359" s="4">
        <v>0.32090000000000002</v>
      </c>
      <c r="M4359" s="4">
        <v>0.52769999999999995</v>
      </c>
      <c r="N4359" s="4">
        <v>0.48</v>
      </c>
      <c r="O4359" s="4">
        <v>0.40039999999999998</v>
      </c>
      <c r="P4359" s="4">
        <v>0.50390000000000001</v>
      </c>
    </row>
    <row r="4360" spans="1:16" x14ac:dyDescent="0.25">
      <c r="A4360" t="s">
        <v>4113</v>
      </c>
      <c r="B4360" s="2">
        <v>0</v>
      </c>
      <c r="E4360" s="4" t="e">
        <v>#N/A</v>
      </c>
      <c r="F4360" s="4">
        <v>0.18</v>
      </c>
      <c r="K4360" s="4">
        <v>0.17</v>
      </c>
      <c r="L4360" s="4">
        <v>0.32090000000000002</v>
      </c>
      <c r="M4360" s="4">
        <v>0.52769999999999995</v>
      </c>
      <c r="N4360" s="4">
        <v>0.48</v>
      </c>
      <c r="O4360" s="4">
        <v>0.40039999999999998</v>
      </c>
      <c r="P4360" s="4">
        <v>0.50390000000000001</v>
      </c>
    </row>
    <row r="4361" spans="1:16" x14ac:dyDescent="0.25">
      <c r="A4361" t="s">
        <v>4114</v>
      </c>
      <c r="B4361" s="2">
        <v>0</v>
      </c>
      <c r="E4361" s="4" t="e">
        <v>#N/A</v>
      </c>
      <c r="F4361" s="4">
        <v>0.18</v>
      </c>
      <c r="K4361" s="4">
        <v>0.17</v>
      </c>
      <c r="L4361" s="4">
        <v>0.32090000000000002</v>
      </c>
      <c r="M4361" s="4">
        <v>0.52769999999999995</v>
      </c>
      <c r="N4361" s="4">
        <v>0.48</v>
      </c>
      <c r="O4361" s="4">
        <v>0.40039999999999998</v>
      </c>
      <c r="P4361" s="4">
        <v>0.50390000000000001</v>
      </c>
    </row>
    <row r="4362" spans="1:16" x14ac:dyDescent="0.25">
      <c r="A4362" t="s">
        <v>4115</v>
      </c>
      <c r="B4362" s="2">
        <v>0</v>
      </c>
      <c r="E4362" s="4" t="e">
        <v>#N/A</v>
      </c>
      <c r="F4362" s="4">
        <v>0.18</v>
      </c>
      <c r="K4362" s="4">
        <v>0.17</v>
      </c>
      <c r="L4362" s="4">
        <v>0.32090000000000002</v>
      </c>
      <c r="M4362" s="4">
        <v>0.52769999999999995</v>
      </c>
      <c r="N4362" s="4">
        <v>0.48</v>
      </c>
      <c r="O4362" s="4">
        <v>0.40039999999999998</v>
      </c>
      <c r="P4362" s="4">
        <v>0.50390000000000001</v>
      </c>
    </row>
    <row r="4363" spans="1:16" x14ac:dyDescent="0.25">
      <c r="A4363" t="s">
        <v>4116</v>
      </c>
      <c r="B4363" s="2">
        <v>0</v>
      </c>
      <c r="E4363" s="4" t="e">
        <v>#N/A</v>
      </c>
      <c r="F4363" s="4">
        <v>0.18</v>
      </c>
      <c r="K4363" s="4">
        <v>0.17</v>
      </c>
      <c r="L4363" s="4">
        <v>0.32090000000000002</v>
      </c>
      <c r="M4363" s="4">
        <v>0.52769999999999995</v>
      </c>
      <c r="N4363" s="4">
        <v>0.48</v>
      </c>
      <c r="O4363" s="4">
        <v>0.40039999999999998</v>
      </c>
      <c r="P4363" s="4">
        <v>0.50390000000000001</v>
      </c>
    </row>
    <row r="4364" spans="1:16" x14ac:dyDescent="0.25">
      <c r="A4364" t="s">
        <v>4117</v>
      </c>
      <c r="B4364" s="2">
        <v>0</v>
      </c>
      <c r="E4364" s="4" t="e">
        <v>#N/A</v>
      </c>
      <c r="F4364" s="4">
        <v>0.18</v>
      </c>
      <c r="K4364" s="4">
        <v>0.17</v>
      </c>
      <c r="L4364" s="4">
        <v>0.32090000000000002</v>
      </c>
      <c r="M4364" s="4">
        <v>0.52769999999999995</v>
      </c>
      <c r="N4364" s="4">
        <v>0.48</v>
      </c>
      <c r="O4364" s="4">
        <v>0.40039999999999998</v>
      </c>
      <c r="P4364" s="4">
        <v>0.50390000000000001</v>
      </c>
    </row>
    <row r="4365" spans="1:16" x14ac:dyDescent="0.25">
      <c r="A4365" t="s">
        <v>4118</v>
      </c>
      <c r="B4365" s="2">
        <v>0</v>
      </c>
      <c r="E4365" s="4" t="e">
        <v>#N/A</v>
      </c>
      <c r="F4365" s="4">
        <v>0.18</v>
      </c>
      <c r="K4365" s="4">
        <v>0.17</v>
      </c>
      <c r="L4365" s="4">
        <v>0.32090000000000002</v>
      </c>
      <c r="M4365" s="4">
        <v>0.52769999999999995</v>
      </c>
      <c r="N4365" s="4">
        <v>0.48</v>
      </c>
      <c r="O4365" s="4">
        <v>0.40039999999999998</v>
      </c>
      <c r="P4365" s="4">
        <v>0.50390000000000001</v>
      </c>
    </row>
    <row r="4366" spans="1:16" x14ac:dyDescent="0.25">
      <c r="A4366" t="s">
        <v>4119</v>
      </c>
      <c r="B4366" s="2">
        <v>0</v>
      </c>
      <c r="E4366" s="4" t="e">
        <v>#N/A</v>
      </c>
      <c r="F4366" s="4">
        <v>0.18</v>
      </c>
      <c r="K4366" s="4">
        <v>0.17</v>
      </c>
      <c r="L4366" s="4">
        <v>0.32090000000000002</v>
      </c>
      <c r="M4366" s="4">
        <v>0.52769999999999995</v>
      </c>
      <c r="N4366" s="4">
        <v>0.48</v>
      </c>
      <c r="O4366" s="4">
        <v>0.40039999999999998</v>
      </c>
      <c r="P4366" s="4">
        <v>0.50390000000000001</v>
      </c>
    </row>
    <row r="4367" spans="1:16" x14ac:dyDescent="0.25">
      <c r="A4367" t="s">
        <v>4120</v>
      </c>
      <c r="B4367" s="2">
        <v>0</v>
      </c>
      <c r="E4367" s="4" t="e">
        <v>#N/A</v>
      </c>
      <c r="F4367" s="4">
        <v>0.18</v>
      </c>
      <c r="K4367" s="4">
        <v>0.17</v>
      </c>
      <c r="L4367" s="4">
        <v>0.32090000000000002</v>
      </c>
      <c r="M4367" s="4">
        <v>0.52769999999999995</v>
      </c>
      <c r="N4367" s="4">
        <v>0.48</v>
      </c>
      <c r="O4367" s="4">
        <v>0.40039999999999998</v>
      </c>
      <c r="P4367" s="4">
        <v>0.50390000000000001</v>
      </c>
    </row>
    <row r="4368" spans="1:16" x14ac:dyDescent="0.25">
      <c r="A4368" t="s">
        <v>4121</v>
      </c>
      <c r="B4368" s="2">
        <v>0</v>
      </c>
      <c r="E4368" s="4" t="e">
        <v>#N/A</v>
      </c>
      <c r="F4368" s="4">
        <v>0.18</v>
      </c>
      <c r="K4368" s="4">
        <v>0.17</v>
      </c>
      <c r="L4368" s="4">
        <v>0.32090000000000002</v>
      </c>
      <c r="M4368" s="4">
        <v>0.52769999999999995</v>
      </c>
      <c r="N4368" s="4">
        <v>0.48</v>
      </c>
      <c r="O4368" s="4">
        <v>0.40039999999999998</v>
      </c>
      <c r="P4368" s="4">
        <v>0.50390000000000001</v>
      </c>
    </row>
    <row r="4369" spans="1:16" x14ac:dyDescent="0.25">
      <c r="A4369" t="s">
        <v>4122</v>
      </c>
      <c r="B4369" s="2">
        <v>0</v>
      </c>
      <c r="E4369" s="4" t="e">
        <v>#N/A</v>
      </c>
      <c r="F4369" s="4">
        <v>0.18</v>
      </c>
      <c r="K4369" s="4">
        <v>0.17</v>
      </c>
      <c r="L4369" s="4">
        <v>0.32090000000000002</v>
      </c>
      <c r="M4369" s="4">
        <v>0.52769999999999995</v>
      </c>
      <c r="N4369" s="4">
        <v>0.48</v>
      </c>
      <c r="O4369" s="4">
        <v>0.40039999999999998</v>
      </c>
      <c r="P4369" s="4">
        <v>0.50390000000000001</v>
      </c>
    </row>
    <row r="4370" spans="1:16" x14ac:dyDescent="0.25">
      <c r="A4370" t="s">
        <v>4123</v>
      </c>
      <c r="B4370" s="2">
        <v>0</v>
      </c>
      <c r="E4370" s="4" t="e">
        <v>#N/A</v>
      </c>
      <c r="F4370" s="4">
        <v>0.18</v>
      </c>
      <c r="K4370" s="4">
        <v>0.17</v>
      </c>
      <c r="L4370" s="4">
        <v>0.32090000000000002</v>
      </c>
      <c r="M4370" s="4">
        <v>0.52769999999999995</v>
      </c>
      <c r="N4370" s="4">
        <v>0.48</v>
      </c>
      <c r="O4370" s="4">
        <v>0.40039999999999998</v>
      </c>
      <c r="P4370" s="4">
        <v>0.50390000000000001</v>
      </c>
    </row>
    <row r="4371" spans="1:16" x14ac:dyDescent="0.25">
      <c r="A4371" t="s">
        <v>4124</v>
      </c>
      <c r="B4371" s="2">
        <v>0</v>
      </c>
      <c r="E4371" s="4" t="e">
        <v>#N/A</v>
      </c>
      <c r="F4371" s="4">
        <v>0.18</v>
      </c>
      <c r="K4371" s="4">
        <v>0.17</v>
      </c>
      <c r="L4371" s="4">
        <v>0.32090000000000002</v>
      </c>
      <c r="M4371" s="4">
        <v>0.52769999999999995</v>
      </c>
      <c r="N4371" s="4">
        <v>0.48</v>
      </c>
      <c r="O4371" s="4">
        <v>0.40039999999999998</v>
      </c>
      <c r="P4371" s="4">
        <v>0.50390000000000001</v>
      </c>
    </row>
    <row r="4372" spans="1:16" x14ac:dyDescent="0.25">
      <c r="A4372" t="s">
        <v>4125</v>
      </c>
      <c r="B4372" s="2">
        <v>0</v>
      </c>
      <c r="E4372" s="4" t="e">
        <v>#N/A</v>
      </c>
      <c r="F4372" s="4">
        <v>0.18</v>
      </c>
      <c r="K4372" s="4">
        <v>0.17</v>
      </c>
      <c r="L4372" s="4">
        <v>0.32090000000000002</v>
      </c>
      <c r="M4372" s="4">
        <v>0.52769999999999995</v>
      </c>
      <c r="N4372" s="4">
        <v>0.48</v>
      </c>
      <c r="O4372" s="4">
        <v>0.40039999999999998</v>
      </c>
      <c r="P4372" s="4">
        <v>0.50390000000000001</v>
      </c>
    </row>
    <row r="4373" spans="1:16" x14ac:dyDescent="0.25">
      <c r="A4373" t="s">
        <v>4126</v>
      </c>
      <c r="B4373" s="2">
        <v>0</v>
      </c>
      <c r="E4373" s="4" t="e">
        <v>#N/A</v>
      </c>
      <c r="F4373" s="4">
        <v>0.18</v>
      </c>
      <c r="K4373" s="4">
        <v>0.17</v>
      </c>
      <c r="L4373" s="4">
        <v>0.32090000000000002</v>
      </c>
      <c r="M4373" s="4">
        <v>0.52769999999999995</v>
      </c>
      <c r="N4373" s="4">
        <v>0.48</v>
      </c>
      <c r="O4373" s="4">
        <v>0.40039999999999998</v>
      </c>
      <c r="P4373" s="4">
        <v>0.50390000000000001</v>
      </c>
    </row>
    <row r="4374" spans="1:16" x14ac:dyDescent="0.25">
      <c r="A4374" t="s">
        <v>4127</v>
      </c>
      <c r="B4374" s="2">
        <v>0</v>
      </c>
      <c r="E4374" s="4" t="e">
        <v>#N/A</v>
      </c>
      <c r="F4374" s="4">
        <v>0.18</v>
      </c>
      <c r="K4374" s="4">
        <v>0.17</v>
      </c>
      <c r="L4374" s="4">
        <v>0.32090000000000002</v>
      </c>
      <c r="M4374" s="4">
        <v>0.52769999999999995</v>
      </c>
      <c r="N4374" s="4">
        <v>0.48</v>
      </c>
      <c r="O4374" s="4">
        <v>0.40039999999999998</v>
      </c>
      <c r="P4374" s="4">
        <v>0.50390000000000001</v>
      </c>
    </row>
    <row r="4375" spans="1:16" x14ac:dyDescent="0.25">
      <c r="A4375" t="s">
        <v>4128</v>
      </c>
      <c r="B4375" s="2">
        <v>0</v>
      </c>
      <c r="E4375" s="4" t="e">
        <v>#N/A</v>
      </c>
      <c r="F4375" s="4">
        <v>0.18</v>
      </c>
      <c r="K4375" s="4">
        <v>0.17</v>
      </c>
      <c r="L4375" s="4">
        <v>0.32090000000000002</v>
      </c>
      <c r="M4375" s="4">
        <v>0.52769999999999995</v>
      </c>
      <c r="N4375" s="4">
        <v>0.48</v>
      </c>
      <c r="O4375" s="4">
        <v>0.40039999999999998</v>
      </c>
      <c r="P4375" s="4">
        <v>0.50390000000000001</v>
      </c>
    </row>
    <row r="4376" spans="1:16" x14ac:dyDescent="0.25">
      <c r="A4376" t="s">
        <v>4129</v>
      </c>
      <c r="B4376" s="2">
        <v>0</v>
      </c>
      <c r="E4376" s="4" t="e">
        <v>#N/A</v>
      </c>
      <c r="F4376" s="4">
        <v>0.18</v>
      </c>
      <c r="K4376" s="4">
        <v>0.17</v>
      </c>
      <c r="L4376" s="4">
        <v>0.32090000000000002</v>
      </c>
      <c r="M4376" s="4">
        <v>0.52769999999999995</v>
      </c>
      <c r="N4376" s="4">
        <v>0.48</v>
      </c>
      <c r="O4376" s="4">
        <v>0.40039999999999998</v>
      </c>
      <c r="P4376" s="4">
        <v>0.50390000000000001</v>
      </c>
    </row>
    <row r="4377" spans="1:16" x14ac:dyDescent="0.25">
      <c r="A4377" t="s">
        <v>4130</v>
      </c>
      <c r="B4377" s="2">
        <v>0</v>
      </c>
      <c r="E4377" s="4" t="e">
        <v>#N/A</v>
      </c>
      <c r="F4377" s="4">
        <v>0.18</v>
      </c>
      <c r="K4377" s="4">
        <v>0.17</v>
      </c>
      <c r="L4377" s="4">
        <v>0.32090000000000002</v>
      </c>
      <c r="M4377" s="4">
        <v>0.52769999999999995</v>
      </c>
      <c r="N4377" s="4">
        <v>0.48</v>
      </c>
      <c r="O4377" s="4">
        <v>0.40039999999999998</v>
      </c>
      <c r="P4377" s="4">
        <v>0.50390000000000001</v>
      </c>
    </row>
    <row r="4378" spans="1:16" x14ac:dyDescent="0.25">
      <c r="A4378" t="s">
        <v>4131</v>
      </c>
      <c r="B4378" s="2">
        <v>0</v>
      </c>
      <c r="E4378" s="4" t="e">
        <v>#N/A</v>
      </c>
      <c r="F4378" s="4">
        <v>0.18</v>
      </c>
      <c r="K4378" s="4">
        <v>0.17</v>
      </c>
      <c r="L4378" s="4">
        <v>0.32090000000000002</v>
      </c>
      <c r="M4378" s="4">
        <v>0.52769999999999995</v>
      </c>
      <c r="N4378" s="4">
        <v>0.48</v>
      </c>
      <c r="O4378" s="4">
        <v>0.40039999999999998</v>
      </c>
      <c r="P4378" s="4">
        <v>0.50390000000000001</v>
      </c>
    </row>
    <row r="4379" spans="1:16" x14ac:dyDescent="0.25">
      <c r="A4379" t="s">
        <v>4132</v>
      </c>
      <c r="B4379" s="2">
        <v>0</v>
      </c>
      <c r="E4379" s="4" t="e">
        <v>#N/A</v>
      </c>
      <c r="F4379" s="4">
        <v>0.18</v>
      </c>
      <c r="K4379" s="4">
        <v>0.17</v>
      </c>
      <c r="L4379" s="4">
        <v>0.32090000000000002</v>
      </c>
      <c r="M4379" s="4">
        <v>0.52769999999999995</v>
      </c>
      <c r="N4379" s="4">
        <v>0.48</v>
      </c>
      <c r="O4379" s="4">
        <v>0.40039999999999998</v>
      </c>
      <c r="P4379" s="4">
        <v>0.50390000000000001</v>
      </c>
    </row>
    <row r="4380" spans="1:16" x14ac:dyDescent="0.25">
      <c r="A4380" t="s">
        <v>4133</v>
      </c>
      <c r="B4380" s="2">
        <v>0</v>
      </c>
      <c r="E4380" s="4" t="e">
        <v>#N/A</v>
      </c>
      <c r="F4380" s="4">
        <v>0.18</v>
      </c>
      <c r="K4380" s="4">
        <v>0.17</v>
      </c>
      <c r="L4380" s="4">
        <v>0.32090000000000002</v>
      </c>
      <c r="M4380" s="4">
        <v>0.52769999999999995</v>
      </c>
      <c r="N4380" s="4">
        <v>0.48</v>
      </c>
      <c r="O4380" s="4">
        <v>0.40039999999999998</v>
      </c>
      <c r="P4380" s="4">
        <v>0.50390000000000001</v>
      </c>
    </row>
    <row r="4381" spans="1:16" x14ac:dyDescent="0.25">
      <c r="A4381" t="s">
        <v>4134</v>
      </c>
      <c r="B4381" s="2">
        <v>0</v>
      </c>
      <c r="E4381" s="4" t="e">
        <v>#N/A</v>
      </c>
      <c r="F4381" s="4">
        <v>0.18</v>
      </c>
      <c r="K4381" s="4">
        <v>0.17</v>
      </c>
      <c r="L4381" s="4">
        <v>0.32090000000000002</v>
      </c>
      <c r="M4381" s="4">
        <v>0.52769999999999995</v>
      </c>
      <c r="N4381" s="4">
        <v>0.48</v>
      </c>
      <c r="O4381" s="4">
        <v>0.40039999999999998</v>
      </c>
      <c r="P4381" s="4">
        <v>0.50390000000000001</v>
      </c>
    </row>
    <row r="4382" spans="1:16" x14ac:dyDescent="0.25">
      <c r="A4382" t="s">
        <v>4135</v>
      </c>
      <c r="B4382" s="2">
        <v>0</v>
      </c>
      <c r="E4382" s="4" t="e">
        <v>#N/A</v>
      </c>
      <c r="F4382" s="4">
        <v>0.18</v>
      </c>
      <c r="K4382" s="4">
        <v>0.17</v>
      </c>
      <c r="L4382" s="4">
        <v>0.32090000000000002</v>
      </c>
      <c r="M4382" s="4">
        <v>0.52769999999999995</v>
      </c>
      <c r="N4382" s="4">
        <v>0.48</v>
      </c>
      <c r="O4382" s="4">
        <v>0.40039999999999998</v>
      </c>
      <c r="P4382" s="4">
        <v>0.50390000000000001</v>
      </c>
    </row>
    <row r="4383" spans="1:16" x14ac:dyDescent="0.25">
      <c r="A4383" t="s">
        <v>4136</v>
      </c>
      <c r="B4383" s="2">
        <v>0</v>
      </c>
      <c r="E4383" s="4" t="e">
        <v>#N/A</v>
      </c>
      <c r="F4383" s="4">
        <v>0.18</v>
      </c>
      <c r="K4383" s="4">
        <v>0.17</v>
      </c>
      <c r="L4383" s="4">
        <v>0.32090000000000002</v>
      </c>
      <c r="M4383" s="4">
        <v>0.52769999999999995</v>
      </c>
      <c r="N4383" s="4">
        <v>0.48</v>
      </c>
      <c r="O4383" s="4">
        <v>0.40039999999999998</v>
      </c>
      <c r="P4383" s="4">
        <v>0.50390000000000001</v>
      </c>
    </row>
    <row r="4384" spans="1:16" x14ac:dyDescent="0.25">
      <c r="A4384" t="s">
        <v>4137</v>
      </c>
      <c r="B4384" s="2">
        <v>0</v>
      </c>
      <c r="E4384" s="4" t="e">
        <v>#N/A</v>
      </c>
      <c r="F4384" s="4">
        <v>0.18</v>
      </c>
      <c r="K4384" s="4">
        <v>0.17</v>
      </c>
      <c r="L4384" s="4">
        <v>0.32090000000000002</v>
      </c>
      <c r="M4384" s="4">
        <v>0.52769999999999995</v>
      </c>
      <c r="N4384" s="4">
        <v>0.48</v>
      </c>
      <c r="O4384" s="4">
        <v>0.40039999999999998</v>
      </c>
      <c r="P4384" s="4">
        <v>0.50390000000000001</v>
      </c>
    </row>
    <row r="4385" spans="1:16" x14ac:dyDescent="0.25">
      <c r="A4385" t="s">
        <v>4138</v>
      </c>
      <c r="B4385" s="2">
        <v>0</v>
      </c>
      <c r="E4385" s="4" t="e">
        <v>#N/A</v>
      </c>
      <c r="F4385" s="4">
        <v>0.18</v>
      </c>
      <c r="K4385" s="4">
        <v>0.17</v>
      </c>
      <c r="L4385" s="4">
        <v>0.32090000000000002</v>
      </c>
      <c r="M4385" s="4">
        <v>0.52769999999999995</v>
      </c>
      <c r="N4385" s="4">
        <v>0.48</v>
      </c>
      <c r="O4385" s="4">
        <v>0.40039999999999998</v>
      </c>
      <c r="P4385" s="4">
        <v>0.50390000000000001</v>
      </c>
    </row>
    <row r="4386" spans="1:16" x14ac:dyDescent="0.25">
      <c r="A4386" t="s">
        <v>4139</v>
      </c>
      <c r="B4386" s="2">
        <v>0</v>
      </c>
      <c r="E4386" s="4" t="e">
        <v>#N/A</v>
      </c>
      <c r="F4386" s="4">
        <v>0.18</v>
      </c>
      <c r="K4386" s="4">
        <v>0.17</v>
      </c>
      <c r="L4386" s="4">
        <v>0.32090000000000002</v>
      </c>
      <c r="M4386" s="4">
        <v>0.52769999999999995</v>
      </c>
      <c r="N4386" s="4">
        <v>0.48</v>
      </c>
      <c r="O4386" s="4">
        <v>0.40039999999999998</v>
      </c>
      <c r="P4386" s="4">
        <v>0.50390000000000001</v>
      </c>
    </row>
    <row r="4387" spans="1:16" x14ac:dyDescent="0.25">
      <c r="A4387" t="s">
        <v>4140</v>
      </c>
      <c r="B4387" s="2">
        <v>0</v>
      </c>
      <c r="E4387" s="4" t="e">
        <v>#N/A</v>
      </c>
      <c r="F4387" s="4">
        <v>0.18</v>
      </c>
      <c r="K4387" s="4">
        <v>0.17</v>
      </c>
      <c r="L4387" s="4">
        <v>0.32090000000000002</v>
      </c>
      <c r="M4387" s="4">
        <v>0.52769999999999995</v>
      </c>
      <c r="N4387" s="4">
        <v>0.48</v>
      </c>
      <c r="O4387" s="4">
        <v>0.40039999999999998</v>
      </c>
      <c r="P4387" s="4">
        <v>0.50390000000000001</v>
      </c>
    </row>
    <row r="4388" spans="1:16" x14ac:dyDescent="0.25">
      <c r="A4388" t="s">
        <v>4141</v>
      </c>
      <c r="B4388" s="2">
        <v>0</v>
      </c>
      <c r="E4388" s="4" t="e">
        <v>#N/A</v>
      </c>
      <c r="F4388" s="4">
        <v>0.18</v>
      </c>
      <c r="K4388" s="4">
        <v>0.17</v>
      </c>
      <c r="L4388" s="4">
        <v>0.32090000000000002</v>
      </c>
      <c r="M4388" s="4">
        <v>0.52769999999999995</v>
      </c>
      <c r="N4388" s="4">
        <v>0.48</v>
      </c>
      <c r="O4388" s="4">
        <v>0.40039999999999998</v>
      </c>
      <c r="P4388" s="4">
        <v>0.50390000000000001</v>
      </c>
    </row>
    <row r="4389" spans="1:16" x14ac:dyDescent="0.25">
      <c r="A4389" t="s">
        <v>4142</v>
      </c>
      <c r="B4389" s="2">
        <v>0</v>
      </c>
      <c r="E4389" s="4" t="e">
        <v>#N/A</v>
      </c>
      <c r="F4389" s="4">
        <v>0.18</v>
      </c>
      <c r="K4389" s="4">
        <v>0.17</v>
      </c>
      <c r="L4389" s="4">
        <v>0.32090000000000002</v>
      </c>
      <c r="M4389" s="4">
        <v>0.52769999999999995</v>
      </c>
      <c r="N4389" s="4">
        <v>0.48</v>
      </c>
      <c r="O4389" s="4">
        <v>0.40039999999999998</v>
      </c>
      <c r="P4389" s="4">
        <v>0.50390000000000001</v>
      </c>
    </row>
    <row r="4390" spans="1:16" x14ac:dyDescent="0.25">
      <c r="A4390" t="s">
        <v>4143</v>
      </c>
      <c r="B4390" s="2">
        <v>0</v>
      </c>
      <c r="E4390" s="4" t="e">
        <v>#N/A</v>
      </c>
      <c r="F4390" s="4">
        <v>0.18</v>
      </c>
      <c r="K4390" s="4">
        <v>0.17</v>
      </c>
      <c r="L4390" s="4">
        <v>0.32090000000000002</v>
      </c>
      <c r="M4390" s="4">
        <v>0.52769999999999995</v>
      </c>
      <c r="N4390" s="4">
        <v>0.48</v>
      </c>
      <c r="O4390" s="4">
        <v>0.40039999999999998</v>
      </c>
      <c r="P4390" s="4">
        <v>0.50390000000000001</v>
      </c>
    </row>
    <row r="4391" spans="1:16" x14ac:dyDescent="0.25">
      <c r="A4391" t="s">
        <v>4144</v>
      </c>
      <c r="B4391" s="2">
        <v>0</v>
      </c>
      <c r="E4391" s="4" t="e">
        <v>#N/A</v>
      </c>
      <c r="F4391" s="4">
        <v>0.18</v>
      </c>
      <c r="K4391" s="4">
        <v>0.17</v>
      </c>
      <c r="L4391" s="4">
        <v>0.32090000000000002</v>
      </c>
      <c r="M4391" s="4">
        <v>0.52769999999999995</v>
      </c>
      <c r="N4391" s="4">
        <v>0.48</v>
      </c>
      <c r="O4391" s="4">
        <v>0.40039999999999998</v>
      </c>
      <c r="P4391" s="4">
        <v>0.50390000000000001</v>
      </c>
    </row>
    <row r="4392" spans="1:16" x14ac:dyDescent="0.25">
      <c r="A4392" t="s">
        <v>4145</v>
      </c>
      <c r="B4392" s="2">
        <v>0</v>
      </c>
      <c r="E4392" s="4" t="e">
        <v>#N/A</v>
      </c>
      <c r="F4392" s="4">
        <v>0.18</v>
      </c>
      <c r="K4392" s="4">
        <v>0.17</v>
      </c>
      <c r="L4392" s="4">
        <v>0.32090000000000002</v>
      </c>
      <c r="M4392" s="4">
        <v>0.52769999999999995</v>
      </c>
      <c r="N4392" s="4">
        <v>0.48</v>
      </c>
      <c r="O4392" s="4">
        <v>0.40039999999999998</v>
      </c>
      <c r="P4392" s="4">
        <v>0.50390000000000001</v>
      </c>
    </row>
    <row r="4393" spans="1:16" x14ac:dyDescent="0.25">
      <c r="A4393" t="s">
        <v>4146</v>
      </c>
      <c r="B4393" s="2">
        <v>0</v>
      </c>
      <c r="E4393" s="4" t="e">
        <v>#N/A</v>
      </c>
      <c r="F4393" s="4">
        <v>0.18</v>
      </c>
      <c r="K4393" s="4">
        <v>0.17</v>
      </c>
      <c r="L4393" s="4">
        <v>0.32090000000000002</v>
      </c>
      <c r="M4393" s="4">
        <v>0.52769999999999995</v>
      </c>
      <c r="N4393" s="4">
        <v>0.48</v>
      </c>
      <c r="O4393" s="4">
        <v>0.40039999999999998</v>
      </c>
      <c r="P4393" s="4">
        <v>0.50390000000000001</v>
      </c>
    </row>
    <row r="4394" spans="1:16" x14ac:dyDescent="0.25">
      <c r="A4394" t="s">
        <v>4147</v>
      </c>
      <c r="B4394" s="2">
        <v>0</v>
      </c>
      <c r="E4394" s="4" t="e">
        <v>#N/A</v>
      </c>
      <c r="F4394" s="4">
        <v>0.18</v>
      </c>
      <c r="K4394" s="4">
        <v>0.17</v>
      </c>
      <c r="L4394" s="4">
        <v>0.32090000000000002</v>
      </c>
      <c r="M4394" s="4">
        <v>0.52769999999999995</v>
      </c>
      <c r="N4394" s="4">
        <v>0.48</v>
      </c>
      <c r="O4394" s="4">
        <v>0.40039999999999998</v>
      </c>
      <c r="P4394" s="4">
        <v>0.50390000000000001</v>
      </c>
    </row>
    <row r="4395" spans="1:16" x14ac:dyDescent="0.25">
      <c r="A4395" t="s">
        <v>4148</v>
      </c>
      <c r="B4395" s="2">
        <v>0</v>
      </c>
      <c r="E4395" s="4" t="e">
        <v>#N/A</v>
      </c>
      <c r="F4395" s="4">
        <v>0.18</v>
      </c>
      <c r="K4395" s="4">
        <v>0.17</v>
      </c>
      <c r="L4395" s="4">
        <v>0.32090000000000002</v>
      </c>
      <c r="M4395" s="4">
        <v>0.52769999999999995</v>
      </c>
      <c r="N4395" s="4">
        <v>0.48</v>
      </c>
      <c r="O4395" s="4">
        <v>0.40039999999999998</v>
      </c>
      <c r="P4395" s="4">
        <v>0.50390000000000001</v>
      </c>
    </row>
    <row r="4396" spans="1:16" x14ac:dyDescent="0.25">
      <c r="A4396" t="s">
        <v>4149</v>
      </c>
      <c r="B4396" s="2">
        <v>0</v>
      </c>
      <c r="E4396" s="4" t="e">
        <v>#N/A</v>
      </c>
      <c r="F4396" s="4">
        <v>0.18</v>
      </c>
      <c r="K4396" s="4">
        <v>0.17</v>
      </c>
      <c r="L4396" s="4">
        <v>0.32090000000000002</v>
      </c>
      <c r="M4396" s="4">
        <v>0.52769999999999995</v>
      </c>
      <c r="N4396" s="4">
        <v>0.48</v>
      </c>
      <c r="O4396" s="4">
        <v>0.40039999999999998</v>
      </c>
      <c r="P4396" s="4">
        <v>0.50390000000000001</v>
      </c>
    </row>
    <row r="4397" spans="1:16" x14ac:dyDescent="0.25">
      <c r="A4397" t="s">
        <v>4150</v>
      </c>
      <c r="B4397" s="2">
        <v>0</v>
      </c>
      <c r="E4397" s="4" t="e">
        <v>#N/A</v>
      </c>
      <c r="F4397" s="4">
        <v>0.18</v>
      </c>
      <c r="K4397" s="4">
        <v>0.17</v>
      </c>
      <c r="L4397" s="4">
        <v>0.32090000000000002</v>
      </c>
      <c r="M4397" s="4">
        <v>0.52769999999999995</v>
      </c>
      <c r="N4397" s="4">
        <v>0.48</v>
      </c>
      <c r="O4397" s="4">
        <v>0.40039999999999998</v>
      </c>
      <c r="P4397" s="4">
        <v>0.50390000000000001</v>
      </c>
    </row>
    <row r="4398" spans="1:16" x14ac:dyDescent="0.25">
      <c r="A4398" t="s">
        <v>4151</v>
      </c>
      <c r="B4398" s="2">
        <v>0</v>
      </c>
      <c r="E4398" s="4" t="e">
        <v>#N/A</v>
      </c>
      <c r="F4398" s="4">
        <v>0.18</v>
      </c>
      <c r="K4398" s="4">
        <v>0.17</v>
      </c>
      <c r="L4398" s="4">
        <v>0.32090000000000002</v>
      </c>
      <c r="M4398" s="4">
        <v>0.52769999999999995</v>
      </c>
      <c r="N4398" s="4">
        <v>0.48</v>
      </c>
      <c r="O4398" s="4">
        <v>0.40039999999999998</v>
      </c>
      <c r="P4398" s="4">
        <v>0.50390000000000001</v>
      </c>
    </row>
    <row r="4399" spans="1:16" x14ac:dyDescent="0.25">
      <c r="A4399" t="s">
        <v>4152</v>
      </c>
      <c r="B4399" s="2">
        <v>0</v>
      </c>
      <c r="E4399" s="4" t="e">
        <v>#N/A</v>
      </c>
      <c r="F4399" s="4">
        <v>0.18</v>
      </c>
      <c r="K4399" s="4">
        <v>0.17</v>
      </c>
      <c r="L4399" s="4">
        <v>0.32090000000000002</v>
      </c>
      <c r="M4399" s="4">
        <v>0.52769999999999995</v>
      </c>
      <c r="N4399" s="4">
        <v>0.48</v>
      </c>
      <c r="O4399" s="4">
        <v>0.40039999999999998</v>
      </c>
      <c r="P4399" s="4">
        <v>0.50390000000000001</v>
      </c>
    </row>
    <row r="4400" spans="1:16" x14ac:dyDescent="0.25">
      <c r="A4400" t="s">
        <v>4153</v>
      </c>
      <c r="B4400" s="2">
        <v>0</v>
      </c>
      <c r="E4400" s="4" t="e">
        <v>#N/A</v>
      </c>
      <c r="F4400" s="4">
        <v>0.18</v>
      </c>
      <c r="K4400" s="4">
        <v>0.17</v>
      </c>
      <c r="L4400" s="4">
        <v>0.32090000000000002</v>
      </c>
      <c r="M4400" s="4">
        <v>0.52769999999999995</v>
      </c>
      <c r="N4400" s="4">
        <v>0.48</v>
      </c>
      <c r="O4400" s="4">
        <v>0.40039999999999998</v>
      </c>
      <c r="P4400" s="4">
        <v>0.50390000000000001</v>
      </c>
    </row>
    <row r="4401" spans="1:16" x14ac:dyDescent="0.25">
      <c r="A4401" t="s">
        <v>4154</v>
      </c>
      <c r="B4401" s="2">
        <v>0</v>
      </c>
      <c r="E4401" s="4" t="e">
        <v>#N/A</v>
      </c>
      <c r="F4401" s="4">
        <v>0.18</v>
      </c>
      <c r="K4401" s="4">
        <v>0.17</v>
      </c>
      <c r="L4401" s="4">
        <v>0.32090000000000002</v>
      </c>
      <c r="M4401" s="4">
        <v>0.52769999999999995</v>
      </c>
      <c r="N4401" s="4">
        <v>0.48</v>
      </c>
      <c r="O4401" s="4">
        <v>0.40039999999999998</v>
      </c>
      <c r="P4401" s="4">
        <v>0.50390000000000001</v>
      </c>
    </row>
    <row r="4402" spans="1:16" x14ac:dyDescent="0.25">
      <c r="A4402" t="s">
        <v>4155</v>
      </c>
      <c r="B4402" s="2">
        <v>0</v>
      </c>
      <c r="E4402" s="4" t="e">
        <v>#N/A</v>
      </c>
      <c r="F4402" s="4">
        <v>0.18</v>
      </c>
      <c r="K4402" s="4">
        <v>0.17</v>
      </c>
      <c r="L4402" s="4">
        <v>0.32090000000000002</v>
      </c>
      <c r="M4402" s="4">
        <v>0.52769999999999995</v>
      </c>
      <c r="N4402" s="4">
        <v>0.48</v>
      </c>
      <c r="O4402" s="4">
        <v>0.40039999999999998</v>
      </c>
      <c r="P4402" s="4">
        <v>0.50390000000000001</v>
      </c>
    </row>
    <row r="4403" spans="1:16" x14ac:dyDescent="0.25">
      <c r="A4403" t="s">
        <v>4156</v>
      </c>
      <c r="B4403" s="2">
        <v>0</v>
      </c>
      <c r="E4403" s="4" t="e">
        <v>#N/A</v>
      </c>
      <c r="F4403" s="4">
        <v>0.18</v>
      </c>
      <c r="K4403" s="4">
        <v>0.17</v>
      </c>
      <c r="L4403" s="4">
        <v>0.32090000000000002</v>
      </c>
      <c r="M4403" s="4">
        <v>0.52769999999999995</v>
      </c>
      <c r="N4403" s="4">
        <v>0.48</v>
      </c>
      <c r="O4403" s="4">
        <v>0.40039999999999998</v>
      </c>
      <c r="P4403" s="4">
        <v>0.50390000000000001</v>
      </c>
    </row>
    <row r="4404" spans="1:16" x14ac:dyDescent="0.25">
      <c r="A4404" t="s">
        <v>4157</v>
      </c>
      <c r="B4404" s="2">
        <v>0</v>
      </c>
      <c r="E4404" s="4" t="e">
        <v>#N/A</v>
      </c>
      <c r="F4404" s="4">
        <v>0.18</v>
      </c>
      <c r="K4404" s="4">
        <v>0.17</v>
      </c>
      <c r="L4404" s="4">
        <v>0.32090000000000002</v>
      </c>
      <c r="M4404" s="4">
        <v>0.52769999999999995</v>
      </c>
      <c r="N4404" s="4">
        <v>0.48</v>
      </c>
      <c r="O4404" s="4">
        <v>0.40039999999999998</v>
      </c>
      <c r="P4404" s="4">
        <v>0.50390000000000001</v>
      </c>
    </row>
    <row r="4405" spans="1:16" x14ac:dyDescent="0.25">
      <c r="A4405" t="s">
        <v>4158</v>
      </c>
      <c r="B4405" s="2">
        <v>0</v>
      </c>
      <c r="E4405" s="4" t="e">
        <v>#N/A</v>
      </c>
      <c r="F4405" s="4">
        <v>0.18</v>
      </c>
      <c r="K4405" s="4">
        <v>0.17</v>
      </c>
      <c r="L4405" s="4">
        <v>0.32090000000000002</v>
      </c>
      <c r="M4405" s="4">
        <v>0.52769999999999995</v>
      </c>
      <c r="N4405" s="4">
        <v>0.48</v>
      </c>
      <c r="O4405" s="4">
        <v>0.40039999999999998</v>
      </c>
      <c r="P4405" s="4">
        <v>0.50390000000000001</v>
      </c>
    </row>
    <row r="4406" spans="1:16" x14ac:dyDescent="0.25">
      <c r="A4406" t="s">
        <v>4159</v>
      </c>
      <c r="B4406" s="2">
        <v>0</v>
      </c>
      <c r="E4406" s="4" t="e">
        <v>#N/A</v>
      </c>
      <c r="F4406" s="4">
        <v>0.18</v>
      </c>
      <c r="K4406" s="4">
        <v>0.17</v>
      </c>
      <c r="L4406" s="4">
        <v>0.32090000000000002</v>
      </c>
      <c r="M4406" s="4">
        <v>0.52769999999999995</v>
      </c>
      <c r="N4406" s="4">
        <v>0.48</v>
      </c>
      <c r="O4406" s="4">
        <v>0.40039999999999998</v>
      </c>
      <c r="P4406" s="4">
        <v>0.50390000000000001</v>
      </c>
    </row>
    <row r="4407" spans="1:16" x14ac:dyDescent="0.25">
      <c r="A4407" t="s">
        <v>4160</v>
      </c>
      <c r="B4407" s="2">
        <v>0</v>
      </c>
      <c r="E4407" s="4" t="e">
        <v>#N/A</v>
      </c>
      <c r="F4407" s="4">
        <v>0.18</v>
      </c>
      <c r="K4407" s="4">
        <v>0.17</v>
      </c>
      <c r="L4407" s="4">
        <v>0.32090000000000002</v>
      </c>
      <c r="M4407" s="4">
        <v>0.52769999999999995</v>
      </c>
      <c r="N4407" s="4">
        <v>0.48</v>
      </c>
      <c r="O4407" s="4">
        <v>0.40039999999999998</v>
      </c>
      <c r="P4407" s="4">
        <v>0.50390000000000001</v>
      </c>
    </row>
    <row r="4408" spans="1:16" x14ac:dyDescent="0.25">
      <c r="A4408" t="s">
        <v>4161</v>
      </c>
      <c r="B4408" s="2">
        <v>0</v>
      </c>
      <c r="E4408" s="4" t="e">
        <v>#N/A</v>
      </c>
      <c r="F4408" s="4">
        <v>0.18</v>
      </c>
      <c r="K4408" s="4">
        <v>0.17</v>
      </c>
      <c r="L4408" s="4">
        <v>0.32090000000000002</v>
      </c>
      <c r="M4408" s="4">
        <v>0.52769999999999995</v>
      </c>
      <c r="N4408" s="4">
        <v>0.48</v>
      </c>
      <c r="O4408" s="4">
        <v>0.40039999999999998</v>
      </c>
      <c r="P4408" s="4">
        <v>0.50390000000000001</v>
      </c>
    </row>
    <row r="4409" spans="1:16" x14ac:dyDescent="0.25">
      <c r="A4409" t="s">
        <v>4162</v>
      </c>
      <c r="B4409" s="2">
        <v>0</v>
      </c>
      <c r="E4409" s="4" t="e">
        <v>#N/A</v>
      </c>
      <c r="F4409" s="4">
        <v>0.18</v>
      </c>
      <c r="K4409" s="4">
        <v>0.17</v>
      </c>
      <c r="L4409" s="4">
        <v>0.32090000000000002</v>
      </c>
      <c r="M4409" s="4">
        <v>0.52769999999999995</v>
      </c>
      <c r="N4409" s="4">
        <v>0.48</v>
      </c>
      <c r="O4409" s="4">
        <v>0.40039999999999998</v>
      </c>
      <c r="P4409" s="4">
        <v>0.50390000000000001</v>
      </c>
    </row>
    <row r="4410" spans="1:16" x14ac:dyDescent="0.25">
      <c r="A4410" t="s">
        <v>4163</v>
      </c>
      <c r="B4410" s="2">
        <v>0</v>
      </c>
      <c r="E4410" s="4" t="e">
        <v>#N/A</v>
      </c>
      <c r="F4410" s="4">
        <v>0.18</v>
      </c>
      <c r="K4410" s="4">
        <v>0.17</v>
      </c>
      <c r="L4410" s="4">
        <v>0.32090000000000002</v>
      </c>
      <c r="M4410" s="4">
        <v>0.52769999999999995</v>
      </c>
      <c r="N4410" s="4">
        <v>0.48</v>
      </c>
      <c r="O4410" s="4">
        <v>0.40039999999999998</v>
      </c>
      <c r="P4410" s="4">
        <v>0.50390000000000001</v>
      </c>
    </row>
    <row r="4411" spans="1:16" x14ac:dyDescent="0.25">
      <c r="A4411" t="s">
        <v>4164</v>
      </c>
      <c r="B4411" s="2">
        <v>0</v>
      </c>
      <c r="E4411" s="4" t="e">
        <v>#N/A</v>
      </c>
      <c r="F4411" s="4">
        <v>0.18</v>
      </c>
      <c r="K4411" s="4">
        <v>0.17</v>
      </c>
      <c r="L4411" s="4">
        <v>0.32090000000000002</v>
      </c>
      <c r="M4411" s="4">
        <v>0.52769999999999995</v>
      </c>
      <c r="N4411" s="4">
        <v>0.48</v>
      </c>
      <c r="O4411" s="4">
        <v>0.40039999999999998</v>
      </c>
      <c r="P4411" s="4">
        <v>0.50390000000000001</v>
      </c>
    </row>
    <row r="4412" spans="1:16" x14ac:dyDescent="0.25">
      <c r="A4412" t="s">
        <v>4165</v>
      </c>
      <c r="B4412" s="2">
        <v>0</v>
      </c>
      <c r="E4412" s="4" t="e">
        <v>#N/A</v>
      </c>
      <c r="F4412" s="4">
        <v>0.18</v>
      </c>
      <c r="K4412" s="4">
        <v>0.17</v>
      </c>
      <c r="L4412" s="4">
        <v>0.32090000000000002</v>
      </c>
      <c r="M4412" s="4">
        <v>0.52769999999999995</v>
      </c>
      <c r="N4412" s="4">
        <v>0.48</v>
      </c>
      <c r="O4412" s="4">
        <v>0.40039999999999998</v>
      </c>
      <c r="P4412" s="4">
        <v>0.50390000000000001</v>
      </c>
    </row>
    <row r="4413" spans="1:16" x14ac:dyDescent="0.25">
      <c r="A4413" t="s">
        <v>4166</v>
      </c>
      <c r="B4413" s="2">
        <v>0</v>
      </c>
      <c r="E4413" s="4" t="e">
        <v>#N/A</v>
      </c>
      <c r="F4413" s="4">
        <v>0.18</v>
      </c>
      <c r="K4413" s="4">
        <v>0.17</v>
      </c>
      <c r="L4413" s="4">
        <v>0.32090000000000002</v>
      </c>
      <c r="M4413" s="4">
        <v>0.52769999999999995</v>
      </c>
      <c r="N4413" s="4">
        <v>0.48</v>
      </c>
      <c r="O4413" s="4">
        <v>0.40039999999999998</v>
      </c>
      <c r="P4413" s="4">
        <v>0.50390000000000001</v>
      </c>
    </row>
    <row r="4414" spans="1:16" x14ac:dyDescent="0.25">
      <c r="A4414" t="s">
        <v>4167</v>
      </c>
      <c r="B4414" s="2">
        <v>0</v>
      </c>
      <c r="E4414" s="4" t="e">
        <v>#N/A</v>
      </c>
      <c r="F4414" s="4">
        <v>0.18</v>
      </c>
      <c r="K4414" s="4">
        <v>0.17</v>
      </c>
      <c r="L4414" s="4">
        <v>0.32090000000000002</v>
      </c>
      <c r="M4414" s="4">
        <v>0.52769999999999995</v>
      </c>
      <c r="N4414" s="4">
        <v>0.48</v>
      </c>
      <c r="O4414" s="4">
        <v>0.40039999999999998</v>
      </c>
      <c r="P4414" s="4">
        <v>0.50390000000000001</v>
      </c>
    </row>
    <row r="4415" spans="1:16" x14ac:dyDescent="0.25">
      <c r="A4415" t="s">
        <v>4168</v>
      </c>
      <c r="B4415" s="2">
        <v>0</v>
      </c>
      <c r="E4415" s="4" t="e">
        <v>#N/A</v>
      </c>
      <c r="F4415" s="4">
        <v>0.18</v>
      </c>
      <c r="K4415" s="4">
        <v>0.17</v>
      </c>
      <c r="L4415" s="4">
        <v>0.32090000000000002</v>
      </c>
      <c r="M4415" s="4">
        <v>0.52769999999999995</v>
      </c>
      <c r="N4415" s="4">
        <v>0.48</v>
      </c>
      <c r="O4415" s="4">
        <v>0.40039999999999998</v>
      </c>
      <c r="P4415" s="4">
        <v>0.50390000000000001</v>
      </c>
    </row>
    <row r="4416" spans="1:16" x14ac:dyDescent="0.25">
      <c r="A4416" t="s">
        <v>4169</v>
      </c>
      <c r="B4416" s="2">
        <v>0</v>
      </c>
      <c r="E4416" s="4" t="e">
        <v>#N/A</v>
      </c>
      <c r="F4416" s="4">
        <v>0.18</v>
      </c>
      <c r="K4416" s="4">
        <v>0.17</v>
      </c>
      <c r="L4416" s="4">
        <v>0.32090000000000002</v>
      </c>
      <c r="M4416" s="4">
        <v>0.52769999999999995</v>
      </c>
      <c r="N4416" s="4">
        <v>0.48</v>
      </c>
      <c r="O4416" s="4">
        <v>0.40039999999999998</v>
      </c>
      <c r="P4416" s="4">
        <v>0.50390000000000001</v>
      </c>
    </row>
    <row r="4417" spans="1:16" x14ac:dyDescent="0.25">
      <c r="A4417" t="s">
        <v>4170</v>
      </c>
      <c r="B4417" s="2">
        <v>0</v>
      </c>
      <c r="E4417" s="4" t="e">
        <v>#N/A</v>
      </c>
      <c r="F4417" s="4">
        <v>0.18</v>
      </c>
      <c r="K4417" s="4">
        <v>0.17</v>
      </c>
      <c r="L4417" s="4">
        <v>0.32090000000000002</v>
      </c>
      <c r="M4417" s="4">
        <v>0.52769999999999995</v>
      </c>
      <c r="N4417" s="4">
        <v>0.48</v>
      </c>
      <c r="O4417" s="4">
        <v>0.40039999999999998</v>
      </c>
      <c r="P4417" s="4">
        <v>0.50390000000000001</v>
      </c>
    </row>
    <row r="4418" spans="1:16" x14ac:dyDescent="0.25">
      <c r="A4418" t="s">
        <v>4171</v>
      </c>
      <c r="B4418" s="2">
        <v>0</v>
      </c>
      <c r="E4418" s="4" t="e">
        <v>#N/A</v>
      </c>
      <c r="F4418" s="4">
        <v>0.18</v>
      </c>
      <c r="K4418" s="4">
        <v>0.17</v>
      </c>
      <c r="L4418" s="4">
        <v>0.32090000000000002</v>
      </c>
      <c r="M4418" s="4">
        <v>0.52769999999999995</v>
      </c>
      <c r="N4418" s="4">
        <v>0.48</v>
      </c>
      <c r="O4418" s="4">
        <v>0.40039999999999998</v>
      </c>
      <c r="P4418" s="4">
        <v>0.50390000000000001</v>
      </c>
    </row>
    <row r="4419" spans="1:16" x14ac:dyDescent="0.25">
      <c r="A4419" t="s">
        <v>4172</v>
      </c>
      <c r="B4419" s="2">
        <v>0</v>
      </c>
      <c r="E4419" s="4" t="e">
        <v>#N/A</v>
      </c>
      <c r="F4419" s="4">
        <v>0.18</v>
      </c>
      <c r="K4419" s="4">
        <v>0.17</v>
      </c>
      <c r="L4419" s="4">
        <v>0.32090000000000002</v>
      </c>
      <c r="M4419" s="4">
        <v>0.52769999999999995</v>
      </c>
      <c r="N4419" s="4">
        <v>0.48</v>
      </c>
      <c r="O4419" s="4">
        <v>0.40039999999999998</v>
      </c>
      <c r="P4419" s="4">
        <v>0.50390000000000001</v>
      </c>
    </row>
    <row r="4420" spans="1:16" x14ac:dyDescent="0.25">
      <c r="A4420" t="s">
        <v>4173</v>
      </c>
      <c r="B4420" s="2">
        <v>0</v>
      </c>
      <c r="E4420" s="4" t="e">
        <v>#N/A</v>
      </c>
      <c r="F4420" s="4">
        <v>0.18</v>
      </c>
      <c r="K4420" s="4">
        <v>0.17</v>
      </c>
      <c r="L4420" s="4">
        <v>0.32090000000000002</v>
      </c>
      <c r="M4420" s="4">
        <v>0.52769999999999995</v>
      </c>
      <c r="N4420" s="4">
        <v>0.48</v>
      </c>
      <c r="O4420" s="4">
        <v>0.40039999999999998</v>
      </c>
      <c r="P4420" s="4">
        <v>0.50390000000000001</v>
      </c>
    </row>
    <row r="4421" spans="1:16" x14ac:dyDescent="0.25">
      <c r="A4421" t="s">
        <v>4174</v>
      </c>
      <c r="B4421" s="2">
        <v>0</v>
      </c>
      <c r="E4421" s="4" t="e">
        <v>#N/A</v>
      </c>
      <c r="F4421" s="4">
        <v>0.18</v>
      </c>
      <c r="K4421" s="4">
        <v>0.17</v>
      </c>
      <c r="L4421" s="4">
        <v>0.32090000000000002</v>
      </c>
      <c r="M4421" s="4">
        <v>0.52769999999999995</v>
      </c>
      <c r="N4421" s="4">
        <v>0.48</v>
      </c>
      <c r="O4421" s="4">
        <v>0.40039999999999998</v>
      </c>
      <c r="P4421" s="4">
        <v>0.50390000000000001</v>
      </c>
    </row>
    <row r="4422" spans="1:16" x14ac:dyDescent="0.25">
      <c r="A4422" t="s">
        <v>4175</v>
      </c>
      <c r="B4422" s="2">
        <v>0</v>
      </c>
      <c r="E4422" s="4" t="e">
        <v>#N/A</v>
      </c>
      <c r="F4422" s="4">
        <v>0.18</v>
      </c>
      <c r="K4422" s="4">
        <v>0.17</v>
      </c>
      <c r="L4422" s="4">
        <v>0.32090000000000002</v>
      </c>
      <c r="M4422" s="4">
        <v>0.52769999999999995</v>
      </c>
      <c r="N4422" s="4">
        <v>0.48</v>
      </c>
      <c r="O4422" s="4">
        <v>0.40039999999999998</v>
      </c>
      <c r="P4422" s="4">
        <v>0.50390000000000001</v>
      </c>
    </row>
    <row r="4423" spans="1:16" x14ac:dyDescent="0.25">
      <c r="A4423" t="s">
        <v>4176</v>
      </c>
      <c r="B4423" s="2">
        <v>0</v>
      </c>
      <c r="E4423" s="4" t="e">
        <v>#N/A</v>
      </c>
      <c r="F4423" s="4">
        <v>0.18</v>
      </c>
      <c r="K4423" s="4">
        <v>0.17</v>
      </c>
      <c r="L4423" s="4">
        <v>0.32090000000000002</v>
      </c>
      <c r="M4423" s="4">
        <v>0.52769999999999995</v>
      </c>
      <c r="N4423" s="4">
        <v>0.48</v>
      </c>
      <c r="O4423" s="4">
        <v>0.40039999999999998</v>
      </c>
      <c r="P4423" s="4">
        <v>0.50390000000000001</v>
      </c>
    </row>
    <row r="4424" spans="1:16" x14ac:dyDescent="0.25">
      <c r="A4424" t="s">
        <v>4177</v>
      </c>
      <c r="B4424" s="2">
        <v>0</v>
      </c>
      <c r="E4424" s="4" t="e">
        <v>#N/A</v>
      </c>
      <c r="F4424" s="4">
        <v>0.18</v>
      </c>
      <c r="K4424" s="4">
        <v>0.17</v>
      </c>
      <c r="L4424" s="4">
        <v>0.32090000000000002</v>
      </c>
      <c r="M4424" s="4">
        <v>0.52769999999999995</v>
      </c>
      <c r="N4424" s="4">
        <v>0.48</v>
      </c>
      <c r="O4424" s="4">
        <v>0.40039999999999998</v>
      </c>
      <c r="P4424" s="4">
        <v>0.50390000000000001</v>
      </c>
    </row>
    <row r="4425" spans="1:16" x14ac:dyDescent="0.25">
      <c r="A4425" t="s">
        <v>4178</v>
      </c>
      <c r="B4425" s="2">
        <v>0</v>
      </c>
      <c r="E4425" s="4" t="e">
        <v>#N/A</v>
      </c>
      <c r="F4425" s="4">
        <v>0.18</v>
      </c>
      <c r="K4425" s="4">
        <v>0.17</v>
      </c>
      <c r="L4425" s="4">
        <v>0.32090000000000002</v>
      </c>
      <c r="M4425" s="4">
        <v>0.52769999999999995</v>
      </c>
      <c r="N4425" s="4">
        <v>0.48</v>
      </c>
      <c r="O4425" s="4">
        <v>0.40039999999999998</v>
      </c>
      <c r="P4425" s="4">
        <v>0.50390000000000001</v>
      </c>
    </row>
    <row r="4426" spans="1:16" x14ac:dyDescent="0.25">
      <c r="A4426" t="s">
        <v>4179</v>
      </c>
      <c r="B4426" s="2">
        <v>0</v>
      </c>
      <c r="E4426" s="4" t="e">
        <v>#N/A</v>
      </c>
      <c r="F4426" s="4">
        <v>0.18</v>
      </c>
      <c r="K4426" s="4">
        <v>0.17</v>
      </c>
      <c r="L4426" s="4">
        <v>0.32090000000000002</v>
      </c>
      <c r="M4426" s="4">
        <v>0.52769999999999995</v>
      </c>
      <c r="N4426" s="4">
        <v>0.48</v>
      </c>
      <c r="O4426" s="4">
        <v>0.40039999999999998</v>
      </c>
      <c r="P4426" s="4">
        <v>0.50390000000000001</v>
      </c>
    </row>
    <row r="4427" spans="1:16" x14ac:dyDescent="0.25">
      <c r="A4427" t="s">
        <v>4180</v>
      </c>
      <c r="B4427" s="2">
        <v>0</v>
      </c>
      <c r="E4427" s="4" t="e">
        <v>#N/A</v>
      </c>
      <c r="F4427" s="4">
        <v>0.18</v>
      </c>
      <c r="K4427" s="4">
        <v>0.17</v>
      </c>
      <c r="L4427" s="4">
        <v>0.32090000000000002</v>
      </c>
      <c r="M4427" s="4">
        <v>0.52769999999999995</v>
      </c>
      <c r="N4427" s="4">
        <v>0.48</v>
      </c>
      <c r="O4427" s="4">
        <v>0.40039999999999998</v>
      </c>
      <c r="P4427" s="4">
        <v>0.50390000000000001</v>
      </c>
    </row>
    <row r="4428" spans="1:16" x14ac:dyDescent="0.25">
      <c r="A4428" t="s">
        <v>4181</v>
      </c>
      <c r="B4428" s="2">
        <v>0</v>
      </c>
      <c r="E4428" s="4" t="e">
        <v>#N/A</v>
      </c>
      <c r="F4428" s="4">
        <v>0.18</v>
      </c>
      <c r="K4428" s="4">
        <v>0.17</v>
      </c>
      <c r="L4428" s="4">
        <v>0.32090000000000002</v>
      </c>
      <c r="M4428" s="4">
        <v>0.52769999999999995</v>
      </c>
      <c r="N4428" s="4">
        <v>0.48</v>
      </c>
      <c r="O4428" s="4">
        <v>0.40039999999999998</v>
      </c>
      <c r="P4428" s="4">
        <v>0.50390000000000001</v>
      </c>
    </row>
    <row r="4429" spans="1:16" x14ac:dyDescent="0.25">
      <c r="A4429" t="s">
        <v>4182</v>
      </c>
      <c r="B4429" s="2">
        <v>0</v>
      </c>
      <c r="E4429" s="4" t="e">
        <v>#N/A</v>
      </c>
      <c r="F4429" s="4">
        <v>0.18</v>
      </c>
      <c r="K4429" s="4">
        <v>0.17</v>
      </c>
      <c r="L4429" s="4">
        <v>0.32090000000000002</v>
      </c>
      <c r="M4429" s="4">
        <v>0.52769999999999995</v>
      </c>
      <c r="N4429" s="4">
        <v>0.48</v>
      </c>
      <c r="O4429" s="4">
        <v>0.40039999999999998</v>
      </c>
      <c r="P4429" s="4">
        <v>0.50390000000000001</v>
      </c>
    </row>
    <row r="4430" spans="1:16" x14ac:dyDescent="0.25">
      <c r="A4430" t="s">
        <v>4183</v>
      </c>
      <c r="B4430" s="2">
        <v>0</v>
      </c>
      <c r="E4430" s="4" t="e">
        <v>#N/A</v>
      </c>
      <c r="F4430" s="4">
        <v>0.18</v>
      </c>
      <c r="K4430" s="4">
        <v>0.17</v>
      </c>
      <c r="L4430" s="4">
        <v>0.32090000000000002</v>
      </c>
      <c r="M4430" s="4">
        <v>0.52769999999999995</v>
      </c>
      <c r="N4430" s="4">
        <v>0.48</v>
      </c>
      <c r="O4430" s="4">
        <v>0.40039999999999998</v>
      </c>
      <c r="P4430" s="4">
        <v>0.50390000000000001</v>
      </c>
    </row>
    <row r="4431" spans="1:16" x14ac:dyDescent="0.25">
      <c r="A4431" t="s">
        <v>4184</v>
      </c>
      <c r="B4431" s="2">
        <v>0</v>
      </c>
      <c r="E4431" s="4" t="e">
        <v>#N/A</v>
      </c>
      <c r="F4431" s="4">
        <v>0.18</v>
      </c>
      <c r="K4431" s="4">
        <v>0.17</v>
      </c>
      <c r="L4431" s="4">
        <v>0.32090000000000002</v>
      </c>
      <c r="M4431" s="4">
        <v>0.52769999999999995</v>
      </c>
      <c r="N4431" s="4">
        <v>0.48</v>
      </c>
      <c r="O4431" s="4">
        <v>0.40039999999999998</v>
      </c>
      <c r="P4431" s="4">
        <v>0.50390000000000001</v>
      </c>
    </row>
    <row r="4432" spans="1:16" x14ac:dyDescent="0.25">
      <c r="A4432" t="s">
        <v>4185</v>
      </c>
      <c r="B4432" s="2">
        <v>0</v>
      </c>
      <c r="E4432" s="4" t="e">
        <v>#N/A</v>
      </c>
      <c r="F4432" s="4">
        <v>0.18</v>
      </c>
      <c r="K4432" s="4">
        <v>0.17</v>
      </c>
      <c r="L4432" s="4">
        <v>0.32090000000000002</v>
      </c>
      <c r="M4432" s="4">
        <v>0.52769999999999995</v>
      </c>
      <c r="N4432" s="4">
        <v>0.48</v>
      </c>
      <c r="O4432" s="4">
        <v>0.40039999999999998</v>
      </c>
      <c r="P4432" s="4">
        <v>0.50390000000000001</v>
      </c>
    </row>
    <row r="4433" spans="1:16" x14ac:dyDescent="0.25">
      <c r="A4433" t="s">
        <v>4186</v>
      </c>
      <c r="B4433" s="2">
        <v>0</v>
      </c>
      <c r="E4433" s="4" t="e">
        <v>#N/A</v>
      </c>
      <c r="F4433" s="4">
        <v>0.18</v>
      </c>
      <c r="K4433" s="4">
        <v>0.17</v>
      </c>
      <c r="L4433" s="4">
        <v>0.32090000000000002</v>
      </c>
      <c r="M4433" s="4">
        <v>0.52769999999999995</v>
      </c>
      <c r="N4433" s="4">
        <v>0.48</v>
      </c>
      <c r="O4433" s="4">
        <v>0.40039999999999998</v>
      </c>
      <c r="P4433" s="4">
        <v>0.50390000000000001</v>
      </c>
    </row>
    <row r="4434" spans="1:16" x14ac:dyDescent="0.25">
      <c r="A4434" t="s">
        <v>4187</v>
      </c>
      <c r="B4434" s="2">
        <v>0</v>
      </c>
      <c r="E4434" s="4" t="e">
        <v>#N/A</v>
      </c>
      <c r="F4434" s="4">
        <v>0.18</v>
      </c>
      <c r="K4434" s="4">
        <v>0.17</v>
      </c>
      <c r="L4434" s="4">
        <v>0.32090000000000002</v>
      </c>
      <c r="M4434" s="4">
        <v>0.52769999999999995</v>
      </c>
      <c r="N4434" s="4">
        <v>0.48</v>
      </c>
      <c r="O4434" s="4">
        <v>0.40039999999999998</v>
      </c>
      <c r="P4434" s="4">
        <v>0.50390000000000001</v>
      </c>
    </row>
    <row r="4435" spans="1:16" x14ac:dyDescent="0.25">
      <c r="A4435" t="s">
        <v>4188</v>
      </c>
      <c r="B4435" s="2">
        <v>0</v>
      </c>
      <c r="E4435" s="4" t="e">
        <v>#N/A</v>
      </c>
      <c r="F4435" s="4">
        <v>0.18</v>
      </c>
      <c r="K4435" s="4">
        <v>0.17</v>
      </c>
      <c r="L4435" s="4">
        <v>0.32090000000000002</v>
      </c>
      <c r="M4435" s="4">
        <v>0.52769999999999995</v>
      </c>
      <c r="N4435" s="4">
        <v>0.48</v>
      </c>
      <c r="O4435" s="4">
        <v>0.40039999999999998</v>
      </c>
      <c r="P4435" s="4">
        <v>0.50390000000000001</v>
      </c>
    </row>
    <row r="4436" spans="1:16" x14ac:dyDescent="0.25">
      <c r="A4436" t="s">
        <v>4189</v>
      </c>
      <c r="B4436" s="2">
        <v>0</v>
      </c>
      <c r="E4436" s="4" t="e">
        <v>#N/A</v>
      </c>
      <c r="F4436" s="4">
        <v>0.18</v>
      </c>
      <c r="K4436" s="4">
        <v>0.17</v>
      </c>
      <c r="L4436" s="4">
        <v>0.32090000000000002</v>
      </c>
      <c r="M4436" s="4">
        <v>0.52769999999999995</v>
      </c>
      <c r="N4436" s="4">
        <v>0.48</v>
      </c>
      <c r="O4436" s="4">
        <v>0.40039999999999998</v>
      </c>
      <c r="P4436" s="4">
        <v>0.50390000000000001</v>
      </c>
    </row>
    <row r="4437" spans="1:16" x14ac:dyDescent="0.25">
      <c r="A4437" t="s">
        <v>4190</v>
      </c>
      <c r="B4437" s="2">
        <v>0</v>
      </c>
      <c r="E4437" s="4" t="e">
        <v>#N/A</v>
      </c>
      <c r="F4437" s="4">
        <v>0.18</v>
      </c>
      <c r="K4437" s="4">
        <v>0.17</v>
      </c>
      <c r="L4437" s="4">
        <v>0.32090000000000002</v>
      </c>
      <c r="M4437" s="4">
        <v>0.52769999999999995</v>
      </c>
      <c r="N4437" s="4">
        <v>0.48</v>
      </c>
      <c r="O4437" s="4">
        <v>0.40039999999999998</v>
      </c>
      <c r="P4437" s="4">
        <v>0.50390000000000001</v>
      </c>
    </row>
    <row r="4438" spans="1:16" x14ac:dyDescent="0.25">
      <c r="A4438" t="s">
        <v>4191</v>
      </c>
      <c r="B4438" s="2">
        <v>0</v>
      </c>
      <c r="E4438" s="4" t="e">
        <v>#N/A</v>
      </c>
      <c r="F4438" s="4">
        <v>0.18</v>
      </c>
      <c r="K4438" s="4">
        <v>0.17</v>
      </c>
      <c r="L4438" s="4">
        <v>0.32090000000000002</v>
      </c>
      <c r="M4438" s="4">
        <v>0.52769999999999995</v>
      </c>
      <c r="N4438" s="4">
        <v>0.48</v>
      </c>
      <c r="O4438" s="4">
        <v>0.40039999999999998</v>
      </c>
      <c r="P4438" s="4">
        <v>0.50390000000000001</v>
      </c>
    </row>
    <row r="4439" spans="1:16" x14ac:dyDescent="0.25">
      <c r="A4439" t="s">
        <v>4192</v>
      </c>
      <c r="B4439" s="2">
        <v>0</v>
      </c>
      <c r="E4439" s="4" t="e">
        <v>#N/A</v>
      </c>
      <c r="F4439" s="4">
        <v>0.18</v>
      </c>
      <c r="K4439" s="4">
        <v>0.17</v>
      </c>
      <c r="L4439" s="4">
        <v>0.32090000000000002</v>
      </c>
      <c r="M4439" s="4">
        <v>0.52769999999999995</v>
      </c>
      <c r="N4439" s="4">
        <v>0.48</v>
      </c>
      <c r="O4439" s="4">
        <v>0.40039999999999998</v>
      </c>
      <c r="P4439" s="4">
        <v>0.50390000000000001</v>
      </c>
    </row>
    <row r="4440" spans="1:16" x14ac:dyDescent="0.25">
      <c r="A4440" t="s">
        <v>4193</v>
      </c>
      <c r="B4440" s="2">
        <v>0</v>
      </c>
      <c r="E4440" s="4" t="e">
        <v>#N/A</v>
      </c>
      <c r="F4440" s="4">
        <v>0.18</v>
      </c>
      <c r="K4440" s="4">
        <v>0.17</v>
      </c>
      <c r="L4440" s="4">
        <v>0.32090000000000002</v>
      </c>
      <c r="M4440" s="4">
        <v>0.52769999999999995</v>
      </c>
      <c r="N4440" s="4">
        <v>0.48</v>
      </c>
      <c r="O4440" s="4">
        <v>0.40039999999999998</v>
      </c>
      <c r="P4440" s="4">
        <v>0.50390000000000001</v>
      </c>
    </row>
    <row r="4441" spans="1:16" x14ac:dyDescent="0.25">
      <c r="A4441" t="s">
        <v>4194</v>
      </c>
      <c r="B4441" s="2">
        <v>0</v>
      </c>
      <c r="E4441" s="4" t="e">
        <v>#N/A</v>
      </c>
      <c r="F4441" s="4">
        <v>0.18</v>
      </c>
      <c r="K4441" s="4">
        <v>0.17</v>
      </c>
      <c r="L4441" s="4">
        <v>0.32090000000000002</v>
      </c>
      <c r="M4441" s="4">
        <v>0.52769999999999995</v>
      </c>
      <c r="N4441" s="4">
        <v>0.48</v>
      </c>
      <c r="O4441" s="4">
        <v>0.40039999999999998</v>
      </c>
      <c r="P4441" s="4">
        <v>0.50390000000000001</v>
      </c>
    </row>
    <row r="4442" spans="1:16" x14ac:dyDescent="0.25">
      <c r="A4442" t="s">
        <v>4195</v>
      </c>
      <c r="B4442" s="2">
        <v>0</v>
      </c>
      <c r="E4442" s="4" t="e">
        <v>#N/A</v>
      </c>
      <c r="F4442" s="4">
        <v>0.18</v>
      </c>
      <c r="K4442" s="4">
        <v>0.17</v>
      </c>
      <c r="L4442" s="4">
        <v>0.32090000000000002</v>
      </c>
      <c r="M4442" s="4">
        <v>0.52769999999999995</v>
      </c>
      <c r="N4442" s="4">
        <v>0.48</v>
      </c>
      <c r="O4442" s="4">
        <v>0.40039999999999998</v>
      </c>
      <c r="P4442" s="4">
        <v>0.50390000000000001</v>
      </c>
    </row>
    <row r="4443" spans="1:16" x14ac:dyDescent="0.25">
      <c r="A4443" t="s">
        <v>4196</v>
      </c>
      <c r="B4443" s="2">
        <v>0</v>
      </c>
      <c r="E4443" s="4" t="e">
        <v>#N/A</v>
      </c>
      <c r="F4443" s="4">
        <v>0.18</v>
      </c>
      <c r="K4443" s="4">
        <v>0.17</v>
      </c>
      <c r="L4443" s="4">
        <v>0.32090000000000002</v>
      </c>
      <c r="M4443" s="4">
        <v>0.52769999999999995</v>
      </c>
      <c r="N4443" s="4">
        <v>0.48</v>
      </c>
      <c r="O4443" s="4">
        <v>0.40039999999999998</v>
      </c>
      <c r="P4443" s="4">
        <v>0.50390000000000001</v>
      </c>
    </row>
    <row r="4444" spans="1:16" x14ac:dyDescent="0.25">
      <c r="A4444" t="s">
        <v>4197</v>
      </c>
      <c r="B4444" s="2">
        <v>0</v>
      </c>
      <c r="E4444" s="4" t="e">
        <v>#N/A</v>
      </c>
      <c r="F4444" s="4">
        <v>0.18</v>
      </c>
      <c r="K4444" s="4">
        <v>0.17</v>
      </c>
      <c r="L4444" s="4">
        <v>0.32090000000000002</v>
      </c>
      <c r="M4444" s="4">
        <v>0.52769999999999995</v>
      </c>
      <c r="N4444" s="4">
        <v>0.48</v>
      </c>
      <c r="O4444" s="4">
        <v>0.40039999999999998</v>
      </c>
      <c r="P4444" s="4">
        <v>0.50390000000000001</v>
      </c>
    </row>
    <row r="4445" spans="1:16" x14ac:dyDescent="0.25">
      <c r="A4445" t="s">
        <v>4198</v>
      </c>
      <c r="B4445" s="2">
        <v>0</v>
      </c>
      <c r="E4445" s="4" t="e">
        <v>#N/A</v>
      </c>
      <c r="F4445" s="4">
        <v>0.18</v>
      </c>
      <c r="K4445" s="4">
        <v>0.17</v>
      </c>
      <c r="L4445" s="4">
        <v>0.32090000000000002</v>
      </c>
      <c r="M4445" s="4">
        <v>0.52769999999999995</v>
      </c>
      <c r="N4445" s="4">
        <v>0.48</v>
      </c>
      <c r="O4445" s="4">
        <v>0.40039999999999998</v>
      </c>
      <c r="P4445" s="4">
        <v>0.50390000000000001</v>
      </c>
    </row>
    <row r="4446" spans="1:16" x14ac:dyDescent="0.25">
      <c r="A4446" t="s">
        <v>4199</v>
      </c>
      <c r="B4446" s="2">
        <v>0</v>
      </c>
      <c r="E4446" s="4" t="e">
        <v>#N/A</v>
      </c>
      <c r="F4446" s="4">
        <v>0.18</v>
      </c>
      <c r="K4446" s="4">
        <v>0.17</v>
      </c>
      <c r="L4446" s="4">
        <v>0.32090000000000002</v>
      </c>
      <c r="M4446" s="4">
        <v>0.52769999999999995</v>
      </c>
      <c r="N4446" s="4">
        <v>0.48</v>
      </c>
      <c r="O4446" s="4">
        <v>0.40039999999999998</v>
      </c>
      <c r="P4446" s="4">
        <v>0.50390000000000001</v>
      </c>
    </row>
    <row r="4447" spans="1:16" x14ac:dyDescent="0.25">
      <c r="A4447" t="s">
        <v>4200</v>
      </c>
      <c r="B4447" s="2">
        <v>0</v>
      </c>
      <c r="E4447" s="4" t="e">
        <v>#N/A</v>
      </c>
      <c r="F4447" s="4">
        <v>0.18</v>
      </c>
      <c r="K4447" s="4">
        <v>0.17</v>
      </c>
      <c r="L4447" s="4">
        <v>0.32090000000000002</v>
      </c>
      <c r="M4447" s="4">
        <v>0.52769999999999995</v>
      </c>
      <c r="N4447" s="4">
        <v>0.48</v>
      </c>
      <c r="O4447" s="4">
        <v>0.40039999999999998</v>
      </c>
      <c r="P4447" s="4">
        <v>0.50390000000000001</v>
      </c>
    </row>
    <row r="4448" spans="1:16" x14ac:dyDescent="0.25">
      <c r="A4448" t="s">
        <v>4201</v>
      </c>
      <c r="B4448" s="2">
        <v>0</v>
      </c>
      <c r="E4448" s="4" t="e">
        <v>#N/A</v>
      </c>
      <c r="F4448" s="4">
        <v>0.18</v>
      </c>
      <c r="K4448" s="4">
        <v>0.17</v>
      </c>
      <c r="L4448" s="4">
        <v>0.32090000000000002</v>
      </c>
      <c r="M4448" s="4">
        <v>0.52769999999999995</v>
      </c>
      <c r="N4448" s="4">
        <v>0.48</v>
      </c>
      <c r="O4448" s="4">
        <v>0.40039999999999998</v>
      </c>
      <c r="P4448" s="4">
        <v>0.50390000000000001</v>
      </c>
    </row>
    <row r="4449" spans="1:16" x14ac:dyDescent="0.25">
      <c r="A4449" t="s">
        <v>4202</v>
      </c>
      <c r="B4449" s="2">
        <v>0</v>
      </c>
      <c r="E4449" s="4" t="e">
        <v>#N/A</v>
      </c>
      <c r="F4449" s="4">
        <v>0.18</v>
      </c>
      <c r="K4449" s="4">
        <v>0.17</v>
      </c>
      <c r="L4449" s="4">
        <v>0.32090000000000002</v>
      </c>
      <c r="M4449" s="4">
        <v>0.52769999999999995</v>
      </c>
      <c r="N4449" s="4">
        <v>0.48</v>
      </c>
      <c r="O4449" s="4">
        <v>0.40039999999999998</v>
      </c>
      <c r="P4449" s="4">
        <v>0.50390000000000001</v>
      </c>
    </row>
    <row r="4450" spans="1:16" x14ac:dyDescent="0.25">
      <c r="A4450" t="s">
        <v>4203</v>
      </c>
      <c r="B4450" s="2">
        <v>0</v>
      </c>
      <c r="E4450" s="4" t="e">
        <v>#N/A</v>
      </c>
      <c r="F4450" s="4">
        <v>0.18</v>
      </c>
      <c r="K4450" s="4">
        <v>0.17</v>
      </c>
      <c r="L4450" s="4">
        <v>0.32090000000000002</v>
      </c>
      <c r="M4450" s="4">
        <v>0.52769999999999995</v>
      </c>
      <c r="N4450" s="4">
        <v>0.48</v>
      </c>
      <c r="O4450" s="4">
        <v>0.40039999999999998</v>
      </c>
      <c r="P4450" s="4">
        <v>0.50390000000000001</v>
      </c>
    </row>
    <row r="4451" spans="1:16" x14ac:dyDescent="0.25">
      <c r="A4451" t="s">
        <v>4204</v>
      </c>
      <c r="B4451" s="2">
        <v>0</v>
      </c>
      <c r="E4451" s="4" t="e">
        <v>#N/A</v>
      </c>
      <c r="F4451" s="4">
        <v>0.18</v>
      </c>
      <c r="K4451" s="4">
        <v>0.17</v>
      </c>
      <c r="L4451" s="4">
        <v>0.32090000000000002</v>
      </c>
      <c r="M4451" s="4">
        <v>0.52769999999999995</v>
      </c>
      <c r="N4451" s="4">
        <v>0.48</v>
      </c>
      <c r="O4451" s="4">
        <v>0.40039999999999998</v>
      </c>
      <c r="P4451" s="4">
        <v>0.50390000000000001</v>
      </c>
    </row>
    <row r="4452" spans="1:16" x14ac:dyDescent="0.25">
      <c r="A4452" t="s">
        <v>4205</v>
      </c>
      <c r="B4452" s="2">
        <v>0</v>
      </c>
      <c r="E4452" s="4" t="e">
        <v>#N/A</v>
      </c>
      <c r="F4452" s="4">
        <v>0.18</v>
      </c>
      <c r="K4452" s="4">
        <v>0.17</v>
      </c>
      <c r="L4452" s="4">
        <v>0.32090000000000002</v>
      </c>
      <c r="M4452" s="4">
        <v>0.52769999999999995</v>
      </c>
      <c r="N4452" s="4">
        <v>0.48</v>
      </c>
      <c r="O4452" s="4">
        <v>0.40039999999999998</v>
      </c>
      <c r="P4452" s="4">
        <v>0.50390000000000001</v>
      </c>
    </row>
    <row r="4453" spans="1:16" x14ac:dyDescent="0.25">
      <c r="A4453" t="s">
        <v>4206</v>
      </c>
      <c r="B4453" s="2">
        <v>0</v>
      </c>
      <c r="E4453" s="4" t="e">
        <v>#N/A</v>
      </c>
      <c r="F4453" s="4">
        <v>0.18</v>
      </c>
      <c r="K4453" s="4">
        <v>0.17</v>
      </c>
      <c r="L4453" s="4">
        <v>0.32090000000000002</v>
      </c>
      <c r="M4453" s="4">
        <v>0.52769999999999995</v>
      </c>
      <c r="N4453" s="4">
        <v>0.48</v>
      </c>
      <c r="O4453" s="4">
        <v>0.40039999999999998</v>
      </c>
      <c r="P4453" s="4">
        <v>0.50390000000000001</v>
      </c>
    </row>
    <row r="4454" spans="1:16" x14ac:dyDescent="0.25">
      <c r="A4454" t="s">
        <v>4207</v>
      </c>
      <c r="B4454" s="2">
        <v>0</v>
      </c>
      <c r="E4454" s="4" t="e">
        <v>#N/A</v>
      </c>
      <c r="F4454" s="4">
        <v>0.18</v>
      </c>
      <c r="K4454" s="4">
        <v>0.17</v>
      </c>
      <c r="L4454" s="4">
        <v>0.32090000000000002</v>
      </c>
      <c r="M4454" s="4">
        <v>0.52769999999999995</v>
      </c>
      <c r="N4454" s="4">
        <v>0.48</v>
      </c>
      <c r="O4454" s="4">
        <v>0.40039999999999998</v>
      </c>
      <c r="P4454" s="4">
        <v>0.50390000000000001</v>
      </c>
    </row>
    <row r="4455" spans="1:16" x14ac:dyDescent="0.25">
      <c r="A4455" t="s">
        <v>4208</v>
      </c>
      <c r="B4455" s="2">
        <v>0</v>
      </c>
      <c r="E4455" s="4" t="e">
        <v>#N/A</v>
      </c>
      <c r="F4455" s="4">
        <v>0.18</v>
      </c>
      <c r="K4455" s="4">
        <v>0.17</v>
      </c>
      <c r="L4455" s="4">
        <v>0.32090000000000002</v>
      </c>
      <c r="M4455" s="4">
        <v>0.52769999999999995</v>
      </c>
      <c r="N4455" s="4">
        <v>0.48</v>
      </c>
      <c r="O4455" s="4">
        <v>0.40039999999999998</v>
      </c>
      <c r="P4455" s="4">
        <v>0.50390000000000001</v>
      </c>
    </row>
    <row r="4456" spans="1:16" x14ac:dyDescent="0.25">
      <c r="A4456" t="s">
        <v>4209</v>
      </c>
      <c r="B4456" s="2">
        <v>0</v>
      </c>
      <c r="E4456" s="4" t="e">
        <v>#N/A</v>
      </c>
      <c r="F4456" s="4">
        <v>0.18</v>
      </c>
      <c r="K4456" s="4">
        <v>0.17</v>
      </c>
      <c r="L4456" s="4">
        <v>0.32090000000000002</v>
      </c>
      <c r="M4456" s="4">
        <v>0.52769999999999995</v>
      </c>
      <c r="N4456" s="4">
        <v>0.48</v>
      </c>
      <c r="O4456" s="4">
        <v>0.40039999999999998</v>
      </c>
      <c r="P4456" s="4">
        <v>0.50390000000000001</v>
      </c>
    </row>
    <row r="4457" spans="1:16" x14ac:dyDescent="0.25">
      <c r="A4457" t="s">
        <v>4210</v>
      </c>
      <c r="B4457" s="2">
        <v>0</v>
      </c>
      <c r="E4457" s="4" t="e">
        <v>#N/A</v>
      </c>
      <c r="F4457" s="4">
        <v>0.18</v>
      </c>
      <c r="K4457" s="4">
        <v>0.17</v>
      </c>
      <c r="L4457" s="4">
        <v>0.32090000000000002</v>
      </c>
      <c r="M4457" s="4">
        <v>0.52769999999999995</v>
      </c>
      <c r="N4457" s="4">
        <v>0.48</v>
      </c>
      <c r="O4457" s="4">
        <v>0.40039999999999998</v>
      </c>
      <c r="P4457" s="4">
        <v>0.50390000000000001</v>
      </c>
    </row>
    <row r="4458" spans="1:16" x14ac:dyDescent="0.25">
      <c r="A4458" t="s">
        <v>4211</v>
      </c>
      <c r="B4458" s="2">
        <v>0</v>
      </c>
      <c r="E4458" s="4" t="e">
        <v>#N/A</v>
      </c>
      <c r="F4458" s="4">
        <v>0.18</v>
      </c>
      <c r="K4458" s="4">
        <v>0.17</v>
      </c>
      <c r="L4458" s="4">
        <v>0.32090000000000002</v>
      </c>
      <c r="M4458" s="4">
        <v>0.52769999999999995</v>
      </c>
      <c r="N4458" s="4">
        <v>0.48</v>
      </c>
      <c r="O4458" s="4">
        <v>0.40039999999999998</v>
      </c>
      <c r="P4458" s="4">
        <v>0.50390000000000001</v>
      </c>
    </row>
    <row r="4459" spans="1:16" x14ac:dyDescent="0.25">
      <c r="A4459" t="s">
        <v>4212</v>
      </c>
      <c r="B4459" s="2">
        <v>0</v>
      </c>
      <c r="E4459" s="4" t="e">
        <v>#N/A</v>
      </c>
      <c r="F4459" s="4">
        <v>0.18</v>
      </c>
      <c r="K4459" s="4">
        <v>0.17</v>
      </c>
      <c r="L4459" s="4">
        <v>0.32090000000000002</v>
      </c>
      <c r="M4459" s="4">
        <v>0.52769999999999995</v>
      </c>
      <c r="N4459" s="4">
        <v>0.48</v>
      </c>
      <c r="O4459" s="4">
        <v>0.40039999999999998</v>
      </c>
      <c r="P4459" s="4">
        <v>0.50390000000000001</v>
      </c>
    </row>
    <row r="4460" spans="1:16" x14ac:dyDescent="0.25">
      <c r="A4460" t="s">
        <v>4213</v>
      </c>
      <c r="B4460" s="2">
        <v>0</v>
      </c>
      <c r="E4460" s="4" t="e">
        <v>#N/A</v>
      </c>
      <c r="F4460" s="4">
        <v>0.18</v>
      </c>
      <c r="K4460" s="4">
        <v>0.17</v>
      </c>
      <c r="L4460" s="4">
        <v>0.32090000000000002</v>
      </c>
      <c r="M4460" s="4">
        <v>0.52769999999999995</v>
      </c>
      <c r="N4460" s="4">
        <v>0.48</v>
      </c>
      <c r="O4460" s="4">
        <v>0.40039999999999998</v>
      </c>
      <c r="P4460" s="4">
        <v>0.50390000000000001</v>
      </c>
    </row>
    <row r="4461" spans="1:16" x14ac:dyDescent="0.25">
      <c r="A4461" t="s">
        <v>4214</v>
      </c>
      <c r="B4461" s="2">
        <v>0</v>
      </c>
      <c r="E4461" s="4" t="e">
        <v>#N/A</v>
      </c>
      <c r="F4461" s="4">
        <v>0.18</v>
      </c>
      <c r="K4461" s="4">
        <v>0.17</v>
      </c>
      <c r="L4461" s="4">
        <v>0.32090000000000002</v>
      </c>
      <c r="M4461" s="4">
        <v>0.52769999999999995</v>
      </c>
      <c r="N4461" s="4">
        <v>0.48</v>
      </c>
      <c r="O4461" s="4">
        <v>0.40039999999999998</v>
      </c>
      <c r="P4461" s="4">
        <v>0.50390000000000001</v>
      </c>
    </row>
    <row r="4462" spans="1:16" x14ac:dyDescent="0.25">
      <c r="A4462" t="s">
        <v>4215</v>
      </c>
      <c r="B4462" s="2">
        <v>0</v>
      </c>
      <c r="E4462" s="4" t="e">
        <v>#N/A</v>
      </c>
      <c r="F4462" s="4">
        <v>0.18</v>
      </c>
      <c r="K4462" s="4">
        <v>0.17</v>
      </c>
      <c r="L4462" s="4">
        <v>0.32090000000000002</v>
      </c>
      <c r="M4462" s="4">
        <v>0.52769999999999995</v>
      </c>
      <c r="N4462" s="4">
        <v>0.48</v>
      </c>
      <c r="O4462" s="4">
        <v>0.40039999999999998</v>
      </c>
      <c r="P4462" s="4">
        <v>0.50390000000000001</v>
      </c>
    </row>
    <row r="4463" spans="1:16" x14ac:dyDescent="0.25">
      <c r="A4463" t="s">
        <v>4216</v>
      </c>
      <c r="B4463" s="2">
        <v>0</v>
      </c>
      <c r="E4463" s="4" t="e">
        <v>#N/A</v>
      </c>
      <c r="F4463" s="4">
        <v>0.18</v>
      </c>
      <c r="K4463" s="4">
        <v>0.17</v>
      </c>
      <c r="L4463" s="4">
        <v>0.32090000000000002</v>
      </c>
      <c r="M4463" s="4">
        <v>0.52769999999999995</v>
      </c>
      <c r="N4463" s="4">
        <v>0.48</v>
      </c>
      <c r="O4463" s="4">
        <v>0.40039999999999998</v>
      </c>
      <c r="P4463" s="4">
        <v>0.50390000000000001</v>
      </c>
    </row>
    <row r="4464" spans="1:16" x14ac:dyDescent="0.25">
      <c r="A4464" t="s">
        <v>4217</v>
      </c>
      <c r="B4464" s="2">
        <v>0</v>
      </c>
      <c r="E4464" s="4" t="e">
        <v>#N/A</v>
      </c>
      <c r="F4464" s="4">
        <v>0.18</v>
      </c>
      <c r="K4464" s="4">
        <v>0.17</v>
      </c>
      <c r="L4464" s="4">
        <v>0.32090000000000002</v>
      </c>
      <c r="M4464" s="4">
        <v>0.52769999999999995</v>
      </c>
      <c r="N4464" s="4">
        <v>0.48</v>
      </c>
      <c r="O4464" s="4">
        <v>0.40039999999999998</v>
      </c>
      <c r="P4464" s="4">
        <v>0.50390000000000001</v>
      </c>
    </row>
    <row r="4465" spans="1:16" x14ac:dyDescent="0.25">
      <c r="A4465" t="s">
        <v>4218</v>
      </c>
      <c r="B4465" s="2">
        <v>0</v>
      </c>
      <c r="E4465" s="4" t="e">
        <v>#N/A</v>
      </c>
      <c r="F4465" s="4">
        <v>0.18</v>
      </c>
      <c r="K4465" s="4">
        <v>0.17</v>
      </c>
      <c r="L4465" s="4">
        <v>0.32090000000000002</v>
      </c>
      <c r="M4465" s="4">
        <v>0.52769999999999995</v>
      </c>
      <c r="N4465" s="4">
        <v>0.48</v>
      </c>
      <c r="O4465" s="4">
        <v>0.40039999999999998</v>
      </c>
      <c r="P4465" s="4">
        <v>0.50390000000000001</v>
      </c>
    </row>
    <row r="4466" spans="1:16" x14ac:dyDescent="0.25">
      <c r="A4466" t="s">
        <v>4219</v>
      </c>
      <c r="B4466" s="2">
        <v>0</v>
      </c>
      <c r="E4466" s="4" t="e">
        <v>#N/A</v>
      </c>
      <c r="F4466" s="4">
        <v>0.18</v>
      </c>
      <c r="K4466" s="4">
        <v>0.17</v>
      </c>
      <c r="L4466" s="4">
        <v>0.32090000000000002</v>
      </c>
      <c r="M4466" s="4">
        <v>0.52769999999999995</v>
      </c>
      <c r="N4466" s="4">
        <v>0.48</v>
      </c>
      <c r="O4466" s="4">
        <v>0.40039999999999998</v>
      </c>
      <c r="P4466" s="4">
        <v>0.50390000000000001</v>
      </c>
    </row>
    <row r="4467" spans="1:16" x14ac:dyDescent="0.25">
      <c r="A4467" t="s">
        <v>4220</v>
      </c>
      <c r="B4467" s="2">
        <v>0</v>
      </c>
      <c r="E4467" s="4" t="e">
        <v>#N/A</v>
      </c>
      <c r="F4467" s="4">
        <v>0.18</v>
      </c>
      <c r="K4467" s="4">
        <v>0.17</v>
      </c>
      <c r="L4467" s="4">
        <v>0.32090000000000002</v>
      </c>
      <c r="M4467" s="4">
        <v>0.52769999999999995</v>
      </c>
      <c r="N4467" s="4">
        <v>0.48</v>
      </c>
      <c r="O4467" s="4">
        <v>0.40039999999999998</v>
      </c>
      <c r="P4467" s="4">
        <v>0.50390000000000001</v>
      </c>
    </row>
    <row r="4468" spans="1:16" x14ac:dyDescent="0.25">
      <c r="A4468" t="s">
        <v>4221</v>
      </c>
      <c r="B4468" s="2">
        <v>0</v>
      </c>
      <c r="E4468" s="4" t="e">
        <v>#N/A</v>
      </c>
      <c r="F4468" s="4">
        <v>0.18</v>
      </c>
      <c r="K4468" s="4">
        <v>0.17</v>
      </c>
      <c r="L4468" s="4">
        <v>0.32090000000000002</v>
      </c>
      <c r="M4468" s="4">
        <v>0.52769999999999995</v>
      </c>
      <c r="N4468" s="4">
        <v>0.48</v>
      </c>
      <c r="O4468" s="4">
        <v>0.40039999999999998</v>
      </c>
      <c r="P4468" s="4">
        <v>0.50390000000000001</v>
      </c>
    </row>
    <row r="4469" spans="1:16" x14ac:dyDescent="0.25">
      <c r="A4469" t="s">
        <v>4222</v>
      </c>
      <c r="B4469" s="2">
        <v>0</v>
      </c>
      <c r="E4469" s="4" t="e">
        <v>#N/A</v>
      </c>
      <c r="F4469" s="4">
        <v>0.18</v>
      </c>
      <c r="K4469" s="4">
        <v>0.17</v>
      </c>
      <c r="L4469" s="4">
        <v>0.32090000000000002</v>
      </c>
      <c r="M4469" s="4">
        <v>0.52769999999999995</v>
      </c>
      <c r="N4469" s="4">
        <v>0.48</v>
      </c>
      <c r="O4469" s="4">
        <v>0.40039999999999998</v>
      </c>
      <c r="P4469" s="4">
        <v>0.50390000000000001</v>
      </c>
    </row>
    <row r="4470" spans="1:16" x14ac:dyDescent="0.25">
      <c r="A4470" t="s">
        <v>4223</v>
      </c>
      <c r="B4470" s="2">
        <v>0</v>
      </c>
      <c r="E4470" s="4" t="e">
        <v>#N/A</v>
      </c>
      <c r="F4470" s="4">
        <v>0.18</v>
      </c>
      <c r="K4470" s="4">
        <v>0.17</v>
      </c>
      <c r="L4470" s="4">
        <v>0.32090000000000002</v>
      </c>
      <c r="M4470" s="4">
        <v>0.52769999999999995</v>
      </c>
      <c r="N4470" s="4">
        <v>0.48</v>
      </c>
      <c r="O4470" s="4">
        <v>0.40039999999999998</v>
      </c>
      <c r="P4470" s="4">
        <v>0.50390000000000001</v>
      </c>
    </row>
    <row r="4471" spans="1:16" x14ac:dyDescent="0.25">
      <c r="A4471" t="s">
        <v>4224</v>
      </c>
      <c r="B4471" s="2">
        <v>0</v>
      </c>
      <c r="E4471" s="4" t="e">
        <v>#N/A</v>
      </c>
      <c r="F4471" s="4">
        <v>0.18</v>
      </c>
      <c r="K4471" s="4">
        <v>0.17</v>
      </c>
      <c r="L4471" s="4">
        <v>0.32090000000000002</v>
      </c>
      <c r="M4471" s="4">
        <v>0.52769999999999995</v>
      </c>
      <c r="N4471" s="4">
        <v>0.48</v>
      </c>
      <c r="O4471" s="4">
        <v>0.40039999999999998</v>
      </c>
      <c r="P4471" s="4">
        <v>0.50390000000000001</v>
      </c>
    </row>
    <row r="4472" spans="1:16" x14ac:dyDescent="0.25">
      <c r="A4472" t="s">
        <v>4225</v>
      </c>
      <c r="B4472" s="2">
        <v>0</v>
      </c>
      <c r="E4472" s="4" t="e">
        <v>#N/A</v>
      </c>
      <c r="F4472" s="4">
        <v>0.18</v>
      </c>
      <c r="K4472" s="4">
        <v>0.17</v>
      </c>
      <c r="L4472" s="4">
        <v>0.32090000000000002</v>
      </c>
      <c r="M4472" s="4">
        <v>0.52769999999999995</v>
      </c>
      <c r="N4472" s="4">
        <v>0.48</v>
      </c>
      <c r="O4472" s="4">
        <v>0.40039999999999998</v>
      </c>
      <c r="P4472" s="4">
        <v>0.50390000000000001</v>
      </c>
    </row>
    <row r="4473" spans="1:16" x14ac:dyDescent="0.25">
      <c r="A4473" t="s">
        <v>4226</v>
      </c>
      <c r="B4473" s="2">
        <v>0</v>
      </c>
      <c r="E4473" s="4" t="e">
        <v>#N/A</v>
      </c>
      <c r="F4473" s="4">
        <v>0.18</v>
      </c>
      <c r="K4473" s="4">
        <v>0.17</v>
      </c>
      <c r="L4473" s="4">
        <v>0.32090000000000002</v>
      </c>
      <c r="M4473" s="4">
        <v>0.52769999999999995</v>
      </c>
      <c r="N4473" s="4">
        <v>0.48</v>
      </c>
      <c r="O4473" s="4">
        <v>0.40039999999999998</v>
      </c>
      <c r="P4473" s="4">
        <v>0.50390000000000001</v>
      </c>
    </row>
    <row r="4474" spans="1:16" x14ac:dyDescent="0.25">
      <c r="A4474" t="s">
        <v>4227</v>
      </c>
      <c r="B4474" s="2">
        <v>0</v>
      </c>
      <c r="E4474" s="4" t="e">
        <v>#N/A</v>
      </c>
      <c r="F4474" s="4">
        <v>0.18</v>
      </c>
      <c r="K4474" s="4">
        <v>0.17</v>
      </c>
      <c r="L4474" s="4">
        <v>0.32090000000000002</v>
      </c>
      <c r="M4474" s="4">
        <v>0.52769999999999995</v>
      </c>
      <c r="N4474" s="4">
        <v>0.48</v>
      </c>
      <c r="O4474" s="4">
        <v>0.40039999999999998</v>
      </c>
      <c r="P4474" s="4">
        <v>0.50390000000000001</v>
      </c>
    </row>
    <row r="4475" spans="1:16" x14ac:dyDescent="0.25">
      <c r="A4475" t="s">
        <v>4228</v>
      </c>
      <c r="B4475" s="2">
        <v>0</v>
      </c>
      <c r="E4475" s="4" t="e">
        <v>#N/A</v>
      </c>
      <c r="F4475" s="4">
        <v>0.18</v>
      </c>
      <c r="K4475" s="4">
        <v>0.17</v>
      </c>
      <c r="L4475" s="4">
        <v>0.32090000000000002</v>
      </c>
      <c r="M4475" s="4">
        <v>0.52769999999999995</v>
      </c>
      <c r="N4475" s="4">
        <v>0.48</v>
      </c>
      <c r="O4475" s="4">
        <v>0.40039999999999998</v>
      </c>
      <c r="P4475" s="4">
        <v>0.50390000000000001</v>
      </c>
    </row>
    <row r="4476" spans="1:16" x14ac:dyDescent="0.25">
      <c r="A4476" t="s">
        <v>4229</v>
      </c>
      <c r="B4476" s="2">
        <v>0</v>
      </c>
      <c r="E4476" s="4" t="e">
        <v>#N/A</v>
      </c>
      <c r="F4476" s="4">
        <v>0.18</v>
      </c>
      <c r="K4476" s="4">
        <v>0.17</v>
      </c>
      <c r="L4476" s="4">
        <v>0.32090000000000002</v>
      </c>
      <c r="M4476" s="4">
        <v>0.52769999999999995</v>
      </c>
      <c r="N4476" s="4">
        <v>0.48</v>
      </c>
      <c r="O4476" s="4">
        <v>0.40039999999999998</v>
      </c>
      <c r="P4476" s="4">
        <v>0.50390000000000001</v>
      </c>
    </row>
    <row r="4477" spans="1:16" x14ac:dyDescent="0.25">
      <c r="A4477" t="s">
        <v>4230</v>
      </c>
      <c r="B4477" s="2">
        <v>0</v>
      </c>
      <c r="E4477" s="4" t="e">
        <v>#N/A</v>
      </c>
      <c r="F4477" s="4">
        <v>0.18</v>
      </c>
      <c r="K4477" s="4">
        <v>0.17</v>
      </c>
      <c r="L4477" s="4">
        <v>0.32090000000000002</v>
      </c>
      <c r="M4477" s="4">
        <v>0.52769999999999995</v>
      </c>
      <c r="N4477" s="4">
        <v>0.48</v>
      </c>
      <c r="O4477" s="4">
        <v>0.40039999999999998</v>
      </c>
      <c r="P4477" s="4">
        <v>0.50390000000000001</v>
      </c>
    </row>
    <row r="4478" spans="1:16" x14ac:dyDescent="0.25">
      <c r="A4478" t="s">
        <v>4231</v>
      </c>
      <c r="B4478" s="2">
        <v>0</v>
      </c>
      <c r="E4478" s="4" t="e">
        <v>#N/A</v>
      </c>
      <c r="F4478" s="4">
        <v>0.18</v>
      </c>
      <c r="K4478" s="4">
        <v>0.17</v>
      </c>
      <c r="L4478" s="4">
        <v>0.32090000000000002</v>
      </c>
      <c r="M4478" s="4">
        <v>0.52769999999999995</v>
      </c>
      <c r="N4478" s="4">
        <v>0.48</v>
      </c>
      <c r="O4478" s="4">
        <v>0.40039999999999998</v>
      </c>
      <c r="P4478" s="4">
        <v>0.50390000000000001</v>
      </c>
    </row>
    <row r="4479" spans="1:16" x14ac:dyDescent="0.25">
      <c r="A4479" t="s">
        <v>4232</v>
      </c>
      <c r="B4479" s="2">
        <v>0</v>
      </c>
      <c r="E4479" s="4" t="e">
        <v>#N/A</v>
      </c>
      <c r="F4479" s="4">
        <v>0.18</v>
      </c>
      <c r="K4479" s="4">
        <v>0.17</v>
      </c>
      <c r="L4479" s="4">
        <v>0.32090000000000002</v>
      </c>
      <c r="M4479" s="4">
        <v>0.52769999999999995</v>
      </c>
      <c r="N4479" s="4">
        <v>0.48</v>
      </c>
      <c r="O4479" s="4">
        <v>0.40039999999999998</v>
      </c>
      <c r="P4479" s="4">
        <v>0.50390000000000001</v>
      </c>
    </row>
    <row r="4480" spans="1:16" x14ac:dyDescent="0.25">
      <c r="A4480" t="s">
        <v>4233</v>
      </c>
      <c r="B4480" s="2">
        <v>0</v>
      </c>
      <c r="E4480" s="4" t="e">
        <v>#N/A</v>
      </c>
      <c r="F4480" s="4">
        <v>0.18</v>
      </c>
      <c r="K4480" s="4">
        <v>0.17</v>
      </c>
      <c r="L4480" s="4">
        <v>0.32090000000000002</v>
      </c>
      <c r="M4480" s="4">
        <v>0.52769999999999995</v>
      </c>
      <c r="N4480" s="4">
        <v>0.48</v>
      </c>
      <c r="O4480" s="4">
        <v>0.40039999999999998</v>
      </c>
      <c r="P4480" s="4">
        <v>0.50390000000000001</v>
      </c>
    </row>
    <row r="4481" spans="1:16" x14ac:dyDescent="0.25">
      <c r="A4481" t="s">
        <v>4234</v>
      </c>
      <c r="B4481" s="2">
        <v>0</v>
      </c>
      <c r="E4481" s="4" t="e">
        <v>#N/A</v>
      </c>
      <c r="F4481" s="4">
        <v>0.18</v>
      </c>
      <c r="K4481" s="4">
        <v>0.17</v>
      </c>
      <c r="L4481" s="4">
        <v>0.32090000000000002</v>
      </c>
      <c r="M4481" s="4">
        <v>0.52769999999999995</v>
      </c>
      <c r="N4481" s="4">
        <v>0.48</v>
      </c>
      <c r="O4481" s="4">
        <v>0.40039999999999998</v>
      </c>
      <c r="P4481" s="4">
        <v>0.50390000000000001</v>
      </c>
    </row>
    <row r="4482" spans="1:16" x14ac:dyDescent="0.25">
      <c r="A4482" t="s">
        <v>4235</v>
      </c>
      <c r="B4482" s="2">
        <v>0</v>
      </c>
      <c r="E4482" s="4" t="e">
        <v>#N/A</v>
      </c>
      <c r="F4482" s="4">
        <v>0.18</v>
      </c>
      <c r="K4482" s="4">
        <v>0.17</v>
      </c>
      <c r="L4482" s="4">
        <v>0.32090000000000002</v>
      </c>
      <c r="M4482" s="4">
        <v>0.52769999999999995</v>
      </c>
      <c r="N4482" s="4">
        <v>0.48</v>
      </c>
      <c r="O4482" s="4">
        <v>0.40039999999999998</v>
      </c>
      <c r="P4482" s="4">
        <v>0.50390000000000001</v>
      </c>
    </row>
    <row r="4483" spans="1:16" x14ac:dyDescent="0.25">
      <c r="A4483" t="s">
        <v>4236</v>
      </c>
      <c r="B4483" s="2">
        <v>0</v>
      </c>
      <c r="E4483" s="4" t="e">
        <v>#N/A</v>
      </c>
      <c r="F4483" s="4">
        <v>0.18</v>
      </c>
      <c r="K4483" s="4">
        <v>0.17</v>
      </c>
      <c r="L4483" s="4">
        <v>0.32090000000000002</v>
      </c>
      <c r="M4483" s="4">
        <v>0.52769999999999995</v>
      </c>
      <c r="N4483" s="4">
        <v>0.48</v>
      </c>
      <c r="O4483" s="4">
        <v>0.40039999999999998</v>
      </c>
      <c r="P4483" s="4">
        <v>0.50390000000000001</v>
      </c>
    </row>
    <row r="4484" spans="1:16" x14ac:dyDescent="0.25">
      <c r="A4484" t="s">
        <v>4237</v>
      </c>
      <c r="B4484" s="2">
        <v>0</v>
      </c>
      <c r="E4484" s="4" t="e">
        <v>#N/A</v>
      </c>
      <c r="F4484" s="4">
        <v>0.18</v>
      </c>
      <c r="K4484" s="4">
        <v>0.17</v>
      </c>
      <c r="L4484" s="4">
        <v>0.32090000000000002</v>
      </c>
      <c r="M4484" s="4">
        <v>0.52769999999999995</v>
      </c>
      <c r="N4484" s="4">
        <v>0.48</v>
      </c>
      <c r="O4484" s="4">
        <v>0.40039999999999998</v>
      </c>
      <c r="P4484" s="4">
        <v>0.50390000000000001</v>
      </c>
    </row>
    <row r="4485" spans="1:16" x14ac:dyDescent="0.25">
      <c r="A4485" t="s">
        <v>4238</v>
      </c>
      <c r="B4485" s="2">
        <v>0</v>
      </c>
      <c r="E4485" s="4" t="e">
        <v>#N/A</v>
      </c>
      <c r="F4485" s="4">
        <v>0.18</v>
      </c>
      <c r="K4485" s="4">
        <v>0.17</v>
      </c>
      <c r="L4485" s="4">
        <v>0.32090000000000002</v>
      </c>
      <c r="M4485" s="4">
        <v>0.52769999999999995</v>
      </c>
      <c r="N4485" s="4">
        <v>0.48</v>
      </c>
      <c r="O4485" s="4">
        <v>0.40039999999999998</v>
      </c>
      <c r="P4485" s="4">
        <v>0.50390000000000001</v>
      </c>
    </row>
    <row r="4486" spans="1:16" x14ac:dyDescent="0.25">
      <c r="A4486" t="s">
        <v>4239</v>
      </c>
      <c r="B4486" s="2">
        <v>0</v>
      </c>
      <c r="E4486" s="4" t="e">
        <v>#N/A</v>
      </c>
      <c r="F4486" s="4">
        <v>0.18</v>
      </c>
      <c r="K4486" s="4">
        <v>0.17</v>
      </c>
      <c r="L4486" s="4">
        <v>0.32090000000000002</v>
      </c>
      <c r="M4486" s="4">
        <v>0.52769999999999995</v>
      </c>
      <c r="N4486" s="4">
        <v>0.48</v>
      </c>
      <c r="O4486" s="4">
        <v>0.40039999999999998</v>
      </c>
      <c r="P4486" s="4">
        <v>0.50390000000000001</v>
      </c>
    </row>
    <row r="4487" spans="1:16" x14ac:dyDescent="0.25">
      <c r="A4487" t="s">
        <v>4240</v>
      </c>
      <c r="B4487" s="2">
        <v>0</v>
      </c>
      <c r="E4487" s="4" t="e">
        <v>#N/A</v>
      </c>
      <c r="F4487" s="4">
        <v>0.18</v>
      </c>
      <c r="K4487" s="4">
        <v>0.17</v>
      </c>
      <c r="L4487" s="4">
        <v>0.32090000000000002</v>
      </c>
      <c r="M4487" s="4">
        <v>0.52769999999999995</v>
      </c>
      <c r="N4487" s="4">
        <v>0.48</v>
      </c>
      <c r="O4487" s="4">
        <v>0.40039999999999998</v>
      </c>
      <c r="P4487" s="4">
        <v>0.50390000000000001</v>
      </c>
    </row>
    <row r="4488" spans="1:16" x14ac:dyDescent="0.25">
      <c r="A4488" t="s">
        <v>4241</v>
      </c>
      <c r="B4488" s="2">
        <v>0</v>
      </c>
      <c r="E4488" s="4" t="e">
        <v>#N/A</v>
      </c>
      <c r="F4488" s="4">
        <v>0.18</v>
      </c>
      <c r="K4488" s="4">
        <v>0.17</v>
      </c>
      <c r="L4488" s="4">
        <v>0.32090000000000002</v>
      </c>
      <c r="M4488" s="4">
        <v>0.52769999999999995</v>
      </c>
      <c r="N4488" s="4">
        <v>0.48</v>
      </c>
      <c r="O4488" s="4">
        <v>0.40039999999999998</v>
      </c>
      <c r="P4488" s="4">
        <v>0.50390000000000001</v>
      </c>
    </row>
    <row r="4489" spans="1:16" x14ac:dyDescent="0.25">
      <c r="A4489" t="s">
        <v>4242</v>
      </c>
      <c r="B4489" s="2">
        <v>0</v>
      </c>
      <c r="E4489" s="4" t="e">
        <v>#N/A</v>
      </c>
      <c r="F4489" s="4">
        <v>0.18</v>
      </c>
      <c r="K4489" s="4">
        <v>0.17</v>
      </c>
      <c r="L4489" s="4">
        <v>0.32090000000000002</v>
      </c>
      <c r="M4489" s="4">
        <v>0.52769999999999995</v>
      </c>
      <c r="N4489" s="4">
        <v>0.48</v>
      </c>
      <c r="O4489" s="4">
        <v>0.40039999999999998</v>
      </c>
      <c r="P4489" s="4">
        <v>0.50390000000000001</v>
      </c>
    </row>
    <row r="4490" spans="1:16" x14ac:dyDescent="0.25">
      <c r="A4490" t="s">
        <v>4243</v>
      </c>
      <c r="B4490" s="2">
        <v>0</v>
      </c>
      <c r="E4490" s="4" t="e">
        <v>#N/A</v>
      </c>
      <c r="F4490" s="4">
        <v>0.18</v>
      </c>
      <c r="K4490" s="4">
        <v>0.17</v>
      </c>
      <c r="L4490" s="4">
        <v>0.32090000000000002</v>
      </c>
      <c r="M4490" s="4">
        <v>0.52769999999999995</v>
      </c>
      <c r="N4490" s="4">
        <v>0.48</v>
      </c>
      <c r="O4490" s="4">
        <v>0.40039999999999998</v>
      </c>
      <c r="P4490" s="4">
        <v>0.50390000000000001</v>
      </c>
    </row>
    <row r="4491" spans="1:16" x14ac:dyDescent="0.25">
      <c r="A4491" t="s">
        <v>4244</v>
      </c>
      <c r="B4491" s="2">
        <v>0</v>
      </c>
      <c r="E4491" s="4" t="e">
        <v>#N/A</v>
      </c>
      <c r="F4491" s="4">
        <v>0.18</v>
      </c>
      <c r="K4491" s="4">
        <v>0.17</v>
      </c>
      <c r="L4491" s="4">
        <v>0.32090000000000002</v>
      </c>
      <c r="M4491" s="4">
        <v>0.52769999999999995</v>
      </c>
      <c r="N4491" s="4">
        <v>0.48</v>
      </c>
      <c r="O4491" s="4">
        <v>0.40039999999999998</v>
      </c>
      <c r="P4491" s="4">
        <v>0.50390000000000001</v>
      </c>
    </row>
    <row r="4492" spans="1:16" x14ac:dyDescent="0.25">
      <c r="A4492" t="s">
        <v>4245</v>
      </c>
      <c r="B4492" s="2">
        <v>0</v>
      </c>
      <c r="E4492" s="4" t="e">
        <v>#N/A</v>
      </c>
      <c r="F4492" s="4">
        <v>0.18</v>
      </c>
      <c r="K4492" s="4">
        <v>0.17</v>
      </c>
      <c r="L4492" s="4">
        <v>0.32090000000000002</v>
      </c>
      <c r="M4492" s="4">
        <v>0.52769999999999995</v>
      </c>
      <c r="N4492" s="4">
        <v>0.48</v>
      </c>
      <c r="O4492" s="4">
        <v>0.40039999999999998</v>
      </c>
      <c r="P4492" s="4">
        <v>0.50390000000000001</v>
      </c>
    </row>
    <row r="4493" spans="1:16" x14ac:dyDescent="0.25">
      <c r="A4493" t="s">
        <v>4246</v>
      </c>
      <c r="B4493" s="2">
        <v>0</v>
      </c>
      <c r="E4493" s="4" t="e">
        <v>#N/A</v>
      </c>
      <c r="F4493" s="4">
        <v>0.18</v>
      </c>
      <c r="K4493" s="4">
        <v>0.17</v>
      </c>
      <c r="L4493" s="4">
        <v>0.32090000000000002</v>
      </c>
      <c r="M4493" s="4">
        <v>0.52769999999999995</v>
      </c>
      <c r="N4493" s="4">
        <v>0.48</v>
      </c>
      <c r="O4493" s="4">
        <v>0.40039999999999998</v>
      </c>
      <c r="P4493" s="4">
        <v>0.50390000000000001</v>
      </c>
    </row>
    <row r="4494" spans="1:16" x14ac:dyDescent="0.25">
      <c r="A4494" t="s">
        <v>4247</v>
      </c>
      <c r="B4494" s="2">
        <v>0</v>
      </c>
      <c r="E4494" s="4" t="e">
        <v>#N/A</v>
      </c>
      <c r="F4494" s="4">
        <v>0.18</v>
      </c>
      <c r="K4494" s="4">
        <v>0.17</v>
      </c>
      <c r="L4494" s="4">
        <v>0.32090000000000002</v>
      </c>
      <c r="M4494" s="4">
        <v>0.52769999999999995</v>
      </c>
      <c r="N4494" s="4">
        <v>0.48</v>
      </c>
      <c r="O4494" s="4">
        <v>0.40039999999999998</v>
      </c>
      <c r="P4494" s="4">
        <v>0.50390000000000001</v>
      </c>
    </row>
    <row r="4495" spans="1:16" x14ac:dyDescent="0.25">
      <c r="A4495" t="s">
        <v>4248</v>
      </c>
      <c r="B4495" s="2">
        <v>0</v>
      </c>
      <c r="E4495" s="4" t="e">
        <v>#N/A</v>
      </c>
      <c r="F4495" s="4">
        <v>0.18</v>
      </c>
      <c r="K4495" s="4">
        <v>0.17</v>
      </c>
      <c r="L4495" s="4">
        <v>0.32090000000000002</v>
      </c>
      <c r="M4495" s="4">
        <v>0.52769999999999995</v>
      </c>
      <c r="N4495" s="4">
        <v>0.48</v>
      </c>
      <c r="O4495" s="4">
        <v>0.40039999999999998</v>
      </c>
      <c r="P4495" s="4">
        <v>0.50390000000000001</v>
      </c>
    </row>
    <row r="4496" spans="1:16" x14ac:dyDescent="0.25">
      <c r="A4496" t="s">
        <v>4249</v>
      </c>
      <c r="B4496" s="2">
        <v>0</v>
      </c>
      <c r="E4496" s="4" t="e">
        <v>#N/A</v>
      </c>
      <c r="F4496" s="4">
        <v>0.18</v>
      </c>
      <c r="K4496" s="4">
        <v>0.17</v>
      </c>
      <c r="L4496" s="4">
        <v>0.32090000000000002</v>
      </c>
      <c r="M4496" s="4">
        <v>0.52769999999999995</v>
      </c>
      <c r="N4496" s="4">
        <v>0.48</v>
      </c>
      <c r="O4496" s="4">
        <v>0.40039999999999998</v>
      </c>
      <c r="P4496" s="4">
        <v>0.50390000000000001</v>
      </c>
    </row>
    <row r="4497" spans="1:16" x14ac:dyDescent="0.25">
      <c r="A4497" t="s">
        <v>4250</v>
      </c>
      <c r="B4497" s="2">
        <v>0</v>
      </c>
      <c r="E4497" s="4" t="e">
        <v>#N/A</v>
      </c>
      <c r="F4497" s="4">
        <v>0.18</v>
      </c>
      <c r="K4497" s="4">
        <v>0.17</v>
      </c>
      <c r="L4497" s="4">
        <v>0.32090000000000002</v>
      </c>
      <c r="M4497" s="4">
        <v>0.52769999999999995</v>
      </c>
      <c r="N4497" s="4">
        <v>0.48</v>
      </c>
      <c r="O4497" s="4">
        <v>0.40039999999999998</v>
      </c>
      <c r="P4497" s="4">
        <v>0.50390000000000001</v>
      </c>
    </row>
    <row r="4498" spans="1:16" x14ac:dyDescent="0.25">
      <c r="A4498" t="s">
        <v>4251</v>
      </c>
      <c r="B4498" s="2">
        <v>0</v>
      </c>
      <c r="E4498" s="4" t="e">
        <v>#N/A</v>
      </c>
      <c r="F4498" s="4">
        <v>0.18</v>
      </c>
      <c r="K4498" s="4">
        <v>0.17</v>
      </c>
      <c r="L4498" s="4">
        <v>0.32090000000000002</v>
      </c>
      <c r="M4498" s="4">
        <v>0.52769999999999995</v>
      </c>
      <c r="N4498" s="4">
        <v>0.48</v>
      </c>
      <c r="O4498" s="4">
        <v>0.40039999999999998</v>
      </c>
      <c r="P4498" s="4">
        <v>0.50390000000000001</v>
      </c>
    </row>
    <row r="4499" spans="1:16" x14ac:dyDescent="0.25">
      <c r="A4499" t="s">
        <v>4252</v>
      </c>
      <c r="B4499" s="2">
        <v>0</v>
      </c>
      <c r="E4499" s="4" t="e">
        <v>#N/A</v>
      </c>
      <c r="F4499" s="4">
        <v>0.18</v>
      </c>
      <c r="K4499" s="4">
        <v>0.17</v>
      </c>
      <c r="L4499" s="4">
        <v>0.32090000000000002</v>
      </c>
      <c r="M4499" s="4">
        <v>0.52769999999999995</v>
      </c>
      <c r="N4499" s="4">
        <v>0.48</v>
      </c>
      <c r="O4499" s="4">
        <v>0.40039999999999998</v>
      </c>
      <c r="P4499" s="4">
        <v>0.50390000000000001</v>
      </c>
    </row>
    <row r="4500" spans="1:16" x14ac:dyDescent="0.25">
      <c r="A4500" t="s">
        <v>4253</v>
      </c>
      <c r="B4500" s="2">
        <v>0</v>
      </c>
      <c r="E4500" s="4" t="e">
        <v>#N/A</v>
      </c>
      <c r="F4500" s="4">
        <v>0.18</v>
      </c>
      <c r="K4500" s="4">
        <v>0.17</v>
      </c>
      <c r="L4500" s="4">
        <v>0.32090000000000002</v>
      </c>
      <c r="M4500" s="4">
        <v>0.52769999999999995</v>
      </c>
      <c r="N4500" s="4">
        <v>0.48</v>
      </c>
      <c r="O4500" s="4">
        <v>0.40039999999999998</v>
      </c>
      <c r="P4500" s="4">
        <v>0.50390000000000001</v>
      </c>
    </row>
    <row r="4501" spans="1:16" x14ac:dyDescent="0.25">
      <c r="A4501" t="s">
        <v>4254</v>
      </c>
      <c r="B4501" s="2">
        <v>0</v>
      </c>
      <c r="E4501" s="4" t="e">
        <v>#N/A</v>
      </c>
      <c r="F4501" s="4">
        <v>0.18</v>
      </c>
      <c r="K4501" s="4">
        <v>0.17</v>
      </c>
      <c r="L4501" s="4">
        <v>0.32090000000000002</v>
      </c>
      <c r="M4501" s="4">
        <v>0.52769999999999995</v>
      </c>
      <c r="N4501" s="4">
        <v>0.48</v>
      </c>
      <c r="O4501" s="4">
        <v>0.40039999999999998</v>
      </c>
      <c r="P4501" s="4">
        <v>0.50390000000000001</v>
      </c>
    </row>
    <row r="4502" spans="1:16" x14ac:dyDescent="0.25">
      <c r="A4502" t="s">
        <v>4255</v>
      </c>
      <c r="B4502" s="2">
        <v>0</v>
      </c>
      <c r="E4502" s="4" t="e">
        <v>#N/A</v>
      </c>
      <c r="F4502" s="4">
        <v>0.18</v>
      </c>
      <c r="K4502" s="4">
        <v>0.17</v>
      </c>
      <c r="L4502" s="4">
        <v>0.32090000000000002</v>
      </c>
      <c r="M4502" s="4">
        <v>0.52769999999999995</v>
      </c>
      <c r="N4502" s="4">
        <v>0.48</v>
      </c>
      <c r="O4502" s="4">
        <v>0.40039999999999998</v>
      </c>
      <c r="P4502" s="4">
        <v>0.50390000000000001</v>
      </c>
    </row>
    <row r="4503" spans="1:16" x14ac:dyDescent="0.25">
      <c r="A4503" t="s">
        <v>4256</v>
      </c>
      <c r="B4503" s="2">
        <v>0</v>
      </c>
      <c r="E4503" s="4" t="e">
        <v>#N/A</v>
      </c>
      <c r="F4503" s="4">
        <v>0.18</v>
      </c>
      <c r="K4503" s="4">
        <v>0.17</v>
      </c>
      <c r="L4503" s="4">
        <v>0.32090000000000002</v>
      </c>
      <c r="M4503" s="4">
        <v>0.52769999999999995</v>
      </c>
      <c r="N4503" s="4">
        <v>0.48</v>
      </c>
      <c r="O4503" s="4">
        <v>0.40039999999999998</v>
      </c>
      <c r="P4503" s="4">
        <v>0.50390000000000001</v>
      </c>
    </row>
    <row r="4504" spans="1:16" x14ac:dyDescent="0.25">
      <c r="A4504" t="s">
        <v>4257</v>
      </c>
      <c r="B4504" s="2">
        <v>0</v>
      </c>
      <c r="E4504" s="4" t="e">
        <v>#N/A</v>
      </c>
      <c r="F4504" s="4">
        <v>0.18</v>
      </c>
      <c r="K4504" s="4">
        <v>0.17</v>
      </c>
      <c r="L4504" s="4">
        <v>0.32090000000000002</v>
      </c>
      <c r="M4504" s="4">
        <v>0.52769999999999995</v>
      </c>
      <c r="N4504" s="4">
        <v>0.48</v>
      </c>
      <c r="O4504" s="4">
        <v>0.40039999999999998</v>
      </c>
      <c r="P4504" s="4">
        <v>0.50390000000000001</v>
      </c>
    </row>
    <row r="4505" spans="1:16" x14ac:dyDescent="0.25">
      <c r="A4505" t="s">
        <v>4258</v>
      </c>
      <c r="B4505" s="2">
        <v>0</v>
      </c>
      <c r="E4505" s="4" t="e">
        <v>#N/A</v>
      </c>
      <c r="F4505" s="4">
        <v>0.18</v>
      </c>
      <c r="K4505" s="4">
        <v>0.17</v>
      </c>
      <c r="L4505" s="4">
        <v>0.32090000000000002</v>
      </c>
      <c r="M4505" s="4">
        <v>0.52769999999999995</v>
      </c>
      <c r="N4505" s="4">
        <v>0.48</v>
      </c>
      <c r="O4505" s="4">
        <v>0.40039999999999998</v>
      </c>
      <c r="P4505" s="4">
        <v>0.50390000000000001</v>
      </c>
    </row>
    <row r="4506" spans="1:16" x14ac:dyDescent="0.25">
      <c r="A4506" t="s">
        <v>4259</v>
      </c>
      <c r="B4506" s="2">
        <v>0</v>
      </c>
      <c r="E4506" s="4" t="e">
        <v>#N/A</v>
      </c>
      <c r="F4506" s="4">
        <v>0.18</v>
      </c>
      <c r="K4506" s="4">
        <v>0.17</v>
      </c>
      <c r="L4506" s="4">
        <v>0.32090000000000002</v>
      </c>
      <c r="M4506" s="4">
        <v>0.52769999999999995</v>
      </c>
      <c r="N4506" s="4">
        <v>0.48</v>
      </c>
      <c r="O4506" s="4">
        <v>0.40039999999999998</v>
      </c>
      <c r="P4506" s="4">
        <v>0.50390000000000001</v>
      </c>
    </row>
    <row r="4507" spans="1:16" x14ac:dyDescent="0.25">
      <c r="A4507" t="s">
        <v>4260</v>
      </c>
      <c r="B4507" s="2">
        <v>0</v>
      </c>
      <c r="E4507" s="4" t="e">
        <v>#N/A</v>
      </c>
      <c r="F4507" s="4">
        <v>0.18</v>
      </c>
      <c r="K4507" s="4">
        <v>0.17</v>
      </c>
      <c r="L4507" s="4">
        <v>0.32090000000000002</v>
      </c>
      <c r="M4507" s="4">
        <v>0.52769999999999995</v>
      </c>
      <c r="N4507" s="4">
        <v>0.48</v>
      </c>
      <c r="O4507" s="4">
        <v>0.40039999999999998</v>
      </c>
      <c r="P4507" s="4">
        <v>0.50390000000000001</v>
      </c>
    </row>
    <row r="4508" spans="1:16" x14ac:dyDescent="0.25">
      <c r="A4508" t="s">
        <v>4261</v>
      </c>
      <c r="B4508" s="2">
        <v>0</v>
      </c>
      <c r="E4508" s="4" t="e">
        <v>#N/A</v>
      </c>
      <c r="F4508" s="4">
        <v>0.18</v>
      </c>
      <c r="K4508" s="4">
        <v>0.17</v>
      </c>
      <c r="L4508" s="4">
        <v>0.32090000000000002</v>
      </c>
      <c r="M4508" s="4">
        <v>0.52769999999999995</v>
      </c>
      <c r="N4508" s="4">
        <v>0.48</v>
      </c>
      <c r="O4508" s="4">
        <v>0.40039999999999998</v>
      </c>
      <c r="P4508" s="4">
        <v>0.50390000000000001</v>
      </c>
    </row>
    <row r="4509" spans="1:16" x14ac:dyDescent="0.25">
      <c r="A4509" t="s">
        <v>4262</v>
      </c>
      <c r="B4509" s="2">
        <v>0</v>
      </c>
      <c r="E4509" s="4" t="e">
        <v>#N/A</v>
      </c>
      <c r="F4509" s="4">
        <v>0.18</v>
      </c>
      <c r="K4509" s="4">
        <v>0.17</v>
      </c>
      <c r="L4509" s="4">
        <v>0.32090000000000002</v>
      </c>
      <c r="M4509" s="4">
        <v>0.52769999999999995</v>
      </c>
      <c r="N4509" s="4">
        <v>0.48</v>
      </c>
      <c r="O4509" s="4">
        <v>0.40039999999999998</v>
      </c>
      <c r="P4509" s="4">
        <v>0.50390000000000001</v>
      </c>
    </row>
    <row r="4510" spans="1:16" x14ac:dyDescent="0.25">
      <c r="A4510" t="s">
        <v>4263</v>
      </c>
      <c r="B4510" s="2">
        <v>0</v>
      </c>
      <c r="E4510" s="4" t="e">
        <v>#N/A</v>
      </c>
      <c r="F4510" s="4">
        <v>0.18</v>
      </c>
      <c r="K4510" s="4">
        <v>0.17</v>
      </c>
      <c r="L4510" s="4">
        <v>0.32090000000000002</v>
      </c>
      <c r="M4510" s="4">
        <v>0.52769999999999995</v>
      </c>
      <c r="N4510" s="4">
        <v>0.48</v>
      </c>
      <c r="O4510" s="4">
        <v>0.40039999999999998</v>
      </c>
      <c r="P4510" s="4">
        <v>0.50390000000000001</v>
      </c>
    </row>
    <row r="4511" spans="1:16" x14ac:dyDescent="0.25">
      <c r="A4511" t="s">
        <v>4264</v>
      </c>
      <c r="B4511" s="2">
        <v>0</v>
      </c>
      <c r="E4511" s="4" t="e">
        <v>#N/A</v>
      </c>
      <c r="F4511" s="4">
        <v>0.18</v>
      </c>
      <c r="K4511" s="4">
        <v>0.17</v>
      </c>
      <c r="L4511" s="4">
        <v>0.32090000000000002</v>
      </c>
      <c r="M4511" s="4">
        <v>0.52769999999999995</v>
      </c>
      <c r="N4511" s="4">
        <v>0.48</v>
      </c>
      <c r="O4511" s="4">
        <v>0.40039999999999998</v>
      </c>
      <c r="P4511" s="4">
        <v>0.50390000000000001</v>
      </c>
    </row>
    <row r="4512" spans="1:16" x14ac:dyDescent="0.25">
      <c r="A4512" t="s">
        <v>4265</v>
      </c>
      <c r="B4512" s="2">
        <v>0</v>
      </c>
      <c r="E4512" s="4" t="e">
        <v>#N/A</v>
      </c>
      <c r="F4512" s="4">
        <v>0.18</v>
      </c>
      <c r="K4512" s="4">
        <v>0.17</v>
      </c>
      <c r="L4512" s="4">
        <v>0.32090000000000002</v>
      </c>
      <c r="M4512" s="4">
        <v>0.52769999999999995</v>
      </c>
      <c r="N4512" s="4">
        <v>0.48</v>
      </c>
      <c r="O4512" s="4">
        <v>0.40039999999999998</v>
      </c>
      <c r="P4512" s="4">
        <v>0.50390000000000001</v>
      </c>
    </row>
    <row r="4513" spans="1:16" x14ac:dyDescent="0.25">
      <c r="A4513" t="s">
        <v>4266</v>
      </c>
      <c r="B4513" s="2">
        <v>0</v>
      </c>
      <c r="E4513" s="4" t="e">
        <v>#N/A</v>
      </c>
      <c r="F4513" s="4">
        <v>0.18</v>
      </c>
      <c r="K4513" s="4">
        <v>0.17</v>
      </c>
      <c r="L4513" s="4">
        <v>0.32090000000000002</v>
      </c>
      <c r="M4513" s="4">
        <v>0.52769999999999995</v>
      </c>
      <c r="N4513" s="4">
        <v>0.48</v>
      </c>
      <c r="O4513" s="4">
        <v>0.40039999999999998</v>
      </c>
      <c r="P4513" s="4">
        <v>0.50390000000000001</v>
      </c>
    </row>
    <row r="4514" spans="1:16" x14ac:dyDescent="0.25">
      <c r="A4514" t="s">
        <v>4267</v>
      </c>
      <c r="B4514" s="2">
        <v>0</v>
      </c>
      <c r="E4514" s="4" t="e">
        <v>#N/A</v>
      </c>
      <c r="F4514" s="4">
        <v>0.18</v>
      </c>
      <c r="K4514" s="4">
        <v>0.17</v>
      </c>
      <c r="L4514" s="4">
        <v>0.32090000000000002</v>
      </c>
      <c r="M4514" s="4">
        <v>0.52769999999999995</v>
      </c>
      <c r="N4514" s="4">
        <v>0.48</v>
      </c>
      <c r="O4514" s="4">
        <v>0.40039999999999998</v>
      </c>
      <c r="P4514" s="4">
        <v>0.50390000000000001</v>
      </c>
    </row>
    <row r="4515" spans="1:16" x14ac:dyDescent="0.25">
      <c r="A4515" t="s">
        <v>4268</v>
      </c>
      <c r="B4515" s="2">
        <v>0</v>
      </c>
      <c r="E4515" s="4" t="e">
        <v>#N/A</v>
      </c>
      <c r="F4515" s="4">
        <v>0.18</v>
      </c>
      <c r="K4515" s="4">
        <v>0.17</v>
      </c>
      <c r="L4515" s="4">
        <v>0.32090000000000002</v>
      </c>
      <c r="M4515" s="4">
        <v>0.52769999999999995</v>
      </c>
      <c r="N4515" s="4">
        <v>0.48</v>
      </c>
      <c r="O4515" s="4">
        <v>0.40039999999999998</v>
      </c>
      <c r="P4515" s="4">
        <v>0.50390000000000001</v>
      </c>
    </row>
    <row r="4516" spans="1:16" x14ac:dyDescent="0.25">
      <c r="A4516" t="s">
        <v>4269</v>
      </c>
      <c r="B4516" s="2">
        <v>0</v>
      </c>
      <c r="E4516" s="4" t="e">
        <v>#N/A</v>
      </c>
      <c r="F4516" s="4">
        <v>0.18</v>
      </c>
      <c r="K4516" s="4">
        <v>0.17</v>
      </c>
      <c r="L4516" s="4">
        <v>0.32090000000000002</v>
      </c>
      <c r="M4516" s="4">
        <v>0.52769999999999995</v>
      </c>
      <c r="N4516" s="4">
        <v>0.48</v>
      </c>
      <c r="O4516" s="4">
        <v>0.40039999999999998</v>
      </c>
      <c r="P4516" s="4">
        <v>0.50390000000000001</v>
      </c>
    </row>
    <row r="4517" spans="1:16" x14ac:dyDescent="0.25">
      <c r="A4517" t="s">
        <v>4270</v>
      </c>
      <c r="B4517" s="2">
        <v>0</v>
      </c>
      <c r="E4517" s="4" t="e">
        <v>#N/A</v>
      </c>
      <c r="F4517" s="4">
        <v>0.18</v>
      </c>
      <c r="K4517" s="4">
        <v>0.17</v>
      </c>
      <c r="L4517" s="4">
        <v>0.32090000000000002</v>
      </c>
      <c r="M4517" s="4">
        <v>0.52769999999999995</v>
      </c>
      <c r="N4517" s="4">
        <v>0.48</v>
      </c>
      <c r="O4517" s="4">
        <v>0.40039999999999998</v>
      </c>
      <c r="P4517" s="4">
        <v>0.50390000000000001</v>
      </c>
    </row>
    <row r="4518" spans="1:16" x14ac:dyDescent="0.25">
      <c r="A4518" t="s">
        <v>4271</v>
      </c>
      <c r="B4518" s="2">
        <v>0</v>
      </c>
      <c r="E4518" s="4" t="e">
        <v>#N/A</v>
      </c>
      <c r="F4518" s="4">
        <v>0.18</v>
      </c>
      <c r="K4518" s="4">
        <v>0.17</v>
      </c>
      <c r="L4518" s="4">
        <v>0.32090000000000002</v>
      </c>
      <c r="M4518" s="4">
        <v>0.52769999999999995</v>
      </c>
      <c r="N4518" s="4">
        <v>0.48</v>
      </c>
      <c r="O4518" s="4">
        <v>0.40039999999999998</v>
      </c>
      <c r="P4518" s="4">
        <v>0.50390000000000001</v>
      </c>
    </row>
    <row r="4519" spans="1:16" x14ac:dyDescent="0.25">
      <c r="A4519" t="s">
        <v>4272</v>
      </c>
      <c r="B4519" s="2">
        <v>0</v>
      </c>
      <c r="E4519" s="4" t="e">
        <v>#N/A</v>
      </c>
      <c r="F4519" s="4">
        <v>0.18</v>
      </c>
      <c r="K4519" s="4">
        <v>0.17</v>
      </c>
      <c r="L4519" s="4">
        <v>0.32090000000000002</v>
      </c>
      <c r="M4519" s="4">
        <v>0.52769999999999995</v>
      </c>
      <c r="N4519" s="4">
        <v>0.48</v>
      </c>
      <c r="O4519" s="4">
        <v>0.40039999999999998</v>
      </c>
      <c r="P4519" s="4">
        <v>0.50390000000000001</v>
      </c>
    </row>
    <row r="4520" spans="1:16" x14ac:dyDescent="0.25">
      <c r="A4520" t="s">
        <v>4273</v>
      </c>
      <c r="B4520" s="2">
        <v>0</v>
      </c>
      <c r="E4520" s="4" t="e">
        <v>#N/A</v>
      </c>
      <c r="F4520" s="4">
        <v>0.18</v>
      </c>
      <c r="K4520" s="4">
        <v>0.17</v>
      </c>
      <c r="L4520" s="4">
        <v>0.32090000000000002</v>
      </c>
      <c r="M4520" s="4">
        <v>0.52769999999999995</v>
      </c>
      <c r="N4520" s="4">
        <v>0.48</v>
      </c>
      <c r="O4520" s="4">
        <v>0.40039999999999998</v>
      </c>
      <c r="P4520" s="4">
        <v>0.50390000000000001</v>
      </c>
    </row>
    <row r="4521" spans="1:16" x14ac:dyDescent="0.25">
      <c r="A4521" t="s">
        <v>4274</v>
      </c>
      <c r="B4521" s="2">
        <v>0</v>
      </c>
      <c r="E4521" s="4" t="e">
        <v>#N/A</v>
      </c>
      <c r="F4521" s="4">
        <v>0.18</v>
      </c>
      <c r="K4521" s="4">
        <v>0.17</v>
      </c>
      <c r="L4521" s="4">
        <v>0.32090000000000002</v>
      </c>
      <c r="M4521" s="4">
        <v>0.52769999999999995</v>
      </c>
      <c r="N4521" s="4">
        <v>0.48</v>
      </c>
      <c r="O4521" s="4">
        <v>0.40039999999999998</v>
      </c>
      <c r="P4521" s="4">
        <v>0.50390000000000001</v>
      </c>
    </row>
    <row r="4522" spans="1:16" x14ac:dyDescent="0.25">
      <c r="A4522" t="s">
        <v>4275</v>
      </c>
      <c r="B4522" s="2">
        <v>0</v>
      </c>
      <c r="E4522" s="4" t="e">
        <v>#N/A</v>
      </c>
      <c r="F4522" s="4">
        <v>0.18</v>
      </c>
      <c r="K4522" s="4">
        <v>0.17</v>
      </c>
      <c r="L4522" s="4">
        <v>0.32090000000000002</v>
      </c>
      <c r="M4522" s="4">
        <v>0.52769999999999995</v>
      </c>
      <c r="N4522" s="4">
        <v>0.48</v>
      </c>
      <c r="O4522" s="4">
        <v>0.40039999999999998</v>
      </c>
      <c r="P4522" s="4">
        <v>0.50390000000000001</v>
      </c>
    </row>
    <row r="4523" spans="1:16" x14ac:dyDescent="0.25">
      <c r="A4523" t="s">
        <v>4276</v>
      </c>
      <c r="B4523" s="2">
        <v>0</v>
      </c>
      <c r="E4523" s="4" t="e">
        <v>#N/A</v>
      </c>
      <c r="F4523" s="4">
        <v>0.18</v>
      </c>
      <c r="K4523" s="4">
        <v>0.17</v>
      </c>
      <c r="L4523" s="4">
        <v>0.32090000000000002</v>
      </c>
      <c r="M4523" s="4">
        <v>0.52769999999999995</v>
      </c>
      <c r="N4523" s="4">
        <v>0.48</v>
      </c>
      <c r="O4523" s="4">
        <v>0.40039999999999998</v>
      </c>
      <c r="P4523" s="4">
        <v>0.50390000000000001</v>
      </c>
    </row>
    <row r="4524" spans="1:16" x14ac:dyDescent="0.25">
      <c r="A4524" t="s">
        <v>4277</v>
      </c>
      <c r="B4524" s="2">
        <v>0</v>
      </c>
      <c r="E4524" s="4" t="e">
        <v>#N/A</v>
      </c>
      <c r="F4524" s="4">
        <v>0.18</v>
      </c>
      <c r="K4524" s="4">
        <v>0.17</v>
      </c>
      <c r="L4524" s="4">
        <v>0.32090000000000002</v>
      </c>
      <c r="M4524" s="4">
        <v>0.52769999999999995</v>
      </c>
      <c r="N4524" s="4">
        <v>0.48</v>
      </c>
      <c r="O4524" s="4">
        <v>0.40039999999999998</v>
      </c>
      <c r="P4524" s="4">
        <v>0.50390000000000001</v>
      </c>
    </row>
    <row r="4525" spans="1:16" x14ac:dyDescent="0.25">
      <c r="A4525" t="s">
        <v>4278</v>
      </c>
      <c r="B4525" s="2">
        <v>0</v>
      </c>
      <c r="E4525" s="4" t="e">
        <v>#N/A</v>
      </c>
      <c r="F4525" s="4">
        <v>0.18</v>
      </c>
      <c r="K4525" s="4">
        <v>0.17</v>
      </c>
      <c r="L4525" s="4">
        <v>0.32090000000000002</v>
      </c>
      <c r="M4525" s="4">
        <v>0.52769999999999995</v>
      </c>
      <c r="N4525" s="4">
        <v>0.48</v>
      </c>
      <c r="O4525" s="4">
        <v>0.40039999999999998</v>
      </c>
      <c r="P4525" s="4">
        <v>0.50390000000000001</v>
      </c>
    </row>
    <row r="4526" spans="1:16" x14ac:dyDescent="0.25">
      <c r="A4526" t="s">
        <v>4279</v>
      </c>
      <c r="B4526" s="2">
        <v>0</v>
      </c>
      <c r="E4526" s="4" t="e">
        <v>#N/A</v>
      </c>
      <c r="F4526" s="4">
        <v>0.18</v>
      </c>
      <c r="K4526" s="4">
        <v>0.17</v>
      </c>
      <c r="L4526" s="4">
        <v>0.32090000000000002</v>
      </c>
      <c r="M4526" s="4">
        <v>0.52769999999999995</v>
      </c>
      <c r="N4526" s="4">
        <v>0.48</v>
      </c>
      <c r="O4526" s="4">
        <v>0.40039999999999998</v>
      </c>
      <c r="P4526" s="4">
        <v>0.50390000000000001</v>
      </c>
    </row>
    <row r="4527" spans="1:16" x14ac:dyDescent="0.25">
      <c r="A4527" t="s">
        <v>4280</v>
      </c>
      <c r="B4527" s="2">
        <v>0</v>
      </c>
      <c r="E4527" s="4" t="e">
        <v>#N/A</v>
      </c>
      <c r="F4527" s="4">
        <v>0.18</v>
      </c>
      <c r="K4527" s="4">
        <v>0.17</v>
      </c>
      <c r="L4527" s="4">
        <v>0.32090000000000002</v>
      </c>
      <c r="M4527" s="4">
        <v>0.52769999999999995</v>
      </c>
      <c r="N4527" s="4">
        <v>0.48</v>
      </c>
      <c r="O4527" s="4">
        <v>0.40039999999999998</v>
      </c>
      <c r="P4527" s="4">
        <v>0.50390000000000001</v>
      </c>
    </row>
    <row r="4528" spans="1:16" x14ac:dyDescent="0.25">
      <c r="A4528" t="s">
        <v>4281</v>
      </c>
      <c r="B4528" s="2">
        <v>0</v>
      </c>
      <c r="E4528" s="4" t="e">
        <v>#N/A</v>
      </c>
      <c r="F4528" s="4">
        <v>0.18</v>
      </c>
      <c r="K4528" s="4">
        <v>0.17</v>
      </c>
      <c r="L4528" s="4">
        <v>0.32090000000000002</v>
      </c>
      <c r="M4528" s="4">
        <v>0.52769999999999995</v>
      </c>
      <c r="N4528" s="4">
        <v>0.48</v>
      </c>
      <c r="O4528" s="4">
        <v>0.40039999999999998</v>
      </c>
      <c r="P4528" s="4">
        <v>0.50390000000000001</v>
      </c>
    </row>
    <row r="4529" spans="1:16" x14ac:dyDescent="0.25">
      <c r="A4529" t="s">
        <v>4282</v>
      </c>
      <c r="B4529" s="2">
        <v>0</v>
      </c>
      <c r="E4529" s="4" t="e">
        <v>#N/A</v>
      </c>
      <c r="F4529" s="4">
        <v>0.18</v>
      </c>
      <c r="K4529" s="4">
        <v>0.17</v>
      </c>
      <c r="L4529" s="4">
        <v>0.32090000000000002</v>
      </c>
      <c r="M4529" s="4">
        <v>0.52769999999999995</v>
      </c>
      <c r="N4529" s="4">
        <v>0.48</v>
      </c>
      <c r="O4529" s="4">
        <v>0.40039999999999998</v>
      </c>
      <c r="P4529" s="4">
        <v>0.50390000000000001</v>
      </c>
    </row>
    <row r="4530" spans="1:16" x14ac:dyDescent="0.25">
      <c r="A4530" t="s">
        <v>4283</v>
      </c>
      <c r="B4530" s="2">
        <v>0</v>
      </c>
      <c r="E4530" s="4" t="e">
        <v>#N/A</v>
      </c>
      <c r="F4530" s="4">
        <v>0.18</v>
      </c>
      <c r="K4530" s="4">
        <v>0.17</v>
      </c>
      <c r="L4530" s="4">
        <v>0.32090000000000002</v>
      </c>
      <c r="M4530" s="4">
        <v>0.52769999999999995</v>
      </c>
      <c r="N4530" s="4">
        <v>0.48</v>
      </c>
      <c r="O4530" s="4">
        <v>0.40039999999999998</v>
      </c>
      <c r="P4530" s="4">
        <v>0.50390000000000001</v>
      </c>
    </row>
    <row r="4531" spans="1:16" x14ac:dyDescent="0.25">
      <c r="A4531" t="s">
        <v>4284</v>
      </c>
      <c r="B4531" s="2">
        <v>0</v>
      </c>
      <c r="E4531" s="4" t="e">
        <v>#N/A</v>
      </c>
      <c r="F4531" s="4">
        <v>0.18</v>
      </c>
      <c r="K4531" s="4">
        <v>0.17</v>
      </c>
      <c r="L4531" s="4">
        <v>0.32090000000000002</v>
      </c>
      <c r="M4531" s="4">
        <v>0.52769999999999995</v>
      </c>
      <c r="N4531" s="4">
        <v>0.48</v>
      </c>
      <c r="O4531" s="4">
        <v>0.40039999999999998</v>
      </c>
      <c r="P4531" s="4">
        <v>0.50390000000000001</v>
      </c>
    </row>
    <row r="4532" spans="1:16" x14ac:dyDescent="0.25">
      <c r="A4532" t="s">
        <v>4285</v>
      </c>
      <c r="B4532" s="2">
        <v>0</v>
      </c>
      <c r="E4532" s="4" t="e">
        <v>#N/A</v>
      </c>
      <c r="F4532" s="4">
        <v>0.18</v>
      </c>
      <c r="K4532" s="4">
        <v>0.17</v>
      </c>
      <c r="L4532" s="4">
        <v>0.32090000000000002</v>
      </c>
      <c r="M4532" s="4">
        <v>0.52769999999999995</v>
      </c>
      <c r="N4532" s="4">
        <v>0.48</v>
      </c>
      <c r="O4532" s="4">
        <v>0.40039999999999998</v>
      </c>
      <c r="P4532" s="4">
        <v>0.50390000000000001</v>
      </c>
    </row>
    <row r="4533" spans="1:16" x14ac:dyDescent="0.25">
      <c r="A4533" t="s">
        <v>4286</v>
      </c>
      <c r="B4533" s="2">
        <v>0</v>
      </c>
      <c r="E4533" s="4" t="e">
        <v>#N/A</v>
      </c>
      <c r="F4533" s="4">
        <v>0.18</v>
      </c>
      <c r="K4533" s="4">
        <v>0.17</v>
      </c>
      <c r="L4533" s="4">
        <v>0.32090000000000002</v>
      </c>
      <c r="M4533" s="4">
        <v>0.52769999999999995</v>
      </c>
      <c r="N4533" s="4">
        <v>0.48</v>
      </c>
      <c r="O4533" s="4">
        <v>0.40039999999999998</v>
      </c>
      <c r="P4533" s="4">
        <v>0.50390000000000001</v>
      </c>
    </row>
    <row r="4534" spans="1:16" x14ac:dyDescent="0.25">
      <c r="A4534" t="s">
        <v>4287</v>
      </c>
      <c r="B4534" s="2">
        <v>0</v>
      </c>
      <c r="E4534" s="4" t="e">
        <v>#N/A</v>
      </c>
      <c r="F4534" s="4">
        <v>0.18</v>
      </c>
      <c r="K4534" s="4">
        <v>0.17</v>
      </c>
      <c r="L4534" s="4">
        <v>0.32090000000000002</v>
      </c>
      <c r="M4534" s="4">
        <v>0.52769999999999995</v>
      </c>
      <c r="N4534" s="4">
        <v>0.48</v>
      </c>
      <c r="O4534" s="4">
        <v>0.40039999999999998</v>
      </c>
      <c r="P4534" s="4">
        <v>0.50390000000000001</v>
      </c>
    </row>
    <row r="4535" spans="1:16" x14ac:dyDescent="0.25">
      <c r="A4535" t="s">
        <v>4288</v>
      </c>
      <c r="B4535" s="2">
        <v>0</v>
      </c>
      <c r="E4535" s="4" t="e">
        <v>#N/A</v>
      </c>
      <c r="F4535" s="4">
        <v>0.18</v>
      </c>
      <c r="K4535" s="4">
        <v>0.17</v>
      </c>
      <c r="L4535" s="4">
        <v>0.32090000000000002</v>
      </c>
      <c r="M4535" s="4">
        <v>0.52769999999999995</v>
      </c>
      <c r="N4535" s="4">
        <v>0.48</v>
      </c>
      <c r="O4535" s="4">
        <v>0.40039999999999998</v>
      </c>
      <c r="P4535" s="4">
        <v>0.50390000000000001</v>
      </c>
    </row>
    <row r="4536" spans="1:16" x14ac:dyDescent="0.25">
      <c r="A4536" t="s">
        <v>4289</v>
      </c>
      <c r="B4536" s="2">
        <v>0</v>
      </c>
      <c r="E4536" s="4" t="e">
        <v>#N/A</v>
      </c>
      <c r="F4536" s="4">
        <v>0.18</v>
      </c>
      <c r="K4536" s="4">
        <v>0.17</v>
      </c>
      <c r="L4536" s="4">
        <v>0.32090000000000002</v>
      </c>
      <c r="M4536" s="4">
        <v>0.52769999999999995</v>
      </c>
      <c r="N4536" s="4">
        <v>0.48</v>
      </c>
      <c r="O4536" s="4">
        <v>0.40039999999999998</v>
      </c>
      <c r="P4536" s="4">
        <v>0.50390000000000001</v>
      </c>
    </row>
    <row r="4537" spans="1:16" x14ac:dyDescent="0.25">
      <c r="A4537" t="s">
        <v>4290</v>
      </c>
      <c r="B4537" s="2">
        <v>0</v>
      </c>
      <c r="E4537" s="4" t="e">
        <v>#N/A</v>
      </c>
      <c r="F4537" s="4">
        <v>0.18</v>
      </c>
      <c r="K4537" s="4">
        <v>0.17</v>
      </c>
      <c r="L4537" s="4">
        <v>0.32090000000000002</v>
      </c>
      <c r="M4537" s="4">
        <v>0.52769999999999995</v>
      </c>
      <c r="N4537" s="4">
        <v>0.48</v>
      </c>
      <c r="O4537" s="4">
        <v>0.40039999999999998</v>
      </c>
      <c r="P4537" s="4">
        <v>0.50390000000000001</v>
      </c>
    </row>
    <row r="4538" spans="1:16" x14ac:dyDescent="0.25">
      <c r="A4538" t="s">
        <v>4291</v>
      </c>
      <c r="B4538" s="2">
        <v>0</v>
      </c>
      <c r="E4538" s="4" t="e">
        <v>#N/A</v>
      </c>
      <c r="F4538" s="4">
        <v>0.18</v>
      </c>
      <c r="K4538" s="4">
        <v>0.17</v>
      </c>
      <c r="L4538" s="4">
        <v>0.32090000000000002</v>
      </c>
      <c r="M4538" s="4">
        <v>0.52769999999999995</v>
      </c>
      <c r="N4538" s="4">
        <v>0.48</v>
      </c>
      <c r="O4538" s="4">
        <v>0.40039999999999998</v>
      </c>
      <c r="P4538" s="4">
        <v>0.50390000000000001</v>
      </c>
    </row>
    <row r="4539" spans="1:16" x14ac:dyDescent="0.25">
      <c r="A4539" t="s">
        <v>4292</v>
      </c>
      <c r="B4539" s="2">
        <v>0</v>
      </c>
      <c r="E4539" s="4" t="e">
        <v>#N/A</v>
      </c>
      <c r="F4539" s="4">
        <v>0.18</v>
      </c>
      <c r="K4539" s="4">
        <v>0.17</v>
      </c>
      <c r="L4539" s="4">
        <v>0.32090000000000002</v>
      </c>
      <c r="M4539" s="4">
        <v>0.52769999999999995</v>
      </c>
      <c r="N4539" s="4">
        <v>0.48</v>
      </c>
      <c r="O4539" s="4">
        <v>0.40039999999999998</v>
      </c>
      <c r="P4539" s="4">
        <v>0.50390000000000001</v>
      </c>
    </row>
    <row r="4540" spans="1:16" x14ac:dyDescent="0.25">
      <c r="A4540" t="s">
        <v>4293</v>
      </c>
      <c r="B4540" s="2">
        <v>0</v>
      </c>
      <c r="E4540" s="4" t="e">
        <v>#N/A</v>
      </c>
      <c r="F4540" s="4">
        <v>0.18</v>
      </c>
      <c r="K4540" s="4">
        <v>0.17</v>
      </c>
      <c r="L4540" s="4">
        <v>0.32090000000000002</v>
      </c>
      <c r="M4540" s="4">
        <v>0.52769999999999995</v>
      </c>
      <c r="N4540" s="4">
        <v>0.48</v>
      </c>
      <c r="O4540" s="4">
        <v>0.40039999999999998</v>
      </c>
      <c r="P4540" s="4">
        <v>0.50390000000000001</v>
      </c>
    </row>
    <row r="4541" spans="1:16" x14ac:dyDescent="0.25">
      <c r="A4541" t="s">
        <v>4294</v>
      </c>
      <c r="B4541" s="2">
        <v>0</v>
      </c>
      <c r="E4541" s="4" t="e">
        <v>#N/A</v>
      </c>
      <c r="F4541" s="4">
        <v>0.18</v>
      </c>
      <c r="K4541" s="4">
        <v>0.17</v>
      </c>
      <c r="L4541" s="4">
        <v>0.32090000000000002</v>
      </c>
      <c r="M4541" s="4">
        <v>0.52769999999999995</v>
      </c>
      <c r="N4541" s="4">
        <v>0.48</v>
      </c>
      <c r="O4541" s="4">
        <v>0.40039999999999998</v>
      </c>
      <c r="P4541" s="4">
        <v>0.50390000000000001</v>
      </c>
    </row>
    <row r="4542" spans="1:16" x14ac:dyDescent="0.25">
      <c r="A4542" t="s">
        <v>4295</v>
      </c>
      <c r="B4542" s="2">
        <v>0</v>
      </c>
      <c r="E4542" s="4" t="e">
        <v>#N/A</v>
      </c>
      <c r="F4542" s="4">
        <v>0.18</v>
      </c>
      <c r="K4542" s="4">
        <v>0.17</v>
      </c>
      <c r="L4542" s="4">
        <v>0.32090000000000002</v>
      </c>
      <c r="M4542" s="4">
        <v>0.52769999999999995</v>
      </c>
      <c r="N4542" s="4">
        <v>0.48</v>
      </c>
      <c r="O4542" s="4">
        <v>0.40039999999999998</v>
      </c>
      <c r="P4542" s="4">
        <v>0.50390000000000001</v>
      </c>
    </row>
    <row r="4543" spans="1:16" x14ac:dyDescent="0.25">
      <c r="A4543" t="s">
        <v>4296</v>
      </c>
      <c r="B4543" s="2">
        <v>0</v>
      </c>
      <c r="E4543" s="4" t="e">
        <v>#N/A</v>
      </c>
      <c r="F4543" s="4">
        <v>0.18</v>
      </c>
      <c r="K4543" s="4">
        <v>0.17</v>
      </c>
      <c r="L4543" s="4">
        <v>0.32090000000000002</v>
      </c>
      <c r="M4543" s="4">
        <v>0.52769999999999995</v>
      </c>
      <c r="N4543" s="4">
        <v>0.48</v>
      </c>
      <c r="O4543" s="4">
        <v>0.40039999999999998</v>
      </c>
      <c r="P4543" s="4">
        <v>0.50390000000000001</v>
      </c>
    </row>
    <row r="4544" spans="1:16" x14ac:dyDescent="0.25">
      <c r="A4544" t="s">
        <v>4297</v>
      </c>
      <c r="B4544" s="2">
        <v>0</v>
      </c>
      <c r="E4544" s="4" t="e">
        <v>#N/A</v>
      </c>
      <c r="F4544" s="4">
        <v>0.18</v>
      </c>
      <c r="K4544" s="4">
        <v>0.17</v>
      </c>
      <c r="L4544" s="4">
        <v>0.32090000000000002</v>
      </c>
      <c r="M4544" s="4">
        <v>0.52769999999999995</v>
      </c>
      <c r="N4544" s="4">
        <v>0.48</v>
      </c>
      <c r="O4544" s="4">
        <v>0.40039999999999998</v>
      </c>
      <c r="P4544" s="4">
        <v>0.50390000000000001</v>
      </c>
    </row>
    <row r="4545" spans="1:16" x14ac:dyDescent="0.25">
      <c r="A4545" t="s">
        <v>4298</v>
      </c>
      <c r="B4545" s="2">
        <v>0</v>
      </c>
      <c r="E4545" s="4" t="e">
        <v>#N/A</v>
      </c>
      <c r="F4545" s="4">
        <v>0.18</v>
      </c>
      <c r="K4545" s="4">
        <v>0.17</v>
      </c>
      <c r="L4545" s="4">
        <v>0.32090000000000002</v>
      </c>
      <c r="M4545" s="4">
        <v>0.52769999999999995</v>
      </c>
      <c r="N4545" s="4">
        <v>0.48</v>
      </c>
      <c r="O4545" s="4">
        <v>0.40039999999999998</v>
      </c>
      <c r="P4545" s="4">
        <v>0.50390000000000001</v>
      </c>
    </row>
    <row r="4546" spans="1:16" x14ac:dyDescent="0.25">
      <c r="A4546" t="s">
        <v>4299</v>
      </c>
      <c r="B4546" s="2">
        <v>0</v>
      </c>
      <c r="E4546" s="4" t="e">
        <v>#N/A</v>
      </c>
      <c r="F4546" s="4">
        <v>0.18</v>
      </c>
      <c r="K4546" s="4">
        <v>0.17</v>
      </c>
      <c r="L4546" s="4">
        <v>0.32090000000000002</v>
      </c>
      <c r="M4546" s="4">
        <v>0.52769999999999995</v>
      </c>
      <c r="N4546" s="4">
        <v>0.48</v>
      </c>
      <c r="O4546" s="4">
        <v>0.40039999999999998</v>
      </c>
      <c r="P4546" s="4">
        <v>0.50390000000000001</v>
      </c>
    </row>
    <row r="4547" spans="1:16" x14ac:dyDescent="0.25">
      <c r="A4547" t="s">
        <v>4300</v>
      </c>
      <c r="B4547" s="2">
        <v>0</v>
      </c>
      <c r="E4547" s="4" t="e">
        <v>#N/A</v>
      </c>
      <c r="F4547" s="4">
        <v>0.18</v>
      </c>
      <c r="K4547" s="4">
        <v>0.17</v>
      </c>
      <c r="L4547" s="4">
        <v>0.32090000000000002</v>
      </c>
      <c r="M4547" s="4">
        <v>0.52769999999999995</v>
      </c>
      <c r="N4547" s="4">
        <v>0.48</v>
      </c>
      <c r="O4547" s="4">
        <v>0.40039999999999998</v>
      </c>
      <c r="P4547" s="4">
        <v>0.50390000000000001</v>
      </c>
    </row>
    <row r="4548" spans="1:16" x14ac:dyDescent="0.25">
      <c r="A4548" t="s">
        <v>4301</v>
      </c>
      <c r="B4548" s="2">
        <v>0</v>
      </c>
      <c r="E4548" s="4" t="e">
        <v>#N/A</v>
      </c>
      <c r="F4548" s="4">
        <v>0.18</v>
      </c>
      <c r="K4548" s="4">
        <v>0.17</v>
      </c>
      <c r="L4548" s="4">
        <v>0.32090000000000002</v>
      </c>
      <c r="M4548" s="4">
        <v>0.52769999999999995</v>
      </c>
      <c r="N4548" s="4">
        <v>0.48</v>
      </c>
      <c r="O4548" s="4">
        <v>0.40039999999999998</v>
      </c>
      <c r="P4548" s="4">
        <v>0.50390000000000001</v>
      </c>
    </row>
    <row r="4549" spans="1:16" x14ac:dyDescent="0.25">
      <c r="A4549" t="s">
        <v>4302</v>
      </c>
      <c r="B4549" s="2">
        <v>0</v>
      </c>
      <c r="E4549" s="4" t="e">
        <v>#N/A</v>
      </c>
      <c r="F4549" s="4">
        <v>0.18</v>
      </c>
      <c r="K4549" s="4">
        <v>0.17</v>
      </c>
      <c r="L4549" s="4">
        <v>0.32090000000000002</v>
      </c>
      <c r="M4549" s="4">
        <v>0.52769999999999995</v>
      </c>
      <c r="N4549" s="4">
        <v>0.48</v>
      </c>
      <c r="O4549" s="4">
        <v>0.40039999999999998</v>
      </c>
      <c r="P4549" s="4">
        <v>0.50390000000000001</v>
      </c>
    </row>
    <row r="4550" spans="1:16" x14ac:dyDescent="0.25">
      <c r="A4550" t="s">
        <v>4303</v>
      </c>
      <c r="B4550" s="2">
        <v>0</v>
      </c>
      <c r="E4550" s="4" t="e">
        <v>#N/A</v>
      </c>
      <c r="F4550" s="4">
        <v>0.18</v>
      </c>
      <c r="K4550" s="4">
        <v>0.17</v>
      </c>
      <c r="L4550" s="4">
        <v>0.32090000000000002</v>
      </c>
      <c r="M4550" s="4">
        <v>0.52769999999999995</v>
      </c>
      <c r="N4550" s="4">
        <v>0.48</v>
      </c>
      <c r="O4550" s="4">
        <v>0.40039999999999998</v>
      </c>
      <c r="P4550" s="4">
        <v>0.50390000000000001</v>
      </c>
    </row>
    <row r="4551" spans="1:16" x14ac:dyDescent="0.25">
      <c r="A4551" t="s">
        <v>4304</v>
      </c>
      <c r="B4551" s="2">
        <v>0</v>
      </c>
      <c r="E4551" s="4" t="e">
        <v>#N/A</v>
      </c>
      <c r="F4551" s="4">
        <v>0.18</v>
      </c>
      <c r="K4551" s="4">
        <v>0.17</v>
      </c>
      <c r="L4551" s="4">
        <v>0.32090000000000002</v>
      </c>
      <c r="M4551" s="4">
        <v>0.52769999999999995</v>
      </c>
      <c r="N4551" s="4">
        <v>0.48</v>
      </c>
      <c r="O4551" s="4">
        <v>0.40039999999999998</v>
      </c>
      <c r="P4551" s="4">
        <v>0.50390000000000001</v>
      </c>
    </row>
    <row r="4552" spans="1:16" x14ac:dyDescent="0.25">
      <c r="A4552" t="s">
        <v>4305</v>
      </c>
      <c r="B4552" s="2">
        <v>0</v>
      </c>
      <c r="E4552" s="4" t="e">
        <v>#N/A</v>
      </c>
      <c r="F4552" s="4">
        <v>0.18</v>
      </c>
      <c r="K4552" s="4">
        <v>0.17</v>
      </c>
      <c r="L4552" s="4">
        <v>0.32090000000000002</v>
      </c>
      <c r="M4552" s="4">
        <v>0.52769999999999995</v>
      </c>
      <c r="N4552" s="4">
        <v>0.48</v>
      </c>
      <c r="O4552" s="4">
        <v>0.40039999999999998</v>
      </c>
      <c r="P4552" s="4">
        <v>0.50390000000000001</v>
      </c>
    </row>
    <row r="4553" spans="1:16" x14ac:dyDescent="0.25">
      <c r="A4553" t="s">
        <v>4306</v>
      </c>
      <c r="B4553" s="2">
        <v>0</v>
      </c>
      <c r="E4553" s="4" t="e">
        <v>#N/A</v>
      </c>
      <c r="F4553" s="4">
        <v>0.18</v>
      </c>
      <c r="K4553" s="4">
        <v>0.17</v>
      </c>
      <c r="L4553" s="4">
        <v>0.32090000000000002</v>
      </c>
      <c r="M4553" s="4">
        <v>0.52769999999999995</v>
      </c>
      <c r="N4553" s="4">
        <v>0.48</v>
      </c>
      <c r="O4553" s="4">
        <v>0.40039999999999998</v>
      </c>
      <c r="P4553" s="4">
        <v>0.50390000000000001</v>
      </c>
    </row>
    <row r="4554" spans="1:16" x14ac:dyDescent="0.25">
      <c r="A4554" t="s">
        <v>4307</v>
      </c>
      <c r="B4554" s="2">
        <v>0</v>
      </c>
      <c r="E4554" s="4" t="e">
        <v>#N/A</v>
      </c>
      <c r="F4554" s="4">
        <v>0.18</v>
      </c>
      <c r="K4554" s="4">
        <v>0.17</v>
      </c>
      <c r="L4554" s="4">
        <v>0.32090000000000002</v>
      </c>
      <c r="M4554" s="4">
        <v>0.52769999999999995</v>
      </c>
      <c r="N4554" s="4">
        <v>0.48</v>
      </c>
      <c r="O4554" s="4">
        <v>0.40039999999999998</v>
      </c>
      <c r="P4554" s="4">
        <v>0.50390000000000001</v>
      </c>
    </row>
    <row r="4555" spans="1:16" x14ac:dyDescent="0.25">
      <c r="A4555" t="s">
        <v>4308</v>
      </c>
      <c r="B4555" s="2">
        <v>0</v>
      </c>
      <c r="E4555" s="4" t="e">
        <v>#N/A</v>
      </c>
      <c r="F4555" s="4">
        <v>0.18</v>
      </c>
      <c r="K4555" s="4">
        <v>0.17</v>
      </c>
      <c r="L4555" s="4">
        <v>0.32090000000000002</v>
      </c>
      <c r="M4555" s="4">
        <v>0.52769999999999995</v>
      </c>
      <c r="N4555" s="4">
        <v>0.48</v>
      </c>
      <c r="O4555" s="4">
        <v>0.40039999999999998</v>
      </c>
      <c r="P4555" s="4">
        <v>0.50390000000000001</v>
      </c>
    </row>
    <row r="4556" spans="1:16" x14ac:dyDescent="0.25">
      <c r="A4556" t="s">
        <v>4309</v>
      </c>
      <c r="B4556" s="2">
        <v>0</v>
      </c>
      <c r="E4556" s="4" t="e">
        <v>#N/A</v>
      </c>
      <c r="F4556" s="4">
        <v>0.18</v>
      </c>
      <c r="K4556" s="4">
        <v>0.17</v>
      </c>
      <c r="L4556" s="4">
        <v>0.32090000000000002</v>
      </c>
      <c r="M4556" s="4">
        <v>0.52769999999999995</v>
      </c>
      <c r="N4556" s="4">
        <v>0.48</v>
      </c>
      <c r="O4556" s="4">
        <v>0.40039999999999998</v>
      </c>
      <c r="P4556" s="4">
        <v>0.50390000000000001</v>
      </c>
    </row>
    <row r="4557" spans="1:16" x14ac:dyDescent="0.25">
      <c r="A4557" t="s">
        <v>4310</v>
      </c>
      <c r="B4557" s="2">
        <v>0</v>
      </c>
      <c r="E4557" s="4" t="e">
        <v>#N/A</v>
      </c>
      <c r="F4557" s="4">
        <v>0.18</v>
      </c>
      <c r="K4557" s="4">
        <v>0.17</v>
      </c>
      <c r="L4557" s="4">
        <v>0.32090000000000002</v>
      </c>
      <c r="M4557" s="4">
        <v>0.52769999999999995</v>
      </c>
      <c r="N4557" s="4">
        <v>0.48</v>
      </c>
      <c r="O4557" s="4">
        <v>0.40039999999999998</v>
      </c>
      <c r="P4557" s="4">
        <v>0.50390000000000001</v>
      </c>
    </row>
    <row r="4558" spans="1:16" x14ac:dyDescent="0.25">
      <c r="A4558" t="s">
        <v>4311</v>
      </c>
      <c r="B4558" s="2">
        <v>0</v>
      </c>
      <c r="E4558" s="4" t="e">
        <v>#N/A</v>
      </c>
      <c r="F4558" s="4">
        <v>0.18</v>
      </c>
      <c r="K4558" s="4">
        <v>0.17</v>
      </c>
      <c r="L4558" s="4">
        <v>0.32090000000000002</v>
      </c>
      <c r="M4558" s="4">
        <v>0.52769999999999995</v>
      </c>
      <c r="N4558" s="4">
        <v>0.48</v>
      </c>
      <c r="O4558" s="4">
        <v>0.40039999999999998</v>
      </c>
      <c r="P4558" s="4">
        <v>0.50390000000000001</v>
      </c>
    </row>
    <row r="4559" spans="1:16" x14ac:dyDescent="0.25">
      <c r="A4559" t="s">
        <v>4312</v>
      </c>
      <c r="B4559" s="2">
        <v>0</v>
      </c>
      <c r="E4559" s="4" t="e">
        <v>#N/A</v>
      </c>
      <c r="F4559" s="4">
        <v>0.18</v>
      </c>
      <c r="K4559" s="4">
        <v>0.17</v>
      </c>
      <c r="L4559" s="4">
        <v>0.32090000000000002</v>
      </c>
      <c r="M4559" s="4">
        <v>0.52769999999999995</v>
      </c>
      <c r="N4559" s="4">
        <v>0.48</v>
      </c>
      <c r="O4559" s="4">
        <v>0.40039999999999998</v>
      </c>
      <c r="P4559" s="4">
        <v>0.50390000000000001</v>
      </c>
    </row>
    <row r="4560" spans="1:16" x14ac:dyDescent="0.25">
      <c r="A4560" t="s">
        <v>4313</v>
      </c>
      <c r="B4560" s="2">
        <v>0</v>
      </c>
      <c r="E4560" s="4" t="e">
        <v>#N/A</v>
      </c>
      <c r="F4560" s="4">
        <v>0.18</v>
      </c>
      <c r="K4560" s="4">
        <v>0.17</v>
      </c>
      <c r="L4560" s="4">
        <v>0.32090000000000002</v>
      </c>
      <c r="M4560" s="4">
        <v>0.52769999999999995</v>
      </c>
      <c r="N4560" s="4">
        <v>0.48</v>
      </c>
      <c r="O4560" s="4">
        <v>0.40039999999999998</v>
      </c>
      <c r="P4560" s="4">
        <v>0.50390000000000001</v>
      </c>
    </row>
    <row r="4561" spans="1:16" x14ac:dyDescent="0.25">
      <c r="A4561" t="s">
        <v>4314</v>
      </c>
      <c r="B4561" s="2">
        <v>0</v>
      </c>
      <c r="E4561" s="4" t="e">
        <v>#N/A</v>
      </c>
      <c r="F4561" s="4">
        <v>0.18</v>
      </c>
      <c r="K4561" s="4">
        <v>0.17</v>
      </c>
      <c r="L4561" s="4">
        <v>0.32090000000000002</v>
      </c>
      <c r="M4561" s="4">
        <v>0.52769999999999995</v>
      </c>
      <c r="N4561" s="4">
        <v>0.48</v>
      </c>
      <c r="O4561" s="4">
        <v>0.40039999999999998</v>
      </c>
      <c r="P4561" s="4">
        <v>0.50390000000000001</v>
      </c>
    </row>
    <row r="4562" spans="1:16" x14ac:dyDescent="0.25">
      <c r="A4562" t="s">
        <v>4315</v>
      </c>
      <c r="B4562" s="2">
        <v>0</v>
      </c>
      <c r="E4562" s="4" t="e">
        <v>#N/A</v>
      </c>
      <c r="F4562" s="4">
        <v>0.18</v>
      </c>
      <c r="K4562" s="4">
        <v>0.17</v>
      </c>
      <c r="L4562" s="4">
        <v>0.32090000000000002</v>
      </c>
      <c r="M4562" s="4">
        <v>0.52769999999999995</v>
      </c>
      <c r="N4562" s="4">
        <v>0.48</v>
      </c>
      <c r="O4562" s="4">
        <v>0.40039999999999998</v>
      </c>
      <c r="P4562" s="4">
        <v>0.50390000000000001</v>
      </c>
    </row>
    <row r="4563" spans="1:16" x14ac:dyDescent="0.25">
      <c r="A4563" t="s">
        <v>4316</v>
      </c>
      <c r="B4563" s="2">
        <v>0</v>
      </c>
      <c r="E4563" s="4" t="e">
        <v>#N/A</v>
      </c>
      <c r="F4563" s="4">
        <v>0.18</v>
      </c>
      <c r="K4563" s="4">
        <v>0.17</v>
      </c>
      <c r="L4563" s="4">
        <v>0.32090000000000002</v>
      </c>
      <c r="M4563" s="4">
        <v>0.52769999999999995</v>
      </c>
      <c r="N4563" s="4">
        <v>0.48</v>
      </c>
      <c r="O4563" s="4">
        <v>0.40039999999999998</v>
      </c>
      <c r="P4563" s="4">
        <v>0.50390000000000001</v>
      </c>
    </row>
    <row r="4564" spans="1:16" x14ac:dyDescent="0.25">
      <c r="A4564" t="s">
        <v>4317</v>
      </c>
      <c r="B4564" s="2">
        <v>0</v>
      </c>
      <c r="E4564" s="4" t="e">
        <v>#N/A</v>
      </c>
      <c r="F4564" s="4">
        <v>0.18</v>
      </c>
      <c r="K4564" s="4">
        <v>0.17</v>
      </c>
      <c r="L4564" s="4">
        <v>0.32090000000000002</v>
      </c>
      <c r="M4564" s="4">
        <v>0.52769999999999995</v>
      </c>
      <c r="N4564" s="4">
        <v>0.48</v>
      </c>
      <c r="O4564" s="4">
        <v>0.40039999999999998</v>
      </c>
      <c r="P4564" s="4">
        <v>0.50390000000000001</v>
      </c>
    </row>
    <row r="4565" spans="1:16" x14ac:dyDescent="0.25">
      <c r="A4565" t="s">
        <v>4318</v>
      </c>
      <c r="B4565" s="2">
        <v>0</v>
      </c>
      <c r="E4565" s="4" t="e">
        <v>#N/A</v>
      </c>
      <c r="F4565" s="4">
        <v>0.18</v>
      </c>
      <c r="K4565" s="4">
        <v>0.17</v>
      </c>
      <c r="L4565" s="4">
        <v>0.32090000000000002</v>
      </c>
      <c r="M4565" s="4">
        <v>0.52769999999999995</v>
      </c>
      <c r="N4565" s="4">
        <v>0.48</v>
      </c>
      <c r="O4565" s="4">
        <v>0.40039999999999998</v>
      </c>
      <c r="P4565" s="4">
        <v>0.50390000000000001</v>
      </c>
    </row>
    <row r="4566" spans="1:16" x14ac:dyDescent="0.25">
      <c r="A4566" t="s">
        <v>4319</v>
      </c>
      <c r="B4566" s="2">
        <v>0</v>
      </c>
      <c r="E4566" s="4" t="e">
        <v>#N/A</v>
      </c>
      <c r="F4566" s="4">
        <v>0.18</v>
      </c>
      <c r="K4566" s="4">
        <v>0.17</v>
      </c>
      <c r="L4566" s="4">
        <v>0.32090000000000002</v>
      </c>
      <c r="M4566" s="4">
        <v>0.52769999999999995</v>
      </c>
      <c r="N4566" s="4">
        <v>0.48</v>
      </c>
      <c r="O4566" s="4">
        <v>0.40039999999999998</v>
      </c>
      <c r="P4566" s="4">
        <v>0.50390000000000001</v>
      </c>
    </row>
    <row r="4567" spans="1:16" x14ac:dyDescent="0.25">
      <c r="A4567" t="s">
        <v>4320</v>
      </c>
      <c r="B4567" s="2">
        <v>0</v>
      </c>
      <c r="E4567" s="4" t="e">
        <v>#N/A</v>
      </c>
      <c r="F4567" s="4">
        <v>0.18</v>
      </c>
      <c r="K4567" s="4">
        <v>0.17</v>
      </c>
      <c r="L4567" s="4">
        <v>0.32090000000000002</v>
      </c>
      <c r="M4567" s="4">
        <v>0.52769999999999995</v>
      </c>
      <c r="N4567" s="4">
        <v>0.48</v>
      </c>
      <c r="O4567" s="4">
        <v>0.40039999999999998</v>
      </c>
      <c r="P4567" s="4">
        <v>0.50390000000000001</v>
      </c>
    </row>
    <row r="4568" spans="1:16" x14ac:dyDescent="0.25">
      <c r="A4568" t="s">
        <v>4321</v>
      </c>
      <c r="B4568" s="2">
        <v>0</v>
      </c>
      <c r="E4568" s="4" t="e">
        <v>#N/A</v>
      </c>
      <c r="F4568" s="4">
        <v>0.18</v>
      </c>
      <c r="K4568" s="4">
        <v>0.17</v>
      </c>
      <c r="L4568" s="4">
        <v>0.32090000000000002</v>
      </c>
      <c r="M4568" s="4">
        <v>0.52769999999999995</v>
      </c>
      <c r="N4568" s="4">
        <v>0.48</v>
      </c>
      <c r="O4568" s="4">
        <v>0.40039999999999998</v>
      </c>
      <c r="P4568" s="4">
        <v>0.50390000000000001</v>
      </c>
    </row>
    <row r="4569" spans="1:16" x14ac:dyDescent="0.25">
      <c r="A4569" t="s">
        <v>4322</v>
      </c>
      <c r="B4569" s="2">
        <v>0</v>
      </c>
      <c r="E4569" s="4" t="e">
        <v>#N/A</v>
      </c>
      <c r="F4569" s="4">
        <v>0.18</v>
      </c>
      <c r="K4569" s="4">
        <v>0.17</v>
      </c>
      <c r="L4569" s="4">
        <v>0.32090000000000002</v>
      </c>
      <c r="M4569" s="4">
        <v>0.52769999999999995</v>
      </c>
      <c r="N4569" s="4">
        <v>0.48</v>
      </c>
      <c r="O4569" s="4">
        <v>0.40039999999999998</v>
      </c>
      <c r="P4569" s="4">
        <v>0.50390000000000001</v>
      </c>
    </row>
    <row r="4570" spans="1:16" x14ac:dyDescent="0.25">
      <c r="A4570" t="s">
        <v>4323</v>
      </c>
      <c r="B4570" s="2">
        <v>0</v>
      </c>
      <c r="E4570" s="4" t="e">
        <v>#N/A</v>
      </c>
      <c r="F4570" s="4">
        <v>0.18</v>
      </c>
      <c r="K4570" s="4">
        <v>0.17</v>
      </c>
      <c r="L4570" s="4">
        <v>0.32090000000000002</v>
      </c>
      <c r="M4570" s="4">
        <v>0.52769999999999995</v>
      </c>
      <c r="N4570" s="4">
        <v>0.48</v>
      </c>
      <c r="O4570" s="4">
        <v>0.40039999999999998</v>
      </c>
      <c r="P4570" s="4">
        <v>0.50390000000000001</v>
      </c>
    </row>
    <row r="4571" spans="1:16" x14ac:dyDescent="0.25">
      <c r="A4571" t="s">
        <v>4324</v>
      </c>
      <c r="B4571" s="2">
        <v>0</v>
      </c>
      <c r="E4571" s="4" t="e">
        <v>#N/A</v>
      </c>
      <c r="F4571" s="4">
        <v>0.18</v>
      </c>
      <c r="K4571" s="4">
        <v>0.17</v>
      </c>
      <c r="L4571" s="4">
        <v>0.32090000000000002</v>
      </c>
      <c r="M4571" s="4">
        <v>0.52769999999999995</v>
      </c>
      <c r="N4571" s="4">
        <v>0.48</v>
      </c>
      <c r="O4571" s="4">
        <v>0.40039999999999998</v>
      </c>
      <c r="P4571" s="4">
        <v>0.50390000000000001</v>
      </c>
    </row>
    <row r="4572" spans="1:16" x14ac:dyDescent="0.25">
      <c r="A4572" t="s">
        <v>4325</v>
      </c>
      <c r="B4572" s="2">
        <v>0</v>
      </c>
      <c r="E4572" s="4" t="e">
        <v>#N/A</v>
      </c>
      <c r="F4572" s="4">
        <v>0.18</v>
      </c>
      <c r="K4572" s="4">
        <v>0.17</v>
      </c>
      <c r="L4572" s="4">
        <v>0.32090000000000002</v>
      </c>
      <c r="M4572" s="4">
        <v>0.52769999999999995</v>
      </c>
      <c r="N4572" s="4">
        <v>0.48</v>
      </c>
      <c r="O4572" s="4">
        <v>0.40039999999999998</v>
      </c>
      <c r="P4572" s="4">
        <v>0.50390000000000001</v>
      </c>
    </row>
    <row r="4573" spans="1:16" x14ac:dyDescent="0.25">
      <c r="A4573" t="s">
        <v>4326</v>
      </c>
      <c r="B4573" s="2">
        <v>0</v>
      </c>
      <c r="E4573" s="4" t="e">
        <v>#N/A</v>
      </c>
      <c r="F4573" s="4">
        <v>0.18</v>
      </c>
      <c r="K4573" s="4">
        <v>0.17</v>
      </c>
      <c r="L4573" s="4">
        <v>0.32090000000000002</v>
      </c>
      <c r="M4573" s="4">
        <v>0.52769999999999995</v>
      </c>
      <c r="N4573" s="4">
        <v>0.48</v>
      </c>
      <c r="O4573" s="4">
        <v>0.40039999999999998</v>
      </c>
      <c r="P4573" s="4">
        <v>0.50390000000000001</v>
      </c>
    </row>
    <row r="4574" spans="1:16" x14ac:dyDescent="0.25">
      <c r="A4574" t="s">
        <v>4327</v>
      </c>
      <c r="B4574" s="2">
        <v>0</v>
      </c>
      <c r="E4574" s="4" t="e">
        <v>#N/A</v>
      </c>
      <c r="F4574" s="4">
        <v>0.18</v>
      </c>
      <c r="K4574" s="4">
        <v>0.17</v>
      </c>
      <c r="L4574" s="4">
        <v>0.32090000000000002</v>
      </c>
      <c r="M4574" s="4">
        <v>0.52769999999999995</v>
      </c>
      <c r="N4574" s="4">
        <v>0.48</v>
      </c>
      <c r="O4574" s="4">
        <v>0.40039999999999998</v>
      </c>
      <c r="P4574" s="4">
        <v>0.50390000000000001</v>
      </c>
    </row>
    <row r="4575" spans="1:16" x14ac:dyDescent="0.25">
      <c r="A4575" t="s">
        <v>4328</v>
      </c>
      <c r="B4575" s="2">
        <v>0</v>
      </c>
      <c r="E4575" s="4" t="e">
        <v>#N/A</v>
      </c>
      <c r="F4575" s="4">
        <v>0.18</v>
      </c>
      <c r="K4575" s="4">
        <v>0.17</v>
      </c>
      <c r="L4575" s="4">
        <v>0.32090000000000002</v>
      </c>
      <c r="M4575" s="4">
        <v>0.52769999999999995</v>
      </c>
      <c r="N4575" s="4">
        <v>0.48</v>
      </c>
      <c r="O4575" s="4">
        <v>0.40039999999999998</v>
      </c>
      <c r="P4575" s="4">
        <v>0.50390000000000001</v>
      </c>
    </row>
    <row r="4576" spans="1:16" x14ac:dyDescent="0.25">
      <c r="A4576" t="s">
        <v>4329</v>
      </c>
      <c r="B4576" s="2">
        <v>0</v>
      </c>
      <c r="E4576" s="4" t="e">
        <v>#N/A</v>
      </c>
      <c r="F4576" s="4">
        <v>0.18</v>
      </c>
      <c r="K4576" s="4">
        <v>0.17</v>
      </c>
      <c r="L4576" s="4">
        <v>0.32090000000000002</v>
      </c>
      <c r="M4576" s="4">
        <v>0.52769999999999995</v>
      </c>
      <c r="N4576" s="4">
        <v>0.48</v>
      </c>
      <c r="O4576" s="4">
        <v>0.40039999999999998</v>
      </c>
      <c r="P4576" s="4">
        <v>0.50390000000000001</v>
      </c>
    </row>
    <row r="4577" spans="1:16" x14ac:dyDescent="0.25">
      <c r="A4577" t="s">
        <v>4330</v>
      </c>
      <c r="B4577" s="2">
        <v>0</v>
      </c>
      <c r="E4577" s="4" t="e">
        <v>#N/A</v>
      </c>
      <c r="F4577" s="4">
        <v>0.18</v>
      </c>
      <c r="K4577" s="4">
        <v>0.17</v>
      </c>
      <c r="L4577" s="4">
        <v>0.32090000000000002</v>
      </c>
      <c r="M4577" s="4">
        <v>0.52769999999999995</v>
      </c>
      <c r="N4577" s="4">
        <v>0.48</v>
      </c>
      <c r="O4577" s="4">
        <v>0.40039999999999998</v>
      </c>
      <c r="P4577" s="4">
        <v>0.50390000000000001</v>
      </c>
    </row>
    <row r="4578" spans="1:16" x14ac:dyDescent="0.25">
      <c r="A4578" t="s">
        <v>4331</v>
      </c>
      <c r="B4578" s="2">
        <v>0</v>
      </c>
      <c r="E4578" s="4" t="e">
        <v>#N/A</v>
      </c>
      <c r="F4578" s="4">
        <v>0.18</v>
      </c>
      <c r="K4578" s="4">
        <v>0.17</v>
      </c>
      <c r="L4578" s="4">
        <v>0.32090000000000002</v>
      </c>
      <c r="M4578" s="4">
        <v>0.52769999999999995</v>
      </c>
      <c r="N4578" s="4">
        <v>0.48</v>
      </c>
      <c r="O4578" s="4">
        <v>0.40039999999999998</v>
      </c>
      <c r="P4578" s="4">
        <v>0.50390000000000001</v>
      </c>
    </row>
    <row r="4579" spans="1:16" x14ac:dyDescent="0.25">
      <c r="A4579" t="s">
        <v>4332</v>
      </c>
      <c r="B4579" s="2">
        <v>0</v>
      </c>
      <c r="E4579" s="4" t="e">
        <v>#N/A</v>
      </c>
      <c r="F4579" s="4">
        <v>0.18</v>
      </c>
      <c r="K4579" s="4">
        <v>0.17</v>
      </c>
      <c r="L4579" s="4">
        <v>0.32090000000000002</v>
      </c>
      <c r="M4579" s="4">
        <v>0.52769999999999995</v>
      </c>
      <c r="N4579" s="4">
        <v>0.48</v>
      </c>
      <c r="O4579" s="4">
        <v>0.40039999999999998</v>
      </c>
      <c r="P4579" s="4">
        <v>0.50390000000000001</v>
      </c>
    </row>
    <row r="4580" spans="1:16" x14ac:dyDescent="0.25">
      <c r="A4580" t="s">
        <v>4333</v>
      </c>
      <c r="B4580" s="2">
        <v>0</v>
      </c>
      <c r="E4580" s="4" t="e">
        <v>#N/A</v>
      </c>
      <c r="F4580" s="4">
        <v>0.18</v>
      </c>
      <c r="K4580" s="4">
        <v>0.17</v>
      </c>
      <c r="L4580" s="4">
        <v>0.32090000000000002</v>
      </c>
      <c r="M4580" s="4">
        <v>0.52769999999999995</v>
      </c>
      <c r="N4580" s="4">
        <v>0.48</v>
      </c>
      <c r="O4580" s="4">
        <v>0.40039999999999998</v>
      </c>
      <c r="P4580" s="4">
        <v>0.50390000000000001</v>
      </c>
    </row>
    <row r="4581" spans="1:16" x14ac:dyDescent="0.25">
      <c r="A4581" t="s">
        <v>4334</v>
      </c>
      <c r="B4581" s="2">
        <v>0</v>
      </c>
      <c r="E4581" s="4" t="e">
        <v>#N/A</v>
      </c>
      <c r="F4581" s="4">
        <v>0.18</v>
      </c>
      <c r="K4581" s="4">
        <v>0.17</v>
      </c>
      <c r="L4581" s="4">
        <v>0.32090000000000002</v>
      </c>
      <c r="M4581" s="4">
        <v>0.52769999999999995</v>
      </c>
      <c r="N4581" s="4">
        <v>0.48</v>
      </c>
      <c r="O4581" s="4">
        <v>0.40039999999999998</v>
      </c>
      <c r="P4581" s="4">
        <v>0.50390000000000001</v>
      </c>
    </row>
    <row r="4582" spans="1:16" x14ac:dyDescent="0.25">
      <c r="A4582" t="s">
        <v>4335</v>
      </c>
      <c r="B4582" s="2">
        <v>0</v>
      </c>
      <c r="E4582" s="4" t="e">
        <v>#N/A</v>
      </c>
      <c r="F4582" s="4">
        <v>0.18</v>
      </c>
      <c r="K4582" s="4">
        <v>0.17</v>
      </c>
      <c r="L4582" s="4">
        <v>0.32090000000000002</v>
      </c>
      <c r="M4582" s="4">
        <v>0.52769999999999995</v>
      </c>
      <c r="N4582" s="4">
        <v>0.48</v>
      </c>
      <c r="O4582" s="4">
        <v>0.40039999999999998</v>
      </c>
      <c r="P4582" s="4">
        <v>0.50390000000000001</v>
      </c>
    </row>
    <row r="4583" spans="1:16" x14ac:dyDescent="0.25">
      <c r="A4583" t="s">
        <v>4336</v>
      </c>
      <c r="B4583" s="2">
        <v>0</v>
      </c>
      <c r="E4583" s="4" t="e">
        <v>#N/A</v>
      </c>
      <c r="F4583" s="4">
        <v>0.18</v>
      </c>
      <c r="K4583" s="4">
        <v>0.17</v>
      </c>
      <c r="L4583" s="4">
        <v>0.32090000000000002</v>
      </c>
      <c r="M4583" s="4">
        <v>0.52769999999999995</v>
      </c>
      <c r="N4583" s="4">
        <v>0.48</v>
      </c>
      <c r="O4583" s="4">
        <v>0.40039999999999998</v>
      </c>
      <c r="P4583" s="4">
        <v>0.50390000000000001</v>
      </c>
    </row>
    <row r="4584" spans="1:16" x14ac:dyDescent="0.25">
      <c r="A4584" t="s">
        <v>4337</v>
      </c>
      <c r="B4584" s="2">
        <v>0</v>
      </c>
      <c r="E4584" s="4" t="e">
        <v>#N/A</v>
      </c>
      <c r="F4584" s="4">
        <v>0.18</v>
      </c>
      <c r="K4584" s="4">
        <v>0.17</v>
      </c>
      <c r="L4584" s="4">
        <v>0.32090000000000002</v>
      </c>
      <c r="M4584" s="4">
        <v>0.52769999999999995</v>
      </c>
      <c r="N4584" s="4">
        <v>0.48</v>
      </c>
      <c r="O4584" s="4">
        <v>0.40039999999999998</v>
      </c>
      <c r="P4584" s="4">
        <v>0.50390000000000001</v>
      </c>
    </row>
    <row r="4585" spans="1:16" x14ac:dyDescent="0.25">
      <c r="A4585" t="s">
        <v>4338</v>
      </c>
      <c r="B4585" s="2">
        <v>0</v>
      </c>
      <c r="E4585" s="4" t="e">
        <v>#N/A</v>
      </c>
      <c r="F4585" s="4">
        <v>0.18</v>
      </c>
      <c r="K4585" s="4">
        <v>0.17</v>
      </c>
      <c r="L4585" s="4">
        <v>0.32090000000000002</v>
      </c>
      <c r="M4585" s="4">
        <v>0.52769999999999995</v>
      </c>
      <c r="N4585" s="4">
        <v>0.48</v>
      </c>
      <c r="O4585" s="4">
        <v>0.40039999999999998</v>
      </c>
      <c r="P4585" s="4">
        <v>0.50390000000000001</v>
      </c>
    </row>
    <row r="4586" spans="1:16" x14ac:dyDescent="0.25">
      <c r="A4586" t="s">
        <v>4339</v>
      </c>
      <c r="B4586" s="2">
        <v>0</v>
      </c>
      <c r="E4586" s="4" t="e">
        <v>#N/A</v>
      </c>
      <c r="F4586" s="4">
        <v>0.18</v>
      </c>
      <c r="K4586" s="4">
        <v>0.17</v>
      </c>
      <c r="L4586" s="4">
        <v>0.32090000000000002</v>
      </c>
      <c r="M4586" s="4">
        <v>0.52769999999999995</v>
      </c>
      <c r="N4586" s="4">
        <v>0.48</v>
      </c>
      <c r="O4586" s="4">
        <v>0.40039999999999998</v>
      </c>
      <c r="P4586" s="4">
        <v>0.50390000000000001</v>
      </c>
    </row>
    <row r="4587" spans="1:16" x14ac:dyDescent="0.25">
      <c r="A4587" t="s">
        <v>4340</v>
      </c>
      <c r="B4587" s="2">
        <v>0</v>
      </c>
      <c r="E4587" s="4" t="e">
        <v>#N/A</v>
      </c>
      <c r="F4587" s="4">
        <v>0.18</v>
      </c>
      <c r="K4587" s="4">
        <v>0.17</v>
      </c>
      <c r="L4587" s="4">
        <v>0.32090000000000002</v>
      </c>
      <c r="M4587" s="4">
        <v>0.52769999999999995</v>
      </c>
      <c r="N4587" s="4">
        <v>0.48</v>
      </c>
      <c r="O4587" s="4">
        <v>0.40039999999999998</v>
      </c>
      <c r="P4587" s="4">
        <v>0.50390000000000001</v>
      </c>
    </row>
    <row r="4588" spans="1:16" x14ac:dyDescent="0.25">
      <c r="A4588" t="s">
        <v>4341</v>
      </c>
      <c r="B4588" s="2">
        <v>0</v>
      </c>
      <c r="E4588" s="4" t="e">
        <v>#N/A</v>
      </c>
      <c r="F4588" s="4">
        <v>0.18</v>
      </c>
      <c r="K4588" s="4">
        <v>0.17</v>
      </c>
      <c r="L4588" s="4">
        <v>0.32090000000000002</v>
      </c>
      <c r="M4588" s="4">
        <v>0.52769999999999995</v>
      </c>
      <c r="N4588" s="4">
        <v>0.48</v>
      </c>
      <c r="O4588" s="4">
        <v>0.40039999999999998</v>
      </c>
      <c r="P4588" s="4">
        <v>0.50390000000000001</v>
      </c>
    </row>
    <row r="4589" spans="1:16" x14ac:dyDescent="0.25">
      <c r="A4589" t="s">
        <v>4342</v>
      </c>
      <c r="B4589" s="2">
        <v>0</v>
      </c>
      <c r="E4589" s="4" t="e">
        <v>#N/A</v>
      </c>
      <c r="F4589" s="4">
        <v>0.18</v>
      </c>
      <c r="K4589" s="4">
        <v>0.17</v>
      </c>
      <c r="L4589" s="4">
        <v>0.32090000000000002</v>
      </c>
      <c r="M4589" s="4">
        <v>0.52769999999999995</v>
      </c>
      <c r="N4589" s="4">
        <v>0.48</v>
      </c>
      <c r="O4589" s="4">
        <v>0.40039999999999998</v>
      </c>
      <c r="P4589" s="4">
        <v>0.50390000000000001</v>
      </c>
    </row>
    <row r="4590" spans="1:16" x14ac:dyDescent="0.25">
      <c r="A4590" t="s">
        <v>4343</v>
      </c>
      <c r="B4590" s="2">
        <v>0</v>
      </c>
      <c r="E4590" s="4" t="e">
        <v>#N/A</v>
      </c>
      <c r="F4590" s="4">
        <v>0.18</v>
      </c>
      <c r="K4590" s="4">
        <v>0.17</v>
      </c>
      <c r="L4590" s="4">
        <v>0.32090000000000002</v>
      </c>
      <c r="M4590" s="4">
        <v>0.52769999999999995</v>
      </c>
      <c r="N4590" s="4">
        <v>0.48</v>
      </c>
      <c r="O4590" s="4">
        <v>0.40039999999999998</v>
      </c>
      <c r="P4590" s="4">
        <v>0.50390000000000001</v>
      </c>
    </row>
    <row r="4591" spans="1:16" x14ac:dyDescent="0.25">
      <c r="A4591" t="s">
        <v>4344</v>
      </c>
      <c r="B4591" s="2">
        <v>0</v>
      </c>
      <c r="E4591" s="4" t="e">
        <v>#N/A</v>
      </c>
      <c r="F4591" s="4">
        <v>0.18</v>
      </c>
      <c r="K4591" s="4">
        <v>0.17</v>
      </c>
      <c r="L4591" s="4">
        <v>0.32090000000000002</v>
      </c>
      <c r="M4591" s="4">
        <v>0.52769999999999995</v>
      </c>
      <c r="N4591" s="4">
        <v>0.48</v>
      </c>
      <c r="O4591" s="4">
        <v>0.40039999999999998</v>
      </c>
      <c r="P4591" s="4">
        <v>0.50390000000000001</v>
      </c>
    </row>
    <row r="4592" spans="1:16" x14ac:dyDescent="0.25">
      <c r="A4592" t="s">
        <v>4345</v>
      </c>
      <c r="B4592" s="2">
        <v>0</v>
      </c>
      <c r="E4592" s="4" t="e">
        <v>#N/A</v>
      </c>
      <c r="F4592" s="4">
        <v>0.18</v>
      </c>
      <c r="K4592" s="4">
        <v>0.17</v>
      </c>
      <c r="L4592" s="4">
        <v>0.32090000000000002</v>
      </c>
      <c r="M4592" s="4">
        <v>0.52769999999999995</v>
      </c>
      <c r="N4592" s="4">
        <v>0.48</v>
      </c>
      <c r="O4592" s="4">
        <v>0.40039999999999998</v>
      </c>
      <c r="P4592" s="4">
        <v>0.50390000000000001</v>
      </c>
    </row>
    <row r="4593" spans="1:16" x14ac:dyDescent="0.25">
      <c r="A4593" t="s">
        <v>4346</v>
      </c>
      <c r="B4593" s="2">
        <v>0</v>
      </c>
      <c r="E4593" s="4" t="e">
        <v>#N/A</v>
      </c>
      <c r="F4593" s="4">
        <v>0.18</v>
      </c>
      <c r="K4593" s="4">
        <v>0.17</v>
      </c>
      <c r="L4593" s="4">
        <v>0.32090000000000002</v>
      </c>
      <c r="M4593" s="4">
        <v>0.52769999999999995</v>
      </c>
      <c r="N4593" s="4">
        <v>0.48</v>
      </c>
      <c r="O4593" s="4">
        <v>0.40039999999999998</v>
      </c>
      <c r="P4593" s="4">
        <v>0.50390000000000001</v>
      </c>
    </row>
    <row r="4594" spans="1:16" x14ac:dyDescent="0.25">
      <c r="A4594" t="s">
        <v>4347</v>
      </c>
      <c r="B4594" s="2">
        <v>0</v>
      </c>
      <c r="E4594" s="4" t="e">
        <v>#N/A</v>
      </c>
      <c r="F4594" s="4">
        <v>0.18</v>
      </c>
      <c r="K4594" s="4">
        <v>0.17</v>
      </c>
      <c r="L4594" s="4">
        <v>0.32090000000000002</v>
      </c>
      <c r="M4594" s="4">
        <v>0.52769999999999995</v>
      </c>
      <c r="N4594" s="4">
        <v>0.48</v>
      </c>
      <c r="O4594" s="4">
        <v>0.40039999999999998</v>
      </c>
      <c r="P4594" s="4">
        <v>0.50390000000000001</v>
      </c>
    </row>
    <row r="4595" spans="1:16" x14ac:dyDescent="0.25">
      <c r="A4595" t="s">
        <v>4348</v>
      </c>
      <c r="B4595" s="2">
        <v>0</v>
      </c>
      <c r="E4595" s="4" t="e">
        <v>#N/A</v>
      </c>
      <c r="F4595" s="4">
        <v>0.18</v>
      </c>
      <c r="K4595" s="4">
        <v>0.17</v>
      </c>
      <c r="L4595" s="4">
        <v>0.32090000000000002</v>
      </c>
      <c r="M4595" s="4">
        <v>0.52769999999999995</v>
      </c>
      <c r="N4595" s="4">
        <v>0.48</v>
      </c>
      <c r="O4595" s="4">
        <v>0.40039999999999998</v>
      </c>
      <c r="P4595" s="4">
        <v>0.50390000000000001</v>
      </c>
    </row>
    <row r="4596" spans="1:16" x14ac:dyDescent="0.25">
      <c r="A4596" t="s">
        <v>4349</v>
      </c>
      <c r="B4596" s="2">
        <v>0</v>
      </c>
      <c r="E4596" s="4" t="e">
        <v>#N/A</v>
      </c>
      <c r="F4596" s="4">
        <v>0.13300000000000001</v>
      </c>
      <c r="K4596" s="4">
        <v>0.17</v>
      </c>
      <c r="L4596" s="4">
        <v>0.32090000000000002</v>
      </c>
      <c r="M4596" s="4">
        <v>0.52769999999999995</v>
      </c>
      <c r="N4596" s="4">
        <v>0.48</v>
      </c>
      <c r="O4596" s="4">
        <v>0.40039999999999998</v>
      </c>
      <c r="P4596" s="4">
        <v>0.50390000000000001</v>
      </c>
    </row>
    <row r="4597" spans="1:16" x14ac:dyDescent="0.25">
      <c r="A4597" t="s">
        <v>4350</v>
      </c>
      <c r="B4597" s="2">
        <v>0</v>
      </c>
      <c r="E4597" s="4" t="e">
        <v>#N/A</v>
      </c>
      <c r="F4597" s="4">
        <v>0.18</v>
      </c>
      <c r="K4597" s="4">
        <v>0.17</v>
      </c>
      <c r="L4597" s="4">
        <v>0.32090000000000002</v>
      </c>
      <c r="M4597" s="4">
        <v>0.52769999999999995</v>
      </c>
      <c r="N4597" s="4">
        <v>0.48</v>
      </c>
      <c r="O4597" s="4">
        <v>0.40039999999999998</v>
      </c>
      <c r="P4597" s="4">
        <v>0.50390000000000001</v>
      </c>
    </row>
    <row r="4598" spans="1:16" x14ac:dyDescent="0.25">
      <c r="A4598" t="s">
        <v>4351</v>
      </c>
      <c r="B4598" s="2">
        <v>0</v>
      </c>
      <c r="E4598" s="4" t="e">
        <v>#N/A</v>
      </c>
      <c r="F4598" s="4">
        <v>0.18</v>
      </c>
      <c r="K4598" s="4">
        <v>0.17</v>
      </c>
      <c r="L4598" s="4">
        <v>0.32090000000000002</v>
      </c>
      <c r="M4598" s="4">
        <v>0.52769999999999995</v>
      </c>
      <c r="N4598" s="4">
        <v>0.48</v>
      </c>
      <c r="O4598" s="4">
        <v>0.40039999999999998</v>
      </c>
      <c r="P4598" s="4">
        <v>0.50390000000000001</v>
      </c>
    </row>
    <row r="4599" spans="1:16" x14ac:dyDescent="0.25">
      <c r="A4599" t="s">
        <v>4352</v>
      </c>
      <c r="B4599" s="2">
        <v>0</v>
      </c>
      <c r="E4599" s="4" t="e">
        <v>#N/A</v>
      </c>
      <c r="F4599" s="4">
        <v>0.18</v>
      </c>
      <c r="K4599" s="4">
        <v>0.17</v>
      </c>
      <c r="L4599" s="4">
        <v>0.32090000000000002</v>
      </c>
      <c r="M4599" s="4">
        <v>0.52769999999999995</v>
      </c>
      <c r="N4599" s="4">
        <v>0.48</v>
      </c>
      <c r="O4599" s="4">
        <v>0.40039999999999998</v>
      </c>
      <c r="P4599" s="4">
        <v>0.50390000000000001</v>
      </c>
    </row>
    <row r="4600" spans="1:16" x14ac:dyDescent="0.25">
      <c r="A4600" t="s">
        <v>4353</v>
      </c>
      <c r="B4600" s="2">
        <v>0</v>
      </c>
      <c r="E4600" s="4" t="e">
        <v>#N/A</v>
      </c>
      <c r="F4600" s="4">
        <v>0.18</v>
      </c>
      <c r="K4600" s="4">
        <v>0.17</v>
      </c>
      <c r="L4600" s="4">
        <v>0.32090000000000002</v>
      </c>
      <c r="M4600" s="4">
        <v>0.52769999999999995</v>
      </c>
      <c r="N4600" s="4">
        <v>0.48</v>
      </c>
      <c r="O4600" s="4">
        <v>0.40039999999999998</v>
      </c>
      <c r="P4600" s="4">
        <v>0.50390000000000001</v>
      </c>
    </row>
    <row r="4601" spans="1:16" x14ac:dyDescent="0.25">
      <c r="A4601" t="s">
        <v>4354</v>
      </c>
      <c r="B4601" s="2">
        <v>0</v>
      </c>
      <c r="E4601" s="4" t="e">
        <v>#N/A</v>
      </c>
      <c r="F4601" s="4">
        <v>0.18</v>
      </c>
      <c r="K4601" s="4">
        <v>0.17</v>
      </c>
      <c r="L4601" s="4">
        <v>0.32090000000000002</v>
      </c>
      <c r="M4601" s="4">
        <v>0.52769999999999995</v>
      </c>
      <c r="N4601" s="4">
        <v>0.48</v>
      </c>
      <c r="O4601" s="4">
        <v>0.40039999999999998</v>
      </c>
      <c r="P4601" s="4">
        <v>0.50390000000000001</v>
      </c>
    </row>
    <row r="4602" spans="1:16" x14ac:dyDescent="0.25">
      <c r="A4602" t="s">
        <v>4355</v>
      </c>
      <c r="B4602" s="2">
        <v>0</v>
      </c>
      <c r="E4602" s="4" t="e">
        <v>#N/A</v>
      </c>
      <c r="F4602" s="4">
        <v>0.18</v>
      </c>
      <c r="K4602" s="4">
        <v>0.17</v>
      </c>
      <c r="L4602" s="4">
        <v>0.32090000000000002</v>
      </c>
      <c r="M4602" s="4">
        <v>0.52769999999999995</v>
      </c>
      <c r="N4602" s="4">
        <v>0.48</v>
      </c>
      <c r="O4602" s="4">
        <v>0.40039999999999998</v>
      </c>
      <c r="P4602" s="4">
        <v>0.50390000000000001</v>
      </c>
    </row>
    <row r="4603" spans="1:16" x14ac:dyDescent="0.25">
      <c r="A4603" t="s">
        <v>4356</v>
      </c>
      <c r="B4603" s="2">
        <v>0</v>
      </c>
      <c r="E4603" s="4" t="e">
        <v>#N/A</v>
      </c>
      <c r="F4603" s="4">
        <v>0.18</v>
      </c>
      <c r="K4603" s="4">
        <v>0.17</v>
      </c>
      <c r="L4603" s="4">
        <v>0.32090000000000002</v>
      </c>
      <c r="M4603" s="4">
        <v>0.52769999999999995</v>
      </c>
      <c r="N4603" s="4">
        <v>0.48</v>
      </c>
      <c r="O4603" s="4">
        <v>0.40039999999999998</v>
      </c>
      <c r="P4603" s="4">
        <v>0.50390000000000001</v>
      </c>
    </row>
    <row r="4604" spans="1:16" x14ac:dyDescent="0.25">
      <c r="A4604" t="s">
        <v>4357</v>
      </c>
      <c r="B4604" s="2">
        <v>0</v>
      </c>
      <c r="E4604" s="4" t="e">
        <v>#N/A</v>
      </c>
      <c r="F4604" s="4">
        <v>0.18</v>
      </c>
      <c r="K4604" s="4">
        <v>0.17</v>
      </c>
      <c r="L4604" s="4">
        <v>0.32090000000000002</v>
      </c>
      <c r="M4604" s="4">
        <v>0.52769999999999995</v>
      </c>
      <c r="N4604" s="4">
        <v>0.48</v>
      </c>
      <c r="O4604" s="4">
        <v>0.40039999999999998</v>
      </c>
      <c r="P4604" s="4">
        <v>0.50390000000000001</v>
      </c>
    </row>
    <row r="4605" spans="1:16" x14ac:dyDescent="0.25">
      <c r="A4605" t="s">
        <v>4358</v>
      </c>
      <c r="B4605" s="2">
        <v>0</v>
      </c>
      <c r="E4605" s="4" t="e">
        <v>#N/A</v>
      </c>
      <c r="F4605" s="4">
        <v>0.18</v>
      </c>
      <c r="K4605" s="4">
        <v>0.17</v>
      </c>
      <c r="L4605" s="4">
        <v>0.32090000000000002</v>
      </c>
      <c r="M4605" s="4">
        <v>0.52769999999999995</v>
      </c>
      <c r="N4605" s="4">
        <v>0.48</v>
      </c>
      <c r="O4605" s="4">
        <v>0.40039999999999998</v>
      </c>
      <c r="P4605" s="4">
        <v>0.50390000000000001</v>
      </c>
    </row>
    <row r="4606" spans="1:16" x14ac:dyDescent="0.25">
      <c r="A4606" t="s">
        <v>4359</v>
      </c>
      <c r="B4606" s="2">
        <v>0</v>
      </c>
      <c r="E4606" s="4" t="e">
        <v>#N/A</v>
      </c>
      <c r="F4606" s="4">
        <v>0.18</v>
      </c>
      <c r="K4606" s="4">
        <v>0.17</v>
      </c>
      <c r="L4606" s="4">
        <v>0.32090000000000002</v>
      </c>
      <c r="M4606" s="4">
        <v>0.52769999999999995</v>
      </c>
      <c r="N4606" s="4">
        <v>0.48</v>
      </c>
      <c r="O4606" s="4">
        <v>0.40039999999999998</v>
      </c>
      <c r="P4606" s="4">
        <v>0.50390000000000001</v>
      </c>
    </row>
    <row r="4607" spans="1:16" x14ac:dyDescent="0.25">
      <c r="A4607" t="s">
        <v>4360</v>
      </c>
      <c r="B4607" s="2">
        <v>0</v>
      </c>
      <c r="E4607" s="4" t="e">
        <v>#N/A</v>
      </c>
      <c r="F4607" s="4">
        <v>0.18</v>
      </c>
      <c r="K4607" s="4">
        <v>0.17</v>
      </c>
      <c r="L4607" s="4">
        <v>0.32090000000000002</v>
      </c>
      <c r="M4607" s="4">
        <v>0.52769999999999995</v>
      </c>
      <c r="N4607" s="4">
        <v>0.48</v>
      </c>
      <c r="O4607" s="4">
        <v>0.40039999999999998</v>
      </c>
      <c r="P4607" s="4">
        <v>0.50390000000000001</v>
      </c>
    </row>
    <row r="4608" spans="1:16" x14ac:dyDescent="0.25">
      <c r="A4608" t="s">
        <v>4361</v>
      </c>
      <c r="B4608" s="2">
        <v>0</v>
      </c>
      <c r="E4608" s="4" t="e">
        <v>#N/A</v>
      </c>
      <c r="F4608" s="4">
        <v>0.18</v>
      </c>
      <c r="K4608" s="4">
        <v>0.17</v>
      </c>
      <c r="L4608" s="4">
        <v>0.32090000000000002</v>
      </c>
      <c r="M4608" s="4">
        <v>0.52769999999999995</v>
      </c>
      <c r="N4608" s="4">
        <v>0.48</v>
      </c>
      <c r="O4608" s="4">
        <v>0.40039999999999998</v>
      </c>
      <c r="P4608" s="4">
        <v>0.50390000000000001</v>
      </c>
    </row>
    <row r="4609" spans="1:16" x14ac:dyDescent="0.25">
      <c r="A4609" t="s">
        <v>4362</v>
      </c>
      <c r="B4609" s="2">
        <v>0</v>
      </c>
      <c r="E4609" s="4" t="e">
        <v>#N/A</v>
      </c>
      <c r="F4609" s="4">
        <v>0.18</v>
      </c>
      <c r="K4609" s="4">
        <v>0.17</v>
      </c>
      <c r="L4609" s="4">
        <v>0.32090000000000002</v>
      </c>
      <c r="M4609" s="4">
        <v>0.52769999999999995</v>
      </c>
      <c r="N4609" s="4">
        <v>0.48</v>
      </c>
      <c r="O4609" s="4">
        <v>0.40039999999999998</v>
      </c>
      <c r="P4609" s="4">
        <v>0.50390000000000001</v>
      </c>
    </row>
    <row r="4610" spans="1:16" x14ac:dyDescent="0.25">
      <c r="A4610" t="s">
        <v>4363</v>
      </c>
      <c r="B4610" s="2">
        <v>0</v>
      </c>
      <c r="E4610" s="4" t="e">
        <v>#N/A</v>
      </c>
      <c r="F4610" s="4">
        <v>0.18</v>
      </c>
      <c r="K4610" s="4">
        <v>0.17</v>
      </c>
      <c r="L4610" s="4">
        <v>0.32090000000000002</v>
      </c>
      <c r="M4610" s="4">
        <v>0.52769999999999995</v>
      </c>
      <c r="N4610" s="4">
        <v>0.48</v>
      </c>
      <c r="O4610" s="4">
        <v>0.40039999999999998</v>
      </c>
      <c r="P4610" s="4">
        <v>0.50390000000000001</v>
      </c>
    </row>
    <row r="4611" spans="1:16" x14ac:dyDescent="0.25">
      <c r="A4611" t="s">
        <v>4364</v>
      </c>
      <c r="B4611" s="2">
        <v>0</v>
      </c>
      <c r="E4611" s="4" t="e">
        <v>#N/A</v>
      </c>
      <c r="F4611" s="4">
        <v>0.18</v>
      </c>
      <c r="K4611" s="4">
        <v>0.17</v>
      </c>
      <c r="L4611" s="4">
        <v>0.32090000000000002</v>
      </c>
      <c r="M4611" s="4">
        <v>0.52769999999999995</v>
      </c>
      <c r="N4611" s="4">
        <v>0.48</v>
      </c>
      <c r="O4611" s="4">
        <v>0.40039999999999998</v>
      </c>
      <c r="P4611" s="4">
        <v>0.50390000000000001</v>
      </c>
    </row>
    <row r="4612" spans="1:16" x14ac:dyDescent="0.25">
      <c r="A4612" t="s">
        <v>4365</v>
      </c>
      <c r="B4612" s="2">
        <v>0</v>
      </c>
      <c r="E4612" s="4" t="e">
        <v>#N/A</v>
      </c>
      <c r="F4612" s="4">
        <v>0.18</v>
      </c>
      <c r="K4612" s="4">
        <v>0.17</v>
      </c>
      <c r="L4612" s="4">
        <v>0.32090000000000002</v>
      </c>
      <c r="M4612" s="4">
        <v>0.52769999999999995</v>
      </c>
      <c r="N4612" s="4">
        <v>0.48</v>
      </c>
      <c r="O4612" s="4">
        <v>0.40039999999999998</v>
      </c>
      <c r="P4612" s="4">
        <v>0.50390000000000001</v>
      </c>
    </row>
    <row r="4613" spans="1:16" x14ac:dyDescent="0.25">
      <c r="A4613" t="s">
        <v>4366</v>
      </c>
      <c r="B4613" s="2">
        <v>0</v>
      </c>
      <c r="E4613" s="4" t="e">
        <v>#N/A</v>
      </c>
      <c r="F4613" s="4">
        <v>0.18</v>
      </c>
      <c r="K4613" s="4">
        <v>0.17</v>
      </c>
      <c r="L4613" s="4">
        <v>0.32090000000000002</v>
      </c>
      <c r="M4613" s="4">
        <v>0.52769999999999995</v>
      </c>
      <c r="N4613" s="4">
        <v>0.48</v>
      </c>
      <c r="O4613" s="4">
        <v>0.40039999999999998</v>
      </c>
      <c r="P4613" s="4">
        <v>0.50390000000000001</v>
      </c>
    </row>
    <row r="4614" spans="1:16" x14ac:dyDescent="0.25">
      <c r="A4614" t="s">
        <v>4367</v>
      </c>
      <c r="B4614" s="2">
        <v>0</v>
      </c>
      <c r="E4614" s="4" t="e">
        <v>#N/A</v>
      </c>
      <c r="F4614" s="4">
        <v>0.18</v>
      </c>
      <c r="K4614" s="4">
        <v>0.17</v>
      </c>
      <c r="L4614" s="4">
        <v>0.32090000000000002</v>
      </c>
      <c r="M4614" s="4">
        <v>0.52769999999999995</v>
      </c>
      <c r="N4614" s="4">
        <v>0.48</v>
      </c>
      <c r="O4614" s="4">
        <v>0.40039999999999998</v>
      </c>
      <c r="P4614" s="4">
        <v>0.50390000000000001</v>
      </c>
    </row>
    <row r="4615" spans="1:16" x14ac:dyDescent="0.25">
      <c r="A4615" t="s">
        <v>4368</v>
      </c>
      <c r="B4615" s="2">
        <v>0</v>
      </c>
      <c r="E4615" s="4" t="e">
        <v>#N/A</v>
      </c>
      <c r="F4615" s="4">
        <v>0.18</v>
      </c>
      <c r="K4615" s="4">
        <v>0.17</v>
      </c>
      <c r="L4615" s="4">
        <v>0.32090000000000002</v>
      </c>
      <c r="M4615" s="4">
        <v>0.52769999999999995</v>
      </c>
      <c r="N4615" s="4">
        <v>0.48</v>
      </c>
      <c r="O4615" s="4">
        <v>0.40039999999999998</v>
      </c>
      <c r="P4615" s="4">
        <v>0.50390000000000001</v>
      </c>
    </row>
    <row r="4616" spans="1:16" x14ac:dyDescent="0.25">
      <c r="A4616" t="s">
        <v>4369</v>
      </c>
      <c r="B4616" s="2">
        <v>0</v>
      </c>
      <c r="E4616" s="4" t="e">
        <v>#N/A</v>
      </c>
      <c r="F4616" s="4">
        <v>0.18</v>
      </c>
      <c r="K4616" s="4">
        <v>0.17</v>
      </c>
      <c r="L4616" s="4">
        <v>0.32090000000000002</v>
      </c>
      <c r="M4616" s="4">
        <v>0.52769999999999995</v>
      </c>
      <c r="N4616" s="4">
        <v>0.48</v>
      </c>
      <c r="O4616" s="4">
        <v>0.40039999999999998</v>
      </c>
      <c r="P4616" s="4">
        <v>0.50390000000000001</v>
      </c>
    </row>
    <row r="4617" spans="1:16" x14ac:dyDescent="0.25">
      <c r="A4617" t="s">
        <v>4370</v>
      </c>
      <c r="B4617" s="2">
        <v>0</v>
      </c>
      <c r="E4617" s="4" t="e">
        <v>#N/A</v>
      </c>
      <c r="F4617" s="4">
        <v>0.18</v>
      </c>
      <c r="K4617" s="4">
        <v>0.17</v>
      </c>
      <c r="L4617" s="4">
        <v>0.32090000000000002</v>
      </c>
      <c r="M4617" s="4">
        <v>0.52769999999999995</v>
      </c>
      <c r="N4617" s="4">
        <v>0.48</v>
      </c>
      <c r="O4617" s="4">
        <v>0.40039999999999998</v>
      </c>
      <c r="P4617" s="4">
        <v>0.50390000000000001</v>
      </c>
    </row>
    <row r="4618" spans="1:16" x14ac:dyDescent="0.25">
      <c r="A4618" t="s">
        <v>4371</v>
      </c>
      <c r="B4618" s="2">
        <v>0</v>
      </c>
      <c r="E4618" s="4" t="e">
        <v>#N/A</v>
      </c>
      <c r="F4618" s="4">
        <v>0.18</v>
      </c>
      <c r="K4618" s="4">
        <v>0.17</v>
      </c>
      <c r="L4618" s="4">
        <v>0.32090000000000002</v>
      </c>
      <c r="M4618" s="4">
        <v>0.52769999999999995</v>
      </c>
      <c r="N4618" s="4">
        <v>0.48</v>
      </c>
      <c r="O4618" s="4">
        <v>0.40039999999999998</v>
      </c>
      <c r="P4618" s="4">
        <v>0.50390000000000001</v>
      </c>
    </row>
    <row r="4619" spans="1:16" x14ac:dyDescent="0.25">
      <c r="A4619" t="s">
        <v>4372</v>
      </c>
      <c r="B4619" s="2">
        <v>0</v>
      </c>
      <c r="E4619" s="4" t="e">
        <v>#N/A</v>
      </c>
      <c r="F4619" s="4">
        <v>0.18</v>
      </c>
      <c r="K4619" s="4">
        <v>0.17</v>
      </c>
      <c r="L4619" s="4">
        <v>0.32090000000000002</v>
      </c>
      <c r="M4619" s="4">
        <v>0.52769999999999995</v>
      </c>
      <c r="N4619" s="4">
        <v>0.48</v>
      </c>
      <c r="O4619" s="4">
        <v>0.40039999999999998</v>
      </c>
      <c r="P4619" s="4">
        <v>0.50390000000000001</v>
      </c>
    </row>
    <row r="4620" spans="1:16" x14ac:dyDescent="0.25">
      <c r="A4620" t="s">
        <v>4373</v>
      </c>
      <c r="B4620" s="2">
        <v>0</v>
      </c>
      <c r="E4620" s="4" t="e">
        <v>#N/A</v>
      </c>
      <c r="F4620" s="4">
        <v>0.18</v>
      </c>
      <c r="K4620" s="4">
        <v>0.17</v>
      </c>
      <c r="L4620" s="4">
        <v>0.32090000000000002</v>
      </c>
      <c r="M4620" s="4">
        <v>0.52769999999999995</v>
      </c>
      <c r="N4620" s="4">
        <v>0.48</v>
      </c>
      <c r="O4620" s="4">
        <v>0.40039999999999998</v>
      </c>
      <c r="P4620" s="4">
        <v>0.50390000000000001</v>
      </c>
    </row>
    <row r="4621" spans="1:16" x14ac:dyDescent="0.25">
      <c r="A4621" t="s">
        <v>4374</v>
      </c>
      <c r="B4621" s="2">
        <v>0</v>
      </c>
      <c r="E4621" s="4" t="e">
        <v>#N/A</v>
      </c>
      <c r="F4621" s="4">
        <v>0.18</v>
      </c>
      <c r="K4621" s="4">
        <v>0.17</v>
      </c>
      <c r="L4621" s="4">
        <v>0.32090000000000002</v>
      </c>
      <c r="M4621" s="4">
        <v>0.52769999999999995</v>
      </c>
      <c r="N4621" s="4">
        <v>0.48</v>
      </c>
      <c r="O4621" s="4">
        <v>0.40039999999999998</v>
      </c>
      <c r="P4621" s="4">
        <v>0.50390000000000001</v>
      </c>
    </row>
    <row r="4622" spans="1:16" x14ac:dyDescent="0.25">
      <c r="A4622" t="s">
        <v>4375</v>
      </c>
      <c r="B4622" s="2">
        <v>0</v>
      </c>
      <c r="E4622" s="4" t="e">
        <v>#N/A</v>
      </c>
      <c r="F4622" s="4">
        <v>0.18</v>
      </c>
      <c r="K4622" s="4">
        <v>0.17</v>
      </c>
      <c r="L4622" s="4">
        <v>0.32090000000000002</v>
      </c>
      <c r="M4622" s="4">
        <v>0.52769999999999995</v>
      </c>
      <c r="N4622" s="4">
        <v>0.48</v>
      </c>
      <c r="O4622" s="4">
        <v>0.40039999999999998</v>
      </c>
      <c r="P4622" s="4">
        <v>0.50390000000000001</v>
      </c>
    </row>
    <row r="4623" spans="1:16" x14ac:dyDescent="0.25">
      <c r="A4623" t="s">
        <v>4376</v>
      </c>
      <c r="B4623" s="2">
        <v>0</v>
      </c>
      <c r="E4623" s="4" t="e">
        <v>#N/A</v>
      </c>
      <c r="F4623" s="4">
        <v>0.18</v>
      </c>
      <c r="K4623" s="4">
        <v>0.17</v>
      </c>
      <c r="L4623" s="4">
        <v>0.32090000000000002</v>
      </c>
      <c r="M4623" s="4">
        <v>0.52769999999999995</v>
      </c>
      <c r="N4623" s="4">
        <v>0.48</v>
      </c>
      <c r="O4623" s="4">
        <v>0.40039999999999998</v>
      </c>
      <c r="P4623" s="4">
        <v>0.50390000000000001</v>
      </c>
    </row>
    <row r="4624" spans="1:16" x14ac:dyDescent="0.25">
      <c r="A4624" t="s">
        <v>4377</v>
      </c>
      <c r="B4624" s="2">
        <v>0</v>
      </c>
      <c r="E4624" s="4" t="e">
        <v>#N/A</v>
      </c>
      <c r="F4624" s="4">
        <v>0.18</v>
      </c>
      <c r="K4624" s="4">
        <v>0.17</v>
      </c>
      <c r="L4624" s="4">
        <v>0.32090000000000002</v>
      </c>
      <c r="M4624" s="4">
        <v>0.52769999999999995</v>
      </c>
      <c r="N4624" s="4">
        <v>0.48</v>
      </c>
      <c r="O4624" s="4">
        <v>0.40039999999999998</v>
      </c>
      <c r="P4624" s="4">
        <v>0.50390000000000001</v>
      </c>
    </row>
    <row r="4625" spans="1:16" x14ac:dyDescent="0.25">
      <c r="A4625" t="s">
        <v>4378</v>
      </c>
      <c r="B4625" s="2">
        <v>0</v>
      </c>
      <c r="E4625" s="4" t="e">
        <v>#N/A</v>
      </c>
      <c r="F4625" s="4">
        <v>0.18</v>
      </c>
      <c r="K4625" s="4">
        <v>0.17</v>
      </c>
      <c r="L4625" s="4">
        <v>0.32090000000000002</v>
      </c>
      <c r="M4625" s="4">
        <v>0.52769999999999995</v>
      </c>
      <c r="N4625" s="4">
        <v>0.48</v>
      </c>
      <c r="O4625" s="4">
        <v>0.40039999999999998</v>
      </c>
      <c r="P4625" s="4">
        <v>0.50390000000000001</v>
      </c>
    </row>
    <row r="4626" spans="1:16" x14ac:dyDescent="0.25">
      <c r="A4626" t="s">
        <v>4379</v>
      </c>
      <c r="B4626" s="2">
        <v>0</v>
      </c>
      <c r="E4626" s="4" t="e">
        <v>#N/A</v>
      </c>
      <c r="F4626" s="4">
        <v>0.18</v>
      </c>
      <c r="K4626" s="4">
        <v>0.17</v>
      </c>
      <c r="L4626" s="4">
        <v>0.32090000000000002</v>
      </c>
      <c r="M4626" s="4">
        <v>0.52769999999999995</v>
      </c>
      <c r="N4626" s="4">
        <v>0.48</v>
      </c>
      <c r="O4626" s="4">
        <v>0.40039999999999998</v>
      </c>
      <c r="P4626" s="4">
        <v>0.50390000000000001</v>
      </c>
    </row>
    <row r="4627" spans="1:16" x14ac:dyDescent="0.25">
      <c r="A4627" t="s">
        <v>4380</v>
      </c>
      <c r="B4627" s="2">
        <v>0</v>
      </c>
      <c r="E4627" s="4" t="e">
        <v>#N/A</v>
      </c>
      <c r="F4627" s="4">
        <v>0.18</v>
      </c>
      <c r="K4627" s="4">
        <v>0.17</v>
      </c>
      <c r="L4627" s="4">
        <v>0.32090000000000002</v>
      </c>
      <c r="M4627" s="4">
        <v>0.52769999999999995</v>
      </c>
      <c r="N4627" s="4">
        <v>0.48</v>
      </c>
      <c r="O4627" s="4">
        <v>0.40039999999999998</v>
      </c>
      <c r="P4627" s="4">
        <v>0.50390000000000001</v>
      </c>
    </row>
    <row r="4628" spans="1:16" x14ac:dyDescent="0.25">
      <c r="A4628" t="s">
        <v>4381</v>
      </c>
      <c r="B4628" s="2">
        <v>0</v>
      </c>
      <c r="E4628" s="4" t="e">
        <v>#N/A</v>
      </c>
      <c r="F4628" s="4">
        <v>0.18</v>
      </c>
      <c r="K4628" s="4">
        <v>0.17</v>
      </c>
      <c r="L4628" s="4">
        <v>0.32090000000000002</v>
      </c>
      <c r="M4628" s="4">
        <v>0.52769999999999995</v>
      </c>
      <c r="N4628" s="4">
        <v>0.48</v>
      </c>
      <c r="O4628" s="4">
        <v>0.40039999999999998</v>
      </c>
      <c r="P4628" s="4">
        <v>0.50390000000000001</v>
      </c>
    </row>
    <row r="4629" spans="1:16" x14ac:dyDescent="0.25">
      <c r="A4629" t="s">
        <v>4382</v>
      </c>
      <c r="B4629" s="2">
        <v>0</v>
      </c>
      <c r="E4629" s="4" t="e">
        <v>#N/A</v>
      </c>
      <c r="F4629" s="4">
        <v>0.18</v>
      </c>
      <c r="K4629" s="4">
        <v>0.17</v>
      </c>
      <c r="L4629" s="4">
        <v>0.32090000000000002</v>
      </c>
      <c r="M4629" s="4">
        <v>0.52769999999999995</v>
      </c>
      <c r="N4629" s="4">
        <v>0.48</v>
      </c>
      <c r="O4629" s="4">
        <v>0.40039999999999998</v>
      </c>
      <c r="P4629" s="4">
        <v>0.50390000000000001</v>
      </c>
    </row>
    <row r="4630" spans="1:16" x14ac:dyDescent="0.25">
      <c r="A4630" t="s">
        <v>4383</v>
      </c>
      <c r="B4630" s="2">
        <v>0</v>
      </c>
      <c r="E4630" s="4" t="e">
        <v>#N/A</v>
      </c>
      <c r="F4630" s="4">
        <v>0.18</v>
      </c>
      <c r="K4630" s="4">
        <v>0.17</v>
      </c>
      <c r="L4630" s="4">
        <v>0.32090000000000002</v>
      </c>
      <c r="M4630" s="4">
        <v>0.52769999999999995</v>
      </c>
      <c r="N4630" s="4">
        <v>0.48</v>
      </c>
      <c r="O4630" s="4">
        <v>0.40039999999999998</v>
      </c>
      <c r="P4630" s="4">
        <v>0.50390000000000001</v>
      </c>
    </row>
    <row r="4631" spans="1:16" x14ac:dyDescent="0.25">
      <c r="A4631" t="s">
        <v>4384</v>
      </c>
      <c r="B4631" s="2">
        <v>0</v>
      </c>
      <c r="E4631" s="4" t="e">
        <v>#N/A</v>
      </c>
      <c r="F4631" s="4">
        <v>0.18</v>
      </c>
      <c r="K4631" s="4">
        <v>0.17</v>
      </c>
      <c r="L4631" s="4">
        <v>0.32090000000000002</v>
      </c>
      <c r="M4631" s="4">
        <v>0.52769999999999995</v>
      </c>
      <c r="N4631" s="4">
        <v>0.48</v>
      </c>
      <c r="O4631" s="4">
        <v>0.40039999999999998</v>
      </c>
      <c r="P4631" s="4">
        <v>0.50390000000000001</v>
      </c>
    </row>
    <row r="4632" spans="1:16" x14ac:dyDescent="0.25">
      <c r="A4632" t="s">
        <v>4385</v>
      </c>
      <c r="B4632" s="2">
        <v>0</v>
      </c>
      <c r="E4632" s="4" t="e">
        <v>#N/A</v>
      </c>
      <c r="F4632" s="4">
        <v>0.18</v>
      </c>
      <c r="K4632" s="4">
        <v>0.17</v>
      </c>
      <c r="L4632" s="4">
        <v>0.32090000000000002</v>
      </c>
      <c r="M4632" s="4">
        <v>0.52769999999999995</v>
      </c>
      <c r="N4632" s="4">
        <v>0.48</v>
      </c>
      <c r="O4632" s="4">
        <v>0.40039999999999998</v>
      </c>
      <c r="P4632" s="4">
        <v>0.50390000000000001</v>
      </c>
    </row>
    <row r="4633" spans="1:16" x14ac:dyDescent="0.25">
      <c r="A4633" t="s">
        <v>4386</v>
      </c>
      <c r="B4633" s="2">
        <v>0</v>
      </c>
      <c r="E4633" s="4" t="e">
        <v>#N/A</v>
      </c>
      <c r="F4633" s="4">
        <v>0.18</v>
      </c>
      <c r="K4633" s="4">
        <v>0.17</v>
      </c>
      <c r="L4633" s="4">
        <v>0.32090000000000002</v>
      </c>
      <c r="M4633" s="4">
        <v>0.52769999999999995</v>
      </c>
      <c r="N4633" s="4">
        <v>0.48</v>
      </c>
      <c r="O4633" s="4">
        <v>0.40039999999999998</v>
      </c>
      <c r="P4633" s="4">
        <v>0.50390000000000001</v>
      </c>
    </row>
    <row r="4634" spans="1:16" x14ac:dyDescent="0.25">
      <c r="A4634" t="s">
        <v>4387</v>
      </c>
      <c r="B4634" s="2">
        <v>0</v>
      </c>
      <c r="E4634" s="4" t="e">
        <v>#N/A</v>
      </c>
      <c r="F4634" s="4">
        <v>0.18</v>
      </c>
      <c r="K4634" s="4">
        <v>0.17</v>
      </c>
      <c r="L4634" s="4">
        <v>0.32090000000000002</v>
      </c>
      <c r="M4634" s="4">
        <v>0.52769999999999995</v>
      </c>
      <c r="N4634" s="4">
        <v>0.48</v>
      </c>
      <c r="O4634" s="4">
        <v>0.40039999999999998</v>
      </c>
      <c r="P4634" s="4">
        <v>0.50390000000000001</v>
      </c>
    </row>
    <row r="4635" spans="1:16" x14ac:dyDescent="0.25">
      <c r="A4635" t="s">
        <v>4388</v>
      </c>
      <c r="B4635" s="2">
        <v>0</v>
      </c>
      <c r="E4635" s="4" t="e">
        <v>#N/A</v>
      </c>
      <c r="F4635" s="4">
        <v>0.18</v>
      </c>
      <c r="K4635" s="4">
        <v>0.17</v>
      </c>
      <c r="L4635" s="4">
        <v>0.32090000000000002</v>
      </c>
      <c r="M4635" s="4">
        <v>0.52769999999999995</v>
      </c>
      <c r="N4635" s="4">
        <v>0.48</v>
      </c>
      <c r="O4635" s="4">
        <v>0.40039999999999998</v>
      </c>
      <c r="P4635" s="4">
        <v>0.50390000000000001</v>
      </c>
    </row>
    <row r="4636" spans="1:16" x14ac:dyDescent="0.25">
      <c r="A4636" t="s">
        <v>4389</v>
      </c>
      <c r="B4636" s="2">
        <v>0</v>
      </c>
      <c r="E4636" s="4" t="e">
        <v>#N/A</v>
      </c>
      <c r="F4636" s="4">
        <v>0.18</v>
      </c>
      <c r="K4636" s="4">
        <v>0.17</v>
      </c>
      <c r="L4636" s="4">
        <v>0.32090000000000002</v>
      </c>
      <c r="M4636" s="4">
        <v>0.52769999999999995</v>
      </c>
      <c r="N4636" s="4">
        <v>0.48</v>
      </c>
      <c r="O4636" s="4">
        <v>0.40039999999999998</v>
      </c>
      <c r="P4636" s="4">
        <v>0.50390000000000001</v>
      </c>
    </row>
    <row r="4637" spans="1:16" x14ac:dyDescent="0.25">
      <c r="A4637" t="s">
        <v>4390</v>
      </c>
      <c r="B4637" s="2">
        <v>0</v>
      </c>
      <c r="E4637" s="4" t="e">
        <v>#N/A</v>
      </c>
      <c r="F4637" s="4">
        <v>0.18</v>
      </c>
      <c r="K4637" s="4">
        <v>0.17</v>
      </c>
      <c r="L4637" s="4">
        <v>0.32090000000000002</v>
      </c>
      <c r="M4637" s="4">
        <v>0.52769999999999995</v>
      </c>
      <c r="N4637" s="4">
        <v>0.48</v>
      </c>
      <c r="O4637" s="4">
        <v>0.40039999999999998</v>
      </c>
      <c r="P4637" s="4">
        <v>0.50390000000000001</v>
      </c>
    </row>
    <row r="4638" spans="1:16" x14ac:dyDescent="0.25">
      <c r="A4638" t="s">
        <v>4391</v>
      </c>
      <c r="B4638" s="2">
        <v>0</v>
      </c>
      <c r="E4638" s="4" t="e">
        <v>#N/A</v>
      </c>
      <c r="F4638" s="4">
        <v>0.18</v>
      </c>
      <c r="K4638" s="4">
        <v>0.17</v>
      </c>
      <c r="L4638" s="4">
        <v>0.32090000000000002</v>
      </c>
      <c r="M4638" s="4">
        <v>0.52769999999999995</v>
      </c>
      <c r="N4638" s="4">
        <v>0.48</v>
      </c>
      <c r="O4638" s="4">
        <v>0.40039999999999998</v>
      </c>
      <c r="P4638" s="4">
        <v>0.50390000000000001</v>
      </c>
    </row>
    <row r="4639" spans="1:16" x14ac:dyDescent="0.25">
      <c r="A4639" t="s">
        <v>4392</v>
      </c>
      <c r="B4639" s="2">
        <v>0</v>
      </c>
      <c r="E4639" s="4" t="e">
        <v>#N/A</v>
      </c>
      <c r="F4639" s="4">
        <v>0.18</v>
      </c>
      <c r="K4639" s="4">
        <v>0.17</v>
      </c>
      <c r="L4639" s="4">
        <v>0.32090000000000002</v>
      </c>
      <c r="M4639" s="4">
        <v>0.52769999999999995</v>
      </c>
      <c r="N4639" s="4">
        <v>0.48</v>
      </c>
      <c r="O4639" s="4">
        <v>0.40039999999999998</v>
      </c>
      <c r="P4639" s="4">
        <v>0.50390000000000001</v>
      </c>
    </row>
    <row r="4640" spans="1:16" x14ac:dyDescent="0.25">
      <c r="A4640" t="s">
        <v>4393</v>
      </c>
      <c r="B4640" s="2">
        <v>0</v>
      </c>
      <c r="E4640" s="4" t="e">
        <v>#N/A</v>
      </c>
      <c r="F4640" s="4">
        <v>0.18</v>
      </c>
      <c r="K4640" s="4">
        <v>0.17</v>
      </c>
      <c r="L4640" s="4">
        <v>0.32090000000000002</v>
      </c>
      <c r="M4640" s="4">
        <v>0.52769999999999995</v>
      </c>
      <c r="N4640" s="4">
        <v>0.48</v>
      </c>
      <c r="O4640" s="4">
        <v>0.40039999999999998</v>
      </c>
      <c r="P4640" s="4">
        <v>0.50390000000000001</v>
      </c>
    </row>
    <row r="4641" spans="1:16" x14ac:dyDescent="0.25">
      <c r="A4641" t="s">
        <v>4394</v>
      </c>
      <c r="B4641" s="2">
        <v>0</v>
      </c>
      <c r="E4641" s="4" t="e">
        <v>#N/A</v>
      </c>
      <c r="F4641" s="4">
        <v>0.18</v>
      </c>
      <c r="K4641" s="4">
        <v>0.17</v>
      </c>
      <c r="L4641" s="4">
        <v>0.32090000000000002</v>
      </c>
      <c r="M4641" s="4">
        <v>0.52769999999999995</v>
      </c>
      <c r="N4641" s="4">
        <v>0.48</v>
      </c>
      <c r="O4641" s="4">
        <v>0.40039999999999998</v>
      </c>
      <c r="P4641" s="4">
        <v>0.50390000000000001</v>
      </c>
    </row>
    <row r="4642" spans="1:16" x14ac:dyDescent="0.25">
      <c r="A4642" t="s">
        <v>4395</v>
      </c>
      <c r="B4642" s="2">
        <v>0</v>
      </c>
      <c r="E4642" s="4" t="e">
        <v>#N/A</v>
      </c>
      <c r="F4642" s="4">
        <v>0.18</v>
      </c>
      <c r="K4642" s="4">
        <v>0.17</v>
      </c>
      <c r="L4642" s="4">
        <v>0.32090000000000002</v>
      </c>
      <c r="M4642" s="4">
        <v>0.52769999999999995</v>
      </c>
      <c r="N4642" s="4">
        <v>0.48</v>
      </c>
      <c r="O4642" s="4">
        <v>0.40039999999999998</v>
      </c>
      <c r="P4642" s="4">
        <v>0.50390000000000001</v>
      </c>
    </row>
    <row r="4643" spans="1:16" x14ac:dyDescent="0.25">
      <c r="A4643" t="s">
        <v>4396</v>
      </c>
      <c r="B4643" s="2">
        <v>0</v>
      </c>
      <c r="E4643" s="4" t="e">
        <v>#N/A</v>
      </c>
      <c r="F4643" s="4">
        <v>0.18</v>
      </c>
      <c r="K4643" s="4">
        <v>0.17</v>
      </c>
      <c r="L4643" s="4">
        <v>0.32090000000000002</v>
      </c>
      <c r="M4643" s="4">
        <v>0.52769999999999995</v>
      </c>
      <c r="N4643" s="4">
        <v>0.48</v>
      </c>
      <c r="O4643" s="4">
        <v>0.40039999999999998</v>
      </c>
      <c r="P4643" s="4">
        <v>0.50390000000000001</v>
      </c>
    </row>
    <row r="4644" spans="1:16" x14ac:dyDescent="0.25">
      <c r="A4644" t="s">
        <v>4397</v>
      </c>
      <c r="B4644" s="2">
        <v>0</v>
      </c>
      <c r="E4644" s="4" t="e">
        <v>#N/A</v>
      </c>
      <c r="F4644" s="4">
        <v>0.18</v>
      </c>
      <c r="K4644" s="4">
        <v>0.17</v>
      </c>
      <c r="L4644" s="4">
        <v>0.32090000000000002</v>
      </c>
      <c r="M4644" s="4">
        <v>0.52769999999999995</v>
      </c>
      <c r="N4644" s="4">
        <v>0.48</v>
      </c>
      <c r="O4644" s="4">
        <v>0.40039999999999998</v>
      </c>
      <c r="P4644" s="4">
        <v>0.50390000000000001</v>
      </c>
    </row>
    <row r="4645" spans="1:16" x14ac:dyDescent="0.25">
      <c r="A4645" t="s">
        <v>4398</v>
      </c>
      <c r="B4645" s="2">
        <v>0</v>
      </c>
      <c r="E4645" s="4" t="e">
        <v>#N/A</v>
      </c>
      <c r="F4645" s="4">
        <v>0.18</v>
      </c>
      <c r="K4645" s="4">
        <v>0.17</v>
      </c>
      <c r="L4645" s="4">
        <v>0.32090000000000002</v>
      </c>
      <c r="M4645" s="4">
        <v>0.52769999999999995</v>
      </c>
      <c r="N4645" s="4">
        <v>0.48</v>
      </c>
      <c r="O4645" s="4">
        <v>0.40039999999999998</v>
      </c>
      <c r="P4645" s="4">
        <v>0.50390000000000001</v>
      </c>
    </row>
    <row r="4646" spans="1:16" x14ac:dyDescent="0.25">
      <c r="A4646" t="s">
        <v>4399</v>
      </c>
      <c r="B4646" s="2">
        <v>0</v>
      </c>
      <c r="E4646" s="4" t="e">
        <v>#N/A</v>
      </c>
      <c r="F4646" s="4">
        <v>0.18</v>
      </c>
      <c r="K4646" s="4">
        <v>0.17</v>
      </c>
      <c r="L4646" s="4">
        <v>0.32090000000000002</v>
      </c>
      <c r="M4646" s="4">
        <v>0.52769999999999995</v>
      </c>
      <c r="N4646" s="4">
        <v>0.48</v>
      </c>
      <c r="O4646" s="4">
        <v>0.40039999999999998</v>
      </c>
      <c r="P4646" s="4">
        <v>0.50390000000000001</v>
      </c>
    </row>
    <row r="4647" spans="1:16" x14ac:dyDescent="0.25">
      <c r="A4647" t="s">
        <v>4400</v>
      </c>
      <c r="B4647" s="2">
        <v>0</v>
      </c>
      <c r="E4647" s="4" t="e">
        <v>#N/A</v>
      </c>
      <c r="F4647" s="4">
        <v>0.18</v>
      </c>
      <c r="K4647" s="4">
        <v>0.17</v>
      </c>
      <c r="L4647" s="4">
        <v>0.32090000000000002</v>
      </c>
      <c r="M4647" s="4">
        <v>0.52769999999999995</v>
      </c>
      <c r="N4647" s="4">
        <v>0.48</v>
      </c>
      <c r="O4647" s="4">
        <v>0.40039999999999998</v>
      </c>
      <c r="P4647" s="4">
        <v>0.50390000000000001</v>
      </c>
    </row>
    <row r="4648" spans="1:16" x14ac:dyDescent="0.25">
      <c r="A4648" t="s">
        <v>4401</v>
      </c>
      <c r="B4648" s="2">
        <v>0</v>
      </c>
      <c r="E4648" s="4" t="e">
        <v>#N/A</v>
      </c>
      <c r="F4648" s="4">
        <v>0.18</v>
      </c>
      <c r="K4648" s="4">
        <v>0.17</v>
      </c>
      <c r="L4648" s="4">
        <v>0.32090000000000002</v>
      </c>
      <c r="M4648" s="4">
        <v>0.52769999999999995</v>
      </c>
      <c r="N4648" s="4">
        <v>0.48</v>
      </c>
      <c r="O4648" s="4">
        <v>0.40039999999999998</v>
      </c>
      <c r="P4648" s="4">
        <v>0.50390000000000001</v>
      </c>
    </row>
    <row r="4649" spans="1:16" x14ac:dyDescent="0.25">
      <c r="A4649" t="s">
        <v>4402</v>
      </c>
      <c r="B4649" s="2">
        <v>0</v>
      </c>
      <c r="E4649" s="4" t="e">
        <v>#N/A</v>
      </c>
      <c r="F4649" s="4">
        <v>0.18</v>
      </c>
      <c r="K4649" s="4">
        <v>0.17</v>
      </c>
      <c r="L4649" s="4">
        <v>0.32090000000000002</v>
      </c>
      <c r="M4649" s="4">
        <v>0.52769999999999995</v>
      </c>
      <c r="N4649" s="4">
        <v>0.48</v>
      </c>
      <c r="O4649" s="4">
        <v>0.40039999999999998</v>
      </c>
      <c r="P4649" s="4">
        <v>0.50390000000000001</v>
      </c>
    </row>
    <row r="4650" spans="1:16" x14ac:dyDescent="0.25">
      <c r="A4650" t="s">
        <v>4403</v>
      </c>
      <c r="B4650" s="2">
        <v>0</v>
      </c>
      <c r="E4650" s="4" t="e">
        <v>#N/A</v>
      </c>
      <c r="F4650" s="4">
        <v>0.18</v>
      </c>
      <c r="K4650" s="4">
        <v>0.17</v>
      </c>
      <c r="L4650" s="4">
        <v>0.32090000000000002</v>
      </c>
      <c r="M4650" s="4">
        <v>0.52769999999999995</v>
      </c>
      <c r="N4650" s="4">
        <v>0.48</v>
      </c>
      <c r="O4650" s="4">
        <v>0.40039999999999998</v>
      </c>
      <c r="P4650" s="4">
        <v>0.50390000000000001</v>
      </c>
    </row>
    <row r="4651" spans="1:16" x14ac:dyDescent="0.25">
      <c r="A4651" t="s">
        <v>4404</v>
      </c>
      <c r="B4651" s="2">
        <v>0</v>
      </c>
      <c r="E4651" s="4" t="e">
        <v>#N/A</v>
      </c>
      <c r="F4651" s="4">
        <v>0.18</v>
      </c>
      <c r="K4651" s="4">
        <v>0.17</v>
      </c>
      <c r="L4651" s="4">
        <v>0.32090000000000002</v>
      </c>
      <c r="M4651" s="4">
        <v>0.52769999999999995</v>
      </c>
      <c r="N4651" s="4">
        <v>0.48</v>
      </c>
      <c r="O4651" s="4">
        <v>0.40039999999999998</v>
      </c>
      <c r="P4651" s="4">
        <v>0.50390000000000001</v>
      </c>
    </row>
    <row r="4652" spans="1:16" x14ac:dyDescent="0.25">
      <c r="A4652" t="s">
        <v>4405</v>
      </c>
      <c r="B4652" s="2">
        <v>0</v>
      </c>
      <c r="E4652" s="4" t="e">
        <v>#N/A</v>
      </c>
      <c r="F4652" s="4">
        <v>0.18</v>
      </c>
      <c r="K4652" s="4">
        <v>0.17</v>
      </c>
      <c r="L4652" s="4">
        <v>0.32090000000000002</v>
      </c>
      <c r="M4652" s="4">
        <v>0.52769999999999995</v>
      </c>
      <c r="N4652" s="4">
        <v>0.48</v>
      </c>
      <c r="O4652" s="4">
        <v>0.40039999999999998</v>
      </c>
      <c r="P4652" s="4">
        <v>0.50390000000000001</v>
      </c>
    </row>
    <row r="4653" spans="1:16" x14ac:dyDescent="0.25">
      <c r="A4653" t="s">
        <v>4406</v>
      </c>
      <c r="B4653" s="2">
        <v>0</v>
      </c>
      <c r="E4653" s="4" t="e">
        <v>#N/A</v>
      </c>
      <c r="F4653" s="4">
        <v>0.18</v>
      </c>
      <c r="K4653" s="4">
        <v>0.17</v>
      </c>
      <c r="L4653" s="4">
        <v>0.32090000000000002</v>
      </c>
      <c r="M4653" s="4">
        <v>0.52769999999999995</v>
      </c>
      <c r="N4653" s="4">
        <v>0.48</v>
      </c>
      <c r="O4653" s="4">
        <v>0.40039999999999998</v>
      </c>
      <c r="P4653" s="4">
        <v>0.50390000000000001</v>
      </c>
    </row>
    <row r="4654" spans="1:16" x14ac:dyDescent="0.25">
      <c r="A4654" t="s">
        <v>4407</v>
      </c>
      <c r="B4654" s="2">
        <v>0</v>
      </c>
      <c r="E4654" s="4" t="e">
        <v>#N/A</v>
      </c>
      <c r="F4654" s="4">
        <v>0.18</v>
      </c>
      <c r="K4654" s="4">
        <v>0.17</v>
      </c>
      <c r="L4654" s="4">
        <v>0.32090000000000002</v>
      </c>
      <c r="M4654" s="4">
        <v>0.52769999999999995</v>
      </c>
      <c r="N4654" s="4">
        <v>0.48</v>
      </c>
      <c r="O4654" s="4">
        <v>0.40039999999999998</v>
      </c>
      <c r="P4654" s="4">
        <v>0.50390000000000001</v>
      </c>
    </row>
    <row r="4655" spans="1:16" x14ac:dyDescent="0.25">
      <c r="A4655" t="s">
        <v>4408</v>
      </c>
      <c r="B4655" s="2">
        <v>0</v>
      </c>
      <c r="E4655" s="4" t="e">
        <v>#N/A</v>
      </c>
      <c r="F4655" s="4">
        <v>0.18</v>
      </c>
      <c r="K4655" s="4">
        <v>0.17</v>
      </c>
      <c r="L4655" s="4">
        <v>0.32090000000000002</v>
      </c>
      <c r="M4655" s="4">
        <v>0.52769999999999995</v>
      </c>
      <c r="N4655" s="4">
        <v>0.48</v>
      </c>
      <c r="O4655" s="4">
        <v>0.40039999999999998</v>
      </c>
      <c r="P4655" s="4">
        <v>0.50390000000000001</v>
      </c>
    </row>
    <row r="4656" spans="1:16" x14ac:dyDescent="0.25">
      <c r="A4656" t="s">
        <v>4409</v>
      </c>
      <c r="B4656" s="2">
        <v>0</v>
      </c>
      <c r="E4656" s="4" t="e">
        <v>#N/A</v>
      </c>
      <c r="F4656" s="4">
        <v>0.18</v>
      </c>
      <c r="K4656" s="4">
        <v>0.17</v>
      </c>
      <c r="L4656" s="4">
        <v>0.32090000000000002</v>
      </c>
      <c r="M4656" s="4">
        <v>0.52769999999999995</v>
      </c>
      <c r="N4656" s="4">
        <v>0.48</v>
      </c>
      <c r="O4656" s="4">
        <v>0.40039999999999998</v>
      </c>
      <c r="P4656" s="4">
        <v>0.50390000000000001</v>
      </c>
    </row>
    <row r="4657" spans="1:16" x14ac:dyDescent="0.25">
      <c r="A4657" t="s">
        <v>4410</v>
      </c>
      <c r="B4657" s="2">
        <v>0</v>
      </c>
      <c r="E4657" s="4" t="e">
        <v>#N/A</v>
      </c>
      <c r="F4657" s="4">
        <v>0.18</v>
      </c>
      <c r="K4657" s="4">
        <v>0.17</v>
      </c>
      <c r="L4657" s="4">
        <v>0.32090000000000002</v>
      </c>
      <c r="M4657" s="4">
        <v>0.52769999999999995</v>
      </c>
      <c r="N4657" s="4">
        <v>0.48</v>
      </c>
      <c r="O4657" s="4">
        <v>0.40039999999999998</v>
      </c>
      <c r="P4657" s="4">
        <v>0.50390000000000001</v>
      </c>
    </row>
    <row r="4658" spans="1:16" x14ac:dyDescent="0.25">
      <c r="A4658" t="s">
        <v>4411</v>
      </c>
      <c r="B4658" s="2">
        <v>0</v>
      </c>
      <c r="E4658" s="4" t="e">
        <v>#N/A</v>
      </c>
      <c r="F4658" s="4">
        <v>0.18</v>
      </c>
      <c r="K4658" s="4">
        <v>0.17</v>
      </c>
      <c r="L4658" s="4">
        <v>0.32090000000000002</v>
      </c>
      <c r="M4658" s="4">
        <v>0.52769999999999995</v>
      </c>
      <c r="N4658" s="4">
        <v>0.48</v>
      </c>
      <c r="O4658" s="4">
        <v>0.40039999999999998</v>
      </c>
      <c r="P4658" s="4">
        <v>0.50390000000000001</v>
      </c>
    </row>
    <row r="4659" spans="1:16" x14ac:dyDescent="0.25">
      <c r="A4659" t="s">
        <v>4412</v>
      </c>
      <c r="B4659" s="2">
        <v>0</v>
      </c>
      <c r="E4659" s="4" t="e">
        <v>#N/A</v>
      </c>
      <c r="F4659" s="4">
        <v>0.18</v>
      </c>
      <c r="K4659" s="4">
        <v>0.17</v>
      </c>
      <c r="L4659" s="4">
        <v>0.32090000000000002</v>
      </c>
      <c r="M4659" s="4">
        <v>0.52769999999999995</v>
      </c>
      <c r="N4659" s="4">
        <v>0.48</v>
      </c>
      <c r="O4659" s="4">
        <v>0.40039999999999998</v>
      </c>
      <c r="P4659" s="4">
        <v>0.50390000000000001</v>
      </c>
    </row>
    <row r="4660" spans="1:16" x14ac:dyDescent="0.25">
      <c r="A4660" t="s">
        <v>4413</v>
      </c>
      <c r="B4660" s="2">
        <v>0</v>
      </c>
      <c r="E4660" s="4" t="e">
        <v>#N/A</v>
      </c>
      <c r="F4660" s="4">
        <v>0.18</v>
      </c>
      <c r="K4660" s="4">
        <v>0.17</v>
      </c>
      <c r="L4660" s="4">
        <v>0.32090000000000002</v>
      </c>
      <c r="M4660" s="4">
        <v>0.52769999999999995</v>
      </c>
      <c r="N4660" s="4">
        <v>0.48</v>
      </c>
      <c r="O4660" s="4">
        <v>0.40039999999999998</v>
      </c>
      <c r="P4660" s="4">
        <v>0.50390000000000001</v>
      </c>
    </row>
    <row r="4661" spans="1:16" x14ac:dyDescent="0.25">
      <c r="A4661" t="s">
        <v>4414</v>
      </c>
      <c r="B4661" s="2">
        <v>0</v>
      </c>
      <c r="E4661" s="4" t="e">
        <v>#N/A</v>
      </c>
      <c r="F4661" s="4">
        <v>0.18</v>
      </c>
      <c r="K4661" s="4">
        <v>0.17</v>
      </c>
      <c r="L4661" s="4">
        <v>0.32090000000000002</v>
      </c>
      <c r="M4661" s="4">
        <v>0.52769999999999995</v>
      </c>
      <c r="N4661" s="4">
        <v>0.48</v>
      </c>
      <c r="O4661" s="4">
        <v>0.40039999999999998</v>
      </c>
      <c r="P4661" s="4">
        <v>0.50390000000000001</v>
      </c>
    </row>
    <row r="4662" spans="1:16" x14ac:dyDescent="0.25">
      <c r="A4662" t="s">
        <v>4415</v>
      </c>
      <c r="B4662" s="2">
        <v>0</v>
      </c>
      <c r="E4662" s="4" t="e">
        <v>#N/A</v>
      </c>
      <c r="F4662" s="4">
        <v>0.18</v>
      </c>
      <c r="K4662" s="4">
        <v>0.17</v>
      </c>
      <c r="L4662" s="4">
        <v>0.32090000000000002</v>
      </c>
      <c r="M4662" s="4">
        <v>0.52769999999999995</v>
      </c>
      <c r="N4662" s="4">
        <v>0.48</v>
      </c>
      <c r="O4662" s="4">
        <v>0.40039999999999998</v>
      </c>
      <c r="P4662" s="4">
        <v>0.50390000000000001</v>
      </c>
    </row>
    <row r="4663" spans="1:16" x14ac:dyDescent="0.25">
      <c r="A4663" t="s">
        <v>4416</v>
      </c>
      <c r="B4663" s="2">
        <v>0</v>
      </c>
      <c r="E4663" s="4" t="e">
        <v>#N/A</v>
      </c>
      <c r="F4663" s="4">
        <v>0.18</v>
      </c>
      <c r="K4663" s="4">
        <v>0.17</v>
      </c>
      <c r="L4663" s="4">
        <v>0.32090000000000002</v>
      </c>
      <c r="M4663" s="4">
        <v>0.52769999999999995</v>
      </c>
      <c r="N4663" s="4">
        <v>0.48</v>
      </c>
      <c r="O4663" s="4">
        <v>0.40039999999999998</v>
      </c>
      <c r="P4663" s="4">
        <v>0.50390000000000001</v>
      </c>
    </row>
    <row r="4664" spans="1:16" x14ac:dyDescent="0.25">
      <c r="A4664" t="s">
        <v>4417</v>
      </c>
      <c r="B4664" s="2">
        <v>0</v>
      </c>
      <c r="E4664" s="4" t="e">
        <v>#N/A</v>
      </c>
      <c r="F4664" s="4">
        <v>0.18</v>
      </c>
      <c r="K4664" s="4">
        <v>0.17</v>
      </c>
      <c r="L4664" s="4">
        <v>0.32090000000000002</v>
      </c>
      <c r="M4664" s="4">
        <v>0.52769999999999995</v>
      </c>
      <c r="N4664" s="4">
        <v>0.48</v>
      </c>
      <c r="O4664" s="4">
        <v>0.40039999999999998</v>
      </c>
      <c r="P4664" s="4">
        <v>0.50390000000000001</v>
      </c>
    </row>
    <row r="4665" spans="1:16" x14ac:dyDescent="0.25">
      <c r="A4665" t="s">
        <v>4418</v>
      </c>
      <c r="B4665" s="2">
        <v>0</v>
      </c>
      <c r="E4665" s="4" t="e">
        <v>#N/A</v>
      </c>
      <c r="F4665" s="4">
        <v>0.18</v>
      </c>
      <c r="K4665" s="4">
        <v>0.17</v>
      </c>
      <c r="L4665" s="4">
        <v>0.32090000000000002</v>
      </c>
      <c r="M4665" s="4">
        <v>0.52769999999999995</v>
      </c>
      <c r="N4665" s="4">
        <v>0.48</v>
      </c>
      <c r="O4665" s="4">
        <v>0.40039999999999998</v>
      </c>
      <c r="P4665" s="4">
        <v>0.50390000000000001</v>
      </c>
    </row>
    <row r="4666" spans="1:16" x14ac:dyDescent="0.25">
      <c r="A4666" t="s">
        <v>4419</v>
      </c>
      <c r="B4666" s="2">
        <v>0</v>
      </c>
      <c r="E4666" s="4" t="e">
        <v>#N/A</v>
      </c>
      <c r="F4666" s="4">
        <v>0.18</v>
      </c>
      <c r="K4666" s="4">
        <v>0.17</v>
      </c>
      <c r="L4666" s="4">
        <v>0.32090000000000002</v>
      </c>
      <c r="M4666" s="4">
        <v>0.52769999999999995</v>
      </c>
      <c r="N4666" s="4">
        <v>0.48</v>
      </c>
      <c r="O4666" s="4">
        <v>0.40039999999999998</v>
      </c>
      <c r="P4666" s="4">
        <v>0.50390000000000001</v>
      </c>
    </row>
    <row r="4667" spans="1:16" x14ac:dyDescent="0.25">
      <c r="A4667" t="s">
        <v>4420</v>
      </c>
      <c r="B4667" s="2">
        <v>0</v>
      </c>
      <c r="E4667" s="4" t="e">
        <v>#N/A</v>
      </c>
      <c r="F4667" s="4">
        <v>0.18</v>
      </c>
      <c r="K4667" s="4">
        <v>0.17</v>
      </c>
      <c r="L4667" s="4">
        <v>0.32090000000000002</v>
      </c>
      <c r="M4667" s="4">
        <v>0.52769999999999995</v>
      </c>
      <c r="N4667" s="4">
        <v>0.48</v>
      </c>
      <c r="O4667" s="4">
        <v>0.40039999999999998</v>
      </c>
      <c r="P4667" s="4">
        <v>0.50390000000000001</v>
      </c>
    </row>
    <row r="4668" spans="1:16" x14ac:dyDescent="0.25">
      <c r="A4668" t="s">
        <v>4421</v>
      </c>
      <c r="B4668" s="2">
        <v>0</v>
      </c>
      <c r="E4668" s="4" t="e">
        <v>#N/A</v>
      </c>
      <c r="F4668" s="4">
        <v>0.18</v>
      </c>
      <c r="K4668" s="4">
        <v>0.17</v>
      </c>
      <c r="L4668" s="4">
        <v>0.32090000000000002</v>
      </c>
      <c r="M4668" s="4">
        <v>0.52769999999999995</v>
      </c>
      <c r="N4668" s="4">
        <v>0.48</v>
      </c>
      <c r="O4668" s="4">
        <v>0.40039999999999998</v>
      </c>
      <c r="P4668" s="4">
        <v>0.50390000000000001</v>
      </c>
    </row>
    <row r="4669" spans="1:16" x14ac:dyDescent="0.25">
      <c r="A4669" t="s">
        <v>4422</v>
      </c>
      <c r="B4669" s="2">
        <v>0</v>
      </c>
      <c r="E4669" s="4" t="e">
        <v>#N/A</v>
      </c>
      <c r="F4669" s="4">
        <v>0.18</v>
      </c>
      <c r="K4669" s="4">
        <v>0.17</v>
      </c>
      <c r="L4669" s="4">
        <v>0.32090000000000002</v>
      </c>
      <c r="M4669" s="4">
        <v>0.52769999999999995</v>
      </c>
      <c r="N4669" s="4">
        <v>0.48</v>
      </c>
      <c r="O4669" s="4">
        <v>0.40039999999999998</v>
      </c>
      <c r="P4669" s="4">
        <v>0.50390000000000001</v>
      </c>
    </row>
    <row r="4670" spans="1:16" x14ac:dyDescent="0.25">
      <c r="A4670" t="s">
        <v>4423</v>
      </c>
      <c r="B4670" s="2">
        <v>0</v>
      </c>
      <c r="E4670" s="4" t="e">
        <v>#N/A</v>
      </c>
      <c r="F4670" s="4">
        <v>0.18</v>
      </c>
      <c r="K4670" s="4">
        <v>0.17</v>
      </c>
      <c r="L4670" s="4">
        <v>0.32090000000000002</v>
      </c>
      <c r="M4670" s="4">
        <v>0.52769999999999995</v>
      </c>
      <c r="N4670" s="4">
        <v>0.48</v>
      </c>
      <c r="O4670" s="4">
        <v>0.40039999999999998</v>
      </c>
      <c r="P4670" s="4">
        <v>0.50390000000000001</v>
      </c>
    </row>
    <row r="4671" spans="1:16" x14ac:dyDescent="0.25">
      <c r="A4671" t="s">
        <v>4424</v>
      </c>
      <c r="B4671" s="2">
        <v>0</v>
      </c>
      <c r="E4671" s="4" t="e">
        <v>#N/A</v>
      </c>
      <c r="F4671" s="4">
        <v>0.18</v>
      </c>
      <c r="K4671" s="4">
        <v>0.17</v>
      </c>
      <c r="L4671" s="4">
        <v>0.32090000000000002</v>
      </c>
      <c r="M4671" s="4">
        <v>0.52769999999999995</v>
      </c>
      <c r="N4671" s="4">
        <v>0.48</v>
      </c>
      <c r="O4671" s="4">
        <v>0.40039999999999998</v>
      </c>
      <c r="P4671" s="4">
        <v>0.50390000000000001</v>
      </c>
    </row>
    <row r="4672" spans="1:16" x14ac:dyDescent="0.25">
      <c r="A4672" t="s">
        <v>4425</v>
      </c>
      <c r="B4672" s="2">
        <v>0</v>
      </c>
      <c r="E4672" s="4" t="e">
        <v>#N/A</v>
      </c>
      <c r="F4672" s="4">
        <v>0.18</v>
      </c>
      <c r="K4672" s="4">
        <v>0.17</v>
      </c>
      <c r="L4672" s="4">
        <v>0.32090000000000002</v>
      </c>
      <c r="M4672" s="4">
        <v>0.52769999999999995</v>
      </c>
      <c r="N4672" s="4">
        <v>0.48</v>
      </c>
      <c r="O4672" s="4">
        <v>0.40039999999999998</v>
      </c>
      <c r="P4672" s="4">
        <v>0.50390000000000001</v>
      </c>
    </row>
    <row r="4673" spans="1:16" x14ac:dyDescent="0.25">
      <c r="A4673" t="s">
        <v>4426</v>
      </c>
      <c r="B4673" s="2">
        <v>0</v>
      </c>
      <c r="E4673" s="4" t="e">
        <v>#N/A</v>
      </c>
      <c r="F4673" s="4">
        <v>0.18</v>
      </c>
      <c r="K4673" s="4">
        <v>0.17</v>
      </c>
      <c r="L4673" s="4">
        <v>0.32090000000000002</v>
      </c>
      <c r="M4673" s="4">
        <v>0.52769999999999995</v>
      </c>
      <c r="N4673" s="4">
        <v>0.48</v>
      </c>
      <c r="O4673" s="4">
        <v>0.40039999999999998</v>
      </c>
      <c r="P4673" s="4">
        <v>0.50390000000000001</v>
      </c>
    </row>
    <row r="4674" spans="1:16" x14ac:dyDescent="0.25">
      <c r="A4674" t="s">
        <v>4427</v>
      </c>
      <c r="B4674" s="2">
        <v>0</v>
      </c>
      <c r="E4674" s="4" t="e">
        <v>#N/A</v>
      </c>
      <c r="F4674" s="4">
        <v>0.18</v>
      </c>
      <c r="K4674" s="4">
        <v>0.17</v>
      </c>
      <c r="L4674" s="4">
        <v>0.32090000000000002</v>
      </c>
      <c r="M4674" s="4">
        <v>0.52769999999999995</v>
      </c>
      <c r="N4674" s="4">
        <v>0.48</v>
      </c>
      <c r="O4674" s="4">
        <v>0.40039999999999998</v>
      </c>
      <c r="P4674" s="4">
        <v>0.50390000000000001</v>
      </c>
    </row>
    <row r="4675" spans="1:16" x14ac:dyDescent="0.25">
      <c r="A4675" t="s">
        <v>4428</v>
      </c>
      <c r="B4675" s="2">
        <v>0</v>
      </c>
      <c r="E4675" s="4" t="e">
        <v>#N/A</v>
      </c>
      <c r="F4675" s="4">
        <v>0.18</v>
      </c>
      <c r="K4675" s="4">
        <v>0.17</v>
      </c>
      <c r="L4675" s="4">
        <v>0.32090000000000002</v>
      </c>
      <c r="M4675" s="4">
        <v>0.52769999999999995</v>
      </c>
      <c r="N4675" s="4">
        <v>0.48</v>
      </c>
      <c r="O4675" s="4">
        <v>0.40039999999999998</v>
      </c>
      <c r="P4675" s="4">
        <v>0.50390000000000001</v>
      </c>
    </row>
    <row r="4676" spans="1:16" x14ac:dyDescent="0.25">
      <c r="A4676" t="s">
        <v>4429</v>
      </c>
      <c r="B4676" s="2">
        <v>0</v>
      </c>
      <c r="E4676" s="4" t="e">
        <v>#N/A</v>
      </c>
      <c r="F4676" s="4">
        <v>0.18</v>
      </c>
      <c r="K4676" s="4">
        <v>0.17</v>
      </c>
      <c r="L4676" s="4">
        <v>0.32090000000000002</v>
      </c>
      <c r="M4676" s="4">
        <v>0.52769999999999995</v>
      </c>
      <c r="N4676" s="4">
        <v>0.48</v>
      </c>
      <c r="O4676" s="4">
        <v>0.40039999999999998</v>
      </c>
      <c r="P4676" s="4">
        <v>0.50390000000000001</v>
      </c>
    </row>
    <row r="4677" spans="1:16" x14ac:dyDescent="0.25">
      <c r="A4677" t="s">
        <v>4430</v>
      </c>
      <c r="B4677" s="2">
        <v>0</v>
      </c>
      <c r="E4677" s="4" t="e">
        <v>#N/A</v>
      </c>
      <c r="F4677" s="4">
        <v>0.18</v>
      </c>
      <c r="K4677" s="4">
        <v>0.17</v>
      </c>
      <c r="L4677" s="4">
        <v>0.32090000000000002</v>
      </c>
      <c r="M4677" s="4">
        <v>0.52769999999999995</v>
      </c>
      <c r="N4677" s="4">
        <v>0.48</v>
      </c>
      <c r="O4677" s="4">
        <v>0.40039999999999998</v>
      </c>
      <c r="P4677" s="4">
        <v>0.50390000000000001</v>
      </c>
    </row>
    <row r="4678" spans="1:16" x14ac:dyDescent="0.25">
      <c r="A4678" t="s">
        <v>4431</v>
      </c>
      <c r="B4678" s="2">
        <v>0</v>
      </c>
      <c r="E4678" s="4" t="e">
        <v>#N/A</v>
      </c>
      <c r="F4678" s="4">
        <v>0.18</v>
      </c>
      <c r="K4678" s="4">
        <v>0.17</v>
      </c>
      <c r="L4678" s="4">
        <v>0.32090000000000002</v>
      </c>
      <c r="M4678" s="4">
        <v>0.52769999999999995</v>
      </c>
      <c r="N4678" s="4">
        <v>0.48</v>
      </c>
      <c r="O4678" s="4">
        <v>0.40039999999999998</v>
      </c>
      <c r="P4678" s="4">
        <v>0.50390000000000001</v>
      </c>
    </row>
    <row r="4679" spans="1:16" x14ac:dyDescent="0.25">
      <c r="A4679" t="s">
        <v>4432</v>
      </c>
      <c r="B4679" s="2">
        <v>0</v>
      </c>
      <c r="E4679" s="4" t="e">
        <v>#N/A</v>
      </c>
      <c r="F4679" s="4">
        <v>0.18</v>
      </c>
      <c r="K4679" s="4">
        <v>0.17</v>
      </c>
      <c r="L4679" s="4">
        <v>0.32090000000000002</v>
      </c>
      <c r="M4679" s="4">
        <v>0.52769999999999995</v>
      </c>
      <c r="N4679" s="4">
        <v>0.48</v>
      </c>
      <c r="O4679" s="4">
        <v>0.40039999999999998</v>
      </c>
      <c r="P4679" s="4">
        <v>0.50390000000000001</v>
      </c>
    </row>
    <row r="4680" spans="1:16" x14ac:dyDescent="0.25">
      <c r="A4680" t="s">
        <v>4433</v>
      </c>
      <c r="B4680" s="2">
        <v>0</v>
      </c>
      <c r="E4680" s="4" t="e">
        <v>#N/A</v>
      </c>
      <c r="F4680" s="4">
        <v>0.18</v>
      </c>
      <c r="K4680" s="4">
        <v>0.17</v>
      </c>
      <c r="L4680" s="4">
        <v>0.32090000000000002</v>
      </c>
      <c r="M4680" s="4">
        <v>0.52769999999999995</v>
      </c>
      <c r="N4680" s="4">
        <v>0.48</v>
      </c>
      <c r="O4680" s="4">
        <v>0.40039999999999998</v>
      </c>
      <c r="P4680" s="4">
        <v>0.50390000000000001</v>
      </c>
    </row>
    <row r="4681" spans="1:16" x14ac:dyDescent="0.25">
      <c r="A4681" t="s">
        <v>4434</v>
      </c>
      <c r="B4681" s="2">
        <v>0</v>
      </c>
      <c r="E4681" s="4" t="e">
        <v>#N/A</v>
      </c>
      <c r="F4681" s="4">
        <v>0.18</v>
      </c>
      <c r="K4681" s="4">
        <v>0.17</v>
      </c>
      <c r="L4681" s="4">
        <v>0.32090000000000002</v>
      </c>
      <c r="M4681" s="4">
        <v>0.52769999999999995</v>
      </c>
      <c r="N4681" s="4">
        <v>0.48</v>
      </c>
      <c r="O4681" s="4">
        <v>0.40039999999999998</v>
      </c>
      <c r="P4681" s="4">
        <v>0.50390000000000001</v>
      </c>
    </row>
    <row r="4682" spans="1:16" x14ac:dyDescent="0.25">
      <c r="A4682" t="s">
        <v>4435</v>
      </c>
      <c r="B4682" s="2">
        <v>0</v>
      </c>
      <c r="E4682" s="4" t="e">
        <v>#N/A</v>
      </c>
      <c r="F4682" s="4">
        <v>0.18</v>
      </c>
      <c r="K4682" s="4">
        <v>0.17</v>
      </c>
      <c r="L4682" s="4">
        <v>0.32090000000000002</v>
      </c>
      <c r="M4682" s="4">
        <v>0.52769999999999995</v>
      </c>
      <c r="N4682" s="4">
        <v>0.48</v>
      </c>
      <c r="O4682" s="4">
        <v>0.40039999999999998</v>
      </c>
      <c r="P4682" s="4">
        <v>0.50390000000000001</v>
      </c>
    </row>
    <row r="4683" spans="1:16" x14ac:dyDescent="0.25">
      <c r="A4683" t="s">
        <v>4436</v>
      </c>
      <c r="B4683" s="2">
        <v>0</v>
      </c>
      <c r="E4683" s="4" t="e">
        <v>#N/A</v>
      </c>
      <c r="F4683" s="4">
        <v>0.18</v>
      </c>
      <c r="K4683" s="4">
        <v>0.17</v>
      </c>
      <c r="L4683" s="4">
        <v>0.32090000000000002</v>
      </c>
      <c r="M4683" s="4">
        <v>0.52769999999999995</v>
      </c>
      <c r="N4683" s="4">
        <v>0.48</v>
      </c>
      <c r="O4683" s="4">
        <v>0.40039999999999998</v>
      </c>
      <c r="P4683" s="4">
        <v>0.50390000000000001</v>
      </c>
    </row>
    <row r="4684" spans="1:16" x14ac:dyDescent="0.25">
      <c r="A4684" t="s">
        <v>4437</v>
      </c>
      <c r="B4684" s="2">
        <v>0</v>
      </c>
      <c r="E4684" s="4" t="e">
        <v>#N/A</v>
      </c>
      <c r="F4684" s="4">
        <v>0.18</v>
      </c>
      <c r="K4684" s="4">
        <v>0.17</v>
      </c>
      <c r="L4684" s="4">
        <v>0.32090000000000002</v>
      </c>
      <c r="M4684" s="4">
        <v>0.52769999999999995</v>
      </c>
      <c r="N4684" s="4">
        <v>0.48</v>
      </c>
      <c r="O4684" s="4">
        <v>0.40039999999999998</v>
      </c>
      <c r="P4684" s="4">
        <v>0.50390000000000001</v>
      </c>
    </row>
    <row r="4685" spans="1:16" x14ac:dyDescent="0.25">
      <c r="A4685" t="s">
        <v>4438</v>
      </c>
      <c r="B4685" s="2">
        <v>0</v>
      </c>
      <c r="E4685" s="4" t="e">
        <v>#N/A</v>
      </c>
      <c r="F4685" s="4">
        <v>0.18</v>
      </c>
      <c r="K4685" s="4">
        <v>0.17</v>
      </c>
      <c r="L4685" s="4">
        <v>0.32090000000000002</v>
      </c>
      <c r="M4685" s="4">
        <v>0.52769999999999995</v>
      </c>
      <c r="N4685" s="4">
        <v>0.48</v>
      </c>
      <c r="O4685" s="4">
        <v>0.40039999999999998</v>
      </c>
      <c r="P4685" s="4">
        <v>0.50390000000000001</v>
      </c>
    </row>
    <row r="4686" spans="1:16" x14ac:dyDescent="0.25">
      <c r="A4686" t="s">
        <v>4439</v>
      </c>
      <c r="B4686" s="2">
        <v>0</v>
      </c>
      <c r="E4686" s="4" t="e">
        <v>#N/A</v>
      </c>
      <c r="F4686" s="4">
        <v>0.18</v>
      </c>
      <c r="K4686" s="4">
        <v>0.17</v>
      </c>
      <c r="L4686" s="4">
        <v>0.32090000000000002</v>
      </c>
      <c r="M4686" s="4">
        <v>0.52769999999999995</v>
      </c>
      <c r="N4686" s="4">
        <v>0.48</v>
      </c>
      <c r="O4686" s="4">
        <v>0.40039999999999998</v>
      </c>
      <c r="P4686" s="4">
        <v>0.50390000000000001</v>
      </c>
    </row>
    <row r="4687" spans="1:16" x14ac:dyDescent="0.25">
      <c r="A4687" t="s">
        <v>4440</v>
      </c>
      <c r="B4687" s="2">
        <v>0</v>
      </c>
      <c r="E4687" s="4" t="e">
        <v>#N/A</v>
      </c>
      <c r="F4687" s="4">
        <v>0.18</v>
      </c>
      <c r="K4687" s="4">
        <v>0.17</v>
      </c>
      <c r="L4687" s="4">
        <v>0.32090000000000002</v>
      </c>
      <c r="M4687" s="4">
        <v>0.52769999999999995</v>
      </c>
      <c r="N4687" s="4">
        <v>0.48</v>
      </c>
      <c r="O4687" s="4">
        <v>0.40039999999999998</v>
      </c>
      <c r="P4687" s="4">
        <v>0.50390000000000001</v>
      </c>
    </row>
    <row r="4688" spans="1:16" x14ac:dyDescent="0.25">
      <c r="A4688" t="s">
        <v>4441</v>
      </c>
      <c r="B4688" s="2">
        <v>0</v>
      </c>
      <c r="E4688" s="4" t="e">
        <v>#N/A</v>
      </c>
      <c r="F4688" s="4">
        <v>0.18</v>
      </c>
      <c r="K4688" s="4">
        <v>0.17</v>
      </c>
      <c r="L4688" s="4">
        <v>0.32090000000000002</v>
      </c>
      <c r="M4688" s="4">
        <v>0.52769999999999995</v>
      </c>
      <c r="N4688" s="4">
        <v>0.48</v>
      </c>
      <c r="O4688" s="4">
        <v>0.40039999999999998</v>
      </c>
      <c r="P4688" s="4">
        <v>0.50390000000000001</v>
      </c>
    </row>
    <row r="4689" spans="1:16" x14ac:dyDescent="0.25">
      <c r="A4689" t="s">
        <v>4442</v>
      </c>
      <c r="B4689" s="2">
        <v>0</v>
      </c>
      <c r="E4689" s="4" t="e">
        <v>#N/A</v>
      </c>
      <c r="F4689" s="4">
        <v>0.18</v>
      </c>
      <c r="K4689" s="4">
        <v>0.17</v>
      </c>
      <c r="L4689" s="4">
        <v>0.32090000000000002</v>
      </c>
      <c r="M4689" s="4">
        <v>0.52769999999999995</v>
      </c>
      <c r="N4689" s="4">
        <v>0.48</v>
      </c>
      <c r="O4689" s="4">
        <v>0.40039999999999998</v>
      </c>
      <c r="P4689" s="4">
        <v>0.50390000000000001</v>
      </c>
    </row>
    <row r="4690" spans="1:16" x14ac:dyDescent="0.25">
      <c r="A4690" t="s">
        <v>4443</v>
      </c>
      <c r="B4690" s="2">
        <v>0</v>
      </c>
      <c r="E4690" s="4" t="e">
        <v>#N/A</v>
      </c>
      <c r="F4690" s="4">
        <v>0.18</v>
      </c>
      <c r="K4690" s="4">
        <v>0.17</v>
      </c>
      <c r="L4690" s="4">
        <v>0.32090000000000002</v>
      </c>
      <c r="M4690" s="4">
        <v>0.52769999999999995</v>
      </c>
      <c r="N4690" s="4">
        <v>0.48</v>
      </c>
      <c r="O4690" s="4">
        <v>0.40039999999999998</v>
      </c>
      <c r="P4690" s="4">
        <v>0.50390000000000001</v>
      </c>
    </row>
    <row r="4691" spans="1:16" x14ac:dyDescent="0.25">
      <c r="A4691" t="s">
        <v>4444</v>
      </c>
      <c r="B4691" s="2">
        <v>0</v>
      </c>
      <c r="E4691" s="4" t="e">
        <v>#N/A</v>
      </c>
      <c r="F4691" s="4">
        <v>0.18</v>
      </c>
      <c r="K4691" s="4">
        <v>0.17</v>
      </c>
      <c r="L4691" s="4">
        <v>0.32090000000000002</v>
      </c>
      <c r="M4691" s="4">
        <v>0.52769999999999995</v>
      </c>
      <c r="N4691" s="4">
        <v>0.48</v>
      </c>
      <c r="O4691" s="4">
        <v>0.40039999999999998</v>
      </c>
      <c r="P4691" s="4">
        <v>0.50390000000000001</v>
      </c>
    </row>
    <row r="4692" spans="1:16" x14ac:dyDescent="0.25">
      <c r="A4692" t="s">
        <v>4445</v>
      </c>
      <c r="B4692" s="2">
        <v>0</v>
      </c>
      <c r="E4692" s="4" t="e">
        <v>#N/A</v>
      </c>
      <c r="F4692" s="4">
        <v>0.18</v>
      </c>
      <c r="K4692" s="4">
        <v>0.17</v>
      </c>
      <c r="L4692" s="4">
        <v>0.32090000000000002</v>
      </c>
      <c r="M4692" s="4">
        <v>0.52769999999999995</v>
      </c>
      <c r="N4692" s="4">
        <v>0.48</v>
      </c>
      <c r="O4692" s="4">
        <v>0.40039999999999998</v>
      </c>
      <c r="P4692" s="4">
        <v>0.50390000000000001</v>
      </c>
    </row>
    <row r="4693" spans="1:16" x14ac:dyDescent="0.25">
      <c r="A4693" t="s">
        <v>4446</v>
      </c>
      <c r="B4693" s="2">
        <v>0</v>
      </c>
      <c r="E4693" s="4" t="e">
        <v>#N/A</v>
      </c>
      <c r="F4693" s="4">
        <v>0.18</v>
      </c>
      <c r="K4693" s="4">
        <v>0.17</v>
      </c>
      <c r="L4693" s="4">
        <v>0.32090000000000002</v>
      </c>
      <c r="M4693" s="4">
        <v>0.52769999999999995</v>
      </c>
      <c r="N4693" s="4">
        <v>0.48</v>
      </c>
      <c r="O4693" s="4">
        <v>0.40039999999999998</v>
      </c>
      <c r="P4693" s="4">
        <v>0.50390000000000001</v>
      </c>
    </row>
    <row r="4694" spans="1:16" x14ac:dyDescent="0.25">
      <c r="A4694" t="s">
        <v>4447</v>
      </c>
      <c r="B4694" s="2">
        <v>0</v>
      </c>
      <c r="E4694" s="4" t="e">
        <v>#N/A</v>
      </c>
      <c r="F4694" s="4">
        <v>0.18</v>
      </c>
      <c r="K4694" s="4">
        <v>0.17</v>
      </c>
      <c r="L4694" s="4">
        <v>0.32090000000000002</v>
      </c>
      <c r="M4694" s="4">
        <v>0.52769999999999995</v>
      </c>
      <c r="N4694" s="4">
        <v>0.48</v>
      </c>
      <c r="O4694" s="4">
        <v>0.40039999999999998</v>
      </c>
      <c r="P4694" s="4">
        <v>0.50390000000000001</v>
      </c>
    </row>
    <row r="4695" spans="1:16" x14ac:dyDescent="0.25">
      <c r="A4695" t="s">
        <v>4448</v>
      </c>
      <c r="B4695" s="2">
        <v>0</v>
      </c>
      <c r="E4695" s="4" t="e">
        <v>#N/A</v>
      </c>
      <c r="F4695" s="4">
        <v>0.18</v>
      </c>
      <c r="K4695" s="4">
        <v>0.17</v>
      </c>
      <c r="L4695" s="4">
        <v>0.32090000000000002</v>
      </c>
      <c r="M4695" s="4">
        <v>0.52769999999999995</v>
      </c>
      <c r="N4695" s="4">
        <v>0.48</v>
      </c>
      <c r="O4695" s="4">
        <v>0.40039999999999998</v>
      </c>
      <c r="P4695" s="4">
        <v>0.50390000000000001</v>
      </c>
    </row>
    <row r="4696" spans="1:16" x14ac:dyDescent="0.25">
      <c r="A4696" t="s">
        <v>4449</v>
      </c>
      <c r="B4696" s="2">
        <v>0</v>
      </c>
      <c r="E4696" s="4" t="e">
        <v>#N/A</v>
      </c>
      <c r="F4696" s="4">
        <v>0.18</v>
      </c>
      <c r="K4696" s="4">
        <v>0.17</v>
      </c>
      <c r="L4696" s="4">
        <v>0.32090000000000002</v>
      </c>
      <c r="M4696" s="4">
        <v>0.52769999999999995</v>
      </c>
      <c r="N4696" s="4">
        <v>0.48</v>
      </c>
      <c r="O4696" s="4">
        <v>0.40039999999999998</v>
      </c>
      <c r="P4696" s="4">
        <v>0.50390000000000001</v>
      </c>
    </row>
    <row r="4697" spans="1:16" x14ac:dyDescent="0.25">
      <c r="A4697" t="s">
        <v>4450</v>
      </c>
      <c r="B4697" s="2">
        <v>0</v>
      </c>
      <c r="E4697" s="4" t="e">
        <v>#N/A</v>
      </c>
      <c r="F4697" s="4">
        <v>0.18</v>
      </c>
      <c r="K4697" s="4">
        <v>0.17</v>
      </c>
      <c r="L4697" s="4">
        <v>0.32090000000000002</v>
      </c>
      <c r="M4697" s="4">
        <v>0.52769999999999995</v>
      </c>
      <c r="N4697" s="4">
        <v>0.48</v>
      </c>
      <c r="O4697" s="4">
        <v>0.40039999999999998</v>
      </c>
      <c r="P4697" s="4">
        <v>0.50390000000000001</v>
      </c>
    </row>
    <row r="4698" spans="1:16" x14ac:dyDescent="0.25">
      <c r="A4698" t="s">
        <v>4451</v>
      </c>
      <c r="B4698" s="2">
        <v>0</v>
      </c>
      <c r="E4698" s="4" t="e">
        <v>#N/A</v>
      </c>
      <c r="F4698" s="4">
        <v>0.18</v>
      </c>
      <c r="K4698" s="4">
        <v>0.17</v>
      </c>
      <c r="L4698" s="4">
        <v>0.32090000000000002</v>
      </c>
      <c r="M4698" s="4">
        <v>0.52769999999999995</v>
      </c>
      <c r="N4698" s="4">
        <v>0.48</v>
      </c>
      <c r="O4698" s="4">
        <v>0.40039999999999998</v>
      </c>
      <c r="P4698" s="4">
        <v>0.50390000000000001</v>
      </c>
    </row>
    <row r="4699" spans="1:16" x14ac:dyDescent="0.25">
      <c r="A4699" t="s">
        <v>4452</v>
      </c>
      <c r="B4699" s="2">
        <v>0</v>
      </c>
      <c r="E4699" s="4" t="e">
        <v>#N/A</v>
      </c>
      <c r="F4699" s="4">
        <v>0.18</v>
      </c>
      <c r="K4699" s="4">
        <v>0.17</v>
      </c>
      <c r="L4699" s="4">
        <v>0.32090000000000002</v>
      </c>
      <c r="M4699" s="4">
        <v>0.52769999999999995</v>
      </c>
      <c r="N4699" s="4">
        <v>0.48</v>
      </c>
      <c r="O4699" s="4">
        <v>0.40039999999999998</v>
      </c>
      <c r="P4699" s="4">
        <v>0.50390000000000001</v>
      </c>
    </row>
    <row r="4700" spans="1:16" x14ac:dyDescent="0.25">
      <c r="A4700" t="s">
        <v>4453</v>
      </c>
      <c r="B4700" s="2">
        <v>0</v>
      </c>
      <c r="E4700" s="4" t="e">
        <v>#N/A</v>
      </c>
      <c r="F4700" s="4">
        <v>0.18</v>
      </c>
      <c r="K4700" s="4">
        <v>0.17</v>
      </c>
      <c r="L4700" s="4">
        <v>0.32090000000000002</v>
      </c>
      <c r="M4700" s="4">
        <v>0.52769999999999995</v>
      </c>
      <c r="N4700" s="4">
        <v>0.48</v>
      </c>
      <c r="O4700" s="4">
        <v>0.40039999999999998</v>
      </c>
      <c r="P4700" s="4">
        <v>0.50390000000000001</v>
      </c>
    </row>
    <row r="4701" spans="1:16" x14ac:dyDescent="0.25">
      <c r="A4701" t="s">
        <v>4454</v>
      </c>
      <c r="B4701" s="2">
        <v>0</v>
      </c>
      <c r="E4701" s="4" t="e">
        <v>#N/A</v>
      </c>
      <c r="F4701" s="4">
        <v>0.18</v>
      </c>
      <c r="K4701" s="4">
        <v>0.17</v>
      </c>
      <c r="L4701" s="4">
        <v>0.32090000000000002</v>
      </c>
      <c r="M4701" s="4">
        <v>0.52769999999999995</v>
      </c>
      <c r="N4701" s="4">
        <v>0.48</v>
      </c>
      <c r="O4701" s="4">
        <v>0.40039999999999998</v>
      </c>
      <c r="P4701" s="4">
        <v>0.50390000000000001</v>
      </c>
    </row>
    <row r="4702" spans="1:16" x14ac:dyDescent="0.25">
      <c r="A4702" t="s">
        <v>4455</v>
      </c>
      <c r="B4702" s="2">
        <v>0</v>
      </c>
      <c r="E4702" s="4" t="e">
        <v>#N/A</v>
      </c>
      <c r="F4702" s="4">
        <v>0.18</v>
      </c>
      <c r="K4702" s="4">
        <v>0.17</v>
      </c>
      <c r="L4702" s="4">
        <v>0.32090000000000002</v>
      </c>
      <c r="M4702" s="4">
        <v>0.52769999999999995</v>
      </c>
      <c r="N4702" s="4">
        <v>0.48</v>
      </c>
      <c r="O4702" s="4">
        <v>0.40039999999999998</v>
      </c>
      <c r="P4702" s="4">
        <v>0.50390000000000001</v>
      </c>
    </row>
    <row r="4703" spans="1:16" x14ac:dyDescent="0.25">
      <c r="A4703" t="s">
        <v>4456</v>
      </c>
      <c r="B4703" s="2">
        <v>0</v>
      </c>
      <c r="E4703" s="4" t="e">
        <v>#N/A</v>
      </c>
      <c r="F4703" s="4">
        <v>0.18</v>
      </c>
      <c r="K4703" s="4">
        <v>0.17</v>
      </c>
      <c r="L4703" s="4">
        <v>0.32090000000000002</v>
      </c>
      <c r="M4703" s="4">
        <v>0.52769999999999995</v>
      </c>
      <c r="N4703" s="4">
        <v>0.48</v>
      </c>
      <c r="O4703" s="4">
        <v>0.40039999999999998</v>
      </c>
      <c r="P4703" s="4">
        <v>0.50390000000000001</v>
      </c>
    </row>
    <row r="4704" spans="1:16" x14ac:dyDescent="0.25">
      <c r="A4704" t="s">
        <v>4457</v>
      </c>
      <c r="B4704" s="2">
        <v>0</v>
      </c>
      <c r="E4704" s="4" t="e">
        <v>#N/A</v>
      </c>
      <c r="F4704" s="4">
        <v>0.18</v>
      </c>
      <c r="K4704" s="4">
        <v>0.17</v>
      </c>
      <c r="L4704" s="4">
        <v>0.32090000000000002</v>
      </c>
      <c r="M4704" s="4">
        <v>0.52769999999999995</v>
      </c>
      <c r="N4704" s="4">
        <v>0.48</v>
      </c>
      <c r="O4704" s="4">
        <v>0.40039999999999998</v>
      </c>
      <c r="P4704" s="4">
        <v>0.50390000000000001</v>
      </c>
    </row>
    <row r="4705" spans="1:16" x14ac:dyDescent="0.25">
      <c r="A4705" t="s">
        <v>4458</v>
      </c>
      <c r="B4705" s="2">
        <v>0</v>
      </c>
      <c r="E4705" s="4" t="e">
        <v>#N/A</v>
      </c>
      <c r="F4705" s="4">
        <v>0.18</v>
      </c>
      <c r="K4705" s="4">
        <v>0.17</v>
      </c>
      <c r="L4705" s="4">
        <v>0.32090000000000002</v>
      </c>
      <c r="M4705" s="4">
        <v>0.52769999999999995</v>
      </c>
      <c r="N4705" s="4">
        <v>0.48</v>
      </c>
      <c r="O4705" s="4">
        <v>0.40039999999999998</v>
      </c>
      <c r="P4705" s="4">
        <v>0.50390000000000001</v>
      </c>
    </row>
    <row r="4706" spans="1:16" x14ac:dyDescent="0.25">
      <c r="A4706" t="s">
        <v>4459</v>
      </c>
      <c r="B4706" s="2">
        <v>0</v>
      </c>
      <c r="E4706" s="4" t="e">
        <v>#N/A</v>
      </c>
      <c r="F4706" s="4">
        <v>0.18</v>
      </c>
      <c r="K4706" s="4">
        <v>0.17</v>
      </c>
      <c r="L4706" s="4">
        <v>0.32090000000000002</v>
      </c>
      <c r="M4706" s="4">
        <v>0.52769999999999995</v>
      </c>
      <c r="N4706" s="4">
        <v>0.48</v>
      </c>
      <c r="O4706" s="4">
        <v>0.40039999999999998</v>
      </c>
      <c r="P4706" s="4">
        <v>0.50390000000000001</v>
      </c>
    </row>
    <row r="4707" spans="1:16" x14ac:dyDescent="0.25">
      <c r="A4707" t="s">
        <v>4460</v>
      </c>
      <c r="B4707" s="2">
        <v>0</v>
      </c>
      <c r="E4707" s="4" t="e">
        <v>#N/A</v>
      </c>
      <c r="F4707" s="4">
        <v>0.18</v>
      </c>
      <c r="K4707" s="4">
        <v>0.17</v>
      </c>
      <c r="L4707" s="4">
        <v>0.32090000000000002</v>
      </c>
      <c r="M4707" s="4">
        <v>0.52769999999999995</v>
      </c>
      <c r="N4707" s="4">
        <v>0.48</v>
      </c>
      <c r="O4707" s="4">
        <v>0.40039999999999998</v>
      </c>
      <c r="P4707" s="4">
        <v>0.50390000000000001</v>
      </c>
    </row>
    <row r="4708" spans="1:16" x14ac:dyDescent="0.25">
      <c r="A4708" t="s">
        <v>4461</v>
      </c>
      <c r="B4708" s="2">
        <v>0</v>
      </c>
      <c r="E4708" s="4" t="e">
        <v>#N/A</v>
      </c>
      <c r="F4708" s="4">
        <v>0.18</v>
      </c>
      <c r="K4708" s="4">
        <v>0.17</v>
      </c>
      <c r="L4708" s="4">
        <v>0.32090000000000002</v>
      </c>
      <c r="M4708" s="4">
        <v>0.52769999999999995</v>
      </c>
      <c r="N4708" s="4">
        <v>0.48</v>
      </c>
      <c r="O4708" s="4">
        <v>0.40039999999999998</v>
      </c>
      <c r="P4708" s="4">
        <v>0.50390000000000001</v>
      </c>
    </row>
    <row r="4709" spans="1:16" x14ac:dyDescent="0.25">
      <c r="A4709" t="s">
        <v>4462</v>
      </c>
      <c r="B4709" s="2">
        <v>0</v>
      </c>
      <c r="E4709" s="4" t="e">
        <v>#N/A</v>
      </c>
      <c r="F4709" s="4">
        <v>0.18</v>
      </c>
      <c r="K4709" s="4">
        <v>0.17</v>
      </c>
      <c r="L4709" s="4">
        <v>0.32090000000000002</v>
      </c>
      <c r="M4709" s="4">
        <v>0.52769999999999995</v>
      </c>
      <c r="N4709" s="4">
        <v>0.48</v>
      </c>
      <c r="O4709" s="4">
        <v>0.40039999999999998</v>
      </c>
      <c r="P4709" s="4">
        <v>0.50390000000000001</v>
      </c>
    </row>
    <row r="4710" spans="1:16" x14ac:dyDescent="0.25">
      <c r="A4710" t="s">
        <v>4463</v>
      </c>
      <c r="B4710" s="2">
        <v>0</v>
      </c>
      <c r="E4710" s="4" t="e">
        <v>#N/A</v>
      </c>
      <c r="F4710" s="4">
        <v>0.18</v>
      </c>
      <c r="K4710" s="4">
        <v>0.17</v>
      </c>
      <c r="L4710" s="4">
        <v>0.32090000000000002</v>
      </c>
      <c r="M4710" s="4">
        <v>0.52769999999999995</v>
      </c>
      <c r="N4710" s="4">
        <v>0.48</v>
      </c>
      <c r="O4710" s="4">
        <v>0.40039999999999998</v>
      </c>
      <c r="P4710" s="4">
        <v>0.50390000000000001</v>
      </c>
    </row>
    <row r="4711" spans="1:16" x14ac:dyDescent="0.25">
      <c r="A4711" t="s">
        <v>4464</v>
      </c>
      <c r="B4711" s="2">
        <v>0</v>
      </c>
      <c r="E4711" s="4" t="e">
        <v>#N/A</v>
      </c>
      <c r="F4711" s="4">
        <v>0.18</v>
      </c>
      <c r="K4711" s="4">
        <v>0.17</v>
      </c>
      <c r="L4711" s="4">
        <v>0.32090000000000002</v>
      </c>
      <c r="M4711" s="4">
        <v>0.52769999999999995</v>
      </c>
      <c r="N4711" s="4">
        <v>0.48</v>
      </c>
      <c r="O4711" s="4">
        <v>0.40039999999999998</v>
      </c>
      <c r="P4711" s="4">
        <v>0.50390000000000001</v>
      </c>
    </row>
    <row r="4712" spans="1:16" x14ac:dyDescent="0.25">
      <c r="A4712" t="s">
        <v>4465</v>
      </c>
      <c r="B4712" s="2">
        <v>0</v>
      </c>
      <c r="E4712" s="4" t="e">
        <v>#N/A</v>
      </c>
      <c r="F4712" s="4">
        <v>0.18</v>
      </c>
      <c r="K4712" s="4">
        <v>0.17</v>
      </c>
      <c r="L4712" s="4">
        <v>0.32090000000000002</v>
      </c>
      <c r="M4712" s="4">
        <v>0.52769999999999995</v>
      </c>
      <c r="N4712" s="4">
        <v>0.48</v>
      </c>
      <c r="O4712" s="4">
        <v>0.40039999999999998</v>
      </c>
      <c r="P4712" s="4">
        <v>0.50390000000000001</v>
      </c>
    </row>
    <row r="4713" spans="1:16" x14ac:dyDescent="0.25">
      <c r="A4713" t="s">
        <v>4466</v>
      </c>
      <c r="B4713" s="2">
        <v>0</v>
      </c>
      <c r="E4713" s="4" t="e">
        <v>#N/A</v>
      </c>
      <c r="F4713" s="4">
        <v>0.18</v>
      </c>
      <c r="K4713" s="4">
        <v>0.17</v>
      </c>
      <c r="L4713" s="4">
        <v>0.32090000000000002</v>
      </c>
      <c r="M4713" s="4">
        <v>0.52769999999999995</v>
      </c>
      <c r="N4713" s="4">
        <v>0.48</v>
      </c>
      <c r="O4713" s="4">
        <v>0.40039999999999998</v>
      </c>
      <c r="P4713" s="4">
        <v>0.50390000000000001</v>
      </c>
    </row>
    <row r="4714" spans="1:16" x14ac:dyDescent="0.25">
      <c r="A4714" t="s">
        <v>4467</v>
      </c>
      <c r="B4714" s="2">
        <v>0</v>
      </c>
      <c r="E4714" s="4" t="e">
        <v>#N/A</v>
      </c>
      <c r="F4714" s="4">
        <v>0.18</v>
      </c>
      <c r="K4714" s="4">
        <v>0.17</v>
      </c>
      <c r="L4714" s="4">
        <v>0.32090000000000002</v>
      </c>
      <c r="M4714" s="4">
        <v>0.52769999999999995</v>
      </c>
      <c r="N4714" s="4">
        <v>0.48</v>
      </c>
      <c r="O4714" s="4">
        <v>0.40039999999999998</v>
      </c>
      <c r="P4714" s="4">
        <v>0.50390000000000001</v>
      </c>
    </row>
    <row r="4715" spans="1:16" x14ac:dyDescent="0.25">
      <c r="A4715" t="s">
        <v>4468</v>
      </c>
      <c r="B4715" s="2">
        <v>0</v>
      </c>
      <c r="E4715" s="4" t="e">
        <v>#N/A</v>
      </c>
      <c r="F4715" s="4">
        <v>0.18</v>
      </c>
      <c r="K4715" s="4">
        <v>0.17</v>
      </c>
      <c r="L4715" s="4">
        <v>0.32090000000000002</v>
      </c>
      <c r="M4715" s="4">
        <v>0.52769999999999995</v>
      </c>
      <c r="N4715" s="4">
        <v>0.48</v>
      </c>
      <c r="O4715" s="4">
        <v>0.40039999999999998</v>
      </c>
      <c r="P4715" s="4">
        <v>0.50390000000000001</v>
      </c>
    </row>
    <row r="4716" spans="1:16" x14ac:dyDescent="0.25">
      <c r="A4716" t="s">
        <v>4469</v>
      </c>
      <c r="B4716" s="2">
        <v>0</v>
      </c>
      <c r="E4716" s="4" t="e">
        <v>#N/A</v>
      </c>
      <c r="F4716" s="4">
        <v>0.18</v>
      </c>
      <c r="K4716" s="4">
        <v>0.17</v>
      </c>
      <c r="L4716" s="4">
        <v>0.32090000000000002</v>
      </c>
      <c r="M4716" s="4">
        <v>0.52769999999999995</v>
      </c>
      <c r="N4716" s="4">
        <v>0.48</v>
      </c>
      <c r="O4716" s="4">
        <v>0.40039999999999998</v>
      </c>
      <c r="P4716" s="4">
        <v>0.50390000000000001</v>
      </c>
    </row>
    <row r="4717" spans="1:16" x14ac:dyDescent="0.25">
      <c r="A4717" t="s">
        <v>4470</v>
      </c>
      <c r="B4717" s="2">
        <v>0</v>
      </c>
      <c r="E4717" s="4" t="e">
        <v>#N/A</v>
      </c>
      <c r="F4717" s="4">
        <v>0.18</v>
      </c>
      <c r="K4717" s="4">
        <v>0.17</v>
      </c>
      <c r="L4717" s="4">
        <v>0.32090000000000002</v>
      </c>
      <c r="M4717" s="4">
        <v>0.52769999999999995</v>
      </c>
      <c r="N4717" s="4">
        <v>0.48</v>
      </c>
      <c r="O4717" s="4">
        <v>0.40039999999999998</v>
      </c>
      <c r="P4717" s="4">
        <v>0.50390000000000001</v>
      </c>
    </row>
    <row r="4718" spans="1:16" x14ac:dyDescent="0.25">
      <c r="A4718" t="s">
        <v>4471</v>
      </c>
      <c r="B4718" s="2">
        <v>0</v>
      </c>
      <c r="E4718" s="4" t="e">
        <v>#N/A</v>
      </c>
      <c r="F4718" s="4">
        <v>0.18</v>
      </c>
      <c r="K4718" s="4">
        <v>0.17</v>
      </c>
      <c r="L4718" s="4">
        <v>0.32090000000000002</v>
      </c>
      <c r="M4718" s="4">
        <v>0.52769999999999995</v>
      </c>
      <c r="N4718" s="4">
        <v>0.48</v>
      </c>
      <c r="O4718" s="4">
        <v>0.40039999999999998</v>
      </c>
      <c r="P4718" s="4">
        <v>0.50390000000000001</v>
      </c>
    </row>
    <row r="4719" spans="1:16" x14ac:dyDescent="0.25">
      <c r="A4719" t="s">
        <v>4472</v>
      </c>
      <c r="B4719" s="2">
        <v>0</v>
      </c>
      <c r="E4719" s="4" t="e">
        <v>#N/A</v>
      </c>
      <c r="F4719" s="4">
        <v>0.18</v>
      </c>
      <c r="K4719" s="4">
        <v>0.17</v>
      </c>
      <c r="L4719" s="4">
        <v>0.32090000000000002</v>
      </c>
      <c r="M4719" s="4">
        <v>0.52769999999999995</v>
      </c>
      <c r="N4719" s="4">
        <v>0.48</v>
      </c>
      <c r="O4719" s="4">
        <v>0.40039999999999998</v>
      </c>
      <c r="P4719" s="4">
        <v>0.50390000000000001</v>
      </c>
    </row>
    <row r="4720" spans="1:16" x14ac:dyDescent="0.25">
      <c r="A4720" t="s">
        <v>4473</v>
      </c>
      <c r="B4720" s="2">
        <v>0</v>
      </c>
      <c r="E4720" s="4" t="e">
        <v>#N/A</v>
      </c>
      <c r="F4720" s="4">
        <v>0.18</v>
      </c>
      <c r="K4720" s="4">
        <v>0.17</v>
      </c>
      <c r="L4720" s="4">
        <v>0.32090000000000002</v>
      </c>
      <c r="M4720" s="4">
        <v>0.52769999999999995</v>
      </c>
      <c r="N4720" s="4">
        <v>0.48</v>
      </c>
      <c r="O4720" s="4">
        <v>0.40039999999999998</v>
      </c>
      <c r="P4720" s="4">
        <v>0.50390000000000001</v>
      </c>
    </row>
    <row r="4721" spans="1:16" x14ac:dyDescent="0.25">
      <c r="A4721" t="s">
        <v>4474</v>
      </c>
      <c r="B4721" s="2">
        <v>0</v>
      </c>
      <c r="E4721" s="4" t="e">
        <v>#N/A</v>
      </c>
      <c r="F4721" s="4">
        <v>0.18</v>
      </c>
      <c r="K4721" s="4">
        <v>0.17</v>
      </c>
      <c r="L4721" s="4">
        <v>0.32090000000000002</v>
      </c>
      <c r="M4721" s="4">
        <v>0.52769999999999995</v>
      </c>
      <c r="N4721" s="4">
        <v>0.48</v>
      </c>
      <c r="O4721" s="4">
        <v>0.40039999999999998</v>
      </c>
      <c r="P4721" s="4">
        <v>0.50390000000000001</v>
      </c>
    </row>
    <row r="4722" spans="1:16" x14ac:dyDescent="0.25">
      <c r="A4722" t="s">
        <v>4475</v>
      </c>
      <c r="B4722" s="2">
        <v>0</v>
      </c>
      <c r="E4722" s="4" t="e">
        <v>#N/A</v>
      </c>
      <c r="F4722" s="4">
        <v>0.18</v>
      </c>
      <c r="K4722" s="4">
        <v>0.17</v>
      </c>
      <c r="L4722" s="4">
        <v>0.32090000000000002</v>
      </c>
      <c r="M4722" s="4">
        <v>0.52769999999999995</v>
      </c>
      <c r="N4722" s="4">
        <v>0.48</v>
      </c>
      <c r="O4722" s="4">
        <v>0.40039999999999998</v>
      </c>
      <c r="P4722" s="4">
        <v>0.50390000000000001</v>
      </c>
    </row>
    <row r="4723" spans="1:16" x14ac:dyDescent="0.25">
      <c r="A4723" t="s">
        <v>4476</v>
      </c>
      <c r="B4723" s="2">
        <v>0</v>
      </c>
      <c r="E4723" s="4" t="e">
        <v>#N/A</v>
      </c>
      <c r="F4723" s="4">
        <v>0.18</v>
      </c>
      <c r="K4723" s="4">
        <v>0.17</v>
      </c>
      <c r="L4723" s="4">
        <v>0.32090000000000002</v>
      </c>
      <c r="M4723" s="4">
        <v>0.52769999999999995</v>
      </c>
      <c r="N4723" s="4">
        <v>0.48</v>
      </c>
      <c r="O4723" s="4">
        <v>0.40039999999999998</v>
      </c>
      <c r="P4723" s="4">
        <v>0.50390000000000001</v>
      </c>
    </row>
    <row r="4724" spans="1:16" x14ac:dyDescent="0.25">
      <c r="A4724" t="s">
        <v>4477</v>
      </c>
      <c r="B4724" s="2">
        <v>0</v>
      </c>
      <c r="E4724" s="4" t="e">
        <v>#N/A</v>
      </c>
      <c r="F4724" s="4">
        <v>0.18</v>
      </c>
      <c r="K4724" s="4">
        <v>0.17</v>
      </c>
      <c r="L4724" s="4">
        <v>0.32090000000000002</v>
      </c>
      <c r="M4724" s="4">
        <v>0.52769999999999995</v>
      </c>
      <c r="N4724" s="4">
        <v>0.48</v>
      </c>
      <c r="O4724" s="4">
        <v>0.40039999999999998</v>
      </c>
      <c r="P4724" s="4">
        <v>0.50390000000000001</v>
      </c>
    </row>
    <row r="4725" spans="1:16" x14ac:dyDescent="0.25">
      <c r="A4725" t="s">
        <v>4478</v>
      </c>
      <c r="B4725" s="2">
        <v>0</v>
      </c>
      <c r="E4725" s="4" t="e">
        <v>#N/A</v>
      </c>
      <c r="F4725" s="4">
        <v>0.18</v>
      </c>
      <c r="K4725" s="4">
        <v>0.17</v>
      </c>
      <c r="L4725" s="4">
        <v>0.32090000000000002</v>
      </c>
      <c r="M4725" s="4">
        <v>0.52769999999999995</v>
      </c>
      <c r="N4725" s="4">
        <v>0.48</v>
      </c>
      <c r="O4725" s="4">
        <v>0.40039999999999998</v>
      </c>
      <c r="P4725" s="4">
        <v>0.50390000000000001</v>
      </c>
    </row>
    <row r="4726" spans="1:16" x14ac:dyDescent="0.25">
      <c r="A4726" t="s">
        <v>4479</v>
      </c>
      <c r="B4726" s="2">
        <v>0</v>
      </c>
      <c r="E4726" s="4" t="e">
        <v>#N/A</v>
      </c>
      <c r="F4726" s="4">
        <v>0.18</v>
      </c>
      <c r="K4726" s="4">
        <v>0.17</v>
      </c>
      <c r="L4726" s="4">
        <v>0.32090000000000002</v>
      </c>
      <c r="M4726" s="4">
        <v>0.52769999999999995</v>
      </c>
      <c r="N4726" s="4">
        <v>0.48</v>
      </c>
      <c r="O4726" s="4">
        <v>0.40039999999999998</v>
      </c>
      <c r="P4726" s="4">
        <v>0.50390000000000001</v>
      </c>
    </row>
    <row r="4727" spans="1:16" x14ac:dyDescent="0.25">
      <c r="A4727" t="s">
        <v>4480</v>
      </c>
      <c r="B4727" s="2">
        <v>0</v>
      </c>
      <c r="E4727" s="4" t="e">
        <v>#N/A</v>
      </c>
      <c r="F4727" s="4">
        <v>0.18</v>
      </c>
      <c r="K4727" s="4">
        <v>0.17</v>
      </c>
      <c r="L4727" s="4">
        <v>0.32090000000000002</v>
      </c>
      <c r="M4727" s="4">
        <v>0.52769999999999995</v>
      </c>
      <c r="N4727" s="4">
        <v>0.48</v>
      </c>
      <c r="O4727" s="4">
        <v>0.40039999999999998</v>
      </c>
      <c r="P4727" s="4">
        <v>0.50390000000000001</v>
      </c>
    </row>
    <row r="4728" spans="1:16" x14ac:dyDescent="0.25">
      <c r="A4728" t="s">
        <v>4481</v>
      </c>
      <c r="B4728" s="2">
        <v>0</v>
      </c>
      <c r="E4728" s="4" t="e">
        <v>#N/A</v>
      </c>
      <c r="F4728" s="4">
        <v>0.18</v>
      </c>
      <c r="K4728" s="4">
        <v>0.17</v>
      </c>
      <c r="L4728" s="4">
        <v>0.32090000000000002</v>
      </c>
      <c r="M4728" s="4">
        <v>0.52769999999999995</v>
      </c>
      <c r="N4728" s="4">
        <v>0.48</v>
      </c>
      <c r="O4728" s="4">
        <v>0.40039999999999998</v>
      </c>
      <c r="P4728" s="4">
        <v>0.50390000000000001</v>
      </c>
    </row>
    <row r="4729" spans="1:16" x14ac:dyDescent="0.25">
      <c r="A4729" t="s">
        <v>4482</v>
      </c>
      <c r="B4729" s="2">
        <v>0</v>
      </c>
      <c r="E4729" s="4" t="e">
        <v>#N/A</v>
      </c>
      <c r="F4729" s="4">
        <v>0.18</v>
      </c>
      <c r="K4729" s="4">
        <v>0.17</v>
      </c>
      <c r="L4729" s="4">
        <v>0.32090000000000002</v>
      </c>
      <c r="M4729" s="4">
        <v>0.52769999999999995</v>
      </c>
      <c r="N4729" s="4">
        <v>0.48</v>
      </c>
      <c r="O4729" s="4">
        <v>0.40039999999999998</v>
      </c>
      <c r="P4729" s="4">
        <v>0.50390000000000001</v>
      </c>
    </row>
    <row r="4730" spans="1:16" x14ac:dyDescent="0.25">
      <c r="A4730" t="s">
        <v>4483</v>
      </c>
      <c r="B4730" s="2">
        <v>0</v>
      </c>
      <c r="E4730" s="4" t="e">
        <v>#N/A</v>
      </c>
      <c r="F4730" s="4">
        <v>0.18</v>
      </c>
      <c r="K4730" s="4">
        <v>0.17</v>
      </c>
      <c r="L4730" s="4">
        <v>0.32090000000000002</v>
      </c>
      <c r="M4730" s="4">
        <v>0.52769999999999995</v>
      </c>
      <c r="N4730" s="4">
        <v>0.48</v>
      </c>
      <c r="O4730" s="4">
        <v>0.40039999999999998</v>
      </c>
      <c r="P4730" s="4">
        <v>0.50390000000000001</v>
      </c>
    </row>
    <row r="4731" spans="1:16" x14ac:dyDescent="0.25">
      <c r="A4731" t="s">
        <v>4484</v>
      </c>
      <c r="B4731" s="2">
        <v>0</v>
      </c>
      <c r="E4731" s="4" t="e">
        <v>#N/A</v>
      </c>
      <c r="F4731" s="4">
        <v>0.18</v>
      </c>
      <c r="K4731" s="4">
        <v>0.17</v>
      </c>
      <c r="L4731" s="4">
        <v>0.32090000000000002</v>
      </c>
      <c r="M4731" s="4">
        <v>0.52769999999999995</v>
      </c>
      <c r="N4731" s="4">
        <v>0.48</v>
      </c>
      <c r="O4731" s="4">
        <v>0.40039999999999998</v>
      </c>
      <c r="P4731" s="4">
        <v>0.50390000000000001</v>
      </c>
    </row>
    <row r="4732" spans="1:16" x14ac:dyDescent="0.25">
      <c r="A4732" t="s">
        <v>4485</v>
      </c>
      <c r="B4732" s="2">
        <v>0</v>
      </c>
      <c r="E4732" s="4" t="e">
        <v>#N/A</v>
      </c>
      <c r="F4732" s="4">
        <v>0.18</v>
      </c>
      <c r="K4732" s="4">
        <v>0.17</v>
      </c>
      <c r="L4732" s="4">
        <v>0.32090000000000002</v>
      </c>
      <c r="M4732" s="4">
        <v>0.52769999999999995</v>
      </c>
      <c r="N4732" s="4">
        <v>0.48</v>
      </c>
      <c r="O4732" s="4">
        <v>0.40039999999999998</v>
      </c>
      <c r="P4732" s="4">
        <v>0.50390000000000001</v>
      </c>
    </row>
    <row r="4733" spans="1:16" x14ac:dyDescent="0.25">
      <c r="A4733" t="s">
        <v>4486</v>
      </c>
      <c r="B4733" s="2">
        <v>0</v>
      </c>
      <c r="E4733" s="4" t="e">
        <v>#N/A</v>
      </c>
      <c r="F4733" s="4">
        <v>0.18</v>
      </c>
      <c r="K4733" s="4">
        <v>0.17</v>
      </c>
      <c r="L4733" s="4">
        <v>0.32090000000000002</v>
      </c>
      <c r="M4733" s="4">
        <v>0.52769999999999995</v>
      </c>
      <c r="N4733" s="4">
        <v>0.48</v>
      </c>
      <c r="O4733" s="4">
        <v>0.40039999999999998</v>
      </c>
      <c r="P4733" s="4">
        <v>0.50390000000000001</v>
      </c>
    </row>
    <row r="4734" spans="1:16" x14ac:dyDescent="0.25">
      <c r="A4734" t="s">
        <v>4487</v>
      </c>
      <c r="B4734" s="2">
        <v>0</v>
      </c>
      <c r="E4734" s="4" t="e">
        <v>#N/A</v>
      </c>
      <c r="F4734" s="4">
        <v>0.18</v>
      </c>
      <c r="K4734" s="4">
        <v>0.17</v>
      </c>
      <c r="L4734" s="4">
        <v>0.32090000000000002</v>
      </c>
      <c r="M4734" s="4">
        <v>0.52769999999999995</v>
      </c>
      <c r="N4734" s="4">
        <v>0.48</v>
      </c>
      <c r="O4734" s="4">
        <v>0.40039999999999998</v>
      </c>
      <c r="P4734" s="4">
        <v>0.50390000000000001</v>
      </c>
    </row>
    <row r="4735" spans="1:16" x14ac:dyDescent="0.25">
      <c r="A4735" t="s">
        <v>4488</v>
      </c>
      <c r="B4735" s="2">
        <v>0</v>
      </c>
      <c r="E4735" s="4" t="e">
        <v>#N/A</v>
      </c>
      <c r="F4735" s="4">
        <v>0.18</v>
      </c>
      <c r="K4735" s="4">
        <v>0.17</v>
      </c>
      <c r="L4735" s="4">
        <v>0.32090000000000002</v>
      </c>
      <c r="M4735" s="4">
        <v>0.52769999999999995</v>
      </c>
      <c r="N4735" s="4">
        <v>0.48</v>
      </c>
      <c r="O4735" s="4">
        <v>0.40039999999999998</v>
      </c>
      <c r="P4735" s="4">
        <v>0.50390000000000001</v>
      </c>
    </row>
    <row r="4736" spans="1:16" x14ac:dyDescent="0.25">
      <c r="A4736" t="s">
        <v>4489</v>
      </c>
      <c r="B4736" s="2">
        <v>0</v>
      </c>
      <c r="E4736" s="4" t="e">
        <v>#N/A</v>
      </c>
      <c r="F4736" s="4">
        <v>0.18</v>
      </c>
      <c r="K4736" s="4">
        <v>0.17</v>
      </c>
      <c r="L4736" s="4">
        <v>0.32090000000000002</v>
      </c>
      <c r="M4736" s="4">
        <v>0.52769999999999995</v>
      </c>
      <c r="N4736" s="4">
        <v>0.48</v>
      </c>
      <c r="O4736" s="4">
        <v>0.40039999999999998</v>
      </c>
      <c r="P4736" s="4">
        <v>0.50390000000000001</v>
      </c>
    </row>
    <row r="4737" spans="1:16" x14ac:dyDescent="0.25">
      <c r="A4737" t="s">
        <v>4490</v>
      </c>
      <c r="B4737" s="2">
        <v>0</v>
      </c>
      <c r="E4737" s="4" t="e">
        <v>#N/A</v>
      </c>
      <c r="F4737" s="4">
        <v>0.18</v>
      </c>
      <c r="K4737" s="4">
        <v>0.17</v>
      </c>
      <c r="L4737" s="4">
        <v>0.32090000000000002</v>
      </c>
      <c r="M4737" s="4">
        <v>0.52769999999999995</v>
      </c>
      <c r="N4737" s="4">
        <v>0.48</v>
      </c>
      <c r="O4737" s="4">
        <v>0.40039999999999998</v>
      </c>
      <c r="P4737" s="4">
        <v>0.50390000000000001</v>
      </c>
    </row>
    <row r="4738" spans="1:16" x14ac:dyDescent="0.25">
      <c r="A4738" t="s">
        <v>4491</v>
      </c>
      <c r="B4738" s="2">
        <v>0</v>
      </c>
      <c r="E4738" s="4" t="e">
        <v>#N/A</v>
      </c>
      <c r="F4738" s="4">
        <v>0.18</v>
      </c>
      <c r="K4738" s="4">
        <v>0.17</v>
      </c>
      <c r="L4738" s="4">
        <v>0.32090000000000002</v>
      </c>
      <c r="M4738" s="4">
        <v>0.52769999999999995</v>
      </c>
      <c r="N4738" s="4">
        <v>0.48</v>
      </c>
      <c r="O4738" s="4">
        <v>0.40039999999999998</v>
      </c>
      <c r="P4738" s="4">
        <v>0.50390000000000001</v>
      </c>
    </row>
    <row r="4739" spans="1:16" x14ac:dyDescent="0.25">
      <c r="A4739" t="s">
        <v>4492</v>
      </c>
      <c r="B4739" s="2">
        <v>0</v>
      </c>
      <c r="E4739" s="4" t="e">
        <v>#N/A</v>
      </c>
      <c r="F4739" s="4">
        <v>0.18</v>
      </c>
      <c r="K4739" s="4">
        <v>0.17</v>
      </c>
      <c r="L4739" s="4">
        <v>0.32090000000000002</v>
      </c>
      <c r="M4739" s="4">
        <v>0.52769999999999995</v>
      </c>
      <c r="N4739" s="4">
        <v>0.48</v>
      </c>
      <c r="O4739" s="4">
        <v>0.40039999999999998</v>
      </c>
      <c r="P4739" s="4">
        <v>0.50390000000000001</v>
      </c>
    </row>
    <row r="4740" spans="1:16" x14ac:dyDescent="0.25">
      <c r="A4740" t="s">
        <v>4493</v>
      </c>
      <c r="B4740" s="2">
        <v>0</v>
      </c>
      <c r="E4740" s="4" t="e">
        <v>#N/A</v>
      </c>
      <c r="F4740" s="4">
        <v>0.18</v>
      </c>
      <c r="K4740" s="4">
        <v>0.17</v>
      </c>
      <c r="L4740" s="4">
        <v>0.32090000000000002</v>
      </c>
      <c r="M4740" s="4">
        <v>0.52769999999999995</v>
      </c>
      <c r="N4740" s="4">
        <v>0.48</v>
      </c>
      <c r="O4740" s="4">
        <v>0.40039999999999998</v>
      </c>
      <c r="P4740" s="4">
        <v>0.50390000000000001</v>
      </c>
    </row>
    <row r="4741" spans="1:16" x14ac:dyDescent="0.25">
      <c r="A4741" t="s">
        <v>4494</v>
      </c>
      <c r="B4741" s="2">
        <v>0.05</v>
      </c>
      <c r="E4741" s="4" t="e">
        <v>#N/A</v>
      </c>
      <c r="F4741" s="4">
        <v>0.18</v>
      </c>
      <c r="K4741" s="4">
        <v>0.17</v>
      </c>
      <c r="L4741" s="4">
        <v>0.32090000000000002</v>
      </c>
      <c r="M4741" s="4">
        <v>0.52769999999999995</v>
      </c>
      <c r="N4741" s="4">
        <v>0.48</v>
      </c>
      <c r="O4741" s="4">
        <v>0.40039999999999998</v>
      </c>
      <c r="P4741" s="4">
        <v>0.50390000000000001</v>
      </c>
    </row>
    <row r="4742" spans="1:16" x14ac:dyDescent="0.25">
      <c r="A4742" t="s">
        <v>4495</v>
      </c>
      <c r="B4742" s="2">
        <v>0.05</v>
      </c>
      <c r="E4742" s="4" t="e">
        <v>#N/A</v>
      </c>
      <c r="F4742" s="4">
        <v>0.18</v>
      </c>
      <c r="K4742" s="4">
        <v>0.17</v>
      </c>
      <c r="L4742" s="4">
        <v>0.32090000000000002</v>
      </c>
      <c r="M4742" s="4">
        <v>0.52769999999999995</v>
      </c>
      <c r="N4742" s="4">
        <v>0.48</v>
      </c>
      <c r="O4742" s="4">
        <v>0.40039999999999998</v>
      </c>
      <c r="P4742" s="4">
        <v>0.50390000000000001</v>
      </c>
    </row>
    <row r="4743" spans="1:16" x14ac:dyDescent="0.25">
      <c r="A4743" t="s">
        <v>4496</v>
      </c>
      <c r="B4743" s="2">
        <v>0.05</v>
      </c>
      <c r="E4743" s="4" t="e">
        <v>#N/A</v>
      </c>
      <c r="F4743" s="4">
        <v>0.18</v>
      </c>
      <c r="K4743" s="4">
        <v>0.17</v>
      </c>
      <c r="L4743" s="4">
        <v>0.32090000000000002</v>
      </c>
      <c r="M4743" s="4">
        <v>0.52769999999999995</v>
      </c>
      <c r="N4743" s="4">
        <v>0.48</v>
      </c>
      <c r="O4743" s="4">
        <v>0.40039999999999998</v>
      </c>
      <c r="P4743" s="4">
        <v>0.50390000000000001</v>
      </c>
    </row>
    <row r="4744" spans="1:16" x14ac:dyDescent="0.25">
      <c r="A4744" t="s">
        <v>4497</v>
      </c>
      <c r="B4744" s="2">
        <v>0.05</v>
      </c>
      <c r="E4744" s="4" t="e">
        <v>#N/A</v>
      </c>
      <c r="F4744" s="4">
        <v>0.18</v>
      </c>
      <c r="K4744" s="4">
        <v>0.17</v>
      </c>
      <c r="L4744" s="4">
        <v>0.32090000000000002</v>
      </c>
      <c r="M4744" s="4">
        <v>0.52769999999999995</v>
      </c>
      <c r="N4744" s="4">
        <v>0.48</v>
      </c>
      <c r="O4744" s="4">
        <v>0.40039999999999998</v>
      </c>
      <c r="P4744" s="4">
        <v>0.50390000000000001</v>
      </c>
    </row>
    <row r="4745" spans="1:16" x14ac:dyDescent="0.25">
      <c r="A4745" t="s">
        <v>4498</v>
      </c>
      <c r="B4745" s="2">
        <v>0.05</v>
      </c>
      <c r="E4745" s="4" t="e">
        <v>#N/A</v>
      </c>
      <c r="F4745" s="4">
        <v>0.18</v>
      </c>
      <c r="K4745" s="4">
        <v>0.17</v>
      </c>
      <c r="L4745" s="4">
        <v>0.32090000000000002</v>
      </c>
      <c r="M4745" s="4">
        <v>0.52769999999999995</v>
      </c>
      <c r="N4745" s="4">
        <v>0.48</v>
      </c>
      <c r="O4745" s="4">
        <v>0.40039999999999998</v>
      </c>
      <c r="P4745" s="4">
        <v>0.50390000000000001</v>
      </c>
    </row>
    <row r="4746" spans="1:16" x14ac:dyDescent="0.25">
      <c r="A4746" t="s">
        <v>4499</v>
      </c>
      <c r="B4746" s="2">
        <v>0.05</v>
      </c>
      <c r="E4746" s="4" t="e">
        <v>#N/A</v>
      </c>
      <c r="F4746" s="4">
        <v>0.18</v>
      </c>
      <c r="K4746" s="4">
        <v>0.17</v>
      </c>
      <c r="L4746" s="4">
        <v>0.32090000000000002</v>
      </c>
      <c r="M4746" s="4">
        <v>0.52769999999999995</v>
      </c>
      <c r="N4746" s="4">
        <v>0.48</v>
      </c>
      <c r="O4746" s="4">
        <v>0.40039999999999998</v>
      </c>
      <c r="P4746" s="4">
        <v>0.50390000000000001</v>
      </c>
    </row>
    <row r="4747" spans="1:16" x14ac:dyDescent="0.25">
      <c r="A4747" t="s">
        <v>4500</v>
      </c>
      <c r="B4747" s="2">
        <v>0.05</v>
      </c>
      <c r="E4747" s="4" t="e">
        <v>#N/A</v>
      </c>
      <c r="F4747" s="4">
        <v>0.18</v>
      </c>
      <c r="K4747" s="4">
        <v>0.17</v>
      </c>
      <c r="L4747" s="4">
        <v>0.32090000000000002</v>
      </c>
      <c r="M4747" s="4">
        <v>0.52769999999999995</v>
      </c>
      <c r="N4747" s="4">
        <v>0.48</v>
      </c>
      <c r="O4747" s="4">
        <v>0.40039999999999998</v>
      </c>
      <c r="P4747" s="4">
        <v>0.50390000000000001</v>
      </c>
    </row>
    <row r="4748" spans="1:16" x14ac:dyDescent="0.25">
      <c r="A4748" t="s">
        <v>4501</v>
      </c>
      <c r="B4748" s="2">
        <v>0.05</v>
      </c>
      <c r="E4748" s="4" t="e">
        <v>#N/A</v>
      </c>
      <c r="F4748" s="4">
        <v>0.18</v>
      </c>
      <c r="K4748" s="4">
        <v>0.17</v>
      </c>
      <c r="L4748" s="4">
        <v>0.32090000000000002</v>
      </c>
      <c r="M4748" s="4">
        <v>0.52769999999999995</v>
      </c>
      <c r="N4748" s="4">
        <v>0.48</v>
      </c>
      <c r="O4748" s="4">
        <v>0.40039999999999998</v>
      </c>
      <c r="P4748" s="4">
        <v>0.50390000000000001</v>
      </c>
    </row>
    <row r="4749" spans="1:16" x14ac:dyDescent="0.25">
      <c r="A4749" t="s">
        <v>4502</v>
      </c>
      <c r="B4749" s="2">
        <v>0.05</v>
      </c>
      <c r="E4749" s="4" t="e">
        <v>#N/A</v>
      </c>
      <c r="F4749" s="4">
        <v>0.18</v>
      </c>
      <c r="K4749" s="4">
        <v>0.17</v>
      </c>
      <c r="L4749" s="4">
        <v>0.32090000000000002</v>
      </c>
      <c r="M4749" s="4">
        <v>0.52769999999999995</v>
      </c>
      <c r="N4749" s="4">
        <v>0.48</v>
      </c>
      <c r="O4749" s="4">
        <v>0.40039999999999998</v>
      </c>
      <c r="P4749" s="4">
        <v>0.50390000000000001</v>
      </c>
    </row>
    <row r="4750" spans="1:16" x14ac:dyDescent="0.25">
      <c r="A4750" t="s">
        <v>4503</v>
      </c>
      <c r="B4750" s="2">
        <v>0.05</v>
      </c>
      <c r="E4750" s="4" t="e">
        <v>#N/A</v>
      </c>
      <c r="F4750" s="4">
        <v>0.18</v>
      </c>
      <c r="K4750" s="4">
        <v>0.17</v>
      </c>
      <c r="L4750" s="4">
        <v>0.32090000000000002</v>
      </c>
      <c r="M4750" s="4">
        <v>0.52769999999999995</v>
      </c>
      <c r="N4750" s="4">
        <v>0.48</v>
      </c>
      <c r="O4750" s="4">
        <v>0.40039999999999998</v>
      </c>
      <c r="P4750" s="4">
        <v>0.50390000000000001</v>
      </c>
    </row>
    <row r="4751" spans="1:16" x14ac:dyDescent="0.25">
      <c r="A4751" t="s">
        <v>4504</v>
      </c>
      <c r="B4751" s="2">
        <v>0.1</v>
      </c>
      <c r="E4751" s="4" t="e">
        <v>#N/A</v>
      </c>
      <c r="F4751" s="4">
        <v>0.18</v>
      </c>
      <c r="K4751" s="4">
        <v>0.17</v>
      </c>
      <c r="L4751" s="4">
        <v>0.32090000000000002</v>
      </c>
      <c r="M4751" s="4">
        <v>0.52769999999999995</v>
      </c>
      <c r="N4751" s="4">
        <v>0.48</v>
      </c>
      <c r="O4751" s="4">
        <v>0.40039999999999998</v>
      </c>
      <c r="P4751" s="4">
        <v>0.50390000000000001</v>
      </c>
    </row>
    <row r="4752" spans="1:16" x14ac:dyDescent="0.25">
      <c r="A4752" t="s">
        <v>4505</v>
      </c>
      <c r="B4752" s="2">
        <v>0.1</v>
      </c>
      <c r="E4752" s="4" t="e">
        <v>#N/A</v>
      </c>
      <c r="F4752" s="4">
        <v>0.18</v>
      </c>
      <c r="K4752" s="4">
        <v>0.17</v>
      </c>
      <c r="L4752" s="4">
        <v>0.32090000000000002</v>
      </c>
      <c r="M4752" s="4">
        <v>0.52769999999999995</v>
      </c>
      <c r="N4752" s="4">
        <v>0.48</v>
      </c>
      <c r="O4752" s="4">
        <v>0.40039999999999998</v>
      </c>
      <c r="P4752" s="4">
        <v>0.50390000000000001</v>
      </c>
    </row>
    <row r="4753" spans="1:16" x14ac:dyDescent="0.25">
      <c r="A4753" t="s">
        <v>4506</v>
      </c>
      <c r="B4753" s="2">
        <v>0</v>
      </c>
      <c r="E4753" s="4" t="e">
        <v>#N/A</v>
      </c>
      <c r="F4753" s="4">
        <v>0.18</v>
      </c>
      <c r="K4753" s="4">
        <v>0.17</v>
      </c>
      <c r="L4753" s="4">
        <v>0.32090000000000002</v>
      </c>
      <c r="M4753" s="4">
        <v>0.52769999999999995</v>
      </c>
      <c r="N4753" s="4">
        <v>0.48</v>
      </c>
      <c r="O4753" s="4">
        <v>0.40039999999999998</v>
      </c>
      <c r="P4753" s="4">
        <v>0.50390000000000001</v>
      </c>
    </row>
    <row r="4754" spans="1:16" x14ac:dyDescent="0.25">
      <c r="A4754" t="s">
        <v>4507</v>
      </c>
      <c r="B4754" s="2">
        <v>0</v>
      </c>
      <c r="E4754" s="4" t="e">
        <v>#N/A</v>
      </c>
      <c r="F4754" s="4">
        <v>0.18</v>
      </c>
      <c r="K4754" s="4">
        <v>0.17</v>
      </c>
      <c r="L4754" s="4">
        <v>0.32090000000000002</v>
      </c>
      <c r="M4754" s="4">
        <v>0.52769999999999995</v>
      </c>
      <c r="N4754" s="4">
        <v>0.48</v>
      </c>
      <c r="O4754" s="4">
        <v>0.40039999999999998</v>
      </c>
      <c r="P4754" s="4">
        <v>0.50390000000000001</v>
      </c>
    </row>
    <row r="4755" spans="1:16" x14ac:dyDescent="0.25">
      <c r="A4755" t="s">
        <v>4508</v>
      </c>
      <c r="B4755" s="2">
        <v>0</v>
      </c>
      <c r="E4755" s="4" t="e">
        <v>#N/A</v>
      </c>
      <c r="F4755" s="4">
        <v>0.18</v>
      </c>
      <c r="K4755" s="4">
        <v>0.17</v>
      </c>
      <c r="L4755" s="4">
        <v>0.32090000000000002</v>
      </c>
      <c r="M4755" s="4">
        <v>0.52769999999999995</v>
      </c>
      <c r="N4755" s="4">
        <v>0.48</v>
      </c>
      <c r="O4755" s="4">
        <v>0.40039999999999998</v>
      </c>
      <c r="P4755" s="4">
        <v>0.50390000000000001</v>
      </c>
    </row>
    <row r="4756" spans="1:16" x14ac:dyDescent="0.25">
      <c r="A4756" t="s">
        <v>4509</v>
      </c>
      <c r="B4756" s="2">
        <v>0</v>
      </c>
      <c r="E4756" s="4" t="e">
        <v>#N/A</v>
      </c>
      <c r="F4756" s="4">
        <v>0.18</v>
      </c>
      <c r="K4756" s="4">
        <v>0.17</v>
      </c>
      <c r="L4756" s="4">
        <v>0.32090000000000002</v>
      </c>
      <c r="M4756" s="4">
        <v>0.52769999999999995</v>
      </c>
      <c r="N4756" s="4">
        <v>0.48</v>
      </c>
      <c r="O4756" s="4">
        <v>0.40039999999999998</v>
      </c>
      <c r="P4756" s="4">
        <v>0.50390000000000001</v>
      </c>
    </row>
    <row r="4757" spans="1:16" x14ac:dyDescent="0.25">
      <c r="A4757" t="s">
        <v>4510</v>
      </c>
      <c r="B4757" s="2">
        <v>0</v>
      </c>
      <c r="E4757" s="4" t="e">
        <v>#N/A</v>
      </c>
      <c r="F4757" s="4">
        <v>0.18</v>
      </c>
      <c r="K4757" s="4">
        <v>0.17</v>
      </c>
      <c r="L4757" s="4">
        <v>0.32090000000000002</v>
      </c>
      <c r="M4757" s="4">
        <v>0.52769999999999995</v>
      </c>
      <c r="N4757" s="4">
        <v>0.48</v>
      </c>
      <c r="O4757" s="4">
        <v>0.40039999999999998</v>
      </c>
      <c r="P4757" s="4">
        <v>0.50390000000000001</v>
      </c>
    </row>
    <row r="4758" spans="1:16" x14ac:dyDescent="0.25">
      <c r="A4758" t="s">
        <v>4511</v>
      </c>
      <c r="B4758" s="2">
        <v>0.1</v>
      </c>
      <c r="E4758" s="4" t="e">
        <v>#N/A</v>
      </c>
      <c r="F4758" s="4">
        <v>0.18</v>
      </c>
      <c r="K4758" s="4">
        <v>0.17</v>
      </c>
      <c r="L4758" s="4">
        <v>0.32090000000000002</v>
      </c>
      <c r="M4758" s="4">
        <v>0.52769999999999995</v>
      </c>
      <c r="N4758" s="4">
        <v>0.48</v>
      </c>
      <c r="O4758" s="4">
        <v>0.40039999999999998</v>
      </c>
      <c r="P4758" s="4">
        <v>0.50390000000000001</v>
      </c>
    </row>
    <row r="4759" spans="1:16" x14ac:dyDescent="0.25">
      <c r="A4759" t="s">
        <v>4512</v>
      </c>
      <c r="B4759" s="2">
        <v>0.1</v>
      </c>
      <c r="E4759" s="4" t="e">
        <v>#N/A</v>
      </c>
      <c r="F4759" s="4">
        <v>0.18</v>
      </c>
      <c r="K4759" s="4">
        <v>0.17</v>
      </c>
      <c r="L4759" s="4">
        <v>0.32090000000000002</v>
      </c>
      <c r="M4759" s="4">
        <v>0.52769999999999995</v>
      </c>
      <c r="N4759" s="4">
        <v>0.48</v>
      </c>
      <c r="O4759" s="4">
        <v>0.40039999999999998</v>
      </c>
      <c r="P4759" s="4">
        <v>0.50390000000000001</v>
      </c>
    </row>
    <row r="4760" spans="1:16" x14ac:dyDescent="0.25">
      <c r="A4760" t="s">
        <v>4513</v>
      </c>
      <c r="B4760" s="2">
        <v>0.1</v>
      </c>
      <c r="E4760" s="4" t="e">
        <v>#N/A</v>
      </c>
      <c r="F4760" s="4">
        <v>0.18</v>
      </c>
      <c r="K4760" s="4">
        <v>0.17</v>
      </c>
      <c r="L4760" s="4">
        <v>0.32090000000000002</v>
      </c>
      <c r="M4760" s="4">
        <v>0.52769999999999995</v>
      </c>
      <c r="N4760" s="4">
        <v>0.48</v>
      </c>
      <c r="O4760" s="4">
        <v>0.40039999999999998</v>
      </c>
      <c r="P4760" s="4">
        <v>0.50390000000000001</v>
      </c>
    </row>
    <row r="4761" spans="1:16" x14ac:dyDescent="0.25">
      <c r="A4761" t="s">
        <v>4514</v>
      </c>
      <c r="B4761" s="2">
        <v>0.1</v>
      </c>
      <c r="E4761" s="4" t="e">
        <v>#N/A</v>
      </c>
      <c r="F4761" s="4">
        <v>0.18</v>
      </c>
      <c r="K4761" s="4">
        <v>0.17</v>
      </c>
      <c r="L4761" s="4">
        <v>0.32090000000000002</v>
      </c>
      <c r="M4761" s="4">
        <v>0.52769999999999995</v>
      </c>
      <c r="N4761" s="4">
        <v>0.48</v>
      </c>
      <c r="O4761" s="4">
        <v>0.40039999999999998</v>
      </c>
      <c r="P4761" s="4">
        <v>0.50390000000000001</v>
      </c>
    </row>
    <row r="4762" spans="1:16" x14ac:dyDescent="0.25">
      <c r="A4762" t="s">
        <v>4515</v>
      </c>
      <c r="B4762" s="2">
        <v>0.1</v>
      </c>
      <c r="E4762" s="4" t="e">
        <v>#N/A</v>
      </c>
      <c r="F4762" s="4">
        <v>0.18</v>
      </c>
      <c r="K4762" s="4">
        <v>0.17</v>
      </c>
      <c r="L4762" s="4">
        <v>0.32090000000000002</v>
      </c>
      <c r="M4762" s="4">
        <v>0.52769999999999995</v>
      </c>
      <c r="N4762" s="4">
        <v>0.48</v>
      </c>
      <c r="O4762" s="4">
        <v>0.40039999999999998</v>
      </c>
      <c r="P4762" s="4">
        <v>0.50390000000000001</v>
      </c>
    </row>
    <row r="4763" spans="1:16" x14ac:dyDescent="0.25">
      <c r="A4763" t="s">
        <v>4516</v>
      </c>
      <c r="B4763" s="2">
        <v>0.1</v>
      </c>
      <c r="E4763" s="4" t="e">
        <v>#N/A</v>
      </c>
      <c r="F4763" s="4">
        <v>0.18</v>
      </c>
      <c r="K4763" s="4">
        <v>0.17</v>
      </c>
      <c r="L4763" s="4">
        <v>0.32090000000000002</v>
      </c>
      <c r="M4763" s="4">
        <v>0.52769999999999995</v>
      </c>
      <c r="N4763" s="4">
        <v>0.48</v>
      </c>
      <c r="O4763" s="4">
        <v>0.40039999999999998</v>
      </c>
      <c r="P4763" s="4">
        <v>0.50390000000000001</v>
      </c>
    </row>
    <row r="4764" spans="1:16" x14ac:dyDescent="0.25">
      <c r="A4764" t="s">
        <v>4517</v>
      </c>
      <c r="B4764" s="2">
        <v>0.1</v>
      </c>
      <c r="E4764" s="4" t="e">
        <v>#N/A</v>
      </c>
      <c r="F4764" s="4">
        <v>0.18</v>
      </c>
      <c r="K4764" s="4">
        <v>0.17</v>
      </c>
      <c r="L4764" s="4">
        <v>0.32090000000000002</v>
      </c>
      <c r="M4764" s="4">
        <v>0.52769999999999995</v>
      </c>
      <c r="N4764" s="4">
        <v>0.48</v>
      </c>
      <c r="O4764" s="4">
        <v>0.40039999999999998</v>
      </c>
      <c r="P4764" s="4">
        <v>0.50390000000000001</v>
      </c>
    </row>
    <row r="4765" spans="1:16" x14ac:dyDescent="0.25">
      <c r="A4765" t="s">
        <v>4518</v>
      </c>
      <c r="B4765" s="2">
        <v>0.1</v>
      </c>
      <c r="E4765" s="4" t="e">
        <v>#N/A</v>
      </c>
      <c r="F4765" s="4">
        <v>0.18</v>
      </c>
      <c r="K4765" s="4">
        <v>0.17</v>
      </c>
      <c r="L4765" s="4">
        <v>0.32090000000000002</v>
      </c>
      <c r="M4765" s="4">
        <v>0.52769999999999995</v>
      </c>
      <c r="N4765" s="4">
        <v>0.48</v>
      </c>
      <c r="O4765" s="4">
        <v>0.40039999999999998</v>
      </c>
      <c r="P4765" s="4">
        <v>0.50390000000000001</v>
      </c>
    </row>
    <row r="4766" spans="1:16" x14ac:dyDescent="0.25">
      <c r="A4766" t="s">
        <v>4519</v>
      </c>
      <c r="B4766" s="2">
        <v>0.1</v>
      </c>
      <c r="E4766" s="4" t="e">
        <v>#N/A</v>
      </c>
      <c r="F4766" s="4">
        <v>0.18</v>
      </c>
      <c r="K4766" s="4">
        <v>0.17</v>
      </c>
      <c r="L4766" s="4">
        <v>0.32090000000000002</v>
      </c>
      <c r="M4766" s="4">
        <v>0.52769999999999995</v>
      </c>
      <c r="N4766" s="4">
        <v>0.48</v>
      </c>
      <c r="O4766" s="4">
        <v>0.40039999999999998</v>
      </c>
      <c r="P4766" s="4">
        <v>0.50390000000000001</v>
      </c>
    </row>
    <row r="4767" spans="1:16" x14ac:dyDescent="0.25">
      <c r="A4767" t="s">
        <v>4520</v>
      </c>
      <c r="B4767" s="2">
        <v>0.02</v>
      </c>
      <c r="E4767" s="4" t="e">
        <v>#N/A</v>
      </c>
      <c r="F4767" s="4">
        <v>0.18</v>
      </c>
      <c r="K4767" s="4">
        <v>0.17</v>
      </c>
      <c r="L4767" s="4">
        <v>0.32090000000000002</v>
      </c>
      <c r="M4767" s="4">
        <v>0.52769999999999995</v>
      </c>
      <c r="N4767" s="4">
        <v>0.48</v>
      </c>
      <c r="O4767" s="4">
        <v>0.40039999999999998</v>
      </c>
      <c r="P4767" s="4">
        <v>0.50390000000000001</v>
      </c>
    </row>
    <row r="4768" spans="1:16" x14ac:dyDescent="0.25">
      <c r="A4768" t="s">
        <v>4521</v>
      </c>
      <c r="B4768" s="2">
        <v>0.02</v>
      </c>
      <c r="E4768" s="4" t="e">
        <v>#N/A</v>
      </c>
      <c r="F4768" s="4">
        <v>0.18</v>
      </c>
      <c r="K4768" s="4">
        <v>0.17</v>
      </c>
      <c r="L4768" s="4">
        <v>0.32090000000000002</v>
      </c>
      <c r="M4768" s="4">
        <v>0.52769999999999995</v>
      </c>
      <c r="N4768" s="4">
        <v>0.48</v>
      </c>
      <c r="O4768" s="4">
        <v>0.40039999999999998</v>
      </c>
      <c r="P4768" s="4">
        <v>0.50390000000000001</v>
      </c>
    </row>
    <row r="4769" spans="1:16" x14ac:dyDescent="0.25">
      <c r="A4769" t="s">
        <v>4522</v>
      </c>
      <c r="B4769" s="2">
        <v>0</v>
      </c>
      <c r="E4769" s="4" t="e">
        <v>#N/A</v>
      </c>
      <c r="F4769" s="4">
        <v>0.13300000000000001</v>
      </c>
      <c r="K4769" s="4">
        <v>0.17</v>
      </c>
      <c r="L4769" s="4">
        <v>0.32090000000000002</v>
      </c>
      <c r="M4769" s="4">
        <v>0.52769999999999995</v>
      </c>
      <c r="N4769" s="4">
        <v>0.48</v>
      </c>
      <c r="O4769" s="4">
        <v>0.40039999999999998</v>
      </c>
      <c r="P4769" s="4">
        <v>0.50390000000000001</v>
      </c>
    </row>
    <row r="4770" spans="1:16" x14ac:dyDescent="0.25">
      <c r="A4770" t="s">
        <v>4523</v>
      </c>
      <c r="B4770" s="2">
        <v>0</v>
      </c>
      <c r="E4770" s="4" t="e">
        <v>#N/A</v>
      </c>
      <c r="F4770" s="4">
        <v>0.18</v>
      </c>
      <c r="K4770" s="4">
        <v>0.17</v>
      </c>
      <c r="L4770" s="4">
        <v>0.32090000000000002</v>
      </c>
      <c r="M4770" s="4">
        <v>0.52769999999999995</v>
      </c>
      <c r="N4770" s="4">
        <v>0.48</v>
      </c>
      <c r="O4770" s="4">
        <v>0.40039999999999998</v>
      </c>
      <c r="P4770" s="4">
        <v>0.50390000000000001</v>
      </c>
    </row>
    <row r="4771" spans="1:16" x14ac:dyDescent="0.25">
      <c r="A4771" t="s">
        <v>4524</v>
      </c>
      <c r="B4771" s="2">
        <v>0</v>
      </c>
      <c r="E4771" s="4" t="e">
        <v>#N/A</v>
      </c>
      <c r="F4771" s="4">
        <v>0.18</v>
      </c>
      <c r="K4771" s="4">
        <v>0.17</v>
      </c>
      <c r="L4771" s="4">
        <v>0.32090000000000002</v>
      </c>
      <c r="M4771" s="4">
        <v>0.52769999999999995</v>
      </c>
      <c r="N4771" s="4">
        <v>0.48</v>
      </c>
      <c r="O4771" s="4">
        <v>0.40039999999999998</v>
      </c>
      <c r="P4771" s="4">
        <v>0.50390000000000001</v>
      </c>
    </row>
    <row r="4772" spans="1:16" x14ac:dyDescent="0.25">
      <c r="A4772" t="s">
        <v>4525</v>
      </c>
      <c r="B4772" s="2">
        <v>0</v>
      </c>
      <c r="E4772" s="4" t="e">
        <v>#N/A</v>
      </c>
      <c r="F4772" s="4">
        <v>0.18</v>
      </c>
      <c r="K4772" s="4">
        <v>0.17</v>
      </c>
      <c r="L4772" s="4">
        <v>0.32090000000000002</v>
      </c>
      <c r="M4772" s="4">
        <v>0.52769999999999995</v>
      </c>
      <c r="N4772" s="4">
        <v>0.48</v>
      </c>
      <c r="O4772" s="4">
        <v>0.40039999999999998</v>
      </c>
      <c r="P4772" s="4">
        <v>0.50390000000000001</v>
      </c>
    </row>
    <row r="4773" spans="1:16" x14ac:dyDescent="0.25">
      <c r="A4773" t="s">
        <v>4526</v>
      </c>
      <c r="B4773" s="2">
        <v>0.05</v>
      </c>
      <c r="E4773" s="4" t="e">
        <v>#N/A</v>
      </c>
      <c r="F4773" s="4">
        <v>0.18</v>
      </c>
      <c r="K4773" s="4">
        <v>0.17</v>
      </c>
      <c r="L4773" s="4">
        <v>0.32090000000000002</v>
      </c>
      <c r="M4773" s="4">
        <v>0.52769999999999995</v>
      </c>
      <c r="N4773" s="4">
        <v>0.48</v>
      </c>
      <c r="O4773" s="4">
        <v>0.40039999999999998</v>
      </c>
      <c r="P4773" s="4">
        <v>0.50390000000000001</v>
      </c>
    </row>
    <row r="4774" spans="1:16" x14ac:dyDescent="0.25">
      <c r="A4774" t="s">
        <v>4527</v>
      </c>
      <c r="B4774" s="2">
        <v>0.05</v>
      </c>
      <c r="E4774" s="4" t="e">
        <v>#N/A</v>
      </c>
      <c r="F4774" s="4">
        <v>0.18</v>
      </c>
      <c r="K4774" s="4">
        <v>0.17</v>
      </c>
      <c r="L4774" s="4">
        <v>0.32090000000000002</v>
      </c>
      <c r="M4774" s="4">
        <v>0.52769999999999995</v>
      </c>
      <c r="N4774" s="4">
        <v>0.48</v>
      </c>
      <c r="O4774" s="4">
        <v>0.40039999999999998</v>
      </c>
      <c r="P4774" s="4">
        <v>0.50390000000000001</v>
      </c>
    </row>
    <row r="4775" spans="1:16" x14ac:dyDescent="0.25">
      <c r="A4775" t="s">
        <v>4528</v>
      </c>
      <c r="B4775" s="2">
        <v>0.05</v>
      </c>
      <c r="E4775" s="4" t="e">
        <v>#N/A</v>
      </c>
      <c r="F4775" s="4">
        <v>0.18</v>
      </c>
      <c r="K4775" s="4">
        <v>0.17</v>
      </c>
      <c r="L4775" s="4">
        <v>0.32090000000000002</v>
      </c>
      <c r="M4775" s="4">
        <v>0.52769999999999995</v>
      </c>
      <c r="N4775" s="4">
        <v>0.48</v>
      </c>
      <c r="O4775" s="4">
        <v>0.40039999999999998</v>
      </c>
      <c r="P4775" s="4">
        <v>0.50390000000000001</v>
      </c>
    </row>
    <row r="4776" spans="1:16" x14ac:dyDescent="0.25">
      <c r="A4776" t="s">
        <v>4529</v>
      </c>
      <c r="B4776" s="2">
        <v>0.05</v>
      </c>
      <c r="E4776" s="4" t="e">
        <v>#N/A</v>
      </c>
      <c r="F4776" s="4">
        <v>0.18</v>
      </c>
      <c r="K4776" s="4">
        <v>0.17</v>
      </c>
      <c r="L4776" s="4">
        <v>0.32090000000000002</v>
      </c>
      <c r="M4776" s="4">
        <v>0.52769999999999995</v>
      </c>
      <c r="N4776" s="4">
        <v>0.48</v>
      </c>
      <c r="O4776" s="4">
        <v>0.40039999999999998</v>
      </c>
      <c r="P4776" s="4">
        <v>0.50390000000000001</v>
      </c>
    </row>
    <row r="4777" spans="1:16" x14ac:dyDescent="0.25">
      <c r="A4777" t="s">
        <v>4530</v>
      </c>
      <c r="B4777" s="2">
        <v>0.05</v>
      </c>
      <c r="E4777" s="4" t="e">
        <v>#N/A</v>
      </c>
      <c r="F4777" s="4">
        <v>0.18</v>
      </c>
      <c r="K4777" s="4">
        <v>0.17</v>
      </c>
      <c r="L4777" s="4">
        <v>0.32090000000000002</v>
      </c>
      <c r="M4777" s="4">
        <v>0.52769999999999995</v>
      </c>
      <c r="N4777" s="4">
        <v>0.48</v>
      </c>
      <c r="O4777" s="4">
        <v>0.40039999999999998</v>
      </c>
      <c r="P4777" s="4">
        <v>0.50390000000000001</v>
      </c>
    </row>
    <row r="4778" spans="1:16" x14ac:dyDescent="0.25">
      <c r="A4778" t="s">
        <v>4531</v>
      </c>
      <c r="B4778" s="2">
        <v>0.05</v>
      </c>
      <c r="E4778" s="4" t="e">
        <v>#N/A</v>
      </c>
      <c r="F4778" s="4">
        <v>0.18</v>
      </c>
      <c r="K4778" s="4">
        <v>0.17</v>
      </c>
      <c r="L4778" s="4">
        <v>0.32090000000000002</v>
      </c>
      <c r="M4778" s="4">
        <v>0.52769999999999995</v>
      </c>
      <c r="N4778" s="4">
        <v>0.48</v>
      </c>
      <c r="O4778" s="4">
        <v>0.40039999999999998</v>
      </c>
      <c r="P4778" s="4">
        <v>0.50390000000000001</v>
      </c>
    </row>
    <row r="4779" spans="1:16" x14ac:dyDescent="0.25">
      <c r="A4779" t="s">
        <v>4532</v>
      </c>
      <c r="B4779" s="2">
        <v>0.05</v>
      </c>
      <c r="E4779" s="4" t="e">
        <v>#N/A</v>
      </c>
      <c r="F4779" s="4">
        <v>0.18</v>
      </c>
      <c r="K4779" s="4">
        <v>0.17</v>
      </c>
      <c r="L4779" s="4">
        <v>0.32090000000000002</v>
      </c>
      <c r="M4779" s="4">
        <v>0.52769999999999995</v>
      </c>
      <c r="N4779" s="4">
        <v>0.48</v>
      </c>
      <c r="O4779" s="4">
        <v>0.40039999999999998</v>
      </c>
      <c r="P4779" s="4">
        <v>0.50390000000000001</v>
      </c>
    </row>
    <row r="4780" spans="1:16" x14ac:dyDescent="0.25">
      <c r="A4780" t="s">
        <v>4533</v>
      </c>
      <c r="B4780" s="2">
        <v>0.05</v>
      </c>
      <c r="E4780" s="4" t="e">
        <v>#N/A</v>
      </c>
      <c r="F4780" s="4">
        <v>0.18</v>
      </c>
      <c r="K4780" s="4">
        <v>0.17</v>
      </c>
      <c r="L4780" s="4">
        <v>0.32090000000000002</v>
      </c>
      <c r="M4780" s="4">
        <v>0.52769999999999995</v>
      </c>
      <c r="N4780" s="4">
        <v>0.48</v>
      </c>
      <c r="O4780" s="4">
        <v>0.40039999999999998</v>
      </c>
      <c r="P4780" s="4">
        <v>0.50390000000000001</v>
      </c>
    </row>
    <row r="4781" spans="1:16" x14ac:dyDescent="0.25">
      <c r="A4781" t="s">
        <v>4534</v>
      </c>
      <c r="B4781" s="2">
        <v>0.05</v>
      </c>
      <c r="E4781" s="4" t="e">
        <v>#N/A</v>
      </c>
      <c r="F4781" s="4">
        <v>0.18</v>
      </c>
      <c r="K4781" s="4">
        <v>0.17</v>
      </c>
      <c r="L4781" s="4">
        <v>0.32090000000000002</v>
      </c>
      <c r="M4781" s="4">
        <v>0.52769999999999995</v>
      </c>
      <c r="N4781" s="4">
        <v>0.48</v>
      </c>
      <c r="O4781" s="4">
        <v>0.40039999999999998</v>
      </c>
      <c r="P4781" s="4">
        <v>0.50390000000000001</v>
      </c>
    </row>
    <row r="4782" spans="1:16" x14ac:dyDescent="0.25">
      <c r="A4782" t="s">
        <v>4535</v>
      </c>
      <c r="B4782" s="2">
        <v>0.05</v>
      </c>
      <c r="E4782" s="4" t="e">
        <v>#N/A</v>
      </c>
      <c r="F4782" s="4">
        <v>0.18</v>
      </c>
      <c r="K4782" s="4">
        <v>0.17</v>
      </c>
      <c r="L4782" s="4">
        <v>0.32090000000000002</v>
      </c>
      <c r="M4782" s="4">
        <v>0.52769999999999995</v>
      </c>
      <c r="N4782" s="4">
        <v>0.48</v>
      </c>
      <c r="O4782" s="4">
        <v>0.40039999999999998</v>
      </c>
      <c r="P4782" s="4">
        <v>0.50390000000000001</v>
      </c>
    </row>
    <row r="4783" spans="1:16" x14ac:dyDescent="0.25">
      <c r="A4783" t="s">
        <v>4536</v>
      </c>
      <c r="B4783" s="2">
        <v>0.05</v>
      </c>
      <c r="E4783" s="4" t="e">
        <v>#N/A</v>
      </c>
      <c r="F4783" s="4">
        <v>0.18</v>
      </c>
      <c r="K4783" s="4">
        <v>0.17</v>
      </c>
      <c r="L4783" s="4">
        <v>0.32090000000000002</v>
      </c>
      <c r="M4783" s="4">
        <v>0.52769999999999995</v>
      </c>
      <c r="N4783" s="4">
        <v>0.48</v>
      </c>
      <c r="O4783" s="4">
        <v>0.40039999999999998</v>
      </c>
      <c r="P4783" s="4">
        <v>0.50390000000000001</v>
      </c>
    </row>
    <row r="4784" spans="1:16" x14ac:dyDescent="0.25">
      <c r="A4784" t="s">
        <v>4537</v>
      </c>
      <c r="B4784" s="2">
        <v>0.05</v>
      </c>
      <c r="E4784" s="4" t="e">
        <v>#N/A</v>
      </c>
      <c r="F4784" s="4">
        <v>0.18</v>
      </c>
      <c r="K4784" s="4">
        <v>0.17</v>
      </c>
      <c r="L4784" s="4">
        <v>0.32090000000000002</v>
      </c>
      <c r="M4784" s="4">
        <v>0.52769999999999995</v>
      </c>
      <c r="N4784" s="4">
        <v>0.48</v>
      </c>
      <c r="O4784" s="4">
        <v>0.40039999999999998</v>
      </c>
      <c r="P4784" s="4">
        <v>0.50390000000000001</v>
      </c>
    </row>
    <row r="4785" spans="1:16" x14ac:dyDescent="0.25">
      <c r="A4785" t="s">
        <v>4538</v>
      </c>
      <c r="B4785" s="2">
        <v>0.05</v>
      </c>
      <c r="E4785" s="4" t="e">
        <v>#N/A</v>
      </c>
      <c r="F4785" s="4">
        <v>0.18</v>
      </c>
      <c r="K4785" s="4">
        <v>0.17</v>
      </c>
      <c r="L4785" s="4">
        <v>0.32090000000000002</v>
      </c>
      <c r="M4785" s="4">
        <v>0.52769999999999995</v>
      </c>
      <c r="N4785" s="4">
        <v>0.48</v>
      </c>
      <c r="O4785" s="4">
        <v>0.40039999999999998</v>
      </c>
      <c r="P4785" s="4">
        <v>0.50390000000000001</v>
      </c>
    </row>
    <row r="4786" spans="1:16" x14ac:dyDescent="0.25">
      <c r="A4786" t="s">
        <v>4539</v>
      </c>
      <c r="B4786" s="2">
        <v>0.05</v>
      </c>
      <c r="E4786" s="4" t="e">
        <v>#N/A</v>
      </c>
      <c r="F4786" s="4">
        <v>0.18</v>
      </c>
      <c r="K4786" s="4">
        <v>0.17</v>
      </c>
      <c r="L4786" s="4">
        <v>0.32090000000000002</v>
      </c>
      <c r="M4786" s="4">
        <v>0.52769999999999995</v>
      </c>
      <c r="N4786" s="4">
        <v>0.48</v>
      </c>
      <c r="O4786" s="4">
        <v>0.40039999999999998</v>
      </c>
      <c r="P4786" s="4">
        <v>0.50390000000000001</v>
      </c>
    </row>
    <row r="4787" spans="1:16" x14ac:dyDescent="0.25">
      <c r="A4787" t="s">
        <v>4540</v>
      </c>
      <c r="B4787" s="2">
        <v>0.05</v>
      </c>
      <c r="E4787" s="4" t="e">
        <v>#N/A</v>
      </c>
      <c r="F4787" s="4">
        <v>0.18</v>
      </c>
      <c r="K4787" s="4">
        <v>0.17</v>
      </c>
      <c r="L4787" s="4">
        <v>0.32090000000000002</v>
      </c>
      <c r="M4787" s="4">
        <v>0.52769999999999995</v>
      </c>
      <c r="N4787" s="4">
        <v>0.48</v>
      </c>
      <c r="O4787" s="4">
        <v>0.40039999999999998</v>
      </c>
      <c r="P4787" s="4">
        <v>0.50390000000000001</v>
      </c>
    </row>
    <row r="4788" spans="1:16" x14ac:dyDescent="0.25">
      <c r="A4788" t="s">
        <v>4541</v>
      </c>
      <c r="B4788" s="2">
        <v>0.05</v>
      </c>
      <c r="E4788" s="4" t="e">
        <v>#N/A</v>
      </c>
      <c r="F4788" s="4">
        <v>0.18</v>
      </c>
      <c r="K4788" s="4">
        <v>0.17</v>
      </c>
      <c r="L4788" s="4">
        <v>0.32090000000000002</v>
      </c>
      <c r="M4788" s="4">
        <v>0.52769999999999995</v>
      </c>
      <c r="N4788" s="4">
        <v>0.48</v>
      </c>
      <c r="O4788" s="4">
        <v>0.40039999999999998</v>
      </c>
      <c r="P4788" s="4">
        <v>0.50390000000000001</v>
      </c>
    </row>
    <row r="4789" spans="1:16" x14ac:dyDescent="0.25">
      <c r="A4789" t="s">
        <v>4542</v>
      </c>
      <c r="B4789" s="2">
        <v>0.05</v>
      </c>
      <c r="E4789" s="4" t="e">
        <v>#N/A</v>
      </c>
      <c r="F4789" s="4">
        <v>0.18</v>
      </c>
      <c r="K4789" s="4">
        <v>0.17</v>
      </c>
      <c r="L4789" s="4">
        <v>0.32090000000000002</v>
      </c>
      <c r="M4789" s="4">
        <v>0.52769999999999995</v>
      </c>
      <c r="N4789" s="4">
        <v>0.48</v>
      </c>
      <c r="O4789" s="4">
        <v>0.40039999999999998</v>
      </c>
      <c r="P4789" s="4">
        <v>0.50390000000000001</v>
      </c>
    </row>
    <row r="4790" spans="1:16" x14ac:dyDescent="0.25">
      <c r="A4790" t="s">
        <v>4543</v>
      </c>
      <c r="B4790" s="2">
        <v>0.05</v>
      </c>
      <c r="E4790" s="4" t="e">
        <v>#N/A</v>
      </c>
      <c r="F4790" s="4">
        <v>0.18</v>
      </c>
      <c r="K4790" s="4">
        <v>0.17</v>
      </c>
      <c r="L4790" s="4">
        <v>0.32090000000000002</v>
      </c>
      <c r="M4790" s="4">
        <v>0.52769999999999995</v>
      </c>
      <c r="N4790" s="4">
        <v>0.48</v>
      </c>
      <c r="O4790" s="4">
        <v>0.40039999999999998</v>
      </c>
      <c r="P4790" s="4">
        <v>0.50390000000000001</v>
      </c>
    </row>
    <row r="4791" spans="1:16" x14ac:dyDescent="0.25">
      <c r="A4791" t="s">
        <v>4544</v>
      </c>
      <c r="B4791" s="2">
        <v>0.05</v>
      </c>
      <c r="E4791" s="4" t="e">
        <v>#N/A</v>
      </c>
      <c r="F4791" s="4">
        <v>0.18</v>
      </c>
      <c r="K4791" s="4">
        <v>0.17</v>
      </c>
      <c r="L4791" s="4">
        <v>0.32090000000000002</v>
      </c>
      <c r="M4791" s="4">
        <v>0.52769999999999995</v>
      </c>
      <c r="N4791" s="4">
        <v>0.48</v>
      </c>
      <c r="O4791" s="4">
        <v>0.40039999999999998</v>
      </c>
      <c r="P4791" s="4">
        <v>0.50390000000000001</v>
      </c>
    </row>
    <row r="4792" spans="1:16" x14ac:dyDescent="0.25">
      <c r="A4792" t="s">
        <v>4545</v>
      </c>
      <c r="B4792" s="2">
        <v>0.05</v>
      </c>
      <c r="E4792" s="4" t="e">
        <v>#N/A</v>
      </c>
      <c r="F4792" s="4">
        <v>0.18</v>
      </c>
      <c r="K4792" s="4">
        <v>0.17</v>
      </c>
      <c r="L4792" s="4">
        <v>0.32090000000000002</v>
      </c>
      <c r="M4792" s="4">
        <v>0.52769999999999995</v>
      </c>
      <c r="N4792" s="4">
        <v>0.48</v>
      </c>
      <c r="O4792" s="4">
        <v>0.40039999999999998</v>
      </c>
      <c r="P4792" s="4">
        <v>0.50390000000000001</v>
      </c>
    </row>
    <row r="4793" spans="1:16" x14ac:dyDescent="0.25">
      <c r="A4793" t="s">
        <v>4546</v>
      </c>
      <c r="B4793" s="2">
        <v>0.05</v>
      </c>
      <c r="E4793" s="4" t="e">
        <v>#N/A</v>
      </c>
      <c r="F4793" s="4">
        <v>0.18</v>
      </c>
      <c r="K4793" s="4">
        <v>0.17</v>
      </c>
      <c r="L4793" s="4">
        <v>0.32090000000000002</v>
      </c>
      <c r="M4793" s="4">
        <v>0.52769999999999995</v>
      </c>
      <c r="N4793" s="4">
        <v>0.48</v>
      </c>
      <c r="O4793" s="4">
        <v>0.40039999999999998</v>
      </c>
      <c r="P4793" s="4">
        <v>0.50390000000000001</v>
      </c>
    </row>
    <row r="4794" spans="1:16" x14ac:dyDescent="0.25">
      <c r="A4794" t="s">
        <v>4547</v>
      </c>
      <c r="B4794" s="2">
        <v>0.05</v>
      </c>
      <c r="E4794" s="4" t="e">
        <v>#N/A</v>
      </c>
      <c r="F4794" s="4">
        <v>0.18</v>
      </c>
      <c r="K4794" s="4">
        <v>0.17</v>
      </c>
      <c r="L4794" s="4">
        <v>0.32090000000000002</v>
      </c>
      <c r="M4794" s="4">
        <v>0.52769999999999995</v>
      </c>
      <c r="N4794" s="4">
        <v>0.48</v>
      </c>
      <c r="O4794" s="4">
        <v>0.40039999999999998</v>
      </c>
      <c r="P4794" s="4">
        <v>0.50390000000000001</v>
      </c>
    </row>
    <row r="4795" spans="1:16" x14ac:dyDescent="0.25">
      <c r="A4795" t="s">
        <v>4548</v>
      </c>
      <c r="B4795" s="2">
        <v>0.05</v>
      </c>
      <c r="E4795" s="4" t="e">
        <v>#N/A</v>
      </c>
      <c r="F4795" s="4">
        <v>0.18</v>
      </c>
      <c r="K4795" s="4">
        <v>0.17</v>
      </c>
      <c r="L4795" s="4">
        <v>0.32090000000000002</v>
      </c>
      <c r="M4795" s="4">
        <v>0.52769999999999995</v>
      </c>
      <c r="N4795" s="4">
        <v>0.48</v>
      </c>
      <c r="O4795" s="4">
        <v>0.40039999999999998</v>
      </c>
      <c r="P4795" s="4">
        <v>0.50390000000000001</v>
      </c>
    </row>
    <row r="4796" spans="1:16" x14ac:dyDescent="0.25">
      <c r="A4796" t="s">
        <v>4549</v>
      </c>
      <c r="B4796" s="2">
        <v>0.05</v>
      </c>
      <c r="E4796" s="4" t="e">
        <v>#N/A</v>
      </c>
      <c r="F4796" s="4">
        <v>0.18</v>
      </c>
      <c r="K4796" s="4">
        <v>0.17</v>
      </c>
      <c r="L4796" s="4">
        <v>0.32090000000000002</v>
      </c>
      <c r="M4796" s="4">
        <v>0.52769999999999995</v>
      </c>
      <c r="N4796" s="4">
        <v>0.48</v>
      </c>
      <c r="O4796" s="4">
        <v>0.40039999999999998</v>
      </c>
      <c r="P4796" s="4">
        <v>0.50390000000000001</v>
      </c>
    </row>
    <row r="4797" spans="1:16" x14ac:dyDescent="0.25">
      <c r="A4797" t="s">
        <v>4550</v>
      </c>
      <c r="B4797" s="2">
        <v>0.05</v>
      </c>
      <c r="E4797" s="4" t="e">
        <v>#N/A</v>
      </c>
      <c r="F4797" s="4">
        <v>0.18</v>
      </c>
      <c r="K4797" s="4">
        <v>0.17</v>
      </c>
      <c r="L4797" s="4">
        <v>0.32090000000000002</v>
      </c>
      <c r="M4797" s="4">
        <v>0.52769999999999995</v>
      </c>
      <c r="N4797" s="4">
        <v>0.48</v>
      </c>
      <c r="O4797" s="4">
        <v>0.40039999999999998</v>
      </c>
      <c r="P4797" s="4">
        <v>0.50390000000000001</v>
      </c>
    </row>
    <row r="4798" spans="1:16" x14ac:dyDescent="0.25">
      <c r="A4798" t="s">
        <v>4551</v>
      </c>
      <c r="B4798" s="2">
        <v>0.05</v>
      </c>
      <c r="E4798" s="4" t="e">
        <v>#N/A</v>
      </c>
      <c r="F4798" s="4">
        <v>0.18</v>
      </c>
      <c r="K4798" s="4">
        <v>0.17</v>
      </c>
      <c r="L4798" s="4">
        <v>0.32090000000000002</v>
      </c>
      <c r="M4798" s="4">
        <v>0.52769999999999995</v>
      </c>
      <c r="N4798" s="4">
        <v>0.48</v>
      </c>
      <c r="O4798" s="4">
        <v>0.40039999999999998</v>
      </c>
      <c r="P4798" s="4">
        <v>0.50390000000000001</v>
      </c>
    </row>
    <row r="4799" spans="1:16" x14ac:dyDescent="0.25">
      <c r="A4799" t="s">
        <v>4552</v>
      </c>
      <c r="B4799" s="2">
        <v>0.05</v>
      </c>
      <c r="E4799" s="4" t="e">
        <v>#N/A</v>
      </c>
      <c r="F4799" s="4">
        <v>0.18</v>
      </c>
      <c r="K4799" s="4">
        <v>0.17</v>
      </c>
      <c r="L4799" s="4">
        <v>0.32090000000000002</v>
      </c>
      <c r="M4799" s="4">
        <v>0.52769999999999995</v>
      </c>
      <c r="N4799" s="4">
        <v>0.48</v>
      </c>
      <c r="O4799" s="4">
        <v>0.40039999999999998</v>
      </c>
      <c r="P4799" s="4">
        <v>0.50390000000000001</v>
      </c>
    </row>
    <row r="4800" spans="1:16" x14ac:dyDescent="0.25">
      <c r="A4800" t="s">
        <v>4553</v>
      </c>
      <c r="B4800" s="2">
        <v>0.05</v>
      </c>
      <c r="E4800" s="4" t="e">
        <v>#N/A</v>
      </c>
      <c r="F4800" s="4">
        <v>0.18</v>
      </c>
      <c r="K4800" s="4">
        <v>0.17</v>
      </c>
      <c r="L4800" s="4">
        <v>0.32090000000000002</v>
      </c>
      <c r="M4800" s="4">
        <v>0.52769999999999995</v>
      </c>
      <c r="N4800" s="4">
        <v>0.48</v>
      </c>
      <c r="O4800" s="4">
        <v>0.40039999999999998</v>
      </c>
      <c r="P4800" s="4">
        <v>0.50390000000000001</v>
      </c>
    </row>
    <row r="4801" spans="1:16" x14ac:dyDescent="0.25">
      <c r="A4801" t="s">
        <v>4554</v>
      </c>
      <c r="B4801" s="2">
        <v>0.05</v>
      </c>
      <c r="E4801" s="4" t="e">
        <v>#N/A</v>
      </c>
      <c r="F4801" s="4">
        <v>0.18</v>
      </c>
      <c r="K4801" s="4">
        <v>0.17</v>
      </c>
      <c r="L4801" s="4">
        <v>0.32090000000000002</v>
      </c>
      <c r="M4801" s="4">
        <v>0.52769999999999995</v>
      </c>
      <c r="N4801" s="4">
        <v>0.48</v>
      </c>
      <c r="O4801" s="4">
        <v>0.40039999999999998</v>
      </c>
      <c r="P4801" s="4">
        <v>0.50390000000000001</v>
      </c>
    </row>
    <row r="4802" spans="1:16" x14ac:dyDescent="0.25">
      <c r="A4802" t="s">
        <v>4555</v>
      </c>
      <c r="B4802" s="2">
        <v>0.05</v>
      </c>
      <c r="E4802" s="4" t="e">
        <v>#N/A</v>
      </c>
      <c r="F4802" s="4">
        <v>0.18</v>
      </c>
      <c r="K4802" s="4">
        <v>0.17</v>
      </c>
      <c r="L4802" s="4">
        <v>0.32090000000000002</v>
      </c>
      <c r="M4802" s="4">
        <v>0.52769999999999995</v>
      </c>
      <c r="N4802" s="4">
        <v>0.48</v>
      </c>
      <c r="O4802" s="4">
        <v>0.40039999999999998</v>
      </c>
      <c r="P4802" s="4">
        <v>0.50390000000000001</v>
      </c>
    </row>
    <row r="4803" spans="1:16" x14ac:dyDescent="0.25">
      <c r="A4803" t="s">
        <v>4556</v>
      </c>
      <c r="B4803" s="2">
        <v>0.42</v>
      </c>
      <c r="E4803" s="4" t="e">
        <v>#N/A</v>
      </c>
      <c r="F4803" s="4">
        <v>0.18</v>
      </c>
      <c r="K4803" s="4">
        <v>0.17</v>
      </c>
      <c r="L4803" s="4">
        <v>0.32090000000000002</v>
      </c>
      <c r="M4803" s="4">
        <v>0.52769999999999995</v>
      </c>
      <c r="N4803" s="4">
        <v>0.48</v>
      </c>
      <c r="O4803" s="4">
        <v>0.40039999999999998</v>
      </c>
      <c r="P4803" s="4">
        <v>0.50390000000000001</v>
      </c>
    </row>
    <row r="4804" spans="1:16" x14ac:dyDescent="0.25">
      <c r="A4804" t="s">
        <v>4557</v>
      </c>
      <c r="B4804" s="2">
        <v>0.12</v>
      </c>
      <c r="E4804" s="4" t="e">
        <v>#N/A</v>
      </c>
      <c r="F4804" s="4">
        <v>0.18</v>
      </c>
      <c r="K4804" s="4">
        <v>0.17</v>
      </c>
      <c r="L4804" s="4">
        <v>0.32090000000000002</v>
      </c>
      <c r="M4804" s="4">
        <v>0.52769999999999995</v>
      </c>
      <c r="N4804" s="4">
        <v>0.48</v>
      </c>
      <c r="O4804" s="4">
        <v>0.40039999999999998</v>
      </c>
      <c r="P4804" s="4">
        <v>0.50390000000000001</v>
      </c>
    </row>
    <row r="4805" spans="1:16" x14ac:dyDescent="0.25">
      <c r="A4805" t="s">
        <v>4558</v>
      </c>
      <c r="B4805" s="2">
        <v>0.22</v>
      </c>
      <c r="E4805" s="4" t="e">
        <v>#N/A</v>
      </c>
      <c r="F4805" s="4">
        <v>0.18</v>
      </c>
      <c r="K4805" s="4">
        <v>0.17</v>
      </c>
      <c r="L4805" s="4">
        <v>0.32090000000000002</v>
      </c>
      <c r="M4805" s="4">
        <v>0.52769999999999995</v>
      </c>
      <c r="N4805" s="4">
        <v>0.48</v>
      </c>
      <c r="O4805" s="4">
        <v>0.40039999999999998</v>
      </c>
      <c r="P4805" s="4">
        <v>0.50390000000000001</v>
      </c>
    </row>
    <row r="4806" spans="1:16" x14ac:dyDescent="0.25">
      <c r="A4806" t="s">
        <v>4559</v>
      </c>
      <c r="B4806" s="2">
        <v>0.22</v>
      </c>
      <c r="E4806" s="4" t="e">
        <v>#N/A</v>
      </c>
      <c r="F4806" s="4">
        <v>0.18</v>
      </c>
      <c r="K4806" s="4">
        <v>0.17</v>
      </c>
      <c r="L4806" s="4">
        <v>0.32090000000000002</v>
      </c>
      <c r="M4806" s="4">
        <v>0.52769999999999995</v>
      </c>
      <c r="N4806" s="4">
        <v>0.48</v>
      </c>
      <c r="O4806" s="4">
        <v>0.40039999999999998</v>
      </c>
      <c r="P4806" s="4">
        <v>0.50390000000000001</v>
      </c>
    </row>
    <row r="4807" spans="1:16" x14ac:dyDescent="0.25">
      <c r="A4807" t="s">
        <v>4560</v>
      </c>
      <c r="B4807" s="2">
        <v>0.22</v>
      </c>
      <c r="E4807" s="4" t="e">
        <v>#N/A</v>
      </c>
      <c r="F4807" s="4">
        <v>0.18</v>
      </c>
      <c r="K4807" s="4">
        <v>0.17</v>
      </c>
      <c r="L4807" s="4">
        <v>0.32090000000000002</v>
      </c>
      <c r="M4807" s="4">
        <v>0.52769999999999995</v>
      </c>
      <c r="N4807" s="4">
        <v>0.48</v>
      </c>
      <c r="O4807" s="4">
        <v>0.40039999999999998</v>
      </c>
      <c r="P4807" s="4">
        <v>0.50390000000000001</v>
      </c>
    </row>
    <row r="4808" spans="1:16" x14ac:dyDescent="0.25">
      <c r="A4808" t="s">
        <v>4561</v>
      </c>
      <c r="B4808" s="2">
        <v>0.22</v>
      </c>
      <c r="E4808" s="4" t="e">
        <v>#N/A</v>
      </c>
      <c r="F4808" s="4">
        <v>0.18</v>
      </c>
      <c r="K4808" s="4">
        <v>0.17</v>
      </c>
      <c r="L4808" s="4">
        <v>0.32090000000000002</v>
      </c>
      <c r="M4808" s="4">
        <v>0.52769999999999995</v>
      </c>
      <c r="N4808" s="4">
        <v>0.48</v>
      </c>
      <c r="O4808" s="4">
        <v>0.40039999999999998</v>
      </c>
      <c r="P4808" s="4">
        <v>0.50390000000000001</v>
      </c>
    </row>
    <row r="4809" spans="1:16" x14ac:dyDescent="0.25">
      <c r="A4809" t="s">
        <v>4562</v>
      </c>
      <c r="B4809" s="2">
        <v>0.22</v>
      </c>
      <c r="E4809" s="4" t="e">
        <v>#N/A</v>
      </c>
      <c r="F4809" s="4">
        <v>0.18</v>
      </c>
      <c r="K4809" s="4">
        <v>0.17</v>
      </c>
      <c r="L4809" s="4">
        <v>0.32090000000000002</v>
      </c>
      <c r="M4809" s="4">
        <v>0.52769999999999995</v>
      </c>
      <c r="N4809" s="4">
        <v>0.48</v>
      </c>
      <c r="O4809" s="4">
        <v>0.40039999999999998</v>
      </c>
      <c r="P4809" s="4">
        <v>0.50390000000000001</v>
      </c>
    </row>
    <row r="4810" spans="1:16" x14ac:dyDescent="0.25">
      <c r="A4810" t="s">
        <v>4563</v>
      </c>
      <c r="B4810" s="2">
        <v>0.12</v>
      </c>
      <c r="E4810" s="4" t="e">
        <v>#N/A</v>
      </c>
      <c r="F4810" s="4">
        <v>0.18</v>
      </c>
      <c r="K4810" s="4">
        <v>0.17</v>
      </c>
      <c r="L4810" s="4">
        <v>0.32090000000000002</v>
      </c>
      <c r="M4810" s="4">
        <v>0.52769999999999995</v>
      </c>
      <c r="N4810" s="4">
        <v>0.48</v>
      </c>
      <c r="O4810" s="4">
        <v>0.40039999999999998</v>
      </c>
      <c r="P4810" s="4">
        <v>0.50390000000000001</v>
      </c>
    </row>
    <row r="4811" spans="1:16" x14ac:dyDescent="0.25">
      <c r="A4811" t="s">
        <v>4564</v>
      </c>
      <c r="B4811" s="2">
        <v>0.22</v>
      </c>
      <c r="E4811" s="4" t="e">
        <v>#N/A</v>
      </c>
      <c r="F4811" s="4">
        <v>0.18</v>
      </c>
      <c r="K4811" s="4">
        <v>0.17</v>
      </c>
      <c r="L4811" s="4">
        <v>0.32090000000000002</v>
      </c>
      <c r="M4811" s="4">
        <v>0.52769999999999995</v>
      </c>
      <c r="N4811" s="4">
        <v>0.48</v>
      </c>
      <c r="O4811" s="4">
        <v>0.40039999999999998</v>
      </c>
      <c r="P4811" s="4">
        <v>0.50390000000000001</v>
      </c>
    </row>
    <row r="4812" spans="1:16" x14ac:dyDescent="0.25">
      <c r="A4812" t="s">
        <v>0</v>
      </c>
      <c r="B4812" s="2">
        <v>0.22</v>
      </c>
      <c r="C4812" t="s">
        <v>0</v>
      </c>
      <c r="E4812" s="4" t="e">
        <v>#N/A</v>
      </c>
      <c r="F4812" s="4">
        <v>0.18</v>
      </c>
      <c r="K4812" s="4">
        <v>0.17</v>
      </c>
      <c r="L4812" s="4">
        <v>0.32090000000000002</v>
      </c>
      <c r="M4812" s="4">
        <v>0.52769999999999995</v>
      </c>
      <c r="N4812" s="4">
        <v>0.48</v>
      </c>
      <c r="O4812" s="4">
        <v>0.40039999999999998</v>
      </c>
      <c r="P4812" s="4">
        <v>0.50390000000000001</v>
      </c>
    </row>
    <row r="4813" spans="1:16" x14ac:dyDescent="0.25">
      <c r="A4813" t="s">
        <v>4565</v>
      </c>
      <c r="B4813" s="2">
        <v>0.12</v>
      </c>
      <c r="E4813" s="4" t="e">
        <v>#N/A</v>
      </c>
      <c r="F4813" s="4">
        <v>0.18</v>
      </c>
      <c r="K4813" s="4">
        <v>0.17</v>
      </c>
      <c r="L4813" s="4">
        <v>0.32090000000000002</v>
      </c>
      <c r="M4813" s="4">
        <v>0.52769999999999995</v>
      </c>
      <c r="N4813" s="4">
        <v>0.48</v>
      </c>
      <c r="O4813" s="4">
        <v>0.40039999999999998</v>
      </c>
      <c r="P4813" s="4">
        <v>0.50390000000000001</v>
      </c>
    </row>
    <row r="4814" spans="1:16" x14ac:dyDescent="0.25">
      <c r="A4814" t="s">
        <v>4566</v>
      </c>
      <c r="B4814" s="2">
        <v>0</v>
      </c>
      <c r="E4814" s="4" t="e">
        <v>#N/A</v>
      </c>
      <c r="F4814" s="4">
        <v>0.18</v>
      </c>
      <c r="K4814" s="4">
        <v>0.17</v>
      </c>
      <c r="L4814" s="4">
        <v>0.32090000000000002</v>
      </c>
      <c r="M4814" s="4">
        <v>0.52769999999999995</v>
      </c>
      <c r="N4814" s="4">
        <v>0.48</v>
      </c>
      <c r="O4814" s="4">
        <v>0.40039999999999998</v>
      </c>
      <c r="P4814" s="4">
        <v>0.50390000000000001</v>
      </c>
    </row>
    <row r="4815" spans="1:16" x14ac:dyDescent="0.25">
      <c r="A4815" t="s">
        <v>4567</v>
      </c>
      <c r="B4815" s="2">
        <v>7.0000000000000007E-2</v>
      </c>
      <c r="E4815" s="4" t="e">
        <v>#N/A</v>
      </c>
      <c r="F4815" s="4">
        <v>0.18</v>
      </c>
      <c r="K4815" s="4">
        <v>0.17</v>
      </c>
      <c r="L4815" s="4">
        <v>0.32090000000000002</v>
      </c>
      <c r="M4815" s="4">
        <v>0.52769999999999995</v>
      </c>
      <c r="N4815" s="4">
        <v>0.48</v>
      </c>
      <c r="O4815" s="4">
        <v>0.40039999999999998</v>
      </c>
      <c r="P4815" s="4">
        <v>0.50390000000000001</v>
      </c>
    </row>
    <row r="4816" spans="1:16" x14ac:dyDescent="0.25">
      <c r="A4816" t="s">
        <v>4568</v>
      </c>
      <c r="B4816" s="2">
        <v>0.22</v>
      </c>
      <c r="E4816" s="4" t="e">
        <v>#N/A</v>
      </c>
      <c r="F4816" s="4">
        <v>0.18</v>
      </c>
      <c r="K4816" s="4">
        <v>0.17</v>
      </c>
      <c r="L4816" s="4">
        <v>0.32090000000000002</v>
      </c>
      <c r="M4816" s="4">
        <v>0.52769999999999995</v>
      </c>
      <c r="N4816" s="4">
        <v>0.48</v>
      </c>
      <c r="O4816" s="4">
        <v>0.40039999999999998</v>
      </c>
      <c r="P4816" s="4">
        <v>0.50390000000000001</v>
      </c>
    </row>
    <row r="4817" spans="1:16" x14ac:dyDescent="0.25">
      <c r="A4817" t="s">
        <v>4569</v>
      </c>
      <c r="B4817" s="2">
        <v>0.22</v>
      </c>
      <c r="E4817" s="4" t="e">
        <v>#N/A</v>
      </c>
      <c r="F4817" s="4">
        <v>0.18</v>
      </c>
      <c r="K4817" s="4">
        <v>0.17</v>
      </c>
      <c r="L4817" s="4">
        <v>0.32090000000000002</v>
      </c>
      <c r="M4817" s="4">
        <v>0.52769999999999995</v>
      </c>
      <c r="N4817" s="4">
        <v>0.48</v>
      </c>
      <c r="O4817" s="4">
        <v>0.40039999999999998</v>
      </c>
      <c r="P4817" s="4">
        <v>0.50390000000000001</v>
      </c>
    </row>
    <row r="4818" spans="1:16" x14ac:dyDescent="0.25">
      <c r="A4818" t="s">
        <v>4570</v>
      </c>
      <c r="B4818" s="2">
        <v>0.22</v>
      </c>
      <c r="E4818" s="4" t="e">
        <v>#N/A</v>
      </c>
      <c r="F4818" s="4">
        <v>0.18</v>
      </c>
      <c r="K4818" s="4">
        <v>0.17</v>
      </c>
      <c r="L4818" s="4">
        <v>0.32090000000000002</v>
      </c>
      <c r="M4818" s="4">
        <v>0.52769999999999995</v>
      </c>
      <c r="N4818" s="4">
        <v>0.48</v>
      </c>
      <c r="O4818" s="4">
        <v>0.40039999999999998</v>
      </c>
      <c r="P4818" s="4">
        <v>0.50390000000000001</v>
      </c>
    </row>
    <row r="4819" spans="1:16" x14ac:dyDescent="0.25">
      <c r="A4819" t="s">
        <v>4571</v>
      </c>
      <c r="B4819" s="2">
        <v>7.0000000000000007E-2</v>
      </c>
      <c r="E4819" s="4" t="e">
        <v>#N/A</v>
      </c>
      <c r="F4819" s="4">
        <v>0.18</v>
      </c>
      <c r="K4819" s="4">
        <v>0.17</v>
      </c>
      <c r="L4819" s="4">
        <v>0.32090000000000002</v>
      </c>
      <c r="M4819" s="4">
        <v>0.52769999999999995</v>
      </c>
      <c r="N4819" s="4">
        <v>0.48</v>
      </c>
      <c r="O4819" s="4">
        <v>0.40039999999999998</v>
      </c>
      <c r="P4819" s="4">
        <v>0.50390000000000001</v>
      </c>
    </row>
    <row r="4820" spans="1:16" x14ac:dyDescent="0.25">
      <c r="A4820" t="s">
        <v>4572</v>
      </c>
      <c r="B4820" s="2">
        <v>0</v>
      </c>
      <c r="E4820" s="4" t="e">
        <v>#N/A</v>
      </c>
      <c r="F4820" s="4">
        <v>0.13300000000000001</v>
      </c>
      <c r="K4820" s="4">
        <v>0.17</v>
      </c>
      <c r="L4820" s="4">
        <v>0.32090000000000002</v>
      </c>
      <c r="M4820" s="4">
        <v>0.52769999999999995</v>
      </c>
      <c r="N4820" s="4">
        <v>0.48</v>
      </c>
      <c r="O4820" s="4">
        <v>0.40039999999999998</v>
      </c>
      <c r="P4820" s="4">
        <v>0.50390000000000001</v>
      </c>
    </row>
    <row r="4821" spans="1:16" x14ac:dyDescent="0.25">
      <c r="A4821" t="s">
        <v>4573</v>
      </c>
      <c r="B4821" s="2">
        <v>0</v>
      </c>
      <c r="E4821" s="4" t="e">
        <v>#N/A</v>
      </c>
      <c r="F4821" s="4">
        <v>0.18</v>
      </c>
      <c r="K4821" s="4">
        <v>0.17</v>
      </c>
      <c r="L4821" s="4">
        <v>0.32090000000000002</v>
      </c>
      <c r="M4821" s="4">
        <v>0.52769999999999995</v>
      </c>
      <c r="N4821" s="4">
        <v>0.48</v>
      </c>
      <c r="O4821" s="4">
        <v>0.40039999999999998</v>
      </c>
      <c r="P4821" s="4">
        <v>0.50390000000000001</v>
      </c>
    </row>
    <row r="4822" spans="1:16" x14ac:dyDescent="0.25">
      <c r="A4822" t="s">
        <v>4574</v>
      </c>
      <c r="B4822" s="2">
        <v>0</v>
      </c>
      <c r="E4822" s="4" t="e">
        <v>#N/A</v>
      </c>
      <c r="F4822" s="4">
        <v>0.18</v>
      </c>
      <c r="K4822" s="4">
        <v>0.17</v>
      </c>
      <c r="L4822" s="4">
        <v>0.32090000000000002</v>
      </c>
      <c r="M4822" s="4">
        <v>0.52769999999999995</v>
      </c>
      <c r="N4822" s="4">
        <v>0.48</v>
      </c>
      <c r="O4822" s="4">
        <v>0.40039999999999998</v>
      </c>
      <c r="P4822" s="4">
        <v>0.50390000000000001</v>
      </c>
    </row>
    <row r="4823" spans="1:16" x14ac:dyDescent="0.25">
      <c r="A4823" t="s">
        <v>4575</v>
      </c>
      <c r="B4823" s="2">
        <v>0.22</v>
      </c>
      <c r="E4823" s="4" t="e">
        <v>#N/A</v>
      </c>
      <c r="F4823" s="4">
        <v>0.18</v>
      </c>
      <c r="K4823" s="4">
        <v>0.17</v>
      </c>
      <c r="L4823" s="4">
        <v>0.32090000000000002</v>
      </c>
      <c r="M4823" s="4">
        <v>0.52769999999999995</v>
      </c>
      <c r="N4823" s="4">
        <v>0.48</v>
      </c>
      <c r="O4823" s="4">
        <v>0.40039999999999998</v>
      </c>
      <c r="P4823" s="4">
        <v>0.50390000000000001</v>
      </c>
    </row>
    <row r="4824" spans="1:16" x14ac:dyDescent="0.25">
      <c r="A4824" t="s">
        <v>4576</v>
      </c>
      <c r="B4824" s="2">
        <v>7.0000000000000007E-2</v>
      </c>
      <c r="E4824" s="4" t="e">
        <v>#N/A</v>
      </c>
      <c r="F4824" s="4">
        <v>0.18</v>
      </c>
      <c r="K4824" s="4">
        <v>0.17</v>
      </c>
      <c r="L4824" s="4">
        <v>0.32090000000000002</v>
      </c>
      <c r="M4824" s="4">
        <v>0.52769999999999995</v>
      </c>
      <c r="N4824" s="4">
        <v>0.48</v>
      </c>
      <c r="O4824" s="4">
        <v>0.40039999999999998</v>
      </c>
      <c r="P4824" s="4">
        <v>0.50390000000000001</v>
      </c>
    </row>
    <row r="4825" spans="1:16" x14ac:dyDescent="0.25">
      <c r="A4825" t="s">
        <v>4577</v>
      </c>
      <c r="B4825" s="2">
        <v>7.0000000000000007E-2</v>
      </c>
      <c r="E4825" s="4" t="e">
        <v>#N/A</v>
      </c>
      <c r="F4825" s="4">
        <v>0.18</v>
      </c>
      <c r="K4825" s="4">
        <v>0.17</v>
      </c>
      <c r="L4825" s="4">
        <v>0.32090000000000002</v>
      </c>
      <c r="M4825" s="4">
        <v>0.52769999999999995</v>
      </c>
      <c r="N4825" s="4">
        <v>0.48</v>
      </c>
      <c r="O4825" s="4">
        <v>0.40039999999999998</v>
      </c>
      <c r="P4825" s="4">
        <v>0.50390000000000001</v>
      </c>
    </row>
    <row r="4826" spans="1:16" x14ac:dyDescent="0.25">
      <c r="A4826" t="s">
        <v>4578</v>
      </c>
      <c r="B4826" s="2">
        <v>0.22</v>
      </c>
      <c r="E4826" s="4" t="e">
        <v>#N/A</v>
      </c>
      <c r="F4826" s="4">
        <v>0.18</v>
      </c>
      <c r="K4826" s="4">
        <v>0.17</v>
      </c>
      <c r="L4826" s="4">
        <v>0.32090000000000002</v>
      </c>
      <c r="M4826" s="4">
        <v>0.52769999999999995</v>
      </c>
      <c r="N4826" s="4">
        <v>0.48</v>
      </c>
      <c r="O4826" s="4">
        <v>0.40039999999999998</v>
      </c>
      <c r="P4826" s="4">
        <v>0.50390000000000001</v>
      </c>
    </row>
    <row r="4827" spans="1:16" x14ac:dyDescent="0.25">
      <c r="A4827" t="s">
        <v>4579</v>
      </c>
      <c r="B4827" s="2">
        <v>0.22</v>
      </c>
      <c r="E4827" s="4" t="e">
        <v>#N/A</v>
      </c>
      <c r="F4827" s="4">
        <v>0.18</v>
      </c>
      <c r="K4827" s="4">
        <v>0.17</v>
      </c>
      <c r="L4827" s="4">
        <v>0.32090000000000002</v>
      </c>
      <c r="M4827" s="4">
        <v>0.52769999999999995</v>
      </c>
      <c r="N4827" s="4">
        <v>0.48</v>
      </c>
      <c r="O4827" s="4">
        <v>0.40039999999999998</v>
      </c>
      <c r="P4827" s="4">
        <v>0.50390000000000001</v>
      </c>
    </row>
    <row r="4828" spans="1:16" x14ac:dyDescent="0.25">
      <c r="A4828" t="s">
        <v>4580</v>
      </c>
      <c r="B4828" s="2">
        <v>0.22</v>
      </c>
      <c r="E4828" s="4" t="e">
        <v>#N/A</v>
      </c>
      <c r="F4828" s="4">
        <v>0.18</v>
      </c>
      <c r="K4828" s="4">
        <v>0.17</v>
      </c>
      <c r="L4828" s="4">
        <v>0.32090000000000002</v>
      </c>
      <c r="M4828" s="4">
        <v>0.52769999999999995</v>
      </c>
      <c r="N4828" s="4">
        <v>0.48</v>
      </c>
      <c r="O4828" s="4">
        <v>0.40039999999999998</v>
      </c>
      <c r="P4828" s="4">
        <v>0.50390000000000001</v>
      </c>
    </row>
    <row r="4829" spans="1:16" x14ac:dyDescent="0.25">
      <c r="A4829" t="s">
        <v>4581</v>
      </c>
      <c r="B4829" s="2">
        <v>0.22</v>
      </c>
      <c r="E4829" s="4" t="e">
        <v>#N/A</v>
      </c>
      <c r="F4829" s="4">
        <v>0.18</v>
      </c>
      <c r="K4829" s="4">
        <v>0.17</v>
      </c>
      <c r="L4829" s="4">
        <v>0.32090000000000002</v>
      </c>
      <c r="M4829" s="4">
        <v>0.52769999999999995</v>
      </c>
      <c r="N4829" s="4">
        <v>0.48</v>
      </c>
      <c r="O4829" s="4">
        <v>0.40039999999999998</v>
      </c>
      <c r="P4829" s="4">
        <v>0.50390000000000001</v>
      </c>
    </row>
    <row r="4830" spans="1:16" x14ac:dyDescent="0.25">
      <c r="A4830" t="s">
        <v>4582</v>
      </c>
      <c r="B4830" s="2">
        <v>0.12</v>
      </c>
      <c r="E4830" s="4" t="e">
        <v>#N/A</v>
      </c>
      <c r="F4830" s="4">
        <v>0.18</v>
      </c>
      <c r="K4830" s="4">
        <v>0.17</v>
      </c>
      <c r="L4830" s="4">
        <v>0.32090000000000002</v>
      </c>
      <c r="M4830" s="4">
        <v>0.52769999999999995</v>
      </c>
      <c r="N4830" s="4">
        <v>0.48</v>
      </c>
      <c r="O4830" s="4">
        <v>0.40039999999999998</v>
      </c>
      <c r="P4830" s="4">
        <v>0.50390000000000001</v>
      </c>
    </row>
    <row r="4831" spans="1:16" x14ac:dyDescent="0.25">
      <c r="A4831" t="s">
        <v>4583</v>
      </c>
      <c r="B4831" s="2">
        <v>0.05</v>
      </c>
      <c r="E4831" s="4" t="e">
        <v>#N/A</v>
      </c>
      <c r="F4831" s="4">
        <v>0.18</v>
      </c>
      <c r="K4831" s="4">
        <v>0.17</v>
      </c>
      <c r="L4831" s="4">
        <v>0.32090000000000002</v>
      </c>
      <c r="M4831" s="4">
        <v>0.52769999999999995</v>
      </c>
      <c r="N4831" s="4">
        <v>0.48</v>
      </c>
      <c r="O4831" s="4">
        <v>0.40039999999999998</v>
      </c>
      <c r="P4831" s="4">
        <v>0.50390000000000001</v>
      </c>
    </row>
    <row r="4832" spans="1:16" x14ac:dyDescent="0.25">
      <c r="A4832" t="s">
        <v>4584</v>
      </c>
      <c r="B4832" s="2">
        <v>0.05</v>
      </c>
      <c r="E4832" s="4" t="e">
        <v>#N/A</v>
      </c>
      <c r="F4832" s="4">
        <v>0.18</v>
      </c>
      <c r="K4832" s="4">
        <v>0.17</v>
      </c>
      <c r="L4832" s="4">
        <v>0.32090000000000002</v>
      </c>
      <c r="M4832" s="4">
        <v>0.52769999999999995</v>
      </c>
      <c r="N4832" s="4">
        <v>0.48</v>
      </c>
      <c r="O4832" s="4">
        <v>0.40039999999999998</v>
      </c>
      <c r="P4832" s="4">
        <v>0.50390000000000001</v>
      </c>
    </row>
    <row r="4833" spans="1:16" x14ac:dyDescent="0.25">
      <c r="A4833" t="s">
        <v>4585</v>
      </c>
      <c r="B4833" s="2">
        <v>0</v>
      </c>
      <c r="E4833" s="4" t="e">
        <v>#N/A</v>
      </c>
      <c r="F4833" s="4">
        <v>0.18</v>
      </c>
      <c r="K4833" s="4">
        <v>0.17</v>
      </c>
      <c r="L4833" s="4">
        <v>0.32090000000000002</v>
      </c>
      <c r="M4833" s="4">
        <v>0.52769999999999995</v>
      </c>
      <c r="N4833" s="4">
        <v>0.48</v>
      </c>
      <c r="O4833" s="4">
        <v>0.40039999999999998</v>
      </c>
      <c r="P4833" s="4">
        <v>0.50390000000000001</v>
      </c>
    </row>
    <row r="4834" spans="1:16" x14ac:dyDescent="0.25">
      <c r="A4834" t="s">
        <v>4586</v>
      </c>
      <c r="B4834" s="2">
        <v>0.05</v>
      </c>
      <c r="E4834" s="4" t="e">
        <v>#N/A</v>
      </c>
      <c r="F4834" s="4">
        <v>0.18</v>
      </c>
      <c r="K4834" s="4">
        <v>0.17</v>
      </c>
      <c r="L4834" s="4">
        <v>0.32090000000000002</v>
      </c>
      <c r="M4834" s="4">
        <v>0.52769999999999995</v>
      </c>
      <c r="N4834" s="4">
        <v>0.48</v>
      </c>
      <c r="O4834" s="4">
        <v>0.40039999999999998</v>
      </c>
      <c r="P4834" s="4">
        <v>0.50390000000000001</v>
      </c>
    </row>
    <row r="4835" spans="1:16" x14ac:dyDescent="0.25">
      <c r="A4835" t="s">
        <v>4587</v>
      </c>
      <c r="B4835" s="2">
        <v>0.1</v>
      </c>
      <c r="E4835" s="4" t="e">
        <v>#N/A</v>
      </c>
      <c r="F4835" s="4">
        <v>0.18</v>
      </c>
      <c r="K4835" s="4">
        <v>0.17</v>
      </c>
      <c r="L4835" s="4">
        <v>0.32090000000000002</v>
      </c>
      <c r="M4835" s="4">
        <v>0.52769999999999995</v>
      </c>
      <c r="N4835" s="4">
        <v>0.48</v>
      </c>
      <c r="O4835" s="4">
        <v>0.40039999999999998</v>
      </c>
      <c r="P4835" s="4">
        <v>0.50390000000000001</v>
      </c>
    </row>
    <row r="4836" spans="1:16" x14ac:dyDescent="0.25">
      <c r="A4836" t="s">
        <v>4588</v>
      </c>
      <c r="B4836" s="2">
        <v>0.1</v>
      </c>
      <c r="E4836" s="4" t="e">
        <v>#N/A</v>
      </c>
      <c r="F4836" s="4">
        <v>0.18</v>
      </c>
      <c r="K4836" s="4">
        <v>0.17</v>
      </c>
      <c r="L4836" s="4">
        <v>0.32090000000000002</v>
      </c>
      <c r="M4836" s="4">
        <v>0.52769999999999995</v>
      </c>
      <c r="N4836" s="4">
        <v>0.48</v>
      </c>
      <c r="O4836" s="4">
        <v>0.40039999999999998</v>
      </c>
      <c r="P4836" s="4">
        <v>0.50390000000000001</v>
      </c>
    </row>
    <row r="4837" spans="1:16" x14ac:dyDescent="0.25">
      <c r="A4837" t="s">
        <v>4589</v>
      </c>
      <c r="B4837" s="2">
        <v>0</v>
      </c>
      <c r="E4837" s="4" t="e">
        <v>#N/A</v>
      </c>
      <c r="F4837" s="4">
        <v>0.18</v>
      </c>
      <c r="K4837" s="4">
        <v>0.17</v>
      </c>
      <c r="L4837" s="4">
        <v>0.32090000000000002</v>
      </c>
      <c r="M4837" s="4">
        <v>0.52769999999999995</v>
      </c>
      <c r="N4837" s="4">
        <v>0.48</v>
      </c>
      <c r="O4837" s="4">
        <v>0.40039999999999998</v>
      </c>
      <c r="P4837" s="4">
        <v>0.50390000000000001</v>
      </c>
    </row>
    <row r="4838" spans="1:16" x14ac:dyDescent="0.25">
      <c r="A4838" t="s">
        <v>4590</v>
      </c>
      <c r="B4838" s="2">
        <v>0.05</v>
      </c>
      <c r="E4838" s="4" t="e">
        <v>#N/A</v>
      </c>
      <c r="F4838" s="4">
        <v>0.18</v>
      </c>
      <c r="K4838" s="4">
        <v>0.17</v>
      </c>
      <c r="L4838" s="4">
        <v>0.32090000000000002</v>
      </c>
      <c r="M4838" s="4">
        <v>0.52769999999999995</v>
      </c>
      <c r="N4838" s="4">
        <v>0.48</v>
      </c>
      <c r="O4838" s="4">
        <v>0.40039999999999998</v>
      </c>
      <c r="P4838" s="4">
        <v>0.50390000000000001</v>
      </c>
    </row>
    <row r="4839" spans="1:16" x14ac:dyDescent="0.25">
      <c r="A4839" t="s">
        <v>4591</v>
      </c>
      <c r="B4839" s="2">
        <v>0.05</v>
      </c>
      <c r="E4839" s="4" t="e">
        <v>#N/A</v>
      </c>
      <c r="F4839" s="4">
        <v>0.18</v>
      </c>
      <c r="K4839" s="4">
        <v>0.17</v>
      </c>
      <c r="L4839" s="4">
        <v>0.32090000000000002</v>
      </c>
      <c r="M4839" s="4">
        <v>0.52769999999999995</v>
      </c>
      <c r="N4839" s="4">
        <v>0.48</v>
      </c>
      <c r="O4839" s="4">
        <v>0.40039999999999998</v>
      </c>
      <c r="P4839" s="4">
        <v>0.50390000000000001</v>
      </c>
    </row>
    <row r="4840" spans="1:16" x14ac:dyDescent="0.25">
      <c r="A4840" t="s">
        <v>4592</v>
      </c>
      <c r="B4840" s="2">
        <v>0.1</v>
      </c>
      <c r="E4840" s="4" t="e">
        <v>#N/A</v>
      </c>
      <c r="F4840" s="4">
        <v>0.18</v>
      </c>
      <c r="K4840" s="4">
        <v>0.17</v>
      </c>
      <c r="L4840" s="4">
        <v>0.32090000000000002</v>
      </c>
      <c r="M4840" s="4">
        <v>0.52769999999999995</v>
      </c>
      <c r="N4840" s="4">
        <v>0.48</v>
      </c>
      <c r="O4840" s="4">
        <v>0.40039999999999998</v>
      </c>
      <c r="P4840" s="4">
        <v>0.50390000000000001</v>
      </c>
    </row>
    <row r="4841" spans="1:16" x14ac:dyDescent="0.25">
      <c r="A4841" t="s">
        <v>4593</v>
      </c>
      <c r="B4841" s="2">
        <v>0.05</v>
      </c>
      <c r="E4841" s="4" t="e">
        <v>#N/A</v>
      </c>
      <c r="F4841" s="4">
        <v>0.18</v>
      </c>
      <c r="K4841" s="4">
        <v>0.17</v>
      </c>
      <c r="L4841" s="4">
        <v>0.32090000000000002</v>
      </c>
      <c r="M4841" s="4">
        <v>0.52769999999999995</v>
      </c>
      <c r="N4841" s="4">
        <v>0.48</v>
      </c>
      <c r="O4841" s="4">
        <v>0.40039999999999998</v>
      </c>
      <c r="P4841" s="4">
        <v>0.50390000000000001</v>
      </c>
    </row>
    <row r="4842" spans="1:16" x14ac:dyDescent="0.25">
      <c r="A4842" t="s">
        <v>4594</v>
      </c>
      <c r="B4842" s="2">
        <v>0.05</v>
      </c>
      <c r="E4842" s="4" t="e">
        <v>#N/A</v>
      </c>
      <c r="F4842" s="4">
        <v>0.18</v>
      </c>
      <c r="K4842" s="4">
        <v>0.17</v>
      </c>
      <c r="L4842" s="4">
        <v>0.32090000000000002</v>
      </c>
      <c r="M4842" s="4">
        <v>0.52769999999999995</v>
      </c>
      <c r="N4842" s="4">
        <v>0.48</v>
      </c>
      <c r="O4842" s="4">
        <v>0.40039999999999998</v>
      </c>
      <c r="P4842" s="4">
        <v>0.50390000000000001</v>
      </c>
    </row>
    <row r="4843" spans="1:16" x14ac:dyDescent="0.25">
      <c r="A4843" t="s">
        <v>4595</v>
      </c>
      <c r="B4843" s="2">
        <v>0.05</v>
      </c>
      <c r="E4843" s="4" t="e">
        <v>#N/A</v>
      </c>
      <c r="F4843" s="4">
        <v>0.18</v>
      </c>
      <c r="K4843" s="4">
        <v>0.17</v>
      </c>
      <c r="L4843" s="4">
        <v>0.32090000000000002</v>
      </c>
      <c r="M4843" s="4">
        <v>0.52769999999999995</v>
      </c>
      <c r="N4843" s="4">
        <v>0.48</v>
      </c>
      <c r="O4843" s="4">
        <v>0.40039999999999998</v>
      </c>
      <c r="P4843" s="4">
        <v>0.50390000000000001</v>
      </c>
    </row>
    <row r="4844" spans="1:16" x14ac:dyDescent="0.25">
      <c r="A4844" t="s">
        <v>4596</v>
      </c>
      <c r="B4844" s="2">
        <v>0.05</v>
      </c>
      <c r="E4844" s="4" t="e">
        <v>#N/A</v>
      </c>
      <c r="F4844" s="4">
        <v>0.18</v>
      </c>
      <c r="K4844" s="4">
        <v>0.17</v>
      </c>
      <c r="L4844" s="4">
        <v>0.32090000000000002</v>
      </c>
      <c r="M4844" s="4">
        <v>0.52769999999999995</v>
      </c>
      <c r="N4844" s="4">
        <v>0.48</v>
      </c>
      <c r="O4844" s="4">
        <v>0.40039999999999998</v>
      </c>
      <c r="P4844" s="4">
        <v>0.50390000000000001</v>
      </c>
    </row>
    <row r="4845" spans="1:16" x14ac:dyDescent="0.25">
      <c r="A4845" t="s">
        <v>4597</v>
      </c>
      <c r="B4845" s="2">
        <v>0.05</v>
      </c>
      <c r="E4845" s="4" t="e">
        <v>#N/A</v>
      </c>
      <c r="F4845" s="4">
        <v>0.18</v>
      </c>
      <c r="K4845" s="4">
        <v>0.17</v>
      </c>
      <c r="L4845" s="4">
        <v>0.32090000000000002</v>
      </c>
      <c r="M4845" s="4">
        <v>0.52769999999999995</v>
      </c>
      <c r="N4845" s="4">
        <v>0.48</v>
      </c>
      <c r="O4845" s="4">
        <v>0.40039999999999998</v>
      </c>
      <c r="P4845" s="4">
        <v>0.50390000000000001</v>
      </c>
    </row>
    <row r="4846" spans="1:16" x14ac:dyDescent="0.25">
      <c r="A4846" t="s">
        <v>4598</v>
      </c>
      <c r="B4846" s="2">
        <v>0.05</v>
      </c>
      <c r="E4846" s="4" t="e">
        <v>#N/A</v>
      </c>
      <c r="F4846" s="4">
        <v>0.18</v>
      </c>
      <c r="K4846" s="4">
        <v>0.17</v>
      </c>
      <c r="L4846" s="4">
        <v>0.32090000000000002</v>
      </c>
      <c r="M4846" s="4">
        <v>0.52769999999999995</v>
      </c>
      <c r="N4846" s="4">
        <v>0.48</v>
      </c>
      <c r="O4846" s="4">
        <v>0.40039999999999998</v>
      </c>
      <c r="P4846" s="4">
        <v>0.50390000000000001</v>
      </c>
    </row>
    <row r="4847" spans="1:16" x14ac:dyDescent="0.25">
      <c r="A4847" t="s">
        <v>4599</v>
      </c>
      <c r="B4847" s="2">
        <v>0.05</v>
      </c>
      <c r="E4847" s="4" t="e">
        <v>#N/A</v>
      </c>
      <c r="F4847" s="4">
        <v>0.18</v>
      </c>
      <c r="K4847" s="4">
        <v>0.17</v>
      </c>
      <c r="L4847" s="4">
        <v>0.32090000000000002</v>
      </c>
      <c r="M4847" s="4">
        <v>0.52769999999999995</v>
      </c>
      <c r="N4847" s="4">
        <v>0.48</v>
      </c>
      <c r="O4847" s="4">
        <v>0.40039999999999998</v>
      </c>
      <c r="P4847" s="4">
        <v>0.50390000000000001</v>
      </c>
    </row>
    <row r="4848" spans="1:16" x14ac:dyDescent="0.25">
      <c r="A4848" t="s">
        <v>4600</v>
      </c>
      <c r="B4848" s="2">
        <v>0.05</v>
      </c>
      <c r="E4848" s="4" t="e">
        <v>#N/A</v>
      </c>
      <c r="F4848" s="4">
        <v>0.18</v>
      </c>
      <c r="K4848" s="4">
        <v>0.17</v>
      </c>
      <c r="L4848" s="4">
        <v>0.32090000000000002</v>
      </c>
      <c r="M4848" s="4">
        <v>0.52769999999999995</v>
      </c>
      <c r="N4848" s="4">
        <v>0.48</v>
      </c>
      <c r="O4848" s="4">
        <v>0.40039999999999998</v>
      </c>
      <c r="P4848" s="4">
        <v>0.50390000000000001</v>
      </c>
    </row>
    <row r="4849" spans="1:16" x14ac:dyDescent="0.25">
      <c r="A4849" t="s">
        <v>4601</v>
      </c>
      <c r="B4849" s="2">
        <v>0.05</v>
      </c>
      <c r="E4849" s="4" t="e">
        <v>#N/A</v>
      </c>
      <c r="F4849" s="4">
        <v>0.18</v>
      </c>
      <c r="K4849" s="4">
        <v>0.17</v>
      </c>
      <c r="L4849" s="4">
        <v>0.32090000000000002</v>
      </c>
      <c r="M4849" s="4">
        <v>0.52769999999999995</v>
      </c>
      <c r="N4849" s="4">
        <v>0.48</v>
      </c>
      <c r="O4849" s="4">
        <v>0.40039999999999998</v>
      </c>
      <c r="P4849" s="4">
        <v>0.50390000000000001</v>
      </c>
    </row>
    <row r="4850" spans="1:16" x14ac:dyDescent="0.25">
      <c r="A4850" t="s">
        <v>4602</v>
      </c>
      <c r="B4850" s="2">
        <v>0.05</v>
      </c>
      <c r="E4850" s="4" t="e">
        <v>#N/A</v>
      </c>
      <c r="F4850" s="4">
        <v>0.18</v>
      </c>
      <c r="K4850" s="4">
        <v>0.17</v>
      </c>
      <c r="L4850" s="4">
        <v>0.32090000000000002</v>
      </c>
      <c r="M4850" s="4">
        <v>0.52769999999999995</v>
      </c>
      <c r="N4850" s="4">
        <v>0.48</v>
      </c>
      <c r="O4850" s="4">
        <v>0.40039999999999998</v>
      </c>
      <c r="P4850" s="4">
        <v>0.50390000000000001</v>
      </c>
    </row>
    <row r="4851" spans="1:16" x14ac:dyDescent="0.25">
      <c r="A4851" t="s">
        <v>4603</v>
      </c>
      <c r="B4851" s="2">
        <v>0.05</v>
      </c>
      <c r="E4851" s="4" t="e">
        <v>#N/A</v>
      </c>
      <c r="F4851" s="4">
        <v>0.18</v>
      </c>
      <c r="K4851" s="4">
        <v>0.17</v>
      </c>
      <c r="L4851" s="4">
        <v>0.32090000000000002</v>
      </c>
      <c r="M4851" s="4">
        <v>0.52769999999999995</v>
      </c>
      <c r="N4851" s="4">
        <v>0.48</v>
      </c>
      <c r="O4851" s="4">
        <v>0.40039999999999998</v>
      </c>
      <c r="P4851" s="4">
        <v>0.50390000000000001</v>
      </c>
    </row>
    <row r="4852" spans="1:16" x14ac:dyDescent="0.25">
      <c r="A4852" t="s">
        <v>4604</v>
      </c>
      <c r="B4852" s="2">
        <v>0.05</v>
      </c>
      <c r="E4852" s="4" t="e">
        <v>#N/A</v>
      </c>
      <c r="F4852" s="4">
        <v>0.18</v>
      </c>
      <c r="K4852" s="4">
        <v>0.17</v>
      </c>
      <c r="L4852" s="4">
        <v>0.32090000000000002</v>
      </c>
      <c r="M4852" s="4">
        <v>0.52769999999999995</v>
      </c>
      <c r="N4852" s="4">
        <v>0.48</v>
      </c>
      <c r="O4852" s="4">
        <v>0.40039999999999998</v>
      </c>
      <c r="P4852" s="4">
        <v>0.50390000000000001</v>
      </c>
    </row>
    <row r="4853" spans="1:16" x14ac:dyDescent="0.25">
      <c r="A4853" t="s">
        <v>4605</v>
      </c>
      <c r="B4853" s="2">
        <v>0.05</v>
      </c>
      <c r="E4853" s="4" t="e">
        <v>#N/A</v>
      </c>
      <c r="F4853" s="4">
        <v>0.18</v>
      </c>
      <c r="K4853" s="4">
        <v>0.17</v>
      </c>
      <c r="L4853" s="4">
        <v>0.32090000000000002</v>
      </c>
      <c r="M4853" s="4">
        <v>0.52769999999999995</v>
      </c>
      <c r="N4853" s="4">
        <v>0.48</v>
      </c>
      <c r="O4853" s="4">
        <v>0.40039999999999998</v>
      </c>
      <c r="P4853" s="4">
        <v>0.50390000000000001</v>
      </c>
    </row>
    <row r="4854" spans="1:16" x14ac:dyDescent="0.25">
      <c r="A4854" t="s">
        <v>4606</v>
      </c>
      <c r="B4854" s="2">
        <v>0.05</v>
      </c>
      <c r="E4854" s="4" t="e">
        <v>#N/A</v>
      </c>
      <c r="F4854" s="4">
        <v>0.18</v>
      </c>
      <c r="K4854" s="4">
        <v>0.17</v>
      </c>
      <c r="L4854" s="4">
        <v>0.32090000000000002</v>
      </c>
      <c r="M4854" s="4">
        <v>0.52769999999999995</v>
      </c>
      <c r="N4854" s="4">
        <v>0.48</v>
      </c>
      <c r="O4854" s="4">
        <v>0.40039999999999998</v>
      </c>
      <c r="P4854" s="4">
        <v>0.50390000000000001</v>
      </c>
    </row>
    <row r="4855" spans="1:16" x14ac:dyDescent="0.25">
      <c r="A4855" t="s">
        <v>4607</v>
      </c>
      <c r="B4855" s="2">
        <v>0.05</v>
      </c>
      <c r="E4855" s="4" t="e">
        <v>#N/A</v>
      </c>
      <c r="F4855" s="4">
        <v>0.18</v>
      </c>
      <c r="K4855" s="4">
        <v>0.17</v>
      </c>
      <c r="L4855" s="4">
        <v>0.32090000000000002</v>
      </c>
      <c r="M4855" s="4">
        <v>0.52769999999999995</v>
      </c>
      <c r="N4855" s="4">
        <v>0.48</v>
      </c>
      <c r="O4855" s="4">
        <v>0.40039999999999998</v>
      </c>
      <c r="P4855" s="4">
        <v>0.50390000000000001</v>
      </c>
    </row>
    <row r="4856" spans="1:16" x14ac:dyDescent="0.25">
      <c r="A4856" t="s">
        <v>4608</v>
      </c>
      <c r="B4856" s="2">
        <v>0.05</v>
      </c>
      <c r="E4856" s="4" t="e">
        <v>#N/A</v>
      </c>
      <c r="F4856" s="4">
        <v>0.18</v>
      </c>
      <c r="K4856" s="4">
        <v>0.17</v>
      </c>
      <c r="L4856" s="4">
        <v>0.32090000000000002</v>
      </c>
      <c r="M4856" s="4">
        <v>0.52769999999999995</v>
      </c>
      <c r="N4856" s="4">
        <v>0.48</v>
      </c>
      <c r="O4856" s="4">
        <v>0.40039999999999998</v>
      </c>
      <c r="P4856" s="4">
        <v>0.50390000000000001</v>
      </c>
    </row>
    <row r="4857" spans="1:16" x14ac:dyDescent="0.25">
      <c r="A4857" t="s">
        <v>4609</v>
      </c>
      <c r="B4857" s="2">
        <v>0.05</v>
      </c>
      <c r="E4857" s="4" t="e">
        <v>#N/A</v>
      </c>
      <c r="F4857" s="4">
        <v>0.18</v>
      </c>
      <c r="K4857" s="4">
        <v>0.17</v>
      </c>
      <c r="L4857" s="4">
        <v>0.32090000000000002</v>
      </c>
      <c r="M4857" s="4">
        <v>0.52769999999999995</v>
      </c>
      <c r="N4857" s="4">
        <v>0.48</v>
      </c>
      <c r="O4857" s="4">
        <v>0.40039999999999998</v>
      </c>
      <c r="P4857" s="4">
        <v>0.50390000000000001</v>
      </c>
    </row>
    <row r="4858" spans="1:16" x14ac:dyDescent="0.25">
      <c r="A4858" t="s">
        <v>4610</v>
      </c>
      <c r="B4858" s="2">
        <v>0.05</v>
      </c>
      <c r="E4858" s="4" t="e">
        <v>#N/A</v>
      </c>
      <c r="F4858" s="4">
        <v>0.18</v>
      </c>
      <c r="K4858" s="4">
        <v>0.17</v>
      </c>
      <c r="L4858" s="4">
        <v>0.32090000000000002</v>
      </c>
      <c r="M4858" s="4">
        <v>0.52769999999999995</v>
      </c>
      <c r="N4858" s="4">
        <v>0.48</v>
      </c>
      <c r="O4858" s="4">
        <v>0.40039999999999998</v>
      </c>
      <c r="P4858" s="4">
        <v>0.50390000000000001</v>
      </c>
    </row>
    <row r="4859" spans="1:16" x14ac:dyDescent="0.25">
      <c r="A4859" t="s">
        <v>4611</v>
      </c>
      <c r="B4859" s="2">
        <v>0.05</v>
      </c>
      <c r="E4859" s="4" t="e">
        <v>#N/A</v>
      </c>
      <c r="F4859" s="4">
        <v>0.18</v>
      </c>
      <c r="K4859" s="4">
        <v>0.17</v>
      </c>
      <c r="L4859" s="4">
        <v>0.32090000000000002</v>
      </c>
      <c r="M4859" s="4">
        <v>0.52769999999999995</v>
      </c>
      <c r="N4859" s="4">
        <v>0.48</v>
      </c>
      <c r="O4859" s="4">
        <v>0.40039999999999998</v>
      </c>
      <c r="P4859" s="4">
        <v>0.50390000000000001</v>
      </c>
    </row>
    <row r="4860" spans="1:16" x14ac:dyDescent="0.25">
      <c r="A4860" t="s">
        <v>4612</v>
      </c>
      <c r="B4860" s="2">
        <v>0.15</v>
      </c>
      <c r="E4860" s="4" t="e">
        <v>#N/A</v>
      </c>
      <c r="F4860" s="4">
        <v>0.18</v>
      </c>
      <c r="K4860" s="4">
        <v>0.17</v>
      </c>
      <c r="L4860" s="4">
        <v>0.32090000000000002</v>
      </c>
      <c r="M4860" s="4">
        <v>0.52769999999999995</v>
      </c>
      <c r="N4860" s="4">
        <v>0.48</v>
      </c>
      <c r="O4860" s="4">
        <v>0.40039999999999998</v>
      </c>
      <c r="P4860" s="4">
        <v>0.50390000000000001</v>
      </c>
    </row>
    <row r="4861" spans="1:16" x14ac:dyDescent="0.25">
      <c r="A4861" t="s">
        <v>4613</v>
      </c>
      <c r="B4861" s="2">
        <v>0.15</v>
      </c>
      <c r="E4861" s="4" t="e">
        <v>#N/A</v>
      </c>
      <c r="F4861" s="4">
        <v>0.18</v>
      </c>
      <c r="K4861" s="4">
        <v>0.17</v>
      </c>
      <c r="L4861" s="4">
        <v>0.32090000000000002</v>
      </c>
      <c r="M4861" s="4">
        <v>0.52769999999999995</v>
      </c>
      <c r="N4861" s="4">
        <v>0.48</v>
      </c>
      <c r="O4861" s="4">
        <v>0.40039999999999998</v>
      </c>
      <c r="P4861" s="4">
        <v>0.50390000000000001</v>
      </c>
    </row>
    <row r="4862" spans="1:16" x14ac:dyDescent="0.25">
      <c r="A4862" t="s">
        <v>4614</v>
      </c>
      <c r="B4862" s="2">
        <v>0.15</v>
      </c>
      <c r="E4862" s="4" t="e">
        <v>#N/A</v>
      </c>
      <c r="F4862" s="4">
        <v>0.18</v>
      </c>
      <c r="K4862" s="4">
        <v>0.17</v>
      </c>
      <c r="L4862" s="4">
        <v>0.32090000000000002</v>
      </c>
      <c r="M4862" s="4">
        <v>0.52769999999999995</v>
      </c>
      <c r="N4862" s="4">
        <v>0.48</v>
      </c>
      <c r="O4862" s="4">
        <v>0.40039999999999998</v>
      </c>
      <c r="P4862" s="4">
        <v>0.50390000000000001</v>
      </c>
    </row>
    <row r="4863" spans="1:16" x14ac:dyDescent="0.25">
      <c r="A4863" t="s">
        <v>4615</v>
      </c>
      <c r="B4863" s="2">
        <v>0.15</v>
      </c>
      <c r="E4863" s="4" t="e">
        <v>#N/A</v>
      </c>
      <c r="F4863" s="4">
        <v>0.18</v>
      </c>
      <c r="K4863" s="4">
        <v>0.17</v>
      </c>
      <c r="L4863" s="4">
        <v>0.32090000000000002</v>
      </c>
      <c r="M4863" s="4">
        <v>0.52769999999999995</v>
      </c>
      <c r="N4863" s="4">
        <v>0.48</v>
      </c>
      <c r="O4863" s="4">
        <v>0.40039999999999998</v>
      </c>
      <c r="P4863" s="4">
        <v>0.50390000000000001</v>
      </c>
    </row>
    <row r="4864" spans="1:16" x14ac:dyDescent="0.25">
      <c r="A4864" t="s">
        <v>4616</v>
      </c>
      <c r="B4864" s="2">
        <v>0.15</v>
      </c>
      <c r="E4864" s="4" t="e">
        <v>#N/A</v>
      </c>
      <c r="F4864" s="4">
        <v>0.18</v>
      </c>
      <c r="K4864" s="4">
        <v>0.17</v>
      </c>
      <c r="L4864" s="4">
        <v>0.32090000000000002</v>
      </c>
      <c r="M4864" s="4">
        <v>0.52769999999999995</v>
      </c>
      <c r="N4864" s="4">
        <v>0.48</v>
      </c>
      <c r="O4864" s="4">
        <v>0.40039999999999998</v>
      </c>
      <c r="P4864" s="4">
        <v>0.50390000000000001</v>
      </c>
    </row>
    <row r="4865" spans="1:16" x14ac:dyDescent="0.25">
      <c r="A4865" t="s">
        <v>4617</v>
      </c>
      <c r="B4865" s="2">
        <v>0.15</v>
      </c>
      <c r="E4865" s="4" t="e">
        <v>#N/A</v>
      </c>
      <c r="F4865" s="4">
        <v>0.18</v>
      </c>
      <c r="K4865" s="4">
        <v>0.17</v>
      </c>
      <c r="L4865" s="4">
        <v>0.32090000000000002</v>
      </c>
      <c r="M4865" s="4">
        <v>0.52769999999999995</v>
      </c>
      <c r="N4865" s="4">
        <v>0.48</v>
      </c>
      <c r="O4865" s="4">
        <v>0.40039999999999998</v>
      </c>
      <c r="P4865" s="4">
        <v>0.50390000000000001</v>
      </c>
    </row>
    <row r="4866" spans="1:16" x14ac:dyDescent="0.25">
      <c r="A4866" t="s">
        <v>4618</v>
      </c>
      <c r="B4866" s="2">
        <v>0.15</v>
      </c>
      <c r="E4866" s="4" t="e">
        <v>#N/A</v>
      </c>
      <c r="F4866" s="4">
        <v>0.18</v>
      </c>
      <c r="K4866" s="4">
        <v>0.17</v>
      </c>
      <c r="L4866" s="4">
        <v>0.32090000000000002</v>
      </c>
      <c r="M4866" s="4">
        <v>0.52769999999999995</v>
      </c>
      <c r="N4866" s="4">
        <v>0.48</v>
      </c>
      <c r="O4866" s="4">
        <v>0.40039999999999998</v>
      </c>
      <c r="P4866" s="4">
        <v>0.50390000000000001</v>
      </c>
    </row>
    <row r="4867" spans="1:16" x14ac:dyDescent="0.25">
      <c r="A4867" t="s">
        <v>4619</v>
      </c>
      <c r="B4867" s="2">
        <v>0.15</v>
      </c>
      <c r="E4867" s="4" t="e">
        <v>#N/A</v>
      </c>
      <c r="F4867" s="4">
        <v>0.18</v>
      </c>
      <c r="K4867" s="4">
        <v>0.17</v>
      </c>
      <c r="L4867" s="4">
        <v>0.32090000000000002</v>
      </c>
      <c r="M4867" s="4">
        <v>0.52769999999999995</v>
      </c>
      <c r="N4867" s="4">
        <v>0.48</v>
      </c>
      <c r="O4867" s="4">
        <v>0.40039999999999998</v>
      </c>
      <c r="P4867" s="4">
        <v>0.50390000000000001</v>
      </c>
    </row>
    <row r="4868" spans="1:16" x14ac:dyDescent="0.25">
      <c r="A4868" t="s">
        <v>4620</v>
      </c>
      <c r="B4868" s="2">
        <v>0.15</v>
      </c>
      <c r="E4868" s="4" t="e">
        <v>#N/A</v>
      </c>
      <c r="F4868" s="4">
        <v>0.18</v>
      </c>
      <c r="K4868" s="4">
        <v>0.17</v>
      </c>
      <c r="L4868" s="4">
        <v>0.32090000000000002</v>
      </c>
      <c r="M4868" s="4">
        <v>0.52769999999999995</v>
      </c>
      <c r="N4868" s="4">
        <v>0.48</v>
      </c>
      <c r="O4868" s="4">
        <v>0.40039999999999998</v>
      </c>
      <c r="P4868" s="4">
        <v>0.50390000000000001</v>
      </c>
    </row>
    <row r="4869" spans="1:16" x14ac:dyDescent="0.25">
      <c r="A4869" t="s">
        <v>4621</v>
      </c>
      <c r="B4869" s="2">
        <v>0.15</v>
      </c>
      <c r="E4869" s="4" t="e">
        <v>#N/A</v>
      </c>
      <c r="F4869" s="4">
        <v>0.18</v>
      </c>
      <c r="K4869" s="4">
        <v>0.17</v>
      </c>
      <c r="L4869" s="4">
        <v>0.32090000000000002</v>
      </c>
      <c r="M4869" s="4">
        <v>0.52769999999999995</v>
      </c>
      <c r="N4869" s="4">
        <v>0.48</v>
      </c>
      <c r="O4869" s="4">
        <v>0.40039999999999998</v>
      </c>
      <c r="P4869" s="4">
        <v>0.50390000000000001</v>
      </c>
    </row>
    <row r="4870" spans="1:16" x14ac:dyDescent="0.25">
      <c r="A4870" t="s">
        <v>4622</v>
      </c>
      <c r="B4870" s="2">
        <v>0.15</v>
      </c>
      <c r="E4870" s="4" t="e">
        <v>#N/A</v>
      </c>
      <c r="F4870" s="4">
        <v>0.18</v>
      </c>
      <c r="K4870" s="4">
        <v>0.17</v>
      </c>
      <c r="L4870" s="4">
        <v>0.32090000000000002</v>
      </c>
      <c r="M4870" s="4">
        <v>0.52769999999999995</v>
      </c>
      <c r="N4870" s="4">
        <v>0.48</v>
      </c>
      <c r="O4870" s="4">
        <v>0.40039999999999998</v>
      </c>
      <c r="P4870" s="4">
        <v>0.50390000000000001</v>
      </c>
    </row>
    <row r="4871" spans="1:16" x14ac:dyDescent="0.25">
      <c r="A4871" t="s">
        <v>4623</v>
      </c>
      <c r="B4871" s="2">
        <v>0.15</v>
      </c>
      <c r="E4871" s="4" t="e">
        <v>#N/A</v>
      </c>
      <c r="F4871" s="4">
        <v>0.18</v>
      </c>
      <c r="K4871" s="4">
        <v>0.17</v>
      </c>
      <c r="L4871" s="4">
        <v>0.32090000000000002</v>
      </c>
      <c r="M4871" s="4">
        <v>0.52769999999999995</v>
      </c>
      <c r="N4871" s="4">
        <v>0.48</v>
      </c>
      <c r="O4871" s="4">
        <v>0.40039999999999998</v>
      </c>
      <c r="P4871" s="4">
        <v>0.50390000000000001</v>
      </c>
    </row>
    <row r="4872" spans="1:16" x14ac:dyDescent="0.25">
      <c r="A4872" t="s">
        <v>4624</v>
      </c>
      <c r="B4872" s="2">
        <v>0.15</v>
      </c>
      <c r="E4872" s="4" t="e">
        <v>#N/A</v>
      </c>
      <c r="F4872" s="4">
        <v>0.18</v>
      </c>
      <c r="K4872" s="4">
        <v>0.17</v>
      </c>
      <c r="L4872" s="4">
        <v>0.32090000000000002</v>
      </c>
      <c r="M4872" s="4">
        <v>0.52769999999999995</v>
      </c>
      <c r="N4872" s="4">
        <v>0.48</v>
      </c>
      <c r="O4872" s="4">
        <v>0.40039999999999998</v>
      </c>
      <c r="P4872" s="4">
        <v>0.50390000000000001</v>
      </c>
    </row>
    <row r="4873" spans="1:16" x14ac:dyDescent="0.25">
      <c r="A4873" t="s">
        <v>4625</v>
      </c>
      <c r="B4873" s="2">
        <v>0.15</v>
      </c>
      <c r="E4873" s="4" t="e">
        <v>#N/A</v>
      </c>
      <c r="F4873" s="4">
        <v>0.18</v>
      </c>
      <c r="K4873" s="4">
        <v>0.17</v>
      </c>
      <c r="L4873" s="4">
        <v>0.32090000000000002</v>
      </c>
      <c r="M4873" s="4">
        <v>0.52769999999999995</v>
      </c>
      <c r="N4873" s="4">
        <v>0.48</v>
      </c>
      <c r="O4873" s="4">
        <v>0.40039999999999998</v>
      </c>
      <c r="P4873" s="4">
        <v>0.50390000000000001</v>
      </c>
    </row>
    <row r="4874" spans="1:16" x14ac:dyDescent="0.25">
      <c r="A4874" t="s">
        <v>4626</v>
      </c>
      <c r="B4874" s="2">
        <v>0.15</v>
      </c>
      <c r="E4874" s="4" t="e">
        <v>#N/A</v>
      </c>
      <c r="F4874" s="4">
        <v>0.18</v>
      </c>
      <c r="K4874" s="4">
        <v>0.17</v>
      </c>
      <c r="L4874" s="4">
        <v>0.32090000000000002</v>
      </c>
      <c r="M4874" s="4">
        <v>0.52769999999999995</v>
      </c>
      <c r="N4874" s="4">
        <v>0.48</v>
      </c>
      <c r="O4874" s="4">
        <v>0.40039999999999998</v>
      </c>
      <c r="P4874" s="4">
        <v>0.50390000000000001</v>
      </c>
    </row>
    <row r="4875" spans="1:16" x14ac:dyDescent="0.25">
      <c r="A4875" t="s">
        <v>4627</v>
      </c>
      <c r="B4875" s="2">
        <v>0.15</v>
      </c>
      <c r="E4875" s="4" t="e">
        <v>#N/A</v>
      </c>
      <c r="F4875" s="4">
        <v>0.18</v>
      </c>
      <c r="K4875" s="4">
        <v>0.17</v>
      </c>
      <c r="L4875" s="4">
        <v>0.32090000000000002</v>
      </c>
      <c r="M4875" s="4">
        <v>0.52769999999999995</v>
      </c>
      <c r="N4875" s="4">
        <v>0.48</v>
      </c>
      <c r="O4875" s="4">
        <v>0.40039999999999998</v>
      </c>
      <c r="P4875" s="4">
        <v>0.50390000000000001</v>
      </c>
    </row>
    <row r="4876" spans="1:16" x14ac:dyDescent="0.25">
      <c r="A4876" t="s">
        <v>4628</v>
      </c>
      <c r="B4876" s="2">
        <v>0.15</v>
      </c>
      <c r="E4876" s="4" t="e">
        <v>#N/A</v>
      </c>
      <c r="F4876" s="4">
        <v>0.18</v>
      </c>
      <c r="K4876" s="4">
        <v>0.17</v>
      </c>
      <c r="L4876" s="4">
        <v>0.32090000000000002</v>
      </c>
      <c r="M4876" s="4">
        <v>0.52769999999999995</v>
      </c>
      <c r="N4876" s="4">
        <v>0.48</v>
      </c>
      <c r="O4876" s="4">
        <v>0.40039999999999998</v>
      </c>
      <c r="P4876" s="4">
        <v>0.50390000000000001</v>
      </c>
    </row>
    <row r="4877" spans="1:16" x14ac:dyDescent="0.25">
      <c r="A4877" t="s">
        <v>4629</v>
      </c>
      <c r="B4877" s="2">
        <v>0.15</v>
      </c>
      <c r="E4877" s="4" t="e">
        <v>#N/A</v>
      </c>
      <c r="F4877" s="4">
        <v>0.18</v>
      </c>
      <c r="K4877" s="4">
        <v>0.17</v>
      </c>
      <c r="L4877" s="4">
        <v>0.32090000000000002</v>
      </c>
      <c r="M4877" s="4">
        <v>0.52769999999999995</v>
      </c>
      <c r="N4877" s="4">
        <v>0.48</v>
      </c>
      <c r="O4877" s="4">
        <v>0.40039999999999998</v>
      </c>
      <c r="P4877" s="4">
        <v>0.50390000000000001</v>
      </c>
    </row>
    <row r="4878" spans="1:16" x14ac:dyDescent="0.25">
      <c r="A4878" t="s">
        <v>4630</v>
      </c>
      <c r="B4878" s="2">
        <v>0.1</v>
      </c>
      <c r="E4878" s="4" t="e">
        <v>#N/A</v>
      </c>
      <c r="F4878" s="4">
        <v>0.18</v>
      </c>
      <c r="K4878" s="4">
        <v>0.17</v>
      </c>
      <c r="L4878" s="4">
        <v>0.32090000000000002</v>
      </c>
      <c r="M4878" s="4">
        <v>0.52769999999999995</v>
      </c>
      <c r="N4878" s="4">
        <v>0.48</v>
      </c>
      <c r="O4878" s="4">
        <v>0.40039999999999998</v>
      </c>
      <c r="P4878" s="4">
        <v>0.50390000000000001</v>
      </c>
    </row>
    <row r="4879" spans="1:16" x14ac:dyDescent="0.25">
      <c r="A4879" t="s">
        <v>4631</v>
      </c>
      <c r="B4879" s="2">
        <v>0.1</v>
      </c>
      <c r="E4879" s="4" t="e">
        <v>#N/A</v>
      </c>
      <c r="F4879" s="4">
        <v>0.18</v>
      </c>
      <c r="K4879" s="4">
        <v>0.17</v>
      </c>
      <c r="L4879" s="4">
        <v>0.32090000000000002</v>
      </c>
      <c r="M4879" s="4">
        <v>0.52769999999999995</v>
      </c>
      <c r="N4879" s="4">
        <v>0.48</v>
      </c>
      <c r="O4879" s="4">
        <v>0.40039999999999998</v>
      </c>
      <c r="P4879" s="4">
        <v>0.50390000000000001</v>
      </c>
    </row>
    <row r="4880" spans="1:16" x14ac:dyDescent="0.25">
      <c r="A4880" t="s">
        <v>4632</v>
      </c>
      <c r="B4880" s="2">
        <v>0.1</v>
      </c>
      <c r="E4880" s="4" t="e">
        <v>#N/A</v>
      </c>
      <c r="F4880" s="4">
        <v>0.18</v>
      </c>
      <c r="K4880" s="4">
        <v>0.17</v>
      </c>
      <c r="L4880" s="4">
        <v>0.32090000000000002</v>
      </c>
      <c r="M4880" s="4">
        <v>0.52769999999999995</v>
      </c>
      <c r="N4880" s="4">
        <v>0.48</v>
      </c>
      <c r="O4880" s="4">
        <v>0.40039999999999998</v>
      </c>
      <c r="P4880" s="4">
        <v>0.50390000000000001</v>
      </c>
    </row>
    <row r="4881" spans="1:16" x14ac:dyDescent="0.25">
      <c r="A4881" t="s">
        <v>4633</v>
      </c>
      <c r="B4881" s="2">
        <v>0.1</v>
      </c>
      <c r="E4881" s="4" t="e">
        <v>#N/A</v>
      </c>
      <c r="F4881" s="4">
        <v>0.18</v>
      </c>
      <c r="K4881" s="4">
        <v>0.17</v>
      </c>
      <c r="L4881" s="4">
        <v>0.32090000000000002</v>
      </c>
      <c r="M4881" s="4">
        <v>0.52769999999999995</v>
      </c>
      <c r="N4881" s="4">
        <v>0.48</v>
      </c>
      <c r="O4881" s="4">
        <v>0.40039999999999998</v>
      </c>
      <c r="P4881" s="4">
        <v>0.50390000000000001</v>
      </c>
    </row>
    <row r="4882" spans="1:16" x14ac:dyDescent="0.25">
      <c r="A4882" t="s">
        <v>4634</v>
      </c>
      <c r="B4882" s="2">
        <v>0.1</v>
      </c>
      <c r="E4882" s="4" t="e">
        <v>#N/A</v>
      </c>
      <c r="F4882" s="4">
        <v>0.18</v>
      </c>
      <c r="K4882" s="4">
        <v>0.17</v>
      </c>
      <c r="L4882" s="4">
        <v>0.32090000000000002</v>
      </c>
      <c r="M4882" s="4">
        <v>0.52769999999999995</v>
      </c>
      <c r="N4882" s="4">
        <v>0.48</v>
      </c>
      <c r="O4882" s="4">
        <v>0.40039999999999998</v>
      </c>
      <c r="P4882" s="4">
        <v>0.50390000000000001</v>
      </c>
    </row>
    <row r="4883" spans="1:16" x14ac:dyDescent="0.25">
      <c r="A4883" t="s">
        <v>4635</v>
      </c>
      <c r="B4883" s="2">
        <v>0</v>
      </c>
      <c r="E4883" s="4" t="e">
        <v>#N/A</v>
      </c>
      <c r="F4883" s="4">
        <v>0.18</v>
      </c>
      <c r="K4883" s="4">
        <v>0.17</v>
      </c>
      <c r="L4883" s="4">
        <v>0.32090000000000002</v>
      </c>
      <c r="M4883" s="4">
        <v>0.52769999999999995</v>
      </c>
      <c r="N4883" s="4">
        <v>0.48</v>
      </c>
      <c r="O4883" s="4">
        <v>0.40039999999999998</v>
      </c>
      <c r="P4883" s="4">
        <v>0.50390000000000001</v>
      </c>
    </row>
    <row r="4884" spans="1:16" x14ac:dyDescent="0.25">
      <c r="A4884" t="s">
        <v>4636</v>
      </c>
      <c r="B4884" s="2">
        <v>0.1</v>
      </c>
      <c r="E4884" s="4" t="e">
        <v>#N/A</v>
      </c>
      <c r="F4884" s="4">
        <v>0.18</v>
      </c>
      <c r="K4884" s="4">
        <v>0.17</v>
      </c>
      <c r="L4884" s="4">
        <v>0.32090000000000002</v>
      </c>
      <c r="M4884" s="4">
        <v>0.52769999999999995</v>
      </c>
      <c r="N4884" s="4">
        <v>0.48</v>
      </c>
      <c r="O4884" s="4">
        <v>0.40039999999999998</v>
      </c>
      <c r="P4884" s="4">
        <v>0.50390000000000001</v>
      </c>
    </row>
    <row r="4885" spans="1:16" x14ac:dyDescent="0.25">
      <c r="A4885" t="s">
        <v>4637</v>
      </c>
      <c r="B4885" s="2">
        <v>0.1</v>
      </c>
      <c r="E4885" s="4" t="e">
        <v>#N/A</v>
      </c>
      <c r="F4885" s="4">
        <v>0.18</v>
      </c>
      <c r="K4885" s="4">
        <v>0.17</v>
      </c>
      <c r="L4885" s="4">
        <v>0.32090000000000002</v>
      </c>
      <c r="M4885" s="4">
        <v>0.52769999999999995</v>
      </c>
      <c r="N4885" s="4">
        <v>0.48</v>
      </c>
      <c r="O4885" s="4">
        <v>0.40039999999999998</v>
      </c>
      <c r="P4885" s="4">
        <v>0.50390000000000001</v>
      </c>
    </row>
    <row r="4886" spans="1:16" x14ac:dyDescent="0.25">
      <c r="A4886" t="s">
        <v>4638</v>
      </c>
      <c r="B4886" s="2">
        <v>0.1</v>
      </c>
      <c r="E4886" s="4" t="e">
        <v>#N/A</v>
      </c>
      <c r="F4886" s="4">
        <v>0.18</v>
      </c>
      <c r="K4886" s="4">
        <v>0.17</v>
      </c>
      <c r="L4886" s="4">
        <v>0.32090000000000002</v>
      </c>
      <c r="M4886" s="4">
        <v>0.52769999999999995</v>
      </c>
      <c r="N4886" s="4">
        <v>0.48</v>
      </c>
      <c r="O4886" s="4">
        <v>0.40039999999999998</v>
      </c>
      <c r="P4886" s="4">
        <v>0.50390000000000001</v>
      </c>
    </row>
    <row r="4887" spans="1:16" x14ac:dyDescent="0.25">
      <c r="A4887" t="s">
        <v>4639</v>
      </c>
      <c r="B4887" s="2">
        <v>0</v>
      </c>
      <c r="E4887" s="4" t="e">
        <v>#N/A</v>
      </c>
      <c r="F4887" s="4">
        <v>0.18</v>
      </c>
      <c r="K4887" s="4">
        <v>0.17</v>
      </c>
      <c r="L4887" s="4">
        <v>0.32090000000000002</v>
      </c>
      <c r="M4887" s="4">
        <v>0.52769999999999995</v>
      </c>
      <c r="N4887" s="4">
        <v>0.48</v>
      </c>
      <c r="O4887" s="4">
        <v>0.40039999999999998</v>
      </c>
      <c r="P4887" s="4">
        <v>0.50390000000000001</v>
      </c>
    </row>
    <row r="4888" spans="1:16" x14ac:dyDescent="0.25">
      <c r="A4888" t="s">
        <v>4640</v>
      </c>
      <c r="B4888" s="2">
        <v>0</v>
      </c>
      <c r="E4888" s="4" t="e">
        <v>#N/A</v>
      </c>
      <c r="F4888" s="4">
        <v>0.18</v>
      </c>
      <c r="K4888" s="4">
        <v>0.17</v>
      </c>
      <c r="L4888" s="4">
        <v>0.32090000000000002</v>
      </c>
      <c r="M4888" s="4">
        <v>0.52769999999999995</v>
      </c>
      <c r="N4888" s="4">
        <v>0.48</v>
      </c>
      <c r="O4888" s="4">
        <v>0.40039999999999998</v>
      </c>
      <c r="P4888" s="4">
        <v>0.50390000000000001</v>
      </c>
    </row>
    <row r="4889" spans="1:16" x14ac:dyDescent="0.25">
      <c r="A4889" t="s">
        <v>4641</v>
      </c>
      <c r="B4889" s="2">
        <v>0</v>
      </c>
      <c r="E4889" s="4" t="e">
        <v>#N/A</v>
      </c>
      <c r="F4889" s="4">
        <v>0.18</v>
      </c>
      <c r="K4889" s="4">
        <v>0.17</v>
      </c>
      <c r="L4889" s="4">
        <v>0.32090000000000002</v>
      </c>
      <c r="M4889" s="4">
        <v>0.52769999999999995</v>
      </c>
      <c r="N4889" s="4">
        <v>0.48</v>
      </c>
      <c r="O4889" s="4">
        <v>0.40039999999999998</v>
      </c>
      <c r="P4889" s="4">
        <v>0.50390000000000001</v>
      </c>
    </row>
    <row r="4890" spans="1:16" x14ac:dyDescent="0.25">
      <c r="A4890" t="s">
        <v>4642</v>
      </c>
      <c r="B4890" s="2">
        <v>0</v>
      </c>
      <c r="E4890" s="4" t="e">
        <v>#N/A</v>
      </c>
      <c r="F4890" s="4">
        <v>0.18</v>
      </c>
      <c r="K4890" s="4">
        <v>0.17</v>
      </c>
      <c r="L4890" s="4">
        <v>0.32090000000000002</v>
      </c>
      <c r="M4890" s="4">
        <v>0.52769999999999995</v>
      </c>
      <c r="N4890" s="4">
        <v>0.48</v>
      </c>
      <c r="O4890" s="4">
        <v>0.40039999999999998</v>
      </c>
      <c r="P4890" s="4">
        <v>0.50390000000000001</v>
      </c>
    </row>
    <row r="4891" spans="1:16" x14ac:dyDescent="0.25">
      <c r="A4891" t="s">
        <v>4643</v>
      </c>
      <c r="B4891" s="2">
        <v>0</v>
      </c>
      <c r="E4891" s="4" t="e">
        <v>#N/A</v>
      </c>
      <c r="F4891" s="4">
        <v>0.18</v>
      </c>
      <c r="K4891" s="4">
        <v>0.17</v>
      </c>
      <c r="L4891" s="4">
        <v>0.32090000000000002</v>
      </c>
      <c r="M4891" s="4">
        <v>0.52769999999999995</v>
      </c>
      <c r="N4891" s="4">
        <v>0.48</v>
      </c>
      <c r="O4891" s="4">
        <v>0.40039999999999998</v>
      </c>
      <c r="P4891" s="4">
        <v>0.50390000000000001</v>
      </c>
    </row>
    <row r="4892" spans="1:16" x14ac:dyDescent="0.25">
      <c r="A4892" t="s">
        <v>4644</v>
      </c>
      <c r="B4892" s="2">
        <v>0</v>
      </c>
      <c r="E4892" s="4" t="e">
        <v>#N/A</v>
      </c>
      <c r="F4892" s="4">
        <v>0.18</v>
      </c>
      <c r="K4892" s="4">
        <v>0.17</v>
      </c>
      <c r="L4892" s="4">
        <v>0.32090000000000002</v>
      </c>
      <c r="M4892" s="4">
        <v>0.52769999999999995</v>
      </c>
      <c r="N4892" s="4">
        <v>0.48</v>
      </c>
      <c r="O4892" s="4">
        <v>0.40039999999999998</v>
      </c>
      <c r="P4892" s="4">
        <v>0.50390000000000001</v>
      </c>
    </row>
    <row r="4893" spans="1:16" x14ac:dyDescent="0.25">
      <c r="A4893" t="s">
        <v>4645</v>
      </c>
      <c r="B4893" s="2">
        <v>0</v>
      </c>
      <c r="E4893" s="4" t="e">
        <v>#N/A</v>
      </c>
      <c r="F4893" s="4">
        <v>0.18</v>
      </c>
      <c r="K4893" s="4">
        <v>0.17</v>
      </c>
      <c r="L4893" s="4">
        <v>0.32090000000000002</v>
      </c>
      <c r="M4893" s="4">
        <v>0.52769999999999995</v>
      </c>
      <c r="N4893" s="4">
        <v>0.48</v>
      </c>
      <c r="O4893" s="4">
        <v>0.40039999999999998</v>
      </c>
      <c r="P4893" s="4">
        <v>0.50390000000000001</v>
      </c>
    </row>
    <row r="4894" spans="1:16" x14ac:dyDescent="0.25">
      <c r="A4894" t="s">
        <v>4646</v>
      </c>
      <c r="B4894" s="2">
        <v>0</v>
      </c>
      <c r="E4894" s="4" t="e">
        <v>#N/A</v>
      </c>
      <c r="F4894" s="4">
        <v>0.18</v>
      </c>
      <c r="K4894" s="4">
        <v>0.17</v>
      </c>
      <c r="L4894" s="4">
        <v>0.32090000000000002</v>
      </c>
      <c r="M4894" s="4">
        <v>0.52769999999999995</v>
      </c>
      <c r="N4894" s="4">
        <v>0.48</v>
      </c>
      <c r="O4894" s="4">
        <v>0.40039999999999998</v>
      </c>
      <c r="P4894" s="4">
        <v>0.50390000000000001</v>
      </c>
    </row>
    <row r="4895" spans="1:16" x14ac:dyDescent="0.25">
      <c r="A4895" t="s">
        <v>4647</v>
      </c>
      <c r="B4895" s="2">
        <v>0</v>
      </c>
      <c r="E4895" s="4" t="e">
        <v>#N/A</v>
      </c>
      <c r="F4895" s="4">
        <v>0.18</v>
      </c>
      <c r="K4895" s="4">
        <v>0.17</v>
      </c>
      <c r="L4895" s="4">
        <v>0.32090000000000002</v>
      </c>
      <c r="M4895" s="4">
        <v>0.52769999999999995</v>
      </c>
      <c r="N4895" s="4">
        <v>0.48</v>
      </c>
      <c r="O4895" s="4">
        <v>0.40039999999999998</v>
      </c>
      <c r="P4895" s="4">
        <v>0.50390000000000001</v>
      </c>
    </row>
    <row r="4896" spans="1:16" x14ac:dyDescent="0.25">
      <c r="A4896" t="s">
        <v>4648</v>
      </c>
      <c r="B4896" s="2">
        <v>0</v>
      </c>
      <c r="E4896" s="4" t="e">
        <v>#N/A</v>
      </c>
      <c r="F4896" s="4">
        <v>0.18</v>
      </c>
      <c r="K4896" s="4">
        <v>0.17</v>
      </c>
      <c r="L4896" s="4">
        <v>0.32090000000000002</v>
      </c>
      <c r="M4896" s="4">
        <v>0.52769999999999995</v>
      </c>
      <c r="N4896" s="4">
        <v>0.48</v>
      </c>
      <c r="O4896" s="4">
        <v>0.40039999999999998</v>
      </c>
      <c r="P4896" s="4">
        <v>0.50390000000000001</v>
      </c>
    </row>
    <row r="4897" spans="1:16" x14ac:dyDescent="0.25">
      <c r="A4897" t="s">
        <v>4649</v>
      </c>
      <c r="B4897" s="2">
        <v>0</v>
      </c>
      <c r="E4897" s="4" t="e">
        <v>#N/A</v>
      </c>
      <c r="F4897" s="4">
        <v>0.18</v>
      </c>
      <c r="K4897" s="4">
        <v>0.17</v>
      </c>
      <c r="L4897" s="4">
        <v>0.32090000000000002</v>
      </c>
      <c r="M4897" s="4">
        <v>0.52769999999999995</v>
      </c>
      <c r="N4897" s="4">
        <v>0.48</v>
      </c>
      <c r="O4897" s="4">
        <v>0.40039999999999998</v>
      </c>
      <c r="P4897" s="4">
        <v>0.50390000000000001</v>
      </c>
    </row>
    <row r="4898" spans="1:16" x14ac:dyDescent="0.25">
      <c r="A4898" t="s">
        <v>4650</v>
      </c>
      <c r="B4898" s="2">
        <v>0</v>
      </c>
      <c r="E4898" s="4" t="e">
        <v>#N/A</v>
      </c>
      <c r="F4898" s="4">
        <v>0.18</v>
      </c>
      <c r="K4898" s="4">
        <v>0.17</v>
      </c>
      <c r="L4898" s="4">
        <v>0.32090000000000002</v>
      </c>
      <c r="M4898" s="4">
        <v>0.52769999999999995</v>
      </c>
      <c r="N4898" s="4">
        <v>0.48</v>
      </c>
      <c r="O4898" s="4">
        <v>0.40039999999999998</v>
      </c>
      <c r="P4898" s="4">
        <v>0.50390000000000001</v>
      </c>
    </row>
    <row r="4899" spans="1:16" x14ac:dyDescent="0.25">
      <c r="A4899" t="s">
        <v>4651</v>
      </c>
      <c r="B4899" s="2">
        <v>0</v>
      </c>
      <c r="E4899" s="4" t="e">
        <v>#N/A</v>
      </c>
      <c r="F4899" s="4">
        <v>0.18</v>
      </c>
      <c r="K4899" s="4">
        <v>0.17</v>
      </c>
      <c r="L4899" s="4">
        <v>0.32090000000000002</v>
      </c>
      <c r="M4899" s="4">
        <v>0.52769999999999995</v>
      </c>
      <c r="N4899" s="4">
        <v>0.48</v>
      </c>
      <c r="O4899" s="4">
        <v>0.40039999999999998</v>
      </c>
      <c r="P4899" s="4">
        <v>0.50390000000000001</v>
      </c>
    </row>
    <row r="4900" spans="1:16" x14ac:dyDescent="0.25">
      <c r="A4900" t="s">
        <v>4652</v>
      </c>
      <c r="B4900" s="2">
        <v>0</v>
      </c>
      <c r="E4900" s="4" t="e">
        <v>#N/A</v>
      </c>
      <c r="F4900" s="4">
        <v>0.18</v>
      </c>
      <c r="K4900" s="4">
        <v>0.17</v>
      </c>
      <c r="L4900" s="4">
        <v>0.32090000000000002</v>
      </c>
      <c r="M4900" s="4">
        <v>0.52769999999999995</v>
      </c>
      <c r="N4900" s="4">
        <v>0.48</v>
      </c>
      <c r="O4900" s="4">
        <v>0.40039999999999998</v>
      </c>
      <c r="P4900" s="4">
        <v>0.50390000000000001</v>
      </c>
    </row>
    <row r="4901" spans="1:16" x14ac:dyDescent="0.25">
      <c r="A4901" t="s">
        <v>4653</v>
      </c>
      <c r="B4901" s="2">
        <v>0</v>
      </c>
      <c r="E4901" s="4" t="e">
        <v>#N/A</v>
      </c>
      <c r="F4901" s="4">
        <v>0.18</v>
      </c>
      <c r="K4901" s="4">
        <v>0.17</v>
      </c>
      <c r="L4901" s="4">
        <v>0.32090000000000002</v>
      </c>
      <c r="M4901" s="4">
        <v>0.52769999999999995</v>
      </c>
      <c r="N4901" s="4">
        <v>0.48</v>
      </c>
      <c r="O4901" s="4">
        <v>0.40039999999999998</v>
      </c>
      <c r="P4901" s="4">
        <v>0.50390000000000001</v>
      </c>
    </row>
    <row r="4902" spans="1:16" x14ac:dyDescent="0.25">
      <c r="A4902" t="s">
        <v>4654</v>
      </c>
      <c r="B4902" s="2">
        <v>0</v>
      </c>
      <c r="E4902" s="4" t="e">
        <v>#N/A</v>
      </c>
      <c r="F4902" s="4">
        <v>0.18</v>
      </c>
      <c r="K4902" s="4">
        <v>0.17</v>
      </c>
      <c r="L4902" s="4">
        <v>0.32090000000000002</v>
      </c>
      <c r="M4902" s="4">
        <v>0.52769999999999995</v>
      </c>
      <c r="N4902" s="4">
        <v>0.48</v>
      </c>
      <c r="O4902" s="4">
        <v>0.40039999999999998</v>
      </c>
      <c r="P4902" s="4">
        <v>0.50390000000000001</v>
      </c>
    </row>
    <row r="4903" spans="1:16" x14ac:dyDescent="0.25">
      <c r="A4903" t="s">
        <v>4655</v>
      </c>
      <c r="B4903" s="2">
        <v>0</v>
      </c>
      <c r="E4903" s="4" t="e">
        <v>#N/A</v>
      </c>
      <c r="F4903" s="4">
        <v>0.18</v>
      </c>
      <c r="K4903" s="4">
        <v>0.17</v>
      </c>
      <c r="L4903" s="4">
        <v>0.32090000000000002</v>
      </c>
      <c r="M4903" s="4">
        <v>0.52769999999999995</v>
      </c>
      <c r="N4903" s="4">
        <v>0.48</v>
      </c>
      <c r="O4903" s="4">
        <v>0.40039999999999998</v>
      </c>
      <c r="P4903" s="4">
        <v>0.50390000000000001</v>
      </c>
    </row>
    <row r="4904" spans="1:16" x14ac:dyDescent="0.25">
      <c r="A4904" t="s">
        <v>4656</v>
      </c>
      <c r="B4904" s="2">
        <v>0</v>
      </c>
      <c r="E4904" s="4" t="e">
        <v>#N/A</v>
      </c>
      <c r="F4904" s="4">
        <v>0.18</v>
      </c>
      <c r="K4904" s="4">
        <v>0.17</v>
      </c>
      <c r="L4904" s="4">
        <v>0.32090000000000002</v>
      </c>
      <c r="M4904" s="4">
        <v>0.52769999999999995</v>
      </c>
      <c r="N4904" s="4">
        <v>0.48</v>
      </c>
      <c r="O4904" s="4">
        <v>0.40039999999999998</v>
      </c>
      <c r="P4904" s="4">
        <v>0.50390000000000001</v>
      </c>
    </row>
    <row r="4905" spans="1:16" x14ac:dyDescent="0.25">
      <c r="A4905" t="s">
        <v>4657</v>
      </c>
      <c r="B4905" s="2">
        <v>0</v>
      </c>
      <c r="E4905" s="4" t="e">
        <v>#N/A</v>
      </c>
      <c r="F4905" s="4">
        <v>0.18</v>
      </c>
      <c r="K4905" s="4">
        <v>0.17</v>
      </c>
      <c r="L4905" s="4">
        <v>0.32090000000000002</v>
      </c>
      <c r="M4905" s="4">
        <v>0.52769999999999995</v>
      </c>
      <c r="N4905" s="4">
        <v>0.48</v>
      </c>
      <c r="O4905" s="4">
        <v>0.40039999999999998</v>
      </c>
      <c r="P4905" s="4">
        <v>0.50390000000000001</v>
      </c>
    </row>
    <row r="4906" spans="1:16" x14ac:dyDescent="0.25">
      <c r="A4906" t="s">
        <v>4658</v>
      </c>
      <c r="B4906" s="2">
        <v>0</v>
      </c>
      <c r="E4906" s="4" t="e">
        <v>#N/A</v>
      </c>
      <c r="F4906" s="4">
        <v>0.18</v>
      </c>
      <c r="K4906" s="4">
        <v>0.17</v>
      </c>
      <c r="L4906" s="4">
        <v>0.32090000000000002</v>
      </c>
      <c r="M4906" s="4">
        <v>0.52769999999999995</v>
      </c>
      <c r="N4906" s="4">
        <v>0.48</v>
      </c>
      <c r="O4906" s="4">
        <v>0.40039999999999998</v>
      </c>
      <c r="P4906" s="4">
        <v>0.50390000000000001</v>
      </c>
    </row>
    <row r="4907" spans="1:16" x14ac:dyDescent="0.25">
      <c r="A4907" t="s">
        <v>4659</v>
      </c>
      <c r="B4907" s="2">
        <v>0</v>
      </c>
      <c r="E4907" s="4" t="e">
        <v>#N/A</v>
      </c>
      <c r="F4907" s="4">
        <v>0.18</v>
      </c>
      <c r="K4907" s="4">
        <v>0.17</v>
      </c>
      <c r="L4907" s="4">
        <v>0.32090000000000002</v>
      </c>
      <c r="M4907" s="4">
        <v>0.52769999999999995</v>
      </c>
      <c r="N4907" s="4">
        <v>0.48</v>
      </c>
      <c r="O4907" s="4">
        <v>0.40039999999999998</v>
      </c>
      <c r="P4907" s="4">
        <v>0.50390000000000001</v>
      </c>
    </row>
    <row r="4908" spans="1:16" x14ac:dyDescent="0.25">
      <c r="A4908" t="s">
        <v>4660</v>
      </c>
      <c r="B4908" s="2">
        <v>0</v>
      </c>
      <c r="E4908" s="4" t="e">
        <v>#N/A</v>
      </c>
      <c r="F4908" s="4">
        <v>0.18</v>
      </c>
      <c r="K4908" s="4">
        <v>0.17</v>
      </c>
      <c r="L4908" s="4">
        <v>0.32090000000000002</v>
      </c>
      <c r="M4908" s="4">
        <v>0.52769999999999995</v>
      </c>
      <c r="N4908" s="4">
        <v>0.48</v>
      </c>
      <c r="O4908" s="4">
        <v>0.40039999999999998</v>
      </c>
      <c r="P4908" s="4">
        <v>0.50390000000000001</v>
      </c>
    </row>
    <row r="4909" spans="1:16" x14ac:dyDescent="0.25">
      <c r="A4909" t="s">
        <v>4661</v>
      </c>
      <c r="B4909" s="2">
        <v>0</v>
      </c>
      <c r="E4909" s="4" t="e">
        <v>#N/A</v>
      </c>
      <c r="F4909" s="4">
        <v>0.18</v>
      </c>
      <c r="K4909" s="4">
        <v>0.17</v>
      </c>
      <c r="L4909" s="4">
        <v>0.32090000000000002</v>
      </c>
      <c r="M4909" s="4">
        <v>0.52769999999999995</v>
      </c>
      <c r="N4909" s="4">
        <v>0.48</v>
      </c>
      <c r="O4909" s="4">
        <v>0.40039999999999998</v>
      </c>
      <c r="P4909" s="4">
        <v>0.50390000000000001</v>
      </c>
    </row>
    <row r="4910" spans="1:16" x14ac:dyDescent="0.25">
      <c r="A4910" t="s">
        <v>4662</v>
      </c>
      <c r="B4910" s="2">
        <v>0</v>
      </c>
      <c r="E4910" s="4" t="e">
        <v>#N/A</v>
      </c>
      <c r="F4910" s="4">
        <v>0.18</v>
      </c>
      <c r="K4910" s="4">
        <v>0.17</v>
      </c>
      <c r="L4910" s="4">
        <v>0.32090000000000002</v>
      </c>
      <c r="M4910" s="4">
        <v>0.52769999999999995</v>
      </c>
      <c r="N4910" s="4">
        <v>0.48</v>
      </c>
      <c r="O4910" s="4">
        <v>0.40039999999999998</v>
      </c>
      <c r="P4910" s="4">
        <v>0.50390000000000001</v>
      </c>
    </row>
    <row r="4911" spans="1:16" x14ac:dyDescent="0.25">
      <c r="A4911" t="s">
        <v>4663</v>
      </c>
      <c r="B4911" s="2">
        <v>0</v>
      </c>
      <c r="E4911" s="4" t="e">
        <v>#N/A</v>
      </c>
      <c r="F4911" s="4">
        <v>0.18</v>
      </c>
      <c r="K4911" s="4">
        <v>0.17</v>
      </c>
      <c r="L4911" s="4">
        <v>0.32090000000000002</v>
      </c>
      <c r="M4911" s="4">
        <v>0.52769999999999995</v>
      </c>
      <c r="N4911" s="4">
        <v>0.48</v>
      </c>
      <c r="O4911" s="4">
        <v>0.40039999999999998</v>
      </c>
      <c r="P4911" s="4">
        <v>0.50390000000000001</v>
      </c>
    </row>
    <row r="4912" spans="1:16" x14ac:dyDescent="0.25">
      <c r="A4912" t="s">
        <v>4664</v>
      </c>
      <c r="B4912" s="2">
        <v>0</v>
      </c>
      <c r="E4912" s="4" t="e">
        <v>#N/A</v>
      </c>
      <c r="F4912" s="4">
        <v>0.18</v>
      </c>
      <c r="K4912" s="4">
        <v>0.17</v>
      </c>
      <c r="L4912" s="4">
        <v>0.32090000000000002</v>
      </c>
      <c r="M4912" s="4">
        <v>0.52769999999999995</v>
      </c>
      <c r="N4912" s="4">
        <v>0.48</v>
      </c>
      <c r="O4912" s="4">
        <v>0.40039999999999998</v>
      </c>
      <c r="P4912" s="4">
        <v>0.50390000000000001</v>
      </c>
    </row>
    <row r="4913" spans="1:16" x14ac:dyDescent="0.25">
      <c r="A4913" t="s">
        <v>4665</v>
      </c>
      <c r="B4913" s="2">
        <v>0</v>
      </c>
      <c r="E4913" s="4" t="e">
        <v>#N/A</v>
      </c>
      <c r="F4913" s="4">
        <v>0.18</v>
      </c>
      <c r="K4913" s="4">
        <v>0.17</v>
      </c>
      <c r="L4913" s="4">
        <v>0.32090000000000002</v>
      </c>
      <c r="M4913" s="4">
        <v>0.52769999999999995</v>
      </c>
      <c r="N4913" s="4">
        <v>0.48</v>
      </c>
      <c r="O4913" s="4">
        <v>0.40039999999999998</v>
      </c>
      <c r="P4913" s="4">
        <v>0.50390000000000001</v>
      </c>
    </row>
    <row r="4914" spans="1:16" x14ac:dyDescent="0.25">
      <c r="A4914" t="s">
        <v>4666</v>
      </c>
      <c r="B4914" s="2">
        <v>0</v>
      </c>
      <c r="E4914" s="4" t="e">
        <v>#N/A</v>
      </c>
      <c r="F4914" s="4">
        <v>0.18</v>
      </c>
      <c r="K4914" s="4">
        <v>0.17</v>
      </c>
      <c r="L4914" s="4">
        <v>0.32090000000000002</v>
      </c>
      <c r="M4914" s="4">
        <v>0.52769999999999995</v>
      </c>
      <c r="N4914" s="4">
        <v>0.48</v>
      </c>
      <c r="O4914" s="4">
        <v>0.40039999999999998</v>
      </c>
      <c r="P4914" s="4">
        <v>0.50390000000000001</v>
      </c>
    </row>
    <row r="4915" spans="1:16" x14ac:dyDescent="0.25">
      <c r="A4915" t="s">
        <v>4667</v>
      </c>
      <c r="B4915" s="2">
        <v>0</v>
      </c>
      <c r="E4915" s="4" t="e">
        <v>#N/A</v>
      </c>
      <c r="F4915" s="4">
        <v>0.18</v>
      </c>
      <c r="K4915" s="4">
        <v>0.17</v>
      </c>
      <c r="L4915" s="4">
        <v>0.32090000000000002</v>
      </c>
      <c r="M4915" s="4">
        <v>0.52769999999999995</v>
      </c>
      <c r="N4915" s="4">
        <v>0.48</v>
      </c>
      <c r="O4915" s="4">
        <v>0.40039999999999998</v>
      </c>
      <c r="P4915" s="4">
        <v>0.50390000000000001</v>
      </c>
    </row>
    <row r="4916" spans="1:16" x14ac:dyDescent="0.25">
      <c r="A4916" t="s">
        <v>4668</v>
      </c>
      <c r="B4916" s="2">
        <v>0</v>
      </c>
      <c r="E4916" s="4" t="e">
        <v>#N/A</v>
      </c>
      <c r="F4916" s="4">
        <v>0.18</v>
      </c>
      <c r="K4916" s="4">
        <v>0.17</v>
      </c>
      <c r="L4916" s="4">
        <v>0.32090000000000002</v>
      </c>
      <c r="M4916" s="4">
        <v>0.52769999999999995</v>
      </c>
      <c r="N4916" s="4">
        <v>0.48</v>
      </c>
      <c r="O4916" s="4">
        <v>0.40039999999999998</v>
      </c>
      <c r="P4916" s="4">
        <v>0.50390000000000001</v>
      </c>
    </row>
    <row r="4917" spans="1:16" x14ac:dyDescent="0.25">
      <c r="A4917" t="s">
        <v>4669</v>
      </c>
      <c r="B4917" s="2">
        <v>0</v>
      </c>
      <c r="E4917" s="4" t="e">
        <v>#N/A</v>
      </c>
      <c r="F4917" s="4">
        <v>0.18</v>
      </c>
      <c r="K4917" s="4">
        <v>0.17</v>
      </c>
      <c r="L4917" s="4">
        <v>0.32090000000000002</v>
      </c>
      <c r="M4917" s="4">
        <v>0.52769999999999995</v>
      </c>
      <c r="N4917" s="4">
        <v>0.48</v>
      </c>
      <c r="O4917" s="4">
        <v>0.40039999999999998</v>
      </c>
      <c r="P4917" s="4">
        <v>0.50390000000000001</v>
      </c>
    </row>
    <row r="4918" spans="1:16" x14ac:dyDescent="0.25">
      <c r="A4918" t="s">
        <v>4670</v>
      </c>
      <c r="B4918" s="2">
        <v>0</v>
      </c>
      <c r="E4918" s="4" t="e">
        <v>#N/A</v>
      </c>
      <c r="F4918" s="4">
        <v>0.18</v>
      </c>
      <c r="K4918" s="4">
        <v>0.17</v>
      </c>
      <c r="L4918" s="4">
        <v>0.32090000000000002</v>
      </c>
      <c r="M4918" s="4">
        <v>0.52769999999999995</v>
      </c>
      <c r="N4918" s="4">
        <v>0.48</v>
      </c>
      <c r="O4918" s="4">
        <v>0.40039999999999998</v>
      </c>
      <c r="P4918" s="4">
        <v>0.50390000000000001</v>
      </c>
    </row>
    <row r="4919" spans="1:16" x14ac:dyDescent="0.25">
      <c r="A4919" t="s">
        <v>4671</v>
      </c>
      <c r="B4919" s="2">
        <v>0</v>
      </c>
      <c r="E4919" s="4" t="e">
        <v>#N/A</v>
      </c>
      <c r="F4919" s="4">
        <v>0.18</v>
      </c>
      <c r="K4919" s="4">
        <v>0.17</v>
      </c>
      <c r="L4919" s="4">
        <v>0.32090000000000002</v>
      </c>
      <c r="M4919" s="4">
        <v>0.52769999999999995</v>
      </c>
      <c r="N4919" s="4">
        <v>0.48</v>
      </c>
      <c r="O4919" s="4">
        <v>0.40039999999999998</v>
      </c>
      <c r="P4919" s="4">
        <v>0.50390000000000001</v>
      </c>
    </row>
    <row r="4920" spans="1:16" x14ac:dyDescent="0.25">
      <c r="A4920" t="s">
        <v>4672</v>
      </c>
      <c r="B4920" s="2">
        <v>0</v>
      </c>
      <c r="E4920" s="4" t="e">
        <v>#N/A</v>
      </c>
      <c r="F4920" s="4">
        <v>0.18</v>
      </c>
      <c r="K4920" s="4">
        <v>0.17</v>
      </c>
      <c r="L4920" s="4">
        <v>0.32090000000000002</v>
      </c>
      <c r="M4920" s="4">
        <v>0.52769999999999995</v>
      </c>
      <c r="N4920" s="4">
        <v>0.48</v>
      </c>
      <c r="O4920" s="4">
        <v>0.40039999999999998</v>
      </c>
      <c r="P4920" s="4">
        <v>0.50390000000000001</v>
      </c>
    </row>
    <row r="4921" spans="1:16" x14ac:dyDescent="0.25">
      <c r="A4921" t="s">
        <v>4673</v>
      </c>
      <c r="B4921" s="2">
        <v>0</v>
      </c>
      <c r="E4921" s="4" t="e">
        <v>#N/A</v>
      </c>
      <c r="F4921" s="4">
        <v>0.18</v>
      </c>
      <c r="K4921" s="4">
        <v>0.17</v>
      </c>
      <c r="L4921" s="4">
        <v>0.32090000000000002</v>
      </c>
      <c r="M4921" s="4">
        <v>0.52769999999999995</v>
      </c>
      <c r="N4921" s="4">
        <v>0.48</v>
      </c>
      <c r="O4921" s="4">
        <v>0.40039999999999998</v>
      </c>
      <c r="P4921" s="4">
        <v>0.50390000000000001</v>
      </c>
    </row>
    <row r="4922" spans="1:16" x14ac:dyDescent="0.25">
      <c r="A4922" t="s">
        <v>4674</v>
      </c>
      <c r="B4922" s="2">
        <v>0</v>
      </c>
      <c r="E4922" s="4" t="e">
        <v>#N/A</v>
      </c>
      <c r="F4922" s="4">
        <v>0.18</v>
      </c>
      <c r="K4922" s="4">
        <v>0.17</v>
      </c>
      <c r="L4922" s="4">
        <v>0.32090000000000002</v>
      </c>
      <c r="M4922" s="4">
        <v>0.52769999999999995</v>
      </c>
      <c r="N4922" s="4">
        <v>0.48</v>
      </c>
      <c r="O4922" s="4">
        <v>0.40039999999999998</v>
      </c>
      <c r="P4922" s="4">
        <v>0.50390000000000001</v>
      </c>
    </row>
    <row r="4923" spans="1:16" x14ac:dyDescent="0.25">
      <c r="A4923" t="s">
        <v>4675</v>
      </c>
      <c r="B4923" s="2">
        <v>0</v>
      </c>
      <c r="E4923" s="4" t="e">
        <v>#N/A</v>
      </c>
      <c r="F4923" s="4">
        <v>0.18</v>
      </c>
      <c r="K4923" s="4">
        <v>0.17</v>
      </c>
      <c r="L4923" s="4">
        <v>0.32090000000000002</v>
      </c>
      <c r="M4923" s="4">
        <v>0.52769999999999995</v>
      </c>
      <c r="N4923" s="4">
        <v>0.48</v>
      </c>
      <c r="O4923" s="4">
        <v>0.40039999999999998</v>
      </c>
      <c r="P4923" s="4">
        <v>0.50390000000000001</v>
      </c>
    </row>
    <row r="4924" spans="1:16" x14ac:dyDescent="0.25">
      <c r="A4924" t="s">
        <v>4676</v>
      </c>
      <c r="B4924" s="2">
        <v>0</v>
      </c>
      <c r="E4924" s="4" t="e">
        <v>#N/A</v>
      </c>
      <c r="F4924" s="4">
        <v>0.18</v>
      </c>
      <c r="K4924" s="4">
        <v>0.17</v>
      </c>
      <c r="L4924" s="4">
        <v>0.32090000000000002</v>
      </c>
      <c r="M4924" s="4">
        <v>0.52769999999999995</v>
      </c>
      <c r="N4924" s="4">
        <v>0.48</v>
      </c>
      <c r="O4924" s="4">
        <v>0.40039999999999998</v>
      </c>
      <c r="P4924" s="4">
        <v>0.50390000000000001</v>
      </c>
    </row>
    <row r="4925" spans="1:16" x14ac:dyDescent="0.25">
      <c r="A4925" t="s">
        <v>4677</v>
      </c>
      <c r="B4925" s="2">
        <v>0</v>
      </c>
      <c r="E4925" s="4" t="e">
        <v>#N/A</v>
      </c>
      <c r="F4925" s="4">
        <v>0.18</v>
      </c>
      <c r="K4925" s="4">
        <v>0.17</v>
      </c>
      <c r="L4925" s="4">
        <v>0.32090000000000002</v>
      </c>
      <c r="M4925" s="4">
        <v>0.52769999999999995</v>
      </c>
      <c r="N4925" s="4">
        <v>0.48</v>
      </c>
      <c r="O4925" s="4">
        <v>0.40039999999999998</v>
      </c>
      <c r="P4925" s="4">
        <v>0.50390000000000001</v>
      </c>
    </row>
    <row r="4926" spans="1:16" x14ac:dyDescent="0.25">
      <c r="A4926" t="s">
        <v>4678</v>
      </c>
      <c r="B4926" s="2">
        <v>0</v>
      </c>
      <c r="E4926" s="4" t="e">
        <v>#N/A</v>
      </c>
      <c r="F4926" s="4">
        <v>0.18</v>
      </c>
      <c r="K4926" s="4">
        <v>0.17</v>
      </c>
      <c r="L4926" s="4">
        <v>0.32090000000000002</v>
      </c>
      <c r="M4926" s="4">
        <v>0.52769999999999995</v>
      </c>
      <c r="N4926" s="4">
        <v>0.48</v>
      </c>
      <c r="O4926" s="4">
        <v>0.40039999999999998</v>
      </c>
      <c r="P4926" s="4">
        <v>0.50390000000000001</v>
      </c>
    </row>
    <row r="4927" spans="1:16" x14ac:dyDescent="0.25">
      <c r="A4927" t="s">
        <v>4679</v>
      </c>
      <c r="B4927" s="2">
        <v>0</v>
      </c>
      <c r="E4927" s="4" t="e">
        <v>#N/A</v>
      </c>
      <c r="F4927" s="4">
        <v>0.18</v>
      </c>
      <c r="K4927" s="4">
        <v>0.17</v>
      </c>
      <c r="L4927" s="4">
        <v>0.32090000000000002</v>
      </c>
      <c r="M4927" s="4">
        <v>0.52769999999999995</v>
      </c>
      <c r="N4927" s="4">
        <v>0.48</v>
      </c>
      <c r="O4927" s="4">
        <v>0.40039999999999998</v>
      </c>
      <c r="P4927" s="4">
        <v>0.50390000000000001</v>
      </c>
    </row>
    <row r="4928" spans="1:16" x14ac:dyDescent="0.25">
      <c r="A4928" t="s">
        <v>4680</v>
      </c>
      <c r="B4928" s="2">
        <v>0</v>
      </c>
      <c r="E4928" s="4" t="e">
        <v>#N/A</v>
      </c>
      <c r="F4928" s="4">
        <v>0.18</v>
      </c>
      <c r="K4928" s="4">
        <v>0.17</v>
      </c>
      <c r="L4928" s="4">
        <v>0.32090000000000002</v>
      </c>
      <c r="M4928" s="4">
        <v>0.52769999999999995</v>
      </c>
      <c r="N4928" s="4">
        <v>0.48</v>
      </c>
      <c r="O4928" s="4">
        <v>0.40039999999999998</v>
      </c>
      <c r="P4928" s="4">
        <v>0.50390000000000001</v>
      </c>
    </row>
    <row r="4929" spans="1:16" x14ac:dyDescent="0.25">
      <c r="A4929" t="s">
        <v>4681</v>
      </c>
      <c r="B4929" s="2">
        <v>0.25</v>
      </c>
      <c r="E4929" s="4" t="e">
        <v>#N/A</v>
      </c>
      <c r="F4929" s="4">
        <v>0.18</v>
      </c>
      <c r="K4929" s="4">
        <v>0.17</v>
      </c>
      <c r="L4929" s="4">
        <v>0.32090000000000002</v>
      </c>
      <c r="M4929" s="4">
        <v>0.52769999999999995</v>
      </c>
      <c r="N4929" s="4">
        <v>0.48</v>
      </c>
      <c r="O4929" s="4">
        <v>0.40039999999999998</v>
      </c>
      <c r="P4929" s="4">
        <v>0.50390000000000001</v>
      </c>
    </row>
    <row r="4930" spans="1:16" x14ac:dyDescent="0.25">
      <c r="A4930" t="s">
        <v>4682</v>
      </c>
      <c r="B4930" s="2">
        <v>0.2</v>
      </c>
      <c r="E4930" s="4" t="e">
        <v>#N/A</v>
      </c>
      <c r="F4930" s="4">
        <v>0.18</v>
      </c>
      <c r="K4930" s="4">
        <v>0.17</v>
      </c>
      <c r="L4930" s="4">
        <v>0.32090000000000002</v>
      </c>
      <c r="M4930" s="4">
        <v>0.52769999999999995</v>
      </c>
      <c r="N4930" s="4">
        <v>0.48</v>
      </c>
      <c r="O4930" s="4">
        <v>0.40039999999999998</v>
      </c>
      <c r="P4930" s="4">
        <v>0.50390000000000001</v>
      </c>
    </row>
    <row r="4931" spans="1:16" x14ac:dyDescent="0.25">
      <c r="A4931" t="s">
        <v>4683</v>
      </c>
      <c r="B4931" s="2">
        <v>0.05</v>
      </c>
      <c r="E4931" s="4" t="e">
        <v>#N/A</v>
      </c>
      <c r="F4931" s="4">
        <v>0.18</v>
      </c>
      <c r="K4931" s="4">
        <v>0.17</v>
      </c>
      <c r="L4931" s="4">
        <v>0.32090000000000002</v>
      </c>
      <c r="M4931" s="4">
        <v>0.52769999999999995</v>
      </c>
      <c r="N4931" s="4">
        <v>0.48</v>
      </c>
      <c r="O4931" s="4">
        <v>0.40039999999999998</v>
      </c>
      <c r="P4931" s="4">
        <v>0.50390000000000001</v>
      </c>
    </row>
    <row r="4932" spans="1:16" x14ac:dyDescent="0.25">
      <c r="A4932" t="s">
        <v>4684</v>
      </c>
      <c r="B4932" s="2">
        <v>0.2</v>
      </c>
      <c r="E4932" s="4" t="e">
        <v>#N/A</v>
      </c>
      <c r="F4932" s="4">
        <v>0.18</v>
      </c>
      <c r="K4932" s="4">
        <v>0.17</v>
      </c>
      <c r="L4932" s="4">
        <v>0.32090000000000002</v>
      </c>
      <c r="M4932" s="4">
        <v>0.52769999999999995</v>
      </c>
      <c r="N4932" s="4">
        <v>0.48</v>
      </c>
      <c r="O4932" s="4">
        <v>0.40039999999999998</v>
      </c>
      <c r="P4932" s="4">
        <v>0.50390000000000001</v>
      </c>
    </row>
    <row r="4933" spans="1:16" x14ac:dyDescent="0.25">
      <c r="A4933" t="s">
        <v>4685</v>
      </c>
      <c r="B4933" s="2">
        <v>0.2</v>
      </c>
      <c r="E4933" s="4" t="e">
        <v>#N/A</v>
      </c>
      <c r="F4933" s="4">
        <v>0.18</v>
      </c>
      <c r="K4933" s="4">
        <v>0.17</v>
      </c>
      <c r="L4933" s="4">
        <v>0.32090000000000002</v>
      </c>
      <c r="M4933" s="4">
        <v>0.52769999999999995</v>
      </c>
      <c r="N4933" s="4">
        <v>0.48</v>
      </c>
      <c r="O4933" s="4">
        <v>0.40039999999999998</v>
      </c>
      <c r="P4933" s="4">
        <v>0.50390000000000001</v>
      </c>
    </row>
    <row r="4934" spans="1:16" x14ac:dyDescent="0.25">
      <c r="A4934" t="s">
        <v>4686</v>
      </c>
      <c r="B4934" s="2">
        <v>0.2</v>
      </c>
      <c r="E4934" s="4" t="e">
        <v>#N/A</v>
      </c>
      <c r="F4934" s="4">
        <v>0.18</v>
      </c>
      <c r="K4934" s="4">
        <v>0.17</v>
      </c>
      <c r="L4934" s="4">
        <v>0.32090000000000002</v>
      </c>
      <c r="M4934" s="4">
        <v>0.52769999999999995</v>
      </c>
      <c r="N4934" s="4">
        <v>0.48</v>
      </c>
      <c r="O4934" s="4">
        <v>0.40039999999999998</v>
      </c>
      <c r="P4934" s="4">
        <v>0.50390000000000001</v>
      </c>
    </row>
    <row r="4935" spans="1:16" x14ac:dyDescent="0.25">
      <c r="A4935" t="s">
        <v>4687</v>
      </c>
      <c r="B4935" s="2">
        <v>0.2</v>
      </c>
      <c r="E4935" s="4" t="e">
        <v>#N/A</v>
      </c>
      <c r="F4935" s="4">
        <v>0.18</v>
      </c>
      <c r="K4935" s="4">
        <v>0.17</v>
      </c>
      <c r="L4935" s="4">
        <v>0.32090000000000002</v>
      </c>
      <c r="M4935" s="4">
        <v>0.52769999999999995</v>
      </c>
      <c r="N4935" s="4">
        <v>0.48</v>
      </c>
      <c r="O4935" s="4">
        <v>0.40039999999999998</v>
      </c>
      <c r="P4935" s="4">
        <v>0.50390000000000001</v>
      </c>
    </row>
    <row r="4936" spans="1:16" x14ac:dyDescent="0.25">
      <c r="A4936" t="s">
        <v>4688</v>
      </c>
      <c r="B4936" s="2">
        <v>0.2</v>
      </c>
      <c r="E4936" s="4" t="e">
        <v>#N/A</v>
      </c>
      <c r="F4936" s="4">
        <v>0.18</v>
      </c>
      <c r="K4936" s="4">
        <v>0.17</v>
      </c>
      <c r="L4936" s="4">
        <v>0.32090000000000002</v>
      </c>
      <c r="M4936" s="4">
        <v>0.52769999999999995</v>
      </c>
      <c r="N4936" s="4">
        <v>0.48</v>
      </c>
      <c r="O4936" s="4">
        <v>0.40039999999999998</v>
      </c>
      <c r="P4936" s="4">
        <v>0.50390000000000001</v>
      </c>
    </row>
    <row r="4937" spans="1:16" x14ac:dyDescent="0.25">
      <c r="A4937" t="s">
        <v>4689</v>
      </c>
      <c r="B4937" s="2">
        <v>0.2</v>
      </c>
      <c r="E4937" s="4" t="e">
        <v>#N/A</v>
      </c>
      <c r="F4937" s="4">
        <v>0.18</v>
      </c>
      <c r="K4937" s="4">
        <v>0.17</v>
      </c>
      <c r="L4937" s="4">
        <v>0.32090000000000002</v>
      </c>
      <c r="M4937" s="4">
        <v>0.52769999999999995</v>
      </c>
      <c r="N4937" s="4">
        <v>0.48</v>
      </c>
      <c r="O4937" s="4">
        <v>0.40039999999999998</v>
      </c>
      <c r="P4937" s="4">
        <v>0.50390000000000001</v>
      </c>
    </row>
    <row r="4938" spans="1:16" x14ac:dyDescent="0.25">
      <c r="A4938" t="s">
        <v>4690</v>
      </c>
      <c r="B4938" s="2">
        <v>0.3</v>
      </c>
      <c r="E4938" s="4" t="e">
        <v>#N/A</v>
      </c>
      <c r="F4938" s="4">
        <v>0.18</v>
      </c>
      <c r="K4938" s="4">
        <v>0.17</v>
      </c>
      <c r="L4938" s="4">
        <v>0.32090000000000002</v>
      </c>
      <c r="M4938" s="4">
        <v>0.52769999999999995</v>
      </c>
      <c r="N4938" s="4">
        <v>0.48</v>
      </c>
      <c r="O4938" s="4">
        <v>0.40039999999999998</v>
      </c>
      <c r="P4938" s="4">
        <v>0.50390000000000001</v>
      </c>
    </row>
    <row r="4939" spans="1:16" x14ac:dyDescent="0.25">
      <c r="A4939" t="s">
        <v>4691</v>
      </c>
      <c r="B4939" s="2">
        <v>0.1</v>
      </c>
      <c r="E4939" s="4" t="e">
        <v>#N/A</v>
      </c>
      <c r="F4939" s="4">
        <v>0.18</v>
      </c>
      <c r="K4939" s="4">
        <v>0.17</v>
      </c>
      <c r="L4939" s="4">
        <v>0.32090000000000002</v>
      </c>
      <c r="M4939" s="4">
        <v>0.52769999999999995</v>
      </c>
      <c r="N4939" s="4">
        <v>0.48</v>
      </c>
      <c r="O4939" s="4">
        <v>0.40039999999999998</v>
      </c>
      <c r="P4939" s="4">
        <v>0.50390000000000001</v>
      </c>
    </row>
    <row r="4940" spans="1:16" x14ac:dyDescent="0.25">
      <c r="A4940" t="s">
        <v>4692</v>
      </c>
      <c r="B4940" s="2">
        <v>0.3</v>
      </c>
      <c r="E4940" s="4" t="e">
        <v>#N/A</v>
      </c>
      <c r="F4940" s="4">
        <v>0.18</v>
      </c>
      <c r="K4940" s="4">
        <v>0.17</v>
      </c>
      <c r="L4940" s="4">
        <v>0.32090000000000002</v>
      </c>
      <c r="M4940" s="4">
        <v>0.52769999999999995</v>
      </c>
      <c r="N4940" s="4">
        <v>0.48</v>
      </c>
      <c r="O4940" s="4">
        <v>0.40039999999999998</v>
      </c>
      <c r="P4940" s="4">
        <v>0.50390000000000001</v>
      </c>
    </row>
    <row r="4941" spans="1:16" x14ac:dyDescent="0.25">
      <c r="A4941" t="s">
        <v>4693</v>
      </c>
      <c r="B4941" s="2">
        <v>0.1</v>
      </c>
      <c r="E4941" s="4" t="e">
        <v>#N/A</v>
      </c>
      <c r="F4941" s="4">
        <v>0.18</v>
      </c>
      <c r="K4941" s="4">
        <v>0.17</v>
      </c>
      <c r="L4941" s="4">
        <v>0.32090000000000002</v>
      </c>
      <c r="M4941" s="4">
        <v>0.52769999999999995</v>
      </c>
      <c r="N4941" s="4">
        <v>0.48</v>
      </c>
      <c r="O4941" s="4">
        <v>0.40039999999999998</v>
      </c>
      <c r="P4941" s="4">
        <v>0.50390000000000001</v>
      </c>
    </row>
    <row r="4942" spans="1:16" x14ac:dyDescent="0.25">
      <c r="A4942" t="s">
        <v>4694</v>
      </c>
      <c r="B4942" s="2">
        <v>0</v>
      </c>
      <c r="E4942" s="4" t="e">
        <v>#N/A</v>
      </c>
      <c r="F4942" s="4">
        <v>0.18</v>
      </c>
      <c r="K4942" s="4">
        <v>0.17</v>
      </c>
      <c r="L4942" s="4">
        <v>0.32090000000000002</v>
      </c>
      <c r="M4942" s="4">
        <v>0.52769999999999995</v>
      </c>
      <c r="N4942" s="4">
        <v>0.48</v>
      </c>
      <c r="O4942" s="4">
        <v>0.40039999999999998</v>
      </c>
      <c r="P4942" s="4">
        <v>0.50390000000000001</v>
      </c>
    </row>
    <row r="4943" spans="1:16" x14ac:dyDescent="0.25">
      <c r="A4943" t="s">
        <v>4695</v>
      </c>
      <c r="B4943" s="2">
        <v>0.2</v>
      </c>
      <c r="E4943" s="4" t="e">
        <v>#N/A</v>
      </c>
      <c r="F4943" s="4">
        <v>0.18</v>
      </c>
      <c r="K4943" s="4">
        <v>0.17</v>
      </c>
      <c r="L4943" s="4">
        <v>0.32090000000000002</v>
      </c>
      <c r="M4943" s="4">
        <v>0.52769999999999995</v>
      </c>
      <c r="N4943" s="4">
        <v>0.48</v>
      </c>
      <c r="O4943" s="4">
        <v>0.40039999999999998</v>
      </c>
      <c r="P4943" s="4">
        <v>0.50390000000000001</v>
      </c>
    </row>
    <row r="4944" spans="1:16" x14ac:dyDescent="0.25">
      <c r="A4944" t="s">
        <v>4696</v>
      </c>
      <c r="B4944" s="2">
        <v>0.2</v>
      </c>
      <c r="E4944" s="4" t="e">
        <v>#N/A</v>
      </c>
      <c r="F4944" s="4">
        <v>0.18</v>
      </c>
      <c r="K4944" s="4">
        <v>0.17</v>
      </c>
      <c r="L4944" s="4">
        <v>0.32090000000000002</v>
      </c>
      <c r="M4944" s="4">
        <v>0.52769999999999995</v>
      </c>
      <c r="N4944" s="4">
        <v>0.48</v>
      </c>
      <c r="O4944" s="4">
        <v>0.40039999999999998</v>
      </c>
      <c r="P4944" s="4">
        <v>0.50390000000000001</v>
      </c>
    </row>
    <row r="4945" spans="1:16" x14ac:dyDescent="0.25">
      <c r="A4945" t="s">
        <v>4697</v>
      </c>
      <c r="B4945" s="2">
        <v>0</v>
      </c>
      <c r="E4945" s="4" t="e">
        <v>#N/A</v>
      </c>
      <c r="F4945" s="4">
        <v>0.18</v>
      </c>
      <c r="K4945" s="4">
        <v>0.17</v>
      </c>
      <c r="L4945" s="4">
        <v>0.32090000000000002</v>
      </c>
      <c r="M4945" s="4">
        <v>0.52769999999999995</v>
      </c>
      <c r="N4945" s="4">
        <v>0.48</v>
      </c>
      <c r="O4945" s="4">
        <v>0.40039999999999998</v>
      </c>
      <c r="P4945" s="4">
        <v>0.50390000000000001</v>
      </c>
    </row>
    <row r="4946" spans="1:16" x14ac:dyDescent="0.25">
      <c r="A4946" t="s">
        <v>4698</v>
      </c>
      <c r="B4946" s="2">
        <v>0</v>
      </c>
      <c r="E4946" s="4" t="e">
        <v>#N/A</v>
      </c>
      <c r="F4946" s="4">
        <v>0.18</v>
      </c>
      <c r="K4946" s="4">
        <v>0.17</v>
      </c>
      <c r="L4946" s="4">
        <v>0.32090000000000002</v>
      </c>
      <c r="M4946" s="4">
        <v>0.52769999999999995</v>
      </c>
      <c r="N4946" s="4">
        <v>0.48</v>
      </c>
      <c r="O4946" s="4">
        <v>0.40039999999999998</v>
      </c>
      <c r="P4946" s="4">
        <v>0.50390000000000001</v>
      </c>
    </row>
    <row r="4947" spans="1:16" x14ac:dyDescent="0.25">
      <c r="A4947" t="s">
        <v>4699</v>
      </c>
      <c r="B4947" s="2">
        <v>0</v>
      </c>
      <c r="E4947" s="4" t="e">
        <v>#N/A</v>
      </c>
      <c r="F4947" s="4">
        <v>0.18</v>
      </c>
      <c r="K4947" s="4">
        <v>0.17</v>
      </c>
      <c r="L4947" s="4">
        <v>0.32090000000000002</v>
      </c>
      <c r="M4947" s="4">
        <v>0.52769999999999995</v>
      </c>
      <c r="N4947" s="4">
        <v>0.48</v>
      </c>
      <c r="O4947" s="4">
        <v>0.40039999999999998</v>
      </c>
      <c r="P4947" s="4">
        <v>0.50390000000000001</v>
      </c>
    </row>
    <row r="4948" spans="1:16" x14ac:dyDescent="0.25">
      <c r="A4948" t="s">
        <v>4700</v>
      </c>
      <c r="B4948" s="2">
        <v>0.15</v>
      </c>
      <c r="E4948" s="4" t="e">
        <v>#N/A</v>
      </c>
      <c r="F4948" s="4">
        <v>0.18</v>
      </c>
      <c r="K4948" s="4">
        <v>0.17</v>
      </c>
      <c r="L4948" s="4">
        <v>0.32090000000000002</v>
      </c>
      <c r="M4948" s="4">
        <v>0.52769999999999995</v>
      </c>
      <c r="N4948" s="4">
        <v>0.48</v>
      </c>
      <c r="O4948" s="4">
        <v>0.40039999999999998</v>
      </c>
      <c r="P4948" s="4">
        <v>0.50390000000000001</v>
      </c>
    </row>
    <row r="4949" spans="1:16" x14ac:dyDescent="0.25">
      <c r="A4949" t="s">
        <v>4701</v>
      </c>
      <c r="B4949" s="2">
        <v>0.15</v>
      </c>
      <c r="E4949" s="4" t="e">
        <v>#N/A</v>
      </c>
      <c r="F4949" s="4">
        <v>0.18</v>
      </c>
      <c r="K4949" s="4">
        <v>0.17</v>
      </c>
      <c r="L4949" s="4">
        <v>0.32090000000000002</v>
      </c>
      <c r="M4949" s="4">
        <v>0.52769999999999995</v>
      </c>
      <c r="N4949" s="4">
        <v>0.48</v>
      </c>
      <c r="O4949" s="4">
        <v>0.40039999999999998</v>
      </c>
      <c r="P4949" s="4">
        <v>0.50390000000000001</v>
      </c>
    </row>
    <row r="4950" spans="1:16" x14ac:dyDescent="0.25">
      <c r="A4950" t="s">
        <v>4702</v>
      </c>
      <c r="B4950" s="2">
        <v>0.15</v>
      </c>
      <c r="E4950" s="4" t="e">
        <v>#N/A</v>
      </c>
      <c r="F4950" s="4">
        <v>0.18</v>
      </c>
      <c r="K4950" s="4">
        <v>0.17</v>
      </c>
      <c r="L4950" s="4">
        <v>0.32090000000000002</v>
      </c>
      <c r="M4950" s="4">
        <v>0.52769999999999995</v>
      </c>
      <c r="N4950" s="4">
        <v>0.48</v>
      </c>
      <c r="O4950" s="4">
        <v>0.40039999999999998</v>
      </c>
      <c r="P4950" s="4">
        <v>0.50390000000000001</v>
      </c>
    </row>
    <row r="4951" spans="1:16" x14ac:dyDescent="0.25">
      <c r="A4951" t="s">
        <v>4703</v>
      </c>
      <c r="B4951" s="2">
        <v>0.15</v>
      </c>
      <c r="E4951" s="4" t="e">
        <v>#N/A</v>
      </c>
      <c r="F4951" s="4">
        <v>0.18</v>
      </c>
      <c r="K4951" s="4">
        <v>0.17</v>
      </c>
      <c r="L4951" s="4">
        <v>0.32090000000000002</v>
      </c>
      <c r="M4951" s="4">
        <v>0.52769999999999995</v>
      </c>
      <c r="N4951" s="4">
        <v>0.48</v>
      </c>
      <c r="O4951" s="4">
        <v>0.40039999999999998</v>
      </c>
      <c r="P4951" s="4">
        <v>0.50390000000000001</v>
      </c>
    </row>
    <row r="4952" spans="1:16" x14ac:dyDescent="0.25">
      <c r="A4952" t="s">
        <v>4704</v>
      </c>
      <c r="B4952" s="2">
        <v>0.15</v>
      </c>
      <c r="E4952" s="4" t="e">
        <v>#N/A</v>
      </c>
      <c r="F4952" s="4">
        <v>0.18</v>
      </c>
      <c r="K4952" s="4">
        <v>0.17</v>
      </c>
      <c r="L4952" s="4">
        <v>0.32090000000000002</v>
      </c>
      <c r="M4952" s="4">
        <v>0.52769999999999995</v>
      </c>
      <c r="N4952" s="4">
        <v>0.48</v>
      </c>
      <c r="O4952" s="4">
        <v>0.40039999999999998</v>
      </c>
      <c r="P4952" s="4">
        <v>0.50390000000000001</v>
      </c>
    </row>
    <row r="4953" spans="1:16" x14ac:dyDescent="0.25">
      <c r="A4953" t="s">
        <v>4705</v>
      </c>
      <c r="B4953" s="2">
        <v>0.15</v>
      </c>
      <c r="E4953" s="4" t="e">
        <v>#N/A</v>
      </c>
      <c r="F4953" s="4">
        <v>0.18</v>
      </c>
      <c r="K4953" s="4">
        <v>0.17</v>
      </c>
      <c r="L4953" s="4">
        <v>0.32090000000000002</v>
      </c>
      <c r="M4953" s="4">
        <v>0.52769999999999995</v>
      </c>
      <c r="N4953" s="4">
        <v>0.48</v>
      </c>
      <c r="O4953" s="4">
        <v>0.40039999999999998</v>
      </c>
      <c r="P4953" s="4">
        <v>0.50390000000000001</v>
      </c>
    </row>
    <row r="4954" spans="1:16" x14ac:dyDescent="0.25">
      <c r="A4954" t="s">
        <v>4706</v>
      </c>
      <c r="B4954" s="2">
        <v>0.15</v>
      </c>
      <c r="E4954" s="4" t="e">
        <v>#N/A</v>
      </c>
      <c r="F4954" s="4">
        <v>0.18</v>
      </c>
      <c r="K4954" s="4">
        <v>0.17</v>
      </c>
      <c r="L4954" s="4">
        <v>0.32090000000000002</v>
      </c>
      <c r="M4954" s="4">
        <v>0.52769999999999995</v>
      </c>
      <c r="N4954" s="4">
        <v>0.48</v>
      </c>
      <c r="O4954" s="4">
        <v>0.40039999999999998</v>
      </c>
      <c r="P4954" s="4">
        <v>0.50390000000000001</v>
      </c>
    </row>
    <row r="4955" spans="1:16" x14ac:dyDescent="0.25">
      <c r="A4955" t="s">
        <v>4707</v>
      </c>
      <c r="B4955" s="2">
        <v>0.15</v>
      </c>
      <c r="E4955" s="4" t="e">
        <v>#N/A</v>
      </c>
      <c r="F4955" s="4">
        <v>0.18</v>
      </c>
      <c r="K4955" s="4">
        <v>0.17</v>
      </c>
      <c r="L4955" s="4">
        <v>0.32090000000000002</v>
      </c>
      <c r="M4955" s="4">
        <v>0.52769999999999995</v>
      </c>
      <c r="N4955" s="4">
        <v>0.48</v>
      </c>
      <c r="O4955" s="4">
        <v>0.40039999999999998</v>
      </c>
      <c r="P4955" s="4">
        <v>0.50390000000000001</v>
      </c>
    </row>
    <row r="4956" spans="1:16" x14ac:dyDescent="0.25">
      <c r="A4956" t="s">
        <v>4708</v>
      </c>
      <c r="B4956" s="2">
        <v>0.15</v>
      </c>
      <c r="E4956" s="4" t="e">
        <v>#N/A</v>
      </c>
      <c r="F4956" s="4">
        <v>0.18</v>
      </c>
      <c r="K4956" s="4">
        <v>0.17</v>
      </c>
      <c r="L4956" s="4">
        <v>0.32090000000000002</v>
      </c>
      <c r="M4956" s="4">
        <v>0.52769999999999995</v>
      </c>
      <c r="N4956" s="4">
        <v>0.48</v>
      </c>
      <c r="O4956" s="4">
        <v>0.40039999999999998</v>
      </c>
      <c r="P4956" s="4">
        <v>0.50390000000000001</v>
      </c>
    </row>
    <row r="4957" spans="1:16" x14ac:dyDescent="0.25">
      <c r="A4957" t="s">
        <v>4709</v>
      </c>
      <c r="B4957" s="2">
        <v>0.15</v>
      </c>
      <c r="E4957" s="4" t="e">
        <v>#N/A</v>
      </c>
      <c r="F4957" s="4">
        <v>0.18</v>
      </c>
      <c r="K4957" s="4">
        <v>0.17</v>
      </c>
      <c r="L4957" s="4">
        <v>0.32090000000000002</v>
      </c>
      <c r="M4957" s="4">
        <v>0.52769999999999995</v>
      </c>
      <c r="N4957" s="4">
        <v>0.48</v>
      </c>
      <c r="O4957" s="4">
        <v>0.40039999999999998</v>
      </c>
      <c r="P4957" s="4">
        <v>0.50390000000000001</v>
      </c>
    </row>
    <row r="4958" spans="1:16" x14ac:dyDescent="0.25">
      <c r="A4958" t="s">
        <v>4710</v>
      </c>
      <c r="B4958" s="2">
        <v>0.15</v>
      </c>
      <c r="E4958" s="4" t="e">
        <v>#N/A</v>
      </c>
      <c r="F4958" s="4">
        <v>0.18</v>
      </c>
      <c r="K4958" s="4">
        <v>0.17</v>
      </c>
      <c r="L4958" s="4">
        <v>0.32090000000000002</v>
      </c>
      <c r="M4958" s="4">
        <v>0.52769999999999995</v>
      </c>
      <c r="N4958" s="4">
        <v>0.48</v>
      </c>
      <c r="O4958" s="4">
        <v>0.40039999999999998</v>
      </c>
      <c r="P4958" s="4">
        <v>0.50390000000000001</v>
      </c>
    </row>
    <row r="4959" spans="1:16" x14ac:dyDescent="0.25">
      <c r="A4959" t="s">
        <v>4711</v>
      </c>
      <c r="B4959" s="2">
        <v>0.15</v>
      </c>
      <c r="E4959" s="4" t="e">
        <v>#N/A</v>
      </c>
      <c r="F4959" s="4">
        <v>0.18</v>
      </c>
      <c r="K4959" s="4">
        <v>0.17</v>
      </c>
      <c r="L4959" s="4">
        <v>0.32090000000000002</v>
      </c>
      <c r="M4959" s="4">
        <v>0.52769999999999995</v>
      </c>
      <c r="N4959" s="4">
        <v>0.48</v>
      </c>
      <c r="O4959" s="4">
        <v>0.40039999999999998</v>
      </c>
      <c r="P4959" s="4">
        <v>0.50390000000000001</v>
      </c>
    </row>
    <row r="4960" spans="1:16" x14ac:dyDescent="0.25">
      <c r="A4960" t="s">
        <v>4712</v>
      </c>
      <c r="B4960" s="2">
        <v>0.15</v>
      </c>
      <c r="E4960" s="4" t="e">
        <v>#N/A</v>
      </c>
      <c r="F4960" s="4">
        <v>0.18</v>
      </c>
      <c r="K4960" s="4">
        <v>0.17</v>
      </c>
      <c r="L4960" s="4">
        <v>0.32090000000000002</v>
      </c>
      <c r="M4960" s="4">
        <v>0.52769999999999995</v>
      </c>
      <c r="N4960" s="4">
        <v>0.48</v>
      </c>
      <c r="O4960" s="4">
        <v>0.40039999999999998</v>
      </c>
      <c r="P4960" s="4">
        <v>0.50390000000000001</v>
      </c>
    </row>
    <row r="4961" spans="1:16" x14ac:dyDescent="0.25">
      <c r="A4961" t="s">
        <v>4713</v>
      </c>
      <c r="B4961" s="2">
        <v>0</v>
      </c>
      <c r="E4961" s="4" t="e">
        <v>#N/A</v>
      </c>
      <c r="F4961" s="4">
        <v>0.18</v>
      </c>
      <c r="K4961" s="4">
        <v>0.17</v>
      </c>
      <c r="L4961" s="4">
        <v>0.32090000000000002</v>
      </c>
      <c r="M4961" s="4">
        <v>0.52769999999999995</v>
      </c>
      <c r="N4961" s="4">
        <v>0.48</v>
      </c>
      <c r="O4961" s="4">
        <v>0.40039999999999998</v>
      </c>
      <c r="P4961" s="4">
        <v>0.50390000000000001</v>
      </c>
    </row>
    <row r="4962" spans="1:16" x14ac:dyDescent="0.25">
      <c r="A4962" t="s">
        <v>4714</v>
      </c>
      <c r="B4962" s="2">
        <v>0</v>
      </c>
      <c r="E4962" s="4" t="e">
        <v>#N/A</v>
      </c>
      <c r="F4962" s="4">
        <v>0.18</v>
      </c>
      <c r="K4962" s="4">
        <v>0.17</v>
      </c>
      <c r="L4962" s="4">
        <v>0.32090000000000002</v>
      </c>
      <c r="M4962" s="4">
        <v>0.52769999999999995</v>
      </c>
      <c r="N4962" s="4">
        <v>0.48</v>
      </c>
      <c r="O4962" s="4">
        <v>0.40039999999999998</v>
      </c>
      <c r="P4962" s="4">
        <v>0.50390000000000001</v>
      </c>
    </row>
    <row r="4963" spans="1:16" x14ac:dyDescent="0.25">
      <c r="A4963" t="s">
        <v>4715</v>
      </c>
      <c r="B4963" s="2">
        <v>0.15</v>
      </c>
      <c r="E4963" s="4" t="e">
        <v>#N/A</v>
      </c>
      <c r="F4963" s="4">
        <v>0.18</v>
      </c>
      <c r="K4963" s="4">
        <v>0.17</v>
      </c>
      <c r="L4963" s="4">
        <v>0.32090000000000002</v>
      </c>
      <c r="M4963" s="4">
        <v>0.52769999999999995</v>
      </c>
      <c r="N4963" s="4">
        <v>0.48</v>
      </c>
      <c r="O4963" s="4">
        <v>0.40039999999999998</v>
      </c>
      <c r="P4963" s="4">
        <v>0.50390000000000001</v>
      </c>
    </row>
    <row r="4964" spans="1:16" x14ac:dyDescent="0.25">
      <c r="A4964" t="s">
        <v>4716</v>
      </c>
      <c r="B4964" s="2">
        <v>0.15</v>
      </c>
      <c r="E4964" s="4" t="e">
        <v>#N/A</v>
      </c>
      <c r="F4964" s="4">
        <v>0.18</v>
      </c>
      <c r="K4964" s="4">
        <v>0.17</v>
      </c>
      <c r="L4964" s="4">
        <v>0.32090000000000002</v>
      </c>
      <c r="M4964" s="4">
        <v>0.52769999999999995</v>
      </c>
      <c r="N4964" s="4">
        <v>0.48</v>
      </c>
      <c r="O4964" s="4">
        <v>0.40039999999999998</v>
      </c>
      <c r="P4964" s="4">
        <v>0.50390000000000001</v>
      </c>
    </row>
    <row r="4965" spans="1:16" x14ac:dyDescent="0.25">
      <c r="A4965" t="s">
        <v>4717</v>
      </c>
      <c r="B4965" s="2">
        <v>0.15</v>
      </c>
      <c r="E4965" s="4" t="e">
        <v>#N/A</v>
      </c>
      <c r="F4965" s="4">
        <v>0.18</v>
      </c>
      <c r="K4965" s="4">
        <v>0.17</v>
      </c>
      <c r="L4965" s="4">
        <v>0.32090000000000002</v>
      </c>
      <c r="M4965" s="4">
        <v>0.52769999999999995</v>
      </c>
      <c r="N4965" s="4">
        <v>0.48</v>
      </c>
      <c r="O4965" s="4">
        <v>0.40039999999999998</v>
      </c>
      <c r="P4965" s="4">
        <v>0.50390000000000001</v>
      </c>
    </row>
    <row r="4966" spans="1:16" x14ac:dyDescent="0.25">
      <c r="A4966" t="s">
        <v>4718</v>
      </c>
      <c r="B4966" s="2">
        <v>0.15</v>
      </c>
      <c r="E4966" s="4" t="e">
        <v>#N/A</v>
      </c>
      <c r="F4966" s="4">
        <v>0.18</v>
      </c>
      <c r="K4966" s="4">
        <v>0.17</v>
      </c>
      <c r="L4966" s="4">
        <v>0.32090000000000002</v>
      </c>
      <c r="M4966" s="4">
        <v>0.52769999999999995</v>
      </c>
      <c r="N4966" s="4">
        <v>0.48</v>
      </c>
      <c r="O4966" s="4">
        <v>0.40039999999999998</v>
      </c>
      <c r="P4966" s="4">
        <v>0.50390000000000001</v>
      </c>
    </row>
    <row r="4967" spans="1:16" x14ac:dyDescent="0.25">
      <c r="A4967" t="s">
        <v>4719</v>
      </c>
      <c r="B4967" s="2">
        <v>0.15</v>
      </c>
      <c r="E4967" s="4" t="e">
        <v>#N/A</v>
      </c>
      <c r="F4967" s="4">
        <v>0.18</v>
      </c>
      <c r="K4967" s="4">
        <v>0.17</v>
      </c>
      <c r="L4967" s="4">
        <v>0.32090000000000002</v>
      </c>
      <c r="M4967" s="4">
        <v>0.52769999999999995</v>
      </c>
      <c r="N4967" s="4">
        <v>0.48</v>
      </c>
      <c r="O4967" s="4">
        <v>0.40039999999999998</v>
      </c>
      <c r="P4967" s="4">
        <v>0.50390000000000001</v>
      </c>
    </row>
    <row r="4968" spans="1:16" x14ac:dyDescent="0.25">
      <c r="A4968" t="s">
        <v>4720</v>
      </c>
      <c r="B4968" s="2">
        <v>0.15</v>
      </c>
      <c r="E4968" s="4" t="e">
        <v>#N/A</v>
      </c>
      <c r="F4968" s="4">
        <v>0.18</v>
      </c>
      <c r="K4968" s="4">
        <v>0.17</v>
      </c>
      <c r="L4968" s="4">
        <v>0.32090000000000002</v>
      </c>
      <c r="M4968" s="4">
        <v>0.52769999999999995</v>
      </c>
      <c r="N4968" s="4">
        <v>0.48</v>
      </c>
      <c r="O4968" s="4">
        <v>0.40039999999999998</v>
      </c>
      <c r="P4968" s="4">
        <v>0.50390000000000001</v>
      </c>
    </row>
    <row r="4969" spans="1:16" x14ac:dyDescent="0.25">
      <c r="A4969" t="s">
        <v>4721</v>
      </c>
      <c r="B4969" s="2">
        <v>0.15</v>
      </c>
      <c r="E4969" s="4" t="e">
        <v>#N/A</v>
      </c>
      <c r="F4969" s="4">
        <v>0.18</v>
      </c>
      <c r="K4969" s="4">
        <v>0.17</v>
      </c>
      <c r="L4969" s="4">
        <v>0.32090000000000002</v>
      </c>
      <c r="M4969" s="4">
        <v>0.52769999999999995</v>
      </c>
      <c r="N4969" s="4">
        <v>0.48</v>
      </c>
      <c r="O4969" s="4">
        <v>0.40039999999999998</v>
      </c>
      <c r="P4969" s="4">
        <v>0.50390000000000001</v>
      </c>
    </row>
    <row r="4970" spans="1:16" x14ac:dyDescent="0.25">
      <c r="A4970" t="s">
        <v>4722</v>
      </c>
      <c r="B4970" s="2">
        <v>0.15</v>
      </c>
      <c r="E4970" s="4" t="e">
        <v>#N/A</v>
      </c>
      <c r="F4970" s="4">
        <v>0.18</v>
      </c>
      <c r="K4970" s="4">
        <v>0.17</v>
      </c>
      <c r="L4970" s="4">
        <v>0.32090000000000002</v>
      </c>
      <c r="M4970" s="4">
        <v>0.52769999999999995</v>
      </c>
      <c r="N4970" s="4">
        <v>0.48</v>
      </c>
      <c r="O4970" s="4">
        <v>0.40039999999999998</v>
      </c>
      <c r="P4970" s="4">
        <v>0.50390000000000001</v>
      </c>
    </row>
    <row r="4971" spans="1:16" x14ac:dyDescent="0.25">
      <c r="A4971" t="s">
        <v>4723</v>
      </c>
      <c r="B4971" s="2">
        <v>0.15</v>
      </c>
      <c r="E4971" s="4" t="e">
        <v>#N/A</v>
      </c>
      <c r="F4971" s="4">
        <v>0.18</v>
      </c>
      <c r="K4971" s="4">
        <v>0.17</v>
      </c>
      <c r="L4971" s="4">
        <v>0.32090000000000002</v>
      </c>
      <c r="M4971" s="4">
        <v>0.52769999999999995</v>
      </c>
      <c r="N4971" s="4">
        <v>0.48</v>
      </c>
      <c r="O4971" s="4">
        <v>0.40039999999999998</v>
      </c>
      <c r="P4971" s="4">
        <v>0.50390000000000001</v>
      </c>
    </row>
    <row r="4972" spans="1:16" x14ac:dyDescent="0.25">
      <c r="A4972" t="s">
        <v>4724</v>
      </c>
      <c r="B4972" s="2">
        <v>0.15</v>
      </c>
      <c r="E4972" s="4" t="e">
        <v>#N/A</v>
      </c>
      <c r="F4972" s="4">
        <v>0.18</v>
      </c>
      <c r="K4972" s="4">
        <v>0.17</v>
      </c>
      <c r="L4972" s="4">
        <v>0.32090000000000002</v>
      </c>
      <c r="M4972" s="4">
        <v>0.52769999999999995</v>
      </c>
      <c r="N4972" s="4">
        <v>0.48</v>
      </c>
      <c r="O4972" s="4">
        <v>0.40039999999999998</v>
      </c>
      <c r="P4972" s="4">
        <v>0.50390000000000001</v>
      </c>
    </row>
    <row r="4973" spans="1:16" x14ac:dyDescent="0.25">
      <c r="A4973" t="s">
        <v>4725</v>
      </c>
      <c r="B4973" s="2">
        <v>0.15</v>
      </c>
      <c r="E4973" s="4" t="e">
        <v>#N/A</v>
      </c>
      <c r="F4973" s="4">
        <v>0.18</v>
      </c>
      <c r="K4973" s="4">
        <v>0.17</v>
      </c>
      <c r="L4973" s="4">
        <v>0.32090000000000002</v>
      </c>
      <c r="M4973" s="4">
        <v>0.52769999999999995</v>
      </c>
      <c r="N4973" s="4">
        <v>0.48</v>
      </c>
      <c r="O4973" s="4">
        <v>0.40039999999999998</v>
      </c>
      <c r="P4973" s="4">
        <v>0.50390000000000001</v>
      </c>
    </row>
    <row r="4974" spans="1:16" x14ac:dyDescent="0.25">
      <c r="A4974" t="s">
        <v>4726</v>
      </c>
      <c r="B4974" s="2">
        <v>0.15</v>
      </c>
      <c r="E4974" s="4" t="e">
        <v>#N/A</v>
      </c>
      <c r="F4974" s="4">
        <v>0.18</v>
      </c>
      <c r="K4974" s="4">
        <v>0.17</v>
      </c>
      <c r="L4974" s="4">
        <v>0.32090000000000002</v>
      </c>
      <c r="M4974" s="4">
        <v>0.52769999999999995</v>
      </c>
      <c r="N4974" s="4">
        <v>0.48</v>
      </c>
      <c r="O4974" s="4">
        <v>0.40039999999999998</v>
      </c>
      <c r="P4974" s="4">
        <v>0.50390000000000001</v>
      </c>
    </row>
    <row r="4975" spans="1:16" x14ac:dyDescent="0.25">
      <c r="A4975" t="s">
        <v>4727</v>
      </c>
      <c r="B4975" s="2">
        <v>0.15</v>
      </c>
      <c r="E4975" s="4" t="e">
        <v>#N/A</v>
      </c>
      <c r="F4975" s="4">
        <v>0.18</v>
      </c>
      <c r="K4975" s="4">
        <v>0.17</v>
      </c>
      <c r="L4975" s="4">
        <v>0.32090000000000002</v>
      </c>
      <c r="M4975" s="4">
        <v>0.52769999999999995</v>
      </c>
      <c r="N4975" s="4">
        <v>0.48</v>
      </c>
      <c r="O4975" s="4">
        <v>0.40039999999999998</v>
      </c>
      <c r="P4975" s="4">
        <v>0.50390000000000001</v>
      </c>
    </row>
    <row r="4976" spans="1:16" x14ac:dyDescent="0.25">
      <c r="A4976" t="s">
        <v>4728</v>
      </c>
      <c r="B4976" s="2">
        <v>0.15</v>
      </c>
      <c r="E4976" s="4" t="e">
        <v>#N/A</v>
      </c>
      <c r="F4976" s="4">
        <v>0.18</v>
      </c>
      <c r="K4976" s="4">
        <v>0.17</v>
      </c>
      <c r="L4976" s="4">
        <v>0.32090000000000002</v>
      </c>
      <c r="M4976" s="4">
        <v>0.52769999999999995</v>
      </c>
      <c r="N4976" s="4">
        <v>0.48</v>
      </c>
      <c r="O4976" s="4">
        <v>0.40039999999999998</v>
      </c>
      <c r="P4976" s="4">
        <v>0.50390000000000001</v>
      </c>
    </row>
    <row r="4977" spans="1:16" x14ac:dyDescent="0.25">
      <c r="A4977" t="s">
        <v>4729</v>
      </c>
      <c r="B4977" s="2">
        <v>0</v>
      </c>
      <c r="E4977" s="4" t="e">
        <v>#N/A</v>
      </c>
      <c r="F4977" s="4">
        <v>0.18</v>
      </c>
      <c r="K4977" s="4">
        <v>0.17</v>
      </c>
      <c r="L4977" s="4">
        <v>0.32090000000000002</v>
      </c>
      <c r="M4977" s="4">
        <v>0.52769999999999995</v>
      </c>
      <c r="N4977" s="4">
        <v>0.48</v>
      </c>
      <c r="O4977" s="4">
        <v>0.40039999999999998</v>
      </c>
      <c r="P4977" s="4">
        <v>0.50390000000000001</v>
      </c>
    </row>
    <row r="4978" spans="1:16" x14ac:dyDescent="0.25">
      <c r="A4978" t="s">
        <v>4730</v>
      </c>
      <c r="B4978" s="2">
        <v>0.15</v>
      </c>
      <c r="E4978" s="4" t="e">
        <v>#N/A</v>
      </c>
      <c r="F4978" s="4">
        <v>0.18</v>
      </c>
      <c r="K4978" s="4">
        <v>0.17</v>
      </c>
      <c r="L4978" s="4">
        <v>0.32090000000000002</v>
      </c>
      <c r="M4978" s="4">
        <v>0.52769999999999995</v>
      </c>
      <c r="N4978" s="4">
        <v>0.48</v>
      </c>
      <c r="O4978" s="4">
        <v>0.40039999999999998</v>
      </c>
      <c r="P4978" s="4">
        <v>0.50390000000000001</v>
      </c>
    </row>
    <row r="4979" spans="1:16" x14ac:dyDescent="0.25">
      <c r="A4979" t="s">
        <v>4731</v>
      </c>
      <c r="B4979" s="2">
        <v>0.15</v>
      </c>
      <c r="E4979" s="4" t="e">
        <v>#N/A</v>
      </c>
      <c r="F4979" s="4">
        <v>0.18</v>
      </c>
      <c r="K4979" s="4">
        <v>0.17</v>
      </c>
      <c r="L4979" s="4">
        <v>0.32090000000000002</v>
      </c>
      <c r="M4979" s="4">
        <v>0.52769999999999995</v>
      </c>
      <c r="N4979" s="4">
        <v>0.48</v>
      </c>
      <c r="O4979" s="4">
        <v>0.40039999999999998</v>
      </c>
      <c r="P4979" s="4">
        <v>0.50390000000000001</v>
      </c>
    </row>
    <row r="4980" spans="1:16" x14ac:dyDescent="0.25">
      <c r="A4980" t="s">
        <v>4732</v>
      </c>
      <c r="B4980" s="2">
        <v>0.15</v>
      </c>
      <c r="E4980" s="4" t="e">
        <v>#N/A</v>
      </c>
      <c r="F4980" s="4">
        <v>0.18</v>
      </c>
      <c r="K4980" s="4">
        <v>0.17</v>
      </c>
      <c r="L4980" s="4">
        <v>0.32090000000000002</v>
      </c>
      <c r="M4980" s="4">
        <v>0.52769999999999995</v>
      </c>
      <c r="N4980" s="4">
        <v>0.48</v>
      </c>
      <c r="O4980" s="4">
        <v>0.40039999999999998</v>
      </c>
      <c r="P4980" s="4">
        <v>0.50390000000000001</v>
      </c>
    </row>
    <row r="4981" spans="1:16" x14ac:dyDescent="0.25">
      <c r="A4981" t="s">
        <v>4733</v>
      </c>
      <c r="B4981" s="2">
        <v>0.15</v>
      </c>
      <c r="E4981" s="4" t="e">
        <v>#N/A</v>
      </c>
      <c r="F4981" s="4">
        <v>0.18</v>
      </c>
      <c r="K4981" s="4">
        <v>0.17</v>
      </c>
      <c r="L4981" s="4">
        <v>0.32090000000000002</v>
      </c>
      <c r="M4981" s="4">
        <v>0.52769999999999995</v>
      </c>
      <c r="N4981" s="4">
        <v>0.48</v>
      </c>
      <c r="O4981" s="4">
        <v>0.40039999999999998</v>
      </c>
      <c r="P4981" s="4">
        <v>0.50390000000000001</v>
      </c>
    </row>
    <row r="4982" spans="1:16" x14ac:dyDescent="0.25">
      <c r="A4982" t="s">
        <v>4734</v>
      </c>
      <c r="B4982" s="2">
        <v>0.15</v>
      </c>
      <c r="E4982" s="4" t="e">
        <v>#N/A</v>
      </c>
      <c r="F4982" s="4">
        <v>0.18</v>
      </c>
      <c r="K4982" s="4">
        <v>0.17</v>
      </c>
      <c r="L4982" s="4">
        <v>0.32090000000000002</v>
      </c>
      <c r="M4982" s="4">
        <v>0.52769999999999995</v>
      </c>
      <c r="N4982" s="4">
        <v>0.48</v>
      </c>
      <c r="O4982" s="4">
        <v>0.40039999999999998</v>
      </c>
      <c r="P4982" s="4">
        <v>0.50390000000000001</v>
      </c>
    </row>
    <row r="4983" spans="1:16" x14ac:dyDescent="0.25">
      <c r="A4983" t="s">
        <v>4735</v>
      </c>
      <c r="B4983" s="2">
        <v>0.15</v>
      </c>
      <c r="E4983" s="4" t="e">
        <v>#N/A</v>
      </c>
      <c r="F4983" s="4">
        <v>0.18</v>
      </c>
      <c r="K4983" s="4">
        <v>0.17</v>
      </c>
      <c r="L4983" s="4">
        <v>0.32090000000000002</v>
      </c>
      <c r="M4983" s="4">
        <v>0.52769999999999995</v>
      </c>
      <c r="N4983" s="4">
        <v>0.48</v>
      </c>
      <c r="O4983" s="4">
        <v>0.40039999999999998</v>
      </c>
      <c r="P4983" s="4">
        <v>0.50390000000000001</v>
      </c>
    </row>
    <row r="4984" spans="1:16" x14ac:dyDescent="0.25">
      <c r="A4984" t="s">
        <v>4736</v>
      </c>
      <c r="B4984" s="2">
        <v>0</v>
      </c>
      <c r="E4984" s="4" t="e">
        <v>#N/A</v>
      </c>
      <c r="F4984" s="4">
        <v>0.18</v>
      </c>
      <c r="K4984" s="4">
        <v>0.17</v>
      </c>
      <c r="L4984" s="4">
        <v>0.32090000000000002</v>
      </c>
      <c r="M4984" s="4">
        <v>0.52769999999999995</v>
      </c>
      <c r="N4984" s="4">
        <v>0.48</v>
      </c>
      <c r="O4984" s="4">
        <v>0.40039999999999998</v>
      </c>
      <c r="P4984" s="4">
        <v>0.50390000000000001</v>
      </c>
    </row>
    <row r="4985" spans="1:16" x14ac:dyDescent="0.25">
      <c r="A4985" t="s">
        <v>4737</v>
      </c>
      <c r="B4985" s="2">
        <v>0.15</v>
      </c>
      <c r="E4985" s="4" t="e">
        <v>#N/A</v>
      </c>
      <c r="F4985" s="4">
        <v>0.18</v>
      </c>
      <c r="K4985" s="4">
        <v>0.17</v>
      </c>
      <c r="L4985" s="4">
        <v>0.32090000000000002</v>
      </c>
      <c r="M4985" s="4">
        <v>0.52769999999999995</v>
      </c>
      <c r="N4985" s="4">
        <v>0.48</v>
      </c>
      <c r="O4985" s="4">
        <v>0.40039999999999998</v>
      </c>
      <c r="P4985" s="4">
        <v>0.50390000000000001</v>
      </c>
    </row>
    <row r="4986" spans="1:16" x14ac:dyDescent="0.25">
      <c r="A4986" t="s">
        <v>4738</v>
      </c>
      <c r="B4986" s="2">
        <v>0.15</v>
      </c>
      <c r="E4986" s="4" t="e">
        <v>#N/A</v>
      </c>
      <c r="F4986" s="4">
        <v>0.18</v>
      </c>
      <c r="K4986" s="4">
        <v>0.17</v>
      </c>
      <c r="L4986" s="4">
        <v>0.32090000000000002</v>
      </c>
      <c r="M4986" s="4">
        <v>0.52769999999999995</v>
      </c>
      <c r="N4986" s="4">
        <v>0.48</v>
      </c>
      <c r="O4986" s="4">
        <v>0.40039999999999998</v>
      </c>
      <c r="P4986" s="4">
        <v>0.50390000000000001</v>
      </c>
    </row>
    <row r="4987" spans="1:16" x14ac:dyDescent="0.25">
      <c r="A4987" t="s">
        <v>4739</v>
      </c>
      <c r="B4987" s="2">
        <v>0.15</v>
      </c>
      <c r="E4987" s="4" t="e">
        <v>#N/A</v>
      </c>
      <c r="F4987" s="4">
        <v>0.18</v>
      </c>
      <c r="K4987" s="4">
        <v>0.17</v>
      </c>
      <c r="L4987" s="4">
        <v>0.32090000000000002</v>
      </c>
      <c r="M4987" s="4">
        <v>0.52769999999999995</v>
      </c>
      <c r="N4987" s="4">
        <v>0.48</v>
      </c>
      <c r="O4987" s="4">
        <v>0.40039999999999998</v>
      </c>
      <c r="P4987" s="4">
        <v>0.50390000000000001</v>
      </c>
    </row>
    <row r="4988" spans="1:16" x14ac:dyDescent="0.25">
      <c r="A4988" t="s">
        <v>4740</v>
      </c>
      <c r="B4988" s="2">
        <v>0</v>
      </c>
      <c r="E4988" s="4" t="e">
        <v>#N/A</v>
      </c>
      <c r="F4988" s="4">
        <v>0.18</v>
      </c>
      <c r="K4988" s="4">
        <v>0.17</v>
      </c>
      <c r="L4988" s="4">
        <v>0.32090000000000002</v>
      </c>
      <c r="M4988" s="4">
        <v>0.52769999999999995</v>
      </c>
      <c r="N4988" s="4">
        <v>0.48</v>
      </c>
      <c r="O4988" s="4">
        <v>0.40039999999999998</v>
      </c>
      <c r="P4988" s="4">
        <v>0.50390000000000001</v>
      </c>
    </row>
    <row r="4989" spans="1:16" x14ac:dyDescent="0.25">
      <c r="A4989" t="s">
        <v>4741</v>
      </c>
      <c r="B4989" s="2">
        <v>0</v>
      </c>
      <c r="E4989" s="4" t="e">
        <v>#N/A</v>
      </c>
      <c r="F4989" s="4">
        <v>0.18</v>
      </c>
      <c r="K4989" s="4">
        <v>0.17</v>
      </c>
      <c r="L4989" s="4">
        <v>0.32090000000000002</v>
      </c>
      <c r="M4989" s="4">
        <v>0.52769999999999995</v>
      </c>
      <c r="N4989" s="4">
        <v>0.48</v>
      </c>
      <c r="O4989" s="4">
        <v>0.40039999999999998</v>
      </c>
      <c r="P4989" s="4">
        <v>0.50390000000000001</v>
      </c>
    </row>
    <row r="4990" spans="1:16" x14ac:dyDescent="0.25">
      <c r="A4990" t="s">
        <v>4742</v>
      </c>
      <c r="B4990" s="2">
        <v>0.15</v>
      </c>
      <c r="E4990" s="4" t="e">
        <v>#N/A</v>
      </c>
      <c r="F4990" s="4">
        <v>0.18</v>
      </c>
      <c r="K4990" s="4">
        <v>0.17</v>
      </c>
      <c r="L4990" s="4">
        <v>0.32090000000000002</v>
      </c>
      <c r="M4990" s="4">
        <v>0.52769999999999995</v>
      </c>
      <c r="N4990" s="4">
        <v>0.48</v>
      </c>
      <c r="O4990" s="4">
        <v>0.40039999999999998</v>
      </c>
      <c r="P4990" s="4">
        <v>0.50390000000000001</v>
      </c>
    </row>
    <row r="4991" spans="1:16" x14ac:dyDescent="0.25">
      <c r="A4991" t="s">
        <v>4743</v>
      </c>
      <c r="B4991" s="2">
        <v>0.15</v>
      </c>
      <c r="E4991" s="4" t="e">
        <v>#N/A</v>
      </c>
      <c r="F4991" s="4">
        <v>0.18</v>
      </c>
      <c r="K4991" s="4">
        <v>0.17</v>
      </c>
      <c r="L4991" s="4">
        <v>0.32090000000000002</v>
      </c>
      <c r="M4991" s="4">
        <v>0.52769999999999995</v>
      </c>
      <c r="N4991" s="4">
        <v>0.48</v>
      </c>
      <c r="O4991" s="4">
        <v>0.40039999999999998</v>
      </c>
      <c r="P4991" s="4">
        <v>0.50390000000000001</v>
      </c>
    </row>
    <row r="4992" spans="1:16" x14ac:dyDescent="0.25">
      <c r="A4992" t="s">
        <v>4744</v>
      </c>
      <c r="B4992" s="2">
        <v>0.15</v>
      </c>
      <c r="E4992" s="4" t="e">
        <v>#N/A</v>
      </c>
      <c r="F4992" s="4">
        <v>0.18</v>
      </c>
      <c r="K4992" s="4">
        <v>0.17</v>
      </c>
      <c r="L4992" s="4">
        <v>0.32090000000000002</v>
      </c>
      <c r="M4992" s="4">
        <v>0.52769999999999995</v>
      </c>
      <c r="N4992" s="4">
        <v>0.48</v>
      </c>
      <c r="O4992" s="4">
        <v>0.40039999999999998</v>
      </c>
      <c r="P4992" s="4">
        <v>0.50390000000000001</v>
      </c>
    </row>
    <row r="4993" spans="1:16" x14ac:dyDescent="0.25">
      <c r="A4993" t="s">
        <v>4745</v>
      </c>
      <c r="B4993" s="2">
        <v>0.15</v>
      </c>
      <c r="E4993" s="4" t="e">
        <v>#N/A</v>
      </c>
      <c r="F4993" s="4">
        <v>0.18</v>
      </c>
      <c r="K4993" s="4">
        <v>0.17</v>
      </c>
      <c r="L4993" s="4">
        <v>0.32090000000000002</v>
      </c>
      <c r="M4993" s="4">
        <v>0.52769999999999995</v>
      </c>
      <c r="N4993" s="4">
        <v>0.48</v>
      </c>
      <c r="O4993" s="4">
        <v>0.40039999999999998</v>
      </c>
      <c r="P4993" s="4">
        <v>0.50390000000000001</v>
      </c>
    </row>
    <row r="4994" spans="1:16" x14ac:dyDescent="0.25">
      <c r="A4994" t="s">
        <v>4746</v>
      </c>
      <c r="B4994" s="2">
        <v>0.15</v>
      </c>
      <c r="E4994" s="4" t="e">
        <v>#N/A</v>
      </c>
      <c r="F4994" s="4">
        <v>0.18</v>
      </c>
      <c r="K4994" s="4">
        <v>0.17</v>
      </c>
      <c r="L4994" s="4">
        <v>0.32090000000000002</v>
      </c>
      <c r="M4994" s="4">
        <v>0.52769999999999995</v>
      </c>
      <c r="N4994" s="4">
        <v>0.48</v>
      </c>
      <c r="O4994" s="4">
        <v>0.40039999999999998</v>
      </c>
      <c r="P4994" s="4">
        <v>0.50390000000000001</v>
      </c>
    </row>
    <row r="4995" spans="1:16" x14ac:dyDescent="0.25">
      <c r="A4995" t="s">
        <v>4747</v>
      </c>
      <c r="B4995" s="2">
        <v>0.15</v>
      </c>
      <c r="E4995" s="4" t="e">
        <v>#N/A</v>
      </c>
      <c r="F4995" s="4">
        <v>0.18</v>
      </c>
      <c r="K4995" s="4">
        <v>0.17</v>
      </c>
      <c r="L4995" s="4">
        <v>0.32090000000000002</v>
      </c>
      <c r="M4995" s="4">
        <v>0.52769999999999995</v>
      </c>
      <c r="N4995" s="4">
        <v>0.48</v>
      </c>
      <c r="O4995" s="4">
        <v>0.40039999999999998</v>
      </c>
      <c r="P4995" s="4">
        <v>0.50390000000000001</v>
      </c>
    </row>
    <row r="4996" spans="1:16" x14ac:dyDescent="0.25">
      <c r="A4996" t="s">
        <v>4748</v>
      </c>
      <c r="B4996" s="2">
        <v>0.15</v>
      </c>
      <c r="E4996" s="4" t="e">
        <v>#N/A</v>
      </c>
      <c r="F4996" s="4">
        <v>0.18</v>
      </c>
      <c r="K4996" s="4">
        <v>0.17</v>
      </c>
      <c r="L4996" s="4">
        <v>0.32090000000000002</v>
      </c>
      <c r="M4996" s="4">
        <v>0.52769999999999995</v>
      </c>
      <c r="N4996" s="4">
        <v>0.48</v>
      </c>
      <c r="O4996" s="4">
        <v>0.40039999999999998</v>
      </c>
      <c r="P4996" s="4">
        <v>0.50390000000000001</v>
      </c>
    </row>
    <row r="4997" spans="1:16" x14ac:dyDescent="0.25">
      <c r="A4997" t="s">
        <v>4749</v>
      </c>
      <c r="B4997" s="2">
        <v>0.15</v>
      </c>
      <c r="E4997" s="4" t="e">
        <v>#N/A</v>
      </c>
      <c r="F4997" s="4">
        <v>0.18</v>
      </c>
      <c r="K4997" s="4">
        <v>0.17</v>
      </c>
      <c r="L4997" s="4">
        <v>0.32090000000000002</v>
      </c>
      <c r="M4997" s="4">
        <v>0.52769999999999995</v>
      </c>
      <c r="N4997" s="4">
        <v>0.48</v>
      </c>
      <c r="O4997" s="4">
        <v>0.40039999999999998</v>
      </c>
      <c r="P4997" s="4">
        <v>0.50390000000000001</v>
      </c>
    </row>
    <row r="4998" spans="1:16" x14ac:dyDescent="0.25">
      <c r="A4998" t="s">
        <v>4750</v>
      </c>
      <c r="B4998" s="2">
        <v>0.05</v>
      </c>
      <c r="E4998" s="4" t="e">
        <v>#N/A</v>
      </c>
      <c r="F4998" s="4">
        <v>0.18</v>
      </c>
      <c r="K4998" s="4">
        <v>0.17</v>
      </c>
      <c r="L4998" s="4">
        <v>0.32090000000000002</v>
      </c>
      <c r="M4998" s="4">
        <v>0.52769999999999995</v>
      </c>
      <c r="N4998" s="4">
        <v>0.48</v>
      </c>
      <c r="O4998" s="4">
        <v>0.40039999999999998</v>
      </c>
      <c r="P4998" s="4">
        <v>0.50390000000000001</v>
      </c>
    </row>
    <row r="4999" spans="1:16" x14ac:dyDescent="0.25">
      <c r="A4999" t="s">
        <v>4751</v>
      </c>
      <c r="B4999" s="2">
        <v>0</v>
      </c>
      <c r="E4999" s="4" t="e">
        <v>#N/A</v>
      </c>
      <c r="F4999" s="4">
        <v>0.18</v>
      </c>
      <c r="K4999" s="4">
        <v>0.17</v>
      </c>
      <c r="L4999" s="4">
        <v>0.32090000000000002</v>
      </c>
      <c r="M4999" s="4">
        <v>0.52769999999999995</v>
      </c>
      <c r="N4999" s="4">
        <v>0.48</v>
      </c>
      <c r="O4999" s="4">
        <v>0.40039999999999998</v>
      </c>
      <c r="P4999" s="4">
        <v>0.50390000000000001</v>
      </c>
    </row>
    <row r="5000" spans="1:16" x14ac:dyDescent="0.25">
      <c r="A5000" t="s">
        <v>4752</v>
      </c>
      <c r="B5000" s="2">
        <v>0</v>
      </c>
      <c r="E5000" s="4" t="e">
        <v>#N/A</v>
      </c>
      <c r="F5000" s="4">
        <v>0.13300000000000001</v>
      </c>
      <c r="K5000" s="4">
        <v>0.17</v>
      </c>
      <c r="L5000" s="4">
        <v>0.32090000000000002</v>
      </c>
      <c r="M5000" s="4">
        <v>0.52769999999999995</v>
      </c>
      <c r="N5000" s="4">
        <v>0.48</v>
      </c>
      <c r="O5000" s="4">
        <v>0.40039999999999998</v>
      </c>
      <c r="P5000" s="4">
        <v>0.50390000000000001</v>
      </c>
    </row>
    <row r="5001" spans="1:16" x14ac:dyDescent="0.25">
      <c r="A5001" t="s">
        <v>4753</v>
      </c>
      <c r="B5001" s="2">
        <v>0</v>
      </c>
      <c r="E5001" s="4" t="e">
        <v>#N/A</v>
      </c>
      <c r="F5001" s="4">
        <v>0.18</v>
      </c>
      <c r="K5001" s="4">
        <v>0.17</v>
      </c>
      <c r="L5001" s="4">
        <v>0.32090000000000002</v>
      </c>
      <c r="M5001" s="4">
        <v>0.52769999999999995</v>
      </c>
      <c r="N5001" s="4">
        <v>0.48</v>
      </c>
      <c r="O5001" s="4">
        <v>0.40039999999999998</v>
      </c>
      <c r="P5001" s="4">
        <v>0.50390000000000001</v>
      </c>
    </row>
    <row r="5002" spans="1:16" x14ac:dyDescent="0.25">
      <c r="A5002" t="s">
        <v>4754</v>
      </c>
      <c r="B5002" s="2">
        <v>0</v>
      </c>
      <c r="E5002" s="4" t="e">
        <v>#N/A</v>
      </c>
      <c r="F5002" s="4">
        <v>0.18</v>
      </c>
      <c r="K5002" s="4">
        <v>0.17</v>
      </c>
      <c r="L5002" s="4">
        <v>0.32090000000000002</v>
      </c>
      <c r="M5002" s="4">
        <v>0.52769999999999995</v>
      </c>
      <c r="N5002" s="4">
        <v>0.48</v>
      </c>
      <c r="O5002" s="4">
        <v>0.40039999999999998</v>
      </c>
      <c r="P5002" s="4">
        <v>0.50390000000000001</v>
      </c>
    </row>
    <row r="5003" spans="1:16" x14ac:dyDescent="0.25">
      <c r="A5003" t="s">
        <v>4755</v>
      </c>
      <c r="B5003" s="2">
        <v>0</v>
      </c>
      <c r="E5003" s="4" t="e">
        <v>#N/A</v>
      </c>
      <c r="F5003" s="4">
        <v>0.18</v>
      </c>
      <c r="K5003" s="4">
        <v>0.17</v>
      </c>
      <c r="L5003" s="4">
        <v>0.32090000000000002</v>
      </c>
      <c r="M5003" s="4">
        <v>0.52769999999999995</v>
      </c>
      <c r="N5003" s="4">
        <v>0.48</v>
      </c>
      <c r="O5003" s="4">
        <v>0.40039999999999998</v>
      </c>
      <c r="P5003" s="4">
        <v>0.50390000000000001</v>
      </c>
    </row>
    <row r="5004" spans="1:16" x14ac:dyDescent="0.25">
      <c r="A5004" t="s">
        <v>4756</v>
      </c>
      <c r="B5004" s="2">
        <v>0.15</v>
      </c>
      <c r="E5004" s="4" t="e">
        <v>#N/A</v>
      </c>
      <c r="F5004" s="4">
        <v>0.18</v>
      </c>
      <c r="K5004" s="4">
        <v>0.17</v>
      </c>
      <c r="L5004" s="4">
        <v>0.32090000000000002</v>
      </c>
      <c r="M5004" s="4">
        <v>0.52769999999999995</v>
      </c>
      <c r="N5004" s="4">
        <v>0.48</v>
      </c>
      <c r="O5004" s="4">
        <v>0.40039999999999998</v>
      </c>
      <c r="P5004" s="4">
        <v>0.50390000000000001</v>
      </c>
    </row>
    <row r="5005" spans="1:16" x14ac:dyDescent="0.25">
      <c r="A5005" t="s">
        <v>4757</v>
      </c>
      <c r="B5005" s="2">
        <v>0.15</v>
      </c>
      <c r="E5005" s="4" t="e">
        <v>#N/A</v>
      </c>
      <c r="F5005" s="4">
        <v>0.18</v>
      </c>
      <c r="K5005" s="4">
        <v>0.17</v>
      </c>
      <c r="L5005" s="4">
        <v>0.32090000000000002</v>
      </c>
      <c r="M5005" s="4">
        <v>0.52769999999999995</v>
      </c>
      <c r="N5005" s="4">
        <v>0.48</v>
      </c>
      <c r="O5005" s="4">
        <v>0.40039999999999998</v>
      </c>
      <c r="P5005" s="4">
        <v>0.50390000000000001</v>
      </c>
    </row>
    <row r="5006" spans="1:16" x14ac:dyDescent="0.25">
      <c r="A5006" t="s">
        <v>4758</v>
      </c>
      <c r="B5006" s="2">
        <v>0.15</v>
      </c>
      <c r="E5006" s="4" t="e">
        <v>#N/A</v>
      </c>
      <c r="F5006" s="4">
        <v>0.18</v>
      </c>
      <c r="K5006" s="4">
        <v>0.17</v>
      </c>
      <c r="L5006" s="4">
        <v>0.32090000000000002</v>
      </c>
      <c r="M5006" s="4">
        <v>0.52769999999999995</v>
      </c>
      <c r="N5006" s="4">
        <v>0.48</v>
      </c>
      <c r="O5006" s="4">
        <v>0.40039999999999998</v>
      </c>
      <c r="P5006" s="4">
        <v>0.50390000000000001</v>
      </c>
    </row>
    <row r="5007" spans="1:16" x14ac:dyDescent="0.25">
      <c r="A5007" t="s">
        <v>4759</v>
      </c>
      <c r="B5007" s="2">
        <v>0.15</v>
      </c>
      <c r="E5007" s="4" t="e">
        <v>#N/A</v>
      </c>
      <c r="F5007" s="4">
        <v>0.18</v>
      </c>
      <c r="K5007" s="4">
        <v>0.17</v>
      </c>
      <c r="L5007" s="4">
        <v>0.32090000000000002</v>
      </c>
      <c r="M5007" s="4">
        <v>0.52769999999999995</v>
      </c>
      <c r="N5007" s="4">
        <v>0.48</v>
      </c>
      <c r="O5007" s="4">
        <v>0.40039999999999998</v>
      </c>
      <c r="P5007" s="4">
        <v>0.50390000000000001</v>
      </c>
    </row>
    <row r="5008" spans="1:16" x14ac:dyDescent="0.25">
      <c r="A5008" t="s">
        <v>4760</v>
      </c>
      <c r="B5008" s="2">
        <v>0.15</v>
      </c>
      <c r="E5008" s="4" t="e">
        <v>#N/A</v>
      </c>
      <c r="F5008" s="4">
        <v>0.18</v>
      </c>
      <c r="K5008" s="4">
        <v>0.17</v>
      </c>
      <c r="L5008" s="4">
        <v>0.32090000000000002</v>
      </c>
      <c r="M5008" s="4">
        <v>0.52769999999999995</v>
      </c>
      <c r="N5008" s="4">
        <v>0.48</v>
      </c>
      <c r="O5008" s="4">
        <v>0.40039999999999998</v>
      </c>
      <c r="P5008" s="4">
        <v>0.50390000000000001</v>
      </c>
    </row>
    <row r="5009" spans="1:16" x14ac:dyDescent="0.25">
      <c r="A5009" t="s">
        <v>4761</v>
      </c>
      <c r="B5009" s="2">
        <v>0.15</v>
      </c>
      <c r="E5009" s="4" t="e">
        <v>#N/A</v>
      </c>
      <c r="F5009" s="4">
        <v>0.18</v>
      </c>
      <c r="K5009" s="4">
        <v>0.17</v>
      </c>
      <c r="L5009" s="4">
        <v>0.32090000000000002</v>
      </c>
      <c r="M5009" s="4">
        <v>0.52769999999999995</v>
      </c>
      <c r="N5009" s="4">
        <v>0.48</v>
      </c>
      <c r="O5009" s="4">
        <v>0.40039999999999998</v>
      </c>
      <c r="P5009" s="4">
        <v>0.50390000000000001</v>
      </c>
    </row>
    <row r="5010" spans="1:16" x14ac:dyDescent="0.25">
      <c r="A5010" t="s">
        <v>4762</v>
      </c>
      <c r="B5010" s="2">
        <v>0</v>
      </c>
      <c r="E5010" s="4" t="e">
        <v>#N/A</v>
      </c>
      <c r="F5010" s="4">
        <v>0.18</v>
      </c>
      <c r="K5010" s="4">
        <v>0.17</v>
      </c>
      <c r="L5010" s="4">
        <v>0.32090000000000002</v>
      </c>
      <c r="M5010" s="4">
        <v>0.52769999999999995</v>
      </c>
      <c r="N5010" s="4">
        <v>0.48</v>
      </c>
      <c r="O5010" s="4">
        <v>0.40039999999999998</v>
      </c>
      <c r="P5010" s="4">
        <v>0.50390000000000001</v>
      </c>
    </row>
    <row r="5011" spans="1:16" x14ac:dyDescent="0.25">
      <c r="A5011" t="s">
        <v>4763</v>
      </c>
      <c r="B5011" s="2">
        <v>0.1</v>
      </c>
      <c r="E5011" s="4" t="e">
        <v>#N/A</v>
      </c>
      <c r="F5011" s="4">
        <v>0.18</v>
      </c>
      <c r="K5011" s="4">
        <v>0.17</v>
      </c>
      <c r="L5011" s="4">
        <v>0.32090000000000002</v>
      </c>
      <c r="M5011" s="4">
        <v>0.52769999999999995</v>
      </c>
      <c r="N5011" s="4">
        <v>0.48</v>
      </c>
      <c r="O5011" s="4">
        <v>0.40039999999999998</v>
      </c>
      <c r="P5011" s="4">
        <v>0.50390000000000001</v>
      </c>
    </row>
    <row r="5012" spans="1:16" x14ac:dyDescent="0.25">
      <c r="A5012" t="s">
        <v>4764</v>
      </c>
      <c r="B5012" s="2">
        <v>0.1</v>
      </c>
      <c r="E5012" s="4" t="e">
        <v>#N/A</v>
      </c>
      <c r="F5012" s="4">
        <v>0.18</v>
      </c>
      <c r="K5012" s="4">
        <v>0.17</v>
      </c>
      <c r="L5012" s="4">
        <v>0.32090000000000002</v>
      </c>
      <c r="M5012" s="4">
        <v>0.52769999999999995</v>
      </c>
      <c r="N5012" s="4">
        <v>0.48</v>
      </c>
      <c r="O5012" s="4">
        <v>0.40039999999999998</v>
      </c>
      <c r="P5012" s="4">
        <v>0.50390000000000001</v>
      </c>
    </row>
    <row r="5013" spans="1:16" x14ac:dyDescent="0.25">
      <c r="A5013" t="s">
        <v>4765</v>
      </c>
      <c r="B5013" s="2">
        <v>0.1</v>
      </c>
      <c r="E5013" s="4" t="e">
        <v>#N/A</v>
      </c>
      <c r="F5013" s="4">
        <v>0.18</v>
      </c>
      <c r="K5013" s="4">
        <v>0.17</v>
      </c>
      <c r="L5013" s="4">
        <v>0.32090000000000002</v>
      </c>
      <c r="M5013" s="4">
        <v>0.52769999999999995</v>
      </c>
      <c r="N5013" s="4">
        <v>0.48</v>
      </c>
      <c r="O5013" s="4">
        <v>0.40039999999999998</v>
      </c>
      <c r="P5013" s="4">
        <v>0.50390000000000001</v>
      </c>
    </row>
    <row r="5014" spans="1:16" x14ac:dyDescent="0.25">
      <c r="A5014" t="s">
        <v>4766</v>
      </c>
      <c r="B5014" s="2">
        <v>0.1</v>
      </c>
      <c r="E5014" s="4" t="e">
        <v>#N/A</v>
      </c>
      <c r="F5014" s="4">
        <v>0.18</v>
      </c>
      <c r="K5014" s="4">
        <v>0.17</v>
      </c>
      <c r="L5014" s="4">
        <v>0.32090000000000002</v>
      </c>
      <c r="M5014" s="4">
        <v>0.52769999999999995</v>
      </c>
      <c r="N5014" s="4">
        <v>0.48</v>
      </c>
      <c r="O5014" s="4">
        <v>0.40039999999999998</v>
      </c>
      <c r="P5014" s="4">
        <v>0.50390000000000001</v>
      </c>
    </row>
    <row r="5015" spans="1:16" x14ac:dyDescent="0.25">
      <c r="A5015" t="s">
        <v>4767</v>
      </c>
      <c r="B5015" s="2">
        <v>0.1</v>
      </c>
      <c r="E5015" s="4" t="e">
        <v>#N/A</v>
      </c>
      <c r="F5015" s="4">
        <v>0.18</v>
      </c>
      <c r="K5015" s="4">
        <v>0.17</v>
      </c>
      <c r="L5015" s="4">
        <v>0.32090000000000002</v>
      </c>
      <c r="M5015" s="4">
        <v>0.52769999999999995</v>
      </c>
      <c r="N5015" s="4">
        <v>0.48</v>
      </c>
      <c r="O5015" s="4">
        <v>0.40039999999999998</v>
      </c>
      <c r="P5015" s="4">
        <v>0.50390000000000001</v>
      </c>
    </row>
    <row r="5016" spans="1:16" x14ac:dyDescent="0.25">
      <c r="A5016" t="s">
        <v>4768</v>
      </c>
      <c r="B5016" s="2">
        <v>0</v>
      </c>
      <c r="E5016" s="4" t="e">
        <v>#N/A</v>
      </c>
      <c r="F5016" s="4">
        <v>0.18</v>
      </c>
      <c r="K5016" s="4">
        <v>0.17</v>
      </c>
      <c r="L5016" s="4">
        <v>0.32090000000000002</v>
      </c>
      <c r="M5016" s="4">
        <v>0.52769999999999995</v>
      </c>
      <c r="N5016" s="4">
        <v>0.48</v>
      </c>
      <c r="O5016" s="4">
        <v>0.40039999999999998</v>
      </c>
      <c r="P5016" s="4">
        <v>0.50390000000000001</v>
      </c>
    </row>
    <row r="5017" spans="1:16" x14ac:dyDescent="0.25">
      <c r="A5017" t="s">
        <v>4769</v>
      </c>
      <c r="B5017" s="2">
        <v>0</v>
      </c>
      <c r="E5017" s="4" t="e">
        <v>#N/A</v>
      </c>
      <c r="F5017" s="4">
        <v>0.18</v>
      </c>
      <c r="K5017" s="4">
        <v>0.17</v>
      </c>
      <c r="L5017" s="4">
        <v>0.32090000000000002</v>
      </c>
      <c r="M5017" s="4">
        <v>0.52769999999999995</v>
      </c>
      <c r="N5017" s="4">
        <v>0.48</v>
      </c>
      <c r="O5017" s="4">
        <v>0.40039999999999998</v>
      </c>
      <c r="P5017" s="4">
        <v>0.50390000000000001</v>
      </c>
    </row>
    <row r="5018" spans="1:16" x14ac:dyDescent="0.25">
      <c r="A5018" t="s">
        <v>4770</v>
      </c>
      <c r="B5018" s="2">
        <v>0</v>
      </c>
      <c r="E5018" s="4" t="e">
        <v>#N/A</v>
      </c>
      <c r="F5018" s="4">
        <v>0.18</v>
      </c>
      <c r="K5018" s="4">
        <v>0.17</v>
      </c>
      <c r="L5018" s="4">
        <v>0.32090000000000002</v>
      </c>
      <c r="M5018" s="4">
        <v>0.52769999999999995</v>
      </c>
      <c r="N5018" s="4">
        <v>0.48</v>
      </c>
      <c r="O5018" s="4">
        <v>0.40039999999999998</v>
      </c>
      <c r="P5018" s="4">
        <v>0.50390000000000001</v>
      </c>
    </row>
    <row r="5019" spans="1:16" x14ac:dyDescent="0.25">
      <c r="A5019" t="s">
        <v>4771</v>
      </c>
      <c r="B5019" s="2">
        <v>0</v>
      </c>
      <c r="E5019" s="4" t="e">
        <v>#N/A</v>
      </c>
      <c r="F5019" s="4">
        <v>0.18</v>
      </c>
      <c r="K5019" s="4">
        <v>0.17</v>
      </c>
      <c r="L5019" s="4">
        <v>0.32090000000000002</v>
      </c>
      <c r="M5019" s="4">
        <v>0.52769999999999995</v>
      </c>
      <c r="N5019" s="4">
        <v>0.48</v>
      </c>
      <c r="O5019" s="4">
        <v>0.40039999999999998</v>
      </c>
      <c r="P5019" s="4">
        <v>0.50390000000000001</v>
      </c>
    </row>
    <row r="5020" spans="1:16" x14ac:dyDescent="0.25">
      <c r="A5020" t="s">
        <v>4772</v>
      </c>
      <c r="B5020" s="2">
        <v>0</v>
      </c>
      <c r="E5020" s="4" t="e">
        <v>#N/A</v>
      </c>
      <c r="F5020" s="4">
        <v>0.18</v>
      </c>
      <c r="K5020" s="4">
        <v>0.17</v>
      </c>
      <c r="L5020" s="4">
        <v>0.32090000000000002</v>
      </c>
      <c r="M5020" s="4">
        <v>0.52769999999999995</v>
      </c>
      <c r="N5020" s="4">
        <v>0.48</v>
      </c>
      <c r="O5020" s="4">
        <v>0.40039999999999998</v>
      </c>
      <c r="P5020" s="4">
        <v>0.50390000000000001</v>
      </c>
    </row>
    <row r="5021" spans="1:16" x14ac:dyDescent="0.25">
      <c r="A5021" t="s">
        <v>4773</v>
      </c>
      <c r="B5021" s="2">
        <v>0</v>
      </c>
      <c r="E5021" s="4" t="e">
        <v>#N/A</v>
      </c>
      <c r="F5021" s="4">
        <v>0.18</v>
      </c>
      <c r="K5021" s="4">
        <v>0.17</v>
      </c>
      <c r="L5021" s="4">
        <v>0.32090000000000002</v>
      </c>
      <c r="M5021" s="4">
        <v>0.52769999999999995</v>
      </c>
      <c r="N5021" s="4">
        <v>0.48</v>
      </c>
      <c r="O5021" s="4">
        <v>0.40039999999999998</v>
      </c>
      <c r="P5021" s="4">
        <v>0.50390000000000001</v>
      </c>
    </row>
    <row r="5022" spans="1:16" x14ac:dyDescent="0.25">
      <c r="A5022" t="s">
        <v>4774</v>
      </c>
      <c r="B5022" s="2">
        <v>0</v>
      </c>
      <c r="E5022" s="4" t="e">
        <v>#N/A</v>
      </c>
      <c r="F5022" s="4">
        <v>0.18</v>
      </c>
      <c r="K5022" s="4">
        <v>0.17</v>
      </c>
      <c r="L5022" s="4">
        <v>0.32090000000000002</v>
      </c>
      <c r="M5022" s="4">
        <v>0.52769999999999995</v>
      </c>
      <c r="N5022" s="4">
        <v>0.48</v>
      </c>
      <c r="O5022" s="4">
        <v>0.40039999999999998</v>
      </c>
      <c r="P5022" s="4">
        <v>0.50390000000000001</v>
      </c>
    </row>
    <row r="5023" spans="1:16" x14ac:dyDescent="0.25">
      <c r="A5023" t="s">
        <v>4775</v>
      </c>
      <c r="B5023" s="2">
        <v>0</v>
      </c>
      <c r="E5023" s="4" t="e">
        <v>#N/A</v>
      </c>
      <c r="F5023" s="4">
        <v>0.18</v>
      </c>
      <c r="K5023" s="4">
        <v>0.17</v>
      </c>
      <c r="L5023" s="4">
        <v>0.32090000000000002</v>
      </c>
      <c r="M5023" s="4">
        <v>0.52769999999999995</v>
      </c>
      <c r="N5023" s="4">
        <v>0.48</v>
      </c>
      <c r="O5023" s="4">
        <v>0.40039999999999998</v>
      </c>
      <c r="P5023" s="4">
        <v>0.50390000000000001</v>
      </c>
    </row>
    <row r="5024" spans="1:16" x14ac:dyDescent="0.25">
      <c r="A5024" t="s">
        <v>4776</v>
      </c>
      <c r="B5024" s="2">
        <v>0</v>
      </c>
      <c r="E5024" s="4" t="e">
        <v>#N/A</v>
      </c>
      <c r="F5024" s="4">
        <v>0.18</v>
      </c>
      <c r="K5024" s="4">
        <v>0.17</v>
      </c>
      <c r="L5024" s="4">
        <v>0.32090000000000002</v>
      </c>
      <c r="M5024" s="4">
        <v>0.52769999999999995</v>
      </c>
      <c r="N5024" s="4">
        <v>0.48</v>
      </c>
      <c r="O5024" s="4">
        <v>0.40039999999999998</v>
      </c>
      <c r="P5024" s="4">
        <v>0.50390000000000001</v>
      </c>
    </row>
    <row r="5025" spans="1:16" x14ac:dyDescent="0.25">
      <c r="A5025" t="s">
        <v>4777</v>
      </c>
      <c r="B5025" s="2">
        <v>0</v>
      </c>
      <c r="E5025" s="4" t="e">
        <v>#N/A</v>
      </c>
      <c r="F5025" s="4">
        <v>0.18</v>
      </c>
      <c r="K5025" s="4">
        <v>0.17</v>
      </c>
      <c r="L5025" s="4">
        <v>0.32090000000000002</v>
      </c>
      <c r="M5025" s="4">
        <v>0.52769999999999995</v>
      </c>
      <c r="N5025" s="4">
        <v>0.48</v>
      </c>
      <c r="O5025" s="4">
        <v>0.40039999999999998</v>
      </c>
      <c r="P5025" s="4">
        <v>0.50390000000000001</v>
      </c>
    </row>
    <row r="5026" spans="1:16" x14ac:dyDescent="0.25">
      <c r="A5026" t="s">
        <v>4778</v>
      </c>
      <c r="B5026" s="2">
        <v>0.1</v>
      </c>
      <c r="E5026" s="4" t="e">
        <v>#N/A</v>
      </c>
      <c r="F5026" s="4">
        <v>0.18</v>
      </c>
      <c r="K5026" s="4">
        <v>0.17</v>
      </c>
      <c r="L5026" s="4">
        <v>0.32090000000000002</v>
      </c>
      <c r="M5026" s="4">
        <v>0.52769999999999995</v>
      </c>
      <c r="N5026" s="4">
        <v>0.48</v>
      </c>
      <c r="O5026" s="4">
        <v>0.40039999999999998</v>
      </c>
      <c r="P5026" s="4">
        <v>0.50390000000000001</v>
      </c>
    </row>
    <row r="5027" spans="1:16" x14ac:dyDescent="0.25">
      <c r="A5027" t="s">
        <v>4779</v>
      </c>
      <c r="B5027" s="2">
        <v>0</v>
      </c>
      <c r="E5027" s="4" t="e">
        <v>#N/A</v>
      </c>
      <c r="F5027" s="4">
        <v>0.18</v>
      </c>
      <c r="K5027" s="4">
        <v>0.17</v>
      </c>
      <c r="L5027" s="4">
        <v>0.32090000000000002</v>
      </c>
      <c r="M5027" s="4">
        <v>0.52769999999999995</v>
      </c>
      <c r="N5027" s="4">
        <v>0.48</v>
      </c>
      <c r="O5027" s="4">
        <v>0.40039999999999998</v>
      </c>
      <c r="P5027" s="4">
        <v>0.50390000000000001</v>
      </c>
    </row>
    <row r="5028" spans="1:16" x14ac:dyDescent="0.25">
      <c r="A5028" t="s">
        <v>4780</v>
      </c>
      <c r="B5028" s="2">
        <v>0</v>
      </c>
      <c r="E5028" s="4" t="e">
        <v>#N/A</v>
      </c>
      <c r="F5028" s="4">
        <v>0.18</v>
      </c>
      <c r="K5028" s="4">
        <v>0.17</v>
      </c>
      <c r="L5028" s="4">
        <v>0.32090000000000002</v>
      </c>
      <c r="M5028" s="4">
        <v>0.52769999999999995</v>
      </c>
      <c r="N5028" s="4">
        <v>0.48</v>
      </c>
      <c r="O5028" s="4">
        <v>0.40039999999999998</v>
      </c>
      <c r="P5028" s="4">
        <v>0.50390000000000001</v>
      </c>
    </row>
    <row r="5029" spans="1:16" x14ac:dyDescent="0.25">
      <c r="A5029" t="s">
        <v>4781</v>
      </c>
      <c r="B5029" s="2">
        <v>0.1</v>
      </c>
      <c r="E5029" s="4" t="e">
        <v>#N/A</v>
      </c>
      <c r="F5029" s="4">
        <v>0.18</v>
      </c>
      <c r="K5029" s="4">
        <v>0.17</v>
      </c>
      <c r="L5029" s="4">
        <v>0.32090000000000002</v>
      </c>
      <c r="M5029" s="4">
        <v>0.52769999999999995</v>
      </c>
      <c r="N5029" s="4">
        <v>0.48</v>
      </c>
      <c r="O5029" s="4">
        <v>0.40039999999999998</v>
      </c>
      <c r="P5029" s="4">
        <v>0.50390000000000001</v>
      </c>
    </row>
    <row r="5030" spans="1:16" x14ac:dyDescent="0.25">
      <c r="A5030" t="s">
        <v>4782</v>
      </c>
      <c r="B5030" s="2">
        <v>0</v>
      </c>
      <c r="E5030" s="4" t="e">
        <v>#N/A</v>
      </c>
      <c r="F5030" s="4">
        <v>0.18</v>
      </c>
      <c r="K5030" s="4">
        <v>0.17</v>
      </c>
      <c r="L5030" s="4">
        <v>0.32090000000000002</v>
      </c>
      <c r="M5030" s="4">
        <v>0.52769999999999995</v>
      </c>
      <c r="N5030" s="4">
        <v>0.48</v>
      </c>
      <c r="O5030" s="4">
        <v>0.40039999999999998</v>
      </c>
      <c r="P5030" s="4">
        <v>0.50390000000000001</v>
      </c>
    </row>
    <row r="5031" spans="1:16" x14ac:dyDescent="0.25">
      <c r="A5031" t="s">
        <v>4783</v>
      </c>
      <c r="B5031" s="2">
        <v>0</v>
      </c>
      <c r="E5031" s="4" t="e">
        <v>#N/A</v>
      </c>
      <c r="F5031" s="4">
        <v>0.18</v>
      </c>
      <c r="K5031" s="4">
        <v>0.17</v>
      </c>
      <c r="L5031" s="4">
        <v>0.32090000000000002</v>
      </c>
      <c r="M5031" s="4">
        <v>0.52769999999999995</v>
      </c>
      <c r="N5031" s="4">
        <v>0.48</v>
      </c>
      <c r="O5031" s="4">
        <v>0.40039999999999998</v>
      </c>
      <c r="P5031" s="4">
        <v>0.50390000000000001</v>
      </c>
    </row>
    <row r="5032" spans="1:16" x14ac:dyDescent="0.25">
      <c r="A5032" t="s">
        <v>4784</v>
      </c>
      <c r="B5032" s="2">
        <v>0</v>
      </c>
      <c r="E5032" s="4" t="e">
        <v>#N/A</v>
      </c>
      <c r="F5032" s="4">
        <v>0.18</v>
      </c>
      <c r="K5032" s="4">
        <v>0.17</v>
      </c>
      <c r="L5032" s="4">
        <v>0.32090000000000002</v>
      </c>
      <c r="M5032" s="4">
        <v>0.52769999999999995</v>
      </c>
      <c r="N5032" s="4">
        <v>0.48</v>
      </c>
      <c r="O5032" s="4">
        <v>0.40039999999999998</v>
      </c>
      <c r="P5032" s="4">
        <v>0.50390000000000001</v>
      </c>
    </row>
    <row r="5033" spans="1:16" x14ac:dyDescent="0.25">
      <c r="A5033" t="s">
        <v>4785</v>
      </c>
      <c r="B5033" s="2">
        <v>0.1</v>
      </c>
      <c r="E5033" s="4" t="e">
        <v>#N/A</v>
      </c>
      <c r="F5033" s="4">
        <v>0.18</v>
      </c>
      <c r="K5033" s="4">
        <v>0.17</v>
      </c>
      <c r="L5033" s="4">
        <v>0.32090000000000002</v>
      </c>
      <c r="M5033" s="4">
        <v>0.52769999999999995</v>
      </c>
      <c r="N5033" s="4">
        <v>0.48</v>
      </c>
      <c r="O5033" s="4">
        <v>0.40039999999999998</v>
      </c>
      <c r="P5033" s="4">
        <v>0.50390000000000001</v>
      </c>
    </row>
    <row r="5034" spans="1:16" x14ac:dyDescent="0.25">
      <c r="A5034" t="s">
        <v>4786</v>
      </c>
      <c r="B5034" s="2">
        <v>0</v>
      </c>
      <c r="E5034" s="4" t="e">
        <v>#N/A</v>
      </c>
      <c r="F5034" s="4">
        <v>0.18</v>
      </c>
      <c r="K5034" s="4">
        <v>0.17</v>
      </c>
      <c r="L5034" s="4">
        <v>0.32090000000000002</v>
      </c>
      <c r="M5034" s="4">
        <v>0.52769999999999995</v>
      </c>
      <c r="N5034" s="4">
        <v>0.48</v>
      </c>
      <c r="O5034" s="4">
        <v>0.40039999999999998</v>
      </c>
      <c r="P5034" s="4">
        <v>0.50390000000000001</v>
      </c>
    </row>
    <row r="5035" spans="1:16" x14ac:dyDescent="0.25">
      <c r="A5035" t="s">
        <v>4787</v>
      </c>
      <c r="B5035" s="2">
        <v>0</v>
      </c>
      <c r="E5035" s="4" t="e">
        <v>#N/A</v>
      </c>
      <c r="F5035" s="4">
        <v>0.18</v>
      </c>
      <c r="K5035" s="4">
        <v>0.17</v>
      </c>
      <c r="L5035" s="4">
        <v>0.32090000000000002</v>
      </c>
      <c r="M5035" s="4">
        <v>0.52769999999999995</v>
      </c>
      <c r="N5035" s="4">
        <v>0.48</v>
      </c>
      <c r="O5035" s="4">
        <v>0.40039999999999998</v>
      </c>
      <c r="P5035" s="4">
        <v>0.50390000000000001</v>
      </c>
    </row>
    <row r="5036" spans="1:16" x14ac:dyDescent="0.25">
      <c r="A5036" t="s">
        <v>4788</v>
      </c>
      <c r="B5036" s="2">
        <v>0</v>
      </c>
      <c r="E5036" s="4" t="e">
        <v>#N/A</v>
      </c>
      <c r="F5036" s="4">
        <v>0.18</v>
      </c>
      <c r="K5036" s="4">
        <v>0.17</v>
      </c>
      <c r="L5036" s="4">
        <v>0.32090000000000002</v>
      </c>
      <c r="M5036" s="4">
        <v>0.52769999999999995</v>
      </c>
      <c r="N5036" s="4">
        <v>0.48</v>
      </c>
      <c r="O5036" s="4">
        <v>0.40039999999999998</v>
      </c>
      <c r="P5036" s="4">
        <v>0.50390000000000001</v>
      </c>
    </row>
    <row r="5037" spans="1:16" x14ac:dyDescent="0.25">
      <c r="A5037" t="s">
        <v>4789</v>
      </c>
      <c r="B5037" s="2">
        <v>0</v>
      </c>
      <c r="E5037" s="4" t="e">
        <v>#N/A</v>
      </c>
      <c r="F5037" s="4">
        <v>0.18</v>
      </c>
      <c r="K5037" s="4">
        <v>0.17</v>
      </c>
      <c r="L5037" s="4">
        <v>0.32090000000000002</v>
      </c>
      <c r="M5037" s="4">
        <v>0.52769999999999995</v>
      </c>
      <c r="N5037" s="4">
        <v>0.48</v>
      </c>
      <c r="O5037" s="4">
        <v>0.40039999999999998</v>
      </c>
      <c r="P5037" s="4">
        <v>0.50390000000000001</v>
      </c>
    </row>
    <row r="5038" spans="1:16" x14ac:dyDescent="0.25">
      <c r="A5038" t="s">
        <v>4790</v>
      </c>
      <c r="B5038" s="2">
        <v>0.1</v>
      </c>
      <c r="E5038" s="4" t="e">
        <v>#N/A</v>
      </c>
      <c r="F5038" s="4">
        <v>0.18</v>
      </c>
      <c r="K5038" s="4">
        <v>0.17</v>
      </c>
      <c r="L5038" s="4">
        <v>0.32090000000000002</v>
      </c>
      <c r="M5038" s="4">
        <v>0.52769999999999995</v>
      </c>
      <c r="N5038" s="4">
        <v>0.48</v>
      </c>
      <c r="O5038" s="4">
        <v>0.40039999999999998</v>
      </c>
      <c r="P5038" s="4">
        <v>0.50390000000000001</v>
      </c>
    </row>
    <row r="5039" spans="1:16" x14ac:dyDescent="0.25">
      <c r="A5039" t="s">
        <v>4791</v>
      </c>
      <c r="B5039" s="2">
        <v>0</v>
      </c>
      <c r="E5039" s="4" t="e">
        <v>#N/A</v>
      </c>
      <c r="F5039" s="4">
        <v>0.18</v>
      </c>
      <c r="K5039" s="4">
        <v>0.17</v>
      </c>
      <c r="L5039" s="4">
        <v>0.32090000000000002</v>
      </c>
      <c r="M5039" s="4">
        <v>0.52769999999999995</v>
      </c>
      <c r="N5039" s="4">
        <v>0.48</v>
      </c>
      <c r="O5039" s="4">
        <v>0.40039999999999998</v>
      </c>
      <c r="P5039" s="4">
        <v>0.50390000000000001</v>
      </c>
    </row>
    <row r="5040" spans="1:16" x14ac:dyDescent="0.25">
      <c r="A5040" t="s">
        <v>4792</v>
      </c>
      <c r="B5040" s="2">
        <v>0.1</v>
      </c>
      <c r="E5040" s="4" t="e">
        <v>#N/A</v>
      </c>
      <c r="F5040" s="4">
        <v>0.18</v>
      </c>
      <c r="K5040" s="4">
        <v>0.17</v>
      </c>
      <c r="L5040" s="4">
        <v>0.32090000000000002</v>
      </c>
      <c r="M5040" s="4">
        <v>0.52769999999999995</v>
      </c>
      <c r="N5040" s="4">
        <v>0.48</v>
      </c>
      <c r="O5040" s="4">
        <v>0.40039999999999998</v>
      </c>
      <c r="P5040" s="4">
        <v>0.50390000000000001</v>
      </c>
    </row>
    <row r="5041" spans="1:16" x14ac:dyDescent="0.25">
      <c r="A5041" t="s">
        <v>4793</v>
      </c>
      <c r="B5041" s="2">
        <v>0</v>
      </c>
      <c r="E5041" s="4" t="e">
        <v>#N/A</v>
      </c>
      <c r="F5041" s="4">
        <v>0.18</v>
      </c>
      <c r="K5041" s="4">
        <v>0.17</v>
      </c>
      <c r="L5041" s="4">
        <v>0.32090000000000002</v>
      </c>
      <c r="M5041" s="4">
        <v>0.52769999999999995</v>
      </c>
      <c r="N5041" s="4">
        <v>0.48</v>
      </c>
      <c r="O5041" s="4">
        <v>0.40039999999999998</v>
      </c>
      <c r="P5041" s="4">
        <v>0.50390000000000001</v>
      </c>
    </row>
    <row r="5042" spans="1:16" x14ac:dyDescent="0.25">
      <c r="A5042" t="s">
        <v>4794</v>
      </c>
      <c r="B5042" s="2">
        <v>0</v>
      </c>
      <c r="E5042" s="4" t="e">
        <v>#N/A</v>
      </c>
      <c r="F5042" s="4">
        <v>0.18</v>
      </c>
      <c r="K5042" s="4">
        <v>0.17</v>
      </c>
      <c r="L5042" s="4">
        <v>0.32090000000000002</v>
      </c>
      <c r="M5042" s="4">
        <v>0.52769999999999995</v>
      </c>
      <c r="N5042" s="4">
        <v>0.48</v>
      </c>
      <c r="O5042" s="4">
        <v>0.40039999999999998</v>
      </c>
      <c r="P5042" s="4">
        <v>0.50390000000000001</v>
      </c>
    </row>
    <row r="5043" spans="1:16" x14ac:dyDescent="0.25">
      <c r="A5043" t="s">
        <v>4795</v>
      </c>
      <c r="B5043" s="2">
        <v>0</v>
      </c>
      <c r="E5043" s="4" t="e">
        <v>#N/A</v>
      </c>
      <c r="F5043" s="4">
        <v>0.18</v>
      </c>
      <c r="K5043" s="4">
        <v>0.17</v>
      </c>
      <c r="L5043" s="4">
        <v>0.32090000000000002</v>
      </c>
      <c r="M5043" s="4">
        <v>0.52769999999999995</v>
      </c>
      <c r="N5043" s="4">
        <v>0.48</v>
      </c>
      <c r="O5043" s="4">
        <v>0.40039999999999998</v>
      </c>
      <c r="P5043" s="4">
        <v>0.50390000000000001</v>
      </c>
    </row>
    <row r="5044" spans="1:16" x14ac:dyDescent="0.25">
      <c r="A5044" t="s">
        <v>4796</v>
      </c>
      <c r="B5044" s="2">
        <v>0</v>
      </c>
      <c r="E5044" s="4" t="e">
        <v>#N/A</v>
      </c>
      <c r="F5044" s="4">
        <v>0.18</v>
      </c>
      <c r="K5044" s="4">
        <v>0.17</v>
      </c>
      <c r="L5044" s="4">
        <v>0.32090000000000002</v>
      </c>
      <c r="M5044" s="4">
        <v>0.52769999999999995</v>
      </c>
      <c r="N5044" s="4">
        <v>0.48</v>
      </c>
      <c r="O5044" s="4">
        <v>0.40039999999999998</v>
      </c>
      <c r="P5044" s="4">
        <v>0.50390000000000001</v>
      </c>
    </row>
    <row r="5045" spans="1:16" x14ac:dyDescent="0.25">
      <c r="A5045" t="s">
        <v>4797</v>
      </c>
      <c r="B5045" s="2">
        <v>0</v>
      </c>
      <c r="E5045" s="4" t="e">
        <v>#N/A</v>
      </c>
      <c r="F5045" s="4">
        <v>0.18</v>
      </c>
      <c r="K5045" s="4">
        <v>0.17</v>
      </c>
      <c r="L5045" s="4">
        <v>0.32090000000000002</v>
      </c>
      <c r="M5045" s="4">
        <v>0.52769999999999995</v>
      </c>
      <c r="N5045" s="4">
        <v>0.48</v>
      </c>
      <c r="O5045" s="4">
        <v>0.40039999999999998</v>
      </c>
      <c r="P5045" s="4">
        <v>0.50390000000000001</v>
      </c>
    </row>
    <row r="5046" spans="1:16" x14ac:dyDescent="0.25">
      <c r="A5046" t="s">
        <v>4798</v>
      </c>
      <c r="B5046" s="2">
        <v>0</v>
      </c>
      <c r="E5046" s="4" t="e">
        <v>#N/A</v>
      </c>
      <c r="F5046" s="4">
        <v>0.18</v>
      </c>
      <c r="K5046" s="4">
        <v>0.17</v>
      </c>
      <c r="L5046" s="4">
        <v>0.32090000000000002</v>
      </c>
      <c r="M5046" s="4">
        <v>0.52769999999999995</v>
      </c>
      <c r="N5046" s="4">
        <v>0.48</v>
      </c>
      <c r="O5046" s="4">
        <v>0.40039999999999998</v>
      </c>
      <c r="P5046" s="4">
        <v>0.50390000000000001</v>
      </c>
    </row>
    <row r="5047" spans="1:16" x14ac:dyDescent="0.25">
      <c r="A5047" t="s">
        <v>4799</v>
      </c>
      <c r="B5047" s="2">
        <v>0</v>
      </c>
      <c r="E5047" s="4" t="e">
        <v>#N/A</v>
      </c>
      <c r="F5047" s="4">
        <v>0.18</v>
      </c>
      <c r="K5047" s="4">
        <v>0.17</v>
      </c>
      <c r="L5047" s="4">
        <v>0.32090000000000002</v>
      </c>
      <c r="M5047" s="4">
        <v>0.52769999999999995</v>
      </c>
      <c r="N5047" s="4">
        <v>0.48</v>
      </c>
      <c r="O5047" s="4">
        <v>0.40039999999999998</v>
      </c>
      <c r="P5047" s="4">
        <v>0.50390000000000001</v>
      </c>
    </row>
    <row r="5048" spans="1:16" x14ac:dyDescent="0.25">
      <c r="A5048" t="s">
        <v>4800</v>
      </c>
      <c r="B5048" s="2">
        <v>0</v>
      </c>
      <c r="E5048" s="4" t="e">
        <v>#N/A</v>
      </c>
      <c r="F5048" s="4">
        <v>0.18</v>
      </c>
      <c r="K5048" s="4">
        <v>0.17</v>
      </c>
      <c r="L5048" s="4">
        <v>0.32090000000000002</v>
      </c>
      <c r="M5048" s="4">
        <v>0.52769999999999995</v>
      </c>
      <c r="N5048" s="4">
        <v>0.48</v>
      </c>
      <c r="O5048" s="4">
        <v>0.40039999999999998</v>
      </c>
      <c r="P5048" s="4">
        <v>0.50390000000000001</v>
      </c>
    </row>
    <row r="5049" spans="1:16" x14ac:dyDescent="0.25">
      <c r="A5049" t="s">
        <v>4801</v>
      </c>
      <c r="B5049" s="2">
        <v>0</v>
      </c>
      <c r="E5049" s="4" t="e">
        <v>#N/A</v>
      </c>
      <c r="F5049" s="4">
        <v>0.18</v>
      </c>
      <c r="K5049" s="4">
        <v>0.17</v>
      </c>
      <c r="L5049" s="4">
        <v>0.32090000000000002</v>
      </c>
      <c r="M5049" s="4">
        <v>0.52769999999999995</v>
      </c>
      <c r="N5049" s="4">
        <v>0.48</v>
      </c>
      <c r="O5049" s="4">
        <v>0.40039999999999998</v>
      </c>
      <c r="P5049" s="4">
        <v>0.50390000000000001</v>
      </c>
    </row>
    <row r="5050" spans="1:16" x14ac:dyDescent="0.25">
      <c r="A5050" t="s">
        <v>4802</v>
      </c>
      <c r="B5050" s="2">
        <v>0</v>
      </c>
      <c r="E5050" s="4" t="e">
        <v>#N/A</v>
      </c>
      <c r="F5050" s="4">
        <v>0.18</v>
      </c>
      <c r="K5050" s="4">
        <v>0.17</v>
      </c>
      <c r="L5050" s="4">
        <v>0.32090000000000002</v>
      </c>
      <c r="M5050" s="4">
        <v>0.52769999999999995</v>
      </c>
      <c r="N5050" s="4">
        <v>0.48</v>
      </c>
      <c r="O5050" s="4">
        <v>0.40039999999999998</v>
      </c>
      <c r="P5050" s="4">
        <v>0.50390000000000001</v>
      </c>
    </row>
    <row r="5051" spans="1:16" x14ac:dyDescent="0.25">
      <c r="A5051" t="s">
        <v>4803</v>
      </c>
      <c r="B5051" s="2">
        <v>0</v>
      </c>
      <c r="E5051" s="4" t="e">
        <v>#N/A</v>
      </c>
      <c r="F5051" s="4">
        <v>0.18</v>
      </c>
      <c r="K5051" s="4">
        <v>0.17</v>
      </c>
      <c r="L5051" s="4">
        <v>0.32090000000000002</v>
      </c>
      <c r="M5051" s="4">
        <v>0.52769999999999995</v>
      </c>
      <c r="N5051" s="4">
        <v>0.48</v>
      </c>
      <c r="O5051" s="4">
        <v>0.40039999999999998</v>
      </c>
      <c r="P5051" s="4">
        <v>0.50390000000000001</v>
      </c>
    </row>
    <row r="5052" spans="1:16" x14ac:dyDescent="0.25">
      <c r="A5052" t="s">
        <v>4804</v>
      </c>
      <c r="B5052" s="2">
        <v>0</v>
      </c>
      <c r="E5052" s="4" t="e">
        <v>#N/A</v>
      </c>
      <c r="F5052" s="4">
        <v>0.18</v>
      </c>
      <c r="K5052" s="4">
        <v>0.17</v>
      </c>
      <c r="L5052" s="4">
        <v>0.32090000000000002</v>
      </c>
      <c r="M5052" s="4">
        <v>0.52769999999999995</v>
      </c>
      <c r="N5052" s="4">
        <v>0.48</v>
      </c>
      <c r="O5052" s="4">
        <v>0.40039999999999998</v>
      </c>
      <c r="P5052" s="4">
        <v>0.50390000000000001</v>
      </c>
    </row>
    <row r="5053" spans="1:16" x14ac:dyDescent="0.25">
      <c r="A5053" t="s">
        <v>4805</v>
      </c>
      <c r="B5053" s="2">
        <v>0</v>
      </c>
      <c r="E5053" s="4" t="e">
        <v>#N/A</v>
      </c>
      <c r="F5053" s="4">
        <v>0.18</v>
      </c>
      <c r="K5053" s="4">
        <v>0.17</v>
      </c>
      <c r="L5053" s="4">
        <v>0.32090000000000002</v>
      </c>
      <c r="M5053" s="4">
        <v>0.52769999999999995</v>
      </c>
      <c r="N5053" s="4">
        <v>0.48</v>
      </c>
      <c r="O5053" s="4">
        <v>0.40039999999999998</v>
      </c>
      <c r="P5053" s="4">
        <v>0.50390000000000001</v>
      </c>
    </row>
    <row r="5054" spans="1:16" x14ac:dyDescent="0.25">
      <c r="A5054" t="s">
        <v>4806</v>
      </c>
      <c r="B5054" s="2">
        <v>0</v>
      </c>
      <c r="E5054" s="4" t="e">
        <v>#N/A</v>
      </c>
      <c r="F5054" s="4">
        <v>0.18</v>
      </c>
      <c r="K5054" s="4">
        <v>0.17</v>
      </c>
      <c r="L5054" s="4">
        <v>0.32090000000000002</v>
      </c>
      <c r="M5054" s="4">
        <v>0.52769999999999995</v>
      </c>
      <c r="N5054" s="4">
        <v>0.48</v>
      </c>
      <c r="O5054" s="4">
        <v>0.40039999999999998</v>
      </c>
      <c r="P5054" s="4">
        <v>0.50390000000000001</v>
      </c>
    </row>
    <row r="5055" spans="1:16" x14ac:dyDescent="0.25">
      <c r="A5055" t="s">
        <v>4807</v>
      </c>
      <c r="B5055" s="2">
        <v>0</v>
      </c>
      <c r="E5055" s="4" t="e">
        <v>#N/A</v>
      </c>
      <c r="F5055" s="4">
        <v>0.18</v>
      </c>
      <c r="K5055" s="4">
        <v>0.17</v>
      </c>
      <c r="L5055" s="4">
        <v>0.32090000000000002</v>
      </c>
      <c r="M5055" s="4">
        <v>0.52769999999999995</v>
      </c>
      <c r="N5055" s="4">
        <v>0.48</v>
      </c>
      <c r="O5055" s="4">
        <v>0.40039999999999998</v>
      </c>
      <c r="P5055" s="4">
        <v>0.50390000000000001</v>
      </c>
    </row>
    <row r="5056" spans="1:16" x14ac:dyDescent="0.25">
      <c r="A5056" t="s">
        <v>4808</v>
      </c>
      <c r="B5056" s="2">
        <v>0</v>
      </c>
      <c r="E5056" s="4" t="e">
        <v>#N/A</v>
      </c>
      <c r="F5056" s="4">
        <v>0.18</v>
      </c>
      <c r="K5056" s="4">
        <v>0.17</v>
      </c>
      <c r="L5056" s="4">
        <v>0.32090000000000002</v>
      </c>
      <c r="M5056" s="4">
        <v>0.52769999999999995</v>
      </c>
      <c r="N5056" s="4">
        <v>0.48</v>
      </c>
      <c r="O5056" s="4">
        <v>0.40039999999999998</v>
      </c>
      <c r="P5056" s="4">
        <v>0.50390000000000001</v>
      </c>
    </row>
    <row r="5057" spans="1:16" x14ac:dyDescent="0.25">
      <c r="A5057" t="s">
        <v>4809</v>
      </c>
      <c r="B5057" s="2">
        <v>0</v>
      </c>
      <c r="E5057" s="4" t="e">
        <v>#N/A</v>
      </c>
      <c r="F5057" s="4">
        <v>0.18</v>
      </c>
      <c r="K5057" s="4">
        <v>0.17</v>
      </c>
      <c r="L5057" s="4">
        <v>0.32090000000000002</v>
      </c>
      <c r="M5057" s="4">
        <v>0.52769999999999995</v>
      </c>
      <c r="N5057" s="4">
        <v>0.48</v>
      </c>
      <c r="O5057" s="4">
        <v>0.40039999999999998</v>
      </c>
      <c r="P5057" s="4">
        <v>0.50390000000000001</v>
      </c>
    </row>
    <row r="5058" spans="1:16" x14ac:dyDescent="0.25">
      <c r="A5058" t="s">
        <v>4810</v>
      </c>
      <c r="B5058" s="2">
        <v>0</v>
      </c>
      <c r="E5058" s="4" t="e">
        <v>#N/A</v>
      </c>
      <c r="F5058" s="4">
        <v>0.18</v>
      </c>
      <c r="K5058" s="4">
        <v>0.17</v>
      </c>
      <c r="L5058" s="4">
        <v>0.32090000000000002</v>
      </c>
      <c r="M5058" s="4">
        <v>0.52769999999999995</v>
      </c>
      <c r="N5058" s="4">
        <v>0.48</v>
      </c>
      <c r="O5058" s="4">
        <v>0.40039999999999998</v>
      </c>
      <c r="P5058" s="4">
        <v>0.50390000000000001</v>
      </c>
    </row>
    <row r="5059" spans="1:16" x14ac:dyDescent="0.25">
      <c r="A5059" t="s">
        <v>4811</v>
      </c>
      <c r="B5059" s="2">
        <v>0</v>
      </c>
      <c r="E5059" s="4" t="e">
        <v>#N/A</v>
      </c>
      <c r="F5059" s="4">
        <v>0.18</v>
      </c>
      <c r="K5059" s="4">
        <v>0.17</v>
      </c>
      <c r="L5059" s="4">
        <v>0.32090000000000002</v>
      </c>
      <c r="M5059" s="4">
        <v>0.52769999999999995</v>
      </c>
      <c r="N5059" s="4">
        <v>0.48</v>
      </c>
      <c r="O5059" s="4">
        <v>0.40039999999999998</v>
      </c>
      <c r="P5059" s="4">
        <v>0.50390000000000001</v>
      </c>
    </row>
    <row r="5060" spans="1:16" x14ac:dyDescent="0.25">
      <c r="A5060" t="s">
        <v>4812</v>
      </c>
      <c r="B5060" s="2">
        <v>0</v>
      </c>
      <c r="E5060" s="4" t="e">
        <v>#N/A</v>
      </c>
      <c r="F5060" s="4">
        <v>0.18</v>
      </c>
      <c r="K5060" s="4">
        <v>0.17</v>
      </c>
      <c r="L5060" s="4">
        <v>0.32090000000000002</v>
      </c>
      <c r="M5060" s="4">
        <v>0.52769999999999995</v>
      </c>
      <c r="N5060" s="4">
        <v>0.48</v>
      </c>
      <c r="O5060" s="4">
        <v>0.40039999999999998</v>
      </c>
      <c r="P5060" s="4">
        <v>0.50390000000000001</v>
      </c>
    </row>
    <row r="5061" spans="1:16" x14ac:dyDescent="0.25">
      <c r="A5061" t="s">
        <v>4813</v>
      </c>
      <c r="B5061" s="2">
        <v>0</v>
      </c>
      <c r="E5061" s="4" t="e">
        <v>#N/A</v>
      </c>
      <c r="F5061" s="4">
        <v>0.18</v>
      </c>
      <c r="K5061" s="4">
        <v>0.17</v>
      </c>
      <c r="L5061" s="4">
        <v>0.32090000000000002</v>
      </c>
      <c r="M5061" s="4">
        <v>0.52769999999999995</v>
      </c>
      <c r="N5061" s="4">
        <v>0.48</v>
      </c>
      <c r="O5061" s="4">
        <v>0.40039999999999998</v>
      </c>
      <c r="P5061" s="4">
        <v>0.50390000000000001</v>
      </c>
    </row>
    <row r="5062" spans="1:16" x14ac:dyDescent="0.25">
      <c r="A5062" t="s">
        <v>4814</v>
      </c>
      <c r="B5062" s="2">
        <v>0</v>
      </c>
      <c r="E5062" s="4" t="e">
        <v>#N/A</v>
      </c>
      <c r="F5062" s="4">
        <v>0.18</v>
      </c>
      <c r="K5062" s="4">
        <v>0.17</v>
      </c>
      <c r="L5062" s="4">
        <v>0.32090000000000002</v>
      </c>
      <c r="M5062" s="4">
        <v>0.52769999999999995</v>
      </c>
      <c r="N5062" s="4">
        <v>0.48</v>
      </c>
      <c r="O5062" s="4">
        <v>0.40039999999999998</v>
      </c>
      <c r="P5062" s="4">
        <v>0.50390000000000001</v>
      </c>
    </row>
    <row r="5063" spans="1:16" x14ac:dyDescent="0.25">
      <c r="A5063" t="s">
        <v>4815</v>
      </c>
      <c r="B5063" s="2">
        <v>0</v>
      </c>
      <c r="E5063" s="4" t="e">
        <v>#N/A</v>
      </c>
      <c r="F5063" s="4">
        <v>0.18</v>
      </c>
      <c r="K5063" s="4">
        <v>0.17</v>
      </c>
      <c r="L5063" s="4">
        <v>0.32090000000000002</v>
      </c>
      <c r="M5063" s="4">
        <v>0.52769999999999995</v>
      </c>
      <c r="N5063" s="4">
        <v>0.48</v>
      </c>
      <c r="O5063" s="4">
        <v>0.40039999999999998</v>
      </c>
      <c r="P5063" s="4">
        <v>0.50390000000000001</v>
      </c>
    </row>
    <row r="5064" spans="1:16" x14ac:dyDescent="0.25">
      <c r="A5064" t="s">
        <v>4816</v>
      </c>
      <c r="B5064" s="2">
        <v>0</v>
      </c>
      <c r="E5064" s="4" t="e">
        <v>#N/A</v>
      </c>
      <c r="F5064" s="4">
        <v>0.18</v>
      </c>
      <c r="K5064" s="4">
        <v>0.17</v>
      </c>
      <c r="L5064" s="4">
        <v>0.32090000000000002</v>
      </c>
      <c r="M5064" s="4">
        <v>0.52769999999999995</v>
      </c>
      <c r="N5064" s="4">
        <v>0.48</v>
      </c>
      <c r="O5064" s="4">
        <v>0.40039999999999998</v>
      </c>
      <c r="P5064" s="4">
        <v>0.50390000000000001</v>
      </c>
    </row>
    <row r="5065" spans="1:16" x14ac:dyDescent="0.25">
      <c r="A5065" t="s">
        <v>4817</v>
      </c>
      <c r="B5065" s="2">
        <v>0</v>
      </c>
      <c r="E5065" s="4" t="e">
        <v>#N/A</v>
      </c>
      <c r="F5065" s="4">
        <v>0.18</v>
      </c>
      <c r="K5065" s="4">
        <v>0.17</v>
      </c>
      <c r="L5065" s="4">
        <v>0.32090000000000002</v>
      </c>
      <c r="M5065" s="4">
        <v>0.52769999999999995</v>
      </c>
      <c r="N5065" s="4">
        <v>0.48</v>
      </c>
      <c r="O5065" s="4">
        <v>0.40039999999999998</v>
      </c>
      <c r="P5065" s="4">
        <v>0.50390000000000001</v>
      </c>
    </row>
    <row r="5066" spans="1:16" x14ac:dyDescent="0.25">
      <c r="A5066" t="s">
        <v>4818</v>
      </c>
      <c r="B5066" s="2">
        <v>0</v>
      </c>
      <c r="E5066" s="4" t="e">
        <v>#N/A</v>
      </c>
      <c r="F5066" s="4">
        <v>0.18</v>
      </c>
      <c r="K5066" s="4">
        <v>0.17</v>
      </c>
      <c r="L5066" s="4">
        <v>0.32090000000000002</v>
      </c>
      <c r="M5066" s="4">
        <v>0.52769999999999995</v>
      </c>
      <c r="N5066" s="4">
        <v>0.48</v>
      </c>
      <c r="O5066" s="4">
        <v>0.40039999999999998</v>
      </c>
      <c r="P5066" s="4">
        <v>0.50390000000000001</v>
      </c>
    </row>
    <row r="5067" spans="1:16" x14ac:dyDescent="0.25">
      <c r="A5067" t="s">
        <v>4819</v>
      </c>
      <c r="B5067" s="2">
        <v>0</v>
      </c>
      <c r="E5067" s="4" t="e">
        <v>#N/A</v>
      </c>
      <c r="F5067" s="4">
        <v>0.18</v>
      </c>
      <c r="K5067" s="4">
        <v>0.17</v>
      </c>
      <c r="L5067" s="4">
        <v>0.32090000000000002</v>
      </c>
      <c r="M5067" s="4">
        <v>0.52769999999999995</v>
      </c>
      <c r="N5067" s="4">
        <v>0.48</v>
      </c>
      <c r="O5067" s="4">
        <v>0.40039999999999998</v>
      </c>
      <c r="P5067" s="4">
        <v>0.50390000000000001</v>
      </c>
    </row>
    <row r="5068" spans="1:16" x14ac:dyDescent="0.25">
      <c r="A5068" t="s">
        <v>4820</v>
      </c>
      <c r="B5068" s="2">
        <v>0</v>
      </c>
      <c r="E5068" s="4" t="e">
        <v>#N/A</v>
      </c>
      <c r="F5068" s="4">
        <v>0.18</v>
      </c>
      <c r="K5068" s="4">
        <v>0.17</v>
      </c>
      <c r="L5068" s="4">
        <v>0.32090000000000002</v>
      </c>
      <c r="M5068" s="4">
        <v>0.52769999999999995</v>
      </c>
      <c r="N5068" s="4">
        <v>0.48</v>
      </c>
      <c r="O5068" s="4">
        <v>0.40039999999999998</v>
      </c>
      <c r="P5068" s="4">
        <v>0.50390000000000001</v>
      </c>
    </row>
    <row r="5069" spans="1:16" x14ac:dyDescent="0.25">
      <c r="A5069" t="s">
        <v>4821</v>
      </c>
      <c r="B5069" s="2">
        <v>0</v>
      </c>
      <c r="E5069" s="4" t="e">
        <v>#N/A</v>
      </c>
      <c r="F5069" s="4">
        <v>0.18</v>
      </c>
      <c r="K5069" s="4">
        <v>0.17</v>
      </c>
      <c r="L5069" s="4">
        <v>0.32090000000000002</v>
      </c>
      <c r="M5069" s="4">
        <v>0.52769999999999995</v>
      </c>
      <c r="N5069" s="4">
        <v>0.48</v>
      </c>
      <c r="O5069" s="4">
        <v>0.40039999999999998</v>
      </c>
      <c r="P5069" s="4">
        <v>0.50390000000000001</v>
      </c>
    </row>
    <row r="5070" spans="1:16" x14ac:dyDescent="0.25">
      <c r="A5070" t="s">
        <v>4822</v>
      </c>
      <c r="B5070" s="2">
        <v>0</v>
      </c>
      <c r="E5070" s="4" t="e">
        <v>#N/A</v>
      </c>
      <c r="F5070" s="4">
        <v>0.18</v>
      </c>
      <c r="K5070" s="4">
        <v>0.17</v>
      </c>
      <c r="L5070" s="4">
        <v>0.32090000000000002</v>
      </c>
      <c r="M5070" s="4">
        <v>0.52769999999999995</v>
      </c>
      <c r="N5070" s="4">
        <v>0.48</v>
      </c>
      <c r="O5070" s="4">
        <v>0.40039999999999998</v>
      </c>
      <c r="P5070" s="4">
        <v>0.50390000000000001</v>
      </c>
    </row>
    <row r="5071" spans="1:16" x14ac:dyDescent="0.25">
      <c r="A5071" t="s">
        <v>4823</v>
      </c>
      <c r="B5071" s="2">
        <v>0</v>
      </c>
      <c r="E5071" s="4" t="e">
        <v>#N/A</v>
      </c>
      <c r="F5071" s="4">
        <v>0.18</v>
      </c>
      <c r="K5071" s="4">
        <v>0.17</v>
      </c>
      <c r="L5071" s="4">
        <v>0.32090000000000002</v>
      </c>
      <c r="M5071" s="4">
        <v>0.52769999999999995</v>
      </c>
      <c r="N5071" s="4">
        <v>0.48</v>
      </c>
      <c r="O5071" s="4">
        <v>0.40039999999999998</v>
      </c>
      <c r="P5071" s="4">
        <v>0.50390000000000001</v>
      </c>
    </row>
    <row r="5072" spans="1:16" x14ac:dyDescent="0.25">
      <c r="A5072" t="s">
        <v>4824</v>
      </c>
      <c r="B5072" s="2">
        <v>0</v>
      </c>
      <c r="E5072" s="4" t="e">
        <v>#N/A</v>
      </c>
      <c r="F5072" s="4">
        <v>0.18</v>
      </c>
      <c r="K5072" s="4">
        <v>0.17</v>
      </c>
      <c r="L5072" s="4">
        <v>0.32090000000000002</v>
      </c>
      <c r="M5072" s="4">
        <v>0.52769999999999995</v>
      </c>
      <c r="N5072" s="4">
        <v>0.48</v>
      </c>
      <c r="O5072" s="4">
        <v>0.40039999999999998</v>
      </c>
      <c r="P5072" s="4">
        <v>0.50390000000000001</v>
      </c>
    </row>
    <row r="5073" spans="1:16" x14ac:dyDescent="0.25">
      <c r="A5073" t="s">
        <v>4825</v>
      </c>
      <c r="B5073" s="2">
        <v>0</v>
      </c>
      <c r="E5073" s="4" t="e">
        <v>#N/A</v>
      </c>
      <c r="F5073" s="4">
        <v>0.18</v>
      </c>
      <c r="K5073" s="4">
        <v>0.17</v>
      </c>
      <c r="L5073" s="4">
        <v>0.32090000000000002</v>
      </c>
      <c r="M5073" s="4">
        <v>0.52769999999999995</v>
      </c>
      <c r="N5073" s="4">
        <v>0.48</v>
      </c>
      <c r="O5073" s="4">
        <v>0.40039999999999998</v>
      </c>
      <c r="P5073" s="4">
        <v>0.50390000000000001</v>
      </c>
    </row>
    <row r="5074" spans="1:16" x14ac:dyDescent="0.25">
      <c r="A5074" t="s">
        <v>4826</v>
      </c>
      <c r="B5074" s="2">
        <v>0</v>
      </c>
      <c r="E5074" s="4" t="e">
        <v>#N/A</v>
      </c>
      <c r="F5074" s="4">
        <v>0.18</v>
      </c>
      <c r="K5074" s="4">
        <v>0.17</v>
      </c>
      <c r="L5074" s="4">
        <v>0.32090000000000002</v>
      </c>
      <c r="M5074" s="4">
        <v>0.52769999999999995</v>
      </c>
      <c r="N5074" s="4">
        <v>0.48</v>
      </c>
      <c r="O5074" s="4">
        <v>0.40039999999999998</v>
      </c>
      <c r="P5074" s="4">
        <v>0.50390000000000001</v>
      </c>
    </row>
    <row r="5075" spans="1:16" x14ac:dyDescent="0.25">
      <c r="A5075" t="s">
        <v>4827</v>
      </c>
      <c r="B5075" s="2">
        <v>0</v>
      </c>
      <c r="E5075" s="4" t="e">
        <v>#N/A</v>
      </c>
      <c r="F5075" s="4">
        <v>0.18</v>
      </c>
      <c r="K5075" s="4">
        <v>0.17</v>
      </c>
      <c r="L5075" s="4">
        <v>0.32090000000000002</v>
      </c>
      <c r="M5075" s="4">
        <v>0.52769999999999995</v>
      </c>
      <c r="N5075" s="4">
        <v>0.48</v>
      </c>
      <c r="O5075" s="4">
        <v>0.40039999999999998</v>
      </c>
      <c r="P5075" s="4">
        <v>0.50390000000000001</v>
      </c>
    </row>
    <row r="5076" spans="1:16" x14ac:dyDescent="0.25">
      <c r="A5076" t="s">
        <v>4828</v>
      </c>
      <c r="B5076" s="2">
        <v>0</v>
      </c>
      <c r="E5076" s="4" t="e">
        <v>#N/A</v>
      </c>
      <c r="F5076" s="4">
        <v>0.18</v>
      </c>
      <c r="K5076" s="4">
        <v>0.17</v>
      </c>
      <c r="L5076" s="4">
        <v>0.32090000000000002</v>
      </c>
      <c r="M5076" s="4">
        <v>0.52769999999999995</v>
      </c>
      <c r="N5076" s="4">
        <v>0.48</v>
      </c>
      <c r="O5076" s="4">
        <v>0.40039999999999998</v>
      </c>
      <c r="P5076" s="4">
        <v>0.50390000000000001</v>
      </c>
    </row>
    <row r="5077" spans="1:16" x14ac:dyDescent="0.25">
      <c r="A5077" t="s">
        <v>4829</v>
      </c>
      <c r="B5077" s="2">
        <v>0</v>
      </c>
      <c r="E5077" s="4" t="e">
        <v>#N/A</v>
      </c>
      <c r="F5077" s="4">
        <v>0.18</v>
      </c>
      <c r="K5077" s="4">
        <v>0.17</v>
      </c>
      <c r="L5077" s="4">
        <v>0.32090000000000002</v>
      </c>
      <c r="M5077" s="4">
        <v>0.52769999999999995</v>
      </c>
      <c r="N5077" s="4">
        <v>0.48</v>
      </c>
      <c r="O5077" s="4">
        <v>0.40039999999999998</v>
      </c>
      <c r="P5077" s="4">
        <v>0.50390000000000001</v>
      </c>
    </row>
    <row r="5078" spans="1:16" x14ac:dyDescent="0.25">
      <c r="A5078" t="s">
        <v>4830</v>
      </c>
      <c r="B5078" s="2">
        <v>0</v>
      </c>
      <c r="E5078" s="4" t="e">
        <v>#N/A</v>
      </c>
      <c r="F5078" s="4">
        <v>0.18</v>
      </c>
      <c r="K5078" s="4">
        <v>0.17</v>
      </c>
      <c r="L5078" s="4">
        <v>0.32090000000000002</v>
      </c>
      <c r="M5078" s="4">
        <v>0.52769999999999995</v>
      </c>
      <c r="N5078" s="4">
        <v>0.48</v>
      </c>
      <c r="O5078" s="4">
        <v>0.40039999999999998</v>
      </c>
      <c r="P5078" s="4">
        <v>0.50390000000000001</v>
      </c>
    </row>
    <row r="5079" spans="1:16" x14ac:dyDescent="0.25">
      <c r="A5079" t="s">
        <v>4831</v>
      </c>
      <c r="B5079" s="2">
        <v>0</v>
      </c>
      <c r="E5079" s="4" t="e">
        <v>#N/A</v>
      </c>
      <c r="F5079" s="4">
        <v>0.18</v>
      </c>
      <c r="K5079" s="4">
        <v>0.17</v>
      </c>
      <c r="L5079" s="4">
        <v>0.32090000000000002</v>
      </c>
      <c r="M5079" s="4">
        <v>0.52769999999999995</v>
      </c>
      <c r="N5079" s="4">
        <v>0.48</v>
      </c>
      <c r="O5079" s="4">
        <v>0.40039999999999998</v>
      </c>
      <c r="P5079" s="4">
        <v>0.50390000000000001</v>
      </c>
    </row>
    <row r="5080" spans="1:16" x14ac:dyDescent="0.25">
      <c r="A5080" t="s">
        <v>4832</v>
      </c>
      <c r="B5080" s="2">
        <v>0</v>
      </c>
      <c r="E5080" s="4" t="e">
        <v>#N/A</v>
      </c>
      <c r="F5080" s="4">
        <v>0.18</v>
      </c>
      <c r="K5080" s="4">
        <v>0.17</v>
      </c>
      <c r="L5080" s="4">
        <v>0.32090000000000002</v>
      </c>
      <c r="M5080" s="4">
        <v>0.52769999999999995</v>
      </c>
      <c r="N5080" s="4">
        <v>0.48</v>
      </c>
      <c r="O5080" s="4">
        <v>0.40039999999999998</v>
      </c>
      <c r="P5080" s="4">
        <v>0.50390000000000001</v>
      </c>
    </row>
    <row r="5081" spans="1:16" x14ac:dyDescent="0.25">
      <c r="A5081" t="s">
        <v>4833</v>
      </c>
      <c r="B5081" s="2">
        <v>0</v>
      </c>
      <c r="E5081" s="4" t="e">
        <v>#N/A</v>
      </c>
      <c r="F5081" s="4">
        <v>0.18</v>
      </c>
      <c r="K5081" s="4">
        <v>0.17</v>
      </c>
      <c r="L5081" s="4">
        <v>0.32090000000000002</v>
      </c>
      <c r="M5081" s="4">
        <v>0.52769999999999995</v>
      </c>
      <c r="N5081" s="4">
        <v>0.48</v>
      </c>
      <c r="O5081" s="4">
        <v>0.40039999999999998</v>
      </c>
      <c r="P5081" s="4">
        <v>0.50390000000000001</v>
      </c>
    </row>
    <row r="5082" spans="1:16" x14ac:dyDescent="0.25">
      <c r="A5082" t="s">
        <v>4834</v>
      </c>
      <c r="B5082" s="2">
        <v>0</v>
      </c>
      <c r="E5082" s="4" t="e">
        <v>#N/A</v>
      </c>
      <c r="F5082" s="4">
        <v>0.18</v>
      </c>
      <c r="K5082" s="4">
        <v>0.17</v>
      </c>
      <c r="L5082" s="4">
        <v>0.32090000000000002</v>
      </c>
      <c r="M5082" s="4">
        <v>0.52769999999999995</v>
      </c>
      <c r="N5082" s="4">
        <v>0.48</v>
      </c>
      <c r="O5082" s="4">
        <v>0.40039999999999998</v>
      </c>
      <c r="P5082" s="4">
        <v>0.50390000000000001</v>
      </c>
    </row>
    <row r="5083" spans="1:16" x14ac:dyDescent="0.25">
      <c r="A5083" t="s">
        <v>4835</v>
      </c>
      <c r="B5083" s="2">
        <v>0</v>
      </c>
      <c r="E5083" s="4" t="e">
        <v>#N/A</v>
      </c>
      <c r="F5083" s="4">
        <v>0.18</v>
      </c>
      <c r="K5083" s="4">
        <v>0.17</v>
      </c>
      <c r="L5083" s="4">
        <v>0.32090000000000002</v>
      </c>
      <c r="M5083" s="4">
        <v>0.52769999999999995</v>
      </c>
      <c r="N5083" s="4">
        <v>0.48</v>
      </c>
      <c r="O5083" s="4">
        <v>0.40039999999999998</v>
      </c>
      <c r="P5083" s="4">
        <v>0.50390000000000001</v>
      </c>
    </row>
    <row r="5084" spans="1:16" x14ac:dyDescent="0.25">
      <c r="A5084" t="s">
        <v>4836</v>
      </c>
      <c r="B5084" s="2">
        <v>0</v>
      </c>
      <c r="E5084" s="4" t="e">
        <v>#N/A</v>
      </c>
      <c r="F5084" s="4">
        <v>0.18</v>
      </c>
      <c r="K5084" s="4">
        <v>0.17</v>
      </c>
      <c r="L5084" s="4">
        <v>0.32090000000000002</v>
      </c>
      <c r="M5084" s="4">
        <v>0.52769999999999995</v>
      </c>
      <c r="N5084" s="4">
        <v>0.48</v>
      </c>
      <c r="O5084" s="4">
        <v>0.40039999999999998</v>
      </c>
      <c r="P5084" s="4">
        <v>0.50390000000000001</v>
      </c>
    </row>
    <row r="5085" spans="1:16" x14ac:dyDescent="0.25">
      <c r="A5085" t="s">
        <v>4837</v>
      </c>
      <c r="B5085" s="2">
        <v>0</v>
      </c>
      <c r="E5085" s="4" t="e">
        <v>#N/A</v>
      </c>
      <c r="F5085" s="4">
        <v>0.18</v>
      </c>
      <c r="K5085" s="4">
        <v>0.17</v>
      </c>
      <c r="L5085" s="4">
        <v>0.32090000000000002</v>
      </c>
      <c r="M5085" s="4">
        <v>0.52769999999999995</v>
      </c>
      <c r="N5085" s="4">
        <v>0.48</v>
      </c>
      <c r="O5085" s="4">
        <v>0.40039999999999998</v>
      </c>
      <c r="P5085" s="4">
        <v>0.50390000000000001</v>
      </c>
    </row>
    <row r="5086" spans="1:16" x14ac:dyDescent="0.25">
      <c r="A5086" t="s">
        <v>4838</v>
      </c>
      <c r="B5086" s="2">
        <v>0</v>
      </c>
      <c r="E5086" s="4" t="e">
        <v>#N/A</v>
      </c>
      <c r="F5086" s="4">
        <v>0.18</v>
      </c>
      <c r="K5086" s="4">
        <v>0.17</v>
      </c>
      <c r="L5086" s="4">
        <v>0.32090000000000002</v>
      </c>
      <c r="M5086" s="4">
        <v>0.52769999999999995</v>
      </c>
      <c r="N5086" s="4">
        <v>0.48</v>
      </c>
      <c r="O5086" s="4">
        <v>0.40039999999999998</v>
      </c>
      <c r="P5086" s="4">
        <v>0.50390000000000001</v>
      </c>
    </row>
    <row r="5087" spans="1:16" x14ac:dyDescent="0.25">
      <c r="A5087" t="s">
        <v>4839</v>
      </c>
      <c r="B5087" s="2">
        <v>0</v>
      </c>
      <c r="E5087" s="4" t="e">
        <v>#N/A</v>
      </c>
      <c r="F5087" s="4">
        <v>0.18</v>
      </c>
      <c r="K5087" s="4">
        <v>0.17</v>
      </c>
      <c r="L5087" s="4">
        <v>0.32090000000000002</v>
      </c>
      <c r="M5087" s="4">
        <v>0.52769999999999995</v>
      </c>
      <c r="N5087" s="4">
        <v>0.48</v>
      </c>
      <c r="O5087" s="4">
        <v>0.40039999999999998</v>
      </c>
      <c r="P5087" s="4">
        <v>0.50390000000000001</v>
      </c>
    </row>
    <row r="5088" spans="1:16" x14ac:dyDescent="0.25">
      <c r="A5088" t="s">
        <v>4840</v>
      </c>
      <c r="B5088" s="2">
        <v>0</v>
      </c>
      <c r="E5088" s="4" t="e">
        <v>#N/A</v>
      </c>
      <c r="F5088" s="4">
        <v>0.18</v>
      </c>
      <c r="K5088" s="4">
        <v>0.17</v>
      </c>
      <c r="L5088" s="4">
        <v>0.32090000000000002</v>
      </c>
      <c r="M5088" s="4">
        <v>0.52769999999999995</v>
      </c>
      <c r="N5088" s="4">
        <v>0.48</v>
      </c>
      <c r="O5088" s="4">
        <v>0.40039999999999998</v>
      </c>
      <c r="P5088" s="4">
        <v>0.50390000000000001</v>
      </c>
    </row>
    <row r="5089" spans="1:16" x14ac:dyDescent="0.25">
      <c r="A5089" t="s">
        <v>4841</v>
      </c>
      <c r="B5089" s="2">
        <v>0</v>
      </c>
      <c r="E5089" s="4" t="e">
        <v>#N/A</v>
      </c>
      <c r="F5089" s="4">
        <v>0.18</v>
      </c>
      <c r="K5089" s="4">
        <v>0.17</v>
      </c>
      <c r="L5089" s="4">
        <v>0.32090000000000002</v>
      </c>
      <c r="M5089" s="4">
        <v>0.52769999999999995</v>
      </c>
      <c r="N5089" s="4">
        <v>0.48</v>
      </c>
      <c r="O5089" s="4">
        <v>0.40039999999999998</v>
      </c>
      <c r="P5089" s="4">
        <v>0.50390000000000001</v>
      </c>
    </row>
    <row r="5090" spans="1:16" x14ac:dyDescent="0.25">
      <c r="A5090" t="s">
        <v>4842</v>
      </c>
      <c r="B5090" s="2">
        <v>0</v>
      </c>
      <c r="E5090" s="4" t="e">
        <v>#N/A</v>
      </c>
      <c r="F5090" s="4">
        <v>0.18</v>
      </c>
      <c r="K5090" s="4">
        <v>0.17</v>
      </c>
      <c r="L5090" s="4">
        <v>0.32090000000000002</v>
      </c>
      <c r="M5090" s="4">
        <v>0.52769999999999995</v>
      </c>
      <c r="N5090" s="4">
        <v>0.48</v>
      </c>
      <c r="O5090" s="4">
        <v>0.40039999999999998</v>
      </c>
      <c r="P5090" s="4">
        <v>0.50390000000000001</v>
      </c>
    </row>
    <row r="5091" spans="1:16" x14ac:dyDescent="0.25">
      <c r="A5091" t="s">
        <v>4843</v>
      </c>
      <c r="B5091" s="2">
        <v>0</v>
      </c>
      <c r="E5091" s="4" t="e">
        <v>#N/A</v>
      </c>
      <c r="F5091" s="4">
        <v>0.18</v>
      </c>
      <c r="K5091" s="4">
        <v>0.17</v>
      </c>
      <c r="L5091" s="4">
        <v>0.32090000000000002</v>
      </c>
      <c r="M5091" s="4">
        <v>0.52769999999999995</v>
      </c>
      <c r="N5091" s="4">
        <v>0.48</v>
      </c>
      <c r="O5091" s="4">
        <v>0.40039999999999998</v>
      </c>
      <c r="P5091" s="4">
        <v>0.50390000000000001</v>
      </c>
    </row>
    <row r="5092" spans="1:16" x14ac:dyDescent="0.25">
      <c r="A5092" t="s">
        <v>4844</v>
      </c>
      <c r="B5092" s="2">
        <v>0</v>
      </c>
      <c r="E5092" s="4" t="e">
        <v>#N/A</v>
      </c>
      <c r="F5092" s="4">
        <v>0.18</v>
      </c>
      <c r="K5092" s="4">
        <v>0.17</v>
      </c>
      <c r="L5092" s="4">
        <v>0.32090000000000002</v>
      </c>
      <c r="M5092" s="4">
        <v>0.52769999999999995</v>
      </c>
      <c r="N5092" s="4">
        <v>0.48</v>
      </c>
      <c r="O5092" s="4">
        <v>0.40039999999999998</v>
      </c>
      <c r="P5092" s="4">
        <v>0.50390000000000001</v>
      </c>
    </row>
    <row r="5093" spans="1:16" x14ac:dyDescent="0.25">
      <c r="A5093" t="s">
        <v>4845</v>
      </c>
      <c r="B5093" s="2">
        <v>0</v>
      </c>
      <c r="E5093" s="4" t="e">
        <v>#N/A</v>
      </c>
      <c r="F5093" s="4">
        <v>0.18</v>
      </c>
      <c r="K5093" s="4">
        <v>0.17</v>
      </c>
      <c r="L5093" s="4">
        <v>0.32090000000000002</v>
      </c>
      <c r="M5093" s="4">
        <v>0.52769999999999995</v>
      </c>
      <c r="N5093" s="4">
        <v>0.48</v>
      </c>
      <c r="O5093" s="4">
        <v>0.40039999999999998</v>
      </c>
      <c r="P5093" s="4">
        <v>0.50390000000000001</v>
      </c>
    </row>
    <row r="5094" spans="1:16" x14ac:dyDescent="0.25">
      <c r="A5094" t="s">
        <v>4846</v>
      </c>
      <c r="B5094" s="2">
        <v>0.05</v>
      </c>
      <c r="E5094" s="4" t="e">
        <v>#N/A</v>
      </c>
      <c r="F5094" s="4">
        <v>0.18</v>
      </c>
      <c r="K5094" s="4">
        <v>0.17</v>
      </c>
      <c r="L5094" s="4">
        <v>0.32090000000000002</v>
      </c>
      <c r="M5094" s="4">
        <v>0.52769999999999995</v>
      </c>
      <c r="N5094" s="4">
        <v>0.48</v>
      </c>
      <c r="O5094" s="4">
        <v>0.40039999999999998</v>
      </c>
      <c r="P5094" s="4">
        <v>0.50390000000000001</v>
      </c>
    </row>
    <row r="5095" spans="1:16" x14ac:dyDescent="0.25">
      <c r="A5095" t="s">
        <v>4847</v>
      </c>
      <c r="B5095" s="2">
        <v>0.3</v>
      </c>
      <c r="E5095" s="4" t="e">
        <v>#N/A</v>
      </c>
      <c r="F5095" s="4">
        <v>0.18</v>
      </c>
      <c r="K5095" s="4">
        <v>0.17</v>
      </c>
      <c r="L5095" s="4">
        <v>0.32090000000000002</v>
      </c>
      <c r="M5095" s="4">
        <v>0.52769999999999995</v>
      </c>
      <c r="N5095" s="4">
        <v>0.48</v>
      </c>
      <c r="O5095" s="4">
        <v>0.40039999999999998</v>
      </c>
      <c r="P5095" s="4">
        <v>0.50390000000000001</v>
      </c>
    </row>
    <row r="5096" spans="1:16" x14ac:dyDescent="0.25">
      <c r="A5096" t="s">
        <v>4848</v>
      </c>
      <c r="B5096" s="2">
        <v>0.05</v>
      </c>
      <c r="E5096" s="4" t="e">
        <v>#N/A</v>
      </c>
      <c r="F5096" s="4">
        <v>0.18</v>
      </c>
      <c r="K5096" s="4">
        <v>0.17</v>
      </c>
      <c r="L5096" s="4">
        <v>0.32090000000000002</v>
      </c>
      <c r="M5096" s="4">
        <v>0.52769999999999995</v>
      </c>
      <c r="N5096" s="4">
        <v>0.48</v>
      </c>
      <c r="O5096" s="4">
        <v>0.40039999999999998</v>
      </c>
      <c r="P5096" s="4">
        <v>0.50390000000000001</v>
      </c>
    </row>
    <row r="5097" spans="1:16" x14ac:dyDescent="0.25">
      <c r="A5097" t="s">
        <v>4849</v>
      </c>
      <c r="B5097" s="2">
        <v>0.3</v>
      </c>
      <c r="E5097" s="4" t="e">
        <v>#N/A</v>
      </c>
      <c r="F5097" s="4">
        <v>0.18</v>
      </c>
      <c r="K5097" s="4">
        <v>0.17</v>
      </c>
      <c r="L5097" s="4">
        <v>0.32090000000000002</v>
      </c>
      <c r="M5097" s="4">
        <v>0.52769999999999995</v>
      </c>
      <c r="N5097" s="4">
        <v>0.48</v>
      </c>
      <c r="O5097" s="4">
        <v>0.40039999999999998</v>
      </c>
      <c r="P5097" s="4">
        <v>0.50390000000000001</v>
      </c>
    </row>
    <row r="5098" spans="1:16" x14ac:dyDescent="0.25">
      <c r="A5098" t="s">
        <v>4850</v>
      </c>
      <c r="B5098" s="2">
        <v>0</v>
      </c>
      <c r="E5098" s="4" t="e">
        <v>#N/A</v>
      </c>
      <c r="F5098" s="4">
        <v>0.18</v>
      </c>
      <c r="K5098" s="4">
        <v>0.17</v>
      </c>
      <c r="L5098" s="4">
        <v>0.32090000000000002</v>
      </c>
      <c r="M5098" s="4">
        <v>0.52769999999999995</v>
      </c>
      <c r="N5098" s="4">
        <v>0.48</v>
      </c>
      <c r="O5098" s="4">
        <v>0.40039999999999998</v>
      </c>
      <c r="P5098" s="4">
        <v>0.50390000000000001</v>
      </c>
    </row>
    <row r="5099" spans="1:16" x14ac:dyDescent="0.25">
      <c r="A5099" t="s">
        <v>4851</v>
      </c>
      <c r="B5099" s="2">
        <v>0.05</v>
      </c>
      <c r="E5099" s="4" t="e">
        <v>#N/A</v>
      </c>
      <c r="F5099" s="4">
        <v>0.18</v>
      </c>
      <c r="K5099" s="4">
        <v>0.17</v>
      </c>
      <c r="L5099" s="4">
        <v>0.32090000000000002</v>
      </c>
      <c r="M5099" s="4">
        <v>0.52769999999999995</v>
      </c>
      <c r="N5099" s="4">
        <v>0.48</v>
      </c>
      <c r="O5099" s="4">
        <v>0.40039999999999998</v>
      </c>
      <c r="P5099" s="4">
        <v>0.50390000000000001</v>
      </c>
    </row>
    <row r="5100" spans="1:16" x14ac:dyDescent="0.25">
      <c r="A5100" t="s">
        <v>4852</v>
      </c>
      <c r="B5100" s="2">
        <v>0.3</v>
      </c>
      <c r="E5100" s="4" t="e">
        <v>#N/A</v>
      </c>
      <c r="F5100" s="4">
        <v>0.18</v>
      </c>
      <c r="K5100" s="4">
        <v>0.17</v>
      </c>
      <c r="L5100" s="4">
        <v>0.32090000000000002</v>
      </c>
      <c r="M5100" s="4">
        <v>0.52769999999999995</v>
      </c>
      <c r="N5100" s="4">
        <v>0.48</v>
      </c>
      <c r="O5100" s="4">
        <v>0.40039999999999998</v>
      </c>
      <c r="P5100" s="4">
        <v>0.50390000000000001</v>
      </c>
    </row>
    <row r="5101" spans="1:16" x14ac:dyDescent="0.25">
      <c r="A5101" t="s">
        <v>4853</v>
      </c>
      <c r="B5101" s="2">
        <v>0.05</v>
      </c>
      <c r="E5101" s="4" t="e">
        <v>#N/A</v>
      </c>
      <c r="F5101" s="4">
        <v>0.18</v>
      </c>
      <c r="K5101" s="4">
        <v>0.17</v>
      </c>
      <c r="L5101" s="4">
        <v>0.32090000000000002</v>
      </c>
      <c r="M5101" s="4">
        <v>0.52769999999999995</v>
      </c>
      <c r="N5101" s="4">
        <v>0.48</v>
      </c>
      <c r="O5101" s="4">
        <v>0.40039999999999998</v>
      </c>
      <c r="P5101" s="4">
        <v>0.50390000000000001</v>
      </c>
    </row>
    <row r="5102" spans="1:16" x14ac:dyDescent="0.25">
      <c r="A5102" t="s">
        <v>4854</v>
      </c>
      <c r="B5102" s="2">
        <v>0.3</v>
      </c>
      <c r="E5102" s="4" t="e">
        <v>#N/A</v>
      </c>
      <c r="F5102" s="4">
        <v>0.18</v>
      </c>
      <c r="K5102" s="4">
        <v>0.17</v>
      </c>
      <c r="L5102" s="4">
        <v>0.32090000000000002</v>
      </c>
      <c r="M5102" s="4">
        <v>0.52769999999999995</v>
      </c>
      <c r="N5102" s="4">
        <v>0.48</v>
      </c>
      <c r="O5102" s="4">
        <v>0.40039999999999998</v>
      </c>
      <c r="P5102" s="4">
        <v>0.50390000000000001</v>
      </c>
    </row>
    <row r="5103" spans="1:16" x14ac:dyDescent="0.25">
      <c r="A5103" t="s">
        <v>4855</v>
      </c>
      <c r="B5103" s="2">
        <v>0.05</v>
      </c>
      <c r="E5103" s="4" t="e">
        <v>#N/A</v>
      </c>
      <c r="F5103" s="4">
        <v>0.18</v>
      </c>
      <c r="K5103" s="4">
        <v>0.17</v>
      </c>
      <c r="L5103" s="4">
        <v>0.32090000000000002</v>
      </c>
      <c r="M5103" s="4">
        <v>0.52769999999999995</v>
      </c>
      <c r="N5103" s="4">
        <v>0.48</v>
      </c>
      <c r="O5103" s="4">
        <v>0.40039999999999998</v>
      </c>
      <c r="P5103" s="4">
        <v>0.50390000000000001</v>
      </c>
    </row>
    <row r="5104" spans="1:16" x14ac:dyDescent="0.25">
      <c r="A5104" t="s">
        <v>4856</v>
      </c>
      <c r="B5104" s="2">
        <v>0.3</v>
      </c>
      <c r="E5104" s="4" t="e">
        <v>#N/A</v>
      </c>
      <c r="F5104" s="4">
        <v>0.18</v>
      </c>
      <c r="K5104" s="4">
        <v>0.17</v>
      </c>
      <c r="L5104" s="4">
        <v>0.32090000000000002</v>
      </c>
      <c r="M5104" s="4">
        <v>0.52769999999999995</v>
      </c>
      <c r="N5104" s="4">
        <v>0.48</v>
      </c>
      <c r="O5104" s="4">
        <v>0.40039999999999998</v>
      </c>
      <c r="P5104" s="4">
        <v>0.50390000000000001</v>
      </c>
    </row>
    <row r="5105" spans="1:16" x14ac:dyDescent="0.25">
      <c r="A5105" t="s">
        <v>4857</v>
      </c>
      <c r="B5105" s="2">
        <v>0</v>
      </c>
      <c r="E5105" s="4" t="e">
        <v>#N/A</v>
      </c>
      <c r="F5105" s="4">
        <v>0.18</v>
      </c>
      <c r="K5105" s="4">
        <v>0.17</v>
      </c>
      <c r="L5105" s="4">
        <v>0.32090000000000002</v>
      </c>
      <c r="M5105" s="4">
        <v>0.52769999999999995</v>
      </c>
      <c r="N5105" s="4">
        <v>0.48</v>
      </c>
      <c r="O5105" s="4">
        <v>0.40039999999999998</v>
      </c>
      <c r="P5105" s="4">
        <v>0.50390000000000001</v>
      </c>
    </row>
    <row r="5106" spans="1:16" x14ac:dyDescent="0.25">
      <c r="A5106" t="s">
        <v>4858</v>
      </c>
      <c r="B5106" s="2">
        <v>0</v>
      </c>
      <c r="E5106" s="4" t="e">
        <v>#N/A</v>
      </c>
      <c r="F5106" s="4">
        <v>0.18</v>
      </c>
      <c r="K5106" s="4">
        <v>0.17</v>
      </c>
      <c r="L5106" s="4">
        <v>0.32090000000000002</v>
      </c>
      <c r="M5106" s="4">
        <v>0.52769999999999995</v>
      </c>
      <c r="N5106" s="4">
        <v>0.48</v>
      </c>
      <c r="O5106" s="4">
        <v>0.40039999999999998</v>
      </c>
      <c r="P5106" s="4">
        <v>0.50390000000000001</v>
      </c>
    </row>
    <row r="5107" spans="1:16" x14ac:dyDescent="0.25">
      <c r="A5107" t="s">
        <v>4859</v>
      </c>
      <c r="B5107" s="2">
        <v>0</v>
      </c>
      <c r="E5107" s="4" t="e">
        <v>#N/A</v>
      </c>
      <c r="F5107" s="4">
        <v>0.18</v>
      </c>
      <c r="K5107" s="4">
        <v>0.17</v>
      </c>
      <c r="L5107" s="4">
        <v>0.32090000000000002</v>
      </c>
      <c r="M5107" s="4">
        <v>0.52769999999999995</v>
      </c>
      <c r="N5107" s="4">
        <v>0.48</v>
      </c>
      <c r="O5107" s="4">
        <v>0.40039999999999998</v>
      </c>
      <c r="P5107" s="4">
        <v>0.50390000000000001</v>
      </c>
    </row>
    <row r="5108" spans="1:16" x14ac:dyDescent="0.25">
      <c r="A5108" t="s">
        <v>4860</v>
      </c>
      <c r="B5108" s="2">
        <v>0</v>
      </c>
      <c r="E5108" s="4" t="e">
        <v>#N/A</v>
      </c>
      <c r="F5108" s="4">
        <v>0.18</v>
      </c>
      <c r="K5108" s="4">
        <v>0.17</v>
      </c>
      <c r="L5108" s="4">
        <v>0.32090000000000002</v>
      </c>
      <c r="M5108" s="4">
        <v>0.52769999999999995</v>
      </c>
      <c r="N5108" s="4">
        <v>0.48</v>
      </c>
      <c r="O5108" s="4">
        <v>0.40039999999999998</v>
      </c>
      <c r="P5108" s="4">
        <v>0.50390000000000001</v>
      </c>
    </row>
    <row r="5109" spans="1:16" x14ac:dyDescent="0.25">
      <c r="A5109" t="s">
        <v>4861</v>
      </c>
      <c r="B5109" s="2">
        <v>0</v>
      </c>
      <c r="E5109" s="4" t="e">
        <v>#N/A</v>
      </c>
      <c r="F5109" s="4">
        <v>0.18</v>
      </c>
      <c r="K5109" s="4">
        <v>0.17</v>
      </c>
      <c r="L5109" s="4">
        <v>0.32090000000000002</v>
      </c>
      <c r="M5109" s="4">
        <v>0.52769999999999995</v>
      </c>
      <c r="N5109" s="4">
        <v>0.48</v>
      </c>
      <c r="O5109" s="4">
        <v>0.40039999999999998</v>
      </c>
      <c r="P5109" s="4">
        <v>0.50390000000000001</v>
      </c>
    </row>
    <row r="5110" spans="1:16" x14ac:dyDescent="0.25">
      <c r="A5110" t="s">
        <v>4862</v>
      </c>
      <c r="B5110" s="2">
        <v>0</v>
      </c>
      <c r="E5110" s="4" t="e">
        <v>#N/A</v>
      </c>
      <c r="F5110" s="4">
        <v>0.18</v>
      </c>
      <c r="K5110" s="4">
        <v>0.17</v>
      </c>
      <c r="L5110" s="4">
        <v>0.32090000000000002</v>
      </c>
      <c r="M5110" s="4">
        <v>0.52769999999999995</v>
      </c>
      <c r="N5110" s="4">
        <v>0.48</v>
      </c>
      <c r="O5110" s="4">
        <v>0.40039999999999998</v>
      </c>
      <c r="P5110" s="4">
        <v>0.50390000000000001</v>
      </c>
    </row>
    <row r="5111" spans="1:16" x14ac:dyDescent="0.25">
      <c r="A5111" t="s">
        <v>4863</v>
      </c>
      <c r="B5111" s="2">
        <v>0</v>
      </c>
      <c r="E5111" s="4" t="e">
        <v>#N/A</v>
      </c>
      <c r="F5111" s="4">
        <v>0.18</v>
      </c>
      <c r="K5111" s="4">
        <v>0.17</v>
      </c>
      <c r="L5111" s="4">
        <v>0.32090000000000002</v>
      </c>
      <c r="M5111" s="4">
        <v>0.52769999999999995</v>
      </c>
      <c r="N5111" s="4">
        <v>0.48</v>
      </c>
      <c r="O5111" s="4">
        <v>0.40039999999999998</v>
      </c>
      <c r="P5111" s="4">
        <v>0.50390000000000001</v>
      </c>
    </row>
    <row r="5112" spans="1:16" x14ac:dyDescent="0.25">
      <c r="A5112" t="s">
        <v>4864</v>
      </c>
      <c r="B5112" s="2">
        <v>0</v>
      </c>
      <c r="E5112" s="4" t="e">
        <v>#N/A</v>
      </c>
      <c r="F5112" s="4">
        <v>0.18</v>
      </c>
      <c r="K5112" s="4">
        <v>0.17</v>
      </c>
      <c r="L5112" s="4">
        <v>0.32090000000000002</v>
      </c>
      <c r="M5112" s="4">
        <v>0.52769999999999995</v>
      </c>
      <c r="N5112" s="4">
        <v>0.48</v>
      </c>
      <c r="O5112" s="4">
        <v>0.40039999999999998</v>
      </c>
      <c r="P5112" s="4">
        <v>0.50390000000000001</v>
      </c>
    </row>
    <row r="5113" spans="1:16" x14ac:dyDescent="0.25">
      <c r="A5113" t="s">
        <v>4865</v>
      </c>
      <c r="B5113" s="2">
        <v>0</v>
      </c>
      <c r="E5113" s="4" t="e">
        <v>#N/A</v>
      </c>
      <c r="F5113" s="4">
        <v>0.18</v>
      </c>
      <c r="K5113" s="4">
        <v>0.17</v>
      </c>
      <c r="L5113" s="4">
        <v>0.32090000000000002</v>
      </c>
      <c r="M5113" s="4">
        <v>0.52769999999999995</v>
      </c>
      <c r="N5113" s="4">
        <v>0.48</v>
      </c>
      <c r="O5113" s="4">
        <v>0.40039999999999998</v>
      </c>
      <c r="P5113" s="4">
        <v>0.50390000000000001</v>
      </c>
    </row>
    <row r="5114" spans="1:16" x14ac:dyDescent="0.25">
      <c r="A5114" t="s">
        <v>4866</v>
      </c>
      <c r="B5114" s="2">
        <v>0</v>
      </c>
      <c r="E5114" s="4" t="e">
        <v>#N/A</v>
      </c>
      <c r="F5114" s="4">
        <v>0.18</v>
      </c>
      <c r="K5114" s="4">
        <v>0.17</v>
      </c>
      <c r="L5114" s="4">
        <v>0.32090000000000002</v>
      </c>
      <c r="M5114" s="4">
        <v>0.52769999999999995</v>
      </c>
      <c r="N5114" s="4">
        <v>0.48</v>
      </c>
      <c r="O5114" s="4">
        <v>0.40039999999999998</v>
      </c>
      <c r="P5114" s="4">
        <v>0.50390000000000001</v>
      </c>
    </row>
    <row r="5115" spans="1:16" x14ac:dyDescent="0.25">
      <c r="A5115" t="s">
        <v>4867</v>
      </c>
      <c r="B5115" s="2">
        <v>0</v>
      </c>
      <c r="E5115" s="4" t="e">
        <v>#N/A</v>
      </c>
      <c r="F5115" s="4">
        <v>0.18</v>
      </c>
      <c r="K5115" s="4">
        <v>0.17</v>
      </c>
      <c r="L5115" s="4">
        <v>0.32090000000000002</v>
      </c>
      <c r="M5115" s="4">
        <v>0.52769999999999995</v>
      </c>
      <c r="N5115" s="4">
        <v>0.48</v>
      </c>
      <c r="O5115" s="4">
        <v>0.40039999999999998</v>
      </c>
      <c r="P5115" s="4">
        <v>0.50390000000000001</v>
      </c>
    </row>
    <row r="5116" spans="1:16" x14ac:dyDescent="0.25">
      <c r="A5116" t="s">
        <v>4868</v>
      </c>
      <c r="B5116" s="2">
        <v>0</v>
      </c>
      <c r="E5116" s="4" t="e">
        <v>#N/A</v>
      </c>
      <c r="F5116" s="4">
        <v>0.18</v>
      </c>
      <c r="K5116" s="4">
        <v>0.17</v>
      </c>
      <c r="L5116" s="4">
        <v>0.32090000000000002</v>
      </c>
      <c r="M5116" s="4">
        <v>0.52769999999999995</v>
      </c>
      <c r="N5116" s="4">
        <v>0.48</v>
      </c>
      <c r="O5116" s="4">
        <v>0.40039999999999998</v>
      </c>
      <c r="P5116" s="4">
        <v>0.50390000000000001</v>
      </c>
    </row>
    <row r="5117" spans="1:16" x14ac:dyDescent="0.25">
      <c r="A5117" t="s">
        <v>4869</v>
      </c>
      <c r="B5117" s="2">
        <v>0</v>
      </c>
      <c r="E5117" s="4" t="e">
        <v>#N/A</v>
      </c>
      <c r="F5117" s="4">
        <v>0.18</v>
      </c>
      <c r="K5117" s="4">
        <v>0.17</v>
      </c>
      <c r="L5117" s="4">
        <v>0.32090000000000002</v>
      </c>
      <c r="M5117" s="4">
        <v>0.52769999999999995</v>
      </c>
      <c r="N5117" s="4">
        <v>0.48</v>
      </c>
      <c r="O5117" s="4">
        <v>0.40039999999999998</v>
      </c>
      <c r="P5117" s="4">
        <v>0.50390000000000001</v>
      </c>
    </row>
    <row r="5118" spans="1:16" x14ac:dyDescent="0.25">
      <c r="A5118" t="s">
        <v>4870</v>
      </c>
      <c r="B5118" s="2">
        <v>0</v>
      </c>
      <c r="E5118" s="4" t="e">
        <v>#N/A</v>
      </c>
      <c r="F5118" s="4">
        <v>0.18</v>
      </c>
      <c r="K5118" s="4">
        <v>0.17</v>
      </c>
      <c r="L5118" s="4">
        <v>0.32090000000000002</v>
      </c>
      <c r="M5118" s="4">
        <v>0.52769999999999995</v>
      </c>
      <c r="N5118" s="4">
        <v>0.48</v>
      </c>
      <c r="O5118" s="4">
        <v>0.40039999999999998</v>
      </c>
      <c r="P5118" s="4">
        <v>0.50390000000000001</v>
      </c>
    </row>
    <row r="5119" spans="1:16" x14ac:dyDescent="0.25">
      <c r="A5119" t="s">
        <v>4871</v>
      </c>
      <c r="B5119" s="2">
        <v>0</v>
      </c>
      <c r="E5119" s="4" t="e">
        <v>#N/A</v>
      </c>
      <c r="F5119" s="4">
        <v>0.18</v>
      </c>
      <c r="K5119" s="4">
        <v>0.17</v>
      </c>
      <c r="L5119" s="4">
        <v>0.32090000000000002</v>
      </c>
      <c r="M5119" s="4">
        <v>0.52769999999999995</v>
      </c>
      <c r="N5119" s="4">
        <v>0.48</v>
      </c>
      <c r="O5119" s="4">
        <v>0.40039999999999998</v>
      </c>
      <c r="P5119" s="4">
        <v>0.50390000000000001</v>
      </c>
    </row>
    <row r="5120" spans="1:16" x14ac:dyDescent="0.25">
      <c r="A5120" t="s">
        <v>4872</v>
      </c>
      <c r="B5120" s="2">
        <v>0.1</v>
      </c>
      <c r="E5120" s="4" t="e">
        <v>#N/A</v>
      </c>
      <c r="F5120" s="4">
        <v>0.18</v>
      </c>
      <c r="K5120" s="4">
        <v>0.17</v>
      </c>
      <c r="L5120" s="4">
        <v>0.32090000000000002</v>
      </c>
      <c r="M5120" s="4">
        <v>0.52769999999999995</v>
      </c>
      <c r="N5120" s="4">
        <v>0.48</v>
      </c>
      <c r="O5120" s="4">
        <v>0.40039999999999998</v>
      </c>
      <c r="P5120" s="4">
        <v>0.50390000000000001</v>
      </c>
    </row>
    <row r="5121" spans="1:16" x14ac:dyDescent="0.25">
      <c r="A5121" t="s">
        <v>4873</v>
      </c>
      <c r="B5121" s="2">
        <v>0.1</v>
      </c>
      <c r="E5121" s="4" t="e">
        <v>#N/A</v>
      </c>
      <c r="F5121" s="4">
        <v>0.18</v>
      </c>
      <c r="K5121" s="4">
        <v>0.17</v>
      </c>
      <c r="L5121" s="4">
        <v>0.32090000000000002</v>
      </c>
      <c r="M5121" s="4">
        <v>0.52769999999999995</v>
      </c>
      <c r="N5121" s="4">
        <v>0.48</v>
      </c>
      <c r="O5121" s="4">
        <v>0.40039999999999998</v>
      </c>
      <c r="P5121" s="4">
        <v>0.50390000000000001</v>
      </c>
    </row>
    <row r="5122" spans="1:16" x14ac:dyDescent="0.25">
      <c r="A5122" t="s">
        <v>4874</v>
      </c>
      <c r="B5122" s="2">
        <v>0.1</v>
      </c>
      <c r="E5122" s="4" t="e">
        <v>#N/A</v>
      </c>
      <c r="F5122" s="4">
        <v>0.18</v>
      </c>
      <c r="K5122" s="4">
        <v>0.17</v>
      </c>
      <c r="L5122" s="4">
        <v>0.32090000000000002</v>
      </c>
      <c r="M5122" s="4">
        <v>0.52769999999999995</v>
      </c>
      <c r="N5122" s="4">
        <v>0.48</v>
      </c>
      <c r="O5122" s="4">
        <v>0.40039999999999998</v>
      </c>
      <c r="P5122" s="4">
        <v>0.50390000000000001</v>
      </c>
    </row>
    <row r="5123" spans="1:16" x14ac:dyDescent="0.25">
      <c r="A5123" t="s">
        <v>4875</v>
      </c>
      <c r="B5123" s="2">
        <v>0</v>
      </c>
      <c r="E5123" s="4" t="e">
        <v>#N/A</v>
      </c>
      <c r="F5123" s="4">
        <v>0.18</v>
      </c>
      <c r="K5123" s="4">
        <v>0.17</v>
      </c>
      <c r="L5123" s="4">
        <v>0.32090000000000002</v>
      </c>
      <c r="M5123" s="4">
        <v>0.52769999999999995</v>
      </c>
      <c r="N5123" s="4">
        <v>0.48</v>
      </c>
      <c r="O5123" s="4">
        <v>0.40039999999999998</v>
      </c>
      <c r="P5123" s="4">
        <v>0.50390000000000001</v>
      </c>
    </row>
    <row r="5124" spans="1:16" x14ac:dyDescent="0.25">
      <c r="A5124" t="s">
        <v>4876</v>
      </c>
      <c r="B5124" s="2">
        <v>0.1</v>
      </c>
      <c r="E5124" s="4" t="e">
        <v>#N/A</v>
      </c>
      <c r="F5124" s="4">
        <v>0.18</v>
      </c>
      <c r="K5124" s="4">
        <v>0.17</v>
      </c>
      <c r="L5124" s="4">
        <v>0.32090000000000002</v>
      </c>
      <c r="M5124" s="4">
        <v>0.52769999999999995</v>
      </c>
      <c r="N5124" s="4">
        <v>0.48</v>
      </c>
      <c r="O5124" s="4">
        <v>0.40039999999999998</v>
      </c>
      <c r="P5124" s="4">
        <v>0.50390000000000001</v>
      </c>
    </row>
    <row r="5125" spans="1:16" x14ac:dyDescent="0.25">
      <c r="A5125" t="s">
        <v>4877</v>
      </c>
      <c r="B5125" s="2">
        <v>0.1</v>
      </c>
      <c r="E5125" s="4" t="e">
        <v>#N/A</v>
      </c>
      <c r="F5125" s="4">
        <v>0.18</v>
      </c>
      <c r="K5125" s="4">
        <v>0.17</v>
      </c>
      <c r="L5125" s="4">
        <v>0.32090000000000002</v>
      </c>
      <c r="M5125" s="4">
        <v>0.52769999999999995</v>
      </c>
      <c r="N5125" s="4">
        <v>0.48</v>
      </c>
      <c r="O5125" s="4">
        <v>0.40039999999999998</v>
      </c>
      <c r="P5125" s="4">
        <v>0.50390000000000001</v>
      </c>
    </row>
    <row r="5126" spans="1:16" x14ac:dyDescent="0.25">
      <c r="A5126" t="s">
        <v>4878</v>
      </c>
      <c r="B5126" s="2">
        <v>0</v>
      </c>
      <c r="E5126" s="4" t="e">
        <v>#N/A</v>
      </c>
      <c r="F5126" s="4">
        <v>0.18</v>
      </c>
      <c r="K5126" s="4">
        <v>0.17</v>
      </c>
      <c r="L5126" s="4">
        <v>0.32090000000000002</v>
      </c>
      <c r="M5126" s="4">
        <v>0.52769999999999995</v>
      </c>
      <c r="N5126" s="4">
        <v>0.48</v>
      </c>
      <c r="O5126" s="4">
        <v>0.40039999999999998</v>
      </c>
      <c r="P5126" s="4">
        <v>0.50390000000000001</v>
      </c>
    </row>
    <row r="5127" spans="1:16" x14ac:dyDescent="0.25">
      <c r="A5127" t="s">
        <v>4879</v>
      </c>
      <c r="B5127" s="2">
        <v>0.1</v>
      </c>
      <c r="E5127" s="4" t="e">
        <v>#N/A</v>
      </c>
      <c r="F5127" s="4">
        <v>0.18</v>
      </c>
      <c r="K5127" s="4">
        <v>0.17</v>
      </c>
      <c r="L5127" s="4">
        <v>0.32090000000000002</v>
      </c>
      <c r="M5127" s="4">
        <v>0.52769999999999995</v>
      </c>
      <c r="N5127" s="4">
        <v>0.48</v>
      </c>
      <c r="O5127" s="4">
        <v>0.40039999999999998</v>
      </c>
      <c r="P5127" s="4">
        <v>0.50390000000000001</v>
      </c>
    </row>
    <row r="5128" spans="1:16" x14ac:dyDescent="0.25">
      <c r="A5128" t="s">
        <v>4880</v>
      </c>
      <c r="B5128" s="2">
        <v>0.1</v>
      </c>
      <c r="E5128" s="4" t="e">
        <v>#N/A</v>
      </c>
      <c r="F5128" s="4">
        <v>0.18</v>
      </c>
      <c r="K5128" s="4">
        <v>0.17</v>
      </c>
      <c r="L5128" s="4">
        <v>0.32090000000000002</v>
      </c>
      <c r="M5128" s="4">
        <v>0.52769999999999995</v>
      </c>
      <c r="N5128" s="4">
        <v>0.48</v>
      </c>
      <c r="O5128" s="4">
        <v>0.40039999999999998</v>
      </c>
      <c r="P5128" s="4">
        <v>0.50390000000000001</v>
      </c>
    </row>
    <row r="5129" spans="1:16" x14ac:dyDescent="0.25">
      <c r="A5129" t="s">
        <v>4881</v>
      </c>
      <c r="B5129" s="2">
        <v>0.1</v>
      </c>
      <c r="E5129" s="4" t="e">
        <v>#N/A</v>
      </c>
      <c r="F5129" s="4">
        <v>0.18</v>
      </c>
      <c r="K5129" s="4">
        <v>0.17</v>
      </c>
      <c r="L5129" s="4">
        <v>0.32090000000000002</v>
      </c>
      <c r="M5129" s="4">
        <v>0.52769999999999995</v>
      </c>
      <c r="N5129" s="4">
        <v>0.48</v>
      </c>
      <c r="O5129" s="4">
        <v>0.40039999999999998</v>
      </c>
      <c r="P5129" s="4">
        <v>0.50390000000000001</v>
      </c>
    </row>
    <row r="5130" spans="1:16" x14ac:dyDescent="0.25">
      <c r="A5130" t="s">
        <v>4882</v>
      </c>
      <c r="B5130" s="2">
        <v>0</v>
      </c>
      <c r="E5130" s="4" t="e">
        <v>#N/A</v>
      </c>
      <c r="F5130" s="4">
        <v>0.18</v>
      </c>
      <c r="K5130" s="4">
        <v>0.17</v>
      </c>
      <c r="L5130" s="4">
        <v>0.32090000000000002</v>
      </c>
      <c r="M5130" s="4">
        <v>0.52769999999999995</v>
      </c>
      <c r="N5130" s="4">
        <v>0.48</v>
      </c>
      <c r="O5130" s="4">
        <v>0.40039999999999998</v>
      </c>
      <c r="P5130" s="4">
        <v>0.50390000000000001</v>
      </c>
    </row>
    <row r="5131" spans="1:16" x14ac:dyDescent="0.25">
      <c r="A5131" t="s">
        <v>4883</v>
      </c>
      <c r="B5131" s="2">
        <v>0.1</v>
      </c>
      <c r="E5131" s="4" t="e">
        <v>#N/A</v>
      </c>
      <c r="F5131" s="4">
        <v>0.18</v>
      </c>
      <c r="K5131" s="4">
        <v>0.17</v>
      </c>
      <c r="L5131" s="4">
        <v>0.32090000000000002</v>
      </c>
      <c r="M5131" s="4">
        <v>0.52769999999999995</v>
      </c>
      <c r="N5131" s="4">
        <v>0.48</v>
      </c>
      <c r="O5131" s="4">
        <v>0.40039999999999998</v>
      </c>
      <c r="P5131" s="4">
        <v>0.50390000000000001</v>
      </c>
    </row>
    <row r="5132" spans="1:16" x14ac:dyDescent="0.25">
      <c r="A5132" t="s">
        <v>4884</v>
      </c>
      <c r="B5132" s="2">
        <v>0</v>
      </c>
      <c r="E5132" s="4" t="e">
        <v>#N/A</v>
      </c>
      <c r="F5132" s="4">
        <v>0.18</v>
      </c>
      <c r="K5132" s="4">
        <v>0.17</v>
      </c>
      <c r="L5132" s="4">
        <v>0.32090000000000002</v>
      </c>
      <c r="M5132" s="4">
        <v>0.52769999999999995</v>
      </c>
      <c r="N5132" s="4">
        <v>0.48</v>
      </c>
      <c r="O5132" s="4">
        <v>0.40039999999999998</v>
      </c>
      <c r="P5132" s="4">
        <v>0.50390000000000001</v>
      </c>
    </row>
    <row r="5133" spans="1:16" x14ac:dyDescent="0.25">
      <c r="A5133" t="s">
        <v>4885</v>
      </c>
      <c r="B5133" s="2">
        <v>0</v>
      </c>
      <c r="E5133" s="4" t="e">
        <v>#N/A</v>
      </c>
      <c r="F5133" s="4">
        <v>0.18</v>
      </c>
      <c r="K5133" s="4">
        <v>0.17</v>
      </c>
      <c r="L5133" s="4">
        <v>0.32090000000000002</v>
      </c>
      <c r="M5133" s="4">
        <v>0.52769999999999995</v>
      </c>
      <c r="N5133" s="4">
        <v>0.48</v>
      </c>
      <c r="O5133" s="4">
        <v>0.40039999999999998</v>
      </c>
      <c r="P5133" s="4">
        <v>0.50390000000000001</v>
      </c>
    </row>
    <row r="5134" spans="1:16" x14ac:dyDescent="0.25">
      <c r="A5134" t="s">
        <v>4886</v>
      </c>
      <c r="B5134" s="2">
        <v>0</v>
      </c>
      <c r="E5134" s="4" t="e">
        <v>#N/A</v>
      </c>
      <c r="F5134" s="4">
        <v>0.18</v>
      </c>
      <c r="K5134" s="4">
        <v>0.17</v>
      </c>
      <c r="L5134" s="4">
        <v>0.32090000000000002</v>
      </c>
      <c r="M5134" s="4">
        <v>0.52769999999999995</v>
      </c>
      <c r="N5134" s="4">
        <v>0.48</v>
      </c>
      <c r="O5134" s="4">
        <v>0.40039999999999998</v>
      </c>
      <c r="P5134" s="4">
        <v>0.50390000000000001</v>
      </c>
    </row>
    <row r="5135" spans="1:16" x14ac:dyDescent="0.25">
      <c r="A5135" t="s">
        <v>4887</v>
      </c>
      <c r="B5135" s="2">
        <v>0.08</v>
      </c>
      <c r="E5135" s="4" t="e">
        <v>#N/A</v>
      </c>
      <c r="F5135" s="4">
        <v>0.18</v>
      </c>
      <c r="K5135" s="4">
        <v>0.17</v>
      </c>
      <c r="L5135" s="4">
        <v>0.32090000000000002</v>
      </c>
      <c r="M5135" s="4">
        <v>0.52769999999999995</v>
      </c>
      <c r="N5135" s="4">
        <v>0.48</v>
      </c>
      <c r="O5135" s="4">
        <v>0.40039999999999998</v>
      </c>
      <c r="P5135" s="4">
        <v>0.50390000000000001</v>
      </c>
    </row>
    <row r="5136" spans="1:16" x14ac:dyDescent="0.25">
      <c r="A5136" t="s">
        <v>4888</v>
      </c>
      <c r="B5136" s="2">
        <v>0.08</v>
      </c>
      <c r="E5136" s="4" t="e">
        <v>#N/A</v>
      </c>
      <c r="F5136" s="4">
        <v>0.18</v>
      </c>
      <c r="K5136" s="4">
        <v>0.17</v>
      </c>
      <c r="L5136" s="4">
        <v>0.32090000000000002</v>
      </c>
      <c r="M5136" s="4">
        <v>0.52769999999999995</v>
      </c>
      <c r="N5136" s="4">
        <v>0.48</v>
      </c>
      <c r="O5136" s="4">
        <v>0.40039999999999998</v>
      </c>
      <c r="P5136" s="4">
        <v>0.50390000000000001</v>
      </c>
    </row>
    <row r="5137" spans="1:16" x14ac:dyDescent="0.25">
      <c r="A5137" t="s">
        <v>4889</v>
      </c>
      <c r="B5137" s="2">
        <v>0.08</v>
      </c>
      <c r="E5137" s="4" t="e">
        <v>#N/A</v>
      </c>
      <c r="F5137" s="4">
        <v>0.18</v>
      </c>
      <c r="K5137" s="4">
        <v>0.17</v>
      </c>
      <c r="L5137" s="4">
        <v>0.32090000000000002</v>
      </c>
      <c r="M5137" s="4">
        <v>0.52769999999999995</v>
      </c>
      <c r="N5137" s="4">
        <v>0.48</v>
      </c>
      <c r="O5137" s="4">
        <v>0.40039999999999998</v>
      </c>
      <c r="P5137" s="4">
        <v>0.50390000000000001</v>
      </c>
    </row>
    <row r="5138" spans="1:16" x14ac:dyDescent="0.25">
      <c r="A5138" t="s">
        <v>4890</v>
      </c>
      <c r="B5138" s="2">
        <v>0.08</v>
      </c>
      <c r="E5138" s="4" t="e">
        <v>#N/A</v>
      </c>
      <c r="F5138" s="4">
        <v>0.18</v>
      </c>
      <c r="K5138" s="4">
        <v>0.17</v>
      </c>
      <c r="L5138" s="4">
        <v>0.32090000000000002</v>
      </c>
      <c r="M5138" s="4">
        <v>0.52769999999999995</v>
      </c>
      <c r="N5138" s="4">
        <v>0.48</v>
      </c>
      <c r="O5138" s="4">
        <v>0.40039999999999998</v>
      </c>
      <c r="P5138" s="4">
        <v>0.50390000000000001</v>
      </c>
    </row>
    <row r="5139" spans="1:16" x14ac:dyDescent="0.25">
      <c r="A5139" t="s">
        <v>4891</v>
      </c>
      <c r="B5139" s="2">
        <v>0.08</v>
      </c>
      <c r="E5139" s="4" t="e">
        <v>#N/A</v>
      </c>
      <c r="F5139" s="4">
        <v>0.18</v>
      </c>
      <c r="K5139" s="4">
        <v>0.17</v>
      </c>
      <c r="L5139" s="4">
        <v>0.32090000000000002</v>
      </c>
      <c r="M5139" s="4">
        <v>0.52769999999999995</v>
      </c>
      <c r="N5139" s="4">
        <v>0.48</v>
      </c>
      <c r="O5139" s="4">
        <v>0.40039999999999998</v>
      </c>
      <c r="P5139" s="4">
        <v>0.50390000000000001</v>
      </c>
    </row>
    <row r="5140" spans="1:16" x14ac:dyDescent="0.25">
      <c r="A5140" t="s">
        <v>4892</v>
      </c>
      <c r="B5140" s="2">
        <v>0.08</v>
      </c>
      <c r="E5140" s="4" t="e">
        <v>#N/A</v>
      </c>
      <c r="F5140" s="4">
        <v>0.18</v>
      </c>
      <c r="K5140" s="4">
        <v>0.17</v>
      </c>
      <c r="L5140" s="4">
        <v>0.32090000000000002</v>
      </c>
      <c r="M5140" s="4">
        <v>0.52769999999999995</v>
      </c>
      <c r="N5140" s="4">
        <v>0.48</v>
      </c>
      <c r="O5140" s="4">
        <v>0.40039999999999998</v>
      </c>
      <c r="P5140" s="4">
        <v>0.50390000000000001</v>
      </c>
    </row>
    <row r="5141" spans="1:16" x14ac:dyDescent="0.25">
      <c r="A5141" t="s">
        <v>4893</v>
      </c>
      <c r="B5141" s="2">
        <v>0.08</v>
      </c>
      <c r="E5141" s="4" t="e">
        <v>#N/A</v>
      </c>
      <c r="F5141" s="4">
        <v>0.18</v>
      </c>
      <c r="K5141" s="4">
        <v>0.17</v>
      </c>
      <c r="L5141" s="4">
        <v>0.32090000000000002</v>
      </c>
      <c r="M5141" s="4">
        <v>0.52769999999999995</v>
      </c>
      <c r="N5141" s="4">
        <v>0.48</v>
      </c>
      <c r="O5141" s="4">
        <v>0.40039999999999998</v>
      </c>
      <c r="P5141" s="4">
        <v>0.50390000000000001</v>
      </c>
    </row>
    <row r="5142" spans="1:16" x14ac:dyDescent="0.25">
      <c r="A5142" t="s">
        <v>4894</v>
      </c>
      <c r="B5142" s="2">
        <v>0.08</v>
      </c>
      <c r="E5142" s="4" t="e">
        <v>#N/A</v>
      </c>
      <c r="F5142" s="4">
        <v>0.18</v>
      </c>
      <c r="K5142" s="4">
        <v>0.17</v>
      </c>
      <c r="L5142" s="4">
        <v>0.32090000000000002</v>
      </c>
      <c r="M5142" s="4">
        <v>0.52769999999999995</v>
      </c>
      <c r="N5142" s="4">
        <v>0.48</v>
      </c>
      <c r="O5142" s="4">
        <v>0.40039999999999998</v>
      </c>
      <c r="P5142" s="4">
        <v>0.50390000000000001</v>
      </c>
    </row>
    <row r="5143" spans="1:16" x14ac:dyDescent="0.25">
      <c r="A5143" t="s">
        <v>4895</v>
      </c>
      <c r="B5143" s="2">
        <v>0.08</v>
      </c>
      <c r="E5143" s="4" t="e">
        <v>#N/A</v>
      </c>
      <c r="F5143" s="4">
        <v>0.18</v>
      </c>
      <c r="K5143" s="4">
        <v>0.17</v>
      </c>
      <c r="L5143" s="4">
        <v>0.32090000000000002</v>
      </c>
      <c r="M5143" s="4">
        <v>0.52769999999999995</v>
      </c>
      <c r="N5143" s="4">
        <v>0.48</v>
      </c>
      <c r="O5143" s="4">
        <v>0.40039999999999998</v>
      </c>
      <c r="P5143" s="4">
        <v>0.50390000000000001</v>
      </c>
    </row>
    <row r="5144" spans="1:16" x14ac:dyDescent="0.25">
      <c r="A5144" t="s">
        <v>4896</v>
      </c>
      <c r="B5144" s="2">
        <v>0.08</v>
      </c>
      <c r="E5144" s="4" t="e">
        <v>#N/A</v>
      </c>
      <c r="F5144" s="4">
        <v>0.18</v>
      </c>
      <c r="K5144" s="4">
        <v>0.17</v>
      </c>
      <c r="L5144" s="4">
        <v>0.32090000000000002</v>
      </c>
      <c r="M5144" s="4">
        <v>0.52769999999999995</v>
      </c>
      <c r="N5144" s="4">
        <v>0.48</v>
      </c>
      <c r="O5144" s="4">
        <v>0.40039999999999998</v>
      </c>
      <c r="P5144" s="4">
        <v>0.50390000000000001</v>
      </c>
    </row>
    <row r="5145" spans="1:16" x14ac:dyDescent="0.25">
      <c r="A5145" t="s">
        <v>4897</v>
      </c>
      <c r="B5145" s="2">
        <v>0.08</v>
      </c>
      <c r="E5145" s="4" t="e">
        <v>#N/A</v>
      </c>
      <c r="F5145" s="4">
        <v>0.18</v>
      </c>
      <c r="K5145" s="4">
        <v>0.17</v>
      </c>
      <c r="L5145" s="4">
        <v>0.32090000000000002</v>
      </c>
      <c r="M5145" s="4">
        <v>0.52769999999999995</v>
      </c>
      <c r="N5145" s="4">
        <v>0.48</v>
      </c>
      <c r="O5145" s="4">
        <v>0.40039999999999998</v>
      </c>
      <c r="P5145" s="4">
        <v>0.50390000000000001</v>
      </c>
    </row>
    <row r="5146" spans="1:16" x14ac:dyDescent="0.25">
      <c r="A5146" t="s">
        <v>4898</v>
      </c>
      <c r="B5146" s="2">
        <v>0.08</v>
      </c>
      <c r="E5146" s="4" t="e">
        <v>#N/A</v>
      </c>
      <c r="F5146" s="4">
        <v>0.18</v>
      </c>
      <c r="K5146" s="4">
        <v>0.17</v>
      </c>
      <c r="L5146" s="4">
        <v>0.32090000000000002</v>
      </c>
      <c r="M5146" s="4">
        <v>0.52769999999999995</v>
      </c>
      <c r="N5146" s="4">
        <v>0.48</v>
      </c>
      <c r="O5146" s="4">
        <v>0.40039999999999998</v>
      </c>
      <c r="P5146" s="4">
        <v>0.50390000000000001</v>
      </c>
    </row>
    <row r="5147" spans="1:16" x14ac:dyDescent="0.25">
      <c r="A5147" t="s">
        <v>4899</v>
      </c>
      <c r="B5147" s="2">
        <v>0.08</v>
      </c>
      <c r="E5147" s="4" t="e">
        <v>#N/A</v>
      </c>
      <c r="F5147" s="4">
        <v>0.18</v>
      </c>
      <c r="K5147" s="4">
        <v>0.17</v>
      </c>
      <c r="L5147" s="4">
        <v>0.32090000000000002</v>
      </c>
      <c r="M5147" s="4">
        <v>0.52769999999999995</v>
      </c>
      <c r="N5147" s="4">
        <v>0.48</v>
      </c>
      <c r="O5147" s="4">
        <v>0.40039999999999998</v>
      </c>
      <c r="P5147" s="4">
        <v>0.50390000000000001</v>
      </c>
    </row>
    <row r="5148" spans="1:16" x14ac:dyDescent="0.25">
      <c r="A5148" t="s">
        <v>4900</v>
      </c>
      <c r="B5148" s="2">
        <v>0.1</v>
      </c>
      <c r="E5148" s="4" t="e">
        <v>#N/A</v>
      </c>
      <c r="F5148" s="4">
        <v>0.18</v>
      </c>
      <c r="K5148" s="4">
        <v>0.17</v>
      </c>
      <c r="L5148" s="4">
        <v>0.32090000000000002</v>
      </c>
      <c r="M5148" s="4">
        <v>0.52769999999999995</v>
      </c>
      <c r="N5148" s="4">
        <v>0.48</v>
      </c>
      <c r="O5148" s="4">
        <v>0.40039999999999998</v>
      </c>
      <c r="P5148" s="4">
        <v>0.50390000000000001</v>
      </c>
    </row>
    <row r="5149" spans="1:16" x14ac:dyDescent="0.25">
      <c r="A5149" t="s">
        <v>4901</v>
      </c>
      <c r="B5149" s="2">
        <v>0.1</v>
      </c>
      <c r="E5149" s="4" t="e">
        <v>#N/A</v>
      </c>
      <c r="F5149" s="4">
        <v>0.18</v>
      </c>
      <c r="K5149" s="4">
        <v>0.17</v>
      </c>
      <c r="L5149" s="4">
        <v>0.32090000000000002</v>
      </c>
      <c r="M5149" s="4">
        <v>0.52769999999999995</v>
      </c>
      <c r="N5149" s="4">
        <v>0.48</v>
      </c>
      <c r="O5149" s="4">
        <v>0.40039999999999998</v>
      </c>
      <c r="P5149" s="4">
        <v>0.50390000000000001</v>
      </c>
    </row>
    <row r="5150" spans="1:16" x14ac:dyDescent="0.25">
      <c r="A5150" t="s">
        <v>4902</v>
      </c>
      <c r="B5150" s="2">
        <v>0.1</v>
      </c>
      <c r="E5150" s="4" t="e">
        <v>#N/A</v>
      </c>
      <c r="F5150" s="4">
        <v>0.18</v>
      </c>
      <c r="K5150" s="4">
        <v>0.17</v>
      </c>
      <c r="L5150" s="4">
        <v>0.32090000000000002</v>
      </c>
      <c r="M5150" s="4">
        <v>0.52769999999999995</v>
      </c>
      <c r="N5150" s="4">
        <v>0.48</v>
      </c>
      <c r="O5150" s="4">
        <v>0.40039999999999998</v>
      </c>
      <c r="P5150" s="4">
        <v>0.50390000000000001</v>
      </c>
    </row>
    <row r="5151" spans="1:16" x14ac:dyDescent="0.25">
      <c r="A5151" t="s">
        <v>4903</v>
      </c>
      <c r="B5151" s="2">
        <v>0.1</v>
      </c>
      <c r="E5151" s="4" t="e">
        <v>#N/A</v>
      </c>
      <c r="F5151" s="4">
        <v>0.18</v>
      </c>
      <c r="K5151" s="4">
        <v>0.17</v>
      </c>
      <c r="L5151" s="4">
        <v>0.32090000000000002</v>
      </c>
      <c r="M5151" s="4">
        <v>0.52769999999999995</v>
      </c>
      <c r="N5151" s="4">
        <v>0.48</v>
      </c>
      <c r="O5151" s="4">
        <v>0.40039999999999998</v>
      </c>
      <c r="P5151" s="4">
        <v>0.50390000000000001</v>
      </c>
    </row>
    <row r="5152" spans="1:16" x14ac:dyDescent="0.25">
      <c r="A5152" t="s">
        <v>4904</v>
      </c>
      <c r="B5152" s="2">
        <v>0.1</v>
      </c>
      <c r="E5152" s="4" t="e">
        <v>#N/A</v>
      </c>
      <c r="F5152" s="4">
        <v>0.18</v>
      </c>
      <c r="K5152" s="4">
        <v>0.17</v>
      </c>
      <c r="L5152" s="4">
        <v>0.32090000000000002</v>
      </c>
      <c r="M5152" s="4">
        <v>0.52769999999999995</v>
      </c>
      <c r="N5152" s="4">
        <v>0.48</v>
      </c>
      <c r="O5152" s="4">
        <v>0.40039999999999998</v>
      </c>
      <c r="P5152" s="4">
        <v>0.50390000000000001</v>
      </c>
    </row>
    <row r="5153" spans="1:16" x14ac:dyDescent="0.25">
      <c r="A5153" t="s">
        <v>4905</v>
      </c>
      <c r="B5153" s="2">
        <v>0.1</v>
      </c>
      <c r="E5153" s="4" t="e">
        <v>#N/A</v>
      </c>
      <c r="F5153" s="4">
        <v>0.18</v>
      </c>
      <c r="K5153" s="4">
        <v>0.17</v>
      </c>
      <c r="L5153" s="4">
        <v>0.32090000000000002</v>
      </c>
      <c r="M5153" s="4">
        <v>0.52769999999999995</v>
      </c>
      <c r="N5153" s="4">
        <v>0.48</v>
      </c>
      <c r="O5153" s="4">
        <v>0.40039999999999998</v>
      </c>
      <c r="P5153" s="4">
        <v>0.50390000000000001</v>
      </c>
    </row>
    <row r="5154" spans="1:16" x14ac:dyDescent="0.25">
      <c r="A5154" t="s">
        <v>4906</v>
      </c>
      <c r="B5154" s="2">
        <v>0.1</v>
      </c>
      <c r="E5154" s="4" t="e">
        <v>#N/A</v>
      </c>
      <c r="F5154" s="4">
        <v>0.18</v>
      </c>
      <c r="K5154" s="4">
        <v>0.17</v>
      </c>
      <c r="L5154" s="4">
        <v>0.32090000000000002</v>
      </c>
      <c r="M5154" s="4">
        <v>0.52769999999999995</v>
      </c>
      <c r="N5154" s="4">
        <v>0.48</v>
      </c>
      <c r="O5154" s="4">
        <v>0.40039999999999998</v>
      </c>
      <c r="P5154" s="4">
        <v>0.50390000000000001</v>
      </c>
    </row>
    <row r="5155" spans="1:16" x14ac:dyDescent="0.25">
      <c r="A5155" t="s">
        <v>4907</v>
      </c>
      <c r="B5155" s="2">
        <v>0.1</v>
      </c>
      <c r="E5155" s="4" t="e">
        <v>#N/A</v>
      </c>
      <c r="F5155" s="4">
        <v>0.18</v>
      </c>
      <c r="K5155" s="4">
        <v>0.17</v>
      </c>
      <c r="L5155" s="4">
        <v>0.32090000000000002</v>
      </c>
      <c r="M5155" s="4">
        <v>0.52769999999999995</v>
      </c>
      <c r="N5155" s="4">
        <v>0.48</v>
      </c>
      <c r="O5155" s="4">
        <v>0.40039999999999998</v>
      </c>
      <c r="P5155" s="4">
        <v>0.50390000000000001</v>
      </c>
    </row>
    <row r="5156" spans="1:16" x14ac:dyDescent="0.25">
      <c r="A5156" t="s">
        <v>4908</v>
      </c>
      <c r="B5156" s="2">
        <v>0.08</v>
      </c>
      <c r="E5156" s="4" t="e">
        <v>#N/A</v>
      </c>
      <c r="F5156" s="4">
        <v>0.18</v>
      </c>
      <c r="K5156" s="4">
        <v>0.17</v>
      </c>
      <c r="L5156" s="4">
        <v>0.32090000000000002</v>
      </c>
      <c r="M5156" s="4">
        <v>0.52769999999999995</v>
      </c>
      <c r="N5156" s="4">
        <v>0.48</v>
      </c>
      <c r="O5156" s="4">
        <v>0.40039999999999998</v>
      </c>
      <c r="P5156" s="4">
        <v>0.50390000000000001</v>
      </c>
    </row>
    <row r="5157" spans="1:16" x14ac:dyDescent="0.25">
      <c r="A5157" t="s">
        <v>4909</v>
      </c>
      <c r="B5157" s="2">
        <v>0.08</v>
      </c>
      <c r="E5157" s="4" t="e">
        <v>#N/A</v>
      </c>
      <c r="F5157" s="4">
        <v>0.18</v>
      </c>
      <c r="K5157" s="4">
        <v>0.17</v>
      </c>
      <c r="L5157" s="4">
        <v>0.32090000000000002</v>
      </c>
      <c r="M5157" s="4">
        <v>0.52769999999999995</v>
      </c>
      <c r="N5157" s="4">
        <v>0.48</v>
      </c>
      <c r="O5157" s="4">
        <v>0.40039999999999998</v>
      </c>
      <c r="P5157" s="4">
        <v>0.50390000000000001</v>
      </c>
    </row>
    <row r="5158" spans="1:16" x14ac:dyDescent="0.25">
      <c r="A5158" t="s">
        <v>4910</v>
      </c>
      <c r="B5158" s="2">
        <v>0.08</v>
      </c>
      <c r="E5158" s="4" t="e">
        <v>#N/A</v>
      </c>
      <c r="F5158" s="4">
        <v>0.18</v>
      </c>
      <c r="K5158" s="4">
        <v>0.17</v>
      </c>
      <c r="L5158" s="4">
        <v>0.32090000000000002</v>
      </c>
      <c r="M5158" s="4">
        <v>0.52769999999999995</v>
      </c>
      <c r="N5158" s="4">
        <v>0.48</v>
      </c>
      <c r="O5158" s="4">
        <v>0.40039999999999998</v>
      </c>
      <c r="P5158" s="4">
        <v>0.50390000000000001</v>
      </c>
    </row>
    <row r="5159" spans="1:16" x14ac:dyDescent="0.25">
      <c r="A5159" t="s">
        <v>4911</v>
      </c>
      <c r="B5159" s="2">
        <v>0.08</v>
      </c>
      <c r="E5159" s="4" t="e">
        <v>#N/A</v>
      </c>
      <c r="F5159" s="4">
        <v>0.18</v>
      </c>
      <c r="K5159" s="4">
        <v>0.17</v>
      </c>
      <c r="L5159" s="4">
        <v>0.32090000000000002</v>
      </c>
      <c r="M5159" s="4">
        <v>0.52769999999999995</v>
      </c>
      <c r="N5159" s="4">
        <v>0.48</v>
      </c>
      <c r="O5159" s="4">
        <v>0.40039999999999998</v>
      </c>
      <c r="P5159" s="4">
        <v>0.50390000000000001</v>
      </c>
    </row>
    <row r="5160" spans="1:16" x14ac:dyDescent="0.25">
      <c r="A5160" t="s">
        <v>4912</v>
      </c>
      <c r="B5160" s="2">
        <v>0.08</v>
      </c>
      <c r="E5160" s="4" t="e">
        <v>#N/A</v>
      </c>
      <c r="F5160" s="4">
        <v>0.18</v>
      </c>
      <c r="K5160" s="4">
        <v>0.17</v>
      </c>
      <c r="L5160" s="4">
        <v>0.32090000000000002</v>
      </c>
      <c r="M5160" s="4">
        <v>0.52769999999999995</v>
      </c>
      <c r="N5160" s="4">
        <v>0.48</v>
      </c>
      <c r="O5160" s="4">
        <v>0.40039999999999998</v>
      </c>
      <c r="P5160" s="4">
        <v>0.50390000000000001</v>
      </c>
    </row>
    <row r="5161" spans="1:16" x14ac:dyDescent="0.25">
      <c r="A5161" t="s">
        <v>4913</v>
      </c>
      <c r="B5161" s="2">
        <v>0.1</v>
      </c>
      <c r="E5161" s="4" t="e">
        <v>#N/A</v>
      </c>
      <c r="F5161" s="4">
        <v>0.18</v>
      </c>
      <c r="K5161" s="4">
        <v>0.17</v>
      </c>
      <c r="L5161" s="4">
        <v>0.32090000000000002</v>
      </c>
      <c r="M5161" s="4">
        <v>0.52769999999999995</v>
      </c>
      <c r="N5161" s="4">
        <v>0.48</v>
      </c>
      <c r="O5161" s="4">
        <v>0.40039999999999998</v>
      </c>
      <c r="P5161" s="4">
        <v>0.50390000000000001</v>
      </c>
    </row>
    <row r="5162" spans="1:16" x14ac:dyDescent="0.25">
      <c r="A5162" t="s">
        <v>4914</v>
      </c>
      <c r="B5162" s="2">
        <v>0.1</v>
      </c>
      <c r="E5162" s="4" t="e">
        <v>#N/A</v>
      </c>
      <c r="F5162" s="4">
        <v>0.18</v>
      </c>
      <c r="K5162" s="4">
        <v>0.17</v>
      </c>
      <c r="L5162" s="4">
        <v>0.32090000000000002</v>
      </c>
      <c r="M5162" s="4">
        <v>0.52769999999999995</v>
      </c>
      <c r="N5162" s="4">
        <v>0.48</v>
      </c>
      <c r="O5162" s="4">
        <v>0.40039999999999998</v>
      </c>
      <c r="P5162" s="4">
        <v>0.50390000000000001</v>
      </c>
    </row>
    <row r="5163" spans="1:16" x14ac:dyDescent="0.25">
      <c r="A5163" t="s">
        <v>4915</v>
      </c>
      <c r="B5163" s="2">
        <v>0.1</v>
      </c>
      <c r="E5163" s="4" t="e">
        <v>#N/A</v>
      </c>
      <c r="F5163" s="4">
        <v>0.18</v>
      </c>
      <c r="K5163" s="4">
        <v>0.17</v>
      </c>
      <c r="L5163" s="4">
        <v>0.32090000000000002</v>
      </c>
      <c r="M5163" s="4">
        <v>0.52769999999999995</v>
      </c>
      <c r="N5163" s="4">
        <v>0.48</v>
      </c>
      <c r="O5163" s="4">
        <v>0.40039999999999998</v>
      </c>
      <c r="P5163" s="4">
        <v>0.50390000000000001</v>
      </c>
    </row>
    <row r="5164" spans="1:16" x14ac:dyDescent="0.25">
      <c r="A5164" t="s">
        <v>4916</v>
      </c>
      <c r="B5164" s="2">
        <v>0.1</v>
      </c>
      <c r="E5164" s="4" t="e">
        <v>#N/A</v>
      </c>
      <c r="F5164" s="4">
        <v>0.18</v>
      </c>
      <c r="K5164" s="4">
        <v>0.17</v>
      </c>
      <c r="L5164" s="4">
        <v>0.32090000000000002</v>
      </c>
      <c r="M5164" s="4">
        <v>0.52769999999999995</v>
      </c>
      <c r="N5164" s="4">
        <v>0.48</v>
      </c>
      <c r="O5164" s="4">
        <v>0.40039999999999998</v>
      </c>
      <c r="P5164" s="4">
        <v>0.50390000000000001</v>
      </c>
    </row>
    <row r="5165" spans="1:16" x14ac:dyDescent="0.25">
      <c r="A5165" t="s">
        <v>4917</v>
      </c>
      <c r="B5165" s="2">
        <v>0.1</v>
      </c>
      <c r="E5165" s="4" t="e">
        <v>#N/A</v>
      </c>
      <c r="F5165" s="4">
        <v>0.18</v>
      </c>
      <c r="K5165" s="4">
        <v>0.17</v>
      </c>
      <c r="L5165" s="4">
        <v>0.32090000000000002</v>
      </c>
      <c r="M5165" s="4">
        <v>0.52769999999999995</v>
      </c>
      <c r="N5165" s="4">
        <v>0.48</v>
      </c>
      <c r="O5165" s="4">
        <v>0.40039999999999998</v>
      </c>
      <c r="P5165" s="4">
        <v>0.50390000000000001</v>
      </c>
    </row>
    <row r="5166" spans="1:16" x14ac:dyDescent="0.25">
      <c r="A5166" t="s">
        <v>4918</v>
      </c>
      <c r="B5166" s="2">
        <v>0.1</v>
      </c>
      <c r="D5166" t="s">
        <v>10860</v>
      </c>
      <c r="E5166" s="4" t="e">
        <v>#N/A</v>
      </c>
      <c r="F5166" s="4">
        <v>0.18</v>
      </c>
      <c r="G5166" s="4">
        <v>0.71479999999999999</v>
      </c>
      <c r="H5166" s="4">
        <v>0.84030000000000005</v>
      </c>
      <c r="I5166" s="4">
        <v>1.0076000000000001</v>
      </c>
      <c r="K5166" s="4">
        <v>0.17</v>
      </c>
      <c r="L5166" s="4">
        <v>0.32090000000000002</v>
      </c>
      <c r="M5166" s="4">
        <v>0.52769999999999995</v>
      </c>
      <c r="N5166" s="4">
        <v>0.48</v>
      </c>
      <c r="O5166" s="4">
        <v>0.40039999999999998</v>
      </c>
      <c r="P5166" s="4">
        <v>0.50390000000000001</v>
      </c>
    </row>
    <row r="5167" spans="1:16" x14ac:dyDescent="0.25">
      <c r="A5167" t="s">
        <v>4919</v>
      </c>
      <c r="B5167" s="2">
        <v>0.1</v>
      </c>
      <c r="E5167" s="4" t="e">
        <v>#N/A</v>
      </c>
      <c r="F5167" s="4">
        <v>0.18</v>
      </c>
      <c r="K5167" s="4">
        <v>0.17</v>
      </c>
      <c r="L5167" s="4">
        <v>0.32090000000000002</v>
      </c>
      <c r="M5167" s="4">
        <v>0.52769999999999995</v>
      </c>
      <c r="N5167" s="4">
        <v>0.48</v>
      </c>
      <c r="O5167" s="4">
        <v>0.40039999999999998</v>
      </c>
      <c r="P5167" s="4">
        <v>0.50390000000000001</v>
      </c>
    </row>
    <row r="5168" spans="1:16" x14ac:dyDescent="0.25">
      <c r="A5168" t="s">
        <v>4920</v>
      </c>
      <c r="B5168" s="2">
        <v>0.1</v>
      </c>
      <c r="D5168" t="s">
        <v>10860</v>
      </c>
      <c r="E5168" s="4" t="e">
        <v>#N/A</v>
      </c>
      <c r="F5168" s="4">
        <v>0.18</v>
      </c>
      <c r="G5168" s="4">
        <v>0.71479999999999999</v>
      </c>
      <c r="H5168" s="4">
        <v>0.84030000000000005</v>
      </c>
      <c r="I5168" s="4">
        <v>1.0076000000000001</v>
      </c>
      <c r="K5168" s="4">
        <v>0.17</v>
      </c>
      <c r="L5168" s="4">
        <v>0.32090000000000002</v>
      </c>
      <c r="M5168" s="4">
        <v>0.52769999999999995</v>
      </c>
      <c r="N5168" s="4">
        <v>0.48</v>
      </c>
      <c r="O5168" s="4">
        <v>0.40039999999999998</v>
      </c>
      <c r="P5168" s="4">
        <v>0.50390000000000001</v>
      </c>
    </row>
    <row r="5169" spans="1:16" x14ac:dyDescent="0.25">
      <c r="A5169" t="s">
        <v>4921</v>
      </c>
      <c r="B5169" s="2">
        <v>0.1</v>
      </c>
      <c r="E5169" s="4" t="e">
        <v>#N/A</v>
      </c>
      <c r="F5169" s="4">
        <v>0.18</v>
      </c>
      <c r="K5169" s="4">
        <v>0.17</v>
      </c>
      <c r="L5169" s="4">
        <v>0.32090000000000002</v>
      </c>
      <c r="M5169" s="4">
        <v>0.52769999999999995</v>
      </c>
      <c r="N5169" s="4">
        <v>0.48</v>
      </c>
      <c r="O5169" s="4">
        <v>0.40039999999999998</v>
      </c>
      <c r="P5169" s="4">
        <v>0.50390000000000001</v>
      </c>
    </row>
    <row r="5170" spans="1:16" x14ac:dyDescent="0.25">
      <c r="A5170" t="s">
        <v>4922</v>
      </c>
      <c r="B5170" s="2">
        <v>0</v>
      </c>
      <c r="E5170" s="4" t="e">
        <v>#N/A</v>
      </c>
      <c r="F5170" s="4">
        <v>0.18</v>
      </c>
      <c r="K5170" s="4">
        <v>0.17</v>
      </c>
      <c r="L5170" s="4">
        <v>0.32090000000000002</v>
      </c>
      <c r="M5170" s="4">
        <v>0.52769999999999995</v>
      </c>
      <c r="N5170" s="4">
        <v>0.48</v>
      </c>
      <c r="O5170" s="4">
        <v>0.40039999999999998</v>
      </c>
      <c r="P5170" s="4">
        <v>0.50390000000000001</v>
      </c>
    </row>
    <row r="5171" spans="1:16" x14ac:dyDescent="0.25">
      <c r="A5171" t="s">
        <v>4923</v>
      </c>
      <c r="B5171" s="2">
        <v>0.1</v>
      </c>
      <c r="E5171" s="4" t="e">
        <v>#N/A</v>
      </c>
      <c r="F5171" s="4">
        <v>0.18</v>
      </c>
      <c r="K5171" s="4">
        <v>0.17</v>
      </c>
      <c r="L5171" s="4">
        <v>0.32090000000000002</v>
      </c>
      <c r="M5171" s="4">
        <v>0.52769999999999995</v>
      </c>
      <c r="N5171" s="4">
        <v>0.48</v>
      </c>
      <c r="O5171" s="4">
        <v>0.40039999999999998</v>
      </c>
      <c r="P5171" s="4">
        <v>0.50390000000000001</v>
      </c>
    </row>
    <row r="5172" spans="1:16" x14ac:dyDescent="0.25">
      <c r="A5172" t="s">
        <v>4924</v>
      </c>
      <c r="B5172" s="2">
        <v>0.1</v>
      </c>
      <c r="E5172" s="4" t="e">
        <v>#N/A</v>
      </c>
      <c r="F5172" s="4">
        <v>0.18</v>
      </c>
      <c r="K5172" s="4">
        <v>0.17</v>
      </c>
      <c r="L5172" s="4">
        <v>0.32090000000000002</v>
      </c>
      <c r="M5172" s="4">
        <v>0.52769999999999995</v>
      </c>
      <c r="N5172" s="4">
        <v>0.48</v>
      </c>
      <c r="O5172" s="4">
        <v>0.40039999999999998</v>
      </c>
      <c r="P5172" s="4">
        <v>0.50390000000000001</v>
      </c>
    </row>
    <row r="5173" spans="1:16" x14ac:dyDescent="0.25">
      <c r="A5173" t="s">
        <v>4925</v>
      </c>
      <c r="B5173" s="2">
        <v>0.1</v>
      </c>
      <c r="E5173" s="4" t="e">
        <v>#N/A</v>
      </c>
      <c r="F5173" s="4">
        <v>0.18</v>
      </c>
      <c r="K5173" s="4">
        <v>0.17</v>
      </c>
      <c r="L5173" s="4">
        <v>0.32090000000000002</v>
      </c>
      <c r="M5173" s="4">
        <v>0.52769999999999995</v>
      </c>
      <c r="N5173" s="4">
        <v>0.48</v>
      </c>
      <c r="O5173" s="4">
        <v>0.40039999999999998</v>
      </c>
      <c r="P5173" s="4">
        <v>0.50390000000000001</v>
      </c>
    </row>
    <row r="5174" spans="1:16" x14ac:dyDescent="0.25">
      <c r="A5174" t="s">
        <v>4926</v>
      </c>
      <c r="B5174" s="2">
        <v>0.1</v>
      </c>
      <c r="E5174" s="4" t="e">
        <v>#N/A</v>
      </c>
      <c r="F5174" s="4">
        <v>0.18</v>
      </c>
      <c r="K5174" s="4">
        <v>0.17</v>
      </c>
      <c r="L5174" s="4">
        <v>0.32090000000000002</v>
      </c>
      <c r="M5174" s="4">
        <v>0.52769999999999995</v>
      </c>
      <c r="N5174" s="4">
        <v>0.48</v>
      </c>
      <c r="O5174" s="4">
        <v>0.40039999999999998</v>
      </c>
      <c r="P5174" s="4">
        <v>0.50390000000000001</v>
      </c>
    </row>
    <row r="5175" spans="1:16" x14ac:dyDescent="0.25">
      <c r="A5175" t="s">
        <v>4927</v>
      </c>
      <c r="B5175" s="2">
        <v>0.05</v>
      </c>
      <c r="E5175" s="4" t="e">
        <v>#N/A</v>
      </c>
      <c r="F5175" s="4">
        <v>0.18</v>
      </c>
      <c r="K5175" s="4">
        <v>0.17</v>
      </c>
      <c r="L5175" s="4">
        <v>0.32090000000000002</v>
      </c>
      <c r="M5175" s="4">
        <v>0.52769999999999995</v>
      </c>
      <c r="N5175" s="4">
        <v>0.48</v>
      </c>
      <c r="O5175" s="4">
        <v>0.40039999999999998</v>
      </c>
      <c r="P5175" s="4">
        <v>0.50390000000000001</v>
      </c>
    </row>
    <row r="5176" spans="1:16" x14ac:dyDescent="0.25">
      <c r="A5176" t="s">
        <v>4928</v>
      </c>
      <c r="B5176" s="2">
        <v>0.05</v>
      </c>
      <c r="E5176" s="4" t="e">
        <v>#N/A</v>
      </c>
      <c r="F5176" s="4">
        <v>0.18</v>
      </c>
      <c r="K5176" s="4">
        <v>0.17</v>
      </c>
      <c r="L5176" s="4">
        <v>0.32090000000000002</v>
      </c>
      <c r="M5176" s="4">
        <v>0.52769999999999995</v>
      </c>
      <c r="N5176" s="4">
        <v>0.48</v>
      </c>
      <c r="O5176" s="4">
        <v>0.40039999999999998</v>
      </c>
      <c r="P5176" s="4">
        <v>0.50390000000000001</v>
      </c>
    </row>
    <row r="5177" spans="1:16" x14ac:dyDescent="0.25">
      <c r="A5177" t="s">
        <v>4929</v>
      </c>
      <c r="B5177" s="2">
        <v>0.05</v>
      </c>
      <c r="E5177" s="4" t="e">
        <v>#N/A</v>
      </c>
      <c r="F5177" s="4">
        <v>0.18</v>
      </c>
      <c r="K5177" s="4">
        <v>0.17</v>
      </c>
      <c r="L5177" s="4">
        <v>0.32090000000000002</v>
      </c>
      <c r="M5177" s="4">
        <v>0.52769999999999995</v>
      </c>
      <c r="N5177" s="4">
        <v>0.48</v>
      </c>
      <c r="O5177" s="4">
        <v>0.40039999999999998</v>
      </c>
      <c r="P5177" s="4">
        <v>0.50390000000000001</v>
      </c>
    </row>
    <row r="5178" spans="1:16" x14ac:dyDescent="0.25">
      <c r="A5178" t="s">
        <v>4930</v>
      </c>
      <c r="B5178" s="2">
        <v>0.1</v>
      </c>
      <c r="E5178" s="4" t="e">
        <v>#N/A</v>
      </c>
      <c r="F5178" s="4">
        <v>0.18</v>
      </c>
      <c r="K5178" s="4">
        <v>0.17</v>
      </c>
      <c r="L5178" s="4">
        <v>0.32090000000000002</v>
      </c>
      <c r="M5178" s="4">
        <v>0.52769999999999995</v>
      </c>
      <c r="N5178" s="4">
        <v>0.48</v>
      </c>
      <c r="O5178" s="4">
        <v>0.40039999999999998</v>
      </c>
      <c r="P5178" s="4">
        <v>0.50390000000000001</v>
      </c>
    </row>
    <row r="5179" spans="1:16" x14ac:dyDescent="0.25">
      <c r="A5179" t="s">
        <v>4931</v>
      </c>
      <c r="B5179" s="2">
        <v>0.1</v>
      </c>
      <c r="E5179" s="4" t="e">
        <v>#N/A</v>
      </c>
      <c r="F5179" s="4">
        <v>0.18</v>
      </c>
      <c r="K5179" s="4">
        <v>0.17</v>
      </c>
      <c r="L5179" s="4">
        <v>0.32090000000000002</v>
      </c>
      <c r="M5179" s="4">
        <v>0.52769999999999995</v>
      </c>
      <c r="N5179" s="4">
        <v>0.48</v>
      </c>
      <c r="O5179" s="4">
        <v>0.40039999999999998</v>
      </c>
      <c r="P5179" s="4">
        <v>0.50390000000000001</v>
      </c>
    </row>
    <row r="5180" spans="1:16" x14ac:dyDescent="0.25">
      <c r="A5180" t="s">
        <v>4932</v>
      </c>
      <c r="B5180" s="2">
        <v>0.1</v>
      </c>
      <c r="E5180" s="4" t="e">
        <v>#N/A</v>
      </c>
      <c r="F5180" s="4">
        <v>0.18</v>
      </c>
      <c r="K5180" s="4">
        <v>0.17</v>
      </c>
      <c r="L5180" s="4">
        <v>0.32090000000000002</v>
      </c>
      <c r="M5180" s="4">
        <v>0.52769999999999995</v>
      </c>
      <c r="N5180" s="4">
        <v>0.48</v>
      </c>
      <c r="O5180" s="4">
        <v>0.40039999999999998</v>
      </c>
      <c r="P5180" s="4">
        <v>0.50390000000000001</v>
      </c>
    </row>
    <row r="5181" spans="1:16" x14ac:dyDescent="0.25">
      <c r="A5181" t="s">
        <v>4933</v>
      </c>
      <c r="B5181" s="2">
        <v>0.1</v>
      </c>
      <c r="E5181" s="4" t="e">
        <v>#N/A</v>
      </c>
      <c r="F5181" s="4">
        <v>0.18</v>
      </c>
      <c r="K5181" s="4">
        <v>0.17</v>
      </c>
      <c r="L5181" s="4">
        <v>0.32090000000000002</v>
      </c>
      <c r="M5181" s="4">
        <v>0.52769999999999995</v>
      </c>
      <c r="N5181" s="4">
        <v>0.48</v>
      </c>
      <c r="O5181" s="4">
        <v>0.40039999999999998</v>
      </c>
      <c r="P5181" s="4">
        <v>0.50390000000000001</v>
      </c>
    </row>
    <row r="5182" spans="1:16" x14ac:dyDescent="0.25">
      <c r="A5182" t="s">
        <v>4934</v>
      </c>
      <c r="B5182" s="2">
        <v>0.1</v>
      </c>
      <c r="E5182" s="4" t="e">
        <v>#N/A</v>
      </c>
      <c r="F5182" s="4">
        <v>0.18</v>
      </c>
      <c r="K5182" s="4">
        <v>0.17</v>
      </c>
      <c r="L5182" s="4">
        <v>0.32090000000000002</v>
      </c>
      <c r="M5182" s="4">
        <v>0.52769999999999995</v>
      </c>
      <c r="N5182" s="4">
        <v>0.48</v>
      </c>
      <c r="O5182" s="4">
        <v>0.40039999999999998</v>
      </c>
      <c r="P5182" s="4">
        <v>0.50390000000000001</v>
      </c>
    </row>
    <row r="5183" spans="1:16" x14ac:dyDescent="0.25">
      <c r="A5183" t="s">
        <v>4935</v>
      </c>
      <c r="B5183" s="2">
        <v>0.1</v>
      </c>
      <c r="E5183" s="4" t="e">
        <v>#N/A</v>
      </c>
      <c r="F5183" s="4">
        <v>0.18</v>
      </c>
      <c r="K5183" s="4">
        <v>0.17</v>
      </c>
      <c r="L5183" s="4">
        <v>0.32090000000000002</v>
      </c>
      <c r="M5183" s="4">
        <v>0.52769999999999995</v>
      </c>
      <c r="N5183" s="4">
        <v>0.48</v>
      </c>
      <c r="O5183" s="4">
        <v>0.40039999999999998</v>
      </c>
      <c r="P5183" s="4">
        <v>0.50390000000000001</v>
      </c>
    </row>
    <row r="5184" spans="1:16" x14ac:dyDescent="0.25">
      <c r="A5184" t="s">
        <v>4936</v>
      </c>
      <c r="B5184" s="2">
        <v>0.1</v>
      </c>
      <c r="E5184" s="4" t="e">
        <v>#N/A</v>
      </c>
      <c r="F5184" s="4">
        <v>0.18</v>
      </c>
      <c r="K5184" s="4">
        <v>0.17</v>
      </c>
      <c r="L5184" s="4">
        <v>0.32090000000000002</v>
      </c>
      <c r="M5184" s="4">
        <v>0.52769999999999995</v>
      </c>
      <c r="N5184" s="4">
        <v>0.48</v>
      </c>
      <c r="O5184" s="4">
        <v>0.40039999999999998</v>
      </c>
      <c r="P5184" s="4">
        <v>0.50390000000000001</v>
      </c>
    </row>
    <row r="5185" spans="1:16" x14ac:dyDescent="0.25">
      <c r="A5185" t="s">
        <v>4937</v>
      </c>
      <c r="B5185" s="2">
        <v>0.1</v>
      </c>
      <c r="E5185" s="4" t="e">
        <v>#N/A</v>
      </c>
      <c r="F5185" s="4">
        <v>0.18</v>
      </c>
      <c r="K5185" s="4">
        <v>0.17</v>
      </c>
      <c r="L5185" s="4">
        <v>0.32090000000000002</v>
      </c>
      <c r="M5185" s="4">
        <v>0.52769999999999995</v>
      </c>
      <c r="N5185" s="4">
        <v>0.48</v>
      </c>
      <c r="O5185" s="4">
        <v>0.40039999999999998</v>
      </c>
      <c r="P5185" s="4">
        <v>0.50390000000000001</v>
      </c>
    </row>
    <row r="5186" spans="1:16" x14ac:dyDescent="0.25">
      <c r="A5186" t="s">
        <v>4938</v>
      </c>
      <c r="B5186" s="2">
        <v>0.1</v>
      </c>
      <c r="E5186" s="4" t="e">
        <v>#N/A</v>
      </c>
      <c r="F5186" s="4">
        <v>0.18</v>
      </c>
      <c r="K5186" s="4">
        <v>0.17</v>
      </c>
      <c r="L5186" s="4">
        <v>0.32090000000000002</v>
      </c>
      <c r="M5186" s="4">
        <v>0.52769999999999995</v>
      </c>
      <c r="N5186" s="4">
        <v>0.48</v>
      </c>
      <c r="O5186" s="4">
        <v>0.40039999999999998</v>
      </c>
      <c r="P5186" s="4">
        <v>0.50390000000000001</v>
      </c>
    </row>
    <row r="5187" spans="1:16" x14ac:dyDescent="0.25">
      <c r="A5187" t="s">
        <v>4939</v>
      </c>
      <c r="B5187" s="2">
        <v>0</v>
      </c>
      <c r="E5187" s="4" t="e">
        <v>#N/A</v>
      </c>
      <c r="F5187" s="4">
        <v>0.18</v>
      </c>
      <c r="K5187" s="4">
        <v>0.17</v>
      </c>
      <c r="L5187" s="4">
        <v>0.32090000000000002</v>
      </c>
      <c r="M5187" s="4">
        <v>0.52769999999999995</v>
      </c>
      <c r="N5187" s="4">
        <v>0.48</v>
      </c>
      <c r="O5187" s="4">
        <v>0.40039999999999998</v>
      </c>
      <c r="P5187" s="4">
        <v>0.50390000000000001</v>
      </c>
    </row>
    <row r="5188" spans="1:16" x14ac:dyDescent="0.25">
      <c r="A5188" t="s">
        <v>4940</v>
      </c>
      <c r="B5188" s="2">
        <v>0</v>
      </c>
      <c r="E5188" s="4" t="e">
        <v>#N/A</v>
      </c>
      <c r="F5188" s="4">
        <v>0.18</v>
      </c>
      <c r="K5188" s="4">
        <v>0.17</v>
      </c>
      <c r="L5188" s="4">
        <v>0.32090000000000002</v>
      </c>
      <c r="M5188" s="4">
        <v>0.52769999999999995</v>
      </c>
      <c r="N5188" s="4">
        <v>0.48</v>
      </c>
      <c r="O5188" s="4">
        <v>0.40039999999999998</v>
      </c>
      <c r="P5188" s="4">
        <v>0.50390000000000001</v>
      </c>
    </row>
    <row r="5189" spans="1:16" x14ac:dyDescent="0.25">
      <c r="A5189" t="s">
        <v>4941</v>
      </c>
      <c r="B5189" s="2">
        <v>0</v>
      </c>
      <c r="E5189" s="4" t="e">
        <v>#N/A</v>
      </c>
      <c r="F5189" s="4">
        <v>0.18</v>
      </c>
      <c r="K5189" s="4">
        <v>0.17</v>
      </c>
      <c r="L5189" s="4">
        <v>0.32090000000000002</v>
      </c>
      <c r="M5189" s="4">
        <v>0.52769999999999995</v>
      </c>
      <c r="N5189" s="4">
        <v>0.48</v>
      </c>
      <c r="O5189" s="4">
        <v>0.40039999999999998</v>
      </c>
      <c r="P5189" s="4">
        <v>0.50390000000000001</v>
      </c>
    </row>
    <row r="5190" spans="1:16" x14ac:dyDescent="0.25">
      <c r="A5190" t="s">
        <v>4942</v>
      </c>
      <c r="B5190" s="2">
        <v>0</v>
      </c>
      <c r="E5190" s="4" t="e">
        <v>#N/A</v>
      </c>
      <c r="F5190" s="4">
        <v>0.18</v>
      </c>
      <c r="K5190" s="4">
        <v>0.17</v>
      </c>
      <c r="L5190" s="4">
        <v>0.32090000000000002</v>
      </c>
      <c r="M5190" s="4">
        <v>0.52769999999999995</v>
      </c>
      <c r="N5190" s="4">
        <v>0.48</v>
      </c>
      <c r="O5190" s="4">
        <v>0.40039999999999998</v>
      </c>
      <c r="P5190" s="4">
        <v>0.50390000000000001</v>
      </c>
    </row>
    <row r="5191" spans="1:16" x14ac:dyDescent="0.25">
      <c r="A5191" t="s">
        <v>4943</v>
      </c>
      <c r="B5191" s="2">
        <v>0</v>
      </c>
      <c r="E5191" s="4" t="e">
        <v>#N/A</v>
      </c>
      <c r="F5191" s="4">
        <v>0.18</v>
      </c>
      <c r="K5191" s="4">
        <v>0.17</v>
      </c>
      <c r="L5191" s="4">
        <v>0.32090000000000002</v>
      </c>
      <c r="M5191" s="4">
        <v>0.52769999999999995</v>
      </c>
      <c r="N5191" s="4">
        <v>0.48</v>
      </c>
      <c r="O5191" s="4">
        <v>0.40039999999999998</v>
      </c>
      <c r="P5191" s="4">
        <v>0.50390000000000001</v>
      </c>
    </row>
    <row r="5192" spans="1:16" x14ac:dyDescent="0.25">
      <c r="A5192" t="s">
        <v>4944</v>
      </c>
      <c r="B5192" s="2">
        <v>0</v>
      </c>
      <c r="E5192" s="4" t="e">
        <v>#N/A</v>
      </c>
      <c r="F5192" s="4">
        <v>0.18</v>
      </c>
      <c r="K5192" s="4">
        <v>0.17</v>
      </c>
      <c r="L5192" s="4">
        <v>0.32090000000000002</v>
      </c>
      <c r="M5192" s="4">
        <v>0.52769999999999995</v>
      </c>
      <c r="N5192" s="4">
        <v>0.48</v>
      </c>
      <c r="O5192" s="4">
        <v>0.40039999999999998</v>
      </c>
      <c r="P5192" s="4">
        <v>0.50390000000000001</v>
      </c>
    </row>
    <row r="5193" spans="1:16" x14ac:dyDescent="0.25">
      <c r="A5193" t="s">
        <v>4945</v>
      </c>
      <c r="B5193" s="2">
        <v>0</v>
      </c>
      <c r="E5193" s="4" t="e">
        <v>#N/A</v>
      </c>
      <c r="F5193" s="4">
        <v>0.18</v>
      </c>
      <c r="K5193" s="4">
        <v>0.17</v>
      </c>
      <c r="L5193" s="4">
        <v>0.32090000000000002</v>
      </c>
      <c r="M5193" s="4">
        <v>0.52769999999999995</v>
      </c>
      <c r="N5193" s="4">
        <v>0.48</v>
      </c>
      <c r="O5193" s="4">
        <v>0.40039999999999998</v>
      </c>
      <c r="P5193" s="4">
        <v>0.50390000000000001</v>
      </c>
    </row>
    <row r="5194" spans="1:16" x14ac:dyDescent="0.25">
      <c r="A5194" t="s">
        <v>4946</v>
      </c>
      <c r="B5194" s="2">
        <v>0</v>
      </c>
      <c r="E5194" s="4" t="e">
        <v>#N/A</v>
      </c>
      <c r="F5194" s="4">
        <v>0.18</v>
      </c>
      <c r="K5194" s="4">
        <v>0.17</v>
      </c>
      <c r="L5194" s="4">
        <v>0.32090000000000002</v>
      </c>
      <c r="M5194" s="4">
        <v>0.52769999999999995</v>
      </c>
      <c r="N5194" s="4">
        <v>0.48</v>
      </c>
      <c r="O5194" s="4">
        <v>0.40039999999999998</v>
      </c>
      <c r="P5194" s="4">
        <v>0.50390000000000001</v>
      </c>
    </row>
    <row r="5195" spans="1:16" x14ac:dyDescent="0.25">
      <c r="A5195" t="s">
        <v>4947</v>
      </c>
      <c r="B5195" s="2">
        <v>0</v>
      </c>
      <c r="E5195" s="4" t="e">
        <v>#N/A</v>
      </c>
      <c r="F5195" s="4">
        <v>0.18</v>
      </c>
      <c r="K5195" s="4">
        <v>0.17</v>
      </c>
      <c r="L5195" s="4">
        <v>0.32090000000000002</v>
      </c>
      <c r="M5195" s="4">
        <v>0.52769999999999995</v>
      </c>
      <c r="N5195" s="4">
        <v>0.48</v>
      </c>
      <c r="O5195" s="4">
        <v>0.40039999999999998</v>
      </c>
      <c r="P5195" s="4">
        <v>0.50390000000000001</v>
      </c>
    </row>
    <row r="5196" spans="1:16" x14ac:dyDescent="0.25">
      <c r="A5196" t="s">
        <v>4948</v>
      </c>
      <c r="B5196" s="2">
        <v>0</v>
      </c>
      <c r="E5196" s="4" t="e">
        <v>#N/A</v>
      </c>
      <c r="F5196" s="4">
        <v>0.18</v>
      </c>
      <c r="K5196" s="4">
        <v>0.17</v>
      </c>
      <c r="L5196" s="4">
        <v>0.32090000000000002</v>
      </c>
      <c r="M5196" s="4">
        <v>0.52769999999999995</v>
      </c>
      <c r="N5196" s="4">
        <v>0.48</v>
      </c>
      <c r="O5196" s="4">
        <v>0.40039999999999998</v>
      </c>
      <c r="P5196" s="4">
        <v>0.50390000000000001</v>
      </c>
    </row>
    <row r="5197" spans="1:16" x14ac:dyDescent="0.25">
      <c r="A5197" t="s">
        <v>4949</v>
      </c>
      <c r="B5197" s="2">
        <v>0</v>
      </c>
      <c r="E5197" s="4" t="e">
        <v>#N/A</v>
      </c>
      <c r="F5197" s="4">
        <v>0.18</v>
      </c>
      <c r="K5197" s="4">
        <v>0.17</v>
      </c>
      <c r="L5197" s="4">
        <v>0.32090000000000002</v>
      </c>
      <c r="M5197" s="4">
        <v>0.52769999999999995</v>
      </c>
      <c r="N5197" s="4">
        <v>0.48</v>
      </c>
      <c r="O5197" s="4">
        <v>0.40039999999999998</v>
      </c>
      <c r="P5197" s="4">
        <v>0.50390000000000001</v>
      </c>
    </row>
    <row r="5198" spans="1:16" x14ac:dyDescent="0.25">
      <c r="A5198" t="s">
        <v>4950</v>
      </c>
      <c r="B5198" s="2">
        <v>0.15</v>
      </c>
      <c r="E5198" s="4" t="e">
        <v>#N/A</v>
      </c>
      <c r="F5198" s="4">
        <v>0.18</v>
      </c>
      <c r="K5198" s="4">
        <v>0.17</v>
      </c>
      <c r="L5198" s="4">
        <v>0.32090000000000002</v>
      </c>
      <c r="M5198" s="4">
        <v>0.52769999999999995</v>
      </c>
      <c r="N5198" s="4">
        <v>0.48</v>
      </c>
      <c r="O5198" s="4">
        <v>0.40039999999999998</v>
      </c>
      <c r="P5198" s="4">
        <v>0.50390000000000001</v>
      </c>
    </row>
    <row r="5199" spans="1:16" x14ac:dyDescent="0.25">
      <c r="A5199" t="s">
        <v>4951</v>
      </c>
      <c r="B5199" s="2">
        <v>0</v>
      </c>
      <c r="E5199" s="4" t="e">
        <v>#N/A</v>
      </c>
      <c r="F5199" s="4">
        <v>0.18</v>
      </c>
      <c r="K5199" s="4">
        <v>0.17</v>
      </c>
      <c r="L5199" s="4">
        <v>0.32090000000000002</v>
      </c>
      <c r="M5199" s="4">
        <v>0.52769999999999995</v>
      </c>
      <c r="N5199" s="4">
        <v>0.48</v>
      </c>
      <c r="O5199" s="4">
        <v>0.40039999999999998</v>
      </c>
      <c r="P5199" s="4">
        <v>0.50390000000000001</v>
      </c>
    </row>
    <row r="5200" spans="1:16" x14ac:dyDescent="0.25">
      <c r="A5200" t="s">
        <v>4952</v>
      </c>
      <c r="B5200" s="2">
        <v>0.15</v>
      </c>
      <c r="E5200" s="4" t="e">
        <v>#N/A</v>
      </c>
      <c r="F5200" s="4">
        <v>0.18</v>
      </c>
      <c r="K5200" s="4">
        <v>0.17</v>
      </c>
      <c r="L5200" s="4">
        <v>0.32090000000000002</v>
      </c>
      <c r="M5200" s="4">
        <v>0.52769999999999995</v>
      </c>
      <c r="N5200" s="4">
        <v>0.48</v>
      </c>
      <c r="O5200" s="4">
        <v>0.40039999999999998</v>
      </c>
      <c r="P5200" s="4">
        <v>0.50390000000000001</v>
      </c>
    </row>
    <row r="5201" spans="1:16" x14ac:dyDescent="0.25">
      <c r="A5201" t="s">
        <v>4953</v>
      </c>
      <c r="B5201" s="2">
        <v>0.1</v>
      </c>
      <c r="E5201" s="4" t="e">
        <v>#N/A</v>
      </c>
      <c r="F5201" s="4">
        <v>0.18</v>
      </c>
      <c r="K5201" s="4">
        <v>0.17</v>
      </c>
      <c r="L5201" s="4">
        <v>0.32090000000000002</v>
      </c>
      <c r="M5201" s="4">
        <v>0.52769999999999995</v>
      </c>
      <c r="N5201" s="4">
        <v>0.48</v>
      </c>
      <c r="O5201" s="4">
        <v>0.40039999999999998</v>
      </c>
      <c r="P5201" s="4">
        <v>0.50390000000000001</v>
      </c>
    </row>
    <row r="5202" spans="1:16" x14ac:dyDescent="0.25">
      <c r="A5202" t="s">
        <v>4954</v>
      </c>
      <c r="B5202" s="2">
        <v>0.1</v>
      </c>
      <c r="E5202" s="4" t="e">
        <v>#N/A</v>
      </c>
      <c r="F5202" s="4">
        <v>0.18</v>
      </c>
      <c r="K5202" s="4">
        <v>0.17</v>
      </c>
      <c r="L5202" s="4">
        <v>0.32090000000000002</v>
      </c>
      <c r="M5202" s="4">
        <v>0.52769999999999995</v>
      </c>
      <c r="N5202" s="4">
        <v>0.48</v>
      </c>
      <c r="O5202" s="4">
        <v>0.40039999999999998</v>
      </c>
      <c r="P5202" s="4">
        <v>0.50390000000000001</v>
      </c>
    </row>
    <row r="5203" spans="1:16" x14ac:dyDescent="0.25">
      <c r="A5203" t="s">
        <v>4955</v>
      </c>
      <c r="B5203" s="2">
        <v>0.05</v>
      </c>
      <c r="E5203" s="4" t="e">
        <v>#N/A</v>
      </c>
      <c r="F5203" s="4">
        <v>0.18</v>
      </c>
      <c r="K5203" s="4">
        <v>0.17</v>
      </c>
      <c r="L5203" s="4">
        <v>0.32090000000000002</v>
      </c>
      <c r="M5203" s="4">
        <v>0.52769999999999995</v>
      </c>
      <c r="N5203" s="4">
        <v>0.48</v>
      </c>
      <c r="O5203" s="4">
        <v>0.40039999999999998</v>
      </c>
      <c r="P5203" s="4">
        <v>0.50390000000000001</v>
      </c>
    </row>
    <row r="5204" spans="1:16" x14ac:dyDescent="0.25">
      <c r="A5204" t="s">
        <v>4956</v>
      </c>
      <c r="B5204" s="2">
        <v>0</v>
      </c>
      <c r="E5204" s="4" t="e">
        <v>#N/A</v>
      </c>
      <c r="F5204" s="4">
        <v>0.18</v>
      </c>
      <c r="K5204" s="4">
        <v>0.17</v>
      </c>
      <c r="L5204" s="4">
        <v>0.32090000000000002</v>
      </c>
      <c r="M5204" s="4">
        <v>0.52769999999999995</v>
      </c>
      <c r="N5204" s="4">
        <v>0.48</v>
      </c>
      <c r="O5204" s="4">
        <v>0.40039999999999998</v>
      </c>
      <c r="P5204" s="4">
        <v>0.50390000000000001</v>
      </c>
    </row>
    <row r="5205" spans="1:16" x14ac:dyDescent="0.25">
      <c r="A5205" t="s">
        <v>4957</v>
      </c>
      <c r="B5205" s="2">
        <v>0.1</v>
      </c>
      <c r="E5205" s="4" t="e">
        <v>#N/A</v>
      </c>
      <c r="F5205" s="4">
        <v>0.18</v>
      </c>
      <c r="K5205" s="4">
        <v>0.17</v>
      </c>
      <c r="L5205" s="4">
        <v>0.32090000000000002</v>
      </c>
      <c r="M5205" s="4">
        <v>0.52769999999999995</v>
      </c>
      <c r="N5205" s="4">
        <v>0.48</v>
      </c>
      <c r="O5205" s="4">
        <v>0.40039999999999998</v>
      </c>
      <c r="P5205" s="4">
        <v>0.50390000000000001</v>
      </c>
    </row>
    <row r="5206" spans="1:16" x14ac:dyDescent="0.25">
      <c r="A5206" t="s">
        <v>4958</v>
      </c>
      <c r="B5206" s="2">
        <v>0.1</v>
      </c>
      <c r="E5206" s="4" t="e">
        <v>#N/A</v>
      </c>
      <c r="F5206" s="4">
        <v>0.18</v>
      </c>
      <c r="K5206" s="4">
        <v>0.17</v>
      </c>
      <c r="L5206" s="4">
        <v>0.32090000000000002</v>
      </c>
      <c r="M5206" s="4">
        <v>0.52769999999999995</v>
      </c>
      <c r="N5206" s="4">
        <v>0.48</v>
      </c>
      <c r="O5206" s="4">
        <v>0.40039999999999998</v>
      </c>
      <c r="P5206" s="4">
        <v>0.50390000000000001</v>
      </c>
    </row>
    <row r="5207" spans="1:16" x14ac:dyDescent="0.25">
      <c r="A5207" t="s">
        <v>4959</v>
      </c>
      <c r="B5207" s="2">
        <v>0.1</v>
      </c>
      <c r="E5207" s="4" t="e">
        <v>#N/A</v>
      </c>
      <c r="F5207" s="4">
        <v>0.18</v>
      </c>
      <c r="K5207" s="4">
        <v>0.17</v>
      </c>
      <c r="L5207" s="4">
        <v>0.32090000000000002</v>
      </c>
      <c r="M5207" s="4">
        <v>0.52769999999999995</v>
      </c>
      <c r="N5207" s="4">
        <v>0.48</v>
      </c>
      <c r="O5207" s="4">
        <v>0.40039999999999998</v>
      </c>
      <c r="P5207" s="4">
        <v>0.50390000000000001</v>
      </c>
    </row>
    <row r="5208" spans="1:16" x14ac:dyDescent="0.25">
      <c r="A5208" t="s">
        <v>4960</v>
      </c>
      <c r="B5208" s="2">
        <v>0.1</v>
      </c>
      <c r="E5208" s="4" t="e">
        <v>#N/A</v>
      </c>
      <c r="F5208" s="4">
        <v>0.18</v>
      </c>
      <c r="K5208" s="4">
        <v>0.17</v>
      </c>
      <c r="L5208" s="4">
        <v>0.32090000000000002</v>
      </c>
      <c r="M5208" s="4">
        <v>0.52769999999999995</v>
      </c>
      <c r="N5208" s="4">
        <v>0.48</v>
      </c>
      <c r="O5208" s="4">
        <v>0.40039999999999998</v>
      </c>
      <c r="P5208" s="4">
        <v>0.50390000000000001</v>
      </c>
    </row>
    <row r="5209" spans="1:16" x14ac:dyDescent="0.25">
      <c r="A5209" t="s">
        <v>4961</v>
      </c>
      <c r="B5209" s="2">
        <v>0.1</v>
      </c>
      <c r="E5209" s="4" t="e">
        <v>#N/A</v>
      </c>
      <c r="F5209" s="4">
        <v>0.18</v>
      </c>
      <c r="K5209" s="4">
        <v>0.17</v>
      </c>
      <c r="L5209" s="4">
        <v>0.32090000000000002</v>
      </c>
      <c r="M5209" s="4">
        <v>0.52769999999999995</v>
      </c>
      <c r="N5209" s="4">
        <v>0.48</v>
      </c>
      <c r="O5209" s="4">
        <v>0.40039999999999998</v>
      </c>
      <c r="P5209" s="4">
        <v>0.50390000000000001</v>
      </c>
    </row>
    <row r="5210" spans="1:16" x14ac:dyDescent="0.25">
      <c r="A5210" t="s">
        <v>4962</v>
      </c>
      <c r="B5210" s="2">
        <v>0.1</v>
      </c>
      <c r="E5210" s="4" t="e">
        <v>#N/A</v>
      </c>
      <c r="F5210" s="4">
        <v>0.18</v>
      </c>
      <c r="K5210" s="4">
        <v>0.17</v>
      </c>
      <c r="L5210" s="4">
        <v>0.32090000000000002</v>
      </c>
      <c r="M5210" s="4">
        <v>0.52769999999999995</v>
      </c>
      <c r="N5210" s="4">
        <v>0.48</v>
      </c>
      <c r="O5210" s="4">
        <v>0.40039999999999998</v>
      </c>
      <c r="P5210" s="4">
        <v>0.50390000000000001</v>
      </c>
    </row>
    <row r="5211" spans="1:16" x14ac:dyDescent="0.25">
      <c r="A5211" t="s">
        <v>4963</v>
      </c>
      <c r="B5211" s="2">
        <v>0.1</v>
      </c>
      <c r="E5211" s="4" t="e">
        <v>#N/A</v>
      </c>
      <c r="F5211" s="4">
        <v>0.18</v>
      </c>
      <c r="K5211" s="4">
        <v>0.17</v>
      </c>
      <c r="L5211" s="4">
        <v>0.32090000000000002</v>
      </c>
      <c r="M5211" s="4">
        <v>0.52769999999999995</v>
      </c>
      <c r="N5211" s="4">
        <v>0.48</v>
      </c>
      <c r="O5211" s="4">
        <v>0.40039999999999998</v>
      </c>
      <c r="P5211" s="4">
        <v>0.50390000000000001</v>
      </c>
    </row>
    <row r="5212" spans="1:16" x14ac:dyDescent="0.25">
      <c r="A5212" t="s">
        <v>4964</v>
      </c>
      <c r="B5212" s="2">
        <v>0.1</v>
      </c>
      <c r="E5212" s="4" t="e">
        <v>#N/A</v>
      </c>
      <c r="F5212" s="4">
        <v>0.18</v>
      </c>
      <c r="K5212" s="4">
        <v>0.17</v>
      </c>
      <c r="L5212" s="4">
        <v>0.32090000000000002</v>
      </c>
      <c r="M5212" s="4">
        <v>0.52769999999999995</v>
      </c>
      <c r="N5212" s="4">
        <v>0.48</v>
      </c>
      <c r="O5212" s="4">
        <v>0.40039999999999998</v>
      </c>
      <c r="P5212" s="4">
        <v>0.50390000000000001</v>
      </c>
    </row>
    <row r="5213" spans="1:16" x14ac:dyDescent="0.25">
      <c r="A5213" t="s">
        <v>4965</v>
      </c>
      <c r="B5213" s="2">
        <v>0.1</v>
      </c>
      <c r="E5213" s="4" t="e">
        <v>#N/A</v>
      </c>
      <c r="F5213" s="4">
        <v>0.18</v>
      </c>
      <c r="K5213" s="4">
        <v>0.17</v>
      </c>
      <c r="L5213" s="4">
        <v>0.32090000000000002</v>
      </c>
      <c r="M5213" s="4">
        <v>0.52769999999999995</v>
      </c>
      <c r="N5213" s="4">
        <v>0.48</v>
      </c>
      <c r="O5213" s="4">
        <v>0.40039999999999998</v>
      </c>
      <c r="P5213" s="4">
        <v>0.50390000000000001</v>
      </c>
    </row>
    <row r="5214" spans="1:16" x14ac:dyDescent="0.25">
      <c r="A5214" t="s">
        <v>4966</v>
      </c>
      <c r="B5214" s="2">
        <v>0.1</v>
      </c>
      <c r="E5214" s="4" t="e">
        <v>#N/A</v>
      </c>
      <c r="F5214" s="4">
        <v>0.18</v>
      </c>
      <c r="K5214" s="4">
        <v>0.17</v>
      </c>
      <c r="L5214" s="4">
        <v>0.32090000000000002</v>
      </c>
      <c r="M5214" s="4">
        <v>0.52769999999999995</v>
      </c>
      <c r="N5214" s="4">
        <v>0.48</v>
      </c>
      <c r="O5214" s="4">
        <v>0.40039999999999998</v>
      </c>
      <c r="P5214" s="4">
        <v>0.50390000000000001</v>
      </c>
    </row>
    <row r="5215" spans="1:16" x14ac:dyDescent="0.25">
      <c r="A5215" t="s">
        <v>4967</v>
      </c>
      <c r="B5215" s="2">
        <v>0.1</v>
      </c>
      <c r="E5215" s="4" t="e">
        <v>#N/A</v>
      </c>
      <c r="F5215" s="4">
        <v>0.18</v>
      </c>
      <c r="K5215" s="4">
        <v>0.17</v>
      </c>
      <c r="L5215" s="4">
        <v>0.32090000000000002</v>
      </c>
      <c r="M5215" s="4">
        <v>0.52769999999999995</v>
      </c>
      <c r="N5215" s="4">
        <v>0.48</v>
      </c>
      <c r="O5215" s="4">
        <v>0.40039999999999998</v>
      </c>
      <c r="P5215" s="4">
        <v>0.50390000000000001</v>
      </c>
    </row>
    <row r="5216" spans="1:16" x14ac:dyDescent="0.25">
      <c r="A5216" t="s">
        <v>4968</v>
      </c>
      <c r="B5216" s="2">
        <v>0.1</v>
      </c>
      <c r="E5216" s="4" t="e">
        <v>#N/A</v>
      </c>
      <c r="F5216" s="4">
        <v>0.18</v>
      </c>
      <c r="K5216" s="4">
        <v>0.17</v>
      </c>
      <c r="L5216" s="4">
        <v>0.32090000000000002</v>
      </c>
      <c r="M5216" s="4">
        <v>0.52769999999999995</v>
      </c>
      <c r="N5216" s="4">
        <v>0.48</v>
      </c>
      <c r="O5216" s="4">
        <v>0.40039999999999998</v>
      </c>
      <c r="P5216" s="4">
        <v>0.50390000000000001</v>
      </c>
    </row>
    <row r="5217" spans="1:16" x14ac:dyDescent="0.25">
      <c r="A5217" t="s">
        <v>4969</v>
      </c>
      <c r="B5217" s="2">
        <v>0.1</v>
      </c>
      <c r="E5217" s="4" t="e">
        <v>#N/A</v>
      </c>
      <c r="F5217" s="4">
        <v>0.18</v>
      </c>
      <c r="K5217" s="4">
        <v>0.17</v>
      </c>
      <c r="L5217" s="4">
        <v>0.32090000000000002</v>
      </c>
      <c r="M5217" s="4">
        <v>0.52769999999999995</v>
      </c>
      <c r="N5217" s="4">
        <v>0.48</v>
      </c>
      <c r="O5217" s="4">
        <v>0.40039999999999998</v>
      </c>
      <c r="P5217" s="4">
        <v>0.50390000000000001</v>
      </c>
    </row>
    <row r="5218" spans="1:16" x14ac:dyDescent="0.25">
      <c r="A5218" t="s">
        <v>4970</v>
      </c>
      <c r="B5218" s="2">
        <v>0.1</v>
      </c>
      <c r="E5218" s="4" t="e">
        <v>#N/A</v>
      </c>
      <c r="F5218" s="4">
        <v>0.18</v>
      </c>
      <c r="K5218" s="4">
        <v>0.17</v>
      </c>
      <c r="L5218" s="4">
        <v>0.32090000000000002</v>
      </c>
      <c r="M5218" s="4">
        <v>0.52769999999999995</v>
      </c>
      <c r="N5218" s="4">
        <v>0.48</v>
      </c>
      <c r="O5218" s="4">
        <v>0.40039999999999998</v>
      </c>
      <c r="P5218" s="4">
        <v>0.50390000000000001</v>
      </c>
    </row>
    <row r="5219" spans="1:16" x14ac:dyDescent="0.25">
      <c r="A5219" t="s">
        <v>4971</v>
      </c>
      <c r="B5219" s="2">
        <v>0.1</v>
      </c>
      <c r="E5219" s="4" t="e">
        <v>#N/A</v>
      </c>
      <c r="F5219" s="4">
        <v>0.18</v>
      </c>
      <c r="K5219" s="4">
        <v>0.17</v>
      </c>
      <c r="L5219" s="4">
        <v>0.32090000000000002</v>
      </c>
      <c r="M5219" s="4">
        <v>0.52769999999999995</v>
      </c>
      <c r="N5219" s="4">
        <v>0.48</v>
      </c>
      <c r="O5219" s="4">
        <v>0.40039999999999998</v>
      </c>
      <c r="P5219" s="4">
        <v>0.50390000000000001</v>
      </c>
    </row>
    <row r="5220" spans="1:16" x14ac:dyDescent="0.25">
      <c r="A5220" t="s">
        <v>4972</v>
      </c>
      <c r="B5220" s="2">
        <v>0.1</v>
      </c>
      <c r="E5220" s="4" t="e">
        <v>#N/A</v>
      </c>
      <c r="F5220" s="4">
        <v>0.18</v>
      </c>
      <c r="K5220" s="4">
        <v>0.17</v>
      </c>
      <c r="L5220" s="4">
        <v>0.32090000000000002</v>
      </c>
      <c r="M5220" s="4">
        <v>0.52769999999999995</v>
      </c>
      <c r="N5220" s="4">
        <v>0.48</v>
      </c>
      <c r="O5220" s="4">
        <v>0.40039999999999998</v>
      </c>
      <c r="P5220" s="4">
        <v>0.50390000000000001</v>
      </c>
    </row>
    <row r="5221" spans="1:16" x14ac:dyDescent="0.25">
      <c r="A5221" t="s">
        <v>4973</v>
      </c>
      <c r="B5221" s="2">
        <v>0.1</v>
      </c>
      <c r="E5221" s="4" t="e">
        <v>#N/A</v>
      </c>
      <c r="F5221" s="4">
        <v>0.18</v>
      </c>
      <c r="K5221" s="4">
        <v>0.17</v>
      </c>
      <c r="L5221" s="4">
        <v>0.32090000000000002</v>
      </c>
      <c r="M5221" s="4">
        <v>0.52769999999999995</v>
      </c>
      <c r="N5221" s="4">
        <v>0.48</v>
      </c>
      <c r="O5221" s="4">
        <v>0.40039999999999998</v>
      </c>
      <c r="P5221" s="4">
        <v>0.50390000000000001</v>
      </c>
    </row>
    <row r="5222" spans="1:16" x14ac:dyDescent="0.25">
      <c r="A5222" t="s">
        <v>4974</v>
      </c>
      <c r="B5222" s="2">
        <v>0.1</v>
      </c>
      <c r="E5222" s="4" t="e">
        <v>#N/A</v>
      </c>
      <c r="F5222" s="4">
        <v>0.18</v>
      </c>
      <c r="K5222" s="4">
        <v>0.17</v>
      </c>
      <c r="L5222" s="4">
        <v>0.32090000000000002</v>
      </c>
      <c r="M5222" s="4">
        <v>0.52769999999999995</v>
      </c>
      <c r="N5222" s="4">
        <v>0.48</v>
      </c>
      <c r="O5222" s="4">
        <v>0.40039999999999998</v>
      </c>
      <c r="P5222" s="4">
        <v>0.50390000000000001</v>
      </c>
    </row>
    <row r="5223" spans="1:16" x14ac:dyDescent="0.25">
      <c r="A5223" t="s">
        <v>4975</v>
      </c>
      <c r="B5223" s="2">
        <v>0.1</v>
      </c>
      <c r="E5223" s="4" t="e">
        <v>#N/A</v>
      </c>
      <c r="F5223" s="4">
        <v>0.18</v>
      </c>
      <c r="K5223" s="4">
        <v>0.17</v>
      </c>
      <c r="L5223" s="4">
        <v>0.32090000000000002</v>
      </c>
      <c r="M5223" s="4">
        <v>0.52769999999999995</v>
      </c>
      <c r="N5223" s="4">
        <v>0.48</v>
      </c>
      <c r="O5223" s="4">
        <v>0.40039999999999998</v>
      </c>
      <c r="P5223" s="4">
        <v>0.50390000000000001</v>
      </c>
    </row>
    <row r="5224" spans="1:16" x14ac:dyDescent="0.25">
      <c r="A5224" t="s">
        <v>4976</v>
      </c>
      <c r="B5224" s="2">
        <v>0.1</v>
      </c>
      <c r="E5224" s="4" t="e">
        <v>#N/A</v>
      </c>
      <c r="F5224" s="4">
        <v>0.18</v>
      </c>
      <c r="K5224" s="4">
        <v>0.17</v>
      </c>
      <c r="L5224" s="4">
        <v>0.32090000000000002</v>
      </c>
      <c r="M5224" s="4">
        <v>0.52769999999999995</v>
      </c>
      <c r="N5224" s="4">
        <v>0.48</v>
      </c>
      <c r="O5224" s="4">
        <v>0.40039999999999998</v>
      </c>
      <c r="P5224" s="4">
        <v>0.50390000000000001</v>
      </c>
    </row>
    <row r="5225" spans="1:16" x14ac:dyDescent="0.25">
      <c r="A5225" t="s">
        <v>4977</v>
      </c>
      <c r="B5225" s="2">
        <v>0.1</v>
      </c>
      <c r="E5225" s="4" t="e">
        <v>#N/A</v>
      </c>
      <c r="F5225" s="4">
        <v>0.18</v>
      </c>
      <c r="K5225" s="4">
        <v>0.17</v>
      </c>
      <c r="L5225" s="4">
        <v>0.32090000000000002</v>
      </c>
      <c r="M5225" s="4">
        <v>0.52769999999999995</v>
      </c>
      <c r="N5225" s="4">
        <v>0.48</v>
      </c>
      <c r="O5225" s="4">
        <v>0.40039999999999998</v>
      </c>
      <c r="P5225" s="4">
        <v>0.50390000000000001</v>
      </c>
    </row>
    <row r="5226" spans="1:16" x14ac:dyDescent="0.25">
      <c r="A5226" t="s">
        <v>4978</v>
      </c>
      <c r="B5226" s="2">
        <v>0.1</v>
      </c>
      <c r="E5226" s="4" t="e">
        <v>#N/A</v>
      </c>
      <c r="F5226" s="4">
        <v>0.18</v>
      </c>
      <c r="K5226" s="4">
        <v>0.17</v>
      </c>
      <c r="L5226" s="4">
        <v>0.32090000000000002</v>
      </c>
      <c r="M5226" s="4">
        <v>0.52769999999999995</v>
      </c>
      <c r="N5226" s="4">
        <v>0.48</v>
      </c>
      <c r="O5226" s="4">
        <v>0.40039999999999998</v>
      </c>
      <c r="P5226" s="4">
        <v>0.50390000000000001</v>
      </c>
    </row>
    <row r="5227" spans="1:16" x14ac:dyDescent="0.25">
      <c r="A5227" t="s">
        <v>4979</v>
      </c>
      <c r="B5227" s="2">
        <v>0.1</v>
      </c>
      <c r="E5227" s="4" t="e">
        <v>#N/A</v>
      </c>
      <c r="F5227" s="4">
        <v>0.18</v>
      </c>
      <c r="K5227" s="4">
        <v>0.17</v>
      </c>
      <c r="L5227" s="4">
        <v>0.32090000000000002</v>
      </c>
      <c r="M5227" s="4">
        <v>0.52769999999999995</v>
      </c>
      <c r="N5227" s="4">
        <v>0.48</v>
      </c>
      <c r="O5227" s="4">
        <v>0.40039999999999998</v>
      </c>
      <c r="P5227" s="4">
        <v>0.50390000000000001</v>
      </c>
    </row>
    <row r="5228" spans="1:16" x14ac:dyDescent="0.25">
      <c r="A5228" t="s">
        <v>4980</v>
      </c>
      <c r="B5228" s="2">
        <v>0.1</v>
      </c>
      <c r="E5228" s="4" t="e">
        <v>#N/A</v>
      </c>
      <c r="F5228" s="4">
        <v>0.18</v>
      </c>
      <c r="K5228" s="4">
        <v>0.17</v>
      </c>
      <c r="L5228" s="4">
        <v>0.32090000000000002</v>
      </c>
      <c r="M5228" s="4">
        <v>0.52769999999999995</v>
      </c>
      <c r="N5228" s="4">
        <v>0.48</v>
      </c>
      <c r="O5228" s="4">
        <v>0.40039999999999998</v>
      </c>
      <c r="P5228" s="4">
        <v>0.50390000000000001</v>
      </c>
    </row>
    <row r="5229" spans="1:16" x14ac:dyDescent="0.25">
      <c r="A5229" t="s">
        <v>4981</v>
      </c>
      <c r="B5229" s="2">
        <v>0.1</v>
      </c>
      <c r="E5229" s="4" t="e">
        <v>#N/A</v>
      </c>
      <c r="F5229" s="4">
        <v>0.18</v>
      </c>
      <c r="K5229" s="4">
        <v>0.17</v>
      </c>
      <c r="L5229" s="4">
        <v>0.32090000000000002</v>
      </c>
      <c r="M5229" s="4">
        <v>0.52769999999999995</v>
      </c>
      <c r="N5229" s="4">
        <v>0.48</v>
      </c>
      <c r="O5229" s="4">
        <v>0.40039999999999998</v>
      </c>
      <c r="P5229" s="4">
        <v>0.50390000000000001</v>
      </c>
    </row>
    <row r="5230" spans="1:16" x14ac:dyDescent="0.25">
      <c r="A5230" t="s">
        <v>4982</v>
      </c>
      <c r="B5230" s="2">
        <v>0.1</v>
      </c>
      <c r="E5230" s="4" t="e">
        <v>#N/A</v>
      </c>
      <c r="F5230" s="4">
        <v>0.18</v>
      </c>
      <c r="K5230" s="4">
        <v>0.17</v>
      </c>
      <c r="L5230" s="4">
        <v>0.32090000000000002</v>
      </c>
      <c r="M5230" s="4">
        <v>0.52769999999999995</v>
      </c>
      <c r="N5230" s="4">
        <v>0.48</v>
      </c>
      <c r="O5230" s="4">
        <v>0.40039999999999998</v>
      </c>
      <c r="P5230" s="4">
        <v>0.50390000000000001</v>
      </c>
    </row>
    <row r="5231" spans="1:16" x14ac:dyDescent="0.25">
      <c r="A5231" t="s">
        <v>4983</v>
      </c>
      <c r="B5231" s="2">
        <v>0.1</v>
      </c>
      <c r="E5231" s="4" t="e">
        <v>#N/A</v>
      </c>
      <c r="F5231" s="4">
        <v>0.18</v>
      </c>
      <c r="K5231" s="4">
        <v>0.17</v>
      </c>
      <c r="L5231" s="4">
        <v>0.32090000000000002</v>
      </c>
      <c r="M5231" s="4">
        <v>0.52769999999999995</v>
      </c>
      <c r="N5231" s="4">
        <v>0.48</v>
      </c>
      <c r="O5231" s="4">
        <v>0.40039999999999998</v>
      </c>
      <c r="P5231" s="4">
        <v>0.50390000000000001</v>
      </c>
    </row>
    <row r="5232" spans="1:16" x14ac:dyDescent="0.25">
      <c r="A5232" t="s">
        <v>4984</v>
      </c>
      <c r="B5232" s="2">
        <v>0.1</v>
      </c>
      <c r="E5232" s="4" t="e">
        <v>#N/A</v>
      </c>
      <c r="F5232" s="4">
        <v>0.18</v>
      </c>
      <c r="K5232" s="4">
        <v>0.17</v>
      </c>
      <c r="L5232" s="4">
        <v>0.32090000000000002</v>
      </c>
      <c r="M5232" s="4">
        <v>0.52769999999999995</v>
      </c>
      <c r="N5232" s="4">
        <v>0.48</v>
      </c>
      <c r="O5232" s="4">
        <v>0.40039999999999998</v>
      </c>
      <c r="P5232" s="4">
        <v>0.50390000000000001</v>
      </c>
    </row>
    <row r="5233" spans="1:16" x14ac:dyDescent="0.25">
      <c r="A5233" t="s">
        <v>4985</v>
      </c>
      <c r="B5233" s="2">
        <v>0.1</v>
      </c>
      <c r="E5233" s="4" t="e">
        <v>#N/A</v>
      </c>
      <c r="F5233" s="4">
        <v>0.18</v>
      </c>
      <c r="K5233" s="4">
        <v>0.17</v>
      </c>
      <c r="L5233" s="4">
        <v>0.32090000000000002</v>
      </c>
      <c r="M5233" s="4">
        <v>0.52769999999999995</v>
      </c>
      <c r="N5233" s="4">
        <v>0.48</v>
      </c>
      <c r="O5233" s="4">
        <v>0.40039999999999998</v>
      </c>
      <c r="P5233" s="4">
        <v>0.50390000000000001</v>
      </c>
    </row>
    <row r="5234" spans="1:16" x14ac:dyDescent="0.25">
      <c r="A5234" t="s">
        <v>4986</v>
      </c>
      <c r="B5234" s="2">
        <v>0.1</v>
      </c>
      <c r="E5234" s="4" t="e">
        <v>#N/A</v>
      </c>
      <c r="F5234" s="4">
        <v>0.18</v>
      </c>
      <c r="K5234" s="4">
        <v>0.17</v>
      </c>
      <c r="L5234" s="4">
        <v>0.32090000000000002</v>
      </c>
      <c r="M5234" s="4">
        <v>0.52769999999999995</v>
      </c>
      <c r="N5234" s="4">
        <v>0.48</v>
      </c>
      <c r="O5234" s="4">
        <v>0.40039999999999998</v>
      </c>
      <c r="P5234" s="4">
        <v>0.50390000000000001</v>
      </c>
    </row>
    <row r="5235" spans="1:16" x14ac:dyDescent="0.25">
      <c r="A5235" t="s">
        <v>4987</v>
      </c>
      <c r="B5235" s="2">
        <v>0.1</v>
      </c>
      <c r="E5235" s="4" t="e">
        <v>#N/A</v>
      </c>
      <c r="F5235" s="4">
        <v>0.18</v>
      </c>
      <c r="K5235" s="4">
        <v>0.17</v>
      </c>
      <c r="L5235" s="4">
        <v>0.32090000000000002</v>
      </c>
      <c r="M5235" s="4">
        <v>0.52769999999999995</v>
      </c>
      <c r="N5235" s="4">
        <v>0.48</v>
      </c>
      <c r="O5235" s="4">
        <v>0.40039999999999998</v>
      </c>
      <c r="P5235" s="4">
        <v>0.50390000000000001</v>
      </c>
    </row>
    <row r="5236" spans="1:16" x14ac:dyDescent="0.25">
      <c r="A5236" t="s">
        <v>4988</v>
      </c>
      <c r="B5236" s="2">
        <v>0.1</v>
      </c>
      <c r="E5236" s="4" t="e">
        <v>#N/A</v>
      </c>
      <c r="F5236" s="4">
        <v>0.18</v>
      </c>
      <c r="K5236" s="4">
        <v>0.17</v>
      </c>
      <c r="L5236" s="4">
        <v>0.32090000000000002</v>
      </c>
      <c r="M5236" s="4">
        <v>0.52769999999999995</v>
      </c>
      <c r="N5236" s="4">
        <v>0.48</v>
      </c>
      <c r="O5236" s="4">
        <v>0.40039999999999998</v>
      </c>
      <c r="P5236" s="4">
        <v>0.50390000000000001</v>
      </c>
    </row>
    <row r="5237" spans="1:16" x14ac:dyDescent="0.25">
      <c r="A5237" t="s">
        <v>4989</v>
      </c>
      <c r="B5237" s="2">
        <v>0.1</v>
      </c>
      <c r="E5237" s="4" t="e">
        <v>#N/A</v>
      </c>
      <c r="F5237" s="4">
        <v>0.18</v>
      </c>
      <c r="K5237" s="4">
        <v>0.17</v>
      </c>
      <c r="L5237" s="4">
        <v>0.32090000000000002</v>
      </c>
      <c r="M5237" s="4">
        <v>0.52769999999999995</v>
      </c>
      <c r="N5237" s="4">
        <v>0.48</v>
      </c>
      <c r="O5237" s="4">
        <v>0.40039999999999998</v>
      </c>
      <c r="P5237" s="4">
        <v>0.50390000000000001</v>
      </c>
    </row>
    <row r="5238" spans="1:16" x14ac:dyDescent="0.25">
      <c r="A5238" t="s">
        <v>4990</v>
      </c>
      <c r="B5238" s="2">
        <v>0.1</v>
      </c>
      <c r="E5238" s="4" t="e">
        <v>#N/A</v>
      </c>
      <c r="F5238" s="4">
        <v>0.18</v>
      </c>
      <c r="K5238" s="4">
        <v>0.17</v>
      </c>
      <c r="L5238" s="4">
        <v>0.32090000000000002</v>
      </c>
      <c r="M5238" s="4">
        <v>0.52769999999999995</v>
      </c>
      <c r="N5238" s="4">
        <v>0.48</v>
      </c>
      <c r="O5238" s="4">
        <v>0.40039999999999998</v>
      </c>
      <c r="P5238" s="4">
        <v>0.50390000000000001</v>
      </c>
    </row>
    <row r="5239" spans="1:16" x14ac:dyDescent="0.25">
      <c r="A5239" t="s">
        <v>4991</v>
      </c>
      <c r="B5239" s="2">
        <v>0.1</v>
      </c>
      <c r="E5239" s="4" t="e">
        <v>#N/A</v>
      </c>
      <c r="F5239" s="4">
        <v>0.18</v>
      </c>
      <c r="K5239" s="4">
        <v>0.17</v>
      </c>
      <c r="L5239" s="4">
        <v>0.32090000000000002</v>
      </c>
      <c r="M5239" s="4">
        <v>0.52769999999999995</v>
      </c>
      <c r="N5239" s="4">
        <v>0.48</v>
      </c>
      <c r="O5239" s="4">
        <v>0.40039999999999998</v>
      </c>
      <c r="P5239" s="4">
        <v>0.50390000000000001</v>
      </c>
    </row>
    <row r="5240" spans="1:16" x14ac:dyDescent="0.25">
      <c r="A5240" t="s">
        <v>4992</v>
      </c>
      <c r="B5240" s="2">
        <v>0.1</v>
      </c>
      <c r="E5240" s="4" t="e">
        <v>#N/A</v>
      </c>
      <c r="F5240" s="4">
        <v>0.18</v>
      </c>
      <c r="K5240" s="4">
        <v>0.17</v>
      </c>
      <c r="L5240" s="4">
        <v>0.32090000000000002</v>
      </c>
      <c r="M5240" s="4">
        <v>0.52769999999999995</v>
      </c>
      <c r="N5240" s="4">
        <v>0.48</v>
      </c>
      <c r="O5240" s="4">
        <v>0.40039999999999998</v>
      </c>
      <c r="P5240" s="4">
        <v>0.50390000000000001</v>
      </c>
    </row>
    <row r="5241" spans="1:16" x14ac:dyDescent="0.25">
      <c r="A5241" t="s">
        <v>4993</v>
      </c>
      <c r="B5241" s="2">
        <v>0.1</v>
      </c>
      <c r="E5241" s="4" t="e">
        <v>#N/A</v>
      </c>
      <c r="F5241" s="4">
        <v>0.18</v>
      </c>
      <c r="K5241" s="4">
        <v>0.17</v>
      </c>
      <c r="L5241" s="4">
        <v>0.32090000000000002</v>
      </c>
      <c r="M5241" s="4">
        <v>0.52769999999999995</v>
      </c>
      <c r="N5241" s="4">
        <v>0.48</v>
      </c>
      <c r="O5241" s="4">
        <v>0.40039999999999998</v>
      </c>
      <c r="P5241" s="4">
        <v>0.50390000000000001</v>
      </c>
    </row>
    <row r="5242" spans="1:16" x14ac:dyDescent="0.25">
      <c r="A5242" t="s">
        <v>4994</v>
      </c>
      <c r="B5242" s="2">
        <v>0.1</v>
      </c>
      <c r="E5242" s="4" t="e">
        <v>#N/A</v>
      </c>
      <c r="F5242" s="4">
        <v>0.18</v>
      </c>
      <c r="K5242" s="4">
        <v>0.17</v>
      </c>
      <c r="L5242" s="4">
        <v>0.32090000000000002</v>
      </c>
      <c r="M5242" s="4">
        <v>0.52769999999999995</v>
      </c>
      <c r="N5242" s="4">
        <v>0.48</v>
      </c>
      <c r="O5242" s="4">
        <v>0.40039999999999998</v>
      </c>
      <c r="P5242" s="4">
        <v>0.50390000000000001</v>
      </c>
    </row>
    <row r="5243" spans="1:16" x14ac:dyDescent="0.25">
      <c r="A5243" t="s">
        <v>4995</v>
      </c>
      <c r="B5243" s="2">
        <v>0.1</v>
      </c>
      <c r="E5243" s="4" t="e">
        <v>#N/A</v>
      </c>
      <c r="F5243" s="4">
        <v>0.18</v>
      </c>
      <c r="K5243" s="4">
        <v>0.17</v>
      </c>
      <c r="L5243" s="4">
        <v>0.32090000000000002</v>
      </c>
      <c r="M5243" s="4">
        <v>0.52769999999999995</v>
      </c>
      <c r="N5243" s="4">
        <v>0.48</v>
      </c>
      <c r="O5243" s="4">
        <v>0.40039999999999998</v>
      </c>
      <c r="P5243" s="4">
        <v>0.50390000000000001</v>
      </c>
    </row>
    <row r="5244" spans="1:16" x14ac:dyDescent="0.25">
      <c r="A5244" t="s">
        <v>4996</v>
      </c>
      <c r="B5244" s="2">
        <v>0.1</v>
      </c>
      <c r="E5244" s="4" t="e">
        <v>#N/A</v>
      </c>
      <c r="F5244" s="4">
        <v>0.18</v>
      </c>
      <c r="K5244" s="4">
        <v>0.17</v>
      </c>
      <c r="L5244" s="4">
        <v>0.32090000000000002</v>
      </c>
      <c r="M5244" s="4">
        <v>0.52769999999999995</v>
      </c>
      <c r="N5244" s="4">
        <v>0.48</v>
      </c>
      <c r="O5244" s="4">
        <v>0.40039999999999998</v>
      </c>
      <c r="P5244" s="4">
        <v>0.50390000000000001</v>
      </c>
    </row>
    <row r="5245" spans="1:16" x14ac:dyDescent="0.25">
      <c r="A5245" t="s">
        <v>4997</v>
      </c>
      <c r="B5245" s="2">
        <v>0.1</v>
      </c>
      <c r="E5245" s="4" t="e">
        <v>#N/A</v>
      </c>
      <c r="F5245" s="4">
        <v>0.18</v>
      </c>
      <c r="K5245" s="4">
        <v>0.17</v>
      </c>
      <c r="L5245" s="4">
        <v>0.32090000000000002</v>
      </c>
      <c r="M5245" s="4">
        <v>0.52769999999999995</v>
      </c>
      <c r="N5245" s="4">
        <v>0.48</v>
      </c>
      <c r="O5245" s="4">
        <v>0.40039999999999998</v>
      </c>
      <c r="P5245" s="4">
        <v>0.50390000000000001</v>
      </c>
    </row>
    <row r="5246" spans="1:16" x14ac:dyDescent="0.25">
      <c r="A5246" t="s">
        <v>4998</v>
      </c>
      <c r="B5246" s="2">
        <v>0.1</v>
      </c>
      <c r="E5246" s="4" t="e">
        <v>#N/A</v>
      </c>
      <c r="F5246" s="4">
        <v>0.18</v>
      </c>
      <c r="K5246" s="4">
        <v>0.17</v>
      </c>
      <c r="L5246" s="4">
        <v>0.32090000000000002</v>
      </c>
      <c r="M5246" s="4">
        <v>0.52769999999999995</v>
      </c>
      <c r="N5246" s="4">
        <v>0.48</v>
      </c>
      <c r="O5246" s="4">
        <v>0.40039999999999998</v>
      </c>
      <c r="P5246" s="4">
        <v>0.50390000000000001</v>
      </c>
    </row>
    <row r="5247" spans="1:16" x14ac:dyDescent="0.25">
      <c r="A5247" t="s">
        <v>4999</v>
      </c>
      <c r="B5247" s="2">
        <v>0.1</v>
      </c>
      <c r="E5247" s="4" t="e">
        <v>#N/A</v>
      </c>
      <c r="F5247" s="4">
        <v>0.18</v>
      </c>
      <c r="K5247" s="4">
        <v>0.17</v>
      </c>
      <c r="L5247" s="4">
        <v>0.32090000000000002</v>
      </c>
      <c r="M5247" s="4">
        <v>0.52769999999999995</v>
      </c>
      <c r="N5247" s="4">
        <v>0.48</v>
      </c>
      <c r="O5247" s="4">
        <v>0.40039999999999998</v>
      </c>
      <c r="P5247" s="4">
        <v>0.50390000000000001</v>
      </c>
    </row>
    <row r="5248" spans="1:16" x14ac:dyDescent="0.25">
      <c r="A5248" t="s">
        <v>5000</v>
      </c>
      <c r="B5248" s="2">
        <v>0</v>
      </c>
      <c r="E5248" s="4" t="e">
        <v>#N/A</v>
      </c>
      <c r="F5248" s="4">
        <v>0.18</v>
      </c>
      <c r="K5248" s="4">
        <v>0.17</v>
      </c>
      <c r="L5248" s="4">
        <v>0.32090000000000002</v>
      </c>
      <c r="M5248" s="4">
        <v>0.52769999999999995</v>
      </c>
      <c r="N5248" s="4">
        <v>0.48</v>
      </c>
      <c r="O5248" s="4">
        <v>0.40039999999999998</v>
      </c>
      <c r="P5248" s="4">
        <v>0.50390000000000001</v>
      </c>
    </row>
    <row r="5249" spans="1:16" x14ac:dyDescent="0.25">
      <c r="A5249" t="s">
        <v>5001</v>
      </c>
      <c r="B5249" s="2">
        <v>0.1</v>
      </c>
      <c r="E5249" s="4" t="e">
        <v>#N/A</v>
      </c>
      <c r="F5249" s="4">
        <v>0.18</v>
      </c>
      <c r="K5249" s="4">
        <v>0.17</v>
      </c>
      <c r="L5249" s="4">
        <v>0.32090000000000002</v>
      </c>
      <c r="M5249" s="4">
        <v>0.52769999999999995</v>
      </c>
      <c r="N5249" s="4">
        <v>0.48</v>
      </c>
      <c r="O5249" s="4">
        <v>0.40039999999999998</v>
      </c>
      <c r="P5249" s="4">
        <v>0.50390000000000001</v>
      </c>
    </row>
    <row r="5250" spans="1:16" x14ac:dyDescent="0.25">
      <c r="A5250" t="s">
        <v>5002</v>
      </c>
      <c r="B5250" s="2">
        <v>0.1</v>
      </c>
      <c r="E5250" s="4" t="e">
        <v>#N/A</v>
      </c>
      <c r="F5250" s="4">
        <v>0.18</v>
      </c>
      <c r="K5250" s="4">
        <v>0.17</v>
      </c>
      <c r="L5250" s="4">
        <v>0.32090000000000002</v>
      </c>
      <c r="M5250" s="4">
        <v>0.52769999999999995</v>
      </c>
      <c r="N5250" s="4">
        <v>0.48</v>
      </c>
      <c r="O5250" s="4">
        <v>0.40039999999999998</v>
      </c>
      <c r="P5250" s="4">
        <v>0.50390000000000001</v>
      </c>
    </row>
    <row r="5251" spans="1:16" x14ac:dyDescent="0.25">
      <c r="A5251" t="s">
        <v>5003</v>
      </c>
      <c r="B5251" s="2">
        <v>0.1</v>
      </c>
      <c r="E5251" s="4" t="e">
        <v>#N/A</v>
      </c>
      <c r="F5251" s="4">
        <v>0.18</v>
      </c>
      <c r="K5251" s="4">
        <v>0.17</v>
      </c>
      <c r="L5251" s="4">
        <v>0.32090000000000002</v>
      </c>
      <c r="M5251" s="4">
        <v>0.52769999999999995</v>
      </c>
      <c r="N5251" s="4">
        <v>0.48</v>
      </c>
      <c r="O5251" s="4">
        <v>0.40039999999999998</v>
      </c>
      <c r="P5251" s="4">
        <v>0.50390000000000001</v>
      </c>
    </row>
    <row r="5252" spans="1:16" x14ac:dyDescent="0.25">
      <c r="A5252" t="s">
        <v>5004</v>
      </c>
      <c r="B5252" s="2">
        <v>0.1</v>
      </c>
      <c r="E5252" s="4" t="e">
        <v>#N/A</v>
      </c>
      <c r="F5252" s="4">
        <v>0.18</v>
      </c>
      <c r="K5252" s="4">
        <v>0.17</v>
      </c>
      <c r="L5252" s="4">
        <v>0.32090000000000002</v>
      </c>
      <c r="M5252" s="4">
        <v>0.52769999999999995</v>
      </c>
      <c r="N5252" s="4">
        <v>0.48</v>
      </c>
      <c r="O5252" s="4">
        <v>0.40039999999999998</v>
      </c>
      <c r="P5252" s="4">
        <v>0.50390000000000001</v>
      </c>
    </row>
    <row r="5253" spans="1:16" x14ac:dyDescent="0.25">
      <c r="A5253" t="s">
        <v>5005</v>
      </c>
      <c r="B5253" s="2">
        <v>0.1</v>
      </c>
      <c r="E5253" s="4" t="e">
        <v>#N/A</v>
      </c>
      <c r="F5253" s="4">
        <v>0.18</v>
      </c>
      <c r="K5253" s="4">
        <v>0.17</v>
      </c>
      <c r="L5253" s="4">
        <v>0.32090000000000002</v>
      </c>
      <c r="M5253" s="4">
        <v>0.52769999999999995</v>
      </c>
      <c r="N5253" s="4">
        <v>0.48</v>
      </c>
      <c r="O5253" s="4">
        <v>0.40039999999999998</v>
      </c>
      <c r="P5253" s="4">
        <v>0.50390000000000001</v>
      </c>
    </row>
    <row r="5254" spans="1:16" x14ac:dyDescent="0.25">
      <c r="A5254" t="s">
        <v>5006</v>
      </c>
      <c r="B5254" s="2">
        <v>0.1</v>
      </c>
      <c r="E5254" s="4" t="e">
        <v>#N/A</v>
      </c>
      <c r="F5254" s="4">
        <v>0.18</v>
      </c>
      <c r="K5254" s="4">
        <v>0.17</v>
      </c>
      <c r="L5254" s="4">
        <v>0.32090000000000002</v>
      </c>
      <c r="M5254" s="4">
        <v>0.52769999999999995</v>
      </c>
      <c r="N5254" s="4">
        <v>0.48</v>
      </c>
      <c r="O5254" s="4">
        <v>0.40039999999999998</v>
      </c>
      <c r="P5254" s="4">
        <v>0.50390000000000001</v>
      </c>
    </row>
    <row r="5255" spans="1:16" x14ac:dyDescent="0.25">
      <c r="A5255" t="s">
        <v>5007</v>
      </c>
      <c r="B5255" s="2">
        <v>0.1</v>
      </c>
      <c r="E5255" s="4" t="e">
        <v>#N/A</v>
      </c>
      <c r="F5255" s="4">
        <v>0.18</v>
      </c>
      <c r="K5255" s="4">
        <v>0.17</v>
      </c>
      <c r="L5255" s="4">
        <v>0.32090000000000002</v>
      </c>
      <c r="M5255" s="4">
        <v>0.52769999999999995</v>
      </c>
      <c r="N5255" s="4">
        <v>0.48</v>
      </c>
      <c r="O5255" s="4">
        <v>0.40039999999999998</v>
      </c>
      <c r="P5255" s="4">
        <v>0.50390000000000001</v>
      </c>
    </row>
    <row r="5256" spans="1:16" x14ac:dyDescent="0.25">
      <c r="A5256" t="s">
        <v>5008</v>
      </c>
      <c r="B5256" s="2">
        <v>0.1</v>
      </c>
      <c r="E5256" s="4" t="e">
        <v>#N/A</v>
      </c>
      <c r="F5256" s="4">
        <v>0.18</v>
      </c>
      <c r="K5256" s="4">
        <v>0.17</v>
      </c>
      <c r="L5256" s="4">
        <v>0.32090000000000002</v>
      </c>
      <c r="M5256" s="4">
        <v>0.52769999999999995</v>
      </c>
      <c r="N5256" s="4">
        <v>0.48</v>
      </c>
      <c r="O5256" s="4">
        <v>0.40039999999999998</v>
      </c>
      <c r="P5256" s="4">
        <v>0.50390000000000001</v>
      </c>
    </row>
    <row r="5257" spans="1:16" x14ac:dyDescent="0.25">
      <c r="A5257" t="s">
        <v>5009</v>
      </c>
      <c r="B5257" s="2">
        <v>0.1</v>
      </c>
      <c r="E5257" s="4" t="e">
        <v>#N/A</v>
      </c>
      <c r="F5257" s="4">
        <v>0.18</v>
      </c>
      <c r="K5257" s="4">
        <v>0.17</v>
      </c>
      <c r="L5257" s="4">
        <v>0.32090000000000002</v>
      </c>
      <c r="M5257" s="4">
        <v>0.52769999999999995</v>
      </c>
      <c r="N5257" s="4">
        <v>0.48</v>
      </c>
      <c r="O5257" s="4">
        <v>0.40039999999999998</v>
      </c>
      <c r="P5257" s="4">
        <v>0.50390000000000001</v>
      </c>
    </row>
    <row r="5258" spans="1:16" x14ac:dyDescent="0.25">
      <c r="A5258" t="s">
        <v>5010</v>
      </c>
      <c r="B5258" s="2">
        <v>0.1</v>
      </c>
      <c r="E5258" s="4" t="e">
        <v>#N/A</v>
      </c>
      <c r="F5258" s="4">
        <v>0.18</v>
      </c>
      <c r="K5258" s="4">
        <v>0.17</v>
      </c>
      <c r="L5258" s="4">
        <v>0.32090000000000002</v>
      </c>
      <c r="M5258" s="4">
        <v>0.52769999999999995</v>
      </c>
      <c r="N5258" s="4">
        <v>0.48</v>
      </c>
      <c r="O5258" s="4">
        <v>0.40039999999999998</v>
      </c>
      <c r="P5258" s="4">
        <v>0.50390000000000001</v>
      </c>
    </row>
    <row r="5259" spans="1:16" x14ac:dyDescent="0.25">
      <c r="A5259" t="s">
        <v>5011</v>
      </c>
      <c r="B5259" s="2">
        <v>0.1</v>
      </c>
      <c r="E5259" s="4" t="e">
        <v>#N/A</v>
      </c>
      <c r="F5259" s="4">
        <v>0.18</v>
      </c>
      <c r="K5259" s="4">
        <v>0.17</v>
      </c>
      <c r="L5259" s="4">
        <v>0.32090000000000002</v>
      </c>
      <c r="M5259" s="4">
        <v>0.52769999999999995</v>
      </c>
      <c r="N5259" s="4">
        <v>0.48</v>
      </c>
      <c r="O5259" s="4">
        <v>0.40039999999999998</v>
      </c>
      <c r="P5259" s="4">
        <v>0.50390000000000001</v>
      </c>
    </row>
    <row r="5260" spans="1:16" x14ac:dyDescent="0.25">
      <c r="A5260" t="s">
        <v>5012</v>
      </c>
      <c r="B5260" s="2">
        <v>0.1</v>
      </c>
      <c r="E5260" s="4" t="e">
        <v>#N/A</v>
      </c>
      <c r="F5260" s="4">
        <v>0.18</v>
      </c>
      <c r="K5260" s="4">
        <v>0.17</v>
      </c>
      <c r="L5260" s="4">
        <v>0.32090000000000002</v>
      </c>
      <c r="M5260" s="4">
        <v>0.52769999999999995</v>
      </c>
      <c r="N5260" s="4">
        <v>0.48</v>
      </c>
      <c r="O5260" s="4">
        <v>0.40039999999999998</v>
      </c>
      <c r="P5260" s="4">
        <v>0.50390000000000001</v>
      </c>
    </row>
    <row r="5261" spans="1:16" x14ac:dyDescent="0.25">
      <c r="A5261" t="s">
        <v>5013</v>
      </c>
      <c r="B5261" s="2">
        <v>0.1</v>
      </c>
      <c r="E5261" s="4" t="e">
        <v>#N/A</v>
      </c>
      <c r="F5261" s="4">
        <v>0.18</v>
      </c>
      <c r="K5261" s="4">
        <v>0.17</v>
      </c>
      <c r="L5261" s="4">
        <v>0.32090000000000002</v>
      </c>
      <c r="M5261" s="4">
        <v>0.52769999999999995</v>
      </c>
      <c r="N5261" s="4">
        <v>0.48</v>
      </c>
      <c r="O5261" s="4">
        <v>0.40039999999999998</v>
      </c>
      <c r="P5261" s="4">
        <v>0.50390000000000001</v>
      </c>
    </row>
    <row r="5262" spans="1:16" x14ac:dyDescent="0.25">
      <c r="A5262" t="s">
        <v>5014</v>
      </c>
      <c r="B5262" s="2">
        <v>0.1</v>
      </c>
      <c r="E5262" s="4" t="e">
        <v>#N/A</v>
      </c>
      <c r="F5262" s="4">
        <v>0.18</v>
      </c>
      <c r="K5262" s="4">
        <v>0.17</v>
      </c>
      <c r="L5262" s="4">
        <v>0.32090000000000002</v>
      </c>
      <c r="M5262" s="4">
        <v>0.52769999999999995</v>
      </c>
      <c r="N5262" s="4">
        <v>0.48</v>
      </c>
      <c r="O5262" s="4">
        <v>0.40039999999999998</v>
      </c>
      <c r="P5262" s="4">
        <v>0.50390000000000001</v>
      </c>
    </row>
    <row r="5263" spans="1:16" x14ac:dyDescent="0.25">
      <c r="A5263" t="s">
        <v>5015</v>
      </c>
      <c r="B5263" s="2">
        <v>0</v>
      </c>
      <c r="E5263" s="4" t="e">
        <v>#N/A</v>
      </c>
      <c r="F5263" s="4">
        <v>0.18</v>
      </c>
      <c r="K5263" s="4">
        <v>0.17</v>
      </c>
      <c r="L5263" s="4">
        <v>0.32090000000000002</v>
      </c>
      <c r="M5263" s="4">
        <v>0.52769999999999995</v>
      </c>
      <c r="N5263" s="4">
        <v>0.48</v>
      </c>
      <c r="O5263" s="4">
        <v>0.40039999999999998</v>
      </c>
      <c r="P5263" s="4">
        <v>0.50390000000000001</v>
      </c>
    </row>
    <row r="5264" spans="1:16" x14ac:dyDescent="0.25">
      <c r="A5264" t="s">
        <v>5016</v>
      </c>
      <c r="B5264" s="2">
        <v>0.1</v>
      </c>
      <c r="E5264" s="4" t="e">
        <v>#N/A</v>
      </c>
      <c r="F5264" s="4">
        <v>0.18</v>
      </c>
      <c r="K5264" s="4">
        <v>0.17</v>
      </c>
      <c r="L5264" s="4">
        <v>0.32090000000000002</v>
      </c>
      <c r="M5264" s="4">
        <v>0.52769999999999995</v>
      </c>
      <c r="N5264" s="4">
        <v>0.48</v>
      </c>
      <c r="O5264" s="4">
        <v>0.40039999999999998</v>
      </c>
      <c r="P5264" s="4">
        <v>0.50390000000000001</v>
      </c>
    </row>
    <row r="5265" spans="1:16" x14ac:dyDescent="0.25">
      <c r="A5265" t="s">
        <v>5017</v>
      </c>
      <c r="B5265" s="2">
        <v>0.1</v>
      </c>
      <c r="E5265" s="4" t="e">
        <v>#N/A</v>
      </c>
      <c r="F5265" s="4">
        <v>0.18</v>
      </c>
      <c r="K5265" s="4">
        <v>0.17</v>
      </c>
      <c r="L5265" s="4">
        <v>0.32090000000000002</v>
      </c>
      <c r="M5265" s="4">
        <v>0.52769999999999995</v>
      </c>
      <c r="N5265" s="4">
        <v>0.48</v>
      </c>
      <c r="O5265" s="4">
        <v>0.40039999999999998</v>
      </c>
      <c r="P5265" s="4">
        <v>0.50390000000000001</v>
      </c>
    </row>
    <row r="5266" spans="1:16" x14ac:dyDescent="0.25">
      <c r="A5266" t="s">
        <v>5018</v>
      </c>
      <c r="B5266" s="2">
        <v>0</v>
      </c>
      <c r="E5266" s="4" t="e">
        <v>#N/A</v>
      </c>
      <c r="F5266" s="4">
        <v>0.18</v>
      </c>
      <c r="K5266" s="4">
        <v>0.17</v>
      </c>
      <c r="L5266" s="4">
        <v>0.32090000000000002</v>
      </c>
      <c r="M5266" s="4">
        <v>0.52769999999999995</v>
      </c>
      <c r="N5266" s="4">
        <v>0.48</v>
      </c>
      <c r="O5266" s="4">
        <v>0.40039999999999998</v>
      </c>
      <c r="P5266" s="4">
        <v>0.50390000000000001</v>
      </c>
    </row>
    <row r="5267" spans="1:16" x14ac:dyDescent="0.25">
      <c r="A5267" t="s">
        <v>5019</v>
      </c>
      <c r="B5267" s="2">
        <v>0.1</v>
      </c>
      <c r="E5267" s="4" t="e">
        <v>#N/A</v>
      </c>
      <c r="F5267" s="4">
        <v>0.18</v>
      </c>
      <c r="K5267" s="4">
        <v>0.17</v>
      </c>
      <c r="L5267" s="4">
        <v>0.32090000000000002</v>
      </c>
      <c r="M5267" s="4">
        <v>0.52769999999999995</v>
      </c>
      <c r="N5267" s="4">
        <v>0.48</v>
      </c>
      <c r="O5267" s="4">
        <v>0.40039999999999998</v>
      </c>
      <c r="P5267" s="4">
        <v>0.50390000000000001</v>
      </c>
    </row>
    <row r="5268" spans="1:16" x14ac:dyDescent="0.25">
      <c r="A5268" t="s">
        <v>5020</v>
      </c>
      <c r="B5268" s="2">
        <v>0.1</v>
      </c>
      <c r="E5268" s="4" t="e">
        <v>#N/A</v>
      </c>
      <c r="F5268" s="4">
        <v>0.18</v>
      </c>
      <c r="K5268" s="4">
        <v>0.17</v>
      </c>
      <c r="L5268" s="4">
        <v>0.32090000000000002</v>
      </c>
      <c r="M5268" s="4">
        <v>0.52769999999999995</v>
      </c>
      <c r="N5268" s="4">
        <v>0.48</v>
      </c>
      <c r="O5268" s="4">
        <v>0.40039999999999998</v>
      </c>
      <c r="P5268" s="4">
        <v>0.50390000000000001</v>
      </c>
    </row>
    <row r="5269" spans="1:16" x14ac:dyDescent="0.25">
      <c r="A5269" t="s">
        <v>5021</v>
      </c>
      <c r="B5269" s="2">
        <v>0.1</v>
      </c>
      <c r="E5269" s="4" t="e">
        <v>#N/A</v>
      </c>
      <c r="F5269" s="4">
        <v>0.18</v>
      </c>
      <c r="K5269" s="4">
        <v>0.17</v>
      </c>
      <c r="L5269" s="4">
        <v>0.32090000000000002</v>
      </c>
      <c r="M5269" s="4">
        <v>0.52769999999999995</v>
      </c>
      <c r="N5269" s="4">
        <v>0.48</v>
      </c>
      <c r="O5269" s="4">
        <v>0.40039999999999998</v>
      </c>
      <c r="P5269" s="4">
        <v>0.50390000000000001</v>
      </c>
    </row>
    <row r="5270" spans="1:16" x14ac:dyDescent="0.25">
      <c r="A5270" t="s">
        <v>5022</v>
      </c>
      <c r="B5270" s="2">
        <v>0.1</v>
      </c>
      <c r="E5270" s="4" t="e">
        <v>#N/A</v>
      </c>
      <c r="F5270" s="4">
        <v>0.18</v>
      </c>
      <c r="K5270" s="4">
        <v>0.17</v>
      </c>
      <c r="L5270" s="4">
        <v>0.32090000000000002</v>
      </c>
      <c r="M5270" s="4">
        <v>0.52769999999999995</v>
      </c>
      <c r="N5270" s="4">
        <v>0.48</v>
      </c>
      <c r="O5270" s="4">
        <v>0.40039999999999998</v>
      </c>
      <c r="P5270" s="4">
        <v>0.50390000000000001</v>
      </c>
    </row>
    <row r="5271" spans="1:16" x14ac:dyDescent="0.25">
      <c r="A5271" t="s">
        <v>5023</v>
      </c>
      <c r="B5271" s="2">
        <v>0.1</v>
      </c>
      <c r="E5271" s="4" t="e">
        <v>#N/A</v>
      </c>
      <c r="F5271" s="4">
        <v>0.18</v>
      </c>
      <c r="K5271" s="4">
        <v>0.17</v>
      </c>
      <c r="L5271" s="4">
        <v>0.32090000000000002</v>
      </c>
      <c r="M5271" s="4">
        <v>0.52769999999999995</v>
      </c>
      <c r="N5271" s="4">
        <v>0.48</v>
      </c>
      <c r="O5271" s="4">
        <v>0.40039999999999998</v>
      </c>
      <c r="P5271" s="4">
        <v>0.50390000000000001</v>
      </c>
    </row>
    <row r="5272" spans="1:16" x14ac:dyDescent="0.25">
      <c r="A5272" t="s">
        <v>5024</v>
      </c>
      <c r="B5272" s="2">
        <v>0.1</v>
      </c>
      <c r="E5272" s="4" t="e">
        <v>#N/A</v>
      </c>
      <c r="F5272" s="4">
        <v>0.18</v>
      </c>
      <c r="K5272" s="4">
        <v>0.17</v>
      </c>
      <c r="L5272" s="4">
        <v>0.32090000000000002</v>
      </c>
      <c r="M5272" s="4">
        <v>0.52769999999999995</v>
      </c>
      <c r="N5272" s="4">
        <v>0.48</v>
      </c>
      <c r="O5272" s="4">
        <v>0.40039999999999998</v>
      </c>
      <c r="P5272" s="4">
        <v>0.50390000000000001</v>
      </c>
    </row>
    <row r="5273" spans="1:16" x14ac:dyDescent="0.25">
      <c r="A5273" t="s">
        <v>5025</v>
      </c>
      <c r="B5273" s="2">
        <v>0.1</v>
      </c>
      <c r="E5273" s="4" t="e">
        <v>#N/A</v>
      </c>
      <c r="F5273" s="4">
        <v>0.18</v>
      </c>
      <c r="K5273" s="4">
        <v>0.17</v>
      </c>
      <c r="L5273" s="4">
        <v>0.32090000000000002</v>
      </c>
      <c r="M5273" s="4">
        <v>0.52769999999999995</v>
      </c>
      <c r="N5273" s="4">
        <v>0.48</v>
      </c>
      <c r="O5273" s="4">
        <v>0.40039999999999998</v>
      </c>
      <c r="P5273" s="4">
        <v>0.50390000000000001</v>
      </c>
    </row>
    <row r="5274" spans="1:16" x14ac:dyDescent="0.25">
      <c r="A5274" t="s">
        <v>5026</v>
      </c>
      <c r="B5274" s="2">
        <v>0.1</v>
      </c>
      <c r="E5274" s="4" t="e">
        <v>#N/A</v>
      </c>
      <c r="F5274" s="4">
        <v>0.18</v>
      </c>
      <c r="K5274" s="4">
        <v>0.17</v>
      </c>
      <c r="L5274" s="4">
        <v>0.32090000000000002</v>
      </c>
      <c r="M5274" s="4">
        <v>0.52769999999999995</v>
      </c>
      <c r="N5274" s="4">
        <v>0.48</v>
      </c>
      <c r="O5274" s="4">
        <v>0.40039999999999998</v>
      </c>
      <c r="P5274" s="4">
        <v>0.50390000000000001</v>
      </c>
    </row>
    <row r="5275" spans="1:16" x14ac:dyDescent="0.25">
      <c r="A5275" t="s">
        <v>5027</v>
      </c>
      <c r="B5275" s="2">
        <v>0</v>
      </c>
      <c r="E5275" s="4" t="e">
        <v>#N/A</v>
      </c>
      <c r="F5275" s="4">
        <v>0.18</v>
      </c>
      <c r="K5275" s="4">
        <v>0.17</v>
      </c>
      <c r="L5275" s="4">
        <v>0.32090000000000002</v>
      </c>
      <c r="M5275" s="4">
        <v>0.52769999999999995</v>
      </c>
      <c r="N5275" s="4">
        <v>0.48</v>
      </c>
      <c r="O5275" s="4">
        <v>0.40039999999999998</v>
      </c>
      <c r="P5275" s="4">
        <v>0.50390000000000001</v>
      </c>
    </row>
    <row r="5276" spans="1:16" x14ac:dyDescent="0.25">
      <c r="A5276" t="s">
        <v>5028</v>
      </c>
      <c r="B5276" s="2">
        <v>0</v>
      </c>
      <c r="E5276" s="4" t="e">
        <v>#N/A</v>
      </c>
      <c r="F5276" s="4">
        <v>0.18</v>
      </c>
      <c r="K5276" s="4">
        <v>0.17</v>
      </c>
      <c r="L5276" s="4">
        <v>0.32090000000000002</v>
      </c>
      <c r="M5276" s="4">
        <v>0.52769999999999995</v>
      </c>
      <c r="N5276" s="4">
        <v>0.48</v>
      </c>
      <c r="O5276" s="4">
        <v>0.40039999999999998</v>
      </c>
      <c r="P5276" s="4">
        <v>0.50390000000000001</v>
      </c>
    </row>
    <row r="5277" spans="1:16" x14ac:dyDescent="0.25">
      <c r="A5277" t="s">
        <v>5029</v>
      </c>
      <c r="B5277" s="2">
        <v>0</v>
      </c>
      <c r="E5277" s="4" t="e">
        <v>#N/A</v>
      </c>
      <c r="F5277" s="4">
        <v>0.18</v>
      </c>
      <c r="K5277" s="4">
        <v>0.17</v>
      </c>
      <c r="L5277" s="4">
        <v>0.32090000000000002</v>
      </c>
      <c r="M5277" s="4">
        <v>0.52769999999999995</v>
      </c>
      <c r="N5277" s="4">
        <v>0.48</v>
      </c>
      <c r="O5277" s="4">
        <v>0.40039999999999998</v>
      </c>
      <c r="P5277" s="4">
        <v>0.50390000000000001</v>
      </c>
    </row>
    <row r="5278" spans="1:16" x14ac:dyDescent="0.25">
      <c r="A5278" t="s">
        <v>5030</v>
      </c>
      <c r="B5278" s="2">
        <v>0</v>
      </c>
      <c r="E5278" s="4" t="e">
        <v>#N/A</v>
      </c>
      <c r="F5278" s="4">
        <v>0.18</v>
      </c>
      <c r="K5278" s="4">
        <v>0.17</v>
      </c>
      <c r="L5278" s="4">
        <v>0.32090000000000002</v>
      </c>
      <c r="M5278" s="4">
        <v>0.52769999999999995</v>
      </c>
      <c r="N5278" s="4">
        <v>0.48</v>
      </c>
      <c r="O5278" s="4">
        <v>0.40039999999999998</v>
      </c>
      <c r="P5278" s="4">
        <v>0.50390000000000001</v>
      </c>
    </row>
    <row r="5279" spans="1:16" x14ac:dyDescent="0.25">
      <c r="A5279" t="s">
        <v>5031</v>
      </c>
      <c r="B5279" s="2">
        <v>0</v>
      </c>
      <c r="E5279" s="4" t="e">
        <v>#N/A</v>
      </c>
      <c r="F5279" s="4">
        <v>0.18</v>
      </c>
      <c r="K5279" s="4">
        <v>0.17</v>
      </c>
      <c r="L5279" s="4">
        <v>0.32090000000000002</v>
      </c>
      <c r="M5279" s="4">
        <v>0.52769999999999995</v>
      </c>
      <c r="N5279" s="4">
        <v>0.48</v>
      </c>
      <c r="O5279" s="4">
        <v>0.40039999999999998</v>
      </c>
      <c r="P5279" s="4">
        <v>0.50390000000000001</v>
      </c>
    </row>
    <row r="5280" spans="1:16" x14ac:dyDescent="0.25">
      <c r="A5280" t="s">
        <v>5032</v>
      </c>
      <c r="B5280" s="2">
        <v>0</v>
      </c>
      <c r="E5280" s="4" t="e">
        <v>#N/A</v>
      </c>
      <c r="F5280" s="4">
        <v>0.18</v>
      </c>
      <c r="K5280" s="4">
        <v>0.17</v>
      </c>
      <c r="L5280" s="4">
        <v>0.32090000000000002</v>
      </c>
      <c r="M5280" s="4">
        <v>0.52769999999999995</v>
      </c>
      <c r="N5280" s="4">
        <v>0.48</v>
      </c>
      <c r="O5280" s="4">
        <v>0.40039999999999998</v>
      </c>
      <c r="P5280" s="4">
        <v>0.50390000000000001</v>
      </c>
    </row>
    <row r="5281" spans="1:16" x14ac:dyDescent="0.25">
      <c r="A5281" t="s">
        <v>5033</v>
      </c>
      <c r="B5281" s="2">
        <v>0</v>
      </c>
      <c r="E5281" s="4" t="e">
        <v>#N/A</v>
      </c>
      <c r="F5281" s="4">
        <v>0.18</v>
      </c>
      <c r="K5281" s="4">
        <v>0.17</v>
      </c>
      <c r="L5281" s="4">
        <v>0.32090000000000002</v>
      </c>
      <c r="M5281" s="4">
        <v>0.52769999999999995</v>
      </c>
      <c r="N5281" s="4">
        <v>0.48</v>
      </c>
      <c r="O5281" s="4">
        <v>0.40039999999999998</v>
      </c>
      <c r="P5281" s="4">
        <v>0.50390000000000001</v>
      </c>
    </row>
    <row r="5282" spans="1:16" x14ac:dyDescent="0.25">
      <c r="A5282" t="s">
        <v>5034</v>
      </c>
      <c r="B5282" s="2">
        <v>0</v>
      </c>
      <c r="E5282" s="4" t="e">
        <v>#N/A</v>
      </c>
      <c r="F5282" s="4">
        <v>0.18</v>
      </c>
      <c r="K5282" s="4">
        <v>0.17</v>
      </c>
      <c r="L5282" s="4">
        <v>0.32090000000000002</v>
      </c>
      <c r="M5282" s="4">
        <v>0.52769999999999995</v>
      </c>
      <c r="N5282" s="4">
        <v>0.48</v>
      </c>
      <c r="O5282" s="4">
        <v>0.40039999999999998</v>
      </c>
      <c r="P5282" s="4">
        <v>0.50390000000000001</v>
      </c>
    </row>
    <row r="5283" spans="1:16" x14ac:dyDescent="0.25">
      <c r="A5283" t="s">
        <v>5035</v>
      </c>
      <c r="B5283" s="2">
        <v>0</v>
      </c>
      <c r="E5283" s="4" t="e">
        <v>#N/A</v>
      </c>
      <c r="F5283" s="4">
        <v>0.18</v>
      </c>
      <c r="K5283" s="4">
        <v>0.17</v>
      </c>
      <c r="L5283" s="4">
        <v>0.32090000000000002</v>
      </c>
      <c r="M5283" s="4">
        <v>0.52769999999999995</v>
      </c>
      <c r="N5283" s="4">
        <v>0.48</v>
      </c>
      <c r="O5283" s="4">
        <v>0.40039999999999998</v>
      </c>
      <c r="P5283" s="4">
        <v>0.50390000000000001</v>
      </c>
    </row>
    <row r="5284" spans="1:16" x14ac:dyDescent="0.25">
      <c r="A5284" t="s">
        <v>5036</v>
      </c>
      <c r="B5284" s="2">
        <v>0</v>
      </c>
      <c r="E5284" s="4" t="e">
        <v>#N/A</v>
      </c>
      <c r="F5284" s="4">
        <v>0.18</v>
      </c>
      <c r="K5284" s="4">
        <v>0.17</v>
      </c>
      <c r="L5284" s="4">
        <v>0.32090000000000002</v>
      </c>
      <c r="M5284" s="4">
        <v>0.52769999999999995</v>
      </c>
      <c r="N5284" s="4">
        <v>0.48</v>
      </c>
      <c r="O5284" s="4">
        <v>0.40039999999999998</v>
      </c>
      <c r="P5284" s="4">
        <v>0.50390000000000001</v>
      </c>
    </row>
    <row r="5285" spans="1:16" x14ac:dyDescent="0.25">
      <c r="A5285" t="s">
        <v>5037</v>
      </c>
      <c r="B5285" s="2">
        <v>0.1</v>
      </c>
      <c r="E5285" s="4" t="e">
        <v>#N/A</v>
      </c>
      <c r="F5285" s="4">
        <v>0.18</v>
      </c>
      <c r="K5285" s="4">
        <v>0.17</v>
      </c>
      <c r="L5285" s="4">
        <v>0.32090000000000002</v>
      </c>
      <c r="M5285" s="4">
        <v>0.52769999999999995</v>
      </c>
      <c r="N5285" s="4">
        <v>0.48</v>
      </c>
      <c r="O5285" s="4">
        <v>0.40039999999999998</v>
      </c>
      <c r="P5285" s="4">
        <v>0.50390000000000001</v>
      </c>
    </row>
    <row r="5286" spans="1:16" x14ac:dyDescent="0.25">
      <c r="A5286" t="s">
        <v>5038</v>
      </c>
      <c r="B5286" s="2">
        <v>0.05</v>
      </c>
      <c r="E5286" s="4" t="e">
        <v>#N/A</v>
      </c>
      <c r="F5286" s="4">
        <v>0.18</v>
      </c>
      <c r="K5286" s="4">
        <v>0.17</v>
      </c>
      <c r="L5286" s="4">
        <v>0.32090000000000002</v>
      </c>
      <c r="M5286" s="4">
        <v>0.52769999999999995</v>
      </c>
      <c r="N5286" s="4">
        <v>0.48</v>
      </c>
      <c r="O5286" s="4">
        <v>0.40039999999999998</v>
      </c>
      <c r="P5286" s="4">
        <v>0.50390000000000001</v>
      </c>
    </row>
    <row r="5287" spans="1:16" x14ac:dyDescent="0.25">
      <c r="A5287" t="s">
        <v>5039</v>
      </c>
      <c r="B5287" s="2">
        <v>0.05</v>
      </c>
      <c r="E5287" s="4" t="e">
        <v>#N/A</v>
      </c>
      <c r="F5287" s="4">
        <v>0.18</v>
      </c>
      <c r="K5287" s="4">
        <v>0.17</v>
      </c>
      <c r="L5287" s="4">
        <v>0.32090000000000002</v>
      </c>
      <c r="M5287" s="4">
        <v>0.52769999999999995</v>
      </c>
      <c r="N5287" s="4">
        <v>0.48</v>
      </c>
      <c r="O5287" s="4">
        <v>0.40039999999999998</v>
      </c>
      <c r="P5287" s="4">
        <v>0.50390000000000001</v>
      </c>
    </row>
    <row r="5288" spans="1:16" x14ac:dyDescent="0.25">
      <c r="A5288" t="s">
        <v>5040</v>
      </c>
      <c r="B5288" s="2">
        <v>0.05</v>
      </c>
      <c r="E5288" s="4" t="e">
        <v>#N/A</v>
      </c>
      <c r="F5288" s="4">
        <v>0.18</v>
      </c>
      <c r="K5288" s="4">
        <v>0.17</v>
      </c>
      <c r="L5288" s="4">
        <v>0.32090000000000002</v>
      </c>
      <c r="M5288" s="4">
        <v>0.52769999999999995</v>
      </c>
      <c r="N5288" s="4">
        <v>0.48</v>
      </c>
      <c r="O5288" s="4">
        <v>0.40039999999999998</v>
      </c>
      <c r="P5288" s="4">
        <v>0.50390000000000001</v>
      </c>
    </row>
    <row r="5289" spans="1:16" x14ac:dyDescent="0.25">
      <c r="A5289" t="s">
        <v>5041</v>
      </c>
      <c r="B5289" s="2">
        <v>0.05</v>
      </c>
      <c r="E5289" s="4" t="e">
        <v>#N/A</v>
      </c>
      <c r="F5289" s="4">
        <v>0.18</v>
      </c>
      <c r="K5289" s="4">
        <v>0.17</v>
      </c>
      <c r="L5289" s="4">
        <v>0.32090000000000002</v>
      </c>
      <c r="M5289" s="4">
        <v>0.52769999999999995</v>
      </c>
      <c r="N5289" s="4">
        <v>0.48</v>
      </c>
      <c r="O5289" s="4">
        <v>0.40039999999999998</v>
      </c>
      <c r="P5289" s="4">
        <v>0.50390000000000001</v>
      </c>
    </row>
    <row r="5290" spans="1:16" x14ac:dyDescent="0.25">
      <c r="A5290" t="s">
        <v>5042</v>
      </c>
      <c r="B5290" s="2">
        <v>0.05</v>
      </c>
      <c r="E5290" s="4" t="e">
        <v>#N/A</v>
      </c>
      <c r="F5290" s="4">
        <v>0.18</v>
      </c>
      <c r="K5290" s="4">
        <v>0.17</v>
      </c>
      <c r="L5290" s="4">
        <v>0.32090000000000002</v>
      </c>
      <c r="M5290" s="4">
        <v>0.52769999999999995</v>
      </c>
      <c r="N5290" s="4">
        <v>0.48</v>
      </c>
      <c r="O5290" s="4">
        <v>0.40039999999999998</v>
      </c>
      <c r="P5290" s="4">
        <v>0.50390000000000001</v>
      </c>
    </row>
    <row r="5291" spans="1:16" x14ac:dyDescent="0.25">
      <c r="A5291" t="s">
        <v>5043</v>
      </c>
      <c r="B5291" s="2">
        <v>0.05</v>
      </c>
      <c r="E5291" s="4" t="e">
        <v>#N/A</v>
      </c>
      <c r="F5291" s="4">
        <v>0.18</v>
      </c>
      <c r="K5291" s="4">
        <v>0.17</v>
      </c>
      <c r="L5291" s="4">
        <v>0.32090000000000002</v>
      </c>
      <c r="M5291" s="4">
        <v>0.52769999999999995</v>
      </c>
      <c r="N5291" s="4">
        <v>0.48</v>
      </c>
      <c r="O5291" s="4">
        <v>0.40039999999999998</v>
      </c>
      <c r="P5291" s="4">
        <v>0.50390000000000001</v>
      </c>
    </row>
    <row r="5292" spans="1:16" x14ac:dyDescent="0.25">
      <c r="A5292" t="s">
        <v>5044</v>
      </c>
      <c r="B5292" s="2">
        <v>0.05</v>
      </c>
      <c r="E5292" s="4" t="e">
        <v>#N/A</v>
      </c>
      <c r="F5292" s="4">
        <v>0.18</v>
      </c>
      <c r="K5292" s="4">
        <v>0.17</v>
      </c>
      <c r="L5292" s="4">
        <v>0.32090000000000002</v>
      </c>
      <c r="M5292" s="4">
        <v>0.52769999999999995</v>
      </c>
      <c r="N5292" s="4">
        <v>0.48</v>
      </c>
      <c r="O5292" s="4">
        <v>0.40039999999999998</v>
      </c>
      <c r="P5292" s="4">
        <v>0.50390000000000001</v>
      </c>
    </row>
    <row r="5293" spans="1:16" x14ac:dyDescent="0.25">
      <c r="A5293" t="s">
        <v>5045</v>
      </c>
      <c r="B5293" s="2">
        <v>0.05</v>
      </c>
      <c r="E5293" s="4" t="e">
        <v>#N/A</v>
      </c>
      <c r="F5293" s="4">
        <v>0.18</v>
      </c>
      <c r="K5293" s="4">
        <v>0.17</v>
      </c>
      <c r="L5293" s="4">
        <v>0.32090000000000002</v>
      </c>
      <c r="M5293" s="4">
        <v>0.52769999999999995</v>
      </c>
      <c r="N5293" s="4">
        <v>0.48</v>
      </c>
      <c r="O5293" s="4">
        <v>0.40039999999999998</v>
      </c>
      <c r="P5293" s="4">
        <v>0.50390000000000001</v>
      </c>
    </row>
    <row r="5294" spans="1:16" x14ac:dyDescent="0.25">
      <c r="A5294" t="s">
        <v>5046</v>
      </c>
      <c r="B5294" s="2">
        <v>0.05</v>
      </c>
      <c r="E5294" s="4" t="e">
        <v>#N/A</v>
      </c>
      <c r="F5294" s="4">
        <v>0.18</v>
      </c>
      <c r="K5294" s="4">
        <v>0.17</v>
      </c>
      <c r="L5294" s="4">
        <v>0.32090000000000002</v>
      </c>
      <c r="M5294" s="4">
        <v>0.52769999999999995</v>
      </c>
      <c r="N5294" s="4">
        <v>0.48</v>
      </c>
      <c r="O5294" s="4">
        <v>0.40039999999999998</v>
      </c>
      <c r="P5294" s="4">
        <v>0.50390000000000001</v>
      </c>
    </row>
    <row r="5295" spans="1:16" x14ac:dyDescent="0.25">
      <c r="A5295" t="s">
        <v>5047</v>
      </c>
      <c r="B5295" s="2">
        <v>0.05</v>
      </c>
      <c r="E5295" s="4" t="e">
        <v>#N/A</v>
      </c>
      <c r="F5295" s="4">
        <v>0.18</v>
      </c>
      <c r="K5295" s="4">
        <v>0.17</v>
      </c>
      <c r="L5295" s="4">
        <v>0.32090000000000002</v>
      </c>
      <c r="M5295" s="4">
        <v>0.52769999999999995</v>
      </c>
      <c r="N5295" s="4">
        <v>0.48</v>
      </c>
      <c r="O5295" s="4">
        <v>0.40039999999999998</v>
      </c>
      <c r="P5295" s="4">
        <v>0.50390000000000001</v>
      </c>
    </row>
    <row r="5296" spans="1:16" x14ac:dyDescent="0.25">
      <c r="A5296" t="s">
        <v>5048</v>
      </c>
      <c r="B5296" s="2">
        <v>0.05</v>
      </c>
      <c r="E5296" s="4" t="e">
        <v>#N/A</v>
      </c>
      <c r="F5296" s="4">
        <v>0.18</v>
      </c>
      <c r="K5296" s="4">
        <v>0.17</v>
      </c>
      <c r="L5296" s="4">
        <v>0.32090000000000002</v>
      </c>
      <c r="M5296" s="4">
        <v>0.52769999999999995</v>
      </c>
      <c r="N5296" s="4">
        <v>0.48</v>
      </c>
      <c r="O5296" s="4">
        <v>0.40039999999999998</v>
      </c>
      <c r="P5296" s="4">
        <v>0.50390000000000001</v>
      </c>
    </row>
    <row r="5297" spans="1:16" x14ac:dyDescent="0.25">
      <c r="A5297" t="s">
        <v>5049</v>
      </c>
      <c r="B5297" s="2">
        <v>0.05</v>
      </c>
      <c r="E5297" s="4" t="e">
        <v>#N/A</v>
      </c>
      <c r="F5297" s="4">
        <v>0.18</v>
      </c>
      <c r="K5297" s="4">
        <v>0.17</v>
      </c>
      <c r="L5297" s="4">
        <v>0.32090000000000002</v>
      </c>
      <c r="M5297" s="4">
        <v>0.52769999999999995</v>
      </c>
      <c r="N5297" s="4">
        <v>0.48</v>
      </c>
      <c r="O5297" s="4">
        <v>0.40039999999999998</v>
      </c>
      <c r="P5297" s="4">
        <v>0.50390000000000001</v>
      </c>
    </row>
    <row r="5298" spans="1:16" x14ac:dyDescent="0.25">
      <c r="A5298" t="s">
        <v>5050</v>
      </c>
      <c r="B5298" s="2">
        <v>0.05</v>
      </c>
      <c r="E5298" s="4" t="e">
        <v>#N/A</v>
      </c>
      <c r="F5298" s="4">
        <v>0.18</v>
      </c>
      <c r="K5298" s="4">
        <v>0.17</v>
      </c>
      <c r="L5298" s="4">
        <v>0.32090000000000002</v>
      </c>
      <c r="M5298" s="4">
        <v>0.52769999999999995</v>
      </c>
      <c r="N5298" s="4">
        <v>0.48</v>
      </c>
      <c r="O5298" s="4">
        <v>0.40039999999999998</v>
      </c>
      <c r="P5298" s="4">
        <v>0.50390000000000001</v>
      </c>
    </row>
    <row r="5299" spans="1:16" x14ac:dyDescent="0.25">
      <c r="A5299" t="s">
        <v>5051</v>
      </c>
      <c r="B5299" s="2">
        <v>0.05</v>
      </c>
      <c r="E5299" s="4" t="e">
        <v>#N/A</v>
      </c>
      <c r="F5299" s="4">
        <v>0.18</v>
      </c>
      <c r="K5299" s="4">
        <v>0.17</v>
      </c>
      <c r="L5299" s="4">
        <v>0.32090000000000002</v>
      </c>
      <c r="M5299" s="4">
        <v>0.52769999999999995</v>
      </c>
      <c r="N5299" s="4">
        <v>0.48</v>
      </c>
      <c r="O5299" s="4">
        <v>0.40039999999999998</v>
      </c>
      <c r="P5299" s="4">
        <v>0.50390000000000001</v>
      </c>
    </row>
    <row r="5300" spans="1:16" x14ac:dyDescent="0.25">
      <c r="A5300" t="s">
        <v>5052</v>
      </c>
      <c r="B5300" s="2">
        <v>0.05</v>
      </c>
      <c r="E5300" s="4" t="e">
        <v>#N/A</v>
      </c>
      <c r="F5300" s="4">
        <v>0.18</v>
      </c>
      <c r="K5300" s="4">
        <v>0.17</v>
      </c>
      <c r="L5300" s="4">
        <v>0.32090000000000002</v>
      </c>
      <c r="M5300" s="4">
        <v>0.52769999999999995</v>
      </c>
      <c r="N5300" s="4">
        <v>0.48</v>
      </c>
      <c r="O5300" s="4">
        <v>0.40039999999999998</v>
      </c>
      <c r="P5300" s="4">
        <v>0.50390000000000001</v>
      </c>
    </row>
    <row r="5301" spans="1:16" x14ac:dyDescent="0.25">
      <c r="A5301" t="s">
        <v>5053</v>
      </c>
      <c r="B5301" s="2">
        <v>0.05</v>
      </c>
      <c r="E5301" s="4" t="e">
        <v>#N/A</v>
      </c>
      <c r="F5301" s="4">
        <v>0.18</v>
      </c>
      <c r="K5301" s="4">
        <v>0.17</v>
      </c>
      <c r="L5301" s="4">
        <v>0.32090000000000002</v>
      </c>
      <c r="M5301" s="4">
        <v>0.52769999999999995</v>
      </c>
      <c r="N5301" s="4">
        <v>0.48</v>
      </c>
      <c r="O5301" s="4">
        <v>0.40039999999999998</v>
      </c>
      <c r="P5301" s="4">
        <v>0.50390000000000001</v>
      </c>
    </row>
    <row r="5302" spans="1:16" x14ac:dyDescent="0.25">
      <c r="A5302" t="s">
        <v>5054</v>
      </c>
      <c r="B5302" s="2">
        <v>0.05</v>
      </c>
      <c r="E5302" s="4" t="e">
        <v>#N/A</v>
      </c>
      <c r="F5302" s="4">
        <v>0.18</v>
      </c>
      <c r="K5302" s="4">
        <v>0.17</v>
      </c>
      <c r="L5302" s="4">
        <v>0.32090000000000002</v>
      </c>
      <c r="M5302" s="4">
        <v>0.52769999999999995</v>
      </c>
      <c r="N5302" s="4">
        <v>0.48</v>
      </c>
      <c r="O5302" s="4">
        <v>0.40039999999999998</v>
      </c>
      <c r="P5302" s="4">
        <v>0.50390000000000001</v>
      </c>
    </row>
    <row r="5303" spans="1:16" x14ac:dyDescent="0.25">
      <c r="A5303" t="s">
        <v>5055</v>
      </c>
      <c r="B5303" s="2">
        <v>0.05</v>
      </c>
      <c r="E5303" s="4" t="e">
        <v>#N/A</v>
      </c>
      <c r="F5303" s="4">
        <v>0.18</v>
      </c>
      <c r="K5303" s="4">
        <v>0.17</v>
      </c>
      <c r="L5303" s="4">
        <v>0.32090000000000002</v>
      </c>
      <c r="M5303" s="4">
        <v>0.52769999999999995</v>
      </c>
      <c r="N5303" s="4">
        <v>0.48</v>
      </c>
      <c r="O5303" s="4">
        <v>0.40039999999999998</v>
      </c>
      <c r="P5303" s="4">
        <v>0.50390000000000001</v>
      </c>
    </row>
    <row r="5304" spans="1:16" x14ac:dyDescent="0.25">
      <c r="A5304" t="s">
        <v>5056</v>
      </c>
      <c r="B5304" s="2">
        <v>0.05</v>
      </c>
      <c r="E5304" s="4" t="e">
        <v>#N/A</v>
      </c>
      <c r="F5304" s="4">
        <v>0.18</v>
      </c>
      <c r="K5304" s="4">
        <v>0.17</v>
      </c>
      <c r="L5304" s="4">
        <v>0.32090000000000002</v>
      </c>
      <c r="M5304" s="4">
        <v>0.52769999999999995</v>
      </c>
      <c r="N5304" s="4">
        <v>0.48</v>
      </c>
      <c r="O5304" s="4">
        <v>0.40039999999999998</v>
      </c>
      <c r="P5304" s="4">
        <v>0.50390000000000001</v>
      </c>
    </row>
    <row r="5305" spans="1:16" x14ac:dyDescent="0.25">
      <c r="A5305" t="s">
        <v>5057</v>
      </c>
      <c r="B5305" s="2">
        <v>0.05</v>
      </c>
      <c r="E5305" s="4" t="e">
        <v>#N/A</v>
      </c>
      <c r="F5305" s="4">
        <v>0.18</v>
      </c>
      <c r="K5305" s="4">
        <v>0.17</v>
      </c>
      <c r="L5305" s="4">
        <v>0.32090000000000002</v>
      </c>
      <c r="M5305" s="4">
        <v>0.52769999999999995</v>
      </c>
      <c r="N5305" s="4">
        <v>0.48</v>
      </c>
      <c r="O5305" s="4">
        <v>0.40039999999999998</v>
      </c>
      <c r="P5305" s="4">
        <v>0.50390000000000001</v>
      </c>
    </row>
    <row r="5306" spans="1:16" x14ac:dyDescent="0.25">
      <c r="A5306" t="s">
        <v>5058</v>
      </c>
      <c r="B5306" s="2">
        <v>0.05</v>
      </c>
      <c r="E5306" s="4" t="e">
        <v>#N/A</v>
      </c>
      <c r="F5306" s="4">
        <v>0.18</v>
      </c>
      <c r="K5306" s="4">
        <v>0.17</v>
      </c>
      <c r="L5306" s="4">
        <v>0.32090000000000002</v>
      </c>
      <c r="M5306" s="4">
        <v>0.52769999999999995</v>
      </c>
      <c r="N5306" s="4">
        <v>0.48</v>
      </c>
      <c r="O5306" s="4">
        <v>0.40039999999999998</v>
      </c>
      <c r="P5306" s="4">
        <v>0.50390000000000001</v>
      </c>
    </row>
    <row r="5307" spans="1:16" x14ac:dyDescent="0.25">
      <c r="A5307" t="s">
        <v>5059</v>
      </c>
      <c r="B5307" s="2">
        <v>0.05</v>
      </c>
      <c r="E5307" s="4" t="e">
        <v>#N/A</v>
      </c>
      <c r="F5307" s="4">
        <v>0.18</v>
      </c>
      <c r="K5307" s="4">
        <v>0.17</v>
      </c>
      <c r="L5307" s="4">
        <v>0.32090000000000002</v>
      </c>
      <c r="M5307" s="4">
        <v>0.52769999999999995</v>
      </c>
      <c r="N5307" s="4">
        <v>0.48</v>
      </c>
      <c r="O5307" s="4">
        <v>0.40039999999999998</v>
      </c>
      <c r="P5307" s="4">
        <v>0.50390000000000001</v>
      </c>
    </row>
    <row r="5308" spans="1:16" x14ac:dyDescent="0.25">
      <c r="A5308" t="s">
        <v>5060</v>
      </c>
      <c r="B5308" s="2">
        <v>0.05</v>
      </c>
      <c r="E5308" s="4" t="e">
        <v>#N/A</v>
      </c>
      <c r="F5308" s="4">
        <v>0.18</v>
      </c>
      <c r="K5308" s="4">
        <v>0.17</v>
      </c>
      <c r="L5308" s="4">
        <v>0.32090000000000002</v>
      </c>
      <c r="M5308" s="4">
        <v>0.52769999999999995</v>
      </c>
      <c r="N5308" s="4">
        <v>0.48</v>
      </c>
      <c r="O5308" s="4">
        <v>0.40039999999999998</v>
      </c>
      <c r="P5308" s="4">
        <v>0.50390000000000001</v>
      </c>
    </row>
    <row r="5309" spans="1:16" x14ac:dyDescent="0.25">
      <c r="A5309" t="s">
        <v>5061</v>
      </c>
      <c r="B5309" s="2">
        <v>0.05</v>
      </c>
      <c r="E5309" s="4" t="e">
        <v>#N/A</v>
      </c>
      <c r="F5309" s="4">
        <v>0.18</v>
      </c>
      <c r="K5309" s="4">
        <v>0.17</v>
      </c>
      <c r="L5309" s="4">
        <v>0.32090000000000002</v>
      </c>
      <c r="M5309" s="4">
        <v>0.52769999999999995</v>
      </c>
      <c r="N5309" s="4">
        <v>0.48</v>
      </c>
      <c r="O5309" s="4">
        <v>0.40039999999999998</v>
      </c>
      <c r="P5309" s="4">
        <v>0.50390000000000001</v>
      </c>
    </row>
    <row r="5310" spans="1:16" x14ac:dyDescent="0.25">
      <c r="A5310" t="s">
        <v>5062</v>
      </c>
      <c r="B5310" s="2">
        <v>0.05</v>
      </c>
      <c r="E5310" s="4" t="e">
        <v>#N/A</v>
      </c>
      <c r="F5310" s="4">
        <v>0.18</v>
      </c>
      <c r="K5310" s="4">
        <v>0.17</v>
      </c>
      <c r="L5310" s="4">
        <v>0.32090000000000002</v>
      </c>
      <c r="M5310" s="4">
        <v>0.52769999999999995</v>
      </c>
      <c r="N5310" s="4">
        <v>0.48</v>
      </c>
      <c r="O5310" s="4">
        <v>0.40039999999999998</v>
      </c>
      <c r="P5310" s="4">
        <v>0.50390000000000001</v>
      </c>
    </row>
    <row r="5311" spans="1:16" x14ac:dyDescent="0.25">
      <c r="A5311" t="s">
        <v>5063</v>
      </c>
      <c r="B5311" s="2">
        <v>0.05</v>
      </c>
      <c r="E5311" s="4" t="e">
        <v>#N/A</v>
      </c>
      <c r="F5311" s="4">
        <v>0.18</v>
      </c>
      <c r="K5311" s="4">
        <v>0.17</v>
      </c>
      <c r="L5311" s="4">
        <v>0.32090000000000002</v>
      </c>
      <c r="M5311" s="4">
        <v>0.52769999999999995</v>
      </c>
      <c r="N5311" s="4">
        <v>0.48</v>
      </c>
      <c r="O5311" s="4">
        <v>0.40039999999999998</v>
      </c>
      <c r="P5311" s="4">
        <v>0.50390000000000001</v>
      </c>
    </row>
    <row r="5312" spans="1:16" x14ac:dyDescent="0.25">
      <c r="A5312" t="s">
        <v>5064</v>
      </c>
      <c r="B5312" s="2">
        <v>0.05</v>
      </c>
      <c r="E5312" s="4" t="e">
        <v>#N/A</v>
      </c>
      <c r="F5312" s="4">
        <v>0.18</v>
      </c>
      <c r="K5312" s="4">
        <v>0.17</v>
      </c>
      <c r="L5312" s="4">
        <v>0.32090000000000002</v>
      </c>
      <c r="M5312" s="4">
        <v>0.52769999999999995</v>
      </c>
      <c r="N5312" s="4">
        <v>0.48</v>
      </c>
      <c r="O5312" s="4">
        <v>0.40039999999999998</v>
      </c>
      <c r="P5312" s="4">
        <v>0.50390000000000001</v>
      </c>
    </row>
    <row r="5313" spans="1:16" x14ac:dyDescent="0.25">
      <c r="A5313" t="s">
        <v>5065</v>
      </c>
      <c r="B5313" s="2">
        <v>0.05</v>
      </c>
      <c r="E5313" s="4" t="e">
        <v>#N/A</v>
      </c>
      <c r="F5313" s="4">
        <v>0.18</v>
      </c>
      <c r="K5313" s="4">
        <v>0.17</v>
      </c>
      <c r="L5313" s="4">
        <v>0.32090000000000002</v>
      </c>
      <c r="M5313" s="4">
        <v>0.52769999999999995</v>
      </c>
      <c r="N5313" s="4">
        <v>0.48</v>
      </c>
      <c r="O5313" s="4">
        <v>0.40039999999999998</v>
      </c>
      <c r="P5313" s="4">
        <v>0.50390000000000001</v>
      </c>
    </row>
    <row r="5314" spans="1:16" x14ac:dyDescent="0.25">
      <c r="A5314" t="s">
        <v>5066</v>
      </c>
      <c r="B5314" s="2">
        <v>0.05</v>
      </c>
      <c r="E5314" s="4" t="e">
        <v>#N/A</v>
      </c>
      <c r="F5314" s="4">
        <v>0.18</v>
      </c>
      <c r="K5314" s="4">
        <v>0.17</v>
      </c>
      <c r="L5314" s="4">
        <v>0.32090000000000002</v>
      </c>
      <c r="M5314" s="4">
        <v>0.52769999999999995</v>
      </c>
      <c r="N5314" s="4">
        <v>0.48</v>
      </c>
      <c r="O5314" s="4">
        <v>0.40039999999999998</v>
      </c>
      <c r="P5314" s="4">
        <v>0.50390000000000001</v>
      </c>
    </row>
    <row r="5315" spans="1:16" x14ac:dyDescent="0.25">
      <c r="A5315" t="s">
        <v>5067</v>
      </c>
      <c r="B5315" s="2">
        <v>0.05</v>
      </c>
      <c r="E5315" s="4" t="e">
        <v>#N/A</v>
      </c>
      <c r="F5315" s="4">
        <v>0.18</v>
      </c>
      <c r="K5315" s="4">
        <v>0.17</v>
      </c>
      <c r="L5315" s="4">
        <v>0.32090000000000002</v>
      </c>
      <c r="M5315" s="4">
        <v>0.52769999999999995</v>
      </c>
      <c r="N5315" s="4">
        <v>0.48</v>
      </c>
      <c r="O5315" s="4">
        <v>0.40039999999999998</v>
      </c>
      <c r="P5315" s="4">
        <v>0.50390000000000001</v>
      </c>
    </row>
    <row r="5316" spans="1:16" x14ac:dyDescent="0.25">
      <c r="A5316" t="s">
        <v>5068</v>
      </c>
      <c r="B5316" s="2">
        <v>0.05</v>
      </c>
      <c r="E5316" s="4" t="e">
        <v>#N/A</v>
      </c>
      <c r="F5316" s="4">
        <v>0.18</v>
      </c>
      <c r="K5316" s="4">
        <v>0.17</v>
      </c>
      <c r="L5316" s="4">
        <v>0.32090000000000002</v>
      </c>
      <c r="M5316" s="4">
        <v>0.52769999999999995</v>
      </c>
      <c r="N5316" s="4">
        <v>0.48</v>
      </c>
      <c r="O5316" s="4">
        <v>0.40039999999999998</v>
      </c>
      <c r="P5316" s="4">
        <v>0.50390000000000001</v>
      </c>
    </row>
    <row r="5317" spans="1:16" x14ac:dyDescent="0.25">
      <c r="A5317" t="s">
        <v>5069</v>
      </c>
      <c r="B5317" s="2">
        <v>0.05</v>
      </c>
      <c r="E5317" s="4" t="e">
        <v>#N/A</v>
      </c>
      <c r="F5317" s="4">
        <v>0.18</v>
      </c>
      <c r="K5317" s="4">
        <v>0.17</v>
      </c>
      <c r="L5317" s="4">
        <v>0.32090000000000002</v>
      </c>
      <c r="M5317" s="4">
        <v>0.52769999999999995</v>
      </c>
      <c r="N5317" s="4">
        <v>0.48</v>
      </c>
      <c r="O5317" s="4">
        <v>0.40039999999999998</v>
      </c>
      <c r="P5317" s="4">
        <v>0.50390000000000001</v>
      </c>
    </row>
    <row r="5318" spans="1:16" x14ac:dyDescent="0.25">
      <c r="A5318" t="s">
        <v>5070</v>
      </c>
      <c r="B5318" s="2">
        <v>0.05</v>
      </c>
      <c r="E5318" s="4" t="e">
        <v>#N/A</v>
      </c>
      <c r="F5318" s="4">
        <v>0.18</v>
      </c>
      <c r="K5318" s="4">
        <v>0.17</v>
      </c>
      <c r="L5318" s="4">
        <v>0.32090000000000002</v>
      </c>
      <c r="M5318" s="4">
        <v>0.52769999999999995</v>
      </c>
      <c r="N5318" s="4">
        <v>0.48</v>
      </c>
      <c r="O5318" s="4">
        <v>0.40039999999999998</v>
      </c>
      <c r="P5318" s="4">
        <v>0.50390000000000001</v>
      </c>
    </row>
    <row r="5319" spans="1:16" x14ac:dyDescent="0.25">
      <c r="A5319" t="s">
        <v>5071</v>
      </c>
      <c r="B5319" s="2">
        <v>0.05</v>
      </c>
      <c r="E5319" s="4" t="e">
        <v>#N/A</v>
      </c>
      <c r="F5319" s="4">
        <v>0.18</v>
      </c>
      <c r="K5319" s="4">
        <v>0.17</v>
      </c>
      <c r="L5319" s="4">
        <v>0.32090000000000002</v>
      </c>
      <c r="M5319" s="4">
        <v>0.52769999999999995</v>
      </c>
      <c r="N5319" s="4">
        <v>0.48</v>
      </c>
      <c r="O5319" s="4">
        <v>0.40039999999999998</v>
      </c>
      <c r="P5319" s="4">
        <v>0.50390000000000001</v>
      </c>
    </row>
    <row r="5320" spans="1:16" x14ac:dyDescent="0.25">
      <c r="A5320" t="s">
        <v>5072</v>
      </c>
      <c r="B5320" s="2">
        <v>0.05</v>
      </c>
      <c r="E5320" s="4" t="e">
        <v>#N/A</v>
      </c>
      <c r="F5320" s="4">
        <v>0.18</v>
      </c>
      <c r="K5320" s="4">
        <v>0.17</v>
      </c>
      <c r="L5320" s="4">
        <v>0.32090000000000002</v>
      </c>
      <c r="M5320" s="4">
        <v>0.52769999999999995</v>
      </c>
      <c r="N5320" s="4">
        <v>0.48</v>
      </c>
      <c r="O5320" s="4">
        <v>0.40039999999999998</v>
      </c>
      <c r="P5320" s="4">
        <v>0.50390000000000001</v>
      </c>
    </row>
    <row r="5321" spans="1:16" x14ac:dyDescent="0.25">
      <c r="A5321" t="s">
        <v>5073</v>
      </c>
      <c r="B5321" s="2">
        <v>0.05</v>
      </c>
      <c r="E5321" s="4" t="e">
        <v>#N/A</v>
      </c>
      <c r="F5321" s="4">
        <v>0.18</v>
      </c>
      <c r="K5321" s="4">
        <v>0.17</v>
      </c>
      <c r="L5321" s="4">
        <v>0.32090000000000002</v>
      </c>
      <c r="M5321" s="4">
        <v>0.52769999999999995</v>
      </c>
      <c r="N5321" s="4">
        <v>0.48</v>
      </c>
      <c r="O5321" s="4">
        <v>0.40039999999999998</v>
      </c>
      <c r="P5321" s="4">
        <v>0.50390000000000001</v>
      </c>
    </row>
    <row r="5322" spans="1:16" x14ac:dyDescent="0.25">
      <c r="A5322" t="s">
        <v>5074</v>
      </c>
      <c r="B5322" s="2">
        <v>0.05</v>
      </c>
      <c r="E5322" s="4" t="e">
        <v>#N/A</v>
      </c>
      <c r="F5322" s="4">
        <v>0.18</v>
      </c>
      <c r="K5322" s="4">
        <v>0.17</v>
      </c>
      <c r="L5322" s="4">
        <v>0.32090000000000002</v>
      </c>
      <c r="M5322" s="4">
        <v>0.52769999999999995</v>
      </c>
      <c r="N5322" s="4">
        <v>0.48</v>
      </c>
      <c r="O5322" s="4">
        <v>0.40039999999999998</v>
      </c>
      <c r="P5322" s="4">
        <v>0.50390000000000001</v>
      </c>
    </row>
    <row r="5323" spans="1:16" x14ac:dyDescent="0.25">
      <c r="A5323" t="s">
        <v>5075</v>
      </c>
      <c r="B5323" s="2">
        <v>0.05</v>
      </c>
      <c r="E5323" s="4" t="e">
        <v>#N/A</v>
      </c>
      <c r="F5323" s="4">
        <v>0.18</v>
      </c>
      <c r="K5323" s="4">
        <v>0.17</v>
      </c>
      <c r="L5323" s="4">
        <v>0.32090000000000002</v>
      </c>
      <c r="M5323" s="4">
        <v>0.52769999999999995</v>
      </c>
      <c r="N5323" s="4">
        <v>0.48</v>
      </c>
      <c r="O5323" s="4">
        <v>0.40039999999999998</v>
      </c>
      <c r="P5323" s="4">
        <v>0.50390000000000001</v>
      </c>
    </row>
    <row r="5324" spans="1:16" x14ac:dyDescent="0.25">
      <c r="A5324" t="s">
        <v>5076</v>
      </c>
      <c r="B5324" s="2">
        <v>0.05</v>
      </c>
      <c r="E5324" s="4" t="e">
        <v>#N/A</v>
      </c>
      <c r="F5324" s="4">
        <v>0.18</v>
      </c>
      <c r="K5324" s="4">
        <v>0.17</v>
      </c>
      <c r="L5324" s="4">
        <v>0.32090000000000002</v>
      </c>
      <c r="M5324" s="4">
        <v>0.52769999999999995</v>
      </c>
      <c r="N5324" s="4">
        <v>0.48</v>
      </c>
      <c r="O5324" s="4">
        <v>0.40039999999999998</v>
      </c>
      <c r="P5324" s="4">
        <v>0.50390000000000001</v>
      </c>
    </row>
    <row r="5325" spans="1:16" x14ac:dyDescent="0.25">
      <c r="A5325" t="s">
        <v>5077</v>
      </c>
      <c r="B5325" s="2">
        <v>0.05</v>
      </c>
      <c r="E5325" s="4" t="e">
        <v>#N/A</v>
      </c>
      <c r="F5325" s="4">
        <v>0.18</v>
      </c>
      <c r="K5325" s="4">
        <v>0.17</v>
      </c>
      <c r="L5325" s="4">
        <v>0.32090000000000002</v>
      </c>
      <c r="M5325" s="4">
        <v>0.52769999999999995</v>
      </c>
      <c r="N5325" s="4">
        <v>0.48</v>
      </c>
      <c r="O5325" s="4">
        <v>0.40039999999999998</v>
      </c>
      <c r="P5325" s="4">
        <v>0.50390000000000001</v>
      </c>
    </row>
    <row r="5326" spans="1:16" x14ac:dyDescent="0.25">
      <c r="A5326" t="s">
        <v>5078</v>
      </c>
      <c r="B5326" s="2">
        <v>0.05</v>
      </c>
      <c r="E5326" s="4" t="e">
        <v>#N/A</v>
      </c>
      <c r="F5326" s="4">
        <v>0.18</v>
      </c>
      <c r="K5326" s="4">
        <v>0.17</v>
      </c>
      <c r="L5326" s="4">
        <v>0.32090000000000002</v>
      </c>
      <c r="M5326" s="4">
        <v>0.52769999999999995</v>
      </c>
      <c r="N5326" s="4">
        <v>0.48</v>
      </c>
      <c r="O5326" s="4">
        <v>0.40039999999999998</v>
      </c>
      <c r="P5326" s="4">
        <v>0.50390000000000001</v>
      </c>
    </row>
    <row r="5327" spans="1:16" x14ac:dyDescent="0.25">
      <c r="A5327" t="s">
        <v>5079</v>
      </c>
      <c r="B5327" s="2">
        <v>0.05</v>
      </c>
      <c r="E5327" s="4" t="e">
        <v>#N/A</v>
      </c>
      <c r="F5327" s="4">
        <v>0.18</v>
      </c>
      <c r="K5327" s="4">
        <v>0.17</v>
      </c>
      <c r="L5327" s="4">
        <v>0.32090000000000002</v>
      </c>
      <c r="M5327" s="4">
        <v>0.52769999999999995</v>
      </c>
      <c r="N5327" s="4">
        <v>0.48</v>
      </c>
      <c r="O5327" s="4">
        <v>0.40039999999999998</v>
      </c>
      <c r="P5327" s="4">
        <v>0.50390000000000001</v>
      </c>
    </row>
    <row r="5328" spans="1:16" x14ac:dyDescent="0.25">
      <c r="A5328" t="s">
        <v>5080</v>
      </c>
      <c r="B5328" s="2">
        <v>0.05</v>
      </c>
      <c r="E5328" s="4" t="e">
        <v>#N/A</v>
      </c>
      <c r="F5328" s="4">
        <v>0.18</v>
      </c>
      <c r="K5328" s="4">
        <v>0.17</v>
      </c>
      <c r="L5328" s="4">
        <v>0.32090000000000002</v>
      </c>
      <c r="M5328" s="4">
        <v>0.52769999999999995</v>
      </c>
      <c r="N5328" s="4">
        <v>0.48</v>
      </c>
      <c r="O5328" s="4">
        <v>0.40039999999999998</v>
      </c>
      <c r="P5328" s="4">
        <v>0.50390000000000001</v>
      </c>
    </row>
    <row r="5329" spans="1:16" x14ac:dyDescent="0.25">
      <c r="A5329" t="s">
        <v>5081</v>
      </c>
      <c r="B5329" s="2">
        <v>0.05</v>
      </c>
      <c r="E5329" s="4" t="e">
        <v>#N/A</v>
      </c>
      <c r="F5329" s="4">
        <v>0.18</v>
      </c>
      <c r="K5329" s="4">
        <v>0.17</v>
      </c>
      <c r="L5329" s="4">
        <v>0.32090000000000002</v>
      </c>
      <c r="M5329" s="4">
        <v>0.52769999999999995</v>
      </c>
      <c r="N5329" s="4">
        <v>0.48</v>
      </c>
      <c r="O5329" s="4">
        <v>0.40039999999999998</v>
      </c>
      <c r="P5329" s="4">
        <v>0.50390000000000001</v>
      </c>
    </row>
    <row r="5330" spans="1:16" x14ac:dyDescent="0.25">
      <c r="A5330" t="s">
        <v>5082</v>
      </c>
      <c r="B5330" s="2">
        <v>0.05</v>
      </c>
      <c r="E5330" s="4" t="e">
        <v>#N/A</v>
      </c>
      <c r="F5330" s="4">
        <v>0.18</v>
      </c>
      <c r="K5330" s="4">
        <v>0.17</v>
      </c>
      <c r="L5330" s="4">
        <v>0.32090000000000002</v>
      </c>
      <c r="M5330" s="4">
        <v>0.52769999999999995</v>
      </c>
      <c r="N5330" s="4">
        <v>0.48</v>
      </c>
      <c r="O5330" s="4">
        <v>0.40039999999999998</v>
      </c>
      <c r="P5330" s="4">
        <v>0.50390000000000001</v>
      </c>
    </row>
    <row r="5331" spans="1:16" x14ac:dyDescent="0.25">
      <c r="A5331" t="s">
        <v>5083</v>
      </c>
      <c r="B5331" s="2">
        <v>0.05</v>
      </c>
      <c r="E5331" s="4" t="e">
        <v>#N/A</v>
      </c>
      <c r="F5331" s="4">
        <v>0.18</v>
      </c>
      <c r="K5331" s="4">
        <v>0.17</v>
      </c>
      <c r="L5331" s="4">
        <v>0.32090000000000002</v>
      </c>
      <c r="M5331" s="4">
        <v>0.52769999999999995</v>
      </c>
      <c r="N5331" s="4">
        <v>0.48</v>
      </c>
      <c r="O5331" s="4">
        <v>0.40039999999999998</v>
      </c>
      <c r="P5331" s="4">
        <v>0.50390000000000001</v>
      </c>
    </row>
    <row r="5332" spans="1:16" x14ac:dyDescent="0.25">
      <c r="A5332" t="s">
        <v>5084</v>
      </c>
      <c r="B5332" s="2">
        <v>0.05</v>
      </c>
      <c r="E5332" s="4" t="e">
        <v>#N/A</v>
      </c>
      <c r="F5332" s="4">
        <v>0.18</v>
      </c>
      <c r="K5332" s="4">
        <v>0.17</v>
      </c>
      <c r="L5332" s="4">
        <v>0.32090000000000002</v>
      </c>
      <c r="M5332" s="4">
        <v>0.52769999999999995</v>
      </c>
      <c r="N5332" s="4">
        <v>0.48</v>
      </c>
      <c r="O5332" s="4">
        <v>0.40039999999999998</v>
      </c>
      <c r="P5332" s="4">
        <v>0.50390000000000001</v>
      </c>
    </row>
    <row r="5333" spans="1:16" x14ac:dyDescent="0.25">
      <c r="A5333" t="s">
        <v>5085</v>
      </c>
      <c r="B5333" s="2">
        <v>0.05</v>
      </c>
      <c r="E5333" s="4" t="e">
        <v>#N/A</v>
      </c>
      <c r="F5333" s="4">
        <v>0.18</v>
      </c>
      <c r="K5333" s="4">
        <v>0.17</v>
      </c>
      <c r="L5333" s="4">
        <v>0.32090000000000002</v>
      </c>
      <c r="M5333" s="4">
        <v>0.52769999999999995</v>
      </c>
      <c r="N5333" s="4">
        <v>0.48</v>
      </c>
      <c r="O5333" s="4">
        <v>0.40039999999999998</v>
      </c>
      <c r="P5333" s="4">
        <v>0.50390000000000001</v>
      </c>
    </row>
    <row r="5334" spans="1:16" x14ac:dyDescent="0.25">
      <c r="A5334" t="s">
        <v>5086</v>
      </c>
      <c r="B5334" s="2">
        <v>0.05</v>
      </c>
      <c r="E5334" s="4" t="e">
        <v>#N/A</v>
      </c>
      <c r="F5334" s="4">
        <v>0.18</v>
      </c>
      <c r="K5334" s="4">
        <v>0.17</v>
      </c>
      <c r="L5334" s="4">
        <v>0.32090000000000002</v>
      </c>
      <c r="M5334" s="4">
        <v>0.52769999999999995</v>
      </c>
      <c r="N5334" s="4">
        <v>0.48</v>
      </c>
      <c r="O5334" s="4">
        <v>0.40039999999999998</v>
      </c>
      <c r="P5334" s="4">
        <v>0.50390000000000001</v>
      </c>
    </row>
    <row r="5335" spans="1:16" x14ac:dyDescent="0.25">
      <c r="A5335" t="s">
        <v>5087</v>
      </c>
      <c r="B5335" s="2">
        <v>0.05</v>
      </c>
      <c r="E5335" s="4" t="e">
        <v>#N/A</v>
      </c>
      <c r="F5335" s="4">
        <v>0.18</v>
      </c>
      <c r="K5335" s="4">
        <v>0.17</v>
      </c>
      <c r="L5335" s="4">
        <v>0.32090000000000002</v>
      </c>
      <c r="M5335" s="4">
        <v>0.52769999999999995</v>
      </c>
      <c r="N5335" s="4">
        <v>0.48</v>
      </c>
      <c r="O5335" s="4">
        <v>0.40039999999999998</v>
      </c>
      <c r="P5335" s="4">
        <v>0.50390000000000001</v>
      </c>
    </row>
    <row r="5336" spans="1:16" x14ac:dyDescent="0.25">
      <c r="A5336" t="s">
        <v>5088</v>
      </c>
      <c r="B5336" s="2">
        <v>0.05</v>
      </c>
      <c r="E5336" s="4" t="e">
        <v>#N/A</v>
      </c>
      <c r="F5336" s="4">
        <v>0.18</v>
      </c>
      <c r="K5336" s="4">
        <v>0.17</v>
      </c>
      <c r="L5336" s="4">
        <v>0.32090000000000002</v>
      </c>
      <c r="M5336" s="4">
        <v>0.52769999999999995</v>
      </c>
      <c r="N5336" s="4">
        <v>0.48</v>
      </c>
      <c r="O5336" s="4">
        <v>0.40039999999999998</v>
      </c>
      <c r="P5336" s="4">
        <v>0.50390000000000001</v>
      </c>
    </row>
    <row r="5337" spans="1:16" x14ac:dyDescent="0.25">
      <c r="A5337" t="s">
        <v>5089</v>
      </c>
      <c r="B5337" s="2">
        <v>0.05</v>
      </c>
      <c r="E5337" s="4" t="e">
        <v>#N/A</v>
      </c>
      <c r="F5337" s="4">
        <v>0.18</v>
      </c>
      <c r="K5337" s="4">
        <v>0.17</v>
      </c>
      <c r="L5337" s="4">
        <v>0.32090000000000002</v>
      </c>
      <c r="M5337" s="4">
        <v>0.52769999999999995</v>
      </c>
      <c r="N5337" s="4">
        <v>0.48</v>
      </c>
      <c r="O5337" s="4">
        <v>0.40039999999999998</v>
      </c>
      <c r="P5337" s="4">
        <v>0.50390000000000001</v>
      </c>
    </row>
    <row r="5338" spans="1:16" x14ac:dyDescent="0.25">
      <c r="A5338" t="s">
        <v>5090</v>
      </c>
      <c r="B5338" s="2">
        <v>0.05</v>
      </c>
      <c r="E5338" s="4" t="e">
        <v>#N/A</v>
      </c>
      <c r="F5338" s="4">
        <v>0.18</v>
      </c>
      <c r="K5338" s="4">
        <v>0.17</v>
      </c>
      <c r="L5338" s="4">
        <v>0.32090000000000002</v>
      </c>
      <c r="M5338" s="4">
        <v>0.52769999999999995</v>
      </c>
      <c r="N5338" s="4">
        <v>0.48</v>
      </c>
      <c r="O5338" s="4">
        <v>0.40039999999999998</v>
      </c>
      <c r="P5338" s="4">
        <v>0.50390000000000001</v>
      </c>
    </row>
    <row r="5339" spans="1:16" x14ac:dyDescent="0.25">
      <c r="A5339" t="s">
        <v>5091</v>
      </c>
      <c r="B5339" s="2">
        <v>0.05</v>
      </c>
      <c r="E5339" s="4" t="e">
        <v>#N/A</v>
      </c>
      <c r="F5339" s="4">
        <v>0.18</v>
      </c>
      <c r="K5339" s="4">
        <v>0.17</v>
      </c>
      <c r="L5339" s="4">
        <v>0.32090000000000002</v>
      </c>
      <c r="M5339" s="4">
        <v>0.52769999999999995</v>
      </c>
      <c r="N5339" s="4">
        <v>0.48</v>
      </c>
      <c r="O5339" s="4">
        <v>0.40039999999999998</v>
      </c>
      <c r="P5339" s="4">
        <v>0.50390000000000001</v>
      </c>
    </row>
    <row r="5340" spans="1:16" x14ac:dyDescent="0.25">
      <c r="A5340" t="s">
        <v>5092</v>
      </c>
      <c r="B5340" s="2">
        <v>0.05</v>
      </c>
      <c r="E5340" s="4" t="e">
        <v>#N/A</v>
      </c>
      <c r="F5340" s="4">
        <v>0.18</v>
      </c>
      <c r="K5340" s="4">
        <v>0.17</v>
      </c>
      <c r="L5340" s="4">
        <v>0.32090000000000002</v>
      </c>
      <c r="M5340" s="4">
        <v>0.52769999999999995</v>
      </c>
      <c r="N5340" s="4">
        <v>0.48</v>
      </c>
      <c r="O5340" s="4">
        <v>0.40039999999999998</v>
      </c>
      <c r="P5340" s="4">
        <v>0.50390000000000001</v>
      </c>
    </row>
    <row r="5341" spans="1:16" x14ac:dyDescent="0.25">
      <c r="A5341" t="s">
        <v>5093</v>
      </c>
      <c r="B5341" s="2">
        <v>0.05</v>
      </c>
      <c r="E5341" s="4" t="e">
        <v>#N/A</v>
      </c>
      <c r="F5341" s="4">
        <v>0.18</v>
      </c>
      <c r="K5341" s="4">
        <v>0.17</v>
      </c>
      <c r="L5341" s="4">
        <v>0.32090000000000002</v>
      </c>
      <c r="M5341" s="4">
        <v>0.52769999999999995</v>
      </c>
      <c r="N5341" s="4">
        <v>0.48</v>
      </c>
      <c r="O5341" s="4">
        <v>0.40039999999999998</v>
      </c>
      <c r="P5341" s="4">
        <v>0.50390000000000001</v>
      </c>
    </row>
    <row r="5342" spans="1:16" x14ac:dyDescent="0.25">
      <c r="A5342" t="s">
        <v>5094</v>
      </c>
      <c r="B5342" s="2">
        <v>0.05</v>
      </c>
      <c r="E5342" s="4" t="e">
        <v>#N/A</v>
      </c>
      <c r="F5342" s="4">
        <v>0.18</v>
      </c>
      <c r="K5342" s="4">
        <v>0.17</v>
      </c>
      <c r="L5342" s="4">
        <v>0.32090000000000002</v>
      </c>
      <c r="M5342" s="4">
        <v>0.52769999999999995</v>
      </c>
      <c r="N5342" s="4">
        <v>0.48</v>
      </c>
      <c r="O5342" s="4">
        <v>0.40039999999999998</v>
      </c>
      <c r="P5342" s="4">
        <v>0.50390000000000001</v>
      </c>
    </row>
    <row r="5343" spans="1:16" x14ac:dyDescent="0.25">
      <c r="A5343" t="s">
        <v>5095</v>
      </c>
      <c r="B5343" s="2">
        <v>0.05</v>
      </c>
      <c r="E5343" s="4" t="e">
        <v>#N/A</v>
      </c>
      <c r="F5343" s="4">
        <v>0.18</v>
      </c>
      <c r="K5343" s="4">
        <v>0.17</v>
      </c>
      <c r="L5343" s="4">
        <v>0.32090000000000002</v>
      </c>
      <c r="M5343" s="4">
        <v>0.52769999999999995</v>
      </c>
      <c r="N5343" s="4">
        <v>0.48</v>
      </c>
      <c r="O5343" s="4">
        <v>0.40039999999999998</v>
      </c>
      <c r="P5343" s="4">
        <v>0.50390000000000001</v>
      </c>
    </row>
    <row r="5344" spans="1:16" x14ac:dyDescent="0.25">
      <c r="A5344" t="s">
        <v>5096</v>
      </c>
      <c r="B5344" s="2">
        <v>0.05</v>
      </c>
      <c r="E5344" s="4" t="e">
        <v>#N/A</v>
      </c>
      <c r="F5344" s="4">
        <v>0.18</v>
      </c>
      <c r="K5344" s="4">
        <v>0.17</v>
      </c>
      <c r="L5344" s="4">
        <v>0.32090000000000002</v>
      </c>
      <c r="M5344" s="4">
        <v>0.52769999999999995</v>
      </c>
      <c r="N5344" s="4">
        <v>0.48</v>
      </c>
      <c r="O5344" s="4">
        <v>0.40039999999999998</v>
      </c>
      <c r="P5344" s="4">
        <v>0.50390000000000001</v>
      </c>
    </row>
    <row r="5345" spans="1:16" x14ac:dyDescent="0.25">
      <c r="A5345" t="s">
        <v>5097</v>
      </c>
      <c r="B5345" s="2">
        <v>0</v>
      </c>
      <c r="E5345" s="4" t="e">
        <v>#N/A</v>
      </c>
      <c r="F5345" s="4">
        <v>0.18</v>
      </c>
      <c r="K5345" s="4">
        <v>0.17</v>
      </c>
      <c r="L5345" s="4">
        <v>0.32090000000000002</v>
      </c>
      <c r="M5345" s="4">
        <v>0.52769999999999995</v>
      </c>
      <c r="N5345" s="4">
        <v>0.48</v>
      </c>
      <c r="O5345" s="4">
        <v>0.40039999999999998</v>
      </c>
      <c r="P5345" s="4">
        <v>0.50390000000000001</v>
      </c>
    </row>
    <row r="5346" spans="1:16" x14ac:dyDescent="0.25">
      <c r="A5346" t="s">
        <v>5098</v>
      </c>
      <c r="B5346" s="2">
        <v>0.05</v>
      </c>
      <c r="E5346" s="4" t="e">
        <v>#N/A</v>
      </c>
      <c r="F5346" s="4">
        <v>0.18</v>
      </c>
      <c r="K5346" s="4">
        <v>0.17</v>
      </c>
      <c r="L5346" s="4">
        <v>0.32090000000000002</v>
      </c>
      <c r="M5346" s="4">
        <v>0.52769999999999995</v>
      </c>
      <c r="N5346" s="4">
        <v>0.48</v>
      </c>
      <c r="O5346" s="4">
        <v>0.40039999999999998</v>
      </c>
      <c r="P5346" s="4">
        <v>0.50390000000000001</v>
      </c>
    </row>
    <row r="5347" spans="1:16" x14ac:dyDescent="0.25">
      <c r="A5347" t="s">
        <v>5099</v>
      </c>
      <c r="B5347" s="2">
        <v>0.05</v>
      </c>
      <c r="E5347" s="4" t="e">
        <v>#N/A</v>
      </c>
      <c r="F5347" s="4">
        <v>0.18</v>
      </c>
      <c r="K5347" s="4">
        <v>0.17</v>
      </c>
      <c r="L5347" s="4">
        <v>0.32090000000000002</v>
      </c>
      <c r="M5347" s="4">
        <v>0.52769999999999995</v>
      </c>
      <c r="N5347" s="4">
        <v>0.48</v>
      </c>
      <c r="O5347" s="4">
        <v>0.40039999999999998</v>
      </c>
      <c r="P5347" s="4">
        <v>0.50390000000000001</v>
      </c>
    </row>
    <row r="5348" spans="1:16" x14ac:dyDescent="0.25">
      <c r="A5348" t="s">
        <v>5100</v>
      </c>
      <c r="B5348" s="2">
        <v>0.05</v>
      </c>
      <c r="E5348" s="4" t="e">
        <v>#N/A</v>
      </c>
      <c r="F5348" s="4">
        <v>0.18</v>
      </c>
      <c r="K5348" s="4">
        <v>0.17</v>
      </c>
      <c r="L5348" s="4">
        <v>0.32090000000000002</v>
      </c>
      <c r="M5348" s="4">
        <v>0.52769999999999995</v>
      </c>
      <c r="N5348" s="4">
        <v>0.48</v>
      </c>
      <c r="O5348" s="4">
        <v>0.40039999999999998</v>
      </c>
      <c r="P5348" s="4">
        <v>0.50390000000000001</v>
      </c>
    </row>
    <row r="5349" spans="1:16" x14ac:dyDescent="0.25">
      <c r="A5349" t="s">
        <v>5101</v>
      </c>
      <c r="B5349" s="2">
        <v>0.05</v>
      </c>
      <c r="E5349" s="4" t="e">
        <v>#N/A</v>
      </c>
      <c r="F5349" s="4">
        <v>0.18</v>
      </c>
      <c r="K5349" s="4">
        <v>0.17</v>
      </c>
      <c r="L5349" s="4">
        <v>0.32090000000000002</v>
      </c>
      <c r="M5349" s="4">
        <v>0.52769999999999995</v>
      </c>
      <c r="N5349" s="4">
        <v>0.48</v>
      </c>
      <c r="O5349" s="4">
        <v>0.40039999999999998</v>
      </c>
      <c r="P5349" s="4">
        <v>0.50390000000000001</v>
      </c>
    </row>
    <row r="5350" spans="1:16" x14ac:dyDescent="0.25">
      <c r="A5350" t="s">
        <v>5102</v>
      </c>
      <c r="B5350" s="2">
        <v>0.05</v>
      </c>
      <c r="E5350" s="4" t="e">
        <v>#N/A</v>
      </c>
      <c r="F5350" s="4">
        <v>0.18</v>
      </c>
      <c r="K5350" s="4">
        <v>0.17</v>
      </c>
      <c r="L5350" s="4">
        <v>0.32090000000000002</v>
      </c>
      <c r="M5350" s="4">
        <v>0.52769999999999995</v>
      </c>
      <c r="N5350" s="4">
        <v>0.48</v>
      </c>
      <c r="O5350" s="4">
        <v>0.40039999999999998</v>
      </c>
      <c r="P5350" s="4">
        <v>0.50390000000000001</v>
      </c>
    </row>
    <row r="5351" spans="1:16" x14ac:dyDescent="0.25">
      <c r="A5351" t="s">
        <v>5103</v>
      </c>
      <c r="B5351" s="2">
        <v>0.05</v>
      </c>
      <c r="E5351" s="4" t="e">
        <v>#N/A</v>
      </c>
      <c r="F5351" s="4">
        <v>0.18</v>
      </c>
      <c r="K5351" s="4">
        <v>0.17</v>
      </c>
      <c r="L5351" s="4">
        <v>0.32090000000000002</v>
      </c>
      <c r="M5351" s="4">
        <v>0.52769999999999995</v>
      </c>
      <c r="N5351" s="4">
        <v>0.48</v>
      </c>
      <c r="O5351" s="4">
        <v>0.40039999999999998</v>
      </c>
      <c r="P5351" s="4">
        <v>0.50390000000000001</v>
      </c>
    </row>
    <row r="5352" spans="1:16" x14ac:dyDescent="0.25">
      <c r="A5352" t="s">
        <v>5104</v>
      </c>
      <c r="B5352" s="2">
        <v>0.05</v>
      </c>
      <c r="E5352" s="4" t="e">
        <v>#N/A</v>
      </c>
      <c r="F5352" s="4">
        <v>0.18</v>
      </c>
      <c r="K5352" s="4">
        <v>0.17</v>
      </c>
      <c r="L5352" s="4">
        <v>0.32090000000000002</v>
      </c>
      <c r="M5352" s="4">
        <v>0.52769999999999995</v>
      </c>
      <c r="N5352" s="4">
        <v>0.48</v>
      </c>
      <c r="O5352" s="4">
        <v>0.40039999999999998</v>
      </c>
      <c r="P5352" s="4">
        <v>0.50390000000000001</v>
      </c>
    </row>
    <row r="5353" spans="1:16" x14ac:dyDescent="0.25">
      <c r="A5353" t="s">
        <v>5105</v>
      </c>
      <c r="B5353" s="2">
        <v>0.05</v>
      </c>
      <c r="E5353" s="4" t="e">
        <v>#N/A</v>
      </c>
      <c r="F5353" s="4">
        <v>0.18</v>
      </c>
      <c r="K5353" s="4">
        <v>0.17</v>
      </c>
      <c r="L5353" s="4">
        <v>0.32090000000000002</v>
      </c>
      <c r="M5353" s="4">
        <v>0.52769999999999995</v>
      </c>
      <c r="N5353" s="4">
        <v>0.48</v>
      </c>
      <c r="O5353" s="4">
        <v>0.40039999999999998</v>
      </c>
      <c r="P5353" s="4">
        <v>0.50390000000000001</v>
      </c>
    </row>
    <row r="5354" spans="1:16" x14ac:dyDescent="0.25">
      <c r="A5354" t="s">
        <v>5106</v>
      </c>
      <c r="B5354" s="2">
        <v>0.05</v>
      </c>
      <c r="E5354" s="4" t="e">
        <v>#N/A</v>
      </c>
      <c r="F5354" s="4">
        <v>0.18</v>
      </c>
      <c r="K5354" s="4">
        <v>0.17</v>
      </c>
      <c r="L5354" s="4">
        <v>0.32090000000000002</v>
      </c>
      <c r="M5354" s="4">
        <v>0.52769999999999995</v>
      </c>
      <c r="N5354" s="4">
        <v>0.48</v>
      </c>
      <c r="O5354" s="4">
        <v>0.40039999999999998</v>
      </c>
      <c r="P5354" s="4">
        <v>0.50390000000000001</v>
      </c>
    </row>
    <row r="5355" spans="1:16" x14ac:dyDescent="0.25">
      <c r="A5355" t="s">
        <v>5107</v>
      </c>
      <c r="B5355" s="2">
        <v>0.05</v>
      </c>
      <c r="E5355" s="4" t="e">
        <v>#N/A</v>
      </c>
      <c r="F5355" s="4">
        <v>0.18</v>
      </c>
      <c r="K5355" s="4">
        <v>0.17</v>
      </c>
      <c r="L5355" s="4">
        <v>0.32090000000000002</v>
      </c>
      <c r="M5355" s="4">
        <v>0.52769999999999995</v>
      </c>
      <c r="N5355" s="4">
        <v>0.48</v>
      </c>
      <c r="O5355" s="4">
        <v>0.40039999999999998</v>
      </c>
      <c r="P5355" s="4">
        <v>0.50390000000000001</v>
      </c>
    </row>
    <row r="5356" spans="1:16" x14ac:dyDescent="0.25">
      <c r="A5356" t="s">
        <v>5108</v>
      </c>
      <c r="B5356" s="2">
        <v>0</v>
      </c>
      <c r="E5356" s="4" t="e">
        <v>#N/A</v>
      </c>
      <c r="F5356" s="4">
        <v>0.18</v>
      </c>
      <c r="K5356" s="4">
        <v>0.17</v>
      </c>
      <c r="L5356" s="4">
        <v>0.32090000000000002</v>
      </c>
      <c r="M5356" s="4">
        <v>0.52769999999999995</v>
      </c>
      <c r="N5356" s="4">
        <v>0.48</v>
      </c>
      <c r="O5356" s="4">
        <v>0.40039999999999998</v>
      </c>
      <c r="P5356" s="4">
        <v>0.50390000000000001</v>
      </c>
    </row>
    <row r="5357" spans="1:16" x14ac:dyDescent="0.25">
      <c r="A5357" t="s">
        <v>5109</v>
      </c>
      <c r="B5357" s="2">
        <v>0.05</v>
      </c>
      <c r="E5357" s="4" t="e">
        <v>#N/A</v>
      </c>
      <c r="F5357" s="4">
        <v>0.18</v>
      </c>
      <c r="K5357" s="4">
        <v>0.17</v>
      </c>
      <c r="L5357" s="4">
        <v>0.32090000000000002</v>
      </c>
      <c r="M5357" s="4">
        <v>0.52769999999999995</v>
      </c>
      <c r="N5357" s="4">
        <v>0.48</v>
      </c>
      <c r="O5357" s="4">
        <v>0.40039999999999998</v>
      </c>
      <c r="P5357" s="4">
        <v>0.50390000000000001</v>
      </c>
    </row>
    <row r="5358" spans="1:16" x14ac:dyDescent="0.25">
      <c r="A5358" t="s">
        <v>5110</v>
      </c>
      <c r="B5358" s="2">
        <v>0.05</v>
      </c>
      <c r="E5358" s="4" t="e">
        <v>#N/A</v>
      </c>
      <c r="F5358" s="4">
        <v>0.18</v>
      </c>
      <c r="K5358" s="4">
        <v>0.17</v>
      </c>
      <c r="L5358" s="4">
        <v>0.32090000000000002</v>
      </c>
      <c r="M5358" s="4">
        <v>0.52769999999999995</v>
      </c>
      <c r="N5358" s="4">
        <v>0.48</v>
      </c>
      <c r="O5358" s="4">
        <v>0.40039999999999998</v>
      </c>
      <c r="P5358" s="4">
        <v>0.50390000000000001</v>
      </c>
    </row>
    <row r="5359" spans="1:16" x14ac:dyDescent="0.25">
      <c r="A5359" t="s">
        <v>5111</v>
      </c>
      <c r="B5359" s="2">
        <v>0.05</v>
      </c>
      <c r="E5359" s="4" t="e">
        <v>#N/A</v>
      </c>
      <c r="F5359" s="4">
        <v>0.18</v>
      </c>
      <c r="K5359" s="4">
        <v>0.17</v>
      </c>
      <c r="L5359" s="4">
        <v>0.32090000000000002</v>
      </c>
      <c r="M5359" s="4">
        <v>0.52769999999999995</v>
      </c>
      <c r="N5359" s="4">
        <v>0.48</v>
      </c>
      <c r="O5359" s="4">
        <v>0.40039999999999998</v>
      </c>
      <c r="P5359" s="4">
        <v>0.50390000000000001</v>
      </c>
    </row>
    <row r="5360" spans="1:16" x14ac:dyDescent="0.25">
      <c r="A5360" t="s">
        <v>5112</v>
      </c>
      <c r="B5360" s="2">
        <v>0.05</v>
      </c>
      <c r="E5360" s="4" t="e">
        <v>#N/A</v>
      </c>
      <c r="F5360" s="4">
        <v>0.18</v>
      </c>
      <c r="K5360" s="4">
        <v>0.17</v>
      </c>
      <c r="L5360" s="4">
        <v>0.32090000000000002</v>
      </c>
      <c r="M5360" s="4">
        <v>0.52769999999999995</v>
      </c>
      <c r="N5360" s="4">
        <v>0.48</v>
      </c>
      <c r="O5360" s="4">
        <v>0.40039999999999998</v>
      </c>
      <c r="P5360" s="4">
        <v>0.50390000000000001</v>
      </c>
    </row>
    <row r="5361" spans="1:16" x14ac:dyDescent="0.25">
      <c r="A5361" t="s">
        <v>5113</v>
      </c>
      <c r="B5361" s="2">
        <v>0.05</v>
      </c>
      <c r="E5361" s="4" t="e">
        <v>#N/A</v>
      </c>
      <c r="F5361" s="4">
        <v>0.18</v>
      </c>
      <c r="K5361" s="4">
        <v>0.17</v>
      </c>
      <c r="L5361" s="4">
        <v>0.32090000000000002</v>
      </c>
      <c r="M5361" s="4">
        <v>0.52769999999999995</v>
      </c>
      <c r="N5361" s="4">
        <v>0.48</v>
      </c>
      <c r="O5361" s="4">
        <v>0.40039999999999998</v>
      </c>
      <c r="P5361" s="4">
        <v>0.50390000000000001</v>
      </c>
    </row>
    <row r="5362" spans="1:16" x14ac:dyDescent="0.25">
      <c r="A5362" t="s">
        <v>5114</v>
      </c>
      <c r="B5362" s="2">
        <v>0.05</v>
      </c>
      <c r="E5362" s="4" t="e">
        <v>#N/A</v>
      </c>
      <c r="F5362" s="4">
        <v>0.18</v>
      </c>
      <c r="K5362" s="4">
        <v>0.17</v>
      </c>
      <c r="L5362" s="4">
        <v>0.32090000000000002</v>
      </c>
      <c r="M5362" s="4">
        <v>0.52769999999999995</v>
      </c>
      <c r="N5362" s="4">
        <v>0.48</v>
      </c>
      <c r="O5362" s="4">
        <v>0.40039999999999998</v>
      </c>
      <c r="P5362" s="4">
        <v>0.50390000000000001</v>
      </c>
    </row>
    <row r="5363" spans="1:16" x14ac:dyDescent="0.25">
      <c r="A5363" t="s">
        <v>5115</v>
      </c>
      <c r="B5363" s="2">
        <v>0.05</v>
      </c>
      <c r="E5363" s="4" t="e">
        <v>#N/A</v>
      </c>
      <c r="F5363" s="4">
        <v>0.18</v>
      </c>
      <c r="K5363" s="4">
        <v>0.17</v>
      </c>
      <c r="L5363" s="4">
        <v>0.32090000000000002</v>
      </c>
      <c r="M5363" s="4">
        <v>0.52769999999999995</v>
      </c>
      <c r="N5363" s="4">
        <v>0.48</v>
      </c>
      <c r="O5363" s="4">
        <v>0.40039999999999998</v>
      </c>
      <c r="P5363" s="4">
        <v>0.50390000000000001</v>
      </c>
    </row>
    <row r="5364" spans="1:16" x14ac:dyDescent="0.25">
      <c r="A5364" t="s">
        <v>5116</v>
      </c>
      <c r="B5364" s="2">
        <v>0.05</v>
      </c>
      <c r="E5364" s="4" t="e">
        <v>#N/A</v>
      </c>
      <c r="F5364" s="4">
        <v>0.18</v>
      </c>
      <c r="K5364" s="4">
        <v>0.17</v>
      </c>
      <c r="L5364" s="4">
        <v>0.32090000000000002</v>
      </c>
      <c r="M5364" s="4">
        <v>0.52769999999999995</v>
      </c>
      <c r="N5364" s="4">
        <v>0.48</v>
      </c>
      <c r="O5364" s="4">
        <v>0.40039999999999998</v>
      </c>
      <c r="P5364" s="4">
        <v>0.50390000000000001</v>
      </c>
    </row>
    <row r="5365" spans="1:16" x14ac:dyDescent="0.25">
      <c r="A5365" t="s">
        <v>5117</v>
      </c>
      <c r="B5365" s="2">
        <v>0</v>
      </c>
      <c r="E5365" s="4" t="e">
        <v>#N/A</v>
      </c>
      <c r="F5365" s="4">
        <v>0.18</v>
      </c>
      <c r="K5365" s="4">
        <v>0.17</v>
      </c>
      <c r="L5365" s="4">
        <v>0.32090000000000002</v>
      </c>
      <c r="M5365" s="4">
        <v>0.52769999999999995</v>
      </c>
      <c r="N5365" s="4">
        <v>0.48</v>
      </c>
      <c r="O5365" s="4">
        <v>0.40039999999999998</v>
      </c>
      <c r="P5365" s="4">
        <v>0.50390000000000001</v>
      </c>
    </row>
    <row r="5366" spans="1:16" x14ac:dyDescent="0.25">
      <c r="A5366" t="s">
        <v>5118</v>
      </c>
      <c r="B5366" s="2">
        <v>0.05</v>
      </c>
      <c r="E5366" s="4" t="e">
        <v>#N/A</v>
      </c>
      <c r="F5366" s="4">
        <v>0.18</v>
      </c>
      <c r="K5366" s="4">
        <v>0.17</v>
      </c>
      <c r="L5366" s="4">
        <v>0.32090000000000002</v>
      </c>
      <c r="M5366" s="4">
        <v>0.52769999999999995</v>
      </c>
      <c r="N5366" s="4">
        <v>0.48</v>
      </c>
      <c r="O5366" s="4">
        <v>0.40039999999999998</v>
      </c>
      <c r="P5366" s="4">
        <v>0.50390000000000001</v>
      </c>
    </row>
    <row r="5367" spans="1:16" x14ac:dyDescent="0.25">
      <c r="A5367" t="s">
        <v>5119</v>
      </c>
      <c r="B5367" s="2">
        <v>0.05</v>
      </c>
      <c r="E5367" s="4" t="e">
        <v>#N/A</v>
      </c>
      <c r="F5367" s="4">
        <v>0.18</v>
      </c>
      <c r="K5367" s="4">
        <v>0.17</v>
      </c>
      <c r="L5367" s="4">
        <v>0.32090000000000002</v>
      </c>
      <c r="M5367" s="4">
        <v>0.52769999999999995</v>
      </c>
      <c r="N5367" s="4">
        <v>0.48</v>
      </c>
      <c r="O5367" s="4">
        <v>0.40039999999999998</v>
      </c>
      <c r="P5367" s="4">
        <v>0.50390000000000001</v>
      </c>
    </row>
    <row r="5368" spans="1:16" x14ac:dyDescent="0.25">
      <c r="A5368" t="s">
        <v>5120</v>
      </c>
      <c r="B5368" s="2">
        <v>0.05</v>
      </c>
      <c r="E5368" s="4" t="e">
        <v>#N/A</v>
      </c>
      <c r="F5368" s="4">
        <v>0.18</v>
      </c>
      <c r="K5368" s="4">
        <v>0.17</v>
      </c>
      <c r="L5368" s="4">
        <v>0.32090000000000002</v>
      </c>
      <c r="M5368" s="4">
        <v>0.52769999999999995</v>
      </c>
      <c r="N5368" s="4">
        <v>0.48</v>
      </c>
      <c r="O5368" s="4">
        <v>0.40039999999999998</v>
      </c>
      <c r="P5368" s="4">
        <v>0.50390000000000001</v>
      </c>
    </row>
    <row r="5369" spans="1:16" x14ac:dyDescent="0.25">
      <c r="A5369" t="s">
        <v>5121</v>
      </c>
      <c r="B5369" s="2">
        <v>0.05</v>
      </c>
      <c r="E5369" s="4" t="e">
        <v>#N/A</v>
      </c>
      <c r="F5369" s="4">
        <v>0.18</v>
      </c>
      <c r="K5369" s="4">
        <v>0.17</v>
      </c>
      <c r="L5369" s="4">
        <v>0.32090000000000002</v>
      </c>
      <c r="M5369" s="4">
        <v>0.52769999999999995</v>
      </c>
      <c r="N5369" s="4">
        <v>0.48</v>
      </c>
      <c r="O5369" s="4">
        <v>0.40039999999999998</v>
      </c>
      <c r="P5369" s="4">
        <v>0.50390000000000001</v>
      </c>
    </row>
    <row r="5370" spans="1:16" x14ac:dyDescent="0.25">
      <c r="A5370" t="s">
        <v>5122</v>
      </c>
      <c r="B5370" s="2">
        <v>0.05</v>
      </c>
      <c r="E5370" s="4" t="e">
        <v>#N/A</v>
      </c>
      <c r="F5370" s="4">
        <v>0.18</v>
      </c>
      <c r="K5370" s="4">
        <v>0.17</v>
      </c>
      <c r="L5370" s="4">
        <v>0.32090000000000002</v>
      </c>
      <c r="M5370" s="4">
        <v>0.52769999999999995</v>
      </c>
      <c r="N5370" s="4">
        <v>0.48</v>
      </c>
      <c r="O5370" s="4">
        <v>0.40039999999999998</v>
      </c>
      <c r="P5370" s="4">
        <v>0.50390000000000001</v>
      </c>
    </row>
    <row r="5371" spans="1:16" x14ac:dyDescent="0.25">
      <c r="A5371" t="s">
        <v>5123</v>
      </c>
      <c r="B5371" s="2">
        <v>0.05</v>
      </c>
      <c r="E5371" s="4" t="e">
        <v>#N/A</v>
      </c>
      <c r="F5371" s="4">
        <v>0.18</v>
      </c>
      <c r="K5371" s="4">
        <v>0.17</v>
      </c>
      <c r="L5371" s="4">
        <v>0.32090000000000002</v>
      </c>
      <c r="M5371" s="4">
        <v>0.52769999999999995</v>
      </c>
      <c r="N5371" s="4">
        <v>0.48</v>
      </c>
      <c r="O5371" s="4">
        <v>0.40039999999999998</v>
      </c>
      <c r="P5371" s="4">
        <v>0.50390000000000001</v>
      </c>
    </row>
    <row r="5372" spans="1:16" x14ac:dyDescent="0.25">
      <c r="A5372" t="s">
        <v>5124</v>
      </c>
      <c r="B5372" s="2">
        <v>0.05</v>
      </c>
      <c r="E5372" s="4" t="e">
        <v>#N/A</v>
      </c>
      <c r="F5372" s="4">
        <v>0.18</v>
      </c>
      <c r="K5372" s="4">
        <v>0.17</v>
      </c>
      <c r="L5372" s="4">
        <v>0.32090000000000002</v>
      </c>
      <c r="M5372" s="4">
        <v>0.52769999999999995</v>
      </c>
      <c r="N5372" s="4">
        <v>0.48</v>
      </c>
      <c r="O5372" s="4">
        <v>0.40039999999999998</v>
      </c>
      <c r="P5372" s="4">
        <v>0.50390000000000001</v>
      </c>
    </row>
    <row r="5373" spans="1:16" x14ac:dyDescent="0.25">
      <c r="A5373" t="s">
        <v>5125</v>
      </c>
      <c r="B5373" s="2">
        <v>0.05</v>
      </c>
      <c r="E5373" s="4" t="e">
        <v>#N/A</v>
      </c>
      <c r="F5373" s="4">
        <v>0.18</v>
      </c>
      <c r="K5373" s="4">
        <v>0.17</v>
      </c>
      <c r="L5373" s="4">
        <v>0.32090000000000002</v>
      </c>
      <c r="M5373" s="4">
        <v>0.52769999999999995</v>
      </c>
      <c r="N5373" s="4">
        <v>0.48</v>
      </c>
      <c r="O5373" s="4">
        <v>0.40039999999999998</v>
      </c>
      <c r="P5373" s="4">
        <v>0.50390000000000001</v>
      </c>
    </row>
    <row r="5374" spans="1:16" x14ac:dyDescent="0.25">
      <c r="A5374" t="s">
        <v>5126</v>
      </c>
      <c r="B5374" s="2">
        <v>0.05</v>
      </c>
      <c r="E5374" s="4" t="e">
        <v>#N/A</v>
      </c>
      <c r="F5374" s="4">
        <v>0.18</v>
      </c>
      <c r="K5374" s="4">
        <v>0.17</v>
      </c>
      <c r="L5374" s="4">
        <v>0.32090000000000002</v>
      </c>
      <c r="M5374" s="4">
        <v>0.52769999999999995</v>
      </c>
      <c r="N5374" s="4">
        <v>0.48</v>
      </c>
      <c r="O5374" s="4">
        <v>0.40039999999999998</v>
      </c>
      <c r="P5374" s="4">
        <v>0.50390000000000001</v>
      </c>
    </row>
    <row r="5375" spans="1:16" x14ac:dyDescent="0.25">
      <c r="A5375" t="s">
        <v>5127</v>
      </c>
      <c r="B5375" s="2">
        <v>0.05</v>
      </c>
      <c r="E5375" s="4" t="e">
        <v>#N/A</v>
      </c>
      <c r="F5375" s="4">
        <v>0.18</v>
      </c>
      <c r="K5375" s="4">
        <v>0.17</v>
      </c>
      <c r="L5375" s="4">
        <v>0.32090000000000002</v>
      </c>
      <c r="M5375" s="4">
        <v>0.52769999999999995</v>
      </c>
      <c r="N5375" s="4">
        <v>0.48</v>
      </c>
      <c r="O5375" s="4">
        <v>0.40039999999999998</v>
      </c>
      <c r="P5375" s="4">
        <v>0.50390000000000001</v>
      </c>
    </row>
    <row r="5376" spans="1:16" x14ac:dyDescent="0.25">
      <c r="A5376" t="s">
        <v>5128</v>
      </c>
      <c r="B5376" s="2">
        <v>0.05</v>
      </c>
      <c r="E5376" s="4" t="e">
        <v>#N/A</v>
      </c>
      <c r="F5376" s="4">
        <v>0.18</v>
      </c>
      <c r="K5376" s="4">
        <v>0.17</v>
      </c>
      <c r="L5376" s="4">
        <v>0.32090000000000002</v>
      </c>
      <c r="M5376" s="4">
        <v>0.52769999999999995</v>
      </c>
      <c r="N5376" s="4">
        <v>0.48</v>
      </c>
      <c r="O5376" s="4">
        <v>0.40039999999999998</v>
      </c>
      <c r="P5376" s="4">
        <v>0.50390000000000001</v>
      </c>
    </row>
    <row r="5377" spans="1:16" x14ac:dyDescent="0.25">
      <c r="A5377" t="s">
        <v>5129</v>
      </c>
      <c r="B5377" s="2">
        <v>0.05</v>
      </c>
      <c r="E5377" s="4" t="e">
        <v>#N/A</v>
      </c>
      <c r="F5377" s="4">
        <v>0.18</v>
      </c>
      <c r="K5377" s="4">
        <v>0.17</v>
      </c>
      <c r="L5377" s="4">
        <v>0.32090000000000002</v>
      </c>
      <c r="M5377" s="4">
        <v>0.52769999999999995</v>
      </c>
      <c r="N5377" s="4">
        <v>0.48</v>
      </c>
      <c r="O5377" s="4">
        <v>0.40039999999999998</v>
      </c>
      <c r="P5377" s="4">
        <v>0.50390000000000001</v>
      </c>
    </row>
    <row r="5378" spans="1:16" x14ac:dyDescent="0.25">
      <c r="A5378" t="s">
        <v>5130</v>
      </c>
      <c r="B5378" s="2">
        <v>0.05</v>
      </c>
      <c r="E5378" s="4" t="e">
        <v>#N/A</v>
      </c>
      <c r="F5378" s="4">
        <v>0.18</v>
      </c>
      <c r="K5378" s="4">
        <v>0.17</v>
      </c>
      <c r="L5378" s="4">
        <v>0.32090000000000002</v>
      </c>
      <c r="M5378" s="4">
        <v>0.52769999999999995</v>
      </c>
      <c r="N5378" s="4">
        <v>0.48</v>
      </c>
      <c r="O5378" s="4">
        <v>0.40039999999999998</v>
      </c>
      <c r="P5378" s="4">
        <v>0.50390000000000001</v>
      </c>
    </row>
    <row r="5379" spans="1:16" x14ac:dyDescent="0.25">
      <c r="A5379" t="s">
        <v>5131</v>
      </c>
      <c r="B5379" s="2">
        <v>0.05</v>
      </c>
      <c r="E5379" s="4" t="e">
        <v>#N/A</v>
      </c>
      <c r="F5379" s="4">
        <v>0.18</v>
      </c>
      <c r="K5379" s="4">
        <v>0.17</v>
      </c>
      <c r="L5379" s="4">
        <v>0.32090000000000002</v>
      </c>
      <c r="M5379" s="4">
        <v>0.52769999999999995</v>
      </c>
      <c r="N5379" s="4">
        <v>0.48</v>
      </c>
      <c r="O5379" s="4">
        <v>0.40039999999999998</v>
      </c>
      <c r="P5379" s="4">
        <v>0.50390000000000001</v>
      </c>
    </row>
    <row r="5380" spans="1:16" x14ac:dyDescent="0.25">
      <c r="A5380" t="s">
        <v>5132</v>
      </c>
      <c r="B5380" s="2">
        <v>0.05</v>
      </c>
      <c r="E5380" s="4" t="e">
        <v>#N/A</v>
      </c>
      <c r="F5380" s="4">
        <v>0.18</v>
      </c>
      <c r="K5380" s="4">
        <v>0.17</v>
      </c>
      <c r="L5380" s="4">
        <v>0.32090000000000002</v>
      </c>
      <c r="M5380" s="4">
        <v>0.52769999999999995</v>
      </c>
      <c r="N5380" s="4">
        <v>0.48</v>
      </c>
      <c r="O5380" s="4">
        <v>0.40039999999999998</v>
      </c>
      <c r="P5380" s="4">
        <v>0.50390000000000001</v>
      </c>
    </row>
    <row r="5381" spans="1:16" x14ac:dyDescent="0.25">
      <c r="A5381" t="s">
        <v>5133</v>
      </c>
      <c r="B5381" s="2">
        <v>0.05</v>
      </c>
      <c r="E5381" s="4" t="e">
        <v>#N/A</v>
      </c>
      <c r="F5381" s="4">
        <v>0.18</v>
      </c>
      <c r="K5381" s="4">
        <v>0.17</v>
      </c>
      <c r="L5381" s="4">
        <v>0.32090000000000002</v>
      </c>
      <c r="M5381" s="4">
        <v>0.52769999999999995</v>
      </c>
      <c r="N5381" s="4">
        <v>0.48</v>
      </c>
      <c r="O5381" s="4">
        <v>0.40039999999999998</v>
      </c>
      <c r="P5381" s="4">
        <v>0.50390000000000001</v>
      </c>
    </row>
    <row r="5382" spans="1:16" x14ac:dyDescent="0.25">
      <c r="A5382" t="s">
        <v>5134</v>
      </c>
      <c r="B5382" s="2">
        <v>0.05</v>
      </c>
      <c r="E5382" s="4" t="e">
        <v>#N/A</v>
      </c>
      <c r="F5382" s="4">
        <v>0.18</v>
      </c>
      <c r="K5382" s="4">
        <v>0.17</v>
      </c>
      <c r="L5382" s="4">
        <v>0.32090000000000002</v>
      </c>
      <c r="M5382" s="4">
        <v>0.52769999999999995</v>
      </c>
      <c r="N5382" s="4">
        <v>0.48</v>
      </c>
      <c r="O5382" s="4">
        <v>0.40039999999999998</v>
      </c>
      <c r="P5382" s="4">
        <v>0.50390000000000001</v>
      </c>
    </row>
    <row r="5383" spans="1:16" x14ac:dyDescent="0.25">
      <c r="A5383" t="s">
        <v>5135</v>
      </c>
      <c r="B5383" s="2">
        <v>0.05</v>
      </c>
      <c r="E5383" s="4" t="e">
        <v>#N/A</v>
      </c>
      <c r="F5383" s="4">
        <v>0.18</v>
      </c>
      <c r="K5383" s="4">
        <v>0.17</v>
      </c>
      <c r="L5383" s="4">
        <v>0.32090000000000002</v>
      </c>
      <c r="M5383" s="4">
        <v>0.52769999999999995</v>
      </c>
      <c r="N5383" s="4">
        <v>0.48</v>
      </c>
      <c r="O5383" s="4">
        <v>0.40039999999999998</v>
      </c>
      <c r="P5383" s="4">
        <v>0.50390000000000001</v>
      </c>
    </row>
    <row r="5384" spans="1:16" x14ac:dyDescent="0.25">
      <c r="A5384" t="s">
        <v>5136</v>
      </c>
      <c r="B5384" s="2">
        <v>0.05</v>
      </c>
      <c r="E5384" s="4" t="e">
        <v>#N/A</v>
      </c>
      <c r="F5384" s="4">
        <v>0.18</v>
      </c>
      <c r="K5384" s="4">
        <v>0.17</v>
      </c>
      <c r="L5384" s="4">
        <v>0.32090000000000002</v>
      </c>
      <c r="M5384" s="4">
        <v>0.52769999999999995</v>
      </c>
      <c r="N5384" s="4">
        <v>0.48</v>
      </c>
      <c r="O5384" s="4">
        <v>0.40039999999999998</v>
      </c>
      <c r="P5384" s="4">
        <v>0.50390000000000001</v>
      </c>
    </row>
    <row r="5385" spans="1:16" x14ac:dyDescent="0.25">
      <c r="A5385" t="s">
        <v>5137</v>
      </c>
      <c r="B5385" s="2">
        <v>0.05</v>
      </c>
      <c r="E5385" s="4" t="e">
        <v>#N/A</v>
      </c>
      <c r="F5385" s="4">
        <v>0.18</v>
      </c>
      <c r="K5385" s="4">
        <v>0.17</v>
      </c>
      <c r="L5385" s="4">
        <v>0.32090000000000002</v>
      </c>
      <c r="M5385" s="4">
        <v>0.52769999999999995</v>
      </c>
      <c r="N5385" s="4">
        <v>0.48</v>
      </c>
      <c r="O5385" s="4">
        <v>0.40039999999999998</v>
      </c>
      <c r="P5385" s="4">
        <v>0.50390000000000001</v>
      </c>
    </row>
    <row r="5386" spans="1:16" x14ac:dyDescent="0.25">
      <c r="A5386" t="s">
        <v>5138</v>
      </c>
      <c r="B5386" s="2">
        <v>0.05</v>
      </c>
      <c r="E5386" s="4" t="e">
        <v>#N/A</v>
      </c>
      <c r="F5386" s="4">
        <v>0.18</v>
      </c>
      <c r="K5386" s="4">
        <v>0.17</v>
      </c>
      <c r="L5386" s="4">
        <v>0.32090000000000002</v>
      </c>
      <c r="M5386" s="4">
        <v>0.52769999999999995</v>
      </c>
      <c r="N5386" s="4">
        <v>0.48</v>
      </c>
      <c r="O5386" s="4">
        <v>0.40039999999999998</v>
      </c>
      <c r="P5386" s="4">
        <v>0.50390000000000001</v>
      </c>
    </row>
    <row r="5387" spans="1:16" x14ac:dyDescent="0.25">
      <c r="A5387" t="s">
        <v>5139</v>
      </c>
      <c r="B5387" s="2">
        <v>0.05</v>
      </c>
      <c r="E5387" s="4" t="e">
        <v>#N/A</v>
      </c>
      <c r="F5387" s="4">
        <v>0.18</v>
      </c>
      <c r="K5387" s="4">
        <v>0.17</v>
      </c>
      <c r="L5387" s="4">
        <v>0.32090000000000002</v>
      </c>
      <c r="M5387" s="4">
        <v>0.52769999999999995</v>
      </c>
      <c r="N5387" s="4">
        <v>0.48</v>
      </c>
      <c r="O5387" s="4">
        <v>0.40039999999999998</v>
      </c>
      <c r="P5387" s="4">
        <v>0.50390000000000001</v>
      </c>
    </row>
    <row r="5388" spans="1:16" x14ac:dyDescent="0.25">
      <c r="A5388" t="s">
        <v>5140</v>
      </c>
      <c r="B5388" s="2">
        <v>0.05</v>
      </c>
      <c r="E5388" s="4" t="e">
        <v>#N/A</v>
      </c>
      <c r="F5388" s="4">
        <v>0.18</v>
      </c>
      <c r="K5388" s="4">
        <v>0.17</v>
      </c>
      <c r="L5388" s="4">
        <v>0.32090000000000002</v>
      </c>
      <c r="M5388" s="4">
        <v>0.52769999999999995</v>
      </c>
      <c r="N5388" s="4">
        <v>0.48</v>
      </c>
      <c r="O5388" s="4">
        <v>0.40039999999999998</v>
      </c>
      <c r="P5388" s="4">
        <v>0.50390000000000001</v>
      </c>
    </row>
    <row r="5389" spans="1:16" x14ac:dyDescent="0.25">
      <c r="A5389" t="s">
        <v>5141</v>
      </c>
      <c r="B5389" s="2">
        <v>0.05</v>
      </c>
      <c r="E5389" s="4" t="e">
        <v>#N/A</v>
      </c>
      <c r="F5389" s="4">
        <v>0.18</v>
      </c>
      <c r="K5389" s="4">
        <v>0.17</v>
      </c>
      <c r="L5389" s="4">
        <v>0.32090000000000002</v>
      </c>
      <c r="M5389" s="4">
        <v>0.52769999999999995</v>
      </c>
      <c r="N5389" s="4">
        <v>0.48</v>
      </c>
      <c r="O5389" s="4">
        <v>0.40039999999999998</v>
      </c>
      <c r="P5389" s="4">
        <v>0.50390000000000001</v>
      </c>
    </row>
    <row r="5390" spans="1:16" x14ac:dyDescent="0.25">
      <c r="A5390" t="s">
        <v>5142</v>
      </c>
      <c r="B5390" s="2">
        <v>0.05</v>
      </c>
      <c r="E5390" s="4" t="e">
        <v>#N/A</v>
      </c>
      <c r="F5390" s="4">
        <v>0.18</v>
      </c>
      <c r="K5390" s="4">
        <v>0.17</v>
      </c>
      <c r="L5390" s="4">
        <v>0.32090000000000002</v>
      </c>
      <c r="M5390" s="4">
        <v>0.52769999999999995</v>
      </c>
      <c r="N5390" s="4">
        <v>0.48</v>
      </c>
      <c r="O5390" s="4">
        <v>0.40039999999999998</v>
      </c>
      <c r="P5390" s="4">
        <v>0.50390000000000001</v>
      </c>
    </row>
    <row r="5391" spans="1:16" x14ac:dyDescent="0.25">
      <c r="A5391" t="s">
        <v>5143</v>
      </c>
      <c r="B5391" s="2">
        <v>0.05</v>
      </c>
      <c r="E5391" s="4" t="e">
        <v>#N/A</v>
      </c>
      <c r="F5391" s="4">
        <v>0.18</v>
      </c>
      <c r="K5391" s="4">
        <v>0.17</v>
      </c>
      <c r="L5391" s="4">
        <v>0.32090000000000002</v>
      </c>
      <c r="M5391" s="4">
        <v>0.52769999999999995</v>
      </c>
      <c r="N5391" s="4">
        <v>0.48</v>
      </c>
      <c r="O5391" s="4">
        <v>0.40039999999999998</v>
      </c>
      <c r="P5391" s="4">
        <v>0.50390000000000001</v>
      </c>
    </row>
    <row r="5392" spans="1:16" x14ac:dyDescent="0.25">
      <c r="A5392" t="s">
        <v>5144</v>
      </c>
      <c r="B5392" s="2">
        <v>0.05</v>
      </c>
      <c r="E5392" s="4" t="e">
        <v>#N/A</v>
      </c>
      <c r="F5392" s="4">
        <v>0.18</v>
      </c>
      <c r="K5392" s="4">
        <v>0.17</v>
      </c>
      <c r="L5392" s="4">
        <v>0.32090000000000002</v>
      </c>
      <c r="M5392" s="4">
        <v>0.52769999999999995</v>
      </c>
      <c r="N5392" s="4">
        <v>0.48</v>
      </c>
      <c r="O5392" s="4">
        <v>0.40039999999999998</v>
      </c>
      <c r="P5392" s="4">
        <v>0.50390000000000001</v>
      </c>
    </row>
    <row r="5393" spans="1:16" x14ac:dyDescent="0.25">
      <c r="A5393" t="s">
        <v>5145</v>
      </c>
      <c r="B5393" s="2">
        <v>0.05</v>
      </c>
      <c r="E5393" s="4" t="e">
        <v>#N/A</v>
      </c>
      <c r="F5393" s="4">
        <v>0.18</v>
      </c>
      <c r="K5393" s="4">
        <v>0.17</v>
      </c>
      <c r="L5393" s="4">
        <v>0.32090000000000002</v>
      </c>
      <c r="M5393" s="4">
        <v>0.52769999999999995</v>
      </c>
      <c r="N5393" s="4">
        <v>0.48</v>
      </c>
      <c r="O5393" s="4">
        <v>0.40039999999999998</v>
      </c>
      <c r="P5393" s="4">
        <v>0.50390000000000001</v>
      </c>
    </row>
    <row r="5394" spans="1:16" x14ac:dyDescent="0.25">
      <c r="A5394" t="s">
        <v>5146</v>
      </c>
      <c r="B5394" s="2">
        <v>0.05</v>
      </c>
      <c r="E5394" s="4" t="e">
        <v>#N/A</v>
      </c>
      <c r="F5394" s="4">
        <v>0.18</v>
      </c>
      <c r="K5394" s="4">
        <v>0.17</v>
      </c>
      <c r="L5394" s="4">
        <v>0.32090000000000002</v>
      </c>
      <c r="M5394" s="4">
        <v>0.52769999999999995</v>
      </c>
      <c r="N5394" s="4">
        <v>0.48</v>
      </c>
      <c r="O5394" s="4">
        <v>0.40039999999999998</v>
      </c>
      <c r="P5394" s="4">
        <v>0.50390000000000001</v>
      </c>
    </row>
    <row r="5395" spans="1:16" x14ac:dyDescent="0.25">
      <c r="A5395" t="s">
        <v>5147</v>
      </c>
      <c r="B5395" s="2">
        <v>0.05</v>
      </c>
      <c r="E5395" s="4" t="e">
        <v>#N/A</v>
      </c>
      <c r="F5395" s="4">
        <v>0.18</v>
      </c>
      <c r="K5395" s="4">
        <v>0.17</v>
      </c>
      <c r="L5395" s="4">
        <v>0.32090000000000002</v>
      </c>
      <c r="M5395" s="4">
        <v>0.52769999999999995</v>
      </c>
      <c r="N5395" s="4">
        <v>0.48</v>
      </c>
      <c r="O5395" s="4">
        <v>0.40039999999999998</v>
      </c>
      <c r="P5395" s="4">
        <v>0.50390000000000001</v>
      </c>
    </row>
    <row r="5396" spans="1:16" x14ac:dyDescent="0.25">
      <c r="A5396" t="s">
        <v>5148</v>
      </c>
      <c r="B5396" s="2">
        <v>0.05</v>
      </c>
      <c r="E5396" s="4" t="e">
        <v>#N/A</v>
      </c>
      <c r="F5396" s="4">
        <v>0.18</v>
      </c>
      <c r="K5396" s="4">
        <v>0.17</v>
      </c>
      <c r="L5396" s="4">
        <v>0.32090000000000002</v>
      </c>
      <c r="M5396" s="4">
        <v>0.52769999999999995</v>
      </c>
      <c r="N5396" s="4">
        <v>0.48</v>
      </c>
      <c r="O5396" s="4">
        <v>0.40039999999999998</v>
      </c>
      <c r="P5396" s="4">
        <v>0.50390000000000001</v>
      </c>
    </row>
    <row r="5397" spans="1:16" x14ac:dyDescent="0.25">
      <c r="A5397" t="s">
        <v>5149</v>
      </c>
      <c r="B5397" s="2">
        <v>0.05</v>
      </c>
      <c r="E5397" s="4" t="e">
        <v>#N/A</v>
      </c>
      <c r="F5397" s="4">
        <v>0.18</v>
      </c>
      <c r="K5397" s="4">
        <v>0.17</v>
      </c>
      <c r="L5397" s="4">
        <v>0.32090000000000002</v>
      </c>
      <c r="M5397" s="4">
        <v>0.52769999999999995</v>
      </c>
      <c r="N5397" s="4">
        <v>0.48</v>
      </c>
      <c r="O5397" s="4">
        <v>0.40039999999999998</v>
      </c>
      <c r="P5397" s="4">
        <v>0.50390000000000001</v>
      </c>
    </row>
    <row r="5398" spans="1:16" x14ac:dyDescent="0.25">
      <c r="A5398" t="s">
        <v>5150</v>
      </c>
      <c r="B5398" s="2">
        <v>0.05</v>
      </c>
      <c r="E5398" s="4" t="e">
        <v>#N/A</v>
      </c>
      <c r="F5398" s="4">
        <v>0.18</v>
      </c>
      <c r="K5398" s="4">
        <v>0.17</v>
      </c>
      <c r="L5398" s="4">
        <v>0.32090000000000002</v>
      </c>
      <c r="M5398" s="4">
        <v>0.52769999999999995</v>
      </c>
      <c r="N5398" s="4">
        <v>0.48</v>
      </c>
      <c r="O5398" s="4">
        <v>0.40039999999999998</v>
      </c>
      <c r="P5398" s="4">
        <v>0.50390000000000001</v>
      </c>
    </row>
    <row r="5399" spans="1:16" x14ac:dyDescent="0.25">
      <c r="A5399" t="s">
        <v>5151</v>
      </c>
      <c r="B5399" s="2">
        <v>0.05</v>
      </c>
      <c r="E5399" s="4" t="e">
        <v>#N/A</v>
      </c>
      <c r="F5399" s="4">
        <v>0.18</v>
      </c>
      <c r="K5399" s="4">
        <v>0.17</v>
      </c>
      <c r="L5399" s="4">
        <v>0.32090000000000002</v>
      </c>
      <c r="M5399" s="4">
        <v>0.52769999999999995</v>
      </c>
      <c r="N5399" s="4">
        <v>0.48</v>
      </c>
      <c r="O5399" s="4">
        <v>0.40039999999999998</v>
      </c>
      <c r="P5399" s="4">
        <v>0.50390000000000001</v>
      </c>
    </row>
    <row r="5400" spans="1:16" x14ac:dyDescent="0.25">
      <c r="A5400" t="s">
        <v>5152</v>
      </c>
      <c r="B5400" s="2">
        <v>0.05</v>
      </c>
      <c r="E5400" s="4" t="e">
        <v>#N/A</v>
      </c>
      <c r="F5400" s="4">
        <v>0.18</v>
      </c>
      <c r="K5400" s="4">
        <v>0.17</v>
      </c>
      <c r="L5400" s="4">
        <v>0.32090000000000002</v>
      </c>
      <c r="M5400" s="4">
        <v>0.52769999999999995</v>
      </c>
      <c r="N5400" s="4">
        <v>0.48</v>
      </c>
      <c r="O5400" s="4">
        <v>0.40039999999999998</v>
      </c>
      <c r="P5400" s="4">
        <v>0.50390000000000001</v>
      </c>
    </row>
    <row r="5401" spans="1:16" x14ac:dyDescent="0.25">
      <c r="A5401" t="s">
        <v>5153</v>
      </c>
      <c r="B5401" s="2">
        <v>0.05</v>
      </c>
      <c r="E5401" s="4" t="e">
        <v>#N/A</v>
      </c>
      <c r="F5401" s="4">
        <v>0.18</v>
      </c>
      <c r="K5401" s="4">
        <v>0.17</v>
      </c>
      <c r="L5401" s="4">
        <v>0.32090000000000002</v>
      </c>
      <c r="M5401" s="4">
        <v>0.52769999999999995</v>
      </c>
      <c r="N5401" s="4">
        <v>0.48</v>
      </c>
      <c r="O5401" s="4">
        <v>0.40039999999999998</v>
      </c>
      <c r="P5401" s="4">
        <v>0.50390000000000001</v>
      </c>
    </row>
    <row r="5402" spans="1:16" x14ac:dyDescent="0.25">
      <c r="A5402" t="s">
        <v>5154</v>
      </c>
      <c r="B5402" s="2">
        <v>0.05</v>
      </c>
      <c r="E5402" s="4" t="e">
        <v>#N/A</v>
      </c>
      <c r="F5402" s="4">
        <v>0.18</v>
      </c>
      <c r="K5402" s="4">
        <v>0.17</v>
      </c>
      <c r="L5402" s="4">
        <v>0.32090000000000002</v>
      </c>
      <c r="M5402" s="4">
        <v>0.52769999999999995</v>
      </c>
      <c r="N5402" s="4">
        <v>0.48</v>
      </c>
      <c r="O5402" s="4">
        <v>0.40039999999999998</v>
      </c>
      <c r="P5402" s="4">
        <v>0.50390000000000001</v>
      </c>
    </row>
    <row r="5403" spans="1:16" x14ac:dyDescent="0.25">
      <c r="A5403" t="s">
        <v>5155</v>
      </c>
      <c r="B5403" s="2">
        <v>0.05</v>
      </c>
      <c r="E5403" s="4" t="e">
        <v>#N/A</v>
      </c>
      <c r="F5403" s="4">
        <v>0.18</v>
      </c>
      <c r="K5403" s="4">
        <v>0.17</v>
      </c>
      <c r="L5403" s="4">
        <v>0.32090000000000002</v>
      </c>
      <c r="M5403" s="4">
        <v>0.52769999999999995</v>
      </c>
      <c r="N5403" s="4">
        <v>0.48</v>
      </c>
      <c r="O5403" s="4">
        <v>0.40039999999999998</v>
      </c>
      <c r="P5403" s="4">
        <v>0.50390000000000001</v>
      </c>
    </row>
    <row r="5404" spans="1:16" x14ac:dyDescent="0.25">
      <c r="A5404" t="s">
        <v>5156</v>
      </c>
      <c r="B5404" s="2">
        <v>0.05</v>
      </c>
      <c r="E5404" s="4" t="e">
        <v>#N/A</v>
      </c>
      <c r="F5404" s="4">
        <v>0.18</v>
      </c>
      <c r="K5404" s="4">
        <v>0.17</v>
      </c>
      <c r="L5404" s="4">
        <v>0.32090000000000002</v>
      </c>
      <c r="M5404" s="4">
        <v>0.52769999999999995</v>
      </c>
      <c r="N5404" s="4">
        <v>0.48</v>
      </c>
      <c r="O5404" s="4">
        <v>0.40039999999999998</v>
      </c>
      <c r="P5404" s="4">
        <v>0.50390000000000001</v>
      </c>
    </row>
    <row r="5405" spans="1:16" x14ac:dyDescent="0.25">
      <c r="A5405" t="s">
        <v>5157</v>
      </c>
      <c r="B5405" s="2">
        <v>0.05</v>
      </c>
      <c r="E5405" s="4" t="e">
        <v>#N/A</v>
      </c>
      <c r="F5405" s="4">
        <v>0.18</v>
      </c>
      <c r="K5405" s="4">
        <v>0.17</v>
      </c>
      <c r="L5405" s="4">
        <v>0.32090000000000002</v>
      </c>
      <c r="M5405" s="4">
        <v>0.52769999999999995</v>
      </c>
      <c r="N5405" s="4">
        <v>0.48</v>
      </c>
      <c r="O5405" s="4">
        <v>0.40039999999999998</v>
      </c>
      <c r="P5405" s="4">
        <v>0.50390000000000001</v>
      </c>
    </row>
    <row r="5406" spans="1:16" x14ac:dyDescent="0.25">
      <c r="A5406" t="s">
        <v>5158</v>
      </c>
      <c r="B5406" s="2">
        <v>0.05</v>
      </c>
      <c r="E5406" s="4" t="e">
        <v>#N/A</v>
      </c>
      <c r="F5406" s="4">
        <v>0.18</v>
      </c>
      <c r="K5406" s="4">
        <v>0.17</v>
      </c>
      <c r="L5406" s="4">
        <v>0.32090000000000002</v>
      </c>
      <c r="M5406" s="4">
        <v>0.52769999999999995</v>
      </c>
      <c r="N5406" s="4">
        <v>0.48</v>
      </c>
      <c r="O5406" s="4">
        <v>0.40039999999999998</v>
      </c>
      <c r="P5406" s="4">
        <v>0.50390000000000001</v>
      </c>
    </row>
    <row r="5407" spans="1:16" x14ac:dyDescent="0.25">
      <c r="A5407" t="s">
        <v>5159</v>
      </c>
      <c r="B5407" s="2">
        <v>0.05</v>
      </c>
      <c r="E5407" s="4" t="e">
        <v>#N/A</v>
      </c>
      <c r="F5407" s="4">
        <v>0.18</v>
      </c>
      <c r="K5407" s="4">
        <v>0.17</v>
      </c>
      <c r="L5407" s="4">
        <v>0.32090000000000002</v>
      </c>
      <c r="M5407" s="4">
        <v>0.52769999999999995</v>
      </c>
      <c r="N5407" s="4">
        <v>0.48</v>
      </c>
      <c r="O5407" s="4">
        <v>0.40039999999999998</v>
      </c>
      <c r="P5407" s="4">
        <v>0.50390000000000001</v>
      </c>
    </row>
    <row r="5408" spans="1:16" x14ac:dyDescent="0.25">
      <c r="A5408" t="s">
        <v>5160</v>
      </c>
      <c r="B5408" s="2">
        <v>0.05</v>
      </c>
      <c r="E5408" s="4" t="e">
        <v>#N/A</v>
      </c>
      <c r="F5408" s="4">
        <v>0.18</v>
      </c>
      <c r="K5408" s="4">
        <v>0.17</v>
      </c>
      <c r="L5408" s="4">
        <v>0.32090000000000002</v>
      </c>
      <c r="M5408" s="4">
        <v>0.52769999999999995</v>
      </c>
      <c r="N5408" s="4">
        <v>0.48</v>
      </c>
      <c r="O5408" s="4">
        <v>0.40039999999999998</v>
      </c>
      <c r="P5408" s="4">
        <v>0.50390000000000001</v>
      </c>
    </row>
    <row r="5409" spans="1:16" x14ac:dyDescent="0.25">
      <c r="A5409" t="s">
        <v>5161</v>
      </c>
      <c r="B5409" s="2">
        <v>0.05</v>
      </c>
      <c r="E5409" s="4" t="e">
        <v>#N/A</v>
      </c>
      <c r="F5409" s="4">
        <v>0.18</v>
      </c>
      <c r="K5409" s="4">
        <v>0.17</v>
      </c>
      <c r="L5409" s="4">
        <v>0.32090000000000002</v>
      </c>
      <c r="M5409" s="4">
        <v>0.52769999999999995</v>
      </c>
      <c r="N5409" s="4">
        <v>0.48</v>
      </c>
      <c r="O5409" s="4">
        <v>0.40039999999999998</v>
      </c>
      <c r="P5409" s="4">
        <v>0.50390000000000001</v>
      </c>
    </row>
    <row r="5410" spans="1:16" x14ac:dyDescent="0.25">
      <c r="A5410" t="s">
        <v>5162</v>
      </c>
      <c r="B5410" s="2">
        <v>0.05</v>
      </c>
      <c r="E5410" s="4" t="e">
        <v>#N/A</v>
      </c>
      <c r="F5410" s="4">
        <v>0.18</v>
      </c>
      <c r="K5410" s="4">
        <v>0.17</v>
      </c>
      <c r="L5410" s="4">
        <v>0.32090000000000002</v>
      </c>
      <c r="M5410" s="4">
        <v>0.52769999999999995</v>
      </c>
      <c r="N5410" s="4">
        <v>0.48</v>
      </c>
      <c r="O5410" s="4">
        <v>0.40039999999999998</v>
      </c>
      <c r="P5410" s="4">
        <v>0.50390000000000001</v>
      </c>
    </row>
    <row r="5411" spans="1:16" x14ac:dyDescent="0.25">
      <c r="A5411" t="s">
        <v>5163</v>
      </c>
      <c r="B5411" s="2">
        <v>0.05</v>
      </c>
      <c r="E5411" s="4" t="e">
        <v>#N/A</v>
      </c>
      <c r="F5411" s="4">
        <v>0.18</v>
      </c>
      <c r="K5411" s="4">
        <v>0.17</v>
      </c>
      <c r="L5411" s="4">
        <v>0.32090000000000002</v>
      </c>
      <c r="M5411" s="4">
        <v>0.52769999999999995</v>
      </c>
      <c r="N5411" s="4">
        <v>0.48</v>
      </c>
      <c r="O5411" s="4">
        <v>0.40039999999999998</v>
      </c>
      <c r="P5411" s="4">
        <v>0.50390000000000001</v>
      </c>
    </row>
    <row r="5412" spans="1:16" x14ac:dyDescent="0.25">
      <c r="A5412" t="s">
        <v>5164</v>
      </c>
      <c r="B5412" s="2">
        <v>0.05</v>
      </c>
      <c r="E5412" s="4" t="e">
        <v>#N/A</v>
      </c>
      <c r="F5412" s="4">
        <v>0.18</v>
      </c>
      <c r="K5412" s="4">
        <v>0.17</v>
      </c>
      <c r="L5412" s="4">
        <v>0.32090000000000002</v>
      </c>
      <c r="M5412" s="4">
        <v>0.52769999999999995</v>
      </c>
      <c r="N5412" s="4">
        <v>0.48</v>
      </c>
      <c r="O5412" s="4">
        <v>0.40039999999999998</v>
      </c>
      <c r="P5412" s="4">
        <v>0.50390000000000001</v>
      </c>
    </row>
    <row r="5413" spans="1:16" x14ac:dyDescent="0.25">
      <c r="A5413" t="s">
        <v>5165</v>
      </c>
      <c r="B5413" s="2">
        <v>0.05</v>
      </c>
      <c r="E5413" s="4" t="e">
        <v>#N/A</v>
      </c>
      <c r="F5413" s="4">
        <v>0.18</v>
      </c>
      <c r="K5413" s="4">
        <v>0.17</v>
      </c>
      <c r="L5413" s="4">
        <v>0.32090000000000002</v>
      </c>
      <c r="M5413" s="4">
        <v>0.52769999999999995</v>
      </c>
      <c r="N5413" s="4">
        <v>0.48</v>
      </c>
      <c r="O5413" s="4">
        <v>0.40039999999999998</v>
      </c>
      <c r="P5413" s="4">
        <v>0.50390000000000001</v>
      </c>
    </row>
    <row r="5414" spans="1:16" x14ac:dyDescent="0.25">
      <c r="A5414" t="s">
        <v>5166</v>
      </c>
      <c r="B5414" s="2">
        <v>0.05</v>
      </c>
      <c r="E5414" s="4" t="e">
        <v>#N/A</v>
      </c>
      <c r="F5414" s="4">
        <v>0.18</v>
      </c>
      <c r="K5414" s="4">
        <v>0.17</v>
      </c>
      <c r="L5414" s="4">
        <v>0.32090000000000002</v>
      </c>
      <c r="M5414" s="4">
        <v>0.52769999999999995</v>
      </c>
      <c r="N5414" s="4">
        <v>0.48</v>
      </c>
      <c r="O5414" s="4">
        <v>0.40039999999999998</v>
      </c>
      <c r="P5414" s="4">
        <v>0.50390000000000001</v>
      </c>
    </row>
    <row r="5415" spans="1:16" x14ac:dyDescent="0.25">
      <c r="A5415" t="s">
        <v>5167</v>
      </c>
      <c r="B5415" s="2">
        <v>0.05</v>
      </c>
      <c r="E5415" s="4" t="e">
        <v>#N/A</v>
      </c>
      <c r="F5415" s="4">
        <v>0.18</v>
      </c>
      <c r="K5415" s="4">
        <v>0.17</v>
      </c>
      <c r="L5415" s="4">
        <v>0.32090000000000002</v>
      </c>
      <c r="M5415" s="4">
        <v>0.52769999999999995</v>
      </c>
      <c r="N5415" s="4">
        <v>0.48</v>
      </c>
      <c r="O5415" s="4">
        <v>0.40039999999999998</v>
      </c>
      <c r="P5415" s="4">
        <v>0.50390000000000001</v>
      </c>
    </row>
    <row r="5416" spans="1:16" x14ac:dyDescent="0.25">
      <c r="A5416" t="s">
        <v>5168</v>
      </c>
      <c r="B5416" s="2">
        <v>0.05</v>
      </c>
      <c r="E5416" s="4" t="e">
        <v>#N/A</v>
      </c>
      <c r="F5416" s="4">
        <v>0.18</v>
      </c>
      <c r="K5416" s="4">
        <v>0.17</v>
      </c>
      <c r="L5416" s="4">
        <v>0.32090000000000002</v>
      </c>
      <c r="M5416" s="4">
        <v>0.52769999999999995</v>
      </c>
      <c r="N5416" s="4">
        <v>0.48</v>
      </c>
      <c r="O5416" s="4">
        <v>0.40039999999999998</v>
      </c>
      <c r="P5416" s="4">
        <v>0.50390000000000001</v>
      </c>
    </row>
    <row r="5417" spans="1:16" x14ac:dyDescent="0.25">
      <c r="A5417" t="s">
        <v>5169</v>
      </c>
      <c r="B5417" s="2">
        <v>0.05</v>
      </c>
      <c r="E5417" s="4" t="e">
        <v>#N/A</v>
      </c>
      <c r="F5417" s="4">
        <v>0.18</v>
      </c>
      <c r="K5417" s="4">
        <v>0.17</v>
      </c>
      <c r="L5417" s="4">
        <v>0.32090000000000002</v>
      </c>
      <c r="M5417" s="4">
        <v>0.52769999999999995</v>
      </c>
      <c r="N5417" s="4">
        <v>0.48</v>
      </c>
      <c r="O5417" s="4">
        <v>0.40039999999999998</v>
      </c>
      <c r="P5417" s="4">
        <v>0.50390000000000001</v>
      </c>
    </row>
    <row r="5418" spans="1:16" x14ac:dyDescent="0.25">
      <c r="A5418" t="s">
        <v>5170</v>
      </c>
      <c r="B5418" s="2">
        <v>0.05</v>
      </c>
      <c r="E5418" s="4" t="e">
        <v>#N/A</v>
      </c>
      <c r="F5418" s="4">
        <v>0.18</v>
      </c>
      <c r="K5418" s="4">
        <v>0.17</v>
      </c>
      <c r="L5418" s="4">
        <v>0.32090000000000002</v>
      </c>
      <c r="M5418" s="4">
        <v>0.52769999999999995</v>
      </c>
      <c r="N5418" s="4">
        <v>0.48</v>
      </c>
      <c r="O5418" s="4">
        <v>0.40039999999999998</v>
      </c>
      <c r="P5418" s="4">
        <v>0.50390000000000001</v>
      </c>
    </row>
    <row r="5419" spans="1:16" x14ac:dyDescent="0.25">
      <c r="A5419" t="s">
        <v>5171</v>
      </c>
      <c r="B5419" s="2">
        <v>0.05</v>
      </c>
      <c r="E5419" s="4" t="e">
        <v>#N/A</v>
      </c>
      <c r="F5419" s="4">
        <v>0.18</v>
      </c>
      <c r="K5419" s="4">
        <v>0.17</v>
      </c>
      <c r="L5419" s="4">
        <v>0.32090000000000002</v>
      </c>
      <c r="M5419" s="4">
        <v>0.52769999999999995</v>
      </c>
      <c r="N5419" s="4">
        <v>0.48</v>
      </c>
      <c r="O5419" s="4">
        <v>0.40039999999999998</v>
      </c>
      <c r="P5419" s="4">
        <v>0.50390000000000001</v>
      </c>
    </row>
    <row r="5420" spans="1:16" x14ac:dyDescent="0.25">
      <c r="A5420" t="s">
        <v>5172</v>
      </c>
      <c r="B5420" s="2">
        <v>0.05</v>
      </c>
      <c r="E5420" s="4" t="e">
        <v>#N/A</v>
      </c>
      <c r="F5420" s="4">
        <v>0.18</v>
      </c>
      <c r="K5420" s="4">
        <v>0.17</v>
      </c>
      <c r="L5420" s="4">
        <v>0.32090000000000002</v>
      </c>
      <c r="M5420" s="4">
        <v>0.52769999999999995</v>
      </c>
      <c r="N5420" s="4">
        <v>0.48</v>
      </c>
      <c r="O5420" s="4">
        <v>0.40039999999999998</v>
      </c>
      <c r="P5420" s="4">
        <v>0.50390000000000001</v>
      </c>
    </row>
    <row r="5421" spans="1:16" x14ac:dyDescent="0.25">
      <c r="A5421" t="s">
        <v>5173</v>
      </c>
      <c r="B5421" s="2">
        <v>0.05</v>
      </c>
      <c r="E5421" s="4" t="e">
        <v>#N/A</v>
      </c>
      <c r="F5421" s="4">
        <v>0.18</v>
      </c>
      <c r="K5421" s="4">
        <v>0.17</v>
      </c>
      <c r="L5421" s="4">
        <v>0.32090000000000002</v>
      </c>
      <c r="M5421" s="4">
        <v>0.52769999999999995</v>
      </c>
      <c r="N5421" s="4">
        <v>0.48</v>
      </c>
      <c r="O5421" s="4">
        <v>0.40039999999999998</v>
      </c>
      <c r="P5421" s="4">
        <v>0.50390000000000001</v>
      </c>
    </row>
    <row r="5422" spans="1:16" x14ac:dyDescent="0.25">
      <c r="A5422" t="s">
        <v>5174</v>
      </c>
      <c r="B5422" s="2">
        <v>0.05</v>
      </c>
      <c r="E5422" s="4" t="e">
        <v>#N/A</v>
      </c>
      <c r="F5422" s="4">
        <v>0.18</v>
      </c>
      <c r="K5422" s="4">
        <v>0.17</v>
      </c>
      <c r="L5422" s="4">
        <v>0.32090000000000002</v>
      </c>
      <c r="M5422" s="4">
        <v>0.52769999999999995</v>
      </c>
      <c r="N5422" s="4">
        <v>0.48</v>
      </c>
      <c r="O5422" s="4">
        <v>0.40039999999999998</v>
      </c>
      <c r="P5422" s="4">
        <v>0.50390000000000001</v>
      </c>
    </row>
    <row r="5423" spans="1:16" x14ac:dyDescent="0.25">
      <c r="A5423" t="s">
        <v>5175</v>
      </c>
      <c r="B5423" s="2">
        <v>0.05</v>
      </c>
      <c r="E5423" s="4" t="e">
        <v>#N/A</v>
      </c>
      <c r="F5423" s="4">
        <v>0.18</v>
      </c>
      <c r="K5423" s="4">
        <v>0.17</v>
      </c>
      <c r="L5423" s="4">
        <v>0.32090000000000002</v>
      </c>
      <c r="M5423" s="4">
        <v>0.52769999999999995</v>
      </c>
      <c r="N5423" s="4">
        <v>0.48</v>
      </c>
      <c r="O5423" s="4">
        <v>0.40039999999999998</v>
      </c>
      <c r="P5423" s="4">
        <v>0.50390000000000001</v>
      </c>
    </row>
    <row r="5424" spans="1:16" x14ac:dyDescent="0.25">
      <c r="A5424" t="s">
        <v>5176</v>
      </c>
      <c r="B5424" s="2">
        <v>0.05</v>
      </c>
      <c r="E5424" s="4" t="e">
        <v>#N/A</v>
      </c>
      <c r="F5424" s="4">
        <v>0.18</v>
      </c>
      <c r="K5424" s="4">
        <v>0.17</v>
      </c>
      <c r="L5424" s="4">
        <v>0.32090000000000002</v>
      </c>
      <c r="M5424" s="4">
        <v>0.52769999999999995</v>
      </c>
      <c r="N5424" s="4">
        <v>0.48</v>
      </c>
      <c r="O5424" s="4">
        <v>0.40039999999999998</v>
      </c>
      <c r="P5424" s="4">
        <v>0.50390000000000001</v>
      </c>
    </row>
    <row r="5425" spans="1:16" x14ac:dyDescent="0.25">
      <c r="A5425" t="s">
        <v>5177</v>
      </c>
      <c r="B5425" s="2">
        <v>0.05</v>
      </c>
      <c r="E5425" s="4" t="e">
        <v>#N/A</v>
      </c>
      <c r="F5425" s="4">
        <v>0.18</v>
      </c>
      <c r="K5425" s="4">
        <v>0.17</v>
      </c>
      <c r="L5425" s="4">
        <v>0.32090000000000002</v>
      </c>
      <c r="M5425" s="4">
        <v>0.52769999999999995</v>
      </c>
      <c r="N5425" s="4">
        <v>0.48</v>
      </c>
      <c r="O5425" s="4">
        <v>0.40039999999999998</v>
      </c>
      <c r="P5425" s="4">
        <v>0.50390000000000001</v>
      </c>
    </row>
    <row r="5426" spans="1:16" x14ac:dyDescent="0.25">
      <c r="A5426" t="s">
        <v>5178</v>
      </c>
      <c r="B5426" s="2">
        <v>0.05</v>
      </c>
      <c r="E5426" s="4" t="e">
        <v>#N/A</v>
      </c>
      <c r="F5426" s="4">
        <v>0.18</v>
      </c>
      <c r="K5426" s="4">
        <v>0.17</v>
      </c>
      <c r="L5426" s="4">
        <v>0.32090000000000002</v>
      </c>
      <c r="M5426" s="4">
        <v>0.52769999999999995</v>
      </c>
      <c r="N5426" s="4">
        <v>0.48</v>
      </c>
      <c r="O5426" s="4">
        <v>0.40039999999999998</v>
      </c>
      <c r="P5426" s="4">
        <v>0.50390000000000001</v>
      </c>
    </row>
    <row r="5427" spans="1:16" x14ac:dyDescent="0.25">
      <c r="A5427" t="s">
        <v>5179</v>
      </c>
      <c r="B5427" s="2">
        <v>0.05</v>
      </c>
      <c r="E5427" s="4" t="e">
        <v>#N/A</v>
      </c>
      <c r="F5427" s="4">
        <v>0.18</v>
      </c>
      <c r="K5427" s="4">
        <v>0.17</v>
      </c>
      <c r="L5427" s="4">
        <v>0.32090000000000002</v>
      </c>
      <c r="M5427" s="4">
        <v>0.52769999999999995</v>
      </c>
      <c r="N5427" s="4">
        <v>0.48</v>
      </c>
      <c r="O5427" s="4">
        <v>0.40039999999999998</v>
      </c>
      <c r="P5427" s="4">
        <v>0.50390000000000001</v>
      </c>
    </row>
    <row r="5428" spans="1:16" x14ac:dyDescent="0.25">
      <c r="A5428" t="s">
        <v>5180</v>
      </c>
      <c r="B5428" s="2">
        <v>0.05</v>
      </c>
      <c r="E5428" s="4" t="e">
        <v>#N/A</v>
      </c>
      <c r="F5428" s="4">
        <v>0.18</v>
      </c>
      <c r="K5428" s="4">
        <v>0.17</v>
      </c>
      <c r="L5428" s="4">
        <v>0.32090000000000002</v>
      </c>
      <c r="M5428" s="4">
        <v>0.52769999999999995</v>
      </c>
      <c r="N5428" s="4">
        <v>0.48</v>
      </c>
      <c r="O5428" s="4">
        <v>0.40039999999999998</v>
      </c>
      <c r="P5428" s="4">
        <v>0.50390000000000001</v>
      </c>
    </row>
    <row r="5429" spans="1:16" x14ac:dyDescent="0.25">
      <c r="A5429" t="s">
        <v>5181</v>
      </c>
      <c r="B5429" s="2">
        <v>0.05</v>
      </c>
      <c r="E5429" s="4" t="e">
        <v>#N/A</v>
      </c>
      <c r="F5429" s="4">
        <v>0.18</v>
      </c>
      <c r="K5429" s="4">
        <v>0.17</v>
      </c>
      <c r="L5429" s="4">
        <v>0.32090000000000002</v>
      </c>
      <c r="M5429" s="4">
        <v>0.52769999999999995</v>
      </c>
      <c r="N5429" s="4">
        <v>0.48</v>
      </c>
      <c r="O5429" s="4">
        <v>0.40039999999999998</v>
      </c>
      <c r="P5429" s="4">
        <v>0.50390000000000001</v>
      </c>
    </row>
    <row r="5430" spans="1:16" x14ac:dyDescent="0.25">
      <c r="A5430" t="s">
        <v>5182</v>
      </c>
      <c r="B5430" s="2">
        <v>0.05</v>
      </c>
      <c r="E5430" s="4" t="e">
        <v>#N/A</v>
      </c>
      <c r="F5430" s="4">
        <v>0.18</v>
      </c>
      <c r="K5430" s="4">
        <v>0.17</v>
      </c>
      <c r="L5430" s="4">
        <v>0.32090000000000002</v>
      </c>
      <c r="M5430" s="4">
        <v>0.52769999999999995</v>
      </c>
      <c r="N5430" s="4">
        <v>0.48</v>
      </c>
      <c r="O5430" s="4">
        <v>0.40039999999999998</v>
      </c>
      <c r="P5430" s="4">
        <v>0.50390000000000001</v>
      </c>
    </row>
    <row r="5431" spans="1:16" x14ac:dyDescent="0.25">
      <c r="A5431" t="s">
        <v>5183</v>
      </c>
      <c r="B5431" s="2">
        <v>0.05</v>
      </c>
      <c r="E5431" s="4" t="e">
        <v>#N/A</v>
      </c>
      <c r="F5431" s="4">
        <v>0.18</v>
      </c>
      <c r="K5431" s="4">
        <v>0.17</v>
      </c>
      <c r="L5431" s="4">
        <v>0.32090000000000002</v>
      </c>
      <c r="M5431" s="4">
        <v>0.52769999999999995</v>
      </c>
      <c r="N5431" s="4">
        <v>0.48</v>
      </c>
      <c r="O5431" s="4">
        <v>0.40039999999999998</v>
      </c>
      <c r="P5431" s="4">
        <v>0.50390000000000001</v>
      </c>
    </row>
    <row r="5432" spans="1:16" x14ac:dyDescent="0.25">
      <c r="A5432" t="s">
        <v>5184</v>
      </c>
      <c r="B5432" s="2">
        <v>0.05</v>
      </c>
      <c r="E5432" s="4" t="e">
        <v>#N/A</v>
      </c>
      <c r="F5432" s="4">
        <v>0.18</v>
      </c>
      <c r="K5432" s="4">
        <v>0.17</v>
      </c>
      <c r="L5432" s="4">
        <v>0.32090000000000002</v>
      </c>
      <c r="M5432" s="4">
        <v>0.52769999999999995</v>
      </c>
      <c r="N5432" s="4">
        <v>0.48</v>
      </c>
      <c r="O5432" s="4">
        <v>0.40039999999999998</v>
      </c>
      <c r="P5432" s="4">
        <v>0.50390000000000001</v>
      </c>
    </row>
    <row r="5433" spans="1:16" x14ac:dyDescent="0.25">
      <c r="A5433" t="s">
        <v>5185</v>
      </c>
      <c r="B5433" s="2">
        <v>0.05</v>
      </c>
      <c r="E5433" s="4" t="e">
        <v>#N/A</v>
      </c>
      <c r="F5433" s="4">
        <v>0.18</v>
      </c>
      <c r="K5433" s="4">
        <v>0.17</v>
      </c>
      <c r="L5433" s="4">
        <v>0.32090000000000002</v>
      </c>
      <c r="M5433" s="4">
        <v>0.52769999999999995</v>
      </c>
      <c r="N5433" s="4">
        <v>0.48</v>
      </c>
      <c r="O5433" s="4">
        <v>0.40039999999999998</v>
      </c>
      <c r="P5433" s="4">
        <v>0.50390000000000001</v>
      </c>
    </row>
    <row r="5434" spans="1:16" x14ac:dyDescent="0.25">
      <c r="A5434" t="s">
        <v>5186</v>
      </c>
      <c r="B5434" s="2">
        <v>0.05</v>
      </c>
      <c r="E5434" s="4" t="e">
        <v>#N/A</v>
      </c>
      <c r="F5434" s="4">
        <v>0.18</v>
      </c>
      <c r="K5434" s="4">
        <v>0.17</v>
      </c>
      <c r="L5434" s="4">
        <v>0.32090000000000002</v>
      </c>
      <c r="M5434" s="4">
        <v>0.52769999999999995</v>
      </c>
      <c r="N5434" s="4">
        <v>0.48</v>
      </c>
      <c r="O5434" s="4">
        <v>0.40039999999999998</v>
      </c>
      <c r="P5434" s="4">
        <v>0.50390000000000001</v>
      </c>
    </row>
    <row r="5435" spans="1:16" x14ac:dyDescent="0.25">
      <c r="A5435" t="s">
        <v>5187</v>
      </c>
      <c r="B5435" s="2">
        <v>0.05</v>
      </c>
      <c r="E5435" s="4" t="e">
        <v>#N/A</v>
      </c>
      <c r="F5435" s="4">
        <v>0.18</v>
      </c>
      <c r="K5435" s="4">
        <v>0.17</v>
      </c>
      <c r="L5435" s="4">
        <v>0.32090000000000002</v>
      </c>
      <c r="M5435" s="4">
        <v>0.52769999999999995</v>
      </c>
      <c r="N5435" s="4">
        <v>0.48</v>
      </c>
      <c r="O5435" s="4">
        <v>0.40039999999999998</v>
      </c>
      <c r="P5435" s="4">
        <v>0.50390000000000001</v>
      </c>
    </row>
    <row r="5436" spans="1:16" x14ac:dyDescent="0.25">
      <c r="A5436" t="s">
        <v>5188</v>
      </c>
      <c r="B5436" s="2">
        <v>0.05</v>
      </c>
      <c r="E5436" s="4" t="e">
        <v>#N/A</v>
      </c>
      <c r="F5436" s="4">
        <v>0.18</v>
      </c>
      <c r="K5436" s="4">
        <v>0.17</v>
      </c>
      <c r="L5436" s="4">
        <v>0.32090000000000002</v>
      </c>
      <c r="M5436" s="4">
        <v>0.52769999999999995</v>
      </c>
      <c r="N5436" s="4">
        <v>0.48</v>
      </c>
      <c r="O5436" s="4">
        <v>0.40039999999999998</v>
      </c>
      <c r="P5436" s="4">
        <v>0.50390000000000001</v>
      </c>
    </row>
    <row r="5437" spans="1:16" x14ac:dyDescent="0.25">
      <c r="A5437" t="s">
        <v>5189</v>
      </c>
      <c r="B5437" s="2">
        <v>0.05</v>
      </c>
      <c r="E5437" s="4" t="e">
        <v>#N/A</v>
      </c>
      <c r="F5437" s="4">
        <v>0.18</v>
      </c>
      <c r="K5437" s="4">
        <v>0.17</v>
      </c>
      <c r="L5437" s="4">
        <v>0.32090000000000002</v>
      </c>
      <c r="M5437" s="4">
        <v>0.52769999999999995</v>
      </c>
      <c r="N5437" s="4">
        <v>0.48</v>
      </c>
      <c r="O5437" s="4">
        <v>0.40039999999999998</v>
      </c>
      <c r="P5437" s="4">
        <v>0.50390000000000001</v>
      </c>
    </row>
    <row r="5438" spans="1:16" x14ac:dyDescent="0.25">
      <c r="A5438" t="s">
        <v>5190</v>
      </c>
      <c r="B5438" s="2">
        <v>0.05</v>
      </c>
      <c r="E5438" s="4" t="e">
        <v>#N/A</v>
      </c>
      <c r="F5438" s="4">
        <v>0.18</v>
      </c>
      <c r="K5438" s="4">
        <v>0.17</v>
      </c>
      <c r="L5438" s="4">
        <v>0.32090000000000002</v>
      </c>
      <c r="M5438" s="4">
        <v>0.52769999999999995</v>
      </c>
      <c r="N5438" s="4">
        <v>0.48</v>
      </c>
      <c r="O5438" s="4">
        <v>0.40039999999999998</v>
      </c>
      <c r="P5438" s="4">
        <v>0.50390000000000001</v>
      </c>
    </row>
    <row r="5439" spans="1:16" x14ac:dyDescent="0.25">
      <c r="A5439" t="s">
        <v>5191</v>
      </c>
      <c r="B5439" s="2">
        <v>0.05</v>
      </c>
      <c r="E5439" s="4" t="e">
        <v>#N/A</v>
      </c>
      <c r="F5439" s="4">
        <v>0.18</v>
      </c>
      <c r="K5439" s="4">
        <v>0.17</v>
      </c>
      <c r="L5439" s="4">
        <v>0.32090000000000002</v>
      </c>
      <c r="M5439" s="4">
        <v>0.52769999999999995</v>
      </c>
      <c r="N5439" s="4">
        <v>0.48</v>
      </c>
      <c r="O5439" s="4">
        <v>0.40039999999999998</v>
      </c>
      <c r="P5439" s="4">
        <v>0.50390000000000001</v>
      </c>
    </row>
    <row r="5440" spans="1:16" x14ac:dyDescent="0.25">
      <c r="A5440" t="s">
        <v>5192</v>
      </c>
      <c r="B5440" s="2">
        <v>0.05</v>
      </c>
      <c r="E5440" s="4" t="e">
        <v>#N/A</v>
      </c>
      <c r="F5440" s="4">
        <v>0.18</v>
      </c>
      <c r="K5440" s="4">
        <v>0.17</v>
      </c>
      <c r="L5440" s="4">
        <v>0.32090000000000002</v>
      </c>
      <c r="M5440" s="4">
        <v>0.52769999999999995</v>
      </c>
      <c r="N5440" s="4">
        <v>0.48</v>
      </c>
      <c r="O5440" s="4">
        <v>0.40039999999999998</v>
      </c>
      <c r="P5440" s="4">
        <v>0.50390000000000001</v>
      </c>
    </row>
    <row r="5441" spans="1:16" x14ac:dyDescent="0.25">
      <c r="A5441" t="s">
        <v>5193</v>
      </c>
      <c r="B5441" s="2">
        <v>0.05</v>
      </c>
      <c r="E5441" s="4" t="e">
        <v>#N/A</v>
      </c>
      <c r="F5441" s="4">
        <v>0.18</v>
      </c>
      <c r="K5441" s="4">
        <v>0.17</v>
      </c>
      <c r="L5441" s="4">
        <v>0.32090000000000002</v>
      </c>
      <c r="M5441" s="4">
        <v>0.52769999999999995</v>
      </c>
      <c r="N5441" s="4">
        <v>0.48</v>
      </c>
      <c r="O5441" s="4">
        <v>0.40039999999999998</v>
      </c>
      <c r="P5441" s="4">
        <v>0.50390000000000001</v>
      </c>
    </row>
    <row r="5442" spans="1:16" x14ac:dyDescent="0.25">
      <c r="A5442" t="s">
        <v>5194</v>
      </c>
      <c r="B5442" s="2">
        <v>0.05</v>
      </c>
      <c r="E5442" s="4" t="e">
        <v>#N/A</v>
      </c>
      <c r="F5442" s="4">
        <v>0.18</v>
      </c>
      <c r="K5442" s="4">
        <v>0.17</v>
      </c>
      <c r="L5442" s="4">
        <v>0.32090000000000002</v>
      </c>
      <c r="M5442" s="4">
        <v>0.52769999999999995</v>
      </c>
      <c r="N5442" s="4">
        <v>0.48</v>
      </c>
      <c r="O5442" s="4">
        <v>0.40039999999999998</v>
      </c>
      <c r="P5442" s="4">
        <v>0.50390000000000001</v>
      </c>
    </row>
    <row r="5443" spans="1:16" x14ac:dyDescent="0.25">
      <c r="A5443" t="s">
        <v>5195</v>
      </c>
      <c r="B5443" s="2">
        <v>0.05</v>
      </c>
      <c r="E5443" s="4" t="e">
        <v>#N/A</v>
      </c>
      <c r="F5443" s="4">
        <v>0.18</v>
      </c>
      <c r="K5443" s="4">
        <v>0.17</v>
      </c>
      <c r="L5443" s="4">
        <v>0.32090000000000002</v>
      </c>
      <c r="M5443" s="4">
        <v>0.52769999999999995</v>
      </c>
      <c r="N5443" s="4">
        <v>0.48</v>
      </c>
      <c r="O5443" s="4">
        <v>0.40039999999999998</v>
      </c>
      <c r="P5443" s="4">
        <v>0.50390000000000001</v>
      </c>
    </row>
    <row r="5444" spans="1:16" x14ac:dyDescent="0.25">
      <c r="A5444" t="s">
        <v>5196</v>
      </c>
      <c r="B5444" s="2">
        <v>0.05</v>
      </c>
      <c r="E5444" s="4" t="e">
        <v>#N/A</v>
      </c>
      <c r="F5444" s="4">
        <v>0.18</v>
      </c>
      <c r="K5444" s="4">
        <v>0.17</v>
      </c>
      <c r="L5444" s="4">
        <v>0.32090000000000002</v>
      </c>
      <c r="M5444" s="4">
        <v>0.52769999999999995</v>
      </c>
      <c r="N5444" s="4">
        <v>0.48</v>
      </c>
      <c r="O5444" s="4">
        <v>0.40039999999999998</v>
      </c>
      <c r="P5444" s="4">
        <v>0.50390000000000001</v>
      </c>
    </row>
    <row r="5445" spans="1:16" x14ac:dyDescent="0.25">
      <c r="A5445" t="s">
        <v>5197</v>
      </c>
      <c r="B5445" s="2">
        <v>0.05</v>
      </c>
      <c r="E5445" s="4" t="e">
        <v>#N/A</v>
      </c>
      <c r="F5445" s="4">
        <v>0.18</v>
      </c>
      <c r="K5445" s="4">
        <v>0.17</v>
      </c>
      <c r="L5445" s="4">
        <v>0.32090000000000002</v>
      </c>
      <c r="M5445" s="4">
        <v>0.52769999999999995</v>
      </c>
      <c r="N5445" s="4">
        <v>0.48</v>
      </c>
      <c r="O5445" s="4">
        <v>0.40039999999999998</v>
      </c>
      <c r="P5445" s="4">
        <v>0.50390000000000001</v>
      </c>
    </row>
    <row r="5446" spans="1:16" x14ac:dyDescent="0.25">
      <c r="A5446" t="s">
        <v>5198</v>
      </c>
      <c r="B5446" s="2">
        <v>0.05</v>
      </c>
      <c r="E5446" s="4" t="e">
        <v>#N/A</v>
      </c>
      <c r="F5446" s="4">
        <v>0.18</v>
      </c>
      <c r="K5446" s="4">
        <v>0.17</v>
      </c>
      <c r="L5446" s="4">
        <v>0.32090000000000002</v>
      </c>
      <c r="M5446" s="4">
        <v>0.52769999999999995</v>
      </c>
      <c r="N5446" s="4">
        <v>0.48</v>
      </c>
      <c r="O5446" s="4">
        <v>0.40039999999999998</v>
      </c>
      <c r="P5446" s="4">
        <v>0.50390000000000001</v>
      </c>
    </row>
    <row r="5447" spans="1:16" x14ac:dyDescent="0.25">
      <c r="A5447" t="s">
        <v>5199</v>
      </c>
      <c r="B5447" s="2">
        <v>0.05</v>
      </c>
      <c r="E5447" s="4" t="e">
        <v>#N/A</v>
      </c>
      <c r="F5447" s="4">
        <v>0.18</v>
      </c>
      <c r="K5447" s="4">
        <v>0.17</v>
      </c>
      <c r="L5447" s="4">
        <v>0.32090000000000002</v>
      </c>
      <c r="M5447" s="4">
        <v>0.52769999999999995</v>
      </c>
      <c r="N5447" s="4">
        <v>0.48</v>
      </c>
      <c r="O5447" s="4">
        <v>0.40039999999999998</v>
      </c>
      <c r="P5447" s="4">
        <v>0.50390000000000001</v>
      </c>
    </row>
    <row r="5448" spans="1:16" x14ac:dyDescent="0.25">
      <c r="A5448" t="s">
        <v>5200</v>
      </c>
      <c r="B5448" s="2">
        <v>0.05</v>
      </c>
      <c r="E5448" s="4" t="e">
        <v>#N/A</v>
      </c>
      <c r="F5448" s="4">
        <v>0.18</v>
      </c>
      <c r="K5448" s="4">
        <v>0.17</v>
      </c>
      <c r="L5448" s="4">
        <v>0.32090000000000002</v>
      </c>
      <c r="M5448" s="4">
        <v>0.52769999999999995</v>
      </c>
      <c r="N5448" s="4">
        <v>0.48</v>
      </c>
      <c r="O5448" s="4">
        <v>0.40039999999999998</v>
      </c>
      <c r="P5448" s="4">
        <v>0.50390000000000001</v>
      </c>
    </row>
    <row r="5449" spans="1:16" x14ac:dyDescent="0.25">
      <c r="A5449" t="s">
        <v>5201</v>
      </c>
      <c r="B5449" s="2">
        <v>0.05</v>
      </c>
      <c r="E5449" s="4" t="e">
        <v>#N/A</v>
      </c>
      <c r="F5449" s="4">
        <v>0.18</v>
      </c>
      <c r="K5449" s="4">
        <v>0.17</v>
      </c>
      <c r="L5449" s="4">
        <v>0.32090000000000002</v>
      </c>
      <c r="M5449" s="4">
        <v>0.52769999999999995</v>
      </c>
      <c r="N5449" s="4">
        <v>0.48</v>
      </c>
      <c r="O5449" s="4">
        <v>0.40039999999999998</v>
      </c>
      <c r="P5449" s="4">
        <v>0.50390000000000001</v>
      </c>
    </row>
    <row r="5450" spans="1:16" x14ac:dyDescent="0.25">
      <c r="A5450" t="s">
        <v>5202</v>
      </c>
      <c r="B5450" s="2">
        <v>0.05</v>
      </c>
      <c r="E5450" s="4" t="e">
        <v>#N/A</v>
      </c>
      <c r="F5450" s="4">
        <v>0.18</v>
      </c>
      <c r="K5450" s="4">
        <v>0.17</v>
      </c>
      <c r="L5450" s="4">
        <v>0.32090000000000002</v>
      </c>
      <c r="M5450" s="4">
        <v>0.52769999999999995</v>
      </c>
      <c r="N5450" s="4">
        <v>0.48</v>
      </c>
      <c r="O5450" s="4">
        <v>0.40039999999999998</v>
      </c>
      <c r="P5450" s="4">
        <v>0.50390000000000001</v>
      </c>
    </row>
    <row r="5451" spans="1:16" x14ac:dyDescent="0.25">
      <c r="A5451" t="s">
        <v>5203</v>
      </c>
      <c r="B5451" s="2">
        <v>0.05</v>
      </c>
      <c r="E5451" s="4" t="e">
        <v>#N/A</v>
      </c>
      <c r="F5451" s="4">
        <v>0.18</v>
      </c>
      <c r="K5451" s="4">
        <v>0.17</v>
      </c>
      <c r="L5451" s="4">
        <v>0.32090000000000002</v>
      </c>
      <c r="M5451" s="4">
        <v>0.52769999999999995</v>
      </c>
      <c r="N5451" s="4">
        <v>0.48</v>
      </c>
      <c r="O5451" s="4">
        <v>0.40039999999999998</v>
      </c>
      <c r="P5451" s="4">
        <v>0.50390000000000001</v>
      </c>
    </row>
    <row r="5452" spans="1:16" x14ac:dyDescent="0.25">
      <c r="A5452" t="s">
        <v>5204</v>
      </c>
      <c r="B5452" s="2">
        <v>0.05</v>
      </c>
      <c r="E5452" s="4" t="e">
        <v>#N/A</v>
      </c>
      <c r="F5452" s="4">
        <v>0.18</v>
      </c>
      <c r="K5452" s="4">
        <v>0.17</v>
      </c>
      <c r="L5452" s="4">
        <v>0.32090000000000002</v>
      </c>
      <c r="M5452" s="4">
        <v>0.52769999999999995</v>
      </c>
      <c r="N5452" s="4">
        <v>0.48</v>
      </c>
      <c r="O5452" s="4">
        <v>0.40039999999999998</v>
      </c>
      <c r="P5452" s="4">
        <v>0.50390000000000001</v>
      </c>
    </row>
    <row r="5453" spans="1:16" x14ac:dyDescent="0.25">
      <c r="A5453" t="s">
        <v>5205</v>
      </c>
      <c r="B5453" s="2">
        <v>0.05</v>
      </c>
      <c r="E5453" s="4" t="e">
        <v>#N/A</v>
      </c>
      <c r="F5453" s="4">
        <v>0.18</v>
      </c>
      <c r="K5453" s="4">
        <v>0.17</v>
      </c>
      <c r="L5453" s="4">
        <v>0.32090000000000002</v>
      </c>
      <c r="M5453" s="4">
        <v>0.52769999999999995</v>
      </c>
      <c r="N5453" s="4">
        <v>0.48</v>
      </c>
      <c r="O5453" s="4">
        <v>0.40039999999999998</v>
      </c>
      <c r="P5453" s="4">
        <v>0.50390000000000001</v>
      </c>
    </row>
    <row r="5454" spans="1:16" x14ac:dyDescent="0.25">
      <c r="A5454" t="s">
        <v>5206</v>
      </c>
      <c r="B5454" s="2">
        <v>0.05</v>
      </c>
      <c r="E5454" s="4" t="e">
        <v>#N/A</v>
      </c>
      <c r="F5454" s="4">
        <v>0.18</v>
      </c>
      <c r="K5454" s="4">
        <v>0.17</v>
      </c>
      <c r="L5454" s="4">
        <v>0.32090000000000002</v>
      </c>
      <c r="M5454" s="4">
        <v>0.52769999999999995</v>
      </c>
      <c r="N5454" s="4">
        <v>0.48</v>
      </c>
      <c r="O5454" s="4">
        <v>0.40039999999999998</v>
      </c>
      <c r="P5454" s="4">
        <v>0.50390000000000001</v>
      </c>
    </row>
    <row r="5455" spans="1:16" x14ac:dyDescent="0.25">
      <c r="A5455" t="s">
        <v>5207</v>
      </c>
      <c r="B5455" s="2">
        <v>0.05</v>
      </c>
      <c r="E5455" s="4" t="e">
        <v>#N/A</v>
      </c>
      <c r="F5455" s="4">
        <v>0.18</v>
      </c>
      <c r="K5455" s="4">
        <v>0.17</v>
      </c>
      <c r="L5455" s="4">
        <v>0.32090000000000002</v>
      </c>
      <c r="M5455" s="4">
        <v>0.52769999999999995</v>
      </c>
      <c r="N5455" s="4">
        <v>0.48</v>
      </c>
      <c r="O5455" s="4">
        <v>0.40039999999999998</v>
      </c>
      <c r="P5455" s="4">
        <v>0.50390000000000001</v>
      </c>
    </row>
    <row r="5456" spans="1:16" x14ac:dyDescent="0.25">
      <c r="A5456" t="s">
        <v>5208</v>
      </c>
      <c r="B5456" s="2">
        <v>0.05</v>
      </c>
      <c r="E5456" s="4" t="e">
        <v>#N/A</v>
      </c>
      <c r="F5456" s="4">
        <v>0.18</v>
      </c>
      <c r="K5456" s="4">
        <v>0.17</v>
      </c>
      <c r="L5456" s="4">
        <v>0.32090000000000002</v>
      </c>
      <c r="M5456" s="4">
        <v>0.52769999999999995</v>
      </c>
      <c r="N5456" s="4">
        <v>0.48</v>
      </c>
      <c r="O5456" s="4">
        <v>0.40039999999999998</v>
      </c>
      <c r="P5456" s="4">
        <v>0.50390000000000001</v>
      </c>
    </row>
    <row r="5457" spans="1:16" x14ac:dyDescent="0.25">
      <c r="A5457" t="s">
        <v>5209</v>
      </c>
      <c r="B5457" s="2">
        <v>0.05</v>
      </c>
      <c r="E5457" s="4" t="e">
        <v>#N/A</v>
      </c>
      <c r="F5457" s="4">
        <v>0.18</v>
      </c>
      <c r="K5457" s="4">
        <v>0.17</v>
      </c>
      <c r="L5457" s="4">
        <v>0.32090000000000002</v>
      </c>
      <c r="M5457" s="4">
        <v>0.52769999999999995</v>
      </c>
      <c r="N5457" s="4">
        <v>0.48</v>
      </c>
      <c r="O5457" s="4">
        <v>0.40039999999999998</v>
      </c>
      <c r="P5457" s="4">
        <v>0.50390000000000001</v>
      </c>
    </row>
    <row r="5458" spans="1:16" x14ac:dyDescent="0.25">
      <c r="A5458" t="s">
        <v>5210</v>
      </c>
      <c r="B5458" s="2">
        <v>0.05</v>
      </c>
      <c r="E5458" s="4" t="e">
        <v>#N/A</v>
      </c>
      <c r="F5458" s="4">
        <v>0.18</v>
      </c>
      <c r="K5458" s="4">
        <v>0.17</v>
      </c>
      <c r="L5458" s="4">
        <v>0.32090000000000002</v>
      </c>
      <c r="M5458" s="4">
        <v>0.52769999999999995</v>
      </c>
      <c r="N5458" s="4">
        <v>0.48</v>
      </c>
      <c r="O5458" s="4">
        <v>0.40039999999999998</v>
      </c>
      <c r="P5458" s="4">
        <v>0.50390000000000001</v>
      </c>
    </row>
    <row r="5459" spans="1:16" x14ac:dyDescent="0.25">
      <c r="A5459" t="s">
        <v>5211</v>
      </c>
      <c r="B5459" s="2">
        <v>0.05</v>
      </c>
      <c r="E5459" s="4" t="e">
        <v>#N/A</v>
      </c>
      <c r="F5459" s="4">
        <v>0.18</v>
      </c>
      <c r="K5459" s="4">
        <v>0.17</v>
      </c>
      <c r="L5459" s="4">
        <v>0.32090000000000002</v>
      </c>
      <c r="M5459" s="4">
        <v>0.52769999999999995</v>
      </c>
      <c r="N5459" s="4">
        <v>0.48</v>
      </c>
      <c r="O5459" s="4">
        <v>0.40039999999999998</v>
      </c>
      <c r="P5459" s="4">
        <v>0.50390000000000001</v>
      </c>
    </row>
    <row r="5460" spans="1:16" x14ac:dyDescent="0.25">
      <c r="A5460" t="s">
        <v>5212</v>
      </c>
      <c r="B5460" s="2">
        <v>0.05</v>
      </c>
      <c r="E5460" s="4" t="e">
        <v>#N/A</v>
      </c>
      <c r="F5460" s="4">
        <v>0.18</v>
      </c>
      <c r="K5460" s="4">
        <v>0.17</v>
      </c>
      <c r="L5460" s="4">
        <v>0.32090000000000002</v>
      </c>
      <c r="M5460" s="4">
        <v>0.52769999999999995</v>
      </c>
      <c r="N5460" s="4">
        <v>0.48</v>
      </c>
      <c r="O5460" s="4">
        <v>0.40039999999999998</v>
      </c>
      <c r="P5460" s="4">
        <v>0.50390000000000001</v>
      </c>
    </row>
    <row r="5461" spans="1:16" x14ac:dyDescent="0.25">
      <c r="A5461" t="s">
        <v>5213</v>
      </c>
      <c r="B5461" s="2">
        <v>0.05</v>
      </c>
      <c r="E5461" s="4" t="e">
        <v>#N/A</v>
      </c>
      <c r="F5461" s="4">
        <v>0.18</v>
      </c>
      <c r="K5461" s="4">
        <v>0.17</v>
      </c>
      <c r="L5461" s="4">
        <v>0.32090000000000002</v>
      </c>
      <c r="M5461" s="4">
        <v>0.52769999999999995</v>
      </c>
      <c r="N5461" s="4">
        <v>0.48</v>
      </c>
      <c r="O5461" s="4">
        <v>0.40039999999999998</v>
      </c>
      <c r="P5461" s="4">
        <v>0.50390000000000001</v>
      </c>
    </row>
    <row r="5462" spans="1:16" x14ac:dyDescent="0.25">
      <c r="A5462" t="s">
        <v>5214</v>
      </c>
      <c r="B5462" s="2">
        <v>0.05</v>
      </c>
      <c r="E5462" s="4" t="e">
        <v>#N/A</v>
      </c>
      <c r="F5462" s="4">
        <v>0.18</v>
      </c>
      <c r="K5462" s="4">
        <v>0.17</v>
      </c>
      <c r="L5462" s="4">
        <v>0.32090000000000002</v>
      </c>
      <c r="M5462" s="4">
        <v>0.52769999999999995</v>
      </c>
      <c r="N5462" s="4">
        <v>0.48</v>
      </c>
      <c r="O5462" s="4">
        <v>0.40039999999999998</v>
      </c>
      <c r="P5462" s="4">
        <v>0.50390000000000001</v>
      </c>
    </row>
    <row r="5463" spans="1:16" x14ac:dyDescent="0.25">
      <c r="A5463" t="s">
        <v>5215</v>
      </c>
      <c r="B5463" s="2">
        <v>0.05</v>
      </c>
      <c r="E5463" s="4" t="e">
        <v>#N/A</v>
      </c>
      <c r="F5463" s="4">
        <v>0.18</v>
      </c>
      <c r="K5463" s="4">
        <v>0.17</v>
      </c>
      <c r="L5463" s="4">
        <v>0.32090000000000002</v>
      </c>
      <c r="M5463" s="4">
        <v>0.52769999999999995</v>
      </c>
      <c r="N5463" s="4">
        <v>0.48</v>
      </c>
      <c r="O5463" s="4">
        <v>0.40039999999999998</v>
      </c>
      <c r="P5463" s="4">
        <v>0.50390000000000001</v>
      </c>
    </row>
    <row r="5464" spans="1:16" x14ac:dyDescent="0.25">
      <c r="A5464" t="s">
        <v>5216</v>
      </c>
      <c r="B5464" s="2">
        <v>0.05</v>
      </c>
      <c r="E5464" s="4" t="e">
        <v>#N/A</v>
      </c>
      <c r="F5464" s="4">
        <v>0.18</v>
      </c>
      <c r="K5464" s="4">
        <v>0.17</v>
      </c>
      <c r="L5464" s="4">
        <v>0.32090000000000002</v>
      </c>
      <c r="M5464" s="4">
        <v>0.52769999999999995</v>
      </c>
      <c r="N5464" s="4">
        <v>0.48</v>
      </c>
      <c r="O5464" s="4">
        <v>0.40039999999999998</v>
      </c>
      <c r="P5464" s="4">
        <v>0.50390000000000001</v>
      </c>
    </row>
    <row r="5465" spans="1:16" x14ac:dyDescent="0.25">
      <c r="A5465" t="s">
        <v>5217</v>
      </c>
      <c r="B5465" s="2">
        <v>0.05</v>
      </c>
      <c r="E5465" s="4" t="e">
        <v>#N/A</v>
      </c>
      <c r="F5465" s="4">
        <v>0.18</v>
      </c>
      <c r="K5465" s="4">
        <v>0.17</v>
      </c>
      <c r="L5465" s="4">
        <v>0.32090000000000002</v>
      </c>
      <c r="M5465" s="4">
        <v>0.52769999999999995</v>
      </c>
      <c r="N5465" s="4">
        <v>0.48</v>
      </c>
      <c r="O5465" s="4">
        <v>0.40039999999999998</v>
      </c>
      <c r="P5465" s="4">
        <v>0.50390000000000001</v>
      </c>
    </row>
    <row r="5466" spans="1:16" x14ac:dyDescent="0.25">
      <c r="A5466" t="s">
        <v>5218</v>
      </c>
      <c r="B5466" s="2">
        <v>0.05</v>
      </c>
      <c r="E5466" s="4" t="e">
        <v>#N/A</v>
      </c>
      <c r="F5466" s="4">
        <v>0.18</v>
      </c>
      <c r="K5466" s="4">
        <v>0.17</v>
      </c>
      <c r="L5466" s="4">
        <v>0.32090000000000002</v>
      </c>
      <c r="M5466" s="4">
        <v>0.52769999999999995</v>
      </c>
      <c r="N5466" s="4">
        <v>0.48</v>
      </c>
      <c r="O5466" s="4">
        <v>0.40039999999999998</v>
      </c>
      <c r="P5466" s="4">
        <v>0.50390000000000001</v>
      </c>
    </row>
    <row r="5467" spans="1:16" x14ac:dyDescent="0.25">
      <c r="A5467" t="s">
        <v>5219</v>
      </c>
      <c r="B5467" s="2">
        <v>0.05</v>
      </c>
      <c r="E5467" s="4" t="e">
        <v>#N/A</v>
      </c>
      <c r="F5467" s="4">
        <v>0.18</v>
      </c>
      <c r="K5467" s="4">
        <v>0.17</v>
      </c>
      <c r="L5467" s="4">
        <v>0.32090000000000002</v>
      </c>
      <c r="M5467" s="4">
        <v>0.52769999999999995</v>
      </c>
      <c r="N5467" s="4">
        <v>0.48</v>
      </c>
      <c r="O5467" s="4">
        <v>0.40039999999999998</v>
      </c>
      <c r="P5467" s="4">
        <v>0.50390000000000001</v>
      </c>
    </row>
    <row r="5468" spans="1:16" x14ac:dyDescent="0.25">
      <c r="A5468" t="s">
        <v>5220</v>
      </c>
      <c r="B5468" s="2">
        <v>0.05</v>
      </c>
      <c r="E5468" s="4" t="e">
        <v>#N/A</v>
      </c>
      <c r="F5468" s="4">
        <v>0.18</v>
      </c>
      <c r="K5468" s="4">
        <v>0.17</v>
      </c>
      <c r="L5468" s="4">
        <v>0.32090000000000002</v>
      </c>
      <c r="M5468" s="4">
        <v>0.52769999999999995</v>
      </c>
      <c r="N5468" s="4">
        <v>0.48</v>
      </c>
      <c r="O5468" s="4">
        <v>0.40039999999999998</v>
      </c>
      <c r="P5468" s="4">
        <v>0.50390000000000001</v>
      </c>
    </row>
    <row r="5469" spans="1:16" x14ac:dyDescent="0.25">
      <c r="A5469" t="s">
        <v>5221</v>
      </c>
      <c r="B5469" s="2">
        <v>0.05</v>
      </c>
      <c r="E5469" s="4" t="e">
        <v>#N/A</v>
      </c>
      <c r="F5469" s="4">
        <v>0.18</v>
      </c>
      <c r="K5469" s="4">
        <v>0.17</v>
      </c>
      <c r="L5469" s="4">
        <v>0.32090000000000002</v>
      </c>
      <c r="M5469" s="4">
        <v>0.52769999999999995</v>
      </c>
      <c r="N5469" s="4">
        <v>0.48</v>
      </c>
      <c r="O5469" s="4">
        <v>0.40039999999999998</v>
      </c>
      <c r="P5469" s="4">
        <v>0.50390000000000001</v>
      </c>
    </row>
    <row r="5470" spans="1:16" x14ac:dyDescent="0.25">
      <c r="A5470" t="s">
        <v>5222</v>
      </c>
      <c r="B5470" s="2">
        <v>0.05</v>
      </c>
      <c r="E5470" s="4" t="e">
        <v>#N/A</v>
      </c>
      <c r="F5470" s="4">
        <v>0.18</v>
      </c>
      <c r="K5470" s="4">
        <v>0.17</v>
      </c>
      <c r="L5470" s="4">
        <v>0.32090000000000002</v>
      </c>
      <c r="M5470" s="4">
        <v>0.52769999999999995</v>
      </c>
      <c r="N5470" s="4">
        <v>0.48</v>
      </c>
      <c r="O5470" s="4">
        <v>0.40039999999999998</v>
      </c>
      <c r="P5470" s="4">
        <v>0.50390000000000001</v>
      </c>
    </row>
    <row r="5471" spans="1:16" x14ac:dyDescent="0.25">
      <c r="A5471" t="s">
        <v>5223</v>
      </c>
      <c r="B5471" s="2">
        <v>0.05</v>
      </c>
      <c r="E5471" s="4" t="e">
        <v>#N/A</v>
      </c>
      <c r="F5471" s="4">
        <v>0.18</v>
      </c>
      <c r="K5471" s="4">
        <v>0.17</v>
      </c>
      <c r="L5471" s="4">
        <v>0.32090000000000002</v>
      </c>
      <c r="M5471" s="4">
        <v>0.52769999999999995</v>
      </c>
      <c r="N5471" s="4">
        <v>0.48</v>
      </c>
      <c r="O5471" s="4">
        <v>0.40039999999999998</v>
      </c>
      <c r="P5471" s="4">
        <v>0.50390000000000001</v>
      </c>
    </row>
    <row r="5472" spans="1:16" x14ac:dyDescent="0.25">
      <c r="A5472" t="s">
        <v>5224</v>
      </c>
      <c r="B5472" s="2">
        <v>0.05</v>
      </c>
      <c r="E5472" s="4" t="e">
        <v>#N/A</v>
      </c>
      <c r="F5472" s="4">
        <v>0.18</v>
      </c>
      <c r="K5472" s="4">
        <v>0.17</v>
      </c>
      <c r="L5472" s="4">
        <v>0.32090000000000002</v>
      </c>
      <c r="M5472" s="4">
        <v>0.52769999999999995</v>
      </c>
      <c r="N5472" s="4">
        <v>0.48</v>
      </c>
      <c r="O5472" s="4">
        <v>0.40039999999999998</v>
      </c>
      <c r="P5472" s="4">
        <v>0.50390000000000001</v>
      </c>
    </row>
    <row r="5473" spans="1:16" x14ac:dyDescent="0.25">
      <c r="A5473" t="s">
        <v>5225</v>
      </c>
      <c r="B5473" s="2">
        <v>0.05</v>
      </c>
      <c r="E5473" s="4" t="e">
        <v>#N/A</v>
      </c>
      <c r="F5473" s="4">
        <v>0.18</v>
      </c>
      <c r="K5473" s="4">
        <v>0.17</v>
      </c>
      <c r="L5473" s="4">
        <v>0.32090000000000002</v>
      </c>
      <c r="M5473" s="4">
        <v>0.52769999999999995</v>
      </c>
      <c r="N5473" s="4">
        <v>0.48</v>
      </c>
      <c r="O5473" s="4">
        <v>0.40039999999999998</v>
      </c>
      <c r="P5473" s="4">
        <v>0.50390000000000001</v>
      </c>
    </row>
    <row r="5474" spans="1:16" x14ac:dyDescent="0.25">
      <c r="A5474" t="s">
        <v>5226</v>
      </c>
      <c r="B5474" s="2">
        <v>0.05</v>
      </c>
      <c r="E5474" s="4" t="e">
        <v>#N/A</v>
      </c>
      <c r="F5474" s="4">
        <v>0.18</v>
      </c>
      <c r="K5474" s="4">
        <v>0.17</v>
      </c>
      <c r="L5474" s="4">
        <v>0.32090000000000002</v>
      </c>
      <c r="M5474" s="4">
        <v>0.52769999999999995</v>
      </c>
      <c r="N5474" s="4">
        <v>0.48</v>
      </c>
      <c r="O5474" s="4">
        <v>0.40039999999999998</v>
      </c>
      <c r="P5474" s="4">
        <v>0.50390000000000001</v>
      </c>
    </row>
    <row r="5475" spans="1:16" x14ac:dyDescent="0.25">
      <c r="A5475" t="s">
        <v>5227</v>
      </c>
      <c r="B5475" s="2">
        <v>0.05</v>
      </c>
      <c r="E5475" s="4" t="e">
        <v>#N/A</v>
      </c>
      <c r="F5475" s="4">
        <v>0.18</v>
      </c>
      <c r="K5475" s="4">
        <v>0.17</v>
      </c>
      <c r="L5475" s="4">
        <v>0.32090000000000002</v>
      </c>
      <c r="M5475" s="4">
        <v>0.52769999999999995</v>
      </c>
      <c r="N5475" s="4">
        <v>0.48</v>
      </c>
      <c r="O5475" s="4">
        <v>0.40039999999999998</v>
      </c>
      <c r="P5475" s="4">
        <v>0.50390000000000001</v>
      </c>
    </row>
    <row r="5476" spans="1:16" x14ac:dyDescent="0.25">
      <c r="A5476" t="s">
        <v>5228</v>
      </c>
      <c r="B5476" s="2">
        <v>0.05</v>
      </c>
      <c r="E5476" s="4" t="e">
        <v>#N/A</v>
      </c>
      <c r="F5476" s="4">
        <v>0.18</v>
      </c>
      <c r="K5476" s="4">
        <v>0.17</v>
      </c>
      <c r="L5476" s="4">
        <v>0.32090000000000002</v>
      </c>
      <c r="M5476" s="4">
        <v>0.52769999999999995</v>
      </c>
      <c r="N5476" s="4">
        <v>0.48</v>
      </c>
      <c r="O5476" s="4">
        <v>0.40039999999999998</v>
      </c>
      <c r="P5476" s="4">
        <v>0.50390000000000001</v>
      </c>
    </row>
    <row r="5477" spans="1:16" x14ac:dyDescent="0.25">
      <c r="A5477" t="s">
        <v>5229</v>
      </c>
      <c r="B5477" s="2">
        <v>0.05</v>
      </c>
      <c r="E5477" s="4" t="e">
        <v>#N/A</v>
      </c>
      <c r="F5477" s="4">
        <v>0.18</v>
      </c>
      <c r="K5477" s="4">
        <v>0.17</v>
      </c>
      <c r="L5477" s="4">
        <v>0.32090000000000002</v>
      </c>
      <c r="M5477" s="4">
        <v>0.52769999999999995</v>
      </c>
      <c r="N5477" s="4">
        <v>0.48</v>
      </c>
      <c r="O5477" s="4">
        <v>0.40039999999999998</v>
      </c>
      <c r="P5477" s="4">
        <v>0.50390000000000001</v>
      </c>
    </row>
    <row r="5478" spans="1:16" x14ac:dyDescent="0.25">
      <c r="A5478" t="s">
        <v>5230</v>
      </c>
      <c r="B5478" s="2">
        <v>0.05</v>
      </c>
      <c r="E5478" s="4" t="e">
        <v>#N/A</v>
      </c>
      <c r="F5478" s="4">
        <v>0.18</v>
      </c>
      <c r="K5478" s="4">
        <v>0.17</v>
      </c>
      <c r="L5478" s="4">
        <v>0.32090000000000002</v>
      </c>
      <c r="M5478" s="4">
        <v>0.52769999999999995</v>
      </c>
      <c r="N5478" s="4">
        <v>0.48</v>
      </c>
      <c r="O5478" s="4">
        <v>0.40039999999999998</v>
      </c>
      <c r="P5478" s="4">
        <v>0.50390000000000001</v>
      </c>
    </row>
    <row r="5479" spans="1:16" x14ac:dyDescent="0.25">
      <c r="A5479" t="s">
        <v>5231</v>
      </c>
      <c r="B5479" s="2">
        <v>0.05</v>
      </c>
      <c r="E5479" s="4" t="e">
        <v>#N/A</v>
      </c>
      <c r="F5479" s="4">
        <v>0.18</v>
      </c>
      <c r="K5479" s="4">
        <v>0.17</v>
      </c>
      <c r="L5479" s="4">
        <v>0.32090000000000002</v>
      </c>
      <c r="M5479" s="4">
        <v>0.52769999999999995</v>
      </c>
      <c r="N5479" s="4">
        <v>0.48</v>
      </c>
      <c r="O5479" s="4">
        <v>0.40039999999999998</v>
      </c>
      <c r="P5479" s="4">
        <v>0.50390000000000001</v>
      </c>
    </row>
    <row r="5480" spans="1:16" x14ac:dyDescent="0.25">
      <c r="A5480" t="s">
        <v>5232</v>
      </c>
      <c r="B5480" s="2">
        <v>0.05</v>
      </c>
      <c r="E5480" s="4" t="e">
        <v>#N/A</v>
      </c>
      <c r="F5480" s="4">
        <v>0.18</v>
      </c>
      <c r="K5480" s="4">
        <v>0.17</v>
      </c>
      <c r="L5480" s="4">
        <v>0.32090000000000002</v>
      </c>
      <c r="M5480" s="4">
        <v>0.52769999999999995</v>
      </c>
      <c r="N5480" s="4">
        <v>0.48</v>
      </c>
      <c r="O5480" s="4">
        <v>0.40039999999999998</v>
      </c>
      <c r="P5480" s="4">
        <v>0.50390000000000001</v>
      </c>
    </row>
    <row r="5481" spans="1:16" x14ac:dyDescent="0.25">
      <c r="A5481" t="s">
        <v>5233</v>
      </c>
      <c r="B5481" s="2">
        <v>0.05</v>
      </c>
      <c r="E5481" s="4" t="e">
        <v>#N/A</v>
      </c>
      <c r="F5481" s="4">
        <v>0.18</v>
      </c>
      <c r="K5481" s="4">
        <v>0.17</v>
      </c>
      <c r="L5481" s="4">
        <v>0.32090000000000002</v>
      </c>
      <c r="M5481" s="4">
        <v>0.52769999999999995</v>
      </c>
      <c r="N5481" s="4">
        <v>0.48</v>
      </c>
      <c r="O5481" s="4">
        <v>0.40039999999999998</v>
      </c>
      <c r="P5481" s="4">
        <v>0.50390000000000001</v>
      </c>
    </row>
    <row r="5482" spans="1:16" x14ac:dyDescent="0.25">
      <c r="A5482" t="s">
        <v>5234</v>
      </c>
      <c r="B5482" s="2">
        <v>0.05</v>
      </c>
      <c r="E5482" s="4" t="e">
        <v>#N/A</v>
      </c>
      <c r="F5482" s="4">
        <v>0.18</v>
      </c>
      <c r="K5482" s="4">
        <v>0.17</v>
      </c>
      <c r="L5482" s="4">
        <v>0.32090000000000002</v>
      </c>
      <c r="M5482" s="4">
        <v>0.52769999999999995</v>
      </c>
      <c r="N5482" s="4">
        <v>0.48</v>
      </c>
      <c r="O5482" s="4">
        <v>0.40039999999999998</v>
      </c>
      <c r="P5482" s="4">
        <v>0.50390000000000001</v>
      </c>
    </row>
    <row r="5483" spans="1:16" x14ac:dyDescent="0.25">
      <c r="A5483" t="s">
        <v>5235</v>
      </c>
      <c r="B5483" s="2">
        <v>0.05</v>
      </c>
      <c r="E5483" s="4" t="e">
        <v>#N/A</v>
      </c>
      <c r="F5483" s="4">
        <v>0.18</v>
      </c>
      <c r="K5483" s="4">
        <v>0.17</v>
      </c>
      <c r="L5483" s="4">
        <v>0.32090000000000002</v>
      </c>
      <c r="M5483" s="4">
        <v>0.52769999999999995</v>
      </c>
      <c r="N5483" s="4">
        <v>0.48</v>
      </c>
      <c r="O5483" s="4">
        <v>0.40039999999999998</v>
      </c>
      <c r="P5483" s="4">
        <v>0.50390000000000001</v>
      </c>
    </row>
    <row r="5484" spans="1:16" x14ac:dyDescent="0.25">
      <c r="A5484" t="s">
        <v>5236</v>
      </c>
      <c r="B5484" s="2">
        <v>0.05</v>
      </c>
      <c r="E5484" s="4" t="e">
        <v>#N/A</v>
      </c>
      <c r="F5484" s="4">
        <v>0.18</v>
      </c>
      <c r="K5484" s="4">
        <v>0.17</v>
      </c>
      <c r="L5484" s="4">
        <v>0.32090000000000002</v>
      </c>
      <c r="M5484" s="4">
        <v>0.52769999999999995</v>
      </c>
      <c r="N5484" s="4">
        <v>0.48</v>
      </c>
      <c r="O5484" s="4">
        <v>0.40039999999999998</v>
      </c>
      <c r="P5484" s="4">
        <v>0.50390000000000001</v>
      </c>
    </row>
    <row r="5485" spans="1:16" x14ac:dyDescent="0.25">
      <c r="A5485" t="s">
        <v>5237</v>
      </c>
      <c r="B5485" s="2">
        <v>0.05</v>
      </c>
      <c r="E5485" s="4" t="e">
        <v>#N/A</v>
      </c>
      <c r="F5485" s="4">
        <v>0.18</v>
      </c>
      <c r="K5485" s="4">
        <v>0.17</v>
      </c>
      <c r="L5485" s="4">
        <v>0.32090000000000002</v>
      </c>
      <c r="M5485" s="4">
        <v>0.52769999999999995</v>
      </c>
      <c r="N5485" s="4">
        <v>0.48</v>
      </c>
      <c r="O5485" s="4">
        <v>0.40039999999999998</v>
      </c>
      <c r="P5485" s="4">
        <v>0.50390000000000001</v>
      </c>
    </row>
    <row r="5486" spans="1:16" x14ac:dyDescent="0.25">
      <c r="A5486" t="s">
        <v>5238</v>
      </c>
      <c r="B5486" s="2">
        <v>0.05</v>
      </c>
      <c r="E5486" s="4" t="e">
        <v>#N/A</v>
      </c>
      <c r="F5486" s="4">
        <v>0.18</v>
      </c>
      <c r="K5486" s="4">
        <v>0.17</v>
      </c>
      <c r="L5486" s="4">
        <v>0.32090000000000002</v>
      </c>
      <c r="M5486" s="4">
        <v>0.52769999999999995</v>
      </c>
      <c r="N5486" s="4">
        <v>0.48</v>
      </c>
      <c r="O5486" s="4">
        <v>0.40039999999999998</v>
      </c>
      <c r="P5486" s="4">
        <v>0.50390000000000001</v>
      </c>
    </row>
    <row r="5487" spans="1:16" x14ac:dyDescent="0.25">
      <c r="A5487" t="s">
        <v>5239</v>
      </c>
      <c r="B5487" s="2">
        <v>0.05</v>
      </c>
      <c r="E5487" s="4" t="e">
        <v>#N/A</v>
      </c>
      <c r="F5487" s="4">
        <v>0.18</v>
      </c>
      <c r="K5487" s="4">
        <v>0.17</v>
      </c>
      <c r="L5487" s="4">
        <v>0.32090000000000002</v>
      </c>
      <c r="M5487" s="4">
        <v>0.52769999999999995</v>
      </c>
      <c r="N5487" s="4">
        <v>0.48</v>
      </c>
      <c r="O5487" s="4">
        <v>0.40039999999999998</v>
      </c>
      <c r="P5487" s="4">
        <v>0.50390000000000001</v>
      </c>
    </row>
    <row r="5488" spans="1:16" x14ac:dyDescent="0.25">
      <c r="A5488" t="s">
        <v>5240</v>
      </c>
      <c r="B5488" s="2">
        <v>0.05</v>
      </c>
      <c r="E5488" s="4" t="e">
        <v>#N/A</v>
      </c>
      <c r="F5488" s="4">
        <v>0.18</v>
      </c>
      <c r="K5488" s="4">
        <v>0.17</v>
      </c>
      <c r="L5488" s="4">
        <v>0.32090000000000002</v>
      </c>
      <c r="M5488" s="4">
        <v>0.52769999999999995</v>
      </c>
      <c r="N5488" s="4">
        <v>0.48</v>
      </c>
      <c r="O5488" s="4">
        <v>0.40039999999999998</v>
      </c>
      <c r="P5488" s="4">
        <v>0.50390000000000001</v>
      </c>
    </row>
    <row r="5489" spans="1:16" x14ac:dyDescent="0.25">
      <c r="A5489" t="s">
        <v>5241</v>
      </c>
      <c r="B5489" s="2">
        <v>0.05</v>
      </c>
      <c r="E5489" s="4" t="e">
        <v>#N/A</v>
      </c>
      <c r="F5489" s="4">
        <v>0.18</v>
      </c>
      <c r="K5489" s="4">
        <v>0.17</v>
      </c>
      <c r="L5489" s="4">
        <v>0.32090000000000002</v>
      </c>
      <c r="M5489" s="4">
        <v>0.52769999999999995</v>
      </c>
      <c r="N5489" s="4">
        <v>0.48</v>
      </c>
      <c r="O5489" s="4">
        <v>0.40039999999999998</v>
      </c>
      <c r="P5489" s="4">
        <v>0.50390000000000001</v>
      </c>
    </row>
    <row r="5490" spans="1:16" x14ac:dyDescent="0.25">
      <c r="A5490" t="s">
        <v>5242</v>
      </c>
      <c r="B5490" s="2">
        <v>0.05</v>
      </c>
      <c r="E5490" s="4" t="e">
        <v>#N/A</v>
      </c>
      <c r="F5490" s="4">
        <v>0.18</v>
      </c>
      <c r="K5490" s="4">
        <v>0.17</v>
      </c>
      <c r="L5490" s="4">
        <v>0.32090000000000002</v>
      </c>
      <c r="M5490" s="4">
        <v>0.52769999999999995</v>
      </c>
      <c r="N5490" s="4">
        <v>0.48</v>
      </c>
      <c r="O5490" s="4">
        <v>0.40039999999999998</v>
      </c>
      <c r="P5490" s="4">
        <v>0.50390000000000001</v>
      </c>
    </row>
    <row r="5491" spans="1:16" x14ac:dyDescent="0.25">
      <c r="A5491" t="s">
        <v>5243</v>
      </c>
      <c r="B5491" s="2">
        <v>0.05</v>
      </c>
      <c r="E5491" s="4" t="e">
        <v>#N/A</v>
      </c>
      <c r="F5491" s="4">
        <v>0.18</v>
      </c>
      <c r="K5491" s="4">
        <v>0.17</v>
      </c>
      <c r="L5491" s="4">
        <v>0.32090000000000002</v>
      </c>
      <c r="M5491" s="4">
        <v>0.52769999999999995</v>
      </c>
      <c r="N5491" s="4">
        <v>0.48</v>
      </c>
      <c r="O5491" s="4">
        <v>0.40039999999999998</v>
      </c>
      <c r="P5491" s="4">
        <v>0.50390000000000001</v>
      </c>
    </row>
    <row r="5492" spans="1:16" x14ac:dyDescent="0.25">
      <c r="A5492" t="s">
        <v>5244</v>
      </c>
      <c r="B5492" s="2">
        <v>0</v>
      </c>
      <c r="E5492" s="4" t="e">
        <v>#N/A</v>
      </c>
      <c r="F5492" s="4">
        <v>0.18</v>
      </c>
      <c r="K5492" s="4">
        <v>0.17</v>
      </c>
      <c r="L5492" s="4">
        <v>0.32090000000000002</v>
      </c>
      <c r="M5492" s="4">
        <v>0.52769999999999995</v>
      </c>
      <c r="N5492" s="4">
        <v>0.48</v>
      </c>
      <c r="O5492" s="4">
        <v>0.40039999999999998</v>
      </c>
      <c r="P5492" s="4">
        <v>0.50390000000000001</v>
      </c>
    </row>
    <row r="5493" spans="1:16" x14ac:dyDescent="0.25">
      <c r="A5493" t="s">
        <v>5245</v>
      </c>
      <c r="B5493" s="2">
        <v>0</v>
      </c>
      <c r="E5493" s="4" t="e">
        <v>#N/A</v>
      </c>
      <c r="F5493" s="4">
        <v>0.18</v>
      </c>
      <c r="K5493" s="4">
        <v>0.17</v>
      </c>
      <c r="L5493" s="4">
        <v>0.32090000000000002</v>
      </c>
      <c r="M5493" s="4">
        <v>0.52769999999999995</v>
      </c>
      <c r="N5493" s="4">
        <v>0.48</v>
      </c>
      <c r="O5493" s="4">
        <v>0.40039999999999998</v>
      </c>
      <c r="P5493" s="4">
        <v>0.50390000000000001</v>
      </c>
    </row>
    <row r="5494" spans="1:16" x14ac:dyDescent="0.25">
      <c r="A5494" t="s">
        <v>5246</v>
      </c>
      <c r="B5494" s="2">
        <v>0</v>
      </c>
      <c r="E5494" s="4" t="e">
        <v>#N/A</v>
      </c>
      <c r="F5494" s="4">
        <v>0.18</v>
      </c>
      <c r="K5494" s="4">
        <v>0.17</v>
      </c>
      <c r="L5494" s="4">
        <v>0.32090000000000002</v>
      </c>
      <c r="M5494" s="4">
        <v>0.52769999999999995</v>
      </c>
      <c r="N5494" s="4">
        <v>0.48</v>
      </c>
      <c r="O5494" s="4">
        <v>0.40039999999999998</v>
      </c>
      <c r="P5494" s="4">
        <v>0.50390000000000001</v>
      </c>
    </row>
    <row r="5495" spans="1:16" x14ac:dyDescent="0.25">
      <c r="A5495" t="s">
        <v>5247</v>
      </c>
      <c r="B5495" s="2">
        <v>0</v>
      </c>
      <c r="E5495" s="4" t="e">
        <v>#N/A</v>
      </c>
      <c r="F5495" s="4">
        <v>0.18</v>
      </c>
      <c r="K5495" s="4">
        <v>0.17</v>
      </c>
      <c r="L5495" s="4">
        <v>0.32090000000000002</v>
      </c>
      <c r="M5495" s="4">
        <v>0.52769999999999995</v>
      </c>
      <c r="N5495" s="4">
        <v>0.48</v>
      </c>
      <c r="O5495" s="4">
        <v>0.40039999999999998</v>
      </c>
      <c r="P5495" s="4">
        <v>0.50390000000000001</v>
      </c>
    </row>
    <row r="5496" spans="1:16" x14ac:dyDescent="0.25">
      <c r="A5496" t="s">
        <v>5248</v>
      </c>
      <c r="B5496" s="2">
        <v>0.1</v>
      </c>
      <c r="E5496" s="4" t="e">
        <v>#N/A</v>
      </c>
      <c r="F5496" s="4">
        <v>0.18</v>
      </c>
      <c r="K5496" s="4">
        <v>0.17</v>
      </c>
      <c r="L5496" s="4">
        <v>0.32090000000000002</v>
      </c>
      <c r="M5496" s="4">
        <v>0.52769999999999995</v>
      </c>
      <c r="N5496" s="4">
        <v>0.48</v>
      </c>
      <c r="O5496" s="4">
        <v>0.40039999999999998</v>
      </c>
      <c r="P5496" s="4">
        <v>0.50390000000000001</v>
      </c>
    </row>
    <row r="5497" spans="1:16" x14ac:dyDescent="0.25">
      <c r="A5497" t="s">
        <v>5249</v>
      </c>
      <c r="B5497" s="2">
        <v>0.1</v>
      </c>
      <c r="E5497" s="4" t="e">
        <v>#N/A</v>
      </c>
      <c r="F5497" s="4">
        <v>0.18</v>
      </c>
      <c r="K5497" s="4">
        <v>0.17</v>
      </c>
      <c r="L5497" s="4">
        <v>0.32090000000000002</v>
      </c>
      <c r="M5497" s="4">
        <v>0.52769999999999995</v>
      </c>
      <c r="N5497" s="4">
        <v>0.48</v>
      </c>
      <c r="O5497" s="4">
        <v>0.40039999999999998</v>
      </c>
      <c r="P5497" s="4">
        <v>0.50390000000000001</v>
      </c>
    </row>
    <row r="5498" spans="1:16" x14ac:dyDescent="0.25">
      <c r="A5498" t="s">
        <v>5250</v>
      </c>
      <c r="B5498" s="2">
        <v>0.05</v>
      </c>
      <c r="E5498" s="4" t="e">
        <v>#N/A</v>
      </c>
      <c r="F5498" s="4">
        <v>0.18</v>
      </c>
      <c r="K5498" s="4">
        <v>0.17</v>
      </c>
      <c r="L5498" s="4">
        <v>0.32090000000000002</v>
      </c>
      <c r="M5498" s="4">
        <v>0.52769999999999995</v>
      </c>
      <c r="N5498" s="4">
        <v>0.48</v>
      </c>
      <c r="O5498" s="4">
        <v>0.40039999999999998</v>
      </c>
      <c r="P5498" s="4">
        <v>0.50390000000000001</v>
      </c>
    </row>
    <row r="5499" spans="1:16" x14ac:dyDescent="0.25">
      <c r="A5499" t="s">
        <v>5251</v>
      </c>
      <c r="B5499" s="2">
        <v>0.1</v>
      </c>
      <c r="E5499" s="4" t="e">
        <v>#N/A</v>
      </c>
      <c r="F5499" s="4">
        <v>0.18</v>
      </c>
      <c r="K5499" s="4">
        <v>0.17</v>
      </c>
      <c r="L5499" s="4">
        <v>0.32090000000000002</v>
      </c>
      <c r="M5499" s="4">
        <v>0.52769999999999995</v>
      </c>
      <c r="N5499" s="4">
        <v>0.48</v>
      </c>
      <c r="O5499" s="4">
        <v>0.40039999999999998</v>
      </c>
      <c r="P5499" s="4">
        <v>0.50390000000000001</v>
      </c>
    </row>
    <row r="5500" spans="1:16" x14ac:dyDescent="0.25">
      <c r="A5500" t="s">
        <v>5252</v>
      </c>
      <c r="B5500" s="2">
        <v>0.1</v>
      </c>
      <c r="E5500" s="4" t="e">
        <v>#N/A</v>
      </c>
      <c r="F5500" s="4">
        <v>0.18</v>
      </c>
      <c r="K5500" s="4">
        <v>0.17</v>
      </c>
      <c r="L5500" s="4">
        <v>0.32090000000000002</v>
      </c>
      <c r="M5500" s="4">
        <v>0.52769999999999995</v>
      </c>
      <c r="N5500" s="4">
        <v>0.48</v>
      </c>
      <c r="O5500" s="4">
        <v>0.40039999999999998</v>
      </c>
      <c r="P5500" s="4">
        <v>0.50390000000000001</v>
      </c>
    </row>
    <row r="5501" spans="1:16" x14ac:dyDescent="0.25">
      <c r="A5501" t="s">
        <v>5253</v>
      </c>
      <c r="B5501" s="2">
        <v>0.05</v>
      </c>
      <c r="D5501" t="s">
        <v>10860</v>
      </c>
      <c r="E5501" s="4" t="e">
        <v>#N/A</v>
      </c>
      <c r="F5501" s="4">
        <v>0.18</v>
      </c>
      <c r="G5501" s="4">
        <v>0.71479999999999999</v>
      </c>
      <c r="H5501" s="4">
        <v>0.84030000000000005</v>
      </c>
      <c r="I5501" s="4">
        <v>1.0076000000000001</v>
      </c>
      <c r="K5501" s="4">
        <v>0.17</v>
      </c>
      <c r="L5501" s="4">
        <v>0.32090000000000002</v>
      </c>
      <c r="M5501" s="4">
        <v>0.52769999999999995</v>
      </c>
      <c r="N5501" s="4">
        <v>0.48</v>
      </c>
      <c r="O5501" s="4">
        <v>0.40039999999999998</v>
      </c>
      <c r="P5501" s="4">
        <v>0.50390000000000001</v>
      </c>
    </row>
    <row r="5502" spans="1:16" x14ac:dyDescent="0.25">
      <c r="A5502" t="s">
        <v>5254</v>
      </c>
      <c r="B5502" s="2">
        <v>0.05</v>
      </c>
      <c r="D5502" t="s">
        <v>10860</v>
      </c>
      <c r="E5502" s="4" t="e">
        <v>#N/A</v>
      </c>
      <c r="F5502" s="4">
        <v>0.18</v>
      </c>
      <c r="G5502" s="4">
        <v>0.71479999999999999</v>
      </c>
      <c r="H5502" s="4">
        <v>0.84030000000000005</v>
      </c>
      <c r="I5502" s="4">
        <v>1.0076000000000001</v>
      </c>
      <c r="K5502" s="4">
        <v>0.17</v>
      </c>
      <c r="L5502" s="4">
        <v>0.32090000000000002</v>
      </c>
      <c r="M5502" s="4">
        <v>0.52769999999999995</v>
      </c>
      <c r="N5502" s="4">
        <v>0.48</v>
      </c>
      <c r="O5502" s="4">
        <v>0.40039999999999998</v>
      </c>
      <c r="P5502" s="4">
        <v>0.50390000000000001</v>
      </c>
    </row>
    <row r="5503" spans="1:16" x14ac:dyDescent="0.25">
      <c r="A5503" t="s">
        <v>5255</v>
      </c>
      <c r="B5503" s="2">
        <v>0.05</v>
      </c>
      <c r="D5503" t="s">
        <v>10860</v>
      </c>
      <c r="E5503" s="4" t="e">
        <v>#N/A</v>
      </c>
      <c r="F5503" s="4">
        <v>0.18</v>
      </c>
      <c r="G5503" s="4">
        <v>0.71479999999999999</v>
      </c>
      <c r="H5503" s="4">
        <v>0.84030000000000005</v>
      </c>
      <c r="I5503" s="4">
        <v>1.0076000000000001</v>
      </c>
      <c r="K5503" s="4">
        <v>0.17</v>
      </c>
      <c r="L5503" s="4">
        <v>0.32090000000000002</v>
      </c>
      <c r="M5503" s="4">
        <v>0.52769999999999995</v>
      </c>
      <c r="N5503" s="4">
        <v>0.48</v>
      </c>
      <c r="O5503" s="4">
        <v>0.40039999999999998</v>
      </c>
      <c r="P5503" s="4">
        <v>0.50390000000000001</v>
      </c>
    </row>
    <row r="5504" spans="1:16" x14ac:dyDescent="0.25">
      <c r="A5504" t="s">
        <v>5256</v>
      </c>
      <c r="B5504" s="2">
        <v>0</v>
      </c>
      <c r="D5504" t="s">
        <v>10860</v>
      </c>
      <c r="E5504" s="4" t="e">
        <v>#N/A</v>
      </c>
      <c r="F5504" s="4">
        <v>0.18</v>
      </c>
      <c r="G5504" s="4">
        <v>0.71479999999999999</v>
      </c>
      <c r="H5504" s="4">
        <v>0.84030000000000005</v>
      </c>
      <c r="I5504" s="4">
        <v>1.0076000000000001</v>
      </c>
      <c r="K5504" s="4">
        <v>0.17</v>
      </c>
      <c r="L5504" s="4">
        <v>0.32090000000000002</v>
      </c>
      <c r="M5504" s="4">
        <v>0.52769999999999995</v>
      </c>
      <c r="N5504" s="4">
        <v>0.48</v>
      </c>
      <c r="O5504" s="4">
        <v>0.40039999999999998</v>
      </c>
      <c r="P5504" s="4">
        <v>0.50390000000000001</v>
      </c>
    </row>
    <row r="5505" spans="1:16" x14ac:dyDescent="0.25">
      <c r="A5505" t="s">
        <v>5257</v>
      </c>
      <c r="B5505" s="2">
        <v>0</v>
      </c>
      <c r="D5505" t="s">
        <v>10860</v>
      </c>
      <c r="E5505" s="4" t="e">
        <v>#N/A</v>
      </c>
      <c r="F5505" s="4">
        <v>0.18</v>
      </c>
      <c r="G5505" s="4">
        <v>0.71479999999999999</v>
      </c>
      <c r="H5505" s="4">
        <v>0.84030000000000005</v>
      </c>
      <c r="I5505" s="4">
        <v>1.0076000000000001</v>
      </c>
      <c r="K5505" s="4">
        <v>0.17</v>
      </c>
      <c r="L5505" s="4">
        <v>0.32090000000000002</v>
      </c>
      <c r="M5505" s="4">
        <v>0.52769999999999995</v>
      </c>
      <c r="N5505" s="4">
        <v>0.48</v>
      </c>
      <c r="O5505" s="4">
        <v>0.40039999999999998</v>
      </c>
      <c r="P5505" s="4">
        <v>0.50390000000000001</v>
      </c>
    </row>
    <row r="5506" spans="1:16" x14ac:dyDescent="0.25">
      <c r="A5506" t="s">
        <v>5258</v>
      </c>
      <c r="B5506" s="2">
        <v>0</v>
      </c>
      <c r="D5506" t="s">
        <v>10860</v>
      </c>
      <c r="E5506" s="4" t="e">
        <v>#N/A</v>
      </c>
      <c r="F5506" s="4">
        <v>0.18</v>
      </c>
      <c r="G5506" s="4">
        <v>0.71479999999999999</v>
      </c>
      <c r="H5506" s="4">
        <v>0.84030000000000005</v>
      </c>
      <c r="I5506" s="4">
        <v>1.0076000000000001</v>
      </c>
      <c r="K5506" s="4">
        <v>0.17</v>
      </c>
      <c r="L5506" s="4">
        <v>0.32090000000000002</v>
      </c>
      <c r="M5506" s="4">
        <v>0.52769999999999995</v>
      </c>
      <c r="N5506" s="4">
        <v>0.48</v>
      </c>
      <c r="O5506" s="4">
        <v>0.40039999999999998</v>
      </c>
      <c r="P5506" s="4">
        <v>0.50390000000000001</v>
      </c>
    </row>
    <row r="5507" spans="1:16" x14ac:dyDescent="0.25">
      <c r="A5507" t="s">
        <v>5259</v>
      </c>
      <c r="B5507" s="2">
        <v>0</v>
      </c>
      <c r="D5507" t="s">
        <v>10860</v>
      </c>
      <c r="E5507" s="4" t="e">
        <v>#N/A</v>
      </c>
      <c r="F5507" s="4">
        <v>0.18</v>
      </c>
      <c r="G5507" s="4">
        <v>0.71479999999999999</v>
      </c>
      <c r="H5507" s="4">
        <v>0.84030000000000005</v>
      </c>
      <c r="I5507" s="4">
        <v>1.0076000000000001</v>
      </c>
      <c r="K5507" s="4">
        <v>0.17</v>
      </c>
      <c r="L5507" s="4">
        <v>0.32090000000000002</v>
      </c>
      <c r="M5507" s="4">
        <v>0.52769999999999995</v>
      </c>
      <c r="N5507" s="4">
        <v>0.48</v>
      </c>
      <c r="O5507" s="4">
        <v>0.40039999999999998</v>
      </c>
      <c r="P5507" s="4">
        <v>0.50390000000000001</v>
      </c>
    </row>
    <row r="5508" spans="1:16" x14ac:dyDescent="0.25">
      <c r="A5508" t="s">
        <v>5260</v>
      </c>
      <c r="B5508" s="2">
        <v>0.05</v>
      </c>
      <c r="D5508" t="s">
        <v>10860</v>
      </c>
      <c r="E5508" s="4" t="e">
        <v>#N/A</v>
      </c>
      <c r="F5508" s="4">
        <v>0.18</v>
      </c>
      <c r="G5508" s="4">
        <v>0.71479999999999999</v>
      </c>
      <c r="H5508" s="4">
        <v>0.84030000000000005</v>
      </c>
      <c r="I5508" s="4">
        <v>1.0076000000000001</v>
      </c>
      <c r="K5508" s="4">
        <v>0.17</v>
      </c>
      <c r="L5508" s="4">
        <v>0.32090000000000002</v>
      </c>
      <c r="M5508" s="4">
        <v>0.52769999999999995</v>
      </c>
      <c r="N5508" s="4">
        <v>0.48</v>
      </c>
      <c r="O5508" s="4">
        <v>0.40039999999999998</v>
      </c>
      <c r="P5508" s="4">
        <v>0.50390000000000001</v>
      </c>
    </row>
    <row r="5509" spans="1:16" x14ac:dyDescent="0.25">
      <c r="A5509" t="s">
        <v>5261</v>
      </c>
      <c r="B5509" s="2">
        <v>0.05</v>
      </c>
      <c r="D5509" t="s">
        <v>10860</v>
      </c>
      <c r="E5509" s="4" t="e">
        <v>#N/A</v>
      </c>
      <c r="F5509" s="4">
        <v>0.18</v>
      </c>
      <c r="G5509" s="4">
        <v>0.71479999999999999</v>
      </c>
      <c r="H5509" s="4">
        <v>0.84030000000000005</v>
      </c>
      <c r="I5509" s="4">
        <v>1.0076000000000001</v>
      </c>
      <c r="K5509" s="4">
        <v>0.17</v>
      </c>
      <c r="L5509" s="4">
        <v>0.32090000000000002</v>
      </c>
      <c r="M5509" s="4">
        <v>0.52769999999999995</v>
      </c>
      <c r="N5509" s="4">
        <v>0.48</v>
      </c>
      <c r="O5509" s="4">
        <v>0.40039999999999998</v>
      </c>
      <c r="P5509" s="4">
        <v>0.50390000000000001</v>
      </c>
    </row>
    <row r="5510" spans="1:16" x14ac:dyDescent="0.25">
      <c r="A5510" t="s">
        <v>5262</v>
      </c>
      <c r="B5510" s="2">
        <v>0</v>
      </c>
      <c r="D5510" t="s">
        <v>10860</v>
      </c>
      <c r="E5510" s="4" t="e">
        <v>#N/A</v>
      </c>
      <c r="F5510" s="4">
        <v>0.18</v>
      </c>
      <c r="G5510" s="4">
        <v>0.71479999999999999</v>
      </c>
      <c r="H5510" s="4">
        <v>0.84030000000000005</v>
      </c>
      <c r="I5510" s="4">
        <v>1.0076000000000001</v>
      </c>
      <c r="K5510" s="4">
        <v>0.17</v>
      </c>
      <c r="L5510" s="4">
        <v>0.32090000000000002</v>
      </c>
      <c r="M5510" s="4">
        <v>0.52769999999999995</v>
      </c>
      <c r="N5510" s="4">
        <v>0.48</v>
      </c>
      <c r="O5510" s="4">
        <v>0.40039999999999998</v>
      </c>
      <c r="P5510" s="4">
        <v>0.50390000000000001</v>
      </c>
    </row>
    <row r="5511" spans="1:16" x14ac:dyDescent="0.25">
      <c r="A5511" t="s">
        <v>5263</v>
      </c>
      <c r="B5511" s="2">
        <v>0.05</v>
      </c>
      <c r="D5511" t="s">
        <v>10860</v>
      </c>
      <c r="E5511" s="4" t="e">
        <v>#N/A</v>
      </c>
      <c r="F5511" s="4">
        <v>0.18</v>
      </c>
      <c r="G5511" s="4">
        <v>0.71479999999999999</v>
      </c>
      <c r="H5511" s="4">
        <v>0.84030000000000005</v>
      </c>
      <c r="I5511" s="4">
        <v>1.0076000000000001</v>
      </c>
      <c r="K5511" s="4">
        <v>0.17</v>
      </c>
      <c r="L5511" s="4">
        <v>0.32090000000000002</v>
      </c>
      <c r="M5511" s="4">
        <v>0.52769999999999995</v>
      </c>
      <c r="N5511" s="4">
        <v>0.48</v>
      </c>
      <c r="O5511" s="4">
        <v>0.40039999999999998</v>
      </c>
      <c r="P5511" s="4">
        <v>0.50390000000000001</v>
      </c>
    </row>
    <row r="5512" spans="1:16" x14ac:dyDescent="0.25">
      <c r="A5512" t="s">
        <v>5264</v>
      </c>
      <c r="B5512" s="2">
        <v>0.05</v>
      </c>
      <c r="D5512" t="s">
        <v>10860</v>
      </c>
      <c r="E5512" s="4" t="e">
        <v>#N/A</v>
      </c>
      <c r="F5512" s="4">
        <v>0.18</v>
      </c>
      <c r="G5512" s="4">
        <v>0.71479999999999999</v>
      </c>
      <c r="H5512" s="4">
        <v>0.84030000000000005</v>
      </c>
      <c r="I5512" s="4">
        <v>1.0076000000000001</v>
      </c>
      <c r="K5512" s="4">
        <v>0.17</v>
      </c>
      <c r="L5512" s="4">
        <v>0.32090000000000002</v>
      </c>
      <c r="M5512" s="4">
        <v>0.52769999999999995</v>
      </c>
      <c r="N5512" s="4">
        <v>0.48</v>
      </c>
      <c r="O5512" s="4">
        <v>0.40039999999999998</v>
      </c>
      <c r="P5512" s="4">
        <v>0.50390000000000001</v>
      </c>
    </row>
    <row r="5513" spans="1:16" x14ac:dyDescent="0.25">
      <c r="A5513" t="s">
        <v>5265</v>
      </c>
      <c r="B5513" s="2">
        <v>0.05</v>
      </c>
      <c r="D5513" t="s">
        <v>10860</v>
      </c>
      <c r="E5513" s="4" t="e">
        <v>#N/A</v>
      </c>
      <c r="F5513" s="4">
        <v>0.18</v>
      </c>
      <c r="G5513" s="4">
        <v>0.71479999999999999</v>
      </c>
      <c r="H5513" s="4">
        <v>0.84030000000000005</v>
      </c>
      <c r="I5513" s="4">
        <v>1.0076000000000001</v>
      </c>
      <c r="K5513" s="4">
        <v>0.17</v>
      </c>
      <c r="L5513" s="4">
        <v>0.32090000000000002</v>
      </c>
      <c r="M5513" s="4">
        <v>0.52769999999999995</v>
      </c>
      <c r="N5513" s="4">
        <v>0.48</v>
      </c>
      <c r="O5513" s="4">
        <v>0.40039999999999998</v>
      </c>
      <c r="P5513" s="4">
        <v>0.50390000000000001</v>
      </c>
    </row>
    <row r="5514" spans="1:16" x14ac:dyDescent="0.25">
      <c r="A5514" t="s">
        <v>5266</v>
      </c>
      <c r="B5514" s="2">
        <v>0.05</v>
      </c>
      <c r="D5514" t="s">
        <v>10860</v>
      </c>
      <c r="E5514" s="4" t="e">
        <v>#N/A</v>
      </c>
      <c r="F5514" s="4">
        <v>0.18</v>
      </c>
      <c r="G5514" s="4">
        <v>0.71479999999999999</v>
      </c>
      <c r="H5514" s="4">
        <v>0.84030000000000005</v>
      </c>
      <c r="I5514" s="4">
        <v>1.0076000000000001</v>
      </c>
      <c r="K5514" s="4">
        <v>0.17</v>
      </c>
      <c r="L5514" s="4">
        <v>0.32090000000000002</v>
      </c>
      <c r="M5514" s="4">
        <v>0.52769999999999995</v>
      </c>
      <c r="N5514" s="4">
        <v>0.48</v>
      </c>
      <c r="O5514" s="4">
        <v>0.40039999999999998</v>
      </c>
      <c r="P5514" s="4">
        <v>0.50390000000000001</v>
      </c>
    </row>
    <row r="5515" spans="1:16" x14ac:dyDescent="0.25">
      <c r="A5515" t="s">
        <v>5267</v>
      </c>
      <c r="B5515" s="2">
        <v>0.05</v>
      </c>
      <c r="D5515" t="s">
        <v>10860</v>
      </c>
      <c r="E5515" s="4" t="e">
        <v>#N/A</v>
      </c>
      <c r="F5515" s="4">
        <v>0.18</v>
      </c>
      <c r="G5515" s="4">
        <v>0.71479999999999999</v>
      </c>
      <c r="H5515" s="4">
        <v>0.84030000000000005</v>
      </c>
      <c r="I5515" s="4">
        <v>1.0076000000000001</v>
      </c>
      <c r="K5515" s="4">
        <v>0.17</v>
      </c>
      <c r="L5515" s="4">
        <v>0.32090000000000002</v>
      </c>
      <c r="M5515" s="4">
        <v>0.52769999999999995</v>
      </c>
      <c r="N5515" s="4">
        <v>0.48</v>
      </c>
      <c r="O5515" s="4">
        <v>0.40039999999999998</v>
      </c>
      <c r="P5515" s="4">
        <v>0.50390000000000001</v>
      </c>
    </row>
    <row r="5516" spans="1:16" x14ac:dyDescent="0.25">
      <c r="A5516" t="s">
        <v>10459</v>
      </c>
      <c r="B5516" s="2">
        <v>0</v>
      </c>
      <c r="E5516" s="4" t="e">
        <v>#N/A</v>
      </c>
      <c r="F5516" s="4">
        <v>0.18</v>
      </c>
      <c r="K5516" s="4">
        <v>0.17</v>
      </c>
      <c r="L5516" s="4">
        <v>0.32090000000000002</v>
      </c>
      <c r="M5516" s="4">
        <v>0.52769999999999995</v>
      </c>
      <c r="N5516" s="4">
        <v>0.48</v>
      </c>
      <c r="O5516" s="4">
        <v>0.40039999999999998</v>
      </c>
      <c r="P5516" s="4">
        <v>0.50390000000000001</v>
      </c>
    </row>
    <row r="5517" spans="1:16" x14ac:dyDescent="0.25">
      <c r="A5517" t="s">
        <v>10460</v>
      </c>
      <c r="B5517" s="2">
        <v>0</v>
      </c>
      <c r="E5517" s="4" t="e">
        <v>#N/A</v>
      </c>
      <c r="F5517" s="4">
        <v>0.13300000000000001</v>
      </c>
      <c r="K5517" s="4">
        <v>0.17</v>
      </c>
      <c r="L5517" s="4">
        <v>0.32090000000000002</v>
      </c>
      <c r="M5517" s="4">
        <v>0.52769999999999995</v>
      </c>
      <c r="N5517" s="4">
        <v>0.48</v>
      </c>
      <c r="O5517" s="4">
        <v>0.40039999999999998</v>
      </c>
      <c r="P5517" s="4">
        <v>0.50390000000000001</v>
      </c>
    </row>
    <row r="5518" spans="1:16" x14ac:dyDescent="0.25">
      <c r="A5518" t="s">
        <v>10461</v>
      </c>
      <c r="B5518" s="2">
        <v>0</v>
      </c>
      <c r="E5518" s="4" t="e">
        <v>#N/A</v>
      </c>
      <c r="F5518" s="4">
        <v>0.18</v>
      </c>
      <c r="K5518" s="4">
        <v>0.17</v>
      </c>
      <c r="L5518" s="4">
        <v>0.32090000000000002</v>
      </c>
      <c r="M5518" s="4">
        <v>0.52769999999999995</v>
      </c>
      <c r="N5518" s="4">
        <v>0.48</v>
      </c>
      <c r="O5518" s="4">
        <v>0.40039999999999998</v>
      </c>
      <c r="P5518" s="4">
        <v>0.50390000000000001</v>
      </c>
    </row>
    <row r="5519" spans="1:16" x14ac:dyDescent="0.25">
      <c r="A5519" t="s">
        <v>10462</v>
      </c>
      <c r="B5519" s="2">
        <v>0</v>
      </c>
      <c r="E5519" s="4" t="e">
        <v>#N/A</v>
      </c>
      <c r="F5519" s="4">
        <v>0.13300000000000001</v>
      </c>
      <c r="K5519" s="4">
        <v>0.17</v>
      </c>
      <c r="L5519" s="4">
        <v>0.32090000000000002</v>
      </c>
      <c r="M5519" s="4">
        <v>0.52769999999999995</v>
      </c>
      <c r="N5519" s="4">
        <v>0.48</v>
      </c>
      <c r="O5519" s="4">
        <v>0.40039999999999998</v>
      </c>
      <c r="P5519" s="4">
        <v>0.50390000000000001</v>
      </c>
    </row>
    <row r="5520" spans="1:16" x14ac:dyDescent="0.25">
      <c r="A5520" t="s">
        <v>10463</v>
      </c>
      <c r="B5520" s="2">
        <v>0.05</v>
      </c>
      <c r="E5520" s="4" t="e">
        <v>#N/A</v>
      </c>
      <c r="F5520" s="4">
        <v>0.18</v>
      </c>
      <c r="K5520" s="4">
        <v>0.17</v>
      </c>
      <c r="L5520" s="4">
        <v>0.32090000000000002</v>
      </c>
      <c r="M5520" s="4">
        <v>0.52769999999999995</v>
      </c>
      <c r="N5520" s="4">
        <v>0.48</v>
      </c>
      <c r="O5520" s="4">
        <v>0.40039999999999998</v>
      </c>
      <c r="P5520" s="4">
        <v>0.50390000000000001</v>
      </c>
    </row>
    <row r="5521" spans="1:16" x14ac:dyDescent="0.25">
      <c r="A5521" t="s">
        <v>10464</v>
      </c>
      <c r="B5521" s="2">
        <v>0.05</v>
      </c>
      <c r="E5521" s="4" t="e">
        <v>#N/A</v>
      </c>
      <c r="F5521" s="4">
        <v>0.18</v>
      </c>
      <c r="K5521" s="4">
        <v>0.17</v>
      </c>
      <c r="L5521" s="4">
        <v>0.32090000000000002</v>
      </c>
      <c r="M5521" s="4">
        <v>0.52769999999999995</v>
      </c>
      <c r="N5521" s="4">
        <v>0.48</v>
      </c>
      <c r="O5521" s="4">
        <v>0.40039999999999998</v>
      </c>
      <c r="P5521" s="4">
        <v>0.50390000000000001</v>
      </c>
    </row>
    <row r="5522" spans="1:16" x14ac:dyDescent="0.25">
      <c r="A5522" t="s">
        <v>10465</v>
      </c>
      <c r="B5522" s="2">
        <v>0.05</v>
      </c>
      <c r="E5522" s="4" t="e">
        <v>#N/A</v>
      </c>
      <c r="F5522" s="4">
        <v>0.18</v>
      </c>
      <c r="K5522" s="4">
        <v>0.17</v>
      </c>
      <c r="L5522" s="4">
        <v>0.32090000000000002</v>
      </c>
      <c r="M5522" s="4">
        <v>0.52769999999999995</v>
      </c>
      <c r="N5522" s="4">
        <v>0.48</v>
      </c>
      <c r="O5522" s="4">
        <v>0.40039999999999998</v>
      </c>
      <c r="P5522" s="4">
        <v>0.50390000000000001</v>
      </c>
    </row>
    <row r="5523" spans="1:16" x14ac:dyDescent="0.25">
      <c r="A5523" t="s">
        <v>10466</v>
      </c>
      <c r="B5523" s="2">
        <v>0.05</v>
      </c>
      <c r="E5523" s="4" t="e">
        <v>#N/A</v>
      </c>
      <c r="F5523" s="4">
        <v>0.13300000000000001</v>
      </c>
      <c r="K5523" s="4">
        <v>0.17</v>
      </c>
      <c r="L5523" s="4">
        <v>0.32090000000000002</v>
      </c>
      <c r="M5523" s="4">
        <v>0.52769999999999995</v>
      </c>
      <c r="N5523" s="4">
        <v>0.48</v>
      </c>
      <c r="O5523" s="4">
        <v>0.40039999999999998</v>
      </c>
      <c r="P5523" s="4">
        <v>0.50390000000000001</v>
      </c>
    </row>
    <row r="5524" spans="1:16" x14ac:dyDescent="0.25">
      <c r="A5524" t="s">
        <v>10467</v>
      </c>
      <c r="B5524" s="2">
        <v>0.05</v>
      </c>
      <c r="E5524" s="4" t="e">
        <v>#N/A</v>
      </c>
      <c r="F5524" s="4">
        <v>0.18</v>
      </c>
      <c r="K5524" s="4">
        <v>0.17</v>
      </c>
      <c r="L5524" s="4">
        <v>0.32090000000000002</v>
      </c>
      <c r="M5524" s="4">
        <v>0.52769999999999995</v>
      </c>
      <c r="N5524" s="4">
        <v>0.48</v>
      </c>
      <c r="O5524" s="4">
        <v>0.40039999999999998</v>
      </c>
      <c r="P5524" s="4">
        <v>0.50390000000000001</v>
      </c>
    </row>
    <row r="5525" spans="1:16" x14ac:dyDescent="0.25">
      <c r="A5525" t="s">
        <v>10468</v>
      </c>
      <c r="B5525" s="2">
        <v>0.05</v>
      </c>
      <c r="E5525" s="4" t="e">
        <v>#N/A</v>
      </c>
      <c r="F5525" s="4">
        <v>0.18</v>
      </c>
      <c r="K5525" s="4">
        <v>0.17</v>
      </c>
      <c r="L5525" s="4">
        <v>0.32090000000000002</v>
      </c>
      <c r="M5525" s="4">
        <v>0.52769999999999995</v>
      </c>
      <c r="N5525" s="4">
        <v>0.48</v>
      </c>
      <c r="O5525" s="4">
        <v>0.40039999999999998</v>
      </c>
      <c r="P5525" s="4">
        <v>0.50390000000000001</v>
      </c>
    </row>
    <row r="5526" spans="1:16" x14ac:dyDescent="0.25">
      <c r="A5526" t="s">
        <v>10469</v>
      </c>
      <c r="B5526" s="2">
        <v>0.05</v>
      </c>
      <c r="E5526" s="4" t="e">
        <v>#N/A</v>
      </c>
      <c r="F5526" s="4">
        <v>0.18</v>
      </c>
      <c r="K5526" s="4">
        <v>0.17</v>
      </c>
      <c r="L5526" s="4">
        <v>0.32090000000000002</v>
      </c>
      <c r="M5526" s="4">
        <v>0.52769999999999995</v>
      </c>
      <c r="N5526" s="4">
        <v>0.48</v>
      </c>
      <c r="O5526" s="4">
        <v>0.40039999999999998</v>
      </c>
      <c r="P5526" s="4">
        <v>0.50390000000000001</v>
      </c>
    </row>
    <row r="5527" spans="1:16" x14ac:dyDescent="0.25">
      <c r="A5527" t="s">
        <v>10470</v>
      </c>
      <c r="B5527" s="2">
        <v>0.05</v>
      </c>
      <c r="E5527" s="4" t="e">
        <v>#N/A</v>
      </c>
      <c r="F5527" s="4">
        <v>0.13300000000000001</v>
      </c>
      <c r="K5527" s="4">
        <v>0.17</v>
      </c>
      <c r="L5527" s="4">
        <v>0.32090000000000002</v>
      </c>
      <c r="M5527" s="4">
        <v>0.52769999999999995</v>
      </c>
      <c r="N5527" s="4">
        <v>0.48</v>
      </c>
      <c r="O5527" s="4">
        <v>0.40039999999999998</v>
      </c>
      <c r="P5527" s="4">
        <v>0.50390000000000001</v>
      </c>
    </row>
    <row r="5528" spans="1:16" x14ac:dyDescent="0.25">
      <c r="A5528" t="s">
        <v>10471</v>
      </c>
      <c r="B5528" s="2">
        <v>0.05</v>
      </c>
      <c r="E5528" s="4" t="e">
        <v>#N/A</v>
      </c>
      <c r="F5528" s="4">
        <v>0.18</v>
      </c>
      <c r="K5528" s="4">
        <v>0.17</v>
      </c>
      <c r="L5528" s="4">
        <v>0.32090000000000002</v>
      </c>
      <c r="M5528" s="4">
        <v>0.52769999999999995</v>
      </c>
      <c r="N5528" s="4">
        <v>0.48</v>
      </c>
      <c r="O5528" s="4">
        <v>0.40039999999999998</v>
      </c>
      <c r="P5528" s="4">
        <v>0.50390000000000001</v>
      </c>
    </row>
    <row r="5529" spans="1:16" x14ac:dyDescent="0.25">
      <c r="A5529" t="s">
        <v>10472</v>
      </c>
      <c r="B5529" s="2">
        <v>0.15</v>
      </c>
      <c r="E5529" s="4" t="e">
        <v>#N/A</v>
      </c>
      <c r="F5529" s="4">
        <v>0.13300000000000001</v>
      </c>
      <c r="K5529" s="4">
        <v>0.17</v>
      </c>
      <c r="L5529" s="4">
        <v>0.32090000000000002</v>
      </c>
      <c r="M5529" s="4">
        <v>0.52769999999999995</v>
      </c>
      <c r="N5529" s="4">
        <v>0.48</v>
      </c>
      <c r="O5529" s="4">
        <v>0.40039999999999998</v>
      </c>
      <c r="P5529" s="4">
        <v>0.50390000000000001</v>
      </c>
    </row>
    <row r="5530" spans="1:16" x14ac:dyDescent="0.25">
      <c r="A5530" t="s">
        <v>10473</v>
      </c>
      <c r="B5530" s="2">
        <v>0.05</v>
      </c>
      <c r="E5530" s="4" t="e">
        <v>#N/A</v>
      </c>
      <c r="F5530" s="4">
        <v>0.18</v>
      </c>
      <c r="K5530" s="4">
        <v>0.17</v>
      </c>
      <c r="L5530" s="4">
        <v>0.32090000000000002</v>
      </c>
      <c r="M5530" s="4">
        <v>0.52769999999999995</v>
      </c>
      <c r="N5530" s="4">
        <v>0.48</v>
      </c>
      <c r="O5530" s="4">
        <v>0.40039999999999998</v>
      </c>
      <c r="P5530" s="4">
        <v>0.50390000000000001</v>
      </c>
    </row>
    <row r="5531" spans="1:16" x14ac:dyDescent="0.25">
      <c r="A5531" t="s">
        <v>10474</v>
      </c>
      <c r="B5531" s="2">
        <v>0.15</v>
      </c>
      <c r="E5531" s="4" t="e">
        <v>#N/A</v>
      </c>
      <c r="F5531" s="4">
        <v>0.13300000000000001</v>
      </c>
      <c r="K5531" s="4">
        <v>0.17</v>
      </c>
      <c r="L5531" s="4">
        <v>0.32090000000000002</v>
      </c>
      <c r="M5531" s="4">
        <v>0.52769999999999995</v>
      </c>
      <c r="N5531" s="4">
        <v>0.48</v>
      </c>
      <c r="O5531" s="4">
        <v>0.40039999999999998</v>
      </c>
      <c r="P5531" s="4">
        <v>0.50390000000000001</v>
      </c>
    </row>
    <row r="5532" spans="1:16" x14ac:dyDescent="0.25">
      <c r="A5532" t="s">
        <v>10475</v>
      </c>
      <c r="B5532" s="2">
        <v>0.05</v>
      </c>
      <c r="E5532" s="4" t="e">
        <v>#N/A</v>
      </c>
      <c r="F5532" s="4">
        <v>0.18</v>
      </c>
      <c r="K5532" s="4">
        <v>0.17</v>
      </c>
      <c r="L5532" s="4">
        <v>0.32090000000000002</v>
      </c>
      <c r="M5532" s="4">
        <v>0.52769999999999995</v>
      </c>
      <c r="N5532" s="4">
        <v>0.48</v>
      </c>
      <c r="O5532" s="4">
        <v>0.40039999999999998</v>
      </c>
      <c r="P5532" s="4">
        <v>0.50390000000000001</v>
      </c>
    </row>
    <row r="5533" spans="1:16" x14ac:dyDescent="0.25">
      <c r="A5533" t="s">
        <v>10476</v>
      </c>
      <c r="B5533" s="2">
        <v>0.15</v>
      </c>
      <c r="E5533" s="4" t="e">
        <v>#N/A</v>
      </c>
      <c r="F5533" s="4">
        <v>0.13300000000000001</v>
      </c>
      <c r="K5533" s="4">
        <v>0.17</v>
      </c>
      <c r="L5533" s="4">
        <v>0.32090000000000002</v>
      </c>
      <c r="M5533" s="4">
        <v>0.52769999999999995</v>
      </c>
      <c r="N5533" s="4">
        <v>0.48</v>
      </c>
      <c r="O5533" s="4">
        <v>0.40039999999999998</v>
      </c>
      <c r="P5533" s="4">
        <v>0.50390000000000001</v>
      </c>
    </row>
    <row r="5534" spans="1:16" x14ac:dyDescent="0.25">
      <c r="A5534" t="s">
        <v>10477</v>
      </c>
      <c r="B5534" s="2">
        <v>0.05</v>
      </c>
      <c r="E5534" s="4" t="e">
        <v>#N/A</v>
      </c>
      <c r="F5534" s="4">
        <v>0.18</v>
      </c>
      <c r="K5534" s="4">
        <v>0.17</v>
      </c>
      <c r="L5534" s="4">
        <v>0.32090000000000002</v>
      </c>
      <c r="M5534" s="4">
        <v>0.52769999999999995</v>
      </c>
      <c r="N5534" s="4">
        <v>0.48</v>
      </c>
      <c r="O5534" s="4">
        <v>0.40039999999999998</v>
      </c>
      <c r="P5534" s="4">
        <v>0.50390000000000001</v>
      </c>
    </row>
    <row r="5535" spans="1:16" x14ac:dyDescent="0.25">
      <c r="A5535" t="s">
        <v>10478</v>
      </c>
      <c r="B5535" s="2">
        <v>0.05</v>
      </c>
      <c r="E5535" s="4" t="e">
        <v>#N/A</v>
      </c>
      <c r="F5535" s="4">
        <v>0.18</v>
      </c>
      <c r="K5535" s="4">
        <v>0.17</v>
      </c>
      <c r="L5535" s="4">
        <v>0.32090000000000002</v>
      </c>
      <c r="M5535" s="4">
        <v>0.52769999999999995</v>
      </c>
      <c r="N5535" s="4">
        <v>0.48</v>
      </c>
      <c r="O5535" s="4">
        <v>0.40039999999999998</v>
      </c>
      <c r="P5535" s="4">
        <v>0.50390000000000001</v>
      </c>
    </row>
    <row r="5536" spans="1:16" x14ac:dyDescent="0.25">
      <c r="A5536" t="s">
        <v>10479</v>
      </c>
      <c r="B5536" s="2">
        <v>0.15</v>
      </c>
      <c r="E5536" s="4" t="e">
        <v>#N/A</v>
      </c>
      <c r="F5536" s="4">
        <v>0.18</v>
      </c>
      <c r="K5536" s="4">
        <v>0.17</v>
      </c>
      <c r="L5536" s="4">
        <v>0.32090000000000002</v>
      </c>
      <c r="M5536" s="4">
        <v>0.52769999999999995</v>
      </c>
      <c r="N5536" s="4">
        <v>0.48</v>
      </c>
      <c r="O5536" s="4">
        <v>0.40039999999999998</v>
      </c>
      <c r="P5536" s="4">
        <v>0.50390000000000001</v>
      </c>
    </row>
    <row r="5537" spans="1:16" x14ac:dyDescent="0.25">
      <c r="A5537" t="s">
        <v>10480</v>
      </c>
      <c r="B5537" s="2">
        <v>0.15</v>
      </c>
      <c r="E5537" s="4" t="e">
        <v>#N/A</v>
      </c>
      <c r="F5537" s="4">
        <v>0.18</v>
      </c>
      <c r="K5537" s="4">
        <v>0.17</v>
      </c>
      <c r="L5537" s="4">
        <v>0.32090000000000002</v>
      </c>
      <c r="M5537" s="4">
        <v>0.52769999999999995</v>
      </c>
      <c r="N5537" s="4">
        <v>0.48</v>
      </c>
      <c r="O5537" s="4">
        <v>0.40039999999999998</v>
      </c>
      <c r="P5537" s="4">
        <v>0.50390000000000001</v>
      </c>
    </row>
    <row r="5538" spans="1:16" x14ac:dyDescent="0.25">
      <c r="A5538" t="s">
        <v>10481</v>
      </c>
      <c r="B5538" s="2">
        <v>0.15</v>
      </c>
      <c r="D5538" t="s">
        <v>10860</v>
      </c>
      <c r="E5538" s="4" t="e">
        <v>#N/A</v>
      </c>
      <c r="F5538" s="4">
        <v>0.18</v>
      </c>
      <c r="G5538" s="4">
        <v>0.71479999999999999</v>
      </c>
      <c r="H5538" s="4">
        <v>0.84030000000000005</v>
      </c>
      <c r="I5538" s="4">
        <v>1.0076000000000001</v>
      </c>
      <c r="K5538" s="4">
        <v>0.17</v>
      </c>
      <c r="L5538" s="4">
        <v>0.32090000000000002</v>
      </c>
      <c r="M5538" s="4">
        <v>0.52769999999999995</v>
      </c>
      <c r="N5538" s="4">
        <v>0.48</v>
      </c>
      <c r="O5538" s="4">
        <v>0.40039999999999998</v>
      </c>
      <c r="P5538" s="4">
        <v>0.50390000000000001</v>
      </c>
    </row>
    <row r="5539" spans="1:16" x14ac:dyDescent="0.25">
      <c r="A5539" t="s">
        <v>10482</v>
      </c>
      <c r="B5539" s="2">
        <v>0.15</v>
      </c>
      <c r="D5539" t="s">
        <v>10860</v>
      </c>
      <c r="E5539" s="4" t="e">
        <v>#N/A</v>
      </c>
      <c r="F5539" s="4">
        <v>0.18</v>
      </c>
      <c r="G5539" s="4">
        <v>0.71479999999999999</v>
      </c>
      <c r="H5539" s="4">
        <v>0.84030000000000005</v>
      </c>
      <c r="I5539" s="4">
        <v>1.0076000000000001</v>
      </c>
      <c r="K5539" s="4">
        <v>0.17</v>
      </c>
      <c r="L5539" s="4">
        <v>0.32090000000000002</v>
      </c>
      <c r="M5539" s="4">
        <v>0.52769999999999995</v>
      </c>
      <c r="N5539" s="4">
        <v>0.48</v>
      </c>
      <c r="O5539" s="4">
        <v>0.40039999999999998</v>
      </c>
      <c r="P5539" s="4">
        <v>0.50390000000000001</v>
      </c>
    </row>
    <row r="5540" spans="1:16" x14ac:dyDescent="0.25">
      <c r="A5540" t="s">
        <v>231</v>
      </c>
      <c r="B5540" s="2">
        <v>0.15</v>
      </c>
      <c r="C5540" t="s">
        <v>231</v>
      </c>
      <c r="D5540" t="s">
        <v>10860</v>
      </c>
      <c r="E5540" s="4" t="e">
        <v>#N/A</v>
      </c>
      <c r="F5540" s="4">
        <v>0.18</v>
      </c>
      <c r="G5540" s="4">
        <v>0.71479999999999999</v>
      </c>
      <c r="H5540" s="4">
        <v>0.84030000000000005</v>
      </c>
      <c r="I5540" s="4">
        <v>1.0076000000000001</v>
      </c>
      <c r="K5540" s="4">
        <v>0.17</v>
      </c>
      <c r="L5540" s="4">
        <v>0.32090000000000002</v>
      </c>
      <c r="M5540" s="4">
        <v>0.52769999999999995</v>
      </c>
      <c r="N5540" s="4">
        <v>0.48</v>
      </c>
      <c r="O5540" s="4">
        <v>0.40039999999999998</v>
      </c>
      <c r="P5540" s="4">
        <v>0.50390000000000001</v>
      </c>
    </row>
    <row r="5541" spans="1:16" x14ac:dyDescent="0.25">
      <c r="A5541" t="s">
        <v>10483</v>
      </c>
      <c r="B5541" s="2">
        <v>0.04</v>
      </c>
      <c r="D5541" t="s">
        <v>10860</v>
      </c>
      <c r="E5541" s="4" t="e">
        <v>#N/A</v>
      </c>
      <c r="F5541" s="4">
        <v>0.18</v>
      </c>
      <c r="G5541" s="4">
        <v>0.71479999999999999</v>
      </c>
      <c r="H5541" s="4">
        <v>0.84030000000000005</v>
      </c>
      <c r="I5541" s="4">
        <v>1.0076000000000001</v>
      </c>
      <c r="K5541" s="4">
        <v>0.17</v>
      </c>
      <c r="L5541" s="4">
        <v>0.32090000000000002</v>
      </c>
      <c r="M5541" s="4">
        <v>0.52769999999999995</v>
      </c>
      <c r="N5541" s="4">
        <v>0.48</v>
      </c>
      <c r="O5541" s="4">
        <v>0.40039999999999998</v>
      </c>
      <c r="P5541" s="4">
        <v>0.50390000000000001</v>
      </c>
    </row>
    <row r="5542" spans="1:16" x14ac:dyDescent="0.25">
      <c r="A5542" t="s">
        <v>10484</v>
      </c>
      <c r="B5542" s="2">
        <v>0.15</v>
      </c>
      <c r="D5542" t="s">
        <v>10860</v>
      </c>
      <c r="E5542" s="4" t="e">
        <v>#N/A</v>
      </c>
      <c r="F5542" s="4">
        <v>0.18</v>
      </c>
      <c r="G5542" s="4">
        <v>0.71479999999999999</v>
      </c>
      <c r="H5542" s="4">
        <v>0.84030000000000005</v>
      </c>
      <c r="I5542" s="4">
        <v>1.0076000000000001</v>
      </c>
      <c r="K5542" s="4">
        <v>0.17</v>
      </c>
      <c r="L5542" s="4">
        <v>0.32090000000000002</v>
      </c>
      <c r="M5542" s="4">
        <v>0.52769999999999995</v>
      </c>
      <c r="N5542" s="4">
        <v>0.48</v>
      </c>
      <c r="O5542" s="4">
        <v>0.40039999999999998</v>
      </c>
      <c r="P5542" s="4">
        <v>0.50390000000000001</v>
      </c>
    </row>
    <row r="5543" spans="1:16" x14ac:dyDescent="0.25">
      <c r="A5543" t="s">
        <v>232</v>
      </c>
      <c r="B5543" s="2">
        <v>0.15</v>
      </c>
      <c r="C5543" t="s">
        <v>232</v>
      </c>
      <c r="D5543" t="s">
        <v>10860</v>
      </c>
      <c r="E5543" s="4" t="e">
        <v>#N/A</v>
      </c>
      <c r="F5543" s="4">
        <v>0.18</v>
      </c>
      <c r="G5543" s="4">
        <v>0.71479999999999999</v>
      </c>
      <c r="H5543" s="4">
        <v>0.84030000000000005</v>
      </c>
      <c r="I5543" s="4">
        <v>1.0076000000000001</v>
      </c>
      <c r="K5543" s="4">
        <v>0.17</v>
      </c>
      <c r="L5543" s="4">
        <v>0.32090000000000002</v>
      </c>
      <c r="M5543" s="4">
        <v>0.52769999999999995</v>
      </c>
      <c r="N5543" s="4">
        <v>0.48</v>
      </c>
      <c r="O5543" s="4">
        <v>0.40039999999999998</v>
      </c>
      <c r="P5543" s="4">
        <v>0.50390000000000001</v>
      </c>
    </row>
    <row r="5544" spans="1:16" x14ac:dyDescent="0.25">
      <c r="A5544" t="s">
        <v>10485</v>
      </c>
      <c r="B5544" s="2">
        <v>0.15</v>
      </c>
      <c r="D5544" t="s">
        <v>10860</v>
      </c>
      <c r="E5544" s="4" t="e">
        <v>#N/A</v>
      </c>
      <c r="F5544" s="4">
        <v>0.18</v>
      </c>
      <c r="G5544" s="4">
        <v>0.71479999999999999</v>
      </c>
      <c r="H5544" s="4">
        <v>0.84030000000000005</v>
      </c>
      <c r="I5544" s="4">
        <v>1.0076000000000001</v>
      </c>
      <c r="K5544" s="4">
        <v>0.17</v>
      </c>
      <c r="L5544" s="4">
        <v>0.32090000000000002</v>
      </c>
      <c r="M5544" s="4">
        <v>0.52769999999999995</v>
      </c>
      <c r="N5544" s="4">
        <v>0.48</v>
      </c>
      <c r="O5544" s="4">
        <v>0.40039999999999998</v>
      </c>
      <c r="P5544" s="4">
        <v>0.50390000000000001</v>
      </c>
    </row>
    <row r="5545" spans="1:16" x14ac:dyDescent="0.25">
      <c r="A5545" t="s">
        <v>10486</v>
      </c>
      <c r="B5545" s="2">
        <v>0.05</v>
      </c>
      <c r="E5545" s="4" t="e">
        <v>#N/A</v>
      </c>
      <c r="F5545" s="4">
        <v>0.13300000000000001</v>
      </c>
      <c r="K5545" s="4">
        <v>0.17</v>
      </c>
      <c r="L5545" s="4">
        <v>0.32090000000000002</v>
      </c>
      <c r="M5545" s="4">
        <v>0.52769999999999995</v>
      </c>
      <c r="N5545" s="4">
        <v>0.48</v>
      </c>
      <c r="O5545" s="4">
        <v>0.40039999999999998</v>
      </c>
      <c r="P5545" s="4">
        <v>0.50390000000000001</v>
      </c>
    </row>
    <row r="5546" spans="1:16" x14ac:dyDescent="0.25">
      <c r="A5546" t="s">
        <v>10487</v>
      </c>
      <c r="B5546" s="2">
        <v>0.05</v>
      </c>
      <c r="E5546" s="4" t="e">
        <v>#N/A</v>
      </c>
      <c r="F5546" s="4">
        <v>0.13300000000000001</v>
      </c>
      <c r="K5546" s="4">
        <v>0.17</v>
      </c>
      <c r="L5546" s="4">
        <v>0.32090000000000002</v>
      </c>
      <c r="M5546" s="4">
        <v>0.52769999999999995</v>
      </c>
      <c r="N5546" s="4">
        <v>0.48</v>
      </c>
      <c r="O5546" s="4">
        <v>0.40039999999999998</v>
      </c>
      <c r="P5546" s="4">
        <v>0.50390000000000001</v>
      </c>
    </row>
    <row r="5547" spans="1:16" x14ac:dyDescent="0.25">
      <c r="A5547" t="s">
        <v>10488</v>
      </c>
      <c r="B5547" s="2">
        <v>0.05</v>
      </c>
      <c r="E5547" s="4" t="e">
        <v>#N/A</v>
      </c>
      <c r="F5547" s="4">
        <v>0.13300000000000001</v>
      </c>
      <c r="K5547" s="4">
        <v>0.17</v>
      </c>
      <c r="L5547" s="4">
        <v>0.32090000000000002</v>
      </c>
      <c r="M5547" s="4">
        <v>0.52769999999999995</v>
      </c>
      <c r="N5547" s="4">
        <v>0.48</v>
      </c>
      <c r="O5547" s="4">
        <v>0.40039999999999998</v>
      </c>
      <c r="P5547" s="4">
        <v>0.50390000000000001</v>
      </c>
    </row>
    <row r="5548" spans="1:16" x14ac:dyDescent="0.25">
      <c r="A5548" t="s">
        <v>10489</v>
      </c>
      <c r="B5548" s="2">
        <v>0.05</v>
      </c>
      <c r="E5548" s="4" t="e">
        <v>#N/A</v>
      </c>
      <c r="F5548" s="4">
        <v>0.18</v>
      </c>
      <c r="K5548" s="4">
        <v>0.17</v>
      </c>
      <c r="L5548" s="4">
        <v>0.32090000000000002</v>
      </c>
      <c r="M5548" s="4">
        <v>0.52769999999999995</v>
      </c>
      <c r="N5548" s="4">
        <v>0.48</v>
      </c>
      <c r="O5548" s="4">
        <v>0.40039999999999998</v>
      </c>
      <c r="P5548" s="4">
        <v>0.50390000000000001</v>
      </c>
    </row>
    <row r="5549" spans="1:16" x14ac:dyDescent="0.25">
      <c r="A5549" t="s">
        <v>10490</v>
      </c>
      <c r="B5549" s="2">
        <v>0.05</v>
      </c>
      <c r="E5549" s="4" t="e">
        <v>#N/A</v>
      </c>
      <c r="F5549" s="4">
        <v>0.18</v>
      </c>
      <c r="K5549" s="4">
        <v>0.17</v>
      </c>
      <c r="L5549" s="4">
        <v>0.32090000000000002</v>
      </c>
      <c r="M5549" s="4">
        <v>0.52769999999999995</v>
      </c>
      <c r="N5549" s="4">
        <v>0.48</v>
      </c>
      <c r="O5549" s="4">
        <v>0.40039999999999998</v>
      </c>
      <c r="P5549" s="4">
        <v>0.50390000000000001</v>
      </c>
    </row>
    <row r="5550" spans="1:16" x14ac:dyDescent="0.25">
      <c r="A5550" t="s">
        <v>10491</v>
      </c>
      <c r="B5550" s="2">
        <v>0.05</v>
      </c>
      <c r="E5550" s="4" t="e">
        <v>#N/A</v>
      </c>
      <c r="F5550" s="4">
        <v>0.18</v>
      </c>
      <c r="K5550" s="4">
        <v>0.17</v>
      </c>
      <c r="L5550" s="4">
        <v>0.32090000000000002</v>
      </c>
      <c r="M5550" s="4">
        <v>0.52769999999999995</v>
      </c>
      <c r="N5550" s="4">
        <v>0.48</v>
      </c>
      <c r="O5550" s="4">
        <v>0.40039999999999998</v>
      </c>
      <c r="P5550" s="4">
        <v>0.50390000000000001</v>
      </c>
    </row>
    <row r="5551" spans="1:16" x14ac:dyDescent="0.25">
      <c r="A5551" t="s">
        <v>10492</v>
      </c>
      <c r="B5551" s="2">
        <v>0.05</v>
      </c>
      <c r="E5551" s="4" t="e">
        <v>#N/A</v>
      </c>
      <c r="F5551" s="4">
        <v>0.13300000000000001</v>
      </c>
      <c r="K5551" s="4">
        <v>0.17</v>
      </c>
      <c r="L5551" s="4">
        <v>0.32090000000000002</v>
      </c>
      <c r="M5551" s="4">
        <v>0.52769999999999995</v>
      </c>
      <c r="N5551" s="4">
        <v>0.48</v>
      </c>
      <c r="O5551" s="4">
        <v>0.40039999999999998</v>
      </c>
      <c r="P5551" s="4">
        <v>0.50390000000000001</v>
      </c>
    </row>
    <row r="5552" spans="1:16" x14ac:dyDescent="0.25">
      <c r="A5552" t="s">
        <v>10493</v>
      </c>
      <c r="B5552" s="2">
        <v>0.05</v>
      </c>
      <c r="E5552" s="4" t="e">
        <v>#N/A</v>
      </c>
      <c r="F5552" s="4">
        <v>0.13300000000000001</v>
      </c>
      <c r="K5552" s="4">
        <v>0.17</v>
      </c>
      <c r="L5552" s="4">
        <v>0.32090000000000002</v>
      </c>
      <c r="M5552" s="4">
        <v>0.52769999999999995</v>
      </c>
      <c r="N5552" s="4">
        <v>0.48</v>
      </c>
      <c r="O5552" s="4">
        <v>0.40039999999999998</v>
      </c>
      <c r="P5552" s="4">
        <v>0.50390000000000001</v>
      </c>
    </row>
    <row r="5553" spans="1:16" x14ac:dyDescent="0.25">
      <c r="A5553" t="s">
        <v>10494</v>
      </c>
      <c r="B5553" s="2">
        <v>0.05</v>
      </c>
      <c r="E5553" s="4" t="e">
        <v>#N/A</v>
      </c>
      <c r="F5553" s="4">
        <v>0.18</v>
      </c>
      <c r="K5553" s="4">
        <v>0.17</v>
      </c>
      <c r="L5553" s="4">
        <v>0.32090000000000002</v>
      </c>
      <c r="M5553" s="4">
        <v>0.52769999999999995</v>
      </c>
      <c r="N5553" s="4">
        <v>0.48</v>
      </c>
      <c r="O5553" s="4">
        <v>0.40039999999999998</v>
      </c>
      <c r="P5553" s="4">
        <v>0.50390000000000001</v>
      </c>
    </row>
    <row r="5554" spans="1:16" x14ac:dyDescent="0.25">
      <c r="A5554" t="s">
        <v>10495</v>
      </c>
      <c r="B5554" s="2">
        <v>0.05</v>
      </c>
      <c r="E5554" s="4" t="e">
        <v>#N/A</v>
      </c>
      <c r="F5554" s="4">
        <v>0.18</v>
      </c>
      <c r="K5554" s="4">
        <v>0.17</v>
      </c>
      <c r="L5554" s="4">
        <v>0.32090000000000002</v>
      </c>
      <c r="M5554" s="4">
        <v>0.52769999999999995</v>
      </c>
      <c r="N5554" s="4">
        <v>0.48</v>
      </c>
      <c r="O5554" s="4">
        <v>0.40039999999999998</v>
      </c>
      <c r="P5554" s="4">
        <v>0.50390000000000001</v>
      </c>
    </row>
    <row r="5555" spans="1:16" x14ac:dyDescent="0.25">
      <c r="A5555" t="s">
        <v>10496</v>
      </c>
      <c r="B5555" s="2">
        <v>0.05</v>
      </c>
      <c r="E5555" s="4" t="e">
        <v>#N/A</v>
      </c>
      <c r="F5555" s="4">
        <v>0.18</v>
      </c>
      <c r="K5555" s="4">
        <v>0.17</v>
      </c>
      <c r="L5555" s="4">
        <v>0.32090000000000002</v>
      </c>
      <c r="M5555" s="4">
        <v>0.52769999999999995</v>
      </c>
      <c r="N5555" s="4">
        <v>0.48</v>
      </c>
      <c r="O5555" s="4">
        <v>0.40039999999999998</v>
      </c>
      <c r="P5555" s="4">
        <v>0.50390000000000001</v>
      </c>
    </row>
    <row r="5556" spans="1:16" x14ac:dyDescent="0.25">
      <c r="A5556" t="s">
        <v>233</v>
      </c>
      <c r="B5556" s="2">
        <v>0.05</v>
      </c>
      <c r="C5556" t="s">
        <v>233</v>
      </c>
      <c r="D5556" t="s">
        <v>10860</v>
      </c>
      <c r="E5556" s="4" t="e">
        <v>#N/A</v>
      </c>
      <c r="F5556" s="4">
        <v>0.18</v>
      </c>
      <c r="G5556" s="4">
        <v>0.71479999999999999</v>
      </c>
      <c r="H5556" s="4">
        <v>0.84030000000000005</v>
      </c>
      <c r="I5556" s="4">
        <v>1.0076000000000001</v>
      </c>
      <c r="K5556" s="4">
        <v>0.17</v>
      </c>
      <c r="L5556" s="4">
        <v>0.32090000000000002</v>
      </c>
      <c r="M5556" s="4">
        <v>0.52769999999999995</v>
      </c>
      <c r="N5556" s="4">
        <v>0.48</v>
      </c>
      <c r="O5556" s="4">
        <v>0.40039999999999998</v>
      </c>
      <c r="P5556" s="4">
        <v>0.50390000000000001</v>
      </c>
    </row>
    <row r="5557" spans="1:16" x14ac:dyDescent="0.25">
      <c r="A5557" t="s">
        <v>10497</v>
      </c>
      <c r="B5557" s="2">
        <v>0.05</v>
      </c>
      <c r="E5557" s="4" t="e">
        <v>#N/A</v>
      </c>
      <c r="F5557" s="4">
        <v>0.18</v>
      </c>
      <c r="K5557" s="4">
        <v>0.17</v>
      </c>
      <c r="L5557" s="4">
        <v>0.32090000000000002</v>
      </c>
      <c r="M5557" s="4">
        <v>0.52769999999999995</v>
      </c>
      <c r="N5557" s="4">
        <v>0.48</v>
      </c>
      <c r="O5557" s="4">
        <v>0.40039999999999998</v>
      </c>
      <c r="P5557" s="4">
        <v>0.50390000000000001</v>
      </c>
    </row>
    <row r="5558" spans="1:16" x14ac:dyDescent="0.25">
      <c r="A5558" t="s">
        <v>10498</v>
      </c>
      <c r="B5558" s="2">
        <v>0.05</v>
      </c>
      <c r="E5558" s="4" t="e">
        <v>#N/A</v>
      </c>
      <c r="F5558" s="4">
        <v>0.13300000000000001</v>
      </c>
      <c r="K5558" s="4">
        <v>0.17</v>
      </c>
      <c r="L5558" s="4">
        <v>0.32090000000000002</v>
      </c>
      <c r="M5558" s="4">
        <v>0.52769999999999995</v>
      </c>
      <c r="N5558" s="4">
        <v>0.48</v>
      </c>
      <c r="O5558" s="4">
        <v>0.40039999999999998</v>
      </c>
      <c r="P5558" s="4">
        <v>0.50390000000000001</v>
      </c>
    </row>
    <row r="5559" spans="1:16" x14ac:dyDescent="0.25">
      <c r="A5559" t="s">
        <v>10499</v>
      </c>
      <c r="B5559" s="2">
        <v>0.05</v>
      </c>
      <c r="E5559" s="4" t="e">
        <v>#N/A</v>
      </c>
      <c r="F5559" s="4">
        <v>0.18</v>
      </c>
      <c r="K5559" s="4">
        <v>0.17</v>
      </c>
      <c r="L5559" s="4">
        <v>0.32090000000000002</v>
      </c>
      <c r="M5559" s="4">
        <v>0.52769999999999995</v>
      </c>
      <c r="N5559" s="4">
        <v>0.48</v>
      </c>
      <c r="O5559" s="4">
        <v>0.40039999999999998</v>
      </c>
      <c r="P5559" s="4">
        <v>0.50390000000000001</v>
      </c>
    </row>
    <row r="5560" spans="1:16" x14ac:dyDescent="0.25">
      <c r="A5560" t="s">
        <v>10500</v>
      </c>
      <c r="B5560" s="2">
        <v>0.05</v>
      </c>
      <c r="E5560" s="4" t="e">
        <v>#N/A</v>
      </c>
      <c r="F5560" s="4">
        <v>0.13300000000000001</v>
      </c>
      <c r="K5560" s="4">
        <v>0.17</v>
      </c>
      <c r="L5560" s="4">
        <v>0.32090000000000002</v>
      </c>
      <c r="M5560" s="4">
        <v>0.52769999999999995</v>
      </c>
      <c r="N5560" s="4">
        <v>0.48</v>
      </c>
      <c r="O5560" s="4">
        <v>0.40039999999999998</v>
      </c>
      <c r="P5560" s="4">
        <v>0.50390000000000001</v>
      </c>
    </row>
    <row r="5561" spans="1:16" x14ac:dyDescent="0.25">
      <c r="A5561" t="s">
        <v>10501</v>
      </c>
      <c r="B5561" s="2">
        <v>0.05</v>
      </c>
      <c r="E5561" s="4" t="e">
        <v>#N/A</v>
      </c>
      <c r="F5561" s="4">
        <v>0.18</v>
      </c>
      <c r="K5561" s="4">
        <v>0.17</v>
      </c>
      <c r="L5561" s="4">
        <v>0.32090000000000002</v>
      </c>
      <c r="M5561" s="4">
        <v>0.52769999999999995</v>
      </c>
      <c r="N5561" s="4">
        <v>0.48</v>
      </c>
      <c r="O5561" s="4">
        <v>0.40039999999999998</v>
      </c>
      <c r="P5561" s="4">
        <v>0.50390000000000001</v>
      </c>
    </row>
    <row r="5562" spans="1:16" x14ac:dyDescent="0.25">
      <c r="A5562" t="s">
        <v>10502</v>
      </c>
      <c r="B5562" s="2">
        <v>0.05</v>
      </c>
      <c r="E5562" s="4" t="e">
        <v>#N/A</v>
      </c>
      <c r="F5562" s="4">
        <v>0.18</v>
      </c>
      <c r="K5562" s="4">
        <v>0.17</v>
      </c>
      <c r="L5562" s="4">
        <v>0.32090000000000002</v>
      </c>
      <c r="M5562" s="4">
        <v>0.52769999999999995</v>
      </c>
      <c r="N5562" s="4">
        <v>0.48</v>
      </c>
      <c r="O5562" s="4">
        <v>0.40039999999999998</v>
      </c>
      <c r="P5562" s="4">
        <v>0.50390000000000001</v>
      </c>
    </row>
    <row r="5563" spans="1:16" x14ac:dyDescent="0.25">
      <c r="A5563" t="s">
        <v>10503</v>
      </c>
      <c r="B5563" s="2">
        <v>0.05</v>
      </c>
      <c r="E5563" s="4" t="e">
        <v>#N/A</v>
      </c>
      <c r="F5563" s="4">
        <v>0.18</v>
      </c>
      <c r="K5563" s="4">
        <v>0.17</v>
      </c>
      <c r="L5563" s="4">
        <v>0.32090000000000002</v>
      </c>
      <c r="M5563" s="4">
        <v>0.52769999999999995</v>
      </c>
      <c r="N5563" s="4">
        <v>0.48</v>
      </c>
      <c r="O5563" s="4">
        <v>0.40039999999999998</v>
      </c>
      <c r="P5563" s="4">
        <v>0.50390000000000001</v>
      </c>
    </row>
    <row r="5564" spans="1:16" x14ac:dyDescent="0.25">
      <c r="A5564" t="s">
        <v>10504</v>
      </c>
      <c r="B5564" s="2">
        <v>0.05</v>
      </c>
      <c r="E5564" s="4" t="e">
        <v>#N/A</v>
      </c>
      <c r="F5564" s="4">
        <v>0.13300000000000001</v>
      </c>
      <c r="K5564" s="4">
        <v>0.17</v>
      </c>
      <c r="L5564" s="4">
        <v>0.32090000000000002</v>
      </c>
      <c r="M5564" s="4">
        <v>0.52769999999999995</v>
      </c>
      <c r="N5564" s="4">
        <v>0.48</v>
      </c>
      <c r="O5564" s="4">
        <v>0.40039999999999998</v>
      </c>
      <c r="P5564" s="4">
        <v>0.50390000000000001</v>
      </c>
    </row>
    <row r="5565" spans="1:16" x14ac:dyDescent="0.25">
      <c r="A5565" t="s">
        <v>10505</v>
      </c>
      <c r="B5565" s="2">
        <v>0.05</v>
      </c>
      <c r="E5565" s="4" t="e">
        <v>#N/A</v>
      </c>
      <c r="F5565" s="4">
        <v>0.18</v>
      </c>
      <c r="K5565" s="4">
        <v>0.17</v>
      </c>
      <c r="L5565" s="4">
        <v>0.32090000000000002</v>
      </c>
      <c r="M5565" s="4">
        <v>0.52769999999999995</v>
      </c>
      <c r="N5565" s="4">
        <v>0.48</v>
      </c>
      <c r="O5565" s="4">
        <v>0.40039999999999998</v>
      </c>
      <c r="P5565" s="4">
        <v>0.50390000000000001</v>
      </c>
    </row>
    <row r="5566" spans="1:16" x14ac:dyDescent="0.25">
      <c r="A5566" t="s">
        <v>10506</v>
      </c>
      <c r="B5566" s="2">
        <v>0.05</v>
      </c>
      <c r="E5566" s="4" t="e">
        <v>#N/A</v>
      </c>
      <c r="F5566" s="4">
        <v>0.18</v>
      </c>
      <c r="K5566" s="4">
        <v>0.17</v>
      </c>
      <c r="L5566" s="4">
        <v>0.32090000000000002</v>
      </c>
      <c r="M5566" s="4">
        <v>0.52769999999999995</v>
      </c>
      <c r="N5566" s="4">
        <v>0.48</v>
      </c>
      <c r="O5566" s="4">
        <v>0.40039999999999998</v>
      </c>
      <c r="P5566" s="4">
        <v>0.50390000000000001</v>
      </c>
    </row>
    <row r="5567" spans="1:16" x14ac:dyDescent="0.25">
      <c r="A5567" t="s">
        <v>10507</v>
      </c>
      <c r="B5567" s="2">
        <v>0.05</v>
      </c>
      <c r="E5567" s="4" t="e">
        <v>#N/A</v>
      </c>
      <c r="F5567" s="4">
        <v>0.18</v>
      </c>
      <c r="K5567" s="4">
        <v>0.17</v>
      </c>
      <c r="L5567" s="4">
        <v>0.32090000000000002</v>
      </c>
      <c r="M5567" s="4">
        <v>0.52769999999999995</v>
      </c>
      <c r="N5567" s="4">
        <v>0.48</v>
      </c>
      <c r="O5567" s="4">
        <v>0.40039999999999998</v>
      </c>
      <c r="P5567" s="4">
        <v>0.50390000000000001</v>
      </c>
    </row>
    <row r="5568" spans="1:16" x14ac:dyDescent="0.25">
      <c r="A5568" t="s">
        <v>10508</v>
      </c>
      <c r="B5568" s="2">
        <v>0.05</v>
      </c>
      <c r="E5568" s="4" t="e">
        <v>#N/A</v>
      </c>
      <c r="F5568" s="4">
        <v>0.18</v>
      </c>
      <c r="K5568" s="4">
        <v>0.17</v>
      </c>
      <c r="L5568" s="4">
        <v>0.32090000000000002</v>
      </c>
      <c r="M5568" s="4">
        <v>0.52769999999999995</v>
      </c>
      <c r="N5568" s="4">
        <v>0.48</v>
      </c>
      <c r="O5568" s="4">
        <v>0.40039999999999998</v>
      </c>
      <c r="P5568" s="4">
        <v>0.50390000000000001</v>
      </c>
    </row>
    <row r="5569" spans="1:16" x14ac:dyDescent="0.25">
      <c r="A5569" t="s">
        <v>10509</v>
      </c>
      <c r="B5569" s="2">
        <v>0.05</v>
      </c>
      <c r="E5569" s="4" t="e">
        <v>#N/A</v>
      </c>
      <c r="F5569" s="4">
        <v>0.13300000000000001</v>
      </c>
      <c r="K5569" s="4">
        <v>0.17</v>
      </c>
      <c r="L5569" s="4">
        <v>0.32090000000000002</v>
      </c>
      <c r="M5569" s="4">
        <v>0.52769999999999995</v>
      </c>
      <c r="N5569" s="4">
        <v>0.48</v>
      </c>
      <c r="O5569" s="4">
        <v>0.40039999999999998</v>
      </c>
      <c r="P5569" s="4">
        <v>0.50390000000000001</v>
      </c>
    </row>
    <row r="5570" spans="1:16" x14ac:dyDescent="0.25">
      <c r="A5570" t="s">
        <v>10510</v>
      </c>
      <c r="B5570" s="2">
        <v>0.05</v>
      </c>
      <c r="E5570" s="4" t="e">
        <v>#N/A</v>
      </c>
      <c r="F5570" s="4">
        <v>0.13300000000000001</v>
      </c>
      <c r="K5570" s="4">
        <v>0.17</v>
      </c>
      <c r="L5570" s="4">
        <v>0.32090000000000002</v>
      </c>
      <c r="M5570" s="4">
        <v>0.52769999999999995</v>
      </c>
      <c r="N5570" s="4">
        <v>0.48</v>
      </c>
      <c r="O5570" s="4">
        <v>0.40039999999999998</v>
      </c>
      <c r="P5570" s="4">
        <v>0.50390000000000001</v>
      </c>
    </row>
    <row r="5571" spans="1:16" x14ac:dyDescent="0.25">
      <c r="A5571" t="s">
        <v>10511</v>
      </c>
      <c r="B5571" s="2">
        <v>0.05</v>
      </c>
      <c r="E5571" s="4" t="e">
        <v>#N/A</v>
      </c>
      <c r="F5571" s="4">
        <v>0.13300000000000001</v>
      </c>
      <c r="K5571" s="4">
        <v>0.17</v>
      </c>
      <c r="L5571" s="4">
        <v>0.32090000000000002</v>
      </c>
      <c r="M5571" s="4">
        <v>0.52769999999999995</v>
      </c>
      <c r="N5571" s="4">
        <v>0.48</v>
      </c>
      <c r="O5571" s="4">
        <v>0.40039999999999998</v>
      </c>
      <c r="P5571" s="4">
        <v>0.50390000000000001</v>
      </c>
    </row>
    <row r="5572" spans="1:16" x14ac:dyDescent="0.25">
      <c r="A5572" t="s">
        <v>10512</v>
      </c>
      <c r="B5572" s="2">
        <v>0.05</v>
      </c>
      <c r="E5572" s="4" t="e">
        <v>#N/A</v>
      </c>
      <c r="F5572" s="4">
        <v>0.13300000000000001</v>
      </c>
      <c r="K5572" s="4">
        <v>0.17</v>
      </c>
      <c r="L5572" s="4">
        <v>0.32090000000000002</v>
      </c>
      <c r="M5572" s="4">
        <v>0.52769999999999995</v>
      </c>
      <c r="N5572" s="4">
        <v>0.48</v>
      </c>
      <c r="O5572" s="4">
        <v>0.40039999999999998</v>
      </c>
      <c r="P5572" s="4">
        <v>0.50390000000000001</v>
      </c>
    </row>
    <row r="5573" spans="1:16" x14ac:dyDescent="0.25">
      <c r="A5573" t="s">
        <v>10513</v>
      </c>
      <c r="B5573" s="2">
        <v>0.05</v>
      </c>
      <c r="E5573" s="4" t="e">
        <v>#N/A</v>
      </c>
      <c r="F5573" s="4">
        <v>0.13300000000000001</v>
      </c>
      <c r="K5573" s="4">
        <v>0.17</v>
      </c>
      <c r="L5573" s="4">
        <v>0.32090000000000002</v>
      </c>
      <c r="M5573" s="4">
        <v>0.52769999999999995</v>
      </c>
      <c r="N5573" s="4">
        <v>0.48</v>
      </c>
      <c r="O5573" s="4">
        <v>0.40039999999999998</v>
      </c>
      <c r="P5573" s="4">
        <v>0.50390000000000001</v>
      </c>
    </row>
    <row r="5574" spans="1:16" x14ac:dyDescent="0.25">
      <c r="A5574" t="s">
        <v>10514</v>
      </c>
      <c r="B5574" s="2">
        <v>0.05</v>
      </c>
      <c r="E5574" s="4" t="e">
        <v>#N/A</v>
      </c>
      <c r="F5574" s="4">
        <v>0.13300000000000001</v>
      </c>
      <c r="K5574" s="4">
        <v>0.17</v>
      </c>
      <c r="L5574" s="4">
        <v>0.32090000000000002</v>
      </c>
      <c r="M5574" s="4">
        <v>0.52769999999999995</v>
      </c>
      <c r="N5574" s="4">
        <v>0.48</v>
      </c>
      <c r="O5574" s="4">
        <v>0.40039999999999998</v>
      </c>
      <c r="P5574" s="4">
        <v>0.50390000000000001</v>
      </c>
    </row>
    <row r="5575" spans="1:16" x14ac:dyDescent="0.25">
      <c r="A5575" t="s">
        <v>10515</v>
      </c>
      <c r="B5575" s="2">
        <v>0.05</v>
      </c>
      <c r="E5575" s="4" t="e">
        <v>#N/A</v>
      </c>
      <c r="F5575" s="4">
        <v>0.18</v>
      </c>
      <c r="K5575" s="4">
        <v>0.17</v>
      </c>
      <c r="L5575" s="4">
        <v>0.32090000000000002</v>
      </c>
      <c r="M5575" s="4">
        <v>0.52769999999999995</v>
      </c>
      <c r="N5575" s="4">
        <v>0.48</v>
      </c>
      <c r="O5575" s="4">
        <v>0.40039999999999998</v>
      </c>
      <c r="P5575" s="4">
        <v>0.50390000000000001</v>
      </c>
    </row>
    <row r="5576" spans="1:16" x14ac:dyDescent="0.25">
      <c r="A5576" t="s">
        <v>10516</v>
      </c>
      <c r="B5576" s="2">
        <v>0.05</v>
      </c>
      <c r="E5576" s="4" t="e">
        <v>#N/A</v>
      </c>
      <c r="F5576" s="4">
        <v>0.18</v>
      </c>
      <c r="K5576" s="4">
        <v>0.17</v>
      </c>
      <c r="L5576" s="4">
        <v>0.32090000000000002</v>
      </c>
      <c r="M5576" s="4">
        <v>0.52769999999999995</v>
      </c>
      <c r="N5576" s="4">
        <v>0.48</v>
      </c>
      <c r="O5576" s="4">
        <v>0.40039999999999998</v>
      </c>
      <c r="P5576" s="4">
        <v>0.50390000000000001</v>
      </c>
    </row>
    <row r="5577" spans="1:16" x14ac:dyDescent="0.25">
      <c r="A5577" t="s">
        <v>10517</v>
      </c>
      <c r="B5577" s="2">
        <v>0</v>
      </c>
      <c r="E5577" s="4" t="e">
        <v>#N/A</v>
      </c>
      <c r="F5577" s="4">
        <v>0.13300000000000001</v>
      </c>
      <c r="K5577" s="4">
        <v>0.17</v>
      </c>
      <c r="L5577" s="4">
        <v>0.32090000000000002</v>
      </c>
      <c r="M5577" s="4">
        <v>0.52769999999999995</v>
      </c>
      <c r="N5577" s="4">
        <v>0.48</v>
      </c>
      <c r="O5577" s="4">
        <v>0.40039999999999998</v>
      </c>
      <c r="P5577" s="4">
        <v>0.50390000000000001</v>
      </c>
    </row>
    <row r="5578" spans="1:16" x14ac:dyDescent="0.25">
      <c r="A5578" t="s">
        <v>10518</v>
      </c>
      <c r="B5578" s="2">
        <v>0</v>
      </c>
      <c r="E5578" s="4" t="e">
        <v>#N/A</v>
      </c>
      <c r="F5578" s="4">
        <v>0.18</v>
      </c>
      <c r="K5578" s="4">
        <v>0.17</v>
      </c>
      <c r="L5578" s="4">
        <v>0.32090000000000002</v>
      </c>
      <c r="M5578" s="4">
        <v>0.52769999999999995</v>
      </c>
      <c r="N5578" s="4">
        <v>0.48</v>
      </c>
      <c r="O5578" s="4">
        <v>0.40039999999999998</v>
      </c>
      <c r="P5578" s="4">
        <v>0.50390000000000001</v>
      </c>
    </row>
    <row r="5579" spans="1:16" x14ac:dyDescent="0.25">
      <c r="A5579" t="s">
        <v>308</v>
      </c>
      <c r="B5579" s="2">
        <v>0</v>
      </c>
      <c r="E5579" s="4" t="e">
        <v>#N/A</v>
      </c>
      <c r="F5579" s="4">
        <v>0.18</v>
      </c>
      <c r="K5579" s="4">
        <v>0.17</v>
      </c>
      <c r="L5579" s="4">
        <v>0.32090000000000002</v>
      </c>
      <c r="M5579" s="4">
        <v>0.52769999999999995</v>
      </c>
      <c r="N5579" s="4">
        <v>0.48</v>
      </c>
      <c r="O5579" s="4">
        <v>0.40039999999999998</v>
      </c>
      <c r="P5579" s="4">
        <v>0.50390000000000001</v>
      </c>
    </row>
    <row r="5580" spans="1:16" x14ac:dyDescent="0.25">
      <c r="A5580" t="s">
        <v>10519</v>
      </c>
      <c r="B5580" s="2">
        <v>0</v>
      </c>
      <c r="E5580" s="4" t="e">
        <v>#N/A</v>
      </c>
      <c r="F5580" s="4">
        <v>0.18</v>
      </c>
      <c r="K5580" s="4">
        <v>0.17</v>
      </c>
      <c r="L5580" s="4">
        <v>0.32090000000000002</v>
      </c>
      <c r="M5580" s="4">
        <v>0.52769999999999995</v>
      </c>
      <c r="N5580" s="4">
        <v>0.48</v>
      </c>
      <c r="O5580" s="4">
        <v>0.40039999999999998</v>
      </c>
      <c r="P5580" s="4">
        <v>0.50390000000000001</v>
      </c>
    </row>
    <row r="5581" spans="1:16" x14ac:dyDescent="0.25">
      <c r="A5581" t="s">
        <v>10520</v>
      </c>
      <c r="B5581" s="2">
        <v>0.05</v>
      </c>
      <c r="E5581" s="4" t="e">
        <v>#N/A</v>
      </c>
      <c r="F5581" s="4">
        <v>0.18</v>
      </c>
      <c r="K5581" s="4">
        <v>0.17</v>
      </c>
      <c r="L5581" s="4">
        <v>0.32090000000000002</v>
      </c>
      <c r="M5581" s="4">
        <v>0.52769999999999995</v>
      </c>
      <c r="N5581" s="4">
        <v>0.48</v>
      </c>
      <c r="O5581" s="4">
        <v>0.40039999999999998</v>
      </c>
      <c r="P5581" s="4">
        <v>0.50390000000000001</v>
      </c>
    </row>
    <row r="5582" spans="1:16" x14ac:dyDescent="0.25">
      <c r="A5582" t="s">
        <v>10521</v>
      </c>
      <c r="B5582" s="2">
        <v>0.05</v>
      </c>
      <c r="E5582" s="4" t="e">
        <v>#N/A</v>
      </c>
      <c r="F5582" s="4">
        <v>0.18</v>
      </c>
      <c r="K5582" s="4">
        <v>0.17</v>
      </c>
      <c r="L5582" s="4">
        <v>0.32090000000000002</v>
      </c>
      <c r="M5582" s="4">
        <v>0.52769999999999995</v>
      </c>
      <c r="N5582" s="4">
        <v>0.48</v>
      </c>
      <c r="O5582" s="4">
        <v>0.40039999999999998</v>
      </c>
      <c r="P5582" s="4">
        <v>0.50390000000000001</v>
      </c>
    </row>
    <row r="5583" spans="1:16" x14ac:dyDescent="0.25">
      <c r="A5583" t="s">
        <v>10522</v>
      </c>
      <c r="B5583" s="2">
        <v>0.05</v>
      </c>
      <c r="E5583" s="4" t="e">
        <v>#N/A</v>
      </c>
      <c r="F5583" s="4">
        <v>0.13300000000000001</v>
      </c>
      <c r="K5583" s="4">
        <v>0.17</v>
      </c>
      <c r="L5583" s="4">
        <v>0.32090000000000002</v>
      </c>
      <c r="M5583" s="4">
        <v>0.52769999999999995</v>
      </c>
      <c r="N5583" s="4">
        <v>0.48</v>
      </c>
      <c r="O5583" s="4">
        <v>0.40039999999999998</v>
      </c>
      <c r="P5583" s="4">
        <v>0.50390000000000001</v>
      </c>
    </row>
    <row r="5584" spans="1:16" x14ac:dyDescent="0.25">
      <c r="A5584" t="s">
        <v>10523</v>
      </c>
      <c r="B5584" s="2">
        <v>0</v>
      </c>
      <c r="E5584" s="4" t="e">
        <v>#N/A</v>
      </c>
      <c r="F5584" s="4">
        <v>0.18</v>
      </c>
      <c r="K5584" s="4">
        <v>0.17</v>
      </c>
      <c r="L5584" s="4">
        <v>0.32090000000000002</v>
      </c>
      <c r="M5584" s="4">
        <v>0.52769999999999995</v>
      </c>
      <c r="N5584" s="4">
        <v>0.48</v>
      </c>
      <c r="O5584" s="4">
        <v>0.40039999999999998</v>
      </c>
      <c r="P5584" s="4">
        <v>0.50390000000000001</v>
      </c>
    </row>
    <row r="5585" spans="1:16" x14ac:dyDescent="0.25">
      <c r="A5585" t="s">
        <v>10524</v>
      </c>
      <c r="B5585" s="2">
        <v>0</v>
      </c>
      <c r="E5585" s="4" t="e">
        <v>#N/A</v>
      </c>
      <c r="F5585" s="4">
        <v>0.13300000000000001</v>
      </c>
      <c r="K5585" s="4">
        <v>0.17</v>
      </c>
      <c r="L5585" s="4">
        <v>0.32090000000000002</v>
      </c>
      <c r="M5585" s="4">
        <v>0.52769999999999995</v>
      </c>
      <c r="N5585" s="4">
        <v>0.48</v>
      </c>
      <c r="O5585" s="4">
        <v>0.40039999999999998</v>
      </c>
      <c r="P5585" s="4">
        <v>0.50390000000000001</v>
      </c>
    </row>
    <row r="5586" spans="1:16" x14ac:dyDescent="0.25">
      <c r="A5586" t="s">
        <v>10525</v>
      </c>
      <c r="B5586" s="2">
        <v>0</v>
      </c>
      <c r="E5586" s="4" t="e">
        <v>#N/A</v>
      </c>
      <c r="F5586" s="4">
        <v>0.13300000000000001</v>
      </c>
      <c r="K5586" s="4">
        <v>0.17</v>
      </c>
      <c r="L5586" s="4">
        <v>0.32090000000000002</v>
      </c>
      <c r="M5586" s="4">
        <v>0.52769999999999995</v>
      </c>
      <c r="N5586" s="4">
        <v>0.48</v>
      </c>
      <c r="O5586" s="4">
        <v>0.40039999999999998</v>
      </c>
      <c r="P5586" s="4">
        <v>0.50390000000000001</v>
      </c>
    </row>
    <row r="5587" spans="1:16" x14ac:dyDescent="0.25">
      <c r="A5587" t="s">
        <v>10526</v>
      </c>
      <c r="B5587" s="2">
        <v>0</v>
      </c>
      <c r="E5587" s="4" t="e">
        <v>#N/A</v>
      </c>
      <c r="F5587" s="4">
        <v>0.13300000000000001</v>
      </c>
      <c r="K5587" s="4">
        <v>0.17</v>
      </c>
      <c r="L5587" s="4">
        <v>0.32090000000000002</v>
      </c>
      <c r="M5587" s="4">
        <v>0.52769999999999995</v>
      </c>
      <c r="N5587" s="4">
        <v>0.48</v>
      </c>
      <c r="O5587" s="4">
        <v>0.40039999999999998</v>
      </c>
      <c r="P5587" s="4">
        <v>0.50390000000000001</v>
      </c>
    </row>
    <row r="5588" spans="1:16" x14ac:dyDescent="0.25">
      <c r="A5588" t="s">
        <v>10527</v>
      </c>
      <c r="B5588" s="2">
        <v>0.05</v>
      </c>
      <c r="E5588" s="4" t="e">
        <v>#N/A</v>
      </c>
      <c r="F5588" s="4">
        <v>0.18</v>
      </c>
      <c r="K5588" s="4">
        <v>0.17</v>
      </c>
      <c r="L5588" s="4">
        <v>0.32090000000000002</v>
      </c>
      <c r="M5588" s="4">
        <v>0.52769999999999995</v>
      </c>
      <c r="N5588" s="4">
        <v>0.48</v>
      </c>
      <c r="O5588" s="4">
        <v>0.40039999999999998</v>
      </c>
      <c r="P5588" s="4">
        <v>0.50390000000000001</v>
      </c>
    </row>
    <row r="5589" spans="1:16" x14ac:dyDescent="0.25">
      <c r="A5589" t="s">
        <v>234</v>
      </c>
      <c r="B5589" s="2">
        <v>0.15</v>
      </c>
      <c r="C5589" t="s">
        <v>234</v>
      </c>
      <c r="D5589" t="s">
        <v>10860</v>
      </c>
      <c r="E5589" s="4" t="e">
        <v>#N/A</v>
      </c>
      <c r="F5589" s="4">
        <v>0.13300000000000001</v>
      </c>
      <c r="G5589" s="4">
        <v>0.71479999999999999</v>
      </c>
      <c r="H5589" s="4">
        <v>0.74050000000000005</v>
      </c>
      <c r="I5589" s="4">
        <v>0.89870000000000005</v>
      </c>
      <c r="K5589" s="4">
        <v>0.17</v>
      </c>
      <c r="L5589" s="4">
        <v>0.32090000000000002</v>
      </c>
      <c r="M5589" s="4">
        <v>0.52769999999999995</v>
      </c>
      <c r="N5589" s="4">
        <v>0.48</v>
      </c>
      <c r="O5589" s="4">
        <v>0.40039999999999998</v>
      </c>
      <c r="P5589" s="4">
        <v>0.50390000000000001</v>
      </c>
    </row>
    <row r="5590" spans="1:16" x14ac:dyDescent="0.25">
      <c r="A5590" t="s">
        <v>10528</v>
      </c>
      <c r="B5590" s="2">
        <v>0</v>
      </c>
      <c r="E5590" s="4" t="e">
        <v>#N/A</v>
      </c>
      <c r="F5590" s="4">
        <v>0.18</v>
      </c>
      <c r="K5590" s="4">
        <v>0.17</v>
      </c>
      <c r="L5590" s="4">
        <v>0.32090000000000002</v>
      </c>
      <c r="M5590" s="4">
        <v>0.52769999999999995</v>
      </c>
      <c r="N5590" s="4">
        <v>0.48</v>
      </c>
      <c r="O5590" s="4">
        <v>0.40039999999999998</v>
      </c>
      <c r="P5590" s="4">
        <v>0.50390000000000001</v>
      </c>
    </row>
    <row r="5591" spans="1:16" x14ac:dyDescent="0.25">
      <c r="A5591" t="s">
        <v>10529</v>
      </c>
      <c r="B5591" s="2">
        <v>0.05</v>
      </c>
      <c r="E5591" s="4" t="e">
        <v>#N/A</v>
      </c>
      <c r="F5591" s="4">
        <v>0.18</v>
      </c>
      <c r="K5591" s="4">
        <v>0.17</v>
      </c>
      <c r="L5591" s="4">
        <v>0.32090000000000002</v>
      </c>
      <c r="M5591" s="4">
        <v>0.52769999999999995</v>
      </c>
      <c r="N5591" s="4">
        <v>0.48</v>
      </c>
      <c r="O5591" s="4">
        <v>0.40039999999999998</v>
      </c>
      <c r="P5591" s="4">
        <v>0.50390000000000001</v>
      </c>
    </row>
    <row r="5592" spans="1:16" x14ac:dyDescent="0.25">
      <c r="A5592" t="s">
        <v>10530</v>
      </c>
      <c r="B5592" s="2">
        <v>0.05</v>
      </c>
      <c r="E5592" s="4" t="e">
        <v>#N/A</v>
      </c>
      <c r="F5592" s="4">
        <v>0.13300000000000001</v>
      </c>
      <c r="K5592" s="4">
        <v>0.17</v>
      </c>
      <c r="L5592" s="4">
        <v>0.32090000000000002</v>
      </c>
      <c r="M5592" s="4">
        <v>0.52769999999999995</v>
      </c>
      <c r="N5592" s="4">
        <v>0.48</v>
      </c>
      <c r="O5592" s="4">
        <v>0.40039999999999998</v>
      </c>
      <c r="P5592" s="4">
        <v>0.50390000000000001</v>
      </c>
    </row>
    <row r="5593" spans="1:16" x14ac:dyDescent="0.25">
      <c r="A5593" t="s">
        <v>307</v>
      </c>
      <c r="B5593" s="2">
        <v>0.05</v>
      </c>
      <c r="E5593" s="4" t="e">
        <v>#N/A</v>
      </c>
      <c r="F5593" s="4">
        <v>0.13300000000000001</v>
      </c>
      <c r="K5593" s="4">
        <v>0.17</v>
      </c>
      <c r="L5593" s="4">
        <v>0.32090000000000002</v>
      </c>
      <c r="M5593" s="4">
        <v>0.52769999999999995</v>
      </c>
      <c r="N5593" s="4">
        <v>0.48</v>
      </c>
      <c r="O5593" s="4">
        <v>0.40039999999999998</v>
      </c>
      <c r="P5593" s="4">
        <v>0.50390000000000001</v>
      </c>
    </row>
    <row r="5594" spans="1:16" x14ac:dyDescent="0.25">
      <c r="A5594" t="s">
        <v>10531</v>
      </c>
      <c r="B5594" s="2">
        <v>0.15</v>
      </c>
      <c r="E5594" s="4" t="e">
        <v>#N/A</v>
      </c>
      <c r="F5594" s="4">
        <v>0.18</v>
      </c>
      <c r="K5594" s="4">
        <v>0.17</v>
      </c>
      <c r="L5594" s="4">
        <v>0.32090000000000002</v>
      </c>
      <c r="M5594" s="4">
        <v>0.52769999999999995</v>
      </c>
      <c r="N5594" s="4">
        <v>0.48</v>
      </c>
      <c r="O5594" s="4">
        <v>0.40039999999999998</v>
      </c>
      <c r="P5594" s="4">
        <v>0.50390000000000001</v>
      </c>
    </row>
    <row r="5595" spans="1:16" x14ac:dyDescent="0.25">
      <c r="A5595" t="s">
        <v>10532</v>
      </c>
      <c r="B5595" s="2">
        <v>0.15</v>
      </c>
      <c r="E5595" s="4" t="e">
        <v>#N/A</v>
      </c>
      <c r="F5595" s="4">
        <v>0.18</v>
      </c>
      <c r="K5595" s="4">
        <v>0.17</v>
      </c>
      <c r="L5595" s="4">
        <v>0.32090000000000002</v>
      </c>
      <c r="M5595" s="4">
        <v>0.52769999999999995</v>
      </c>
      <c r="N5595" s="4">
        <v>0.48</v>
      </c>
      <c r="O5595" s="4">
        <v>0.40039999999999998</v>
      </c>
      <c r="P5595" s="4">
        <v>0.50390000000000001</v>
      </c>
    </row>
    <row r="5596" spans="1:16" x14ac:dyDescent="0.25">
      <c r="A5596" t="s">
        <v>10533</v>
      </c>
      <c r="B5596" s="2">
        <v>0.15</v>
      </c>
      <c r="D5596" t="s">
        <v>10860</v>
      </c>
      <c r="E5596" s="4" t="e">
        <v>#N/A</v>
      </c>
      <c r="F5596" s="4">
        <v>0.18</v>
      </c>
      <c r="G5596" s="4">
        <v>0.71479999999999999</v>
      </c>
      <c r="H5596" s="4">
        <v>0.84030000000000005</v>
      </c>
      <c r="I5596" s="4">
        <v>1.0076000000000001</v>
      </c>
      <c r="K5596" s="4">
        <v>0.17</v>
      </c>
      <c r="L5596" s="4">
        <v>0.32090000000000002</v>
      </c>
      <c r="M5596" s="4">
        <v>0.52769999999999995</v>
      </c>
      <c r="N5596" s="4">
        <v>0.48</v>
      </c>
      <c r="O5596" s="4">
        <v>0.40039999999999998</v>
      </c>
      <c r="P5596" s="4">
        <v>0.50390000000000001</v>
      </c>
    </row>
    <row r="5597" spans="1:16" x14ac:dyDescent="0.25">
      <c r="A5597" t="s">
        <v>10534</v>
      </c>
      <c r="B5597" s="2">
        <v>0.15</v>
      </c>
      <c r="D5597" t="s">
        <v>10860</v>
      </c>
      <c r="E5597" s="4" t="e">
        <v>#N/A</v>
      </c>
      <c r="F5597" s="4">
        <v>0.18</v>
      </c>
      <c r="G5597" s="4">
        <v>0.71479999999999999</v>
      </c>
      <c r="H5597" s="4">
        <v>0.84030000000000005</v>
      </c>
      <c r="I5597" s="4">
        <v>1.0076000000000001</v>
      </c>
      <c r="K5597" s="4">
        <v>0.17</v>
      </c>
      <c r="L5597" s="4">
        <v>0.32090000000000002</v>
      </c>
      <c r="M5597" s="4">
        <v>0.52769999999999995</v>
      </c>
      <c r="N5597" s="4">
        <v>0.48</v>
      </c>
      <c r="O5597" s="4">
        <v>0.40039999999999998</v>
      </c>
      <c r="P5597" s="4">
        <v>0.50390000000000001</v>
      </c>
    </row>
    <row r="5598" spans="1:16" x14ac:dyDescent="0.25">
      <c r="A5598" t="s">
        <v>10535</v>
      </c>
      <c r="B5598" s="2">
        <v>0.15</v>
      </c>
      <c r="D5598" t="s">
        <v>10860</v>
      </c>
      <c r="E5598" s="4" t="e">
        <v>#N/A</v>
      </c>
      <c r="F5598" s="4">
        <v>0.13300000000000001</v>
      </c>
      <c r="G5598" s="4">
        <v>0.71479999999999999</v>
      </c>
      <c r="H5598" s="4">
        <v>0.74050000000000005</v>
      </c>
      <c r="I5598" s="4">
        <v>0.89870000000000005</v>
      </c>
      <c r="K5598" s="4">
        <v>0.17</v>
      </c>
      <c r="L5598" s="4">
        <v>0.32090000000000002</v>
      </c>
      <c r="M5598" s="4">
        <v>0.52769999999999995</v>
      </c>
      <c r="N5598" s="4">
        <v>0.48</v>
      </c>
      <c r="O5598" s="4">
        <v>0.40039999999999998</v>
      </c>
      <c r="P5598" s="4">
        <v>0.50390000000000001</v>
      </c>
    </row>
    <row r="5599" spans="1:16" x14ac:dyDescent="0.25">
      <c r="A5599" t="s">
        <v>10536</v>
      </c>
      <c r="B5599" s="2">
        <v>0</v>
      </c>
      <c r="E5599" s="4" t="e">
        <v>#N/A</v>
      </c>
      <c r="F5599" s="4">
        <v>0.18</v>
      </c>
      <c r="K5599" s="4">
        <v>0.17</v>
      </c>
      <c r="L5599" s="4">
        <v>0.32090000000000002</v>
      </c>
      <c r="M5599" s="4">
        <v>0.52769999999999995</v>
      </c>
      <c r="N5599" s="4">
        <v>0.48</v>
      </c>
      <c r="O5599" s="4">
        <v>0.40039999999999998</v>
      </c>
      <c r="P5599" s="4">
        <v>0.50390000000000001</v>
      </c>
    </row>
    <row r="5600" spans="1:16" x14ac:dyDescent="0.25">
      <c r="A5600" t="s">
        <v>10537</v>
      </c>
      <c r="B5600" s="2">
        <v>0.15</v>
      </c>
      <c r="E5600" s="4" t="e">
        <v>#N/A</v>
      </c>
      <c r="F5600" s="4">
        <v>0.13300000000000001</v>
      </c>
      <c r="K5600" s="4">
        <v>0.17</v>
      </c>
      <c r="L5600" s="4">
        <v>0.32090000000000002</v>
      </c>
      <c r="M5600" s="4">
        <v>0.52769999999999995</v>
      </c>
      <c r="N5600" s="4">
        <v>0.48</v>
      </c>
      <c r="O5600" s="4">
        <v>0.40039999999999998</v>
      </c>
      <c r="P5600" s="4">
        <v>0.50390000000000001</v>
      </c>
    </row>
    <row r="5601" spans="1:16" x14ac:dyDescent="0.25">
      <c r="A5601" t="s">
        <v>10538</v>
      </c>
      <c r="B5601" s="2">
        <v>0.15</v>
      </c>
      <c r="E5601" s="4" t="e">
        <v>#N/A</v>
      </c>
      <c r="F5601" s="4">
        <v>0.18</v>
      </c>
      <c r="K5601" s="4">
        <v>0.17</v>
      </c>
      <c r="L5601" s="4">
        <v>0.32090000000000002</v>
      </c>
      <c r="M5601" s="4">
        <v>0.52769999999999995</v>
      </c>
      <c r="N5601" s="4">
        <v>0.48</v>
      </c>
      <c r="O5601" s="4">
        <v>0.40039999999999998</v>
      </c>
      <c r="P5601" s="4">
        <v>0.50390000000000001</v>
      </c>
    </row>
    <row r="5602" spans="1:16" x14ac:dyDescent="0.25">
      <c r="A5602" t="s">
        <v>235</v>
      </c>
      <c r="B5602" s="2">
        <v>0.15</v>
      </c>
      <c r="C5602" t="s">
        <v>235</v>
      </c>
      <c r="D5602" t="s">
        <v>10860</v>
      </c>
      <c r="E5602" s="4" t="e">
        <v>#N/A</v>
      </c>
      <c r="F5602" s="4">
        <v>0.18</v>
      </c>
      <c r="G5602" s="4">
        <v>0.71479999999999999</v>
      </c>
      <c r="H5602" s="4">
        <v>0.84030000000000005</v>
      </c>
      <c r="I5602" s="4">
        <v>1.0076000000000001</v>
      </c>
      <c r="K5602" s="4">
        <v>0.17</v>
      </c>
      <c r="L5602" s="4">
        <v>0.32090000000000002</v>
      </c>
      <c r="M5602" s="4">
        <v>0.52769999999999995</v>
      </c>
      <c r="N5602" s="4">
        <v>0.48</v>
      </c>
      <c r="O5602" s="4">
        <v>0.40039999999999998</v>
      </c>
      <c r="P5602" s="4">
        <v>0.50390000000000001</v>
      </c>
    </row>
    <row r="5603" spans="1:16" x14ac:dyDescent="0.25">
      <c r="A5603" t="s">
        <v>236</v>
      </c>
      <c r="B5603" s="2">
        <v>0.15</v>
      </c>
      <c r="C5603" t="s">
        <v>236</v>
      </c>
      <c r="D5603" t="s">
        <v>10860</v>
      </c>
      <c r="E5603" s="4" t="e">
        <v>#N/A</v>
      </c>
      <c r="F5603" s="4">
        <v>0.18</v>
      </c>
      <c r="G5603" s="4">
        <v>0.71479999999999999</v>
      </c>
      <c r="H5603" s="4">
        <v>0.84030000000000005</v>
      </c>
      <c r="I5603" s="4">
        <v>1.0076000000000001</v>
      </c>
      <c r="K5603" s="4">
        <v>0.17</v>
      </c>
      <c r="L5603" s="4">
        <v>0.32090000000000002</v>
      </c>
      <c r="M5603" s="4">
        <v>0.52769999999999995</v>
      </c>
      <c r="N5603" s="4">
        <v>0.48</v>
      </c>
      <c r="O5603" s="4">
        <v>0.40039999999999998</v>
      </c>
      <c r="P5603" s="4">
        <v>0.50390000000000001</v>
      </c>
    </row>
    <row r="5604" spans="1:16" x14ac:dyDescent="0.25">
      <c r="A5604" t="s">
        <v>237</v>
      </c>
      <c r="B5604" s="2">
        <v>0.15</v>
      </c>
      <c r="C5604" t="s">
        <v>237</v>
      </c>
      <c r="D5604" t="s">
        <v>10860</v>
      </c>
      <c r="E5604" s="4" t="e">
        <v>#N/A</v>
      </c>
      <c r="F5604" s="4">
        <v>0.18</v>
      </c>
      <c r="G5604" s="4">
        <v>0.71479999999999999</v>
      </c>
      <c r="H5604" s="4">
        <v>0.84030000000000005</v>
      </c>
      <c r="I5604" s="4">
        <v>1.0076000000000001</v>
      </c>
      <c r="K5604" s="4">
        <v>0.17</v>
      </c>
      <c r="L5604" s="4">
        <v>0.32090000000000002</v>
      </c>
      <c r="M5604" s="4">
        <v>0.52769999999999995</v>
      </c>
      <c r="N5604" s="4">
        <v>0.48</v>
      </c>
      <c r="O5604" s="4">
        <v>0.40039999999999998</v>
      </c>
      <c r="P5604" s="4">
        <v>0.50390000000000001</v>
      </c>
    </row>
    <row r="5605" spans="1:16" x14ac:dyDescent="0.25">
      <c r="A5605" t="s">
        <v>238</v>
      </c>
      <c r="B5605" s="2">
        <v>0.15</v>
      </c>
      <c r="C5605" t="s">
        <v>238</v>
      </c>
      <c r="D5605" t="s">
        <v>10860</v>
      </c>
      <c r="E5605" s="4" t="e">
        <v>#N/A</v>
      </c>
      <c r="F5605" s="4">
        <v>0.18</v>
      </c>
      <c r="G5605" s="4">
        <v>0.71479999999999999</v>
      </c>
      <c r="H5605" s="4">
        <v>0.84030000000000005</v>
      </c>
      <c r="I5605" s="4">
        <v>1.0076000000000001</v>
      </c>
      <c r="K5605" s="4">
        <v>0.17</v>
      </c>
      <c r="L5605" s="4">
        <v>0.32090000000000002</v>
      </c>
      <c r="M5605" s="4">
        <v>0.52769999999999995</v>
      </c>
      <c r="N5605" s="4">
        <v>0.48</v>
      </c>
      <c r="O5605" s="4">
        <v>0.40039999999999998</v>
      </c>
      <c r="P5605" s="4">
        <v>0.50390000000000001</v>
      </c>
    </row>
    <row r="5606" spans="1:16" x14ac:dyDescent="0.25">
      <c r="A5606" t="s">
        <v>239</v>
      </c>
      <c r="B5606" s="2">
        <v>0.15</v>
      </c>
      <c r="C5606" t="s">
        <v>239</v>
      </c>
      <c r="D5606" t="s">
        <v>10860</v>
      </c>
      <c r="E5606" s="4" t="e">
        <v>#N/A</v>
      </c>
      <c r="F5606" s="4">
        <v>0.18</v>
      </c>
      <c r="G5606" s="4">
        <v>0.71479999999999999</v>
      </c>
      <c r="H5606" s="4">
        <v>0.84030000000000005</v>
      </c>
      <c r="I5606" s="4">
        <v>1.0076000000000001</v>
      </c>
      <c r="K5606" s="4">
        <v>0.17</v>
      </c>
      <c r="L5606" s="4">
        <v>0.32090000000000002</v>
      </c>
      <c r="M5606" s="4">
        <v>0.52769999999999995</v>
      </c>
      <c r="N5606" s="4">
        <v>0.48</v>
      </c>
      <c r="O5606" s="4">
        <v>0.40039999999999998</v>
      </c>
      <c r="P5606" s="4">
        <v>0.50390000000000001</v>
      </c>
    </row>
    <row r="5607" spans="1:16" x14ac:dyDescent="0.25">
      <c r="A5607" t="s">
        <v>240</v>
      </c>
      <c r="B5607" s="2">
        <v>0.15</v>
      </c>
      <c r="C5607" t="s">
        <v>240</v>
      </c>
      <c r="D5607" t="s">
        <v>10860</v>
      </c>
      <c r="E5607" s="4" t="e">
        <v>#N/A</v>
      </c>
      <c r="F5607" s="4">
        <v>0.18</v>
      </c>
      <c r="G5607" s="4">
        <v>0.71479999999999999</v>
      </c>
      <c r="H5607" s="4">
        <v>0.84030000000000005</v>
      </c>
      <c r="I5607" s="4">
        <v>1.0076000000000001</v>
      </c>
      <c r="K5607" s="4">
        <v>0.17</v>
      </c>
      <c r="L5607" s="4">
        <v>0.32090000000000002</v>
      </c>
      <c r="M5607" s="4">
        <v>0.52769999999999995</v>
      </c>
      <c r="N5607" s="4">
        <v>0.48</v>
      </c>
      <c r="O5607" s="4">
        <v>0.40039999999999998</v>
      </c>
      <c r="P5607" s="4">
        <v>0.50390000000000001</v>
      </c>
    </row>
    <row r="5608" spans="1:16" x14ac:dyDescent="0.25">
      <c r="A5608" t="s">
        <v>10539</v>
      </c>
      <c r="B5608" s="2">
        <v>0.15</v>
      </c>
      <c r="E5608" s="4" t="e">
        <v>#N/A</v>
      </c>
      <c r="F5608" s="4">
        <v>0.18</v>
      </c>
      <c r="K5608" s="4">
        <v>0.17</v>
      </c>
      <c r="L5608" s="4">
        <v>0.32090000000000002</v>
      </c>
      <c r="M5608" s="4">
        <v>0.52769999999999995</v>
      </c>
      <c r="N5608" s="4">
        <v>0.48</v>
      </c>
      <c r="O5608" s="4">
        <v>0.40039999999999998</v>
      </c>
      <c r="P5608" s="4">
        <v>0.50390000000000001</v>
      </c>
    </row>
    <row r="5609" spans="1:16" x14ac:dyDescent="0.25">
      <c r="A5609" t="s">
        <v>10540</v>
      </c>
      <c r="B5609" s="2">
        <v>0.15</v>
      </c>
      <c r="D5609" t="s">
        <v>10860</v>
      </c>
      <c r="E5609" s="4" t="e">
        <v>#N/A</v>
      </c>
      <c r="F5609" s="4">
        <v>0.13300000000000001</v>
      </c>
      <c r="G5609" s="4">
        <v>0.71479999999999999</v>
      </c>
      <c r="H5609" s="4">
        <v>0.74050000000000005</v>
      </c>
      <c r="I5609" s="4">
        <v>0.89870000000000005</v>
      </c>
      <c r="K5609" s="4">
        <v>0.17</v>
      </c>
      <c r="L5609" s="4">
        <v>0.32090000000000002</v>
      </c>
      <c r="M5609" s="4">
        <v>0.52769999999999995</v>
      </c>
      <c r="N5609" s="4">
        <v>0.48</v>
      </c>
      <c r="O5609" s="4">
        <v>0.40039999999999998</v>
      </c>
      <c r="P5609" s="4">
        <v>0.50390000000000001</v>
      </c>
    </row>
    <row r="5610" spans="1:16" x14ac:dyDescent="0.25">
      <c r="A5610" t="s">
        <v>10541</v>
      </c>
      <c r="B5610" s="2">
        <v>0.15</v>
      </c>
      <c r="D5610" t="s">
        <v>10860</v>
      </c>
      <c r="E5610" s="4" t="e">
        <v>#N/A</v>
      </c>
      <c r="F5610" s="4">
        <v>0.13300000000000001</v>
      </c>
      <c r="G5610" s="4">
        <v>0.71479999999999999</v>
      </c>
      <c r="H5610" s="4">
        <v>0.74050000000000005</v>
      </c>
      <c r="I5610" s="4">
        <v>0.89870000000000005</v>
      </c>
      <c r="K5610" s="4">
        <v>0.17</v>
      </c>
      <c r="L5610" s="4">
        <v>0.32090000000000002</v>
      </c>
      <c r="M5610" s="4">
        <v>0.52769999999999995</v>
      </c>
      <c r="N5610" s="4">
        <v>0.48</v>
      </c>
      <c r="O5610" s="4">
        <v>0.40039999999999998</v>
      </c>
      <c r="P5610" s="4">
        <v>0.50390000000000001</v>
      </c>
    </row>
    <row r="5611" spans="1:16" x14ac:dyDescent="0.25">
      <c r="A5611" t="s">
        <v>10542</v>
      </c>
      <c r="B5611" s="2">
        <v>0.15</v>
      </c>
      <c r="D5611" t="s">
        <v>10860</v>
      </c>
      <c r="E5611" s="4" t="e">
        <v>#N/A</v>
      </c>
      <c r="F5611" s="4">
        <v>0.13300000000000001</v>
      </c>
      <c r="G5611" s="4">
        <v>0.71479999999999999</v>
      </c>
      <c r="H5611" s="4">
        <v>0.74050000000000005</v>
      </c>
      <c r="I5611" s="4">
        <v>0.89870000000000005</v>
      </c>
      <c r="K5611" s="4">
        <v>0.17</v>
      </c>
      <c r="L5611" s="4">
        <v>0.32090000000000002</v>
      </c>
      <c r="M5611" s="4">
        <v>0.52769999999999995</v>
      </c>
      <c r="N5611" s="4">
        <v>0.48</v>
      </c>
      <c r="O5611" s="4">
        <v>0.40039999999999998</v>
      </c>
      <c r="P5611" s="4">
        <v>0.50390000000000001</v>
      </c>
    </row>
    <row r="5612" spans="1:16" x14ac:dyDescent="0.25">
      <c r="A5612" t="s">
        <v>10543</v>
      </c>
      <c r="B5612" s="2">
        <v>0.15</v>
      </c>
      <c r="D5612" t="s">
        <v>10860</v>
      </c>
      <c r="E5612" s="4" t="e">
        <v>#N/A</v>
      </c>
      <c r="F5612" s="4">
        <v>0.18</v>
      </c>
      <c r="G5612" s="4">
        <v>0.71479999999999999</v>
      </c>
      <c r="H5612" s="4">
        <v>0.84030000000000005</v>
      </c>
      <c r="I5612" s="4">
        <v>1.0076000000000001</v>
      </c>
      <c r="K5612" s="4">
        <v>0.17</v>
      </c>
      <c r="L5612" s="4">
        <v>0.32090000000000002</v>
      </c>
      <c r="M5612" s="4">
        <v>0.52769999999999995</v>
      </c>
      <c r="N5612" s="4">
        <v>0.48</v>
      </c>
      <c r="O5612" s="4">
        <v>0.40039999999999998</v>
      </c>
      <c r="P5612" s="4">
        <v>0.50390000000000001</v>
      </c>
    </row>
    <row r="5613" spans="1:16" x14ac:dyDescent="0.25">
      <c r="A5613" t="s">
        <v>10544</v>
      </c>
      <c r="B5613" s="2">
        <v>0.15</v>
      </c>
      <c r="D5613" t="s">
        <v>10860</v>
      </c>
      <c r="E5613" s="4" t="e">
        <v>#N/A</v>
      </c>
      <c r="F5613" s="4">
        <v>0.13300000000000001</v>
      </c>
      <c r="G5613" s="4">
        <v>0.71479999999999999</v>
      </c>
      <c r="H5613" s="4">
        <v>0.74050000000000005</v>
      </c>
      <c r="I5613" s="4">
        <v>0.89870000000000005</v>
      </c>
      <c r="K5613" s="4">
        <v>0.17</v>
      </c>
      <c r="L5613" s="4">
        <v>0.32090000000000002</v>
      </c>
      <c r="M5613" s="4">
        <v>0.52769999999999995</v>
      </c>
      <c r="N5613" s="4">
        <v>0.48</v>
      </c>
      <c r="O5613" s="4">
        <v>0.40039999999999998</v>
      </c>
      <c r="P5613" s="4">
        <v>0.50390000000000001</v>
      </c>
    </row>
    <row r="5614" spans="1:16" x14ac:dyDescent="0.25">
      <c r="A5614" t="s">
        <v>10545</v>
      </c>
      <c r="B5614" s="2">
        <v>0.15</v>
      </c>
      <c r="D5614" t="s">
        <v>10860</v>
      </c>
      <c r="E5614" s="4" t="e">
        <v>#N/A</v>
      </c>
      <c r="F5614" s="4">
        <v>0.13300000000000001</v>
      </c>
      <c r="G5614" s="4">
        <v>0.71479999999999999</v>
      </c>
      <c r="H5614" s="4">
        <v>0.74050000000000005</v>
      </c>
      <c r="I5614" s="4">
        <v>0.89870000000000005</v>
      </c>
      <c r="K5614" s="4">
        <v>0.17</v>
      </c>
      <c r="L5614" s="4">
        <v>0.32090000000000002</v>
      </c>
      <c r="M5614" s="4">
        <v>0.52769999999999995</v>
      </c>
      <c r="N5614" s="4">
        <v>0.48</v>
      </c>
      <c r="O5614" s="4">
        <v>0.40039999999999998</v>
      </c>
      <c r="P5614" s="4">
        <v>0.50390000000000001</v>
      </c>
    </row>
    <row r="5615" spans="1:16" x14ac:dyDescent="0.25">
      <c r="A5615" t="s">
        <v>10546</v>
      </c>
      <c r="B5615" s="2">
        <v>0.15</v>
      </c>
      <c r="E5615" s="4" t="e">
        <v>#N/A</v>
      </c>
      <c r="F5615" s="4">
        <v>0.18</v>
      </c>
      <c r="K5615" s="4">
        <v>0.17</v>
      </c>
      <c r="L5615" s="4">
        <v>0.32090000000000002</v>
      </c>
      <c r="M5615" s="4">
        <v>0.52769999999999995</v>
      </c>
      <c r="N5615" s="4">
        <v>0.48</v>
      </c>
      <c r="O5615" s="4">
        <v>0.40039999999999998</v>
      </c>
      <c r="P5615" s="4">
        <v>0.50390000000000001</v>
      </c>
    </row>
    <row r="5616" spans="1:16" x14ac:dyDescent="0.25">
      <c r="A5616" t="s">
        <v>10547</v>
      </c>
      <c r="B5616" s="2">
        <v>0.15</v>
      </c>
      <c r="E5616" s="4" t="e">
        <v>#N/A</v>
      </c>
      <c r="F5616" s="4">
        <v>0.18</v>
      </c>
      <c r="K5616" s="4">
        <v>0.17</v>
      </c>
      <c r="L5616" s="4">
        <v>0.32090000000000002</v>
      </c>
      <c r="M5616" s="4">
        <v>0.52769999999999995</v>
      </c>
      <c r="N5616" s="4">
        <v>0.48</v>
      </c>
      <c r="O5616" s="4">
        <v>0.40039999999999998</v>
      </c>
      <c r="P5616" s="4">
        <v>0.50390000000000001</v>
      </c>
    </row>
    <row r="5617" spans="1:16" x14ac:dyDescent="0.25">
      <c r="A5617" t="s">
        <v>10548</v>
      </c>
      <c r="B5617" s="2">
        <v>0.15</v>
      </c>
      <c r="E5617" s="4" t="e">
        <v>#N/A</v>
      </c>
      <c r="F5617" s="4">
        <v>0.13300000000000001</v>
      </c>
      <c r="K5617" s="4">
        <v>0.17</v>
      </c>
      <c r="L5617" s="4">
        <v>0.32090000000000002</v>
      </c>
      <c r="M5617" s="4">
        <v>0.52769999999999995</v>
      </c>
      <c r="N5617" s="4">
        <v>0.48</v>
      </c>
      <c r="O5617" s="4">
        <v>0.40039999999999998</v>
      </c>
      <c r="P5617" s="4">
        <v>0.50390000000000001</v>
      </c>
    </row>
    <row r="5618" spans="1:16" x14ac:dyDescent="0.25">
      <c r="A5618" t="s">
        <v>10549</v>
      </c>
      <c r="B5618" s="2">
        <v>0.15</v>
      </c>
      <c r="E5618" s="4" t="e">
        <v>#N/A</v>
      </c>
      <c r="F5618" s="4">
        <v>0.18</v>
      </c>
      <c r="K5618" s="4">
        <v>0.17</v>
      </c>
      <c r="L5618" s="4">
        <v>0.32090000000000002</v>
      </c>
      <c r="M5618" s="4">
        <v>0.52769999999999995</v>
      </c>
      <c r="N5618" s="4">
        <v>0.48</v>
      </c>
      <c r="O5618" s="4">
        <v>0.40039999999999998</v>
      </c>
      <c r="P5618" s="4">
        <v>0.50390000000000001</v>
      </c>
    </row>
    <row r="5619" spans="1:16" x14ac:dyDescent="0.25">
      <c r="A5619" t="s">
        <v>10550</v>
      </c>
      <c r="B5619" s="2">
        <v>0.25</v>
      </c>
      <c r="E5619" s="4" t="e">
        <v>#N/A</v>
      </c>
      <c r="F5619" s="4">
        <v>0.18</v>
      </c>
      <c r="K5619" s="4">
        <v>0.17</v>
      </c>
      <c r="L5619" s="4">
        <v>0.32090000000000002</v>
      </c>
      <c r="M5619" s="4">
        <v>0.52769999999999995</v>
      </c>
      <c r="N5619" s="4">
        <v>0.48</v>
      </c>
      <c r="O5619" s="4">
        <v>0.40039999999999998</v>
      </c>
      <c r="P5619" s="4">
        <v>0.50390000000000001</v>
      </c>
    </row>
    <row r="5620" spans="1:16" x14ac:dyDescent="0.25">
      <c r="A5620" t="s">
        <v>10551</v>
      </c>
      <c r="B5620" s="2">
        <v>0.25</v>
      </c>
      <c r="E5620" s="4" t="e">
        <v>#N/A</v>
      </c>
      <c r="F5620" s="4">
        <v>0.18</v>
      </c>
      <c r="K5620" s="4">
        <v>0.17</v>
      </c>
      <c r="L5620" s="4">
        <v>0.32090000000000002</v>
      </c>
      <c r="M5620" s="4">
        <v>0.52769999999999995</v>
      </c>
      <c r="N5620" s="4">
        <v>0.48</v>
      </c>
      <c r="O5620" s="4">
        <v>0.40039999999999998</v>
      </c>
      <c r="P5620" s="4">
        <v>0.50390000000000001</v>
      </c>
    </row>
    <row r="5621" spans="1:16" x14ac:dyDescent="0.25">
      <c r="A5621" t="s">
        <v>10552</v>
      </c>
      <c r="B5621" s="2">
        <v>0.25</v>
      </c>
      <c r="E5621" s="4" t="e">
        <v>#N/A</v>
      </c>
      <c r="F5621" s="4">
        <v>0.18</v>
      </c>
      <c r="K5621" s="4">
        <v>0.17</v>
      </c>
      <c r="L5621" s="4">
        <v>0.32090000000000002</v>
      </c>
      <c r="M5621" s="4">
        <v>0.52769999999999995</v>
      </c>
      <c r="N5621" s="4">
        <v>0.48</v>
      </c>
      <c r="O5621" s="4">
        <v>0.40039999999999998</v>
      </c>
      <c r="P5621" s="4">
        <v>0.50390000000000001</v>
      </c>
    </row>
    <row r="5622" spans="1:16" x14ac:dyDescent="0.25">
      <c r="A5622" t="s">
        <v>10553</v>
      </c>
      <c r="B5622" s="2">
        <v>0.25</v>
      </c>
      <c r="E5622" s="4" t="e">
        <v>#N/A</v>
      </c>
      <c r="F5622" s="4">
        <v>0.18</v>
      </c>
      <c r="K5622" s="4">
        <v>0.17</v>
      </c>
      <c r="L5622" s="4">
        <v>0.32090000000000002</v>
      </c>
      <c r="M5622" s="4">
        <v>0.52769999999999995</v>
      </c>
      <c r="N5622" s="4">
        <v>0.48</v>
      </c>
      <c r="O5622" s="4">
        <v>0.40039999999999998</v>
      </c>
      <c r="P5622" s="4">
        <v>0.50390000000000001</v>
      </c>
    </row>
    <row r="5623" spans="1:16" x14ac:dyDescent="0.25">
      <c r="A5623" t="s">
        <v>10554</v>
      </c>
      <c r="B5623" s="2">
        <v>0.25</v>
      </c>
      <c r="E5623" s="4" t="e">
        <v>#N/A</v>
      </c>
      <c r="F5623" s="4">
        <v>0.18</v>
      </c>
      <c r="K5623" s="4">
        <v>0.17</v>
      </c>
      <c r="L5623" s="4">
        <v>0.32090000000000002</v>
      </c>
      <c r="M5623" s="4">
        <v>0.52769999999999995</v>
      </c>
      <c r="N5623" s="4">
        <v>0.48</v>
      </c>
      <c r="O5623" s="4">
        <v>0.40039999999999998</v>
      </c>
      <c r="P5623" s="4">
        <v>0.50390000000000001</v>
      </c>
    </row>
    <row r="5624" spans="1:16" x14ac:dyDescent="0.25">
      <c r="A5624" t="s">
        <v>10555</v>
      </c>
      <c r="B5624" s="2">
        <v>0.25</v>
      </c>
      <c r="E5624" s="4" t="e">
        <v>#N/A</v>
      </c>
      <c r="F5624" s="4">
        <v>0.18</v>
      </c>
      <c r="K5624" s="4">
        <v>0.17</v>
      </c>
      <c r="L5624" s="4">
        <v>0.32090000000000002</v>
      </c>
      <c r="M5624" s="4">
        <v>0.52769999999999995</v>
      </c>
      <c r="N5624" s="4">
        <v>0.48</v>
      </c>
      <c r="O5624" s="4">
        <v>0.40039999999999998</v>
      </c>
      <c r="P5624" s="4">
        <v>0.50390000000000001</v>
      </c>
    </row>
    <row r="5625" spans="1:16" x14ac:dyDescent="0.25">
      <c r="A5625" t="s">
        <v>10556</v>
      </c>
      <c r="B5625" s="2">
        <v>0.2</v>
      </c>
      <c r="E5625" s="4" t="e">
        <v>#N/A</v>
      </c>
      <c r="F5625" s="4">
        <v>0.18</v>
      </c>
      <c r="K5625" s="4">
        <v>0.17</v>
      </c>
      <c r="L5625" s="4">
        <v>0.32090000000000002</v>
      </c>
      <c r="M5625" s="4">
        <v>0.52769999999999995</v>
      </c>
      <c r="N5625" s="4">
        <v>0.48</v>
      </c>
      <c r="O5625" s="4">
        <v>0.40039999999999998</v>
      </c>
      <c r="P5625" s="4">
        <v>0.50390000000000001</v>
      </c>
    </row>
    <row r="5626" spans="1:16" x14ac:dyDescent="0.25">
      <c r="A5626" t="s">
        <v>10557</v>
      </c>
      <c r="B5626" s="2">
        <v>0.2</v>
      </c>
      <c r="E5626" s="4" t="e">
        <v>#N/A</v>
      </c>
      <c r="F5626" s="4">
        <v>0.18</v>
      </c>
      <c r="K5626" s="4">
        <v>0.17</v>
      </c>
      <c r="L5626" s="4">
        <v>0.32090000000000002</v>
      </c>
      <c r="M5626" s="4">
        <v>0.52769999999999995</v>
      </c>
      <c r="N5626" s="4">
        <v>0.48</v>
      </c>
      <c r="O5626" s="4">
        <v>0.40039999999999998</v>
      </c>
      <c r="P5626" s="4">
        <v>0.50390000000000001</v>
      </c>
    </row>
    <row r="5627" spans="1:16" x14ac:dyDescent="0.25">
      <c r="A5627" t="s">
        <v>10558</v>
      </c>
      <c r="B5627" s="2">
        <v>0.2</v>
      </c>
      <c r="E5627" s="4" t="e">
        <v>#N/A</v>
      </c>
      <c r="F5627" s="4">
        <v>0.18</v>
      </c>
      <c r="K5627" s="4">
        <v>0.17</v>
      </c>
      <c r="L5627" s="4">
        <v>0.32090000000000002</v>
      </c>
      <c r="M5627" s="4">
        <v>0.52769999999999995</v>
      </c>
      <c r="N5627" s="4">
        <v>0.48</v>
      </c>
      <c r="O5627" s="4">
        <v>0.40039999999999998</v>
      </c>
      <c r="P5627" s="4">
        <v>0.50390000000000001</v>
      </c>
    </row>
    <row r="5628" spans="1:16" x14ac:dyDescent="0.25">
      <c r="A5628" t="s">
        <v>10559</v>
      </c>
      <c r="B5628" s="2">
        <v>0.2</v>
      </c>
      <c r="E5628" s="4" t="e">
        <v>#N/A</v>
      </c>
      <c r="F5628" s="4">
        <v>0.18</v>
      </c>
      <c r="K5628" s="4">
        <v>0.17</v>
      </c>
      <c r="L5628" s="4">
        <v>0.32090000000000002</v>
      </c>
      <c r="M5628" s="4">
        <v>0.52769999999999995</v>
      </c>
      <c r="N5628" s="4">
        <v>0.48</v>
      </c>
      <c r="O5628" s="4">
        <v>0.40039999999999998</v>
      </c>
      <c r="P5628" s="4">
        <v>0.50390000000000001</v>
      </c>
    </row>
    <row r="5629" spans="1:16" x14ac:dyDescent="0.25">
      <c r="A5629" t="s">
        <v>10560</v>
      </c>
      <c r="B5629" s="2">
        <v>0.2</v>
      </c>
      <c r="E5629" s="4" t="e">
        <v>#N/A</v>
      </c>
      <c r="F5629" s="4">
        <v>0.18</v>
      </c>
      <c r="K5629" s="4">
        <v>0.17</v>
      </c>
      <c r="L5629" s="4">
        <v>0.32090000000000002</v>
      </c>
      <c r="M5629" s="4">
        <v>0.52769999999999995</v>
      </c>
      <c r="N5629" s="4">
        <v>0.48</v>
      </c>
      <c r="O5629" s="4">
        <v>0.40039999999999998</v>
      </c>
      <c r="P5629" s="4">
        <v>0.50390000000000001</v>
      </c>
    </row>
    <row r="5630" spans="1:16" x14ac:dyDescent="0.25">
      <c r="A5630" t="s">
        <v>10561</v>
      </c>
      <c r="B5630" s="2">
        <v>0.2</v>
      </c>
      <c r="E5630" s="4" t="e">
        <v>#N/A</v>
      </c>
      <c r="F5630" s="4">
        <v>0.18</v>
      </c>
      <c r="K5630" s="4">
        <v>0.17</v>
      </c>
      <c r="L5630" s="4">
        <v>0.32090000000000002</v>
      </c>
      <c r="M5630" s="4">
        <v>0.52769999999999995</v>
      </c>
      <c r="N5630" s="4">
        <v>0.48</v>
      </c>
      <c r="O5630" s="4">
        <v>0.40039999999999998</v>
      </c>
      <c r="P5630" s="4">
        <v>0.50390000000000001</v>
      </c>
    </row>
    <row r="5631" spans="1:16" x14ac:dyDescent="0.25">
      <c r="A5631" t="s">
        <v>10562</v>
      </c>
      <c r="B5631" s="2">
        <v>0.2</v>
      </c>
      <c r="E5631" s="4" t="e">
        <v>#N/A</v>
      </c>
      <c r="F5631" s="4">
        <v>0.18</v>
      </c>
      <c r="K5631" s="4">
        <v>0.17</v>
      </c>
      <c r="L5631" s="4">
        <v>0.32090000000000002</v>
      </c>
      <c r="M5631" s="4">
        <v>0.52769999999999995</v>
      </c>
      <c r="N5631" s="4">
        <v>0.48</v>
      </c>
      <c r="O5631" s="4">
        <v>0.40039999999999998</v>
      </c>
      <c r="P5631" s="4">
        <v>0.50390000000000001</v>
      </c>
    </row>
    <row r="5632" spans="1:16" x14ac:dyDescent="0.25">
      <c r="A5632" t="s">
        <v>10563</v>
      </c>
      <c r="B5632" s="2">
        <v>0.2</v>
      </c>
      <c r="E5632" s="4" t="e">
        <v>#N/A</v>
      </c>
      <c r="F5632" s="4">
        <v>0.18</v>
      </c>
      <c r="K5632" s="4">
        <v>0.17</v>
      </c>
      <c r="L5632" s="4">
        <v>0.32090000000000002</v>
      </c>
      <c r="M5632" s="4">
        <v>0.52769999999999995</v>
      </c>
      <c r="N5632" s="4">
        <v>0.48</v>
      </c>
      <c r="O5632" s="4">
        <v>0.40039999999999998</v>
      </c>
      <c r="P5632" s="4">
        <v>0.50390000000000001</v>
      </c>
    </row>
    <row r="5633" spans="1:16" x14ac:dyDescent="0.25">
      <c r="A5633" t="s">
        <v>10564</v>
      </c>
      <c r="B5633" s="2">
        <v>0.2</v>
      </c>
      <c r="E5633" s="4" t="e">
        <v>#N/A</v>
      </c>
      <c r="F5633" s="4">
        <v>0.18</v>
      </c>
      <c r="K5633" s="4">
        <v>0.17</v>
      </c>
      <c r="L5633" s="4">
        <v>0.32090000000000002</v>
      </c>
      <c r="M5633" s="4">
        <v>0.52769999999999995</v>
      </c>
      <c r="N5633" s="4">
        <v>0.48</v>
      </c>
      <c r="O5633" s="4">
        <v>0.40039999999999998</v>
      </c>
      <c r="P5633" s="4">
        <v>0.50390000000000001</v>
      </c>
    </row>
    <row r="5634" spans="1:16" x14ac:dyDescent="0.25">
      <c r="A5634" t="s">
        <v>10565</v>
      </c>
      <c r="B5634" s="2">
        <v>0.15</v>
      </c>
      <c r="E5634" s="4" t="e">
        <v>#N/A</v>
      </c>
      <c r="F5634" s="4">
        <v>0.18</v>
      </c>
      <c r="K5634" s="4">
        <v>0.17</v>
      </c>
      <c r="L5634" s="4">
        <v>0.32090000000000002</v>
      </c>
      <c r="M5634" s="4">
        <v>0.52769999999999995</v>
      </c>
      <c r="N5634" s="4">
        <v>0.48</v>
      </c>
      <c r="O5634" s="4">
        <v>0.40039999999999998</v>
      </c>
      <c r="P5634" s="4">
        <v>0.50390000000000001</v>
      </c>
    </row>
    <row r="5635" spans="1:16" x14ac:dyDescent="0.25">
      <c r="A5635" t="s">
        <v>10566</v>
      </c>
      <c r="B5635" s="2">
        <v>0.15</v>
      </c>
      <c r="E5635" s="4" t="e">
        <v>#N/A</v>
      </c>
      <c r="F5635" s="4">
        <v>0.18</v>
      </c>
      <c r="K5635" s="4">
        <v>0.17</v>
      </c>
      <c r="L5635" s="4">
        <v>0.32090000000000002</v>
      </c>
      <c r="M5635" s="4">
        <v>0.52769999999999995</v>
      </c>
      <c r="N5635" s="4">
        <v>0.48</v>
      </c>
      <c r="O5635" s="4">
        <v>0.40039999999999998</v>
      </c>
      <c r="P5635" s="4">
        <v>0.50390000000000001</v>
      </c>
    </row>
    <row r="5636" spans="1:16" x14ac:dyDescent="0.25">
      <c r="A5636" t="s">
        <v>10567</v>
      </c>
      <c r="B5636" s="2">
        <v>0.2</v>
      </c>
      <c r="E5636" s="4" t="e">
        <v>#N/A</v>
      </c>
      <c r="F5636" s="4">
        <v>0.18</v>
      </c>
      <c r="K5636" s="4">
        <v>0.17</v>
      </c>
      <c r="L5636" s="4">
        <v>0.32090000000000002</v>
      </c>
      <c r="M5636" s="4">
        <v>0.52769999999999995</v>
      </c>
      <c r="N5636" s="4">
        <v>0.48</v>
      </c>
      <c r="O5636" s="4">
        <v>0.40039999999999998</v>
      </c>
      <c r="P5636" s="4">
        <v>0.50390000000000001</v>
      </c>
    </row>
    <row r="5637" spans="1:16" x14ac:dyDescent="0.25">
      <c r="A5637" t="s">
        <v>10568</v>
      </c>
      <c r="B5637" s="2">
        <v>0.2</v>
      </c>
      <c r="E5637" s="4" t="e">
        <v>#N/A</v>
      </c>
      <c r="F5637" s="4">
        <v>0.18</v>
      </c>
      <c r="K5637" s="4">
        <v>0.17</v>
      </c>
      <c r="L5637" s="4">
        <v>0.32090000000000002</v>
      </c>
      <c r="M5637" s="4">
        <v>0.52769999999999995</v>
      </c>
      <c r="N5637" s="4">
        <v>0.48</v>
      </c>
      <c r="O5637" s="4">
        <v>0.40039999999999998</v>
      </c>
      <c r="P5637" s="4">
        <v>0.50390000000000001</v>
      </c>
    </row>
    <row r="5638" spans="1:16" x14ac:dyDescent="0.25">
      <c r="A5638" t="s">
        <v>10569</v>
      </c>
      <c r="B5638" s="2">
        <v>0.2</v>
      </c>
      <c r="E5638" s="4" t="e">
        <v>#N/A</v>
      </c>
      <c r="F5638" s="4">
        <v>0.18</v>
      </c>
      <c r="K5638" s="4">
        <v>0.17</v>
      </c>
      <c r="L5638" s="4">
        <v>0.32090000000000002</v>
      </c>
      <c r="M5638" s="4">
        <v>0.52769999999999995</v>
      </c>
      <c r="N5638" s="4">
        <v>0.48</v>
      </c>
      <c r="O5638" s="4">
        <v>0.40039999999999998</v>
      </c>
      <c r="P5638" s="4">
        <v>0.50390000000000001</v>
      </c>
    </row>
    <row r="5639" spans="1:16" x14ac:dyDescent="0.25">
      <c r="A5639" t="s">
        <v>241</v>
      </c>
      <c r="B5639" s="2">
        <v>0.18</v>
      </c>
      <c r="C5639" t="s">
        <v>241</v>
      </c>
      <c r="D5639" t="s">
        <v>10860</v>
      </c>
      <c r="E5639" s="4" t="e">
        <v>#N/A</v>
      </c>
      <c r="F5639" s="4">
        <v>0.18</v>
      </c>
      <c r="G5639" s="4">
        <v>0.71479999999999999</v>
      </c>
      <c r="H5639" s="4">
        <v>0.84030000000000005</v>
      </c>
      <c r="I5639" s="4">
        <v>1.0076000000000001</v>
      </c>
      <c r="K5639" s="4">
        <v>0.17</v>
      </c>
      <c r="L5639" s="4">
        <v>0.32090000000000002</v>
      </c>
      <c r="M5639" s="4">
        <v>0.52769999999999995</v>
      </c>
      <c r="N5639" s="4">
        <v>0.48</v>
      </c>
      <c r="O5639" s="4">
        <v>0.40039999999999998</v>
      </c>
      <c r="P5639" s="4">
        <v>0.50390000000000001</v>
      </c>
    </row>
    <row r="5640" spans="1:16" x14ac:dyDescent="0.25">
      <c r="A5640" t="s">
        <v>10570</v>
      </c>
      <c r="B5640" s="2">
        <v>0.2</v>
      </c>
      <c r="E5640" s="4" t="e">
        <v>#N/A</v>
      </c>
      <c r="F5640" s="4">
        <v>0.18</v>
      </c>
      <c r="K5640" s="4">
        <v>0.17</v>
      </c>
      <c r="L5640" s="4">
        <v>0.32090000000000002</v>
      </c>
      <c r="M5640" s="4">
        <v>0.52769999999999995</v>
      </c>
      <c r="N5640" s="4">
        <v>0.48</v>
      </c>
      <c r="O5640" s="4">
        <v>0.40039999999999998</v>
      </c>
      <c r="P5640" s="4">
        <v>0.50390000000000001</v>
      </c>
    </row>
    <row r="5641" spans="1:16" x14ac:dyDescent="0.25">
      <c r="A5641" t="s">
        <v>10571</v>
      </c>
      <c r="B5641" s="2">
        <v>0.2</v>
      </c>
      <c r="E5641" s="4" t="e">
        <v>#N/A</v>
      </c>
      <c r="F5641" s="4">
        <v>0.18</v>
      </c>
      <c r="K5641" s="4">
        <v>0.17</v>
      </c>
      <c r="L5641" s="4">
        <v>0.32090000000000002</v>
      </c>
      <c r="M5641" s="4">
        <v>0.52769999999999995</v>
      </c>
      <c r="N5641" s="4">
        <v>0.48</v>
      </c>
      <c r="O5641" s="4">
        <v>0.40039999999999998</v>
      </c>
      <c r="P5641" s="4">
        <v>0.50390000000000001</v>
      </c>
    </row>
    <row r="5642" spans="1:16" x14ac:dyDescent="0.25">
      <c r="A5642" t="s">
        <v>10572</v>
      </c>
      <c r="B5642" s="2">
        <v>0.2</v>
      </c>
      <c r="E5642" s="4" t="e">
        <v>#N/A</v>
      </c>
      <c r="F5642" s="4">
        <v>0.18</v>
      </c>
      <c r="K5642" s="4">
        <v>0.17</v>
      </c>
      <c r="L5642" s="4">
        <v>0.32090000000000002</v>
      </c>
      <c r="M5642" s="4">
        <v>0.52769999999999995</v>
      </c>
      <c r="N5642" s="4">
        <v>0.48</v>
      </c>
      <c r="O5642" s="4">
        <v>0.40039999999999998</v>
      </c>
      <c r="P5642" s="4">
        <v>0.50390000000000001</v>
      </c>
    </row>
    <row r="5643" spans="1:16" x14ac:dyDescent="0.25">
      <c r="A5643" t="s">
        <v>10573</v>
      </c>
      <c r="B5643" s="2">
        <v>0.2</v>
      </c>
      <c r="E5643" s="4" t="e">
        <v>#N/A</v>
      </c>
      <c r="F5643" s="4">
        <v>0.18</v>
      </c>
      <c r="K5643" s="4">
        <v>0.17</v>
      </c>
      <c r="L5643" s="4">
        <v>0.32090000000000002</v>
      </c>
      <c r="M5643" s="4">
        <v>0.52769999999999995</v>
      </c>
      <c r="N5643" s="4">
        <v>0.48</v>
      </c>
      <c r="O5643" s="4">
        <v>0.40039999999999998</v>
      </c>
      <c r="P5643" s="4">
        <v>0.50390000000000001</v>
      </c>
    </row>
    <row r="5644" spans="1:16" x14ac:dyDescent="0.25">
      <c r="A5644" t="s">
        <v>10574</v>
      </c>
      <c r="B5644" s="2">
        <v>0.2</v>
      </c>
      <c r="E5644" s="4" t="e">
        <v>#N/A</v>
      </c>
      <c r="F5644" s="4">
        <v>0.18</v>
      </c>
      <c r="K5644" s="4">
        <v>0.17</v>
      </c>
      <c r="L5644" s="4">
        <v>0.32090000000000002</v>
      </c>
      <c r="M5644" s="4">
        <v>0.52769999999999995</v>
      </c>
      <c r="N5644" s="4">
        <v>0.48</v>
      </c>
      <c r="O5644" s="4">
        <v>0.40039999999999998</v>
      </c>
      <c r="P5644" s="4">
        <v>0.50390000000000001</v>
      </c>
    </row>
    <row r="5645" spans="1:16" x14ac:dyDescent="0.25">
      <c r="A5645" t="s">
        <v>10575</v>
      </c>
      <c r="B5645" s="2">
        <v>0.2</v>
      </c>
      <c r="E5645" s="4" t="e">
        <v>#N/A</v>
      </c>
      <c r="F5645" s="4">
        <v>0.18</v>
      </c>
      <c r="K5645" s="4">
        <v>0.17</v>
      </c>
      <c r="L5645" s="4">
        <v>0.32090000000000002</v>
      </c>
      <c r="M5645" s="4">
        <v>0.52769999999999995</v>
      </c>
      <c r="N5645" s="4">
        <v>0.48</v>
      </c>
      <c r="O5645" s="4">
        <v>0.40039999999999998</v>
      </c>
      <c r="P5645" s="4">
        <v>0.50390000000000001</v>
      </c>
    </row>
    <row r="5646" spans="1:16" x14ac:dyDescent="0.25">
      <c r="A5646" t="s">
        <v>10576</v>
      </c>
      <c r="B5646" s="2">
        <v>0.15</v>
      </c>
      <c r="E5646" s="4" t="e">
        <v>#N/A</v>
      </c>
      <c r="F5646" s="4">
        <v>0.18</v>
      </c>
      <c r="K5646" s="4">
        <v>0.17</v>
      </c>
      <c r="L5646" s="4">
        <v>0.32090000000000002</v>
      </c>
      <c r="M5646" s="4">
        <v>0.52769999999999995</v>
      </c>
      <c r="N5646" s="4">
        <v>0.48</v>
      </c>
      <c r="O5646" s="4">
        <v>0.40039999999999998</v>
      </c>
      <c r="P5646" s="4">
        <v>0.50390000000000001</v>
      </c>
    </row>
    <row r="5647" spans="1:16" x14ac:dyDescent="0.25">
      <c r="A5647" t="s">
        <v>10577</v>
      </c>
      <c r="B5647" s="2">
        <v>0.15</v>
      </c>
      <c r="E5647" s="4" t="e">
        <v>#N/A</v>
      </c>
      <c r="F5647" s="4">
        <v>0.18</v>
      </c>
      <c r="K5647" s="4">
        <v>0.17</v>
      </c>
      <c r="L5647" s="4">
        <v>0.32090000000000002</v>
      </c>
      <c r="M5647" s="4">
        <v>0.52769999999999995</v>
      </c>
      <c r="N5647" s="4">
        <v>0.48</v>
      </c>
      <c r="O5647" s="4">
        <v>0.40039999999999998</v>
      </c>
      <c r="P5647" s="4">
        <v>0.50390000000000001</v>
      </c>
    </row>
    <row r="5648" spans="1:16" x14ac:dyDescent="0.25">
      <c r="A5648" t="s">
        <v>10578</v>
      </c>
      <c r="B5648" s="2">
        <v>0.15</v>
      </c>
      <c r="E5648" s="4" t="e">
        <v>#N/A</v>
      </c>
      <c r="F5648" s="4">
        <v>0.18</v>
      </c>
      <c r="K5648" s="4">
        <v>0.17</v>
      </c>
      <c r="L5648" s="4">
        <v>0.32090000000000002</v>
      </c>
      <c r="M5648" s="4">
        <v>0.52769999999999995</v>
      </c>
      <c r="N5648" s="4">
        <v>0.48</v>
      </c>
      <c r="O5648" s="4">
        <v>0.40039999999999998</v>
      </c>
      <c r="P5648" s="4">
        <v>0.50390000000000001</v>
      </c>
    </row>
    <row r="5649" spans="1:16" x14ac:dyDescent="0.25">
      <c r="A5649" t="s">
        <v>10579</v>
      </c>
      <c r="B5649" s="2">
        <v>0.15</v>
      </c>
      <c r="E5649" s="4" t="e">
        <v>#N/A</v>
      </c>
      <c r="F5649" s="4">
        <v>0.18</v>
      </c>
      <c r="K5649" s="4">
        <v>0.17</v>
      </c>
      <c r="L5649" s="4">
        <v>0.32090000000000002</v>
      </c>
      <c r="M5649" s="4">
        <v>0.52769999999999995</v>
      </c>
      <c r="N5649" s="4">
        <v>0.48</v>
      </c>
      <c r="O5649" s="4">
        <v>0.40039999999999998</v>
      </c>
      <c r="P5649" s="4">
        <v>0.50390000000000001</v>
      </c>
    </row>
    <row r="5650" spans="1:16" x14ac:dyDescent="0.25">
      <c r="A5650" t="s">
        <v>10580</v>
      </c>
      <c r="B5650" s="2">
        <v>0.2</v>
      </c>
      <c r="E5650" s="4" t="e">
        <v>#N/A</v>
      </c>
      <c r="F5650" s="4">
        <v>0.18</v>
      </c>
      <c r="K5650" s="4">
        <v>0.17</v>
      </c>
      <c r="L5650" s="4">
        <v>0.32090000000000002</v>
      </c>
      <c r="M5650" s="4">
        <v>0.52769999999999995</v>
      </c>
      <c r="N5650" s="4">
        <v>0.48</v>
      </c>
      <c r="O5650" s="4">
        <v>0.40039999999999998</v>
      </c>
      <c r="P5650" s="4">
        <v>0.50390000000000001</v>
      </c>
    </row>
    <row r="5651" spans="1:16" x14ac:dyDescent="0.25">
      <c r="A5651" t="s">
        <v>10581</v>
      </c>
      <c r="B5651" s="2">
        <v>0.2</v>
      </c>
      <c r="E5651" s="4" t="e">
        <v>#N/A</v>
      </c>
      <c r="F5651" s="4">
        <v>0.18</v>
      </c>
      <c r="K5651" s="4">
        <v>0.17</v>
      </c>
      <c r="L5651" s="4">
        <v>0.32090000000000002</v>
      </c>
      <c r="M5651" s="4">
        <v>0.52769999999999995</v>
      </c>
      <c r="N5651" s="4">
        <v>0.48</v>
      </c>
      <c r="O5651" s="4">
        <v>0.40039999999999998</v>
      </c>
      <c r="P5651" s="4">
        <v>0.50390000000000001</v>
      </c>
    </row>
    <row r="5652" spans="1:16" x14ac:dyDescent="0.25">
      <c r="A5652" t="s">
        <v>10582</v>
      </c>
      <c r="B5652" s="2">
        <v>0.2</v>
      </c>
      <c r="E5652" s="4" t="e">
        <v>#N/A</v>
      </c>
      <c r="F5652" s="4">
        <v>0.18</v>
      </c>
      <c r="K5652" s="4">
        <v>0.17</v>
      </c>
      <c r="L5652" s="4">
        <v>0.32090000000000002</v>
      </c>
      <c r="M5652" s="4">
        <v>0.52769999999999995</v>
      </c>
      <c r="N5652" s="4">
        <v>0.48</v>
      </c>
      <c r="O5652" s="4">
        <v>0.40039999999999998</v>
      </c>
      <c r="P5652" s="4">
        <v>0.50390000000000001</v>
      </c>
    </row>
    <row r="5653" spans="1:16" x14ac:dyDescent="0.25">
      <c r="A5653" t="s">
        <v>10583</v>
      </c>
      <c r="B5653" s="2">
        <v>0.2</v>
      </c>
      <c r="E5653" s="4" t="e">
        <v>#N/A</v>
      </c>
      <c r="F5653" s="4">
        <v>0.18</v>
      </c>
      <c r="K5653" s="4">
        <v>0.17</v>
      </c>
      <c r="L5653" s="4">
        <v>0.32090000000000002</v>
      </c>
      <c r="M5653" s="4">
        <v>0.52769999999999995</v>
      </c>
      <c r="N5653" s="4">
        <v>0.48</v>
      </c>
      <c r="O5653" s="4">
        <v>0.40039999999999998</v>
      </c>
      <c r="P5653" s="4">
        <v>0.50390000000000001</v>
      </c>
    </row>
    <row r="5654" spans="1:16" x14ac:dyDescent="0.25">
      <c r="A5654" t="s">
        <v>10584</v>
      </c>
      <c r="B5654" s="2">
        <v>0.2</v>
      </c>
      <c r="E5654" s="4" t="e">
        <v>#N/A</v>
      </c>
      <c r="F5654" s="4">
        <v>0.18</v>
      </c>
      <c r="K5654" s="4">
        <v>0.17</v>
      </c>
      <c r="L5654" s="4">
        <v>0.32090000000000002</v>
      </c>
      <c r="M5654" s="4">
        <v>0.52769999999999995</v>
      </c>
      <c r="N5654" s="4">
        <v>0.48</v>
      </c>
      <c r="O5654" s="4">
        <v>0.40039999999999998</v>
      </c>
      <c r="P5654" s="4">
        <v>0.50390000000000001</v>
      </c>
    </row>
    <row r="5655" spans="1:16" x14ac:dyDescent="0.25">
      <c r="A5655" t="s">
        <v>10585</v>
      </c>
      <c r="B5655" s="2">
        <v>0.2</v>
      </c>
      <c r="E5655" s="4" t="e">
        <v>#N/A</v>
      </c>
      <c r="F5655" s="4">
        <v>0.18</v>
      </c>
      <c r="K5655" s="4">
        <v>0.17</v>
      </c>
      <c r="L5655" s="4">
        <v>0.32090000000000002</v>
      </c>
      <c r="M5655" s="4">
        <v>0.52769999999999995</v>
      </c>
      <c r="N5655" s="4">
        <v>0.48</v>
      </c>
      <c r="O5655" s="4">
        <v>0.40039999999999998</v>
      </c>
      <c r="P5655" s="4">
        <v>0.50390000000000001</v>
      </c>
    </row>
    <row r="5656" spans="1:16" x14ac:dyDescent="0.25">
      <c r="A5656" t="s">
        <v>10586</v>
      </c>
      <c r="B5656" s="2">
        <v>0.2</v>
      </c>
      <c r="E5656" s="4" t="e">
        <v>#N/A</v>
      </c>
      <c r="F5656" s="4">
        <v>0.18</v>
      </c>
      <c r="K5656" s="4">
        <v>0.17</v>
      </c>
      <c r="L5656" s="4">
        <v>0.32090000000000002</v>
      </c>
      <c r="M5656" s="4">
        <v>0.52769999999999995</v>
      </c>
      <c r="N5656" s="4">
        <v>0.48</v>
      </c>
      <c r="O5656" s="4">
        <v>0.40039999999999998</v>
      </c>
      <c r="P5656" s="4">
        <v>0.50390000000000001</v>
      </c>
    </row>
    <row r="5657" spans="1:16" x14ac:dyDescent="0.25">
      <c r="A5657" t="s">
        <v>10587</v>
      </c>
      <c r="B5657" s="2">
        <v>0.2</v>
      </c>
      <c r="E5657" s="4" t="e">
        <v>#N/A</v>
      </c>
      <c r="F5657" s="4">
        <v>0.18</v>
      </c>
      <c r="K5657" s="4">
        <v>0.17</v>
      </c>
      <c r="L5657" s="4">
        <v>0.32090000000000002</v>
      </c>
      <c r="M5657" s="4">
        <v>0.52769999999999995</v>
      </c>
      <c r="N5657" s="4">
        <v>0.48</v>
      </c>
      <c r="O5657" s="4">
        <v>0.40039999999999998</v>
      </c>
      <c r="P5657" s="4">
        <v>0.50390000000000001</v>
      </c>
    </row>
    <row r="5658" spans="1:16" x14ac:dyDescent="0.25">
      <c r="A5658" t="s">
        <v>10588</v>
      </c>
      <c r="B5658" s="2">
        <v>0.2</v>
      </c>
      <c r="E5658" s="4" t="e">
        <v>#N/A</v>
      </c>
      <c r="F5658" s="4">
        <v>0.18</v>
      </c>
      <c r="K5658" s="4">
        <v>0.17</v>
      </c>
      <c r="L5658" s="4">
        <v>0.32090000000000002</v>
      </c>
      <c r="M5658" s="4">
        <v>0.52769999999999995</v>
      </c>
      <c r="N5658" s="4">
        <v>0.48</v>
      </c>
      <c r="O5658" s="4">
        <v>0.40039999999999998</v>
      </c>
      <c r="P5658" s="4">
        <v>0.50390000000000001</v>
      </c>
    </row>
    <row r="5659" spans="1:16" x14ac:dyDescent="0.25">
      <c r="A5659" t="s">
        <v>10589</v>
      </c>
      <c r="B5659" s="2">
        <v>0.2</v>
      </c>
      <c r="E5659" s="4" t="e">
        <v>#N/A</v>
      </c>
      <c r="F5659" s="4">
        <v>0.18</v>
      </c>
      <c r="K5659" s="4">
        <v>0.17</v>
      </c>
      <c r="L5659" s="4">
        <v>0.32090000000000002</v>
      </c>
      <c r="M5659" s="4">
        <v>0.52769999999999995</v>
      </c>
      <c r="N5659" s="4">
        <v>0.48</v>
      </c>
      <c r="O5659" s="4">
        <v>0.40039999999999998</v>
      </c>
      <c r="P5659" s="4">
        <v>0.50390000000000001</v>
      </c>
    </row>
    <row r="5660" spans="1:16" x14ac:dyDescent="0.25">
      <c r="A5660" t="s">
        <v>10590</v>
      </c>
      <c r="B5660" s="2">
        <v>0.2</v>
      </c>
      <c r="E5660" s="4" t="e">
        <v>#N/A</v>
      </c>
      <c r="F5660" s="4">
        <v>0.18</v>
      </c>
      <c r="K5660" s="4">
        <v>0.17</v>
      </c>
      <c r="L5660" s="4">
        <v>0.32090000000000002</v>
      </c>
      <c r="M5660" s="4">
        <v>0.52769999999999995</v>
      </c>
      <c r="N5660" s="4">
        <v>0.48</v>
      </c>
      <c r="O5660" s="4">
        <v>0.40039999999999998</v>
      </c>
      <c r="P5660" s="4">
        <v>0.50390000000000001</v>
      </c>
    </row>
    <row r="5661" spans="1:16" x14ac:dyDescent="0.25">
      <c r="A5661" t="s">
        <v>10591</v>
      </c>
      <c r="B5661" s="2">
        <v>0.2</v>
      </c>
      <c r="E5661" s="4" t="e">
        <v>#N/A</v>
      </c>
      <c r="F5661" s="4">
        <v>0.18</v>
      </c>
      <c r="K5661" s="4">
        <v>0.17</v>
      </c>
      <c r="L5661" s="4">
        <v>0.32090000000000002</v>
      </c>
      <c r="M5661" s="4">
        <v>0.52769999999999995</v>
      </c>
      <c r="N5661" s="4">
        <v>0.48</v>
      </c>
      <c r="O5661" s="4">
        <v>0.40039999999999998</v>
      </c>
      <c r="P5661" s="4">
        <v>0.50390000000000001</v>
      </c>
    </row>
    <row r="5662" spans="1:16" x14ac:dyDescent="0.25">
      <c r="A5662" t="s">
        <v>10592</v>
      </c>
      <c r="B5662" s="2">
        <v>0.2</v>
      </c>
      <c r="E5662" s="4" t="e">
        <v>#N/A</v>
      </c>
      <c r="F5662" s="4">
        <v>0.18</v>
      </c>
      <c r="K5662" s="4">
        <v>0.17</v>
      </c>
      <c r="L5662" s="4">
        <v>0.32090000000000002</v>
      </c>
      <c r="M5662" s="4">
        <v>0.52769999999999995</v>
      </c>
      <c r="N5662" s="4">
        <v>0.48</v>
      </c>
      <c r="O5662" s="4">
        <v>0.40039999999999998</v>
      </c>
      <c r="P5662" s="4">
        <v>0.50390000000000001</v>
      </c>
    </row>
    <row r="5663" spans="1:16" x14ac:dyDescent="0.25">
      <c r="A5663" t="s">
        <v>10593</v>
      </c>
      <c r="B5663" s="2">
        <v>0.2</v>
      </c>
      <c r="E5663" s="4" t="e">
        <v>#N/A</v>
      </c>
      <c r="F5663" s="4">
        <v>0.18</v>
      </c>
      <c r="K5663" s="4">
        <v>0.17</v>
      </c>
      <c r="L5663" s="4">
        <v>0.32090000000000002</v>
      </c>
      <c r="M5663" s="4">
        <v>0.52769999999999995</v>
      </c>
      <c r="N5663" s="4">
        <v>0.48</v>
      </c>
      <c r="O5663" s="4">
        <v>0.40039999999999998</v>
      </c>
      <c r="P5663" s="4">
        <v>0.50390000000000001</v>
      </c>
    </row>
    <row r="5664" spans="1:16" x14ac:dyDescent="0.25">
      <c r="A5664" t="s">
        <v>10594</v>
      </c>
      <c r="B5664" s="2">
        <v>0.2</v>
      </c>
      <c r="E5664" s="4" t="e">
        <v>#N/A</v>
      </c>
      <c r="F5664" s="4">
        <v>0.18</v>
      </c>
      <c r="K5664" s="4">
        <v>0.17</v>
      </c>
      <c r="L5664" s="4">
        <v>0.32090000000000002</v>
      </c>
      <c r="M5664" s="4">
        <v>0.52769999999999995</v>
      </c>
      <c r="N5664" s="4">
        <v>0.48</v>
      </c>
      <c r="O5664" s="4">
        <v>0.40039999999999998</v>
      </c>
      <c r="P5664" s="4">
        <v>0.50390000000000001</v>
      </c>
    </row>
    <row r="5665" spans="1:16" x14ac:dyDescent="0.25">
      <c r="A5665" t="s">
        <v>10595</v>
      </c>
      <c r="B5665" s="2">
        <v>0.2</v>
      </c>
      <c r="E5665" s="4" t="e">
        <v>#N/A</v>
      </c>
      <c r="F5665" s="4">
        <v>0.18</v>
      </c>
      <c r="K5665" s="4">
        <v>0.17</v>
      </c>
      <c r="L5665" s="4">
        <v>0.32090000000000002</v>
      </c>
      <c r="M5665" s="4">
        <v>0.52769999999999995</v>
      </c>
      <c r="N5665" s="4">
        <v>0.48</v>
      </c>
      <c r="O5665" s="4">
        <v>0.40039999999999998</v>
      </c>
      <c r="P5665" s="4">
        <v>0.50390000000000001</v>
      </c>
    </row>
    <row r="5666" spans="1:16" x14ac:dyDescent="0.25">
      <c r="A5666" t="s">
        <v>10596</v>
      </c>
      <c r="B5666" s="2">
        <v>0.2</v>
      </c>
      <c r="E5666" s="4" t="e">
        <v>#N/A</v>
      </c>
      <c r="F5666" s="4">
        <v>0.18</v>
      </c>
      <c r="K5666" s="4">
        <v>0.17</v>
      </c>
      <c r="L5666" s="4">
        <v>0.32090000000000002</v>
      </c>
      <c r="M5666" s="4">
        <v>0.52769999999999995</v>
      </c>
      <c r="N5666" s="4">
        <v>0.48</v>
      </c>
      <c r="O5666" s="4">
        <v>0.40039999999999998</v>
      </c>
      <c r="P5666" s="4">
        <v>0.50390000000000001</v>
      </c>
    </row>
    <row r="5667" spans="1:16" x14ac:dyDescent="0.25">
      <c r="A5667" t="s">
        <v>10597</v>
      </c>
      <c r="B5667" s="2">
        <v>0.2</v>
      </c>
      <c r="E5667" s="4" t="e">
        <v>#N/A</v>
      </c>
      <c r="F5667" s="4">
        <v>0.18</v>
      </c>
      <c r="K5667" s="4">
        <v>0.17</v>
      </c>
      <c r="L5667" s="4">
        <v>0.32090000000000002</v>
      </c>
      <c r="M5667" s="4">
        <v>0.52769999999999995</v>
      </c>
      <c r="N5667" s="4">
        <v>0.48</v>
      </c>
      <c r="O5667" s="4">
        <v>0.40039999999999998</v>
      </c>
      <c r="P5667" s="4">
        <v>0.50390000000000001</v>
      </c>
    </row>
    <row r="5668" spans="1:16" x14ac:dyDescent="0.25">
      <c r="A5668" t="s">
        <v>10598</v>
      </c>
      <c r="B5668" s="2">
        <v>0.2</v>
      </c>
      <c r="E5668" s="4" t="e">
        <v>#N/A</v>
      </c>
      <c r="F5668" s="4">
        <v>0.18</v>
      </c>
      <c r="K5668" s="4">
        <v>0.17</v>
      </c>
      <c r="L5668" s="4">
        <v>0.32090000000000002</v>
      </c>
      <c r="M5668" s="4">
        <v>0.52769999999999995</v>
      </c>
      <c r="N5668" s="4">
        <v>0.48</v>
      </c>
      <c r="O5668" s="4">
        <v>0.40039999999999998</v>
      </c>
      <c r="P5668" s="4">
        <v>0.50390000000000001</v>
      </c>
    </row>
    <row r="5669" spans="1:16" x14ac:dyDescent="0.25">
      <c r="A5669" t="s">
        <v>10599</v>
      </c>
      <c r="B5669" s="2">
        <v>0.2</v>
      </c>
      <c r="E5669" s="4" t="e">
        <v>#N/A</v>
      </c>
      <c r="F5669" s="4">
        <v>0.18</v>
      </c>
      <c r="K5669" s="4">
        <v>0.17</v>
      </c>
      <c r="L5669" s="4">
        <v>0.32090000000000002</v>
      </c>
      <c r="M5669" s="4">
        <v>0.52769999999999995</v>
      </c>
      <c r="N5669" s="4">
        <v>0.48</v>
      </c>
      <c r="O5669" s="4">
        <v>0.40039999999999998</v>
      </c>
      <c r="P5669" s="4">
        <v>0.50390000000000001</v>
      </c>
    </row>
    <row r="5670" spans="1:16" x14ac:dyDescent="0.25">
      <c r="A5670" t="s">
        <v>10600</v>
      </c>
      <c r="B5670" s="2">
        <v>0.2</v>
      </c>
      <c r="E5670" s="4" t="e">
        <v>#N/A</v>
      </c>
      <c r="F5670" s="4">
        <v>0.18</v>
      </c>
      <c r="K5670" s="4">
        <v>0.17</v>
      </c>
      <c r="L5670" s="4">
        <v>0.32090000000000002</v>
      </c>
      <c r="M5670" s="4">
        <v>0.52769999999999995</v>
      </c>
      <c r="N5670" s="4">
        <v>0.48</v>
      </c>
      <c r="O5670" s="4">
        <v>0.40039999999999998</v>
      </c>
      <c r="P5670" s="4">
        <v>0.50390000000000001</v>
      </c>
    </row>
    <row r="5671" spans="1:16" x14ac:dyDescent="0.25">
      <c r="A5671" t="s">
        <v>10601</v>
      </c>
      <c r="B5671" s="2">
        <v>0.1</v>
      </c>
      <c r="E5671" s="4" t="e">
        <v>#N/A</v>
      </c>
      <c r="F5671" s="4">
        <v>0.18</v>
      </c>
      <c r="K5671" s="4">
        <v>0.17</v>
      </c>
      <c r="L5671" s="4">
        <v>0.32090000000000002</v>
      </c>
      <c r="M5671" s="4">
        <v>0.52769999999999995</v>
      </c>
      <c r="N5671" s="4">
        <v>0.48</v>
      </c>
      <c r="O5671" s="4">
        <v>0.40039999999999998</v>
      </c>
      <c r="P5671" s="4">
        <v>0.50390000000000001</v>
      </c>
    </row>
    <row r="5672" spans="1:16" x14ac:dyDescent="0.25">
      <c r="A5672" t="s">
        <v>10602</v>
      </c>
      <c r="B5672" s="2">
        <v>0.1</v>
      </c>
      <c r="E5672" s="4" t="e">
        <v>#N/A</v>
      </c>
      <c r="F5672" s="4">
        <v>0.18</v>
      </c>
      <c r="K5672" s="4">
        <v>0.17</v>
      </c>
      <c r="L5672" s="4">
        <v>0.32090000000000002</v>
      </c>
      <c r="M5672" s="4">
        <v>0.52769999999999995</v>
      </c>
      <c r="N5672" s="4">
        <v>0.48</v>
      </c>
      <c r="O5672" s="4">
        <v>0.40039999999999998</v>
      </c>
      <c r="P5672" s="4">
        <v>0.50390000000000001</v>
      </c>
    </row>
    <row r="5673" spans="1:16" x14ac:dyDescent="0.25">
      <c r="A5673" t="s">
        <v>10603</v>
      </c>
      <c r="B5673" s="2">
        <v>0.1</v>
      </c>
      <c r="E5673" s="4" t="e">
        <v>#N/A</v>
      </c>
      <c r="F5673" s="4">
        <v>0.18</v>
      </c>
      <c r="K5673" s="4">
        <v>0.17</v>
      </c>
      <c r="L5673" s="4">
        <v>0.32090000000000002</v>
      </c>
      <c r="M5673" s="4">
        <v>0.52769999999999995</v>
      </c>
      <c r="N5673" s="4">
        <v>0.48</v>
      </c>
      <c r="O5673" s="4">
        <v>0.40039999999999998</v>
      </c>
      <c r="P5673" s="4">
        <v>0.50390000000000001</v>
      </c>
    </row>
    <row r="5674" spans="1:16" x14ac:dyDescent="0.25">
      <c r="A5674" t="s">
        <v>10604</v>
      </c>
      <c r="B5674" s="2">
        <v>0.2</v>
      </c>
      <c r="E5674" s="4" t="e">
        <v>#N/A</v>
      </c>
      <c r="F5674" s="4">
        <v>0.18</v>
      </c>
      <c r="K5674" s="4">
        <v>0.17</v>
      </c>
      <c r="L5674" s="4">
        <v>0.32090000000000002</v>
      </c>
      <c r="M5674" s="4">
        <v>0.52769999999999995</v>
      </c>
      <c r="N5674" s="4">
        <v>0.48</v>
      </c>
      <c r="O5674" s="4">
        <v>0.40039999999999998</v>
      </c>
      <c r="P5674" s="4">
        <v>0.50390000000000001</v>
      </c>
    </row>
    <row r="5675" spans="1:16" x14ac:dyDescent="0.25">
      <c r="A5675" t="s">
        <v>10605</v>
      </c>
      <c r="B5675" s="2">
        <v>0.2</v>
      </c>
      <c r="E5675" s="4" t="e">
        <v>#N/A</v>
      </c>
      <c r="F5675" s="4">
        <v>0.18</v>
      </c>
      <c r="K5675" s="4">
        <v>0.17</v>
      </c>
      <c r="L5675" s="4">
        <v>0.32090000000000002</v>
      </c>
      <c r="M5675" s="4">
        <v>0.52769999999999995</v>
      </c>
      <c r="N5675" s="4">
        <v>0.48</v>
      </c>
      <c r="O5675" s="4">
        <v>0.40039999999999998</v>
      </c>
      <c r="P5675" s="4">
        <v>0.50390000000000001</v>
      </c>
    </row>
    <row r="5676" spans="1:16" x14ac:dyDescent="0.25">
      <c r="A5676" t="s">
        <v>10606</v>
      </c>
      <c r="B5676" s="2">
        <v>0.2</v>
      </c>
      <c r="E5676" s="4" t="e">
        <v>#N/A</v>
      </c>
      <c r="F5676" s="4">
        <v>0.18</v>
      </c>
      <c r="K5676" s="4">
        <v>0.17</v>
      </c>
      <c r="L5676" s="4">
        <v>0.32090000000000002</v>
      </c>
      <c r="M5676" s="4">
        <v>0.52769999999999995</v>
      </c>
      <c r="N5676" s="4">
        <v>0.48</v>
      </c>
      <c r="O5676" s="4">
        <v>0.40039999999999998</v>
      </c>
      <c r="P5676" s="4">
        <v>0.50390000000000001</v>
      </c>
    </row>
    <row r="5677" spans="1:16" x14ac:dyDescent="0.25">
      <c r="A5677" t="s">
        <v>10607</v>
      </c>
      <c r="B5677" s="2">
        <v>0.2</v>
      </c>
      <c r="E5677" s="4" t="e">
        <v>#N/A</v>
      </c>
      <c r="F5677" s="4">
        <v>0.18</v>
      </c>
      <c r="K5677" s="4">
        <v>0.17</v>
      </c>
      <c r="L5677" s="4">
        <v>0.32090000000000002</v>
      </c>
      <c r="M5677" s="4">
        <v>0.52769999999999995</v>
      </c>
      <c r="N5677" s="4">
        <v>0.48</v>
      </c>
      <c r="O5677" s="4">
        <v>0.40039999999999998</v>
      </c>
      <c r="P5677" s="4">
        <v>0.50390000000000001</v>
      </c>
    </row>
    <row r="5678" spans="1:16" x14ac:dyDescent="0.25">
      <c r="A5678" t="s">
        <v>10608</v>
      </c>
      <c r="B5678" s="2">
        <v>0.2</v>
      </c>
      <c r="E5678" s="4" t="e">
        <v>#N/A</v>
      </c>
      <c r="F5678" s="4">
        <v>0.18</v>
      </c>
      <c r="K5678" s="4">
        <v>0.17</v>
      </c>
      <c r="L5678" s="4">
        <v>0.32090000000000002</v>
      </c>
      <c r="M5678" s="4">
        <v>0.52769999999999995</v>
      </c>
      <c r="N5678" s="4">
        <v>0.48</v>
      </c>
      <c r="O5678" s="4">
        <v>0.40039999999999998</v>
      </c>
      <c r="P5678" s="4">
        <v>0.50390000000000001</v>
      </c>
    </row>
    <row r="5679" spans="1:16" x14ac:dyDescent="0.25">
      <c r="A5679" t="s">
        <v>10609</v>
      </c>
      <c r="B5679" s="2">
        <v>0.2</v>
      </c>
      <c r="E5679" s="4" t="e">
        <v>#N/A</v>
      </c>
      <c r="F5679" s="4">
        <v>0.18</v>
      </c>
      <c r="K5679" s="4">
        <v>0.17</v>
      </c>
      <c r="L5679" s="4">
        <v>0.32090000000000002</v>
      </c>
      <c r="M5679" s="4">
        <v>0.52769999999999995</v>
      </c>
      <c r="N5679" s="4">
        <v>0.48</v>
      </c>
      <c r="O5679" s="4">
        <v>0.40039999999999998</v>
      </c>
      <c r="P5679" s="4">
        <v>0.50390000000000001</v>
      </c>
    </row>
    <row r="5680" spans="1:16" x14ac:dyDescent="0.25">
      <c r="A5680" t="s">
        <v>10610</v>
      </c>
      <c r="B5680" s="2">
        <v>0.2</v>
      </c>
      <c r="E5680" s="4" t="e">
        <v>#N/A</v>
      </c>
      <c r="F5680" s="4">
        <v>0.18</v>
      </c>
      <c r="K5680" s="4">
        <v>0.17</v>
      </c>
      <c r="L5680" s="4">
        <v>0.32090000000000002</v>
      </c>
      <c r="M5680" s="4">
        <v>0.52769999999999995</v>
      </c>
      <c r="N5680" s="4">
        <v>0.48</v>
      </c>
      <c r="O5680" s="4">
        <v>0.40039999999999998</v>
      </c>
      <c r="P5680" s="4">
        <v>0.50390000000000001</v>
      </c>
    </row>
    <row r="5681" spans="1:16" x14ac:dyDescent="0.25">
      <c r="A5681" t="s">
        <v>10611</v>
      </c>
      <c r="B5681" s="2">
        <v>0.2</v>
      </c>
      <c r="E5681" s="4" t="e">
        <v>#N/A</v>
      </c>
      <c r="F5681" s="4">
        <v>0.18</v>
      </c>
      <c r="K5681" s="4">
        <v>0.17</v>
      </c>
      <c r="L5681" s="4">
        <v>0.32090000000000002</v>
      </c>
      <c r="M5681" s="4">
        <v>0.52769999999999995</v>
      </c>
      <c r="N5681" s="4">
        <v>0.48</v>
      </c>
      <c r="O5681" s="4">
        <v>0.40039999999999998</v>
      </c>
      <c r="P5681" s="4">
        <v>0.50390000000000001</v>
      </c>
    </row>
    <row r="5682" spans="1:16" x14ac:dyDescent="0.25">
      <c r="A5682" t="s">
        <v>10612</v>
      </c>
      <c r="B5682" s="2">
        <v>0.2</v>
      </c>
      <c r="E5682" s="4" t="e">
        <v>#N/A</v>
      </c>
      <c r="F5682" s="4">
        <v>0.18</v>
      </c>
      <c r="K5682" s="4">
        <v>0.17</v>
      </c>
      <c r="L5682" s="4">
        <v>0.32090000000000002</v>
      </c>
      <c r="M5682" s="4">
        <v>0.52769999999999995</v>
      </c>
      <c r="N5682" s="4">
        <v>0.48</v>
      </c>
      <c r="O5682" s="4">
        <v>0.40039999999999998</v>
      </c>
      <c r="P5682" s="4">
        <v>0.50390000000000001</v>
      </c>
    </row>
    <row r="5683" spans="1:16" x14ac:dyDescent="0.25">
      <c r="A5683" t="s">
        <v>10613</v>
      </c>
      <c r="B5683" s="2">
        <v>0.2</v>
      </c>
      <c r="E5683" s="4" t="e">
        <v>#N/A</v>
      </c>
      <c r="F5683" s="4">
        <v>0.18</v>
      </c>
      <c r="K5683" s="4">
        <v>0.17</v>
      </c>
      <c r="L5683" s="4">
        <v>0.32090000000000002</v>
      </c>
      <c r="M5683" s="4">
        <v>0.52769999999999995</v>
      </c>
      <c r="N5683" s="4">
        <v>0.48</v>
      </c>
      <c r="O5683" s="4">
        <v>0.40039999999999998</v>
      </c>
      <c r="P5683" s="4">
        <v>0.50390000000000001</v>
      </c>
    </row>
    <row r="5684" spans="1:16" x14ac:dyDescent="0.25">
      <c r="A5684" t="s">
        <v>10614</v>
      </c>
      <c r="B5684" s="2">
        <v>0.2</v>
      </c>
      <c r="E5684" s="4" t="e">
        <v>#N/A</v>
      </c>
      <c r="F5684" s="4">
        <v>0.18</v>
      </c>
      <c r="K5684" s="4">
        <v>0.17</v>
      </c>
      <c r="L5684" s="4">
        <v>0.32090000000000002</v>
      </c>
      <c r="M5684" s="4">
        <v>0.52769999999999995</v>
      </c>
      <c r="N5684" s="4">
        <v>0.48</v>
      </c>
      <c r="O5684" s="4">
        <v>0.40039999999999998</v>
      </c>
      <c r="P5684" s="4">
        <v>0.50390000000000001</v>
      </c>
    </row>
    <row r="5685" spans="1:16" x14ac:dyDescent="0.25">
      <c r="A5685" t="s">
        <v>10615</v>
      </c>
      <c r="B5685" s="2">
        <v>0</v>
      </c>
      <c r="E5685" s="4" t="e">
        <v>#N/A</v>
      </c>
      <c r="F5685" s="4">
        <v>0.18</v>
      </c>
      <c r="K5685" s="4">
        <v>0.17</v>
      </c>
      <c r="L5685" s="4">
        <v>0.32090000000000002</v>
      </c>
      <c r="M5685" s="4">
        <v>0.52769999999999995</v>
      </c>
      <c r="N5685" s="4">
        <v>0.48</v>
      </c>
      <c r="O5685" s="4">
        <v>0.40039999999999998</v>
      </c>
      <c r="P5685" s="4">
        <v>0.50390000000000001</v>
      </c>
    </row>
    <row r="5686" spans="1:16" x14ac:dyDescent="0.25">
      <c r="A5686" t="s">
        <v>10616</v>
      </c>
      <c r="B5686" s="2">
        <v>0</v>
      </c>
      <c r="E5686" s="4" t="e">
        <v>#N/A</v>
      </c>
      <c r="F5686" s="4">
        <v>0.18</v>
      </c>
      <c r="K5686" s="4">
        <v>0.17</v>
      </c>
      <c r="L5686" s="4">
        <v>0.32090000000000002</v>
      </c>
      <c r="M5686" s="4">
        <v>0.52769999999999995</v>
      </c>
      <c r="N5686" s="4">
        <v>0.48</v>
      </c>
      <c r="O5686" s="4">
        <v>0.40039999999999998</v>
      </c>
      <c r="P5686" s="4">
        <v>0.50390000000000001</v>
      </c>
    </row>
    <row r="5687" spans="1:16" x14ac:dyDescent="0.25">
      <c r="A5687" t="s">
        <v>10617</v>
      </c>
      <c r="B5687" s="2">
        <v>0</v>
      </c>
      <c r="E5687" s="4" t="e">
        <v>#N/A</v>
      </c>
      <c r="F5687" s="4">
        <v>0.18</v>
      </c>
      <c r="K5687" s="4">
        <v>0.17</v>
      </c>
      <c r="L5687" s="4">
        <v>0.32090000000000002</v>
      </c>
      <c r="M5687" s="4">
        <v>0.52769999999999995</v>
      </c>
      <c r="N5687" s="4">
        <v>0.48</v>
      </c>
      <c r="O5687" s="4">
        <v>0.40039999999999998</v>
      </c>
      <c r="P5687" s="4">
        <v>0.50390000000000001</v>
      </c>
    </row>
    <row r="5688" spans="1:16" x14ac:dyDescent="0.25">
      <c r="A5688" t="s">
        <v>10618</v>
      </c>
      <c r="B5688" s="2">
        <v>0</v>
      </c>
      <c r="E5688" s="4" t="e">
        <v>#N/A</v>
      </c>
      <c r="F5688" s="4">
        <v>0.18</v>
      </c>
      <c r="K5688" s="4">
        <v>0.17</v>
      </c>
      <c r="L5688" s="4">
        <v>0.32090000000000002</v>
      </c>
      <c r="M5688" s="4">
        <v>0.52769999999999995</v>
      </c>
      <c r="N5688" s="4">
        <v>0.48</v>
      </c>
      <c r="O5688" s="4">
        <v>0.40039999999999998</v>
      </c>
      <c r="P5688" s="4">
        <v>0.50390000000000001</v>
      </c>
    </row>
    <row r="5689" spans="1:16" x14ac:dyDescent="0.25">
      <c r="A5689" t="s">
        <v>10619</v>
      </c>
      <c r="B5689" s="2">
        <v>0</v>
      </c>
      <c r="E5689" s="4" t="e">
        <v>#N/A</v>
      </c>
      <c r="F5689" s="4">
        <v>0.18</v>
      </c>
      <c r="K5689" s="4">
        <v>0.17</v>
      </c>
      <c r="L5689" s="4">
        <v>0.32090000000000002</v>
      </c>
      <c r="M5689" s="4">
        <v>0.52769999999999995</v>
      </c>
      <c r="N5689" s="4">
        <v>0.48</v>
      </c>
      <c r="O5689" s="4">
        <v>0.40039999999999998</v>
      </c>
      <c r="P5689" s="4">
        <v>0.50390000000000001</v>
      </c>
    </row>
    <row r="5690" spans="1:16" x14ac:dyDescent="0.25">
      <c r="A5690" t="s">
        <v>10620</v>
      </c>
      <c r="B5690" s="2">
        <v>0</v>
      </c>
      <c r="E5690" s="4" t="e">
        <v>#N/A</v>
      </c>
      <c r="F5690" s="4">
        <v>0.18</v>
      </c>
      <c r="K5690" s="4">
        <v>0.17</v>
      </c>
      <c r="L5690" s="4">
        <v>0.32090000000000002</v>
      </c>
      <c r="M5690" s="4">
        <v>0.52769999999999995</v>
      </c>
      <c r="N5690" s="4">
        <v>0.48</v>
      </c>
      <c r="O5690" s="4">
        <v>0.40039999999999998</v>
      </c>
      <c r="P5690" s="4">
        <v>0.50390000000000001</v>
      </c>
    </row>
    <row r="5691" spans="1:16" x14ac:dyDescent="0.25">
      <c r="A5691" t="s">
        <v>10621</v>
      </c>
      <c r="B5691" s="2">
        <v>0</v>
      </c>
      <c r="E5691" s="4" t="e">
        <v>#N/A</v>
      </c>
      <c r="F5691" s="4">
        <v>0.18</v>
      </c>
      <c r="K5691" s="4">
        <v>0.17</v>
      </c>
      <c r="L5691" s="4">
        <v>0.32090000000000002</v>
      </c>
      <c r="M5691" s="4">
        <v>0.52769999999999995</v>
      </c>
      <c r="N5691" s="4">
        <v>0.48</v>
      </c>
      <c r="O5691" s="4">
        <v>0.40039999999999998</v>
      </c>
      <c r="P5691" s="4">
        <v>0.50390000000000001</v>
      </c>
    </row>
    <row r="5692" spans="1:16" x14ac:dyDescent="0.25">
      <c r="A5692" t="s">
        <v>10622</v>
      </c>
      <c r="B5692" s="2">
        <v>0</v>
      </c>
      <c r="E5692" s="4" t="e">
        <v>#N/A</v>
      </c>
      <c r="F5692" s="4">
        <v>0.18</v>
      </c>
      <c r="K5692" s="4">
        <v>0.17</v>
      </c>
      <c r="L5692" s="4">
        <v>0.32090000000000002</v>
      </c>
      <c r="M5692" s="4">
        <v>0.52769999999999995</v>
      </c>
      <c r="N5692" s="4">
        <v>0.48</v>
      </c>
      <c r="O5692" s="4">
        <v>0.40039999999999998</v>
      </c>
      <c r="P5692" s="4">
        <v>0.50390000000000001</v>
      </c>
    </row>
    <row r="5693" spans="1:16" x14ac:dyDescent="0.25">
      <c r="A5693" t="s">
        <v>10623</v>
      </c>
      <c r="B5693" s="2">
        <v>0</v>
      </c>
      <c r="E5693" s="4" t="e">
        <v>#N/A</v>
      </c>
      <c r="F5693" s="4">
        <v>0.18</v>
      </c>
      <c r="K5693" s="4">
        <v>0.17</v>
      </c>
      <c r="L5693" s="4">
        <v>0.32090000000000002</v>
      </c>
      <c r="M5693" s="4">
        <v>0.52769999999999995</v>
      </c>
      <c r="N5693" s="4">
        <v>0.48</v>
      </c>
      <c r="O5693" s="4">
        <v>0.40039999999999998</v>
      </c>
      <c r="P5693" s="4">
        <v>0.50390000000000001</v>
      </c>
    </row>
    <row r="5694" spans="1:16" x14ac:dyDescent="0.25">
      <c r="A5694" t="s">
        <v>10624</v>
      </c>
      <c r="B5694" s="2">
        <v>0</v>
      </c>
      <c r="E5694" s="4" t="e">
        <v>#N/A</v>
      </c>
      <c r="F5694" s="4">
        <v>0.18</v>
      </c>
      <c r="K5694" s="4">
        <v>0.17</v>
      </c>
      <c r="L5694" s="4">
        <v>0.32090000000000002</v>
      </c>
      <c r="M5694" s="4">
        <v>0.52769999999999995</v>
      </c>
      <c r="N5694" s="4">
        <v>0.48</v>
      </c>
      <c r="O5694" s="4">
        <v>0.40039999999999998</v>
      </c>
      <c r="P5694" s="4">
        <v>0.50390000000000001</v>
      </c>
    </row>
    <row r="5695" spans="1:16" x14ac:dyDescent="0.25">
      <c r="A5695" t="s">
        <v>10625</v>
      </c>
      <c r="B5695" s="2">
        <v>0</v>
      </c>
      <c r="E5695" s="4" t="e">
        <v>#N/A</v>
      </c>
      <c r="F5695" s="4">
        <v>0.18</v>
      </c>
      <c r="K5695" s="4">
        <v>0.17</v>
      </c>
      <c r="L5695" s="4">
        <v>0.32090000000000002</v>
      </c>
      <c r="M5695" s="4">
        <v>0.52769999999999995</v>
      </c>
      <c r="N5695" s="4">
        <v>0.48</v>
      </c>
      <c r="O5695" s="4">
        <v>0.40039999999999998</v>
      </c>
      <c r="P5695" s="4">
        <v>0.50390000000000001</v>
      </c>
    </row>
    <row r="5696" spans="1:16" x14ac:dyDescent="0.25">
      <c r="A5696" t="s">
        <v>10626</v>
      </c>
      <c r="B5696" s="2">
        <v>0</v>
      </c>
      <c r="E5696" s="4" t="e">
        <v>#N/A</v>
      </c>
      <c r="F5696" s="4">
        <v>0.18</v>
      </c>
      <c r="K5696" s="4">
        <v>0.17</v>
      </c>
      <c r="L5696" s="4">
        <v>0.32090000000000002</v>
      </c>
      <c r="M5696" s="4">
        <v>0.52769999999999995</v>
      </c>
      <c r="N5696" s="4">
        <v>0.48</v>
      </c>
      <c r="O5696" s="4">
        <v>0.40039999999999998</v>
      </c>
      <c r="P5696" s="4">
        <v>0.50390000000000001</v>
      </c>
    </row>
    <row r="5697" spans="1:16" x14ac:dyDescent="0.25">
      <c r="A5697" t="s">
        <v>10627</v>
      </c>
      <c r="B5697" s="2">
        <v>0</v>
      </c>
      <c r="E5697" s="4" t="e">
        <v>#N/A</v>
      </c>
      <c r="F5697" s="4">
        <v>0.18</v>
      </c>
      <c r="K5697" s="4">
        <v>0.17</v>
      </c>
      <c r="L5697" s="4">
        <v>0.32090000000000002</v>
      </c>
      <c r="M5697" s="4">
        <v>0.52769999999999995</v>
      </c>
      <c r="N5697" s="4">
        <v>0.48</v>
      </c>
      <c r="O5697" s="4">
        <v>0.40039999999999998</v>
      </c>
      <c r="P5697" s="4">
        <v>0.50390000000000001</v>
      </c>
    </row>
    <row r="5698" spans="1:16" x14ac:dyDescent="0.25">
      <c r="A5698" t="s">
        <v>10628</v>
      </c>
      <c r="B5698" s="2">
        <v>0</v>
      </c>
      <c r="E5698" s="4" t="e">
        <v>#N/A</v>
      </c>
      <c r="F5698" s="4">
        <v>0.18</v>
      </c>
      <c r="K5698" s="4">
        <v>0.17</v>
      </c>
      <c r="L5698" s="4">
        <v>0.32090000000000002</v>
      </c>
      <c r="M5698" s="4">
        <v>0.52769999999999995</v>
      </c>
      <c r="N5698" s="4">
        <v>0.48</v>
      </c>
      <c r="O5698" s="4">
        <v>0.40039999999999998</v>
      </c>
      <c r="P5698" s="4">
        <v>0.50390000000000001</v>
      </c>
    </row>
    <row r="5699" spans="1:16" x14ac:dyDescent="0.25">
      <c r="A5699" t="s">
        <v>10629</v>
      </c>
      <c r="B5699" s="2">
        <v>0</v>
      </c>
      <c r="E5699" s="4" t="e">
        <v>#N/A</v>
      </c>
      <c r="F5699" s="4">
        <v>0.18</v>
      </c>
      <c r="K5699" s="4">
        <v>0.17</v>
      </c>
      <c r="L5699" s="4">
        <v>0.32090000000000002</v>
      </c>
      <c r="M5699" s="4">
        <v>0.52769999999999995</v>
      </c>
      <c r="N5699" s="4">
        <v>0.48</v>
      </c>
      <c r="O5699" s="4">
        <v>0.40039999999999998</v>
      </c>
      <c r="P5699" s="4">
        <v>0.50390000000000001</v>
      </c>
    </row>
    <row r="5700" spans="1:16" x14ac:dyDescent="0.25">
      <c r="A5700" t="s">
        <v>10630</v>
      </c>
      <c r="B5700" s="2">
        <v>0</v>
      </c>
      <c r="E5700" s="4" t="e">
        <v>#N/A</v>
      </c>
      <c r="F5700" s="4">
        <v>0.18</v>
      </c>
      <c r="K5700" s="4">
        <v>0.17</v>
      </c>
      <c r="L5700" s="4">
        <v>0.32090000000000002</v>
      </c>
      <c r="M5700" s="4">
        <v>0.52769999999999995</v>
      </c>
      <c r="N5700" s="4">
        <v>0.48</v>
      </c>
      <c r="O5700" s="4">
        <v>0.40039999999999998</v>
      </c>
      <c r="P5700" s="4">
        <v>0.50390000000000001</v>
      </c>
    </row>
    <row r="5701" spans="1:16" x14ac:dyDescent="0.25">
      <c r="A5701" t="s">
        <v>10631</v>
      </c>
      <c r="B5701" s="2">
        <v>0</v>
      </c>
      <c r="E5701" s="4" t="e">
        <v>#N/A</v>
      </c>
      <c r="F5701" s="4">
        <v>0.18</v>
      </c>
      <c r="K5701" s="4">
        <v>0.17</v>
      </c>
      <c r="L5701" s="4">
        <v>0.32090000000000002</v>
      </c>
      <c r="M5701" s="4">
        <v>0.52769999999999995</v>
      </c>
      <c r="N5701" s="4">
        <v>0.48</v>
      </c>
      <c r="O5701" s="4">
        <v>0.40039999999999998</v>
      </c>
      <c r="P5701" s="4">
        <v>0.50390000000000001</v>
      </c>
    </row>
    <row r="5702" spans="1:16" x14ac:dyDescent="0.25">
      <c r="A5702" t="s">
        <v>10632</v>
      </c>
      <c r="B5702" s="2">
        <v>0</v>
      </c>
      <c r="E5702" s="4" t="e">
        <v>#N/A</v>
      </c>
      <c r="F5702" s="4">
        <v>0.18</v>
      </c>
      <c r="K5702" s="4">
        <v>0.17</v>
      </c>
      <c r="L5702" s="4">
        <v>0.32090000000000002</v>
      </c>
      <c r="M5702" s="4">
        <v>0.52769999999999995</v>
      </c>
      <c r="N5702" s="4">
        <v>0.48</v>
      </c>
      <c r="O5702" s="4">
        <v>0.40039999999999998</v>
      </c>
      <c r="P5702" s="4">
        <v>0.50390000000000001</v>
      </c>
    </row>
    <row r="5703" spans="1:16" x14ac:dyDescent="0.25">
      <c r="A5703" t="s">
        <v>10633</v>
      </c>
      <c r="B5703" s="2">
        <v>0</v>
      </c>
      <c r="E5703" s="4" t="e">
        <v>#N/A</v>
      </c>
      <c r="F5703" s="4">
        <v>0.18</v>
      </c>
      <c r="K5703" s="4">
        <v>0.17</v>
      </c>
      <c r="L5703" s="4">
        <v>0.32090000000000002</v>
      </c>
      <c r="M5703" s="4">
        <v>0.52769999999999995</v>
      </c>
      <c r="N5703" s="4">
        <v>0.48</v>
      </c>
      <c r="O5703" s="4">
        <v>0.40039999999999998</v>
      </c>
      <c r="P5703" s="4">
        <v>0.50390000000000001</v>
      </c>
    </row>
    <row r="5704" spans="1:16" x14ac:dyDescent="0.25">
      <c r="A5704" t="s">
        <v>10634</v>
      </c>
      <c r="B5704" s="2">
        <v>0</v>
      </c>
      <c r="E5704" s="4" t="e">
        <v>#N/A</v>
      </c>
      <c r="F5704" s="4">
        <v>0.18</v>
      </c>
      <c r="K5704" s="4">
        <v>0.17</v>
      </c>
      <c r="L5704" s="4">
        <v>0.32090000000000002</v>
      </c>
      <c r="M5704" s="4">
        <v>0.52769999999999995</v>
      </c>
      <c r="N5704" s="4">
        <v>0.48</v>
      </c>
      <c r="O5704" s="4">
        <v>0.40039999999999998</v>
      </c>
      <c r="P5704" s="4">
        <v>0.50390000000000001</v>
      </c>
    </row>
    <row r="5705" spans="1:16" x14ac:dyDescent="0.25">
      <c r="A5705" t="s">
        <v>10635</v>
      </c>
      <c r="B5705" s="2">
        <v>0</v>
      </c>
      <c r="E5705" s="4" t="e">
        <v>#N/A</v>
      </c>
      <c r="F5705" s="4">
        <v>0.18</v>
      </c>
      <c r="K5705" s="4">
        <v>0.17</v>
      </c>
      <c r="L5705" s="4">
        <v>0.32090000000000002</v>
      </c>
      <c r="M5705" s="4">
        <v>0.52769999999999995</v>
      </c>
      <c r="N5705" s="4">
        <v>0.48</v>
      </c>
      <c r="O5705" s="4">
        <v>0.40039999999999998</v>
      </c>
      <c r="P5705" s="4">
        <v>0.50390000000000001</v>
      </c>
    </row>
    <row r="5706" spans="1:16" x14ac:dyDescent="0.25">
      <c r="A5706" t="s">
        <v>10636</v>
      </c>
      <c r="B5706" s="2">
        <v>0</v>
      </c>
      <c r="E5706" s="4" t="e">
        <v>#N/A</v>
      </c>
      <c r="F5706" s="4">
        <v>0.18</v>
      </c>
      <c r="K5706" s="4">
        <v>0.17</v>
      </c>
      <c r="L5706" s="4">
        <v>0.32090000000000002</v>
      </c>
      <c r="M5706" s="4">
        <v>0.52769999999999995</v>
      </c>
      <c r="N5706" s="4">
        <v>0.48</v>
      </c>
      <c r="O5706" s="4">
        <v>0.40039999999999998</v>
      </c>
      <c r="P5706" s="4">
        <v>0.50390000000000001</v>
      </c>
    </row>
    <row r="5707" spans="1:16" x14ac:dyDescent="0.25">
      <c r="A5707" t="s">
        <v>10637</v>
      </c>
      <c r="B5707" s="2">
        <v>0.45</v>
      </c>
      <c r="E5707" s="4" t="e">
        <v>#N/A</v>
      </c>
      <c r="F5707" s="4">
        <v>0.18</v>
      </c>
      <c r="K5707" s="4">
        <v>0.17</v>
      </c>
      <c r="L5707" s="4">
        <v>0.32090000000000002</v>
      </c>
      <c r="M5707" s="4">
        <v>0.52769999999999995</v>
      </c>
      <c r="N5707" s="4">
        <v>0.48</v>
      </c>
      <c r="O5707" s="4">
        <v>0.40039999999999998</v>
      </c>
      <c r="P5707" s="4">
        <v>0.50390000000000001</v>
      </c>
    </row>
    <row r="5708" spans="1:16" x14ac:dyDescent="0.25">
      <c r="A5708" t="s">
        <v>10638</v>
      </c>
      <c r="B5708" s="2">
        <v>0.45</v>
      </c>
      <c r="E5708" s="4" t="e">
        <v>#N/A</v>
      </c>
      <c r="F5708" s="4">
        <v>0.18</v>
      </c>
      <c r="K5708" s="4">
        <v>0.17</v>
      </c>
      <c r="L5708" s="4">
        <v>0.32090000000000002</v>
      </c>
      <c r="M5708" s="4">
        <v>0.52769999999999995</v>
      </c>
      <c r="N5708" s="4">
        <v>0.48</v>
      </c>
      <c r="O5708" s="4">
        <v>0.40039999999999998</v>
      </c>
      <c r="P5708" s="4">
        <v>0.50390000000000001</v>
      </c>
    </row>
    <row r="5709" spans="1:16" x14ac:dyDescent="0.25">
      <c r="A5709" t="s">
        <v>10639</v>
      </c>
      <c r="B5709" s="2">
        <v>0.45</v>
      </c>
      <c r="E5709" s="4" t="e">
        <v>#N/A</v>
      </c>
      <c r="F5709" s="4">
        <v>0.18</v>
      </c>
      <c r="K5709" s="4">
        <v>0.17</v>
      </c>
      <c r="L5709" s="4">
        <v>0.32090000000000002</v>
      </c>
      <c r="M5709" s="4">
        <v>0.52769999999999995</v>
      </c>
      <c r="N5709" s="4">
        <v>0.48</v>
      </c>
      <c r="O5709" s="4">
        <v>0.40039999999999998</v>
      </c>
      <c r="P5709" s="4">
        <v>0.50390000000000001</v>
      </c>
    </row>
    <row r="5710" spans="1:16" x14ac:dyDescent="0.25">
      <c r="A5710" t="s">
        <v>10640</v>
      </c>
      <c r="B5710" s="2">
        <v>0.45</v>
      </c>
      <c r="E5710" s="4" t="e">
        <v>#N/A</v>
      </c>
      <c r="F5710" s="4">
        <v>0.18</v>
      </c>
      <c r="K5710" s="4">
        <v>0.17</v>
      </c>
      <c r="L5710" s="4">
        <v>0.32090000000000002</v>
      </c>
      <c r="M5710" s="4">
        <v>0.52769999999999995</v>
      </c>
      <c r="N5710" s="4">
        <v>0.48</v>
      </c>
      <c r="O5710" s="4">
        <v>0.40039999999999998</v>
      </c>
      <c r="P5710" s="4">
        <v>0.50390000000000001</v>
      </c>
    </row>
    <row r="5711" spans="1:16" x14ac:dyDescent="0.25">
      <c r="A5711" t="s">
        <v>10641</v>
      </c>
      <c r="B5711" s="2">
        <v>0.45</v>
      </c>
      <c r="E5711" s="4" t="e">
        <v>#N/A</v>
      </c>
      <c r="F5711" s="4">
        <v>0.18</v>
      </c>
      <c r="K5711" s="4">
        <v>0.17</v>
      </c>
      <c r="L5711" s="4">
        <v>0.32090000000000002</v>
      </c>
      <c r="M5711" s="4">
        <v>0.52769999999999995</v>
      </c>
      <c r="N5711" s="4">
        <v>0.48</v>
      </c>
      <c r="O5711" s="4">
        <v>0.40039999999999998</v>
      </c>
      <c r="P5711" s="4">
        <v>0.50390000000000001</v>
      </c>
    </row>
    <row r="5712" spans="1:16" x14ac:dyDescent="0.25">
      <c r="A5712" t="s">
        <v>10642</v>
      </c>
      <c r="B5712" s="2">
        <v>0.45</v>
      </c>
      <c r="E5712" s="4" t="e">
        <v>#N/A</v>
      </c>
      <c r="F5712" s="4">
        <v>0.18</v>
      </c>
      <c r="K5712" s="4">
        <v>0.17</v>
      </c>
      <c r="L5712" s="4">
        <v>0.32090000000000002</v>
      </c>
      <c r="M5712" s="4">
        <v>0.52769999999999995</v>
      </c>
      <c r="N5712" s="4">
        <v>0.48</v>
      </c>
      <c r="O5712" s="4">
        <v>0.40039999999999998</v>
      </c>
      <c r="P5712" s="4">
        <v>0.50390000000000001</v>
      </c>
    </row>
    <row r="5713" spans="1:16" x14ac:dyDescent="0.25">
      <c r="A5713" t="s">
        <v>10643</v>
      </c>
      <c r="B5713" s="2">
        <v>0.3</v>
      </c>
      <c r="E5713" s="4" t="e">
        <v>#N/A</v>
      </c>
      <c r="F5713" s="4">
        <v>0.18</v>
      </c>
      <c r="K5713" s="4">
        <v>0.17</v>
      </c>
      <c r="L5713" s="4">
        <v>0.32090000000000002</v>
      </c>
      <c r="M5713" s="4">
        <v>0.52769999999999995</v>
      </c>
      <c r="N5713" s="4">
        <v>0.48</v>
      </c>
      <c r="O5713" s="4">
        <v>0.40039999999999998</v>
      </c>
      <c r="P5713" s="4">
        <v>0.50390000000000001</v>
      </c>
    </row>
    <row r="5714" spans="1:16" x14ac:dyDescent="0.25">
      <c r="A5714" t="s">
        <v>10644</v>
      </c>
      <c r="B5714" s="2">
        <v>0.45</v>
      </c>
      <c r="E5714" s="4" t="e">
        <v>#N/A</v>
      </c>
      <c r="F5714" s="4">
        <v>0.18</v>
      </c>
      <c r="K5714" s="4">
        <v>0.17</v>
      </c>
      <c r="L5714" s="4">
        <v>0.32090000000000002</v>
      </c>
      <c r="M5714" s="4">
        <v>0.52769999999999995</v>
      </c>
      <c r="N5714" s="4">
        <v>0.48</v>
      </c>
      <c r="O5714" s="4">
        <v>0.40039999999999998</v>
      </c>
      <c r="P5714" s="4">
        <v>0.50390000000000001</v>
      </c>
    </row>
    <row r="5715" spans="1:16" x14ac:dyDescent="0.25">
      <c r="A5715" t="s">
        <v>10645</v>
      </c>
      <c r="B5715" s="2">
        <v>0.45</v>
      </c>
      <c r="E5715" s="4" t="e">
        <v>#N/A</v>
      </c>
      <c r="F5715" s="4">
        <v>0.18</v>
      </c>
      <c r="K5715" s="4">
        <v>0.17</v>
      </c>
      <c r="L5715" s="4">
        <v>0.32090000000000002</v>
      </c>
      <c r="M5715" s="4">
        <v>0.52769999999999995</v>
      </c>
      <c r="N5715" s="4">
        <v>0.48</v>
      </c>
      <c r="O5715" s="4">
        <v>0.40039999999999998</v>
      </c>
      <c r="P5715" s="4">
        <v>0.50390000000000001</v>
      </c>
    </row>
    <row r="5716" spans="1:16" x14ac:dyDescent="0.25">
      <c r="A5716" t="s">
        <v>10646</v>
      </c>
      <c r="B5716" s="2">
        <v>0.45</v>
      </c>
      <c r="E5716" s="4" t="e">
        <v>#N/A</v>
      </c>
      <c r="F5716" s="4">
        <v>0.18</v>
      </c>
      <c r="K5716" s="4">
        <v>0.17</v>
      </c>
      <c r="L5716" s="4">
        <v>0.32090000000000002</v>
      </c>
      <c r="M5716" s="4">
        <v>0.52769999999999995</v>
      </c>
      <c r="N5716" s="4">
        <v>0.48</v>
      </c>
      <c r="O5716" s="4">
        <v>0.40039999999999998</v>
      </c>
      <c r="P5716" s="4">
        <v>0.50390000000000001</v>
      </c>
    </row>
    <row r="5717" spans="1:16" x14ac:dyDescent="0.25">
      <c r="A5717" t="s">
        <v>10647</v>
      </c>
      <c r="B5717" s="2">
        <v>0.45</v>
      </c>
      <c r="E5717" s="4" t="e">
        <v>#N/A</v>
      </c>
      <c r="F5717" s="4">
        <v>0.18</v>
      </c>
      <c r="K5717" s="4">
        <v>0.17</v>
      </c>
      <c r="L5717" s="4">
        <v>0.32090000000000002</v>
      </c>
      <c r="M5717" s="4">
        <v>0.52769999999999995</v>
      </c>
      <c r="N5717" s="4">
        <v>0.48</v>
      </c>
      <c r="O5717" s="4">
        <v>0.40039999999999998</v>
      </c>
      <c r="P5717" s="4">
        <v>0.50390000000000001</v>
      </c>
    </row>
    <row r="5718" spans="1:16" x14ac:dyDescent="0.25">
      <c r="A5718" t="s">
        <v>10648</v>
      </c>
      <c r="B5718" s="2">
        <v>0</v>
      </c>
      <c r="E5718" s="4" t="e">
        <v>#N/A</v>
      </c>
      <c r="F5718" s="4">
        <v>0.18</v>
      </c>
      <c r="K5718" s="4">
        <v>0.17</v>
      </c>
      <c r="L5718" s="4">
        <v>0.32090000000000002</v>
      </c>
      <c r="M5718" s="4">
        <v>0.52769999999999995</v>
      </c>
      <c r="N5718" s="4">
        <v>0.48</v>
      </c>
      <c r="O5718" s="4">
        <v>0.40039999999999998</v>
      </c>
      <c r="P5718" s="4">
        <v>0.50390000000000001</v>
      </c>
    </row>
    <row r="5719" spans="1:16" x14ac:dyDescent="0.25">
      <c r="A5719" t="s">
        <v>10649</v>
      </c>
      <c r="B5719" s="2">
        <v>0.45</v>
      </c>
      <c r="E5719" s="4" t="e">
        <v>#N/A</v>
      </c>
      <c r="F5719" s="4">
        <v>0.18</v>
      </c>
      <c r="K5719" s="4">
        <v>0.17</v>
      </c>
      <c r="L5719" s="4">
        <v>0.32090000000000002</v>
      </c>
      <c r="M5719" s="4">
        <v>0.52769999999999995</v>
      </c>
      <c r="N5719" s="4">
        <v>0.48</v>
      </c>
      <c r="O5719" s="4">
        <v>0.40039999999999998</v>
      </c>
      <c r="P5719" s="4">
        <v>0.50390000000000001</v>
      </c>
    </row>
    <row r="5720" spans="1:16" x14ac:dyDescent="0.25">
      <c r="A5720" t="s">
        <v>10650</v>
      </c>
      <c r="B5720" s="2">
        <v>0.2</v>
      </c>
      <c r="E5720" s="4" t="e">
        <v>#N/A</v>
      </c>
      <c r="F5720" s="4">
        <v>0.18</v>
      </c>
      <c r="K5720" s="4">
        <v>0.17</v>
      </c>
      <c r="L5720" s="4">
        <v>0.32090000000000002</v>
      </c>
      <c r="M5720" s="4">
        <v>0.52769999999999995</v>
      </c>
      <c r="N5720" s="4">
        <v>0.48</v>
      </c>
      <c r="O5720" s="4">
        <v>0.40039999999999998</v>
      </c>
      <c r="P5720" s="4">
        <v>0.50390000000000001</v>
      </c>
    </row>
    <row r="5721" spans="1:16" x14ac:dyDescent="0.25">
      <c r="A5721" t="s">
        <v>10651</v>
      </c>
      <c r="B5721" s="2">
        <v>0.2</v>
      </c>
      <c r="E5721" s="4" t="e">
        <v>#N/A</v>
      </c>
      <c r="F5721" s="4">
        <v>0.18</v>
      </c>
      <c r="K5721" s="4">
        <v>0.17</v>
      </c>
      <c r="L5721" s="4">
        <v>0.32090000000000002</v>
      </c>
      <c r="M5721" s="4">
        <v>0.52769999999999995</v>
      </c>
      <c r="N5721" s="4">
        <v>0.48</v>
      </c>
      <c r="O5721" s="4">
        <v>0.40039999999999998</v>
      </c>
      <c r="P5721" s="4">
        <v>0.50390000000000001</v>
      </c>
    </row>
    <row r="5722" spans="1:16" x14ac:dyDescent="0.25">
      <c r="A5722" t="s">
        <v>10652</v>
      </c>
      <c r="B5722" s="2">
        <v>0.2</v>
      </c>
      <c r="E5722" s="4" t="e">
        <v>#N/A</v>
      </c>
      <c r="F5722" s="4">
        <v>0.18</v>
      </c>
      <c r="K5722" s="4">
        <v>0.17</v>
      </c>
      <c r="L5722" s="4">
        <v>0.32090000000000002</v>
      </c>
      <c r="M5722" s="4">
        <v>0.52769999999999995</v>
      </c>
      <c r="N5722" s="4">
        <v>0.48</v>
      </c>
      <c r="O5722" s="4">
        <v>0.40039999999999998</v>
      </c>
      <c r="P5722" s="4">
        <v>0.50390000000000001</v>
      </c>
    </row>
    <row r="5723" spans="1:16" x14ac:dyDescent="0.25">
      <c r="A5723" t="s">
        <v>10653</v>
      </c>
      <c r="B5723" s="2">
        <v>0.2</v>
      </c>
      <c r="E5723" s="4" t="e">
        <v>#N/A</v>
      </c>
      <c r="F5723" s="4">
        <v>0.18</v>
      </c>
      <c r="K5723" s="4">
        <v>0.17</v>
      </c>
      <c r="L5723" s="4">
        <v>0.32090000000000002</v>
      </c>
      <c r="M5723" s="4">
        <v>0.52769999999999995</v>
      </c>
      <c r="N5723" s="4">
        <v>0.48</v>
      </c>
      <c r="O5723" s="4">
        <v>0.40039999999999998</v>
      </c>
      <c r="P5723" s="4">
        <v>0.50390000000000001</v>
      </c>
    </row>
    <row r="5724" spans="1:16" x14ac:dyDescent="0.25">
      <c r="A5724" t="s">
        <v>10654</v>
      </c>
      <c r="B5724" s="2">
        <v>0.45</v>
      </c>
      <c r="E5724" s="4" t="e">
        <v>#N/A</v>
      </c>
      <c r="F5724" s="4">
        <v>0.18</v>
      </c>
      <c r="K5724" s="4">
        <v>0.17</v>
      </c>
      <c r="L5724" s="4">
        <v>0.32090000000000002</v>
      </c>
      <c r="M5724" s="4">
        <v>0.52769999999999995</v>
      </c>
      <c r="N5724" s="4">
        <v>0.48</v>
      </c>
      <c r="O5724" s="4">
        <v>0.40039999999999998</v>
      </c>
      <c r="P5724" s="4">
        <v>0.50390000000000001</v>
      </c>
    </row>
    <row r="5725" spans="1:16" x14ac:dyDescent="0.25">
      <c r="A5725" t="s">
        <v>10655</v>
      </c>
      <c r="B5725" s="2">
        <v>0.2</v>
      </c>
      <c r="E5725" s="4" t="e">
        <v>#N/A</v>
      </c>
      <c r="F5725" s="4">
        <v>0.18</v>
      </c>
      <c r="K5725" s="4">
        <v>0.17</v>
      </c>
      <c r="L5725" s="4">
        <v>0.32090000000000002</v>
      </c>
      <c r="M5725" s="4">
        <v>0.52769999999999995</v>
      </c>
      <c r="N5725" s="4">
        <v>0.48</v>
      </c>
      <c r="O5725" s="4">
        <v>0.40039999999999998</v>
      </c>
      <c r="P5725" s="4">
        <v>0.50390000000000001</v>
      </c>
    </row>
    <row r="5726" spans="1:16" x14ac:dyDescent="0.25">
      <c r="A5726" t="s">
        <v>10656</v>
      </c>
      <c r="B5726" s="2">
        <v>0.2</v>
      </c>
      <c r="E5726" s="4" t="e">
        <v>#N/A</v>
      </c>
      <c r="F5726" s="4">
        <v>0.18</v>
      </c>
      <c r="K5726" s="4">
        <v>0.17</v>
      </c>
      <c r="L5726" s="4">
        <v>0.32090000000000002</v>
      </c>
      <c r="M5726" s="4">
        <v>0.52769999999999995</v>
      </c>
      <c r="N5726" s="4">
        <v>0.48</v>
      </c>
      <c r="O5726" s="4">
        <v>0.40039999999999998</v>
      </c>
      <c r="P5726" s="4">
        <v>0.50390000000000001</v>
      </c>
    </row>
    <row r="5727" spans="1:16" x14ac:dyDescent="0.25">
      <c r="A5727" t="s">
        <v>10657</v>
      </c>
      <c r="B5727" s="2">
        <v>0.1</v>
      </c>
      <c r="E5727" s="4" t="e">
        <v>#N/A</v>
      </c>
      <c r="F5727" s="4">
        <v>0.18</v>
      </c>
      <c r="K5727" s="4">
        <v>0.17</v>
      </c>
      <c r="L5727" s="4">
        <v>0.32090000000000002</v>
      </c>
      <c r="M5727" s="4">
        <v>0.52769999999999995</v>
      </c>
      <c r="N5727" s="4">
        <v>0.48</v>
      </c>
      <c r="O5727" s="4">
        <v>0.40039999999999998</v>
      </c>
      <c r="P5727" s="4">
        <v>0.50390000000000001</v>
      </c>
    </row>
    <row r="5728" spans="1:16" x14ac:dyDescent="0.25">
      <c r="A5728" t="s">
        <v>10658</v>
      </c>
      <c r="B5728" s="2">
        <v>0.1</v>
      </c>
      <c r="E5728" s="4" t="e">
        <v>#N/A</v>
      </c>
      <c r="F5728" s="4">
        <v>0.18</v>
      </c>
      <c r="K5728" s="4">
        <v>0.17</v>
      </c>
      <c r="L5728" s="4">
        <v>0.32090000000000002</v>
      </c>
      <c r="M5728" s="4">
        <v>0.52769999999999995</v>
      </c>
      <c r="N5728" s="4">
        <v>0.48</v>
      </c>
      <c r="O5728" s="4">
        <v>0.40039999999999998</v>
      </c>
      <c r="P5728" s="4">
        <v>0.50390000000000001</v>
      </c>
    </row>
    <row r="5729" spans="1:16" x14ac:dyDescent="0.25">
      <c r="A5729" t="s">
        <v>10659</v>
      </c>
      <c r="B5729" s="2">
        <v>0.45</v>
      </c>
      <c r="E5729" s="4" t="e">
        <v>#N/A</v>
      </c>
      <c r="F5729" s="4">
        <v>0.18</v>
      </c>
      <c r="K5729" s="4">
        <v>0.17</v>
      </c>
      <c r="L5729" s="4">
        <v>0.32090000000000002</v>
      </c>
      <c r="M5729" s="4">
        <v>0.52769999999999995</v>
      </c>
      <c r="N5729" s="4">
        <v>0.48</v>
      </c>
      <c r="O5729" s="4">
        <v>0.40039999999999998</v>
      </c>
      <c r="P5729" s="4">
        <v>0.50390000000000001</v>
      </c>
    </row>
    <row r="5730" spans="1:16" x14ac:dyDescent="0.25">
      <c r="A5730" t="s">
        <v>10660</v>
      </c>
      <c r="B5730" s="2">
        <v>0.45</v>
      </c>
      <c r="E5730" s="4" t="e">
        <v>#N/A</v>
      </c>
      <c r="F5730" s="4">
        <v>0.18</v>
      </c>
      <c r="K5730" s="4">
        <v>0.17</v>
      </c>
      <c r="L5730" s="4">
        <v>0.32090000000000002</v>
      </c>
      <c r="M5730" s="4">
        <v>0.52769999999999995</v>
      </c>
      <c r="N5730" s="4">
        <v>0.48</v>
      </c>
      <c r="O5730" s="4">
        <v>0.40039999999999998</v>
      </c>
      <c r="P5730" s="4">
        <v>0.50390000000000001</v>
      </c>
    </row>
    <row r="5731" spans="1:16" x14ac:dyDescent="0.25">
      <c r="A5731" t="s">
        <v>10661</v>
      </c>
      <c r="B5731" s="2">
        <v>0.45</v>
      </c>
      <c r="E5731" s="4" t="e">
        <v>#N/A</v>
      </c>
      <c r="F5731" s="4">
        <v>0.18</v>
      </c>
      <c r="K5731" s="4">
        <v>0.17</v>
      </c>
      <c r="L5731" s="4">
        <v>0.32090000000000002</v>
      </c>
      <c r="M5731" s="4">
        <v>0.52769999999999995</v>
      </c>
      <c r="N5731" s="4">
        <v>0.48</v>
      </c>
      <c r="O5731" s="4">
        <v>0.40039999999999998</v>
      </c>
      <c r="P5731" s="4">
        <v>0.50390000000000001</v>
      </c>
    </row>
    <row r="5732" spans="1:16" x14ac:dyDescent="0.25">
      <c r="A5732" t="s">
        <v>10662</v>
      </c>
      <c r="B5732" s="2">
        <v>0.45</v>
      </c>
      <c r="E5732" s="4" t="e">
        <v>#N/A</v>
      </c>
      <c r="F5732" s="4">
        <v>0.18</v>
      </c>
      <c r="K5732" s="4">
        <v>0.17</v>
      </c>
      <c r="L5732" s="4">
        <v>0.32090000000000002</v>
      </c>
      <c r="M5732" s="4">
        <v>0.52769999999999995</v>
      </c>
      <c r="N5732" s="4">
        <v>0.48</v>
      </c>
      <c r="O5732" s="4">
        <v>0.40039999999999998</v>
      </c>
      <c r="P5732" s="4">
        <v>0.50390000000000001</v>
      </c>
    </row>
    <row r="5733" spans="1:16" x14ac:dyDescent="0.25">
      <c r="A5733" t="s">
        <v>10663</v>
      </c>
      <c r="B5733" s="2">
        <v>0.1</v>
      </c>
      <c r="E5733" s="4" t="e">
        <v>#N/A</v>
      </c>
      <c r="F5733" s="4">
        <v>0.18</v>
      </c>
      <c r="K5733" s="4">
        <v>0.17</v>
      </c>
      <c r="L5733" s="4">
        <v>0.32090000000000002</v>
      </c>
      <c r="M5733" s="4">
        <v>0.52769999999999995</v>
      </c>
      <c r="N5733" s="4">
        <v>0.48</v>
      </c>
      <c r="O5733" s="4">
        <v>0.40039999999999998</v>
      </c>
      <c r="P5733" s="4">
        <v>0.50390000000000001</v>
      </c>
    </row>
    <row r="5734" spans="1:16" x14ac:dyDescent="0.25">
      <c r="A5734" t="s">
        <v>10664</v>
      </c>
      <c r="B5734" s="2">
        <v>0.1</v>
      </c>
      <c r="E5734" s="4" t="e">
        <v>#N/A</v>
      </c>
      <c r="F5734" s="4">
        <v>0.18</v>
      </c>
      <c r="K5734" s="4">
        <v>0.17</v>
      </c>
      <c r="L5734" s="4">
        <v>0.32090000000000002</v>
      </c>
      <c r="M5734" s="4">
        <v>0.52769999999999995</v>
      </c>
      <c r="N5734" s="4">
        <v>0.48</v>
      </c>
      <c r="O5734" s="4">
        <v>0.40039999999999998</v>
      </c>
      <c r="P5734" s="4">
        <v>0.50390000000000001</v>
      </c>
    </row>
    <row r="5735" spans="1:16" x14ac:dyDescent="0.25">
      <c r="A5735" t="s">
        <v>10665</v>
      </c>
      <c r="B5735" s="2">
        <v>0.04</v>
      </c>
      <c r="E5735" s="4" t="e">
        <v>#N/A</v>
      </c>
      <c r="F5735" s="4">
        <v>0.18</v>
      </c>
      <c r="K5735" s="4">
        <v>0.17</v>
      </c>
      <c r="L5735" s="4">
        <v>0.32090000000000002</v>
      </c>
      <c r="M5735" s="4">
        <v>0.52769999999999995</v>
      </c>
      <c r="N5735" s="4">
        <v>0.48</v>
      </c>
      <c r="O5735" s="4">
        <v>0.40039999999999998</v>
      </c>
      <c r="P5735" s="4">
        <v>0.50390000000000001</v>
      </c>
    </row>
    <row r="5736" spans="1:16" x14ac:dyDescent="0.25">
      <c r="A5736" t="s">
        <v>10666</v>
      </c>
      <c r="B5736" s="2">
        <v>0.04</v>
      </c>
      <c r="E5736" s="4" t="e">
        <v>#N/A</v>
      </c>
      <c r="F5736" s="4">
        <v>0.18</v>
      </c>
      <c r="K5736" s="4">
        <v>0.17</v>
      </c>
      <c r="L5736" s="4">
        <v>0.32090000000000002</v>
      </c>
      <c r="M5736" s="4">
        <v>0.52769999999999995</v>
      </c>
      <c r="N5736" s="4">
        <v>0.48</v>
      </c>
      <c r="O5736" s="4">
        <v>0.40039999999999998</v>
      </c>
      <c r="P5736" s="4">
        <v>0.50390000000000001</v>
      </c>
    </row>
    <row r="5737" spans="1:16" x14ac:dyDescent="0.25">
      <c r="A5737" t="s">
        <v>10667</v>
      </c>
      <c r="B5737" s="2">
        <v>0.04</v>
      </c>
      <c r="E5737" s="4" t="e">
        <v>#N/A</v>
      </c>
      <c r="F5737" s="4">
        <v>0.18</v>
      </c>
      <c r="K5737" s="4">
        <v>0.17</v>
      </c>
      <c r="L5737" s="4">
        <v>0.32090000000000002</v>
      </c>
      <c r="M5737" s="4">
        <v>0.52769999999999995</v>
      </c>
      <c r="N5737" s="4">
        <v>0.48</v>
      </c>
      <c r="O5737" s="4">
        <v>0.40039999999999998</v>
      </c>
      <c r="P5737" s="4">
        <v>0.50390000000000001</v>
      </c>
    </row>
    <row r="5738" spans="1:16" x14ac:dyDescent="0.25">
      <c r="A5738" t="s">
        <v>242</v>
      </c>
      <c r="B5738" s="2">
        <v>0.15</v>
      </c>
      <c r="C5738" t="s">
        <v>242</v>
      </c>
      <c r="D5738" t="s">
        <v>10860</v>
      </c>
      <c r="E5738" s="4" t="e">
        <v>#N/A</v>
      </c>
      <c r="F5738" s="4">
        <v>0.18</v>
      </c>
      <c r="G5738" s="4">
        <v>0.71479999999999999</v>
      </c>
      <c r="H5738" s="4">
        <v>0.84030000000000005</v>
      </c>
      <c r="I5738" s="4">
        <v>1.0076000000000001</v>
      </c>
      <c r="K5738" s="4">
        <v>0.17</v>
      </c>
      <c r="L5738" s="4">
        <v>0.32090000000000002</v>
      </c>
      <c r="M5738" s="4">
        <v>0.52769999999999995</v>
      </c>
      <c r="N5738" s="4">
        <v>0.48</v>
      </c>
      <c r="O5738" s="4">
        <v>0.40039999999999998</v>
      </c>
      <c r="P5738" s="4">
        <v>0.50390000000000001</v>
      </c>
    </row>
    <row r="5739" spans="1:16" x14ac:dyDescent="0.25">
      <c r="A5739" t="s">
        <v>10668</v>
      </c>
      <c r="B5739" s="2">
        <v>0.04</v>
      </c>
      <c r="E5739" s="4" t="e">
        <v>#N/A</v>
      </c>
      <c r="F5739" s="4">
        <v>0.18</v>
      </c>
      <c r="K5739" s="4">
        <v>0.17</v>
      </c>
      <c r="L5739" s="4">
        <v>0.32090000000000002</v>
      </c>
      <c r="M5739" s="4">
        <v>0.52769999999999995</v>
      </c>
      <c r="N5739" s="4">
        <v>0.48</v>
      </c>
      <c r="O5739" s="4">
        <v>0.40039999999999998</v>
      </c>
      <c r="P5739" s="4">
        <v>0.50390000000000001</v>
      </c>
    </row>
    <row r="5740" spans="1:16" x14ac:dyDescent="0.25">
      <c r="A5740" t="s">
        <v>10669</v>
      </c>
      <c r="B5740" s="2">
        <v>0.05</v>
      </c>
      <c r="E5740" s="4" t="e">
        <v>#N/A</v>
      </c>
      <c r="F5740" s="4">
        <v>0.18</v>
      </c>
      <c r="K5740" s="4">
        <v>0.17</v>
      </c>
      <c r="L5740" s="4">
        <v>0.32090000000000002</v>
      </c>
      <c r="M5740" s="4">
        <v>0.52769999999999995</v>
      </c>
      <c r="N5740" s="4">
        <v>0.48</v>
      </c>
      <c r="O5740" s="4">
        <v>0.40039999999999998</v>
      </c>
      <c r="P5740" s="4">
        <v>0.50390000000000001</v>
      </c>
    </row>
    <row r="5741" spans="1:16" x14ac:dyDescent="0.25">
      <c r="A5741" t="s">
        <v>10670</v>
      </c>
      <c r="B5741" s="2">
        <v>0.05</v>
      </c>
      <c r="E5741" s="4" t="e">
        <v>#N/A</v>
      </c>
      <c r="F5741" s="4">
        <v>0.18</v>
      </c>
      <c r="K5741" s="4">
        <v>0.17</v>
      </c>
      <c r="L5741" s="4">
        <v>0.32090000000000002</v>
      </c>
      <c r="M5741" s="4">
        <v>0.52769999999999995</v>
      </c>
      <c r="N5741" s="4">
        <v>0.48</v>
      </c>
      <c r="O5741" s="4">
        <v>0.40039999999999998</v>
      </c>
      <c r="P5741" s="4">
        <v>0.50390000000000001</v>
      </c>
    </row>
    <row r="5742" spans="1:16" x14ac:dyDescent="0.25">
      <c r="A5742" t="s">
        <v>10671</v>
      </c>
      <c r="B5742" s="2">
        <v>0.05</v>
      </c>
      <c r="E5742" s="4" t="e">
        <v>#N/A</v>
      </c>
      <c r="F5742" s="4">
        <v>0.18</v>
      </c>
      <c r="K5742" s="4">
        <v>0.17</v>
      </c>
      <c r="L5742" s="4">
        <v>0.32090000000000002</v>
      </c>
      <c r="M5742" s="4">
        <v>0.52769999999999995</v>
      </c>
      <c r="N5742" s="4">
        <v>0.48</v>
      </c>
      <c r="O5742" s="4">
        <v>0.40039999999999998</v>
      </c>
      <c r="P5742" s="4">
        <v>0.50390000000000001</v>
      </c>
    </row>
    <row r="5743" spans="1:16" x14ac:dyDescent="0.25">
      <c r="A5743" t="s">
        <v>10672</v>
      </c>
      <c r="B5743" s="2">
        <v>0.05</v>
      </c>
      <c r="E5743" s="4" t="e">
        <v>#N/A</v>
      </c>
      <c r="F5743" s="4">
        <v>0.18</v>
      </c>
      <c r="K5743" s="4">
        <v>0.17</v>
      </c>
      <c r="L5743" s="4">
        <v>0.32090000000000002</v>
      </c>
      <c r="M5743" s="4">
        <v>0.52769999999999995</v>
      </c>
      <c r="N5743" s="4">
        <v>0.48</v>
      </c>
      <c r="O5743" s="4">
        <v>0.40039999999999998</v>
      </c>
      <c r="P5743" s="4">
        <v>0.50390000000000001</v>
      </c>
    </row>
    <row r="5744" spans="1:16" x14ac:dyDescent="0.25">
      <c r="A5744" t="s">
        <v>10673</v>
      </c>
      <c r="B5744" s="2">
        <v>0.05</v>
      </c>
      <c r="E5744" s="4" t="e">
        <v>#N/A</v>
      </c>
      <c r="F5744" s="4">
        <v>0.18</v>
      </c>
      <c r="K5744" s="4">
        <v>0.17</v>
      </c>
      <c r="L5744" s="4">
        <v>0.32090000000000002</v>
      </c>
      <c r="M5744" s="4">
        <v>0.52769999999999995</v>
      </c>
      <c r="N5744" s="4">
        <v>0.48</v>
      </c>
      <c r="O5744" s="4">
        <v>0.40039999999999998</v>
      </c>
      <c r="P5744" s="4">
        <v>0.50390000000000001</v>
      </c>
    </row>
    <row r="5745" spans="1:16" x14ac:dyDescent="0.25">
      <c r="A5745" t="s">
        <v>10674</v>
      </c>
      <c r="B5745" s="2">
        <v>0.05</v>
      </c>
      <c r="E5745" s="4" t="e">
        <v>#N/A</v>
      </c>
      <c r="F5745" s="4">
        <v>0.18</v>
      </c>
      <c r="K5745" s="4">
        <v>0.17</v>
      </c>
      <c r="L5745" s="4">
        <v>0.32090000000000002</v>
      </c>
      <c r="M5745" s="4">
        <v>0.52769999999999995</v>
      </c>
      <c r="N5745" s="4">
        <v>0.48</v>
      </c>
      <c r="O5745" s="4">
        <v>0.40039999999999998</v>
      </c>
      <c r="P5745" s="4">
        <v>0.50390000000000001</v>
      </c>
    </row>
    <row r="5746" spans="1:16" x14ac:dyDescent="0.25">
      <c r="A5746" t="s">
        <v>10675</v>
      </c>
      <c r="B5746" s="2">
        <v>0.05</v>
      </c>
      <c r="E5746" s="4" t="e">
        <v>#N/A</v>
      </c>
      <c r="F5746" s="4">
        <v>0.18</v>
      </c>
      <c r="K5746" s="4">
        <v>0.17</v>
      </c>
      <c r="L5746" s="4">
        <v>0.32090000000000002</v>
      </c>
      <c r="M5746" s="4">
        <v>0.52769999999999995</v>
      </c>
      <c r="N5746" s="4">
        <v>0.48</v>
      </c>
      <c r="O5746" s="4">
        <v>0.40039999999999998</v>
      </c>
      <c r="P5746" s="4">
        <v>0.50390000000000001</v>
      </c>
    </row>
    <row r="5747" spans="1:16" x14ac:dyDescent="0.25">
      <c r="A5747" t="s">
        <v>10676</v>
      </c>
      <c r="B5747" s="2">
        <v>0.05</v>
      </c>
      <c r="E5747" s="4" t="e">
        <v>#N/A</v>
      </c>
      <c r="F5747" s="4">
        <v>0.18</v>
      </c>
      <c r="K5747" s="4">
        <v>0.17</v>
      </c>
      <c r="L5747" s="4">
        <v>0.32090000000000002</v>
      </c>
      <c r="M5747" s="4">
        <v>0.52769999999999995</v>
      </c>
      <c r="N5747" s="4">
        <v>0.48</v>
      </c>
      <c r="O5747" s="4">
        <v>0.40039999999999998</v>
      </c>
      <c r="P5747" s="4">
        <v>0.50390000000000001</v>
      </c>
    </row>
    <row r="5748" spans="1:16" x14ac:dyDescent="0.25">
      <c r="A5748" t="s">
        <v>10677</v>
      </c>
      <c r="B5748" s="2">
        <v>0.05</v>
      </c>
      <c r="E5748" s="4" t="e">
        <v>#N/A</v>
      </c>
      <c r="F5748" s="4">
        <v>0.18</v>
      </c>
      <c r="K5748" s="4">
        <v>0.17</v>
      </c>
      <c r="L5748" s="4">
        <v>0.32090000000000002</v>
      </c>
      <c r="M5748" s="4">
        <v>0.52769999999999995</v>
      </c>
      <c r="N5748" s="4">
        <v>0.48</v>
      </c>
      <c r="O5748" s="4">
        <v>0.40039999999999998</v>
      </c>
      <c r="P5748" s="4">
        <v>0.50390000000000001</v>
      </c>
    </row>
    <row r="5749" spans="1:16" x14ac:dyDescent="0.25">
      <c r="A5749" t="s">
        <v>10678</v>
      </c>
      <c r="B5749" s="2">
        <v>0.05</v>
      </c>
      <c r="E5749" s="4" t="e">
        <v>#N/A</v>
      </c>
      <c r="F5749" s="4">
        <v>0.18</v>
      </c>
      <c r="K5749" s="4">
        <v>0.17</v>
      </c>
      <c r="L5749" s="4">
        <v>0.32090000000000002</v>
      </c>
      <c r="M5749" s="4">
        <v>0.52769999999999995</v>
      </c>
      <c r="N5749" s="4">
        <v>0.48</v>
      </c>
      <c r="O5749" s="4">
        <v>0.40039999999999998</v>
      </c>
      <c r="P5749" s="4">
        <v>0.50390000000000001</v>
      </c>
    </row>
    <row r="5750" spans="1:16" x14ac:dyDescent="0.25">
      <c r="A5750" t="s">
        <v>10679</v>
      </c>
      <c r="B5750" s="2">
        <v>0.05</v>
      </c>
      <c r="E5750" s="4" t="e">
        <v>#N/A</v>
      </c>
      <c r="F5750" s="4">
        <v>0.18</v>
      </c>
      <c r="K5750" s="4">
        <v>0.17</v>
      </c>
      <c r="L5750" s="4">
        <v>0.32090000000000002</v>
      </c>
      <c r="M5750" s="4">
        <v>0.52769999999999995</v>
      </c>
      <c r="N5750" s="4">
        <v>0.48</v>
      </c>
      <c r="O5750" s="4">
        <v>0.40039999999999998</v>
      </c>
      <c r="P5750" s="4">
        <v>0.50390000000000001</v>
      </c>
    </row>
    <row r="5751" spans="1:16" x14ac:dyDescent="0.25">
      <c r="A5751" t="s">
        <v>10680</v>
      </c>
      <c r="B5751" s="2">
        <v>0.05</v>
      </c>
      <c r="E5751" s="4" t="e">
        <v>#N/A</v>
      </c>
      <c r="F5751" s="4">
        <v>0.18</v>
      </c>
      <c r="K5751" s="4">
        <v>0.17</v>
      </c>
      <c r="L5751" s="4">
        <v>0.32090000000000002</v>
      </c>
      <c r="M5751" s="4">
        <v>0.52769999999999995</v>
      </c>
      <c r="N5751" s="4">
        <v>0.48</v>
      </c>
      <c r="O5751" s="4">
        <v>0.40039999999999998</v>
      </c>
      <c r="P5751" s="4">
        <v>0.50390000000000001</v>
      </c>
    </row>
    <row r="5752" spans="1:16" x14ac:dyDescent="0.25">
      <c r="A5752" t="s">
        <v>10681</v>
      </c>
      <c r="B5752" s="2">
        <v>0.05</v>
      </c>
      <c r="E5752" s="4" t="e">
        <v>#N/A</v>
      </c>
      <c r="F5752" s="4">
        <v>0.18</v>
      </c>
      <c r="K5752" s="4">
        <v>0.17</v>
      </c>
      <c r="L5752" s="4">
        <v>0.32090000000000002</v>
      </c>
      <c r="M5752" s="4">
        <v>0.52769999999999995</v>
      </c>
      <c r="N5752" s="4">
        <v>0.48</v>
      </c>
      <c r="O5752" s="4">
        <v>0.40039999999999998</v>
      </c>
      <c r="P5752" s="4">
        <v>0.50390000000000001</v>
      </c>
    </row>
    <row r="5753" spans="1:16" x14ac:dyDescent="0.25">
      <c r="A5753" t="s">
        <v>10682</v>
      </c>
      <c r="B5753" s="2">
        <v>0.05</v>
      </c>
      <c r="D5753" t="s">
        <v>10860</v>
      </c>
      <c r="E5753" s="4" t="e">
        <v>#N/A</v>
      </c>
      <c r="F5753" s="4">
        <v>0.18</v>
      </c>
      <c r="G5753" s="4">
        <v>0.71479999999999999</v>
      </c>
      <c r="H5753" s="4">
        <v>0.84030000000000005</v>
      </c>
      <c r="I5753" s="4">
        <v>1.0076000000000001</v>
      </c>
      <c r="K5753" s="4">
        <v>0.17</v>
      </c>
      <c r="L5753" s="4">
        <v>0.32090000000000002</v>
      </c>
      <c r="M5753" s="4">
        <v>0.52769999999999995</v>
      </c>
      <c r="N5753" s="4">
        <v>0.48</v>
      </c>
      <c r="O5753" s="4">
        <v>0.40039999999999998</v>
      </c>
      <c r="P5753" s="4">
        <v>0.50390000000000001</v>
      </c>
    </row>
    <row r="5754" spans="1:16" x14ac:dyDescent="0.25">
      <c r="A5754" t="s">
        <v>10683</v>
      </c>
      <c r="B5754" s="2">
        <v>0.05</v>
      </c>
      <c r="E5754" s="4" t="e">
        <v>#N/A</v>
      </c>
      <c r="F5754" s="4">
        <v>0.18</v>
      </c>
      <c r="K5754" s="4">
        <v>0.17</v>
      </c>
      <c r="L5754" s="4">
        <v>0.32090000000000002</v>
      </c>
      <c r="M5754" s="4">
        <v>0.52769999999999995</v>
      </c>
      <c r="N5754" s="4">
        <v>0.48</v>
      </c>
      <c r="O5754" s="4">
        <v>0.40039999999999998</v>
      </c>
      <c r="P5754" s="4">
        <v>0.50390000000000001</v>
      </c>
    </row>
    <row r="5755" spans="1:16" x14ac:dyDescent="0.25">
      <c r="A5755" t="s">
        <v>10684</v>
      </c>
      <c r="B5755" s="2">
        <v>0.05</v>
      </c>
      <c r="E5755" s="4" t="e">
        <v>#N/A</v>
      </c>
      <c r="F5755" s="4">
        <v>0.18</v>
      </c>
      <c r="K5755" s="4">
        <v>0.17</v>
      </c>
      <c r="L5755" s="4">
        <v>0.32090000000000002</v>
      </c>
      <c r="M5755" s="4">
        <v>0.52769999999999995</v>
      </c>
      <c r="N5755" s="4">
        <v>0.48</v>
      </c>
      <c r="O5755" s="4">
        <v>0.40039999999999998</v>
      </c>
      <c r="P5755" s="4">
        <v>0.50390000000000001</v>
      </c>
    </row>
    <row r="5756" spans="1:16" x14ac:dyDescent="0.25">
      <c r="A5756" t="s">
        <v>10685</v>
      </c>
      <c r="B5756" s="2">
        <v>0.05</v>
      </c>
      <c r="E5756" s="4" t="e">
        <v>#N/A</v>
      </c>
      <c r="F5756" s="4">
        <v>0.18</v>
      </c>
      <c r="K5756" s="4">
        <v>0.17</v>
      </c>
      <c r="L5756" s="4">
        <v>0.32090000000000002</v>
      </c>
      <c r="M5756" s="4">
        <v>0.52769999999999995</v>
      </c>
      <c r="N5756" s="4">
        <v>0.48</v>
      </c>
      <c r="O5756" s="4">
        <v>0.40039999999999998</v>
      </c>
      <c r="P5756" s="4">
        <v>0.50390000000000001</v>
      </c>
    </row>
    <row r="5757" spans="1:16" x14ac:dyDescent="0.25">
      <c r="A5757" t="s">
        <v>10686</v>
      </c>
      <c r="B5757" s="2">
        <v>0.05</v>
      </c>
      <c r="E5757" s="4" t="e">
        <v>#N/A</v>
      </c>
      <c r="F5757" s="4">
        <v>0.18</v>
      </c>
      <c r="K5757" s="4">
        <v>0.17</v>
      </c>
      <c r="L5757" s="4">
        <v>0.32090000000000002</v>
      </c>
      <c r="M5757" s="4">
        <v>0.52769999999999995</v>
      </c>
      <c r="N5757" s="4">
        <v>0.48</v>
      </c>
      <c r="O5757" s="4">
        <v>0.40039999999999998</v>
      </c>
      <c r="P5757" s="4">
        <v>0.50390000000000001</v>
      </c>
    </row>
    <row r="5758" spans="1:16" x14ac:dyDescent="0.25">
      <c r="A5758" t="s">
        <v>10687</v>
      </c>
      <c r="B5758" s="2">
        <v>0.05</v>
      </c>
      <c r="E5758" s="4" t="e">
        <v>#N/A</v>
      </c>
      <c r="F5758" s="4">
        <v>0.18</v>
      </c>
      <c r="K5758" s="4">
        <v>0.17</v>
      </c>
      <c r="L5758" s="4">
        <v>0.32090000000000002</v>
      </c>
      <c r="M5758" s="4">
        <v>0.52769999999999995</v>
      </c>
      <c r="N5758" s="4">
        <v>0.48</v>
      </c>
      <c r="O5758" s="4">
        <v>0.40039999999999998</v>
      </c>
      <c r="P5758" s="4">
        <v>0.50390000000000001</v>
      </c>
    </row>
    <row r="5759" spans="1:16" x14ac:dyDescent="0.25">
      <c r="A5759" t="s">
        <v>10688</v>
      </c>
      <c r="B5759" s="2">
        <v>0.05</v>
      </c>
      <c r="E5759" s="4" t="e">
        <v>#N/A</v>
      </c>
      <c r="F5759" s="4">
        <v>0.18</v>
      </c>
      <c r="K5759" s="4">
        <v>0.17</v>
      </c>
      <c r="L5759" s="4">
        <v>0.32090000000000002</v>
      </c>
      <c r="M5759" s="4">
        <v>0.52769999999999995</v>
      </c>
      <c r="N5759" s="4">
        <v>0.48</v>
      </c>
      <c r="O5759" s="4">
        <v>0.40039999999999998</v>
      </c>
      <c r="P5759" s="4">
        <v>0.50390000000000001</v>
      </c>
    </row>
    <row r="5760" spans="1:16" x14ac:dyDescent="0.25">
      <c r="A5760" t="s">
        <v>10689</v>
      </c>
      <c r="B5760" s="2">
        <v>0.05</v>
      </c>
      <c r="E5760" s="4" t="e">
        <v>#N/A</v>
      </c>
      <c r="F5760" s="4">
        <v>0.18</v>
      </c>
      <c r="K5760" s="4">
        <v>0.17</v>
      </c>
      <c r="L5760" s="4">
        <v>0.32090000000000002</v>
      </c>
      <c r="M5760" s="4">
        <v>0.52769999999999995</v>
      </c>
      <c r="N5760" s="4">
        <v>0.48</v>
      </c>
      <c r="O5760" s="4">
        <v>0.40039999999999998</v>
      </c>
      <c r="P5760" s="4">
        <v>0.50390000000000001</v>
      </c>
    </row>
    <row r="5761" spans="1:16" x14ac:dyDescent="0.25">
      <c r="A5761" t="s">
        <v>10690</v>
      </c>
      <c r="B5761" s="2">
        <v>0.05</v>
      </c>
      <c r="E5761" s="4" t="e">
        <v>#N/A</v>
      </c>
      <c r="F5761" s="4">
        <v>0.18</v>
      </c>
      <c r="K5761" s="4">
        <v>0.17</v>
      </c>
      <c r="L5761" s="4">
        <v>0.32090000000000002</v>
      </c>
      <c r="M5761" s="4">
        <v>0.52769999999999995</v>
      </c>
      <c r="N5761" s="4">
        <v>0.48</v>
      </c>
      <c r="O5761" s="4">
        <v>0.40039999999999998</v>
      </c>
      <c r="P5761" s="4">
        <v>0.50390000000000001</v>
      </c>
    </row>
    <row r="5762" spans="1:16" x14ac:dyDescent="0.25">
      <c r="A5762" t="s">
        <v>10691</v>
      </c>
      <c r="B5762" s="2">
        <v>0.05</v>
      </c>
      <c r="E5762" s="4" t="e">
        <v>#N/A</v>
      </c>
      <c r="F5762" s="4">
        <v>0.18</v>
      </c>
      <c r="K5762" s="4">
        <v>0.17</v>
      </c>
      <c r="L5762" s="4">
        <v>0.32090000000000002</v>
      </c>
      <c r="M5762" s="4">
        <v>0.52769999999999995</v>
      </c>
      <c r="N5762" s="4">
        <v>0.48</v>
      </c>
      <c r="O5762" s="4">
        <v>0.40039999999999998</v>
      </c>
      <c r="P5762" s="4">
        <v>0.50390000000000001</v>
      </c>
    </row>
    <row r="5763" spans="1:16" x14ac:dyDescent="0.25">
      <c r="A5763" t="s">
        <v>10692</v>
      </c>
      <c r="B5763" s="2">
        <v>0.05</v>
      </c>
      <c r="E5763" s="4" t="e">
        <v>#N/A</v>
      </c>
      <c r="F5763" s="4">
        <v>0.18</v>
      </c>
      <c r="K5763" s="4">
        <v>0.17</v>
      </c>
      <c r="L5763" s="4">
        <v>0.32090000000000002</v>
      </c>
      <c r="M5763" s="4">
        <v>0.52769999999999995</v>
      </c>
      <c r="N5763" s="4">
        <v>0.48</v>
      </c>
      <c r="O5763" s="4">
        <v>0.40039999999999998</v>
      </c>
      <c r="P5763" s="4">
        <v>0.50390000000000001</v>
      </c>
    </row>
    <row r="5764" spans="1:16" x14ac:dyDescent="0.25">
      <c r="A5764" t="s">
        <v>10693</v>
      </c>
      <c r="B5764" s="2">
        <v>0.05</v>
      </c>
      <c r="E5764" s="4" t="e">
        <v>#N/A</v>
      </c>
      <c r="F5764" s="4">
        <v>0.18</v>
      </c>
      <c r="K5764" s="4">
        <v>0.17</v>
      </c>
      <c r="L5764" s="4">
        <v>0.32090000000000002</v>
      </c>
      <c r="M5764" s="4">
        <v>0.52769999999999995</v>
      </c>
      <c r="N5764" s="4">
        <v>0.48</v>
      </c>
      <c r="O5764" s="4">
        <v>0.40039999999999998</v>
      </c>
      <c r="P5764" s="4">
        <v>0.50390000000000001</v>
      </c>
    </row>
    <row r="5765" spans="1:16" x14ac:dyDescent="0.25">
      <c r="A5765" t="s">
        <v>10694</v>
      </c>
      <c r="B5765" s="2">
        <v>0.05</v>
      </c>
      <c r="E5765" s="4" t="e">
        <v>#N/A</v>
      </c>
      <c r="F5765" s="4">
        <v>0.18</v>
      </c>
      <c r="K5765" s="4">
        <v>0.17</v>
      </c>
      <c r="L5765" s="4">
        <v>0.32090000000000002</v>
      </c>
      <c r="M5765" s="4">
        <v>0.52769999999999995</v>
      </c>
      <c r="N5765" s="4">
        <v>0.48</v>
      </c>
      <c r="O5765" s="4">
        <v>0.40039999999999998</v>
      </c>
      <c r="P5765" s="4">
        <v>0.50390000000000001</v>
      </c>
    </row>
    <row r="5766" spans="1:16" x14ac:dyDescent="0.25">
      <c r="A5766" t="s">
        <v>10695</v>
      </c>
      <c r="B5766" s="2">
        <v>0.05</v>
      </c>
      <c r="E5766" s="4" t="e">
        <v>#N/A</v>
      </c>
      <c r="F5766" s="4">
        <v>0.18</v>
      </c>
      <c r="K5766" s="4">
        <v>0.17</v>
      </c>
      <c r="L5766" s="4">
        <v>0.32090000000000002</v>
      </c>
      <c r="M5766" s="4">
        <v>0.52769999999999995</v>
      </c>
      <c r="N5766" s="4">
        <v>0.48</v>
      </c>
      <c r="O5766" s="4">
        <v>0.40039999999999998</v>
      </c>
      <c r="P5766" s="4">
        <v>0.50390000000000001</v>
      </c>
    </row>
    <row r="5767" spans="1:16" x14ac:dyDescent="0.25">
      <c r="A5767" t="s">
        <v>10696</v>
      </c>
      <c r="B5767" s="2">
        <v>0.05</v>
      </c>
      <c r="E5767" s="4" t="e">
        <v>#N/A</v>
      </c>
      <c r="F5767" s="4">
        <v>0.18</v>
      </c>
      <c r="K5767" s="4">
        <v>0.17</v>
      </c>
      <c r="L5767" s="4">
        <v>0.32090000000000002</v>
      </c>
      <c r="M5767" s="4">
        <v>0.52769999999999995</v>
      </c>
      <c r="N5767" s="4">
        <v>0.48</v>
      </c>
      <c r="O5767" s="4">
        <v>0.40039999999999998</v>
      </c>
      <c r="P5767" s="4">
        <v>0.50390000000000001</v>
      </c>
    </row>
    <row r="5768" spans="1:16" x14ac:dyDescent="0.25">
      <c r="A5768" t="s">
        <v>10697</v>
      </c>
      <c r="B5768" s="2">
        <v>0.05</v>
      </c>
      <c r="E5768" s="4" t="e">
        <v>#N/A</v>
      </c>
      <c r="F5768" s="4">
        <v>0.18</v>
      </c>
      <c r="K5768" s="4">
        <v>0.17</v>
      </c>
      <c r="L5768" s="4">
        <v>0.32090000000000002</v>
      </c>
      <c r="M5768" s="4">
        <v>0.52769999999999995</v>
      </c>
      <c r="N5768" s="4">
        <v>0.48</v>
      </c>
      <c r="O5768" s="4">
        <v>0.40039999999999998</v>
      </c>
      <c r="P5768" s="4">
        <v>0.50390000000000001</v>
      </c>
    </row>
    <row r="5769" spans="1:16" x14ac:dyDescent="0.25">
      <c r="A5769" t="s">
        <v>10698</v>
      </c>
      <c r="B5769" s="2">
        <v>0.05</v>
      </c>
      <c r="E5769" s="4" t="e">
        <v>#N/A</v>
      </c>
      <c r="F5769" s="4">
        <v>0.18</v>
      </c>
      <c r="K5769" s="4">
        <v>0.17</v>
      </c>
      <c r="L5769" s="4">
        <v>0.32090000000000002</v>
      </c>
      <c r="M5769" s="4">
        <v>0.52769999999999995</v>
      </c>
      <c r="N5769" s="4">
        <v>0.48</v>
      </c>
      <c r="O5769" s="4">
        <v>0.40039999999999998</v>
      </c>
      <c r="P5769" s="4">
        <v>0.50390000000000001</v>
      </c>
    </row>
    <row r="5770" spans="1:16" x14ac:dyDescent="0.25">
      <c r="A5770" t="s">
        <v>10699</v>
      </c>
      <c r="B5770" s="2">
        <v>0</v>
      </c>
      <c r="E5770" s="4" t="e">
        <v>#N/A</v>
      </c>
      <c r="F5770" s="4">
        <v>0.18</v>
      </c>
      <c r="K5770" s="4">
        <v>0.17</v>
      </c>
      <c r="L5770" s="4">
        <v>0.32090000000000002</v>
      </c>
      <c r="M5770" s="4">
        <v>0.52769999999999995</v>
      </c>
      <c r="N5770" s="4">
        <v>0.48</v>
      </c>
      <c r="O5770" s="4">
        <v>0.40039999999999998</v>
      </c>
      <c r="P5770" s="4">
        <v>0.50390000000000001</v>
      </c>
    </row>
    <row r="5771" spans="1:16" x14ac:dyDescent="0.25">
      <c r="A5771" t="s">
        <v>10700</v>
      </c>
      <c r="B5771" s="2">
        <v>0</v>
      </c>
      <c r="E5771" s="4" t="e">
        <v>#N/A</v>
      </c>
      <c r="F5771" s="4">
        <v>0.18</v>
      </c>
      <c r="K5771" s="4">
        <v>0.17</v>
      </c>
      <c r="L5771" s="4">
        <v>0.32090000000000002</v>
      </c>
      <c r="M5771" s="4">
        <v>0.52769999999999995</v>
      </c>
      <c r="N5771" s="4">
        <v>0.48</v>
      </c>
      <c r="O5771" s="4">
        <v>0.40039999999999998</v>
      </c>
      <c r="P5771" s="4">
        <v>0.50390000000000001</v>
      </c>
    </row>
    <row r="5772" spans="1:16" x14ac:dyDescent="0.25">
      <c r="A5772" t="s">
        <v>10701</v>
      </c>
      <c r="B5772" s="2">
        <v>0</v>
      </c>
      <c r="E5772" s="4" t="e">
        <v>#N/A</v>
      </c>
      <c r="F5772" s="4">
        <v>0.18</v>
      </c>
      <c r="K5772" s="4">
        <v>0.17</v>
      </c>
      <c r="L5772" s="4">
        <v>0.32090000000000002</v>
      </c>
      <c r="M5772" s="4">
        <v>0.52769999999999995</v>
      </c>
      <c r="N5772" s="4">
        <v>0.48</v>
      </c>
      <c r="O5772" s="4">
        <v>0.40039999999999998</v>
      </c>
      <c r="P5772" s="4">
        <v>0.50390000000000001</v>
      </c>
    </row>
    <row r="5773" spans="1:16" x14ac:dyDescent="0.25">
      <c r="A5773" t="s">
        <v>10702</v>
      </c>
      <c r="B5773" s="2">
        <v>0</v>
      </c>
      <c r="E5773" s="4" t="e">
        <v>#N/A</v>
      </c>
      <c r="F5773" s="4">
        <v>0.18</v>
      </c>
      <c r="K5773" s="4">
        <v>0.17</v>
      </c>
      <c r="L5773" s="4">
        <v>0.32090000000000002</v>
      </c>
      <c r="M5773" s="4">
        <v>0.52769999999999995</v>
      </c>
      <c r="N5773" s="4">
        <v>0.48</v>
      </c>
      <c r="O5773" s="4">
        <v>0.40039999999999998</v>
      </c>
      <c r="P5773" s="4">
        <v>0.50390000000000001</v>
      </c>
    </row>
    <row r="5774" spans="1:16" x14ac:dyDescent="0.25">
      <c r="A5774" t="s">
        <v>10703</v>
      </c>
      <c r="B5774" s="2">
        <v>0</v>
      </c>
      <c r="E5774" s="4" t="e">
        <v>#N/A</v>
      </c>
      <c r="F5774" s="4">
        <v>0.18</v>
      </c>
      <c r="K5774" s="4">
        <v>0.17</v>
      </c>
      <c r="L5774" s="4">
        <v>0.32090000000000002</v>
      </c>
      <c r="M5774" s="4">
        <v>0.52769999999999995</v>
      </c>
      <c r="N5774" s="4">
        <v>0.48</v>
      </c>
      <c r="O5774" s="4">
        <v>0.40039999999999998</v>
      </c>
      <c r="P5774" s="4">
        <v>0.50390000000000001</v>
      </c>
    </row>
    <row r="5775" spans="1:16" x14ac:dyDescent="0.25">
      <c r="A5775" t="s">
        <v>10704</v>
      </c>
      <c r="B5775" s="2">
        <v>0.15</v>
      </c>
      <c r="E5775" s="4" t="e">
        <v>#N/A</v>
      </c>
      <c r="F5775" s="4">
        <v>0.18</v>
      </c>
      <c r="K5775" s="4">
        <v>0.17</v>
      </c>
      <c r="L5775" s="4">
        <v>0.32090000000000002</v>
      </c>
      <c r="M5775" s="4">
        <v>0.52769999999999995</v>
      </c>
      <c r="N5775" s="4">
        <v>0.48</v>
      </c>
      <c r="O5775" s="4">
        <v>0.40039999999999998</v>
      </c>
      <c r="P5775" s="4">
        <v>0.50390000000000001</v>
      </c>
    </row>
    <row r="5776" spans="1:16" x14ac:dyDescent="0.25">
      <c r="A5776" t="s">
        <v>10705</v>
      </c>
      <c r="B5776" s="2">
        <v>0.15</v>
      </c>
      <c r="E5776" s="4" t="e">
        <v>#N/A</v>
      </c>
      <c r="F5776" s="4">
        <v>0.18</v>
      </c>
      <c r="K5776" s="4">
        <v>0.17</v>
      </c>
      <c r="L5776" s="4">
        <v>0.32090000000000002</v>
      </c>
      <c r="M5776" s="4">
        <v>0.52769999999999995</v>
      </c>
      <c r="N5776" s="4">
        <v>0.48</v>
      </c>
      <c r="O5776" s="4">
        <v>0.40039999999999998</v>
      </c>
      <c r="P5776" s="4">
        <v>0.50390000000000001</v>
      </c>
    </row>
    <row r="5777" spans="1:16" x14ac:dyDescent="0.25">
      <c r="A5777" t="s">
        <v>10706</v>
      </c>
      <c r="B5777" s="2">
        <v>0.15</v>
      </c>
      <c r="E5777" s="4" t="e">
        <v>#N/A</v>
      </c>
      <c r="F5777" s="4">
        <v>0.18</v>
      </c>
      <c r="K5777" s="4">
        <v>0.17</v>
      </c>
      <c r="L5777" s="4">
        <v>0.32090000000000002</v>
      </c>
      <c r="M5777" s="4">
        <v>0.52769999999999995</v>
      </c>
      <c r="N5777" s="4">
        <v>0.48</v>
      </c>
      <c r="O5777" s="4">
        <v>0.40039999999999998</v>
      </c>
      <c r="P5777" s="4">
        <v>0.50390000000000001</v>
      </c>
    </row>
    <row r="5778" spans="1:16" x14ac:dyDescent="0.25">
      <c r="A5778" t="s">
        <v>10707</v>
      </c>
      <c r="B5778" s="2">
        <v>0.15</v>
      </c>
      <c r="E5778" s="4" t="e">
        <v>#N/A</v>
      </c>
      <c r="F5778" s="4">
        <v>0.18</v>
      </c>
      <c r="K5778" s="4">
        <v>0.17</v>
      </c>
      <c r="L5778" s="4">
        <v>0.32090000000000002</v>
      </c>
      <c r="M5778" s="4">
        <v>0.52769999999999995</v>
      </c>
      <c r="N5778" s="4">
        <v>0.48</v>
      </c>
      <c r="O5778" s="4">
        <v>0.40039999999999998</v>
      </c>
      <c r="P5778" s="4">
        <v>0.50390000000000001</v>
      </c>
    </row>
    <row r="5779" spans="1:16" x14ac:dyDescent="0.25">
      <c r="A5779" t="s">
        <v>10708</v>
      </c>
      <c r="B5779" s="2">
        <v>0.15</v>
      </c>
      <c r="E5779" s="4" t="e">
        <v>#N/A</v>
      </c>
      <c r="F5779" s="4">
        <v>0.18</v>
      </c>
      <c r="K5779" s="4">
        <v>0.17</v>
      </c>
      <c r="L5779" s="4">
        <v>0.32090000000000002</v>
      </c>
      <c r="M5779" s="4">
        <v>0.52769999999999995</v>
      </c>
      <c r="N5779" s="4">
        <v>0.48</v>
      </c>
      <c r="O5779" s="4">
        <v>0.40039999999999998</v>
      </c>
      <c r="P5779" s="4">
        <v>0.50390000000000001</v>
      </c>
    </row>
    <row r="5780" spans="1:16" x14ac:dyDescent="0.25">
      <c r="A5780" t="s">
        <v>10709</v>
      </c>
      <c r="B5780" s="2">
        <v>0.15</v>
      </c>
      <c r="E5780" s="4" t="e">
        <v>#N/A</v>
      </c>
      <c r="F5780" s="4">
        <v>0.18</v>
      </c>
      <c r="K5780" s="4">
        <v>0.17</v>
      </c>
      <c r="L5780" s="4">
        <v>0.32090000000000002</v>
      </c>
      <c r="M5780" s="4">
        <v>0.52769999999999995</v>
      </c>
      <c r="N5780" s="4">
        <v>0.48</v>
      </c>
      <c r="O5780" s="4">
        <v>0.40039999999999998</v>
      </c>
      <c r="P5780" s="4">
        <v>0.50390000000000001</v>
      </c>
    </row>
    <row r="5781" spans="1:16" x14ac:dyDescent="0.25">
      <c r="A5781" t="s">
        <v>10710</v>
      </c>
      <c r="B5781" s="2">
        <v>0.15</v>
      </c>
      <c r="E5781" s="4" t="e">
        <v>#N/A</v>
      </c>
      <c r="F5781" s="4">
        <v>0.18</v>
      </c>
      <c r="K5781" s="4">
        <v>0.17</v>
      </c>
      <c r="L5781" s="4">
        <v>0.32090000000000002</v>
      </c>
      <c r="M5781" s="4">
        <v>0.52769999999999995</v>
      </c>
      <c r="N5781" s="4">
        <v>0.48</v>
      </c>
      <c r="O5781" s="4">
        <v>0.40039999999999998</v>
      </c>
      <c r="P5781" s="4">
        <v>0.50390000000000001</v>
      </c>
    </row>
    <row r="5782" spans="1:16" x14ac:dyDescent="0.25">
      <c r="A5782" t="s">
        <v>10711</v>
      </c>
      <c r="B5782" s="2">
        <v>0.15</v>
      </c>
      <c r="E5782" s="4" t="e">
        <v>#N/A</v>
      </c>
      <c r="F5782" s="4">
        <v>0.18</v>
      </c>
      <c r="K5782" s="4">
        <v>0.17</v>
      </c>
      <c r="L5782" s="4">
        <v>0.32090000000000002</v>
      </c>
      <c r="M5782" s="4">
        <v>0.52769999999999995</v>
      </c>
      <c r="N5782" s="4">
        <v>0.48</v>
      </c>
      <c r="O5782" s="4">
        <v>0.40039999999999998</v>
      </c>
      <c r="P5782" s="4">
        <v>0.50390000000000001</v>
      </c>
    </row>
    <row r="5783" spans="1:16" x14ac:dyDescent="0.25">
      <c r="A5783" t="s">
        <v>10712</v>
      </c>
      <c r="B5783" s="2">
        <v>0.15</v>
      </c>
      <c r="E5783" s="4" t="e">
        <v>#N/A</v>
      </c>
      <c r="F5783" s="4">
        <v>0.18</v>
      </c>
      <c r="K5783" s="4">
        <v>0.17</v>
      </c>
      <c r="L5783" s="4">
        <v>0.32090000000000002</v>
      </c>
      <c r="M5783" s="4">
        <v>0.52769999999999995</v>
      </c>
      <c r="N5783" s="4">
        <v>0.48</v>
      </c>
      <c r="O5783" s="4">
        <v>0.40039999999999998</v>
      </c>
      <c r="P5783" s="4">
        <v>0.50390000000000001</v>
      </c>
    </row>
    <row r="5784" spans="1:16" x14ac:dyDescent="0.25">
      <c r="A5784" t="s">
        <v>10713</v>
      </c>
      <c r="B5784" s="2">
        <v>0</v>
      </c>
      <c r="E5784" s="4" t="e">
        <v>#N/A</v>
      </c>
      <c r="F5784" s="4">
        <v>0.18</v>
      </c>
      <c r="K5784" s="4">
        <v>0.17</v>
      </c>
      <c r="L5784" s="4">
        <v>0.32090000000000002</v>
      </c>
      <c r="M5784" s="4">
        <v>0.52769999999999995</v>
      </c>
      <c r="N5784" s="4">
        <v>0.48</v>
      </c>
      <c r="O5784" s="4">
        <v>0.40039999999999998</v>
      </c>
      <c r="P5784" s="4">
        <v>0.50390000000000001</v>
      </c>
    </row>
    <row r="5785" spans="1:16" x14ac:dyDescent="0.25">
      <c r="A5785" t="s">
        <v>10714</v>
      </c>
      <c r="B5785" s="2">
        <v>0.05</v>
      </c>
      <c r="E5785" s="4" t="e">
        <v>#N/A</v>
      </c>
      <c r="F5785" s="4">
        <v>0.18</v>
      </c>
      <c r="K5785" s="4">
        <v>0.17</v>
      </c>
      <c r="L5785" s="4">
        <v>0.32090000000000002</v>
      </c>
      <c r="M5785" s="4">
        <v>0.52769999999999995</v>
      </c>
      <c r="N5785" s="4">
        <v>0.48</v>
      </c>
      <c r="O5785" s="4">
        <v>0.40039999999999998</v>
      </c>
      <c r="P5785" s="4">
        <v>0.50390000000000001</v>
      </c>
    </row>
    <row r="5786" spans="1:16" x14ac:dyDescent="0.25">
      <c r="A5786" t="s">
        <v>10715</v>
      </c>
      <c r="B5786" s="2">
        <v>0.15</v>
      </c>
      <c r="E5786" s="4" t="e">
        <v>#N/A</v>
      </c>
      <c r="F5786" s="4">
        <v>0.18</v>
      </c>
      <c r="K5786" s="4">
        <v>0.17</v>
      </c>
      <c r="L5786" s="4">
        <v>0.32090000000000002</v>
      </c>
      <c r="M5786" s="4">
        <v>0.52769999999999995</v>
      </c>
      <c r="N5786" s="4">
        <v>0.48</v>
      </c>
      <c r="O5786" s="4">
        <v>0.40039999999999998</v>
      </c>
      <c r="P5786" s="4">
        <v>0.50390000000000001</v>
      </c>
    </row>
    <row r="5787" spans="1:16" x14ac:dyDescent="0.25">
      <c r="A5787" t="s">
        <v>10716</v>
      </c>
      <c r="B5787" s="2">
        <v>0.15</v>
      </c>
      <c r="E5787" s="4" t="e">
        <v>#N/A</v>
      </c>
      <c r="F5787" s="4">
        <v>0.18</v>
      </c>
      <c r="K5787" s="4">
        <v>0.17</v>
      </c>
      <c r="L5787" s="4">
        <v>0.32090000000000002</v>
      </c>
      <c r="M5787" s="4">
        <v>0.52769999999999995</v>
      </c>
      <c r="N5787" s="4">
        <v>0.48</v>
      </c>
      <c r="O5787" s="4">
        <v>0.40039999999999998</v>
      </c>
      <c r="P5787" s="4">
        <v>0.50390000000000001</v>
      </c>
    </row>
    <row r="5788" spans="1:16" x14ac:dyDescent="0.25">
      <c r="A5788" t="s">
        <v>10717</v>
      </c>
      <c r="B5788" s="2">
        <v>0.15</v>
      </c>
      <c r="E5788" s="4" t="e">
        <v>#N/A</v>
      </c>
      <c r="F5788" s="4">
        <v>0.18</v>
      </c>
      <c r="K5788" s="4">
        <v>0.17</v>
      </c>
      <c r="L5788" s="4">
        <v>0.32090000000000002</v>
      </c>
      <c r="M5788" s="4">
        <v>0.52769999999999995</v>
      </c>
      <c r="N5788" s="4">
        <v>0.48</v>
      </c>
      <c r="O5788" s="4">
        <v>0.40039999999999998</v>
      </c>
      <c r="P5788" s="4">
        <v>0.50390000000000001</v>
      </c>
    </row>
    <row r="5789" spans="1:16" x14ac:dyDescent="0.25">
      <c r="A5789" t="s">
        <v>10718</v>
      </c>
      <c r="B5789" s="2">
        <v>0.15</v>
      </c>
      <c r="E5789" s="4" t="e">
        <v>#N/A</v>
      </c>
      <c r="F5789" s="4">
        <v>0.18</v>
      </c>
      <c r="K5789" s="4">
        <v>0.17</v>
      </c>
      <c r="L5789" s="4">
        <v>0.32090000000000002</v>
      </c>
      <c r="M5789" s="4">
        <v>0.52769999999999995</v>
      </c>
      <c r="N5789" s="4">
        <v>0.48</v>
      </c>
      <c r="O5789" s="4">
        <v>0.40039999999999998</v>
      </c>
      <c r="P5789" s="4">
        <v>0.50390000000000001</v>
      </c>
    </row>
    <row r="5790" spans="1:16" x14ac:dyDescent="0.25">
      <c r="A5790" t="s">
        <v>10719</v>
      </c>
      <c r="B5790" s="2">
        <v>0</v>
      </c>
      <c r="E5790" s="4" t="e">
        <v>#N/A</v>
      </c>
      <c r="F5790" s="4">
        <v>0.18</v>
      </c>
      <c r="K5790" s="4">
        <v>0.17</v>
      </c>
      <c r="L5790" s="4">
        <v>0.32090000000000002</v>
      </c>
      <c r="M5790" s="4">
        <v>0.52769999999999995</v>
      </c>
      <c r="N5790" s="4">
        <v>0.48</v>
      </c>
      <c r="O5790" s="4">
        <v>0.40039999999999998</v>
      </c>
      <c r="P5790" s="4">
        <v>0.50390000000000001</v>
      </c>
    </row>
    <row r="5791" spans="1:16" x14ac:dyDescent="0.25">
      <c r="A5791" t="s">
        <v>10720</v>
      </c>
      <c r="B5791" s="2">
        <v>0</v>
      </c>
      <c r="E5791" s="4" t="e">
        <v>#N/A</v>
      </c>
      <c r="F5791" s="4">
        <v>0.13300000000000001</v>
      </c>
      <c r="K5791" s="4">
        <v>0.17</v>
      </c>
      <c r="L5791" s="4">
        <v>0.32090000000000002</v>
      </c>
      <c r="M5791" s="4">
        <v>0.52769999999999995</v>
      </c>
      <c r="N5791" s="4">
        <v>0.48</v>
      </c>
      <c r="O5791" s="4">
        <v>0.40039999999999998</v>
      </c>
      <c r="P5791" s="4">
        <v>0.50390000000000001</v>
      </c>
    </row>
    <row r="5792" spans="1:16" x14ac:dyDescent="0.25">
      <c r="A5792" t="s">
        <v>10721</v>
      </c>
      <c r="B5792" s="2">
        <v>0</v>
      </c>
      <c r="E5792" s="4" t="e">
        <v>#N/A</v>
      </c>
      <c r="F5792" s="4">
        <v>0.18</v>
      </c>
      <c r="K5792" s="4">
        <v>0.17</v>
      </c>
      <c r="L5792" s="4">
        <v>0.32090000000000002</v>
      </c>
      <c r="M5792" s="4">
        <v>0.52769999999999995</v>
      </c>
      <c r="N5792" s="4">
        <v>0.48</v>
      </c>
      <c r="O5792" s="4">
        <v>0.40039999999999998</v>
      </c>
      <c r="P5792" s="4">
        <v>0.50390000000000001</v>
      </c>
    </row>
    <row r="5793" spans="1:16" x14ac:dyDescent="0.25">
      <c r="A5793" t="s">
        <v>10722</v>
      </c>
      <c r="B5793" s="2">
        <v>0</v>
      </c>
      <c r="E5793" s="4" t="e">
        <v>#N/A</v>
      </c>
      <c r="F5793" s="4">
        <v>0.13300000000000001</v>
      </c>
      <c r="K5793" s="4">
        <v>0.17</v>
      </c>
      <c r="L5793" s="4">
        <v>0.32090000000000002</v>
      </c>
      <c r="M5793" s="4">
        <v>0.52769999999999995</v>
      </c>
      <c r="N5793" s="4">
        <v>0.48</v>
      </c>
      <c r="O5793" s="4">
        <v>0.40039999999999998</v>
      </c>
      <c r="P5793" s="4">
        <v>0.50390000000000001</v>
      </c>
    </row>
    <row r="5794" spans="1:16" x14ac:dyDescent="0.25">
      <c r="A5794" t="s">
        <v>10723</v>
      </c>
      <c r="B5794" s="2">
        <v>0</v>
      </c>
      <c r="E5794" s="4" t="e">
        <v>#N/A</v>
      </c>
      <c r="F5794" s="4">
        <v>0.18</v>
      </c>
      <c r="K5794" s="4">
        <v>0.17</v>
      </c>
      <c r="L5794" s="4">
        <v>0.32090000000000002</v>
      </c>
      <c r="M5794" s="4">
        <v>0.52769999999999995</v>
      </c>
      <c r="N5794" s="4">
        <v>0.48</v>
      </c>
      <c r="O5794" s="4">
        <v>0.40039999999999998</v>
      </c>
      <c r="P5794" s="4">
        <v>0.50390000000000001</v>
      </c>
    </row>
    <row r="5795" spans="1:16" x14ac:dyDescent="0.25">
      <c r="A5795" t="s">
        <v>10724</v>
      </c>
      <c r="B5795" s="2">
        <v>0.1</v>
      </c>
      <c r="E5795" s="4" t="e">
        <v>#N/A</v>
      </c>
      <c r="F5795" s="4">
        <v>0.18</v>
      </c>
      <c r="K5795" s="4">
        <v>0.17</v>
      </c>
      <c r="L5795" s="4">
        <v>0.32090000000000002</v>
      </c>
      <c r="M5795" s="4">
        <v>0.52769999999999995</v>
      </c>
      <c r="N5795" s="4">
        <v>0.48</v>
      </c>
      <c r="O5795" s="4">
        <v>0.40039999999999998</v>
      </c>
      <c r="P5795" s="4">
        <v>0.50390000000000001</v>
      </c>
    </row>
    <row r="5796" spans="1:16" x14ac:dyDescent="0.25">
      <c r="A5796" t="s">
        <v>10725</v>
      </c>
      <c r="B5796" s="2">
        <v>0.1</v>
      </c>
      <c r="E5796" s="4" t="e">
        <v>#N/A</v>
      </c>
      <c r="F5796" s="4">
        <v>0.18</v>
      </c>
      <c r="K5796" s="4">
        <v>0.17</v>
      </c>
      <c r="L5796" s="4">
        <v>0.32090000000000002</v>
      </c>
      <c r="M5796" s="4">
        <v>0.52769999999999995</v>
      </c>
      <c r="N5796" s="4">
        <v>0.48</v>
      </c>
      <c r="O5796" s="4">
        <v>0.40039999999999998</v>
      </c>
      <c r="P5796" s="4">
        <v>0.50390000000000001</v>
      </c>
    </row>
    <row r="5797" spans="1:16" x14ac:dyDescent="0.25">
      <c r="A5797" t="s">
        <v>10726</v>
      </c>
      <c r="B5797" s="2">
        <v>0.1</v>
      </c>
      <c r="E5797" s="4" t="e">
        <v>#N/A</v>
      </c>
      <c r="F5797" s="4">
        <v>0.18</v>
      </c>
      <c r="K5797" s="4">
        <v>0.17</v>
      </c>
      <c r="L5797" s="4">
        <v>0.32090000000000002</v>
      </c>
      <c r="M5797" s="4">
        <v>0.52769999999999995</v>
      </c>
      <c r="N5797" s="4">
        <v>0.48</v>
      </c>
      <c r="O5797" s="4">
        <v>0.40039999999999998</v>
      </c>
      <c r="P5797" s="4">
        <v>0.50390000000000001</v>
      </c>
    </row>
    <row r="5798" spans="1:16" x14ac:dyDescent="0.25">
      <c r="A5798" t="s">
        <v>10727</v>
      </c>
      <c r="B5798" s="2">
        <v>0.1</v>
      </c>
      <c r="E5798" s="4" t="e">
        <v>#N/A</v>
      </c>
      <c r="F5798" s="4">
        <v>0.18</v>
      </c>
      <c r="K5798" s="4">
        <v>0.17</v>
      </c>
      <c r="L5798" s="4">
        <v>0.32090000000000002</v>
      </c>
      <c r="M5798" s="4">
        <v>0.52769999999999995</v>
      </c>
      <c r="N5798" s="4">
        <v>0.48</v>
      </c>
      <c r="O5798" s="4">
        <v>0.40039999999999998</v>
      </c>
      <c r="P5798" s="4">
        <v>0.50390000000000001</v>
      </c>
    </row>
    <row r="5799" spans="1:16" x14ac:dyDescent="0.25">
      <c r="A5799" t="s">
        <v>10728</v>
      </c>
      <c r="B5799" s="2">
        <v>0.1</v>
      </c>
      <c r="E5799" s="4" t="e">
        <v>#N/A</v>
      </c>
      <c r="F5799" s="4">
        <v>0.18</v>
      </c>
      <c r="K5799" s="4">
        <v>0.17</v>
      </c>
      <c r="L5799" s="4">
        <v>0.32090000000000002</v>
      </c>
      <c r="M5799" s="4">
        <v>0.52769999999999995</v>
      </c>
      <c r="N5799" s="4">
        <v>0.48</v>
      </c>
      <c r="O5799" s="4">
        <v>0.40039999999999998</v>
      </c>
      <c r="P5799" s="4">
        <v>0.50390000000000001</v>
      </c>
    </row>
    <row r="5800" spans="1:16" x14ac:dyDescent="0.25">
      <c r="A5800" t="s">
        <v>10729</v>
      </c>
      <c r="B5800" s="2">
        <v>0.1</v>
      </c>
      <c r="E5800" s="4" t="e">
        <v>#N/A</v>
      </c>
      <c r="F5800" s="4">
        <v>0.18</v>
      </c>
      <c r="K5800" s="4">
        <v>0.17</v>
      </c>
      <c r="L5800" s="4">
        <v>0.32090000000000002</v>
      </c>
      <c r="M5800" s="4">
        <v>0.52769999999999995</v>
      </c>
      <c r="N5800" s="4">
        <v>0.48</v>
      </c>
      <c r="O5800" s="4">
        <v>0.40039999999999998</v>
      </c>
      <c r="P5800" s="4">
        <v>0.50390000000000001</v>
      </c>
    </row>
    <row r="5801" spans="1:16" x14ac:dyDescent="0.25">
      <c r="A5801" t="s">
        <v>10730</v>
      </c>
      <c r="B5801" s="2">
        <v>0.1</v>
      </c>
      <c r="E5801" s="4" t="e">
        <v>#N/A</v>
      </c>
      <c r="F5801" s="4">
        <v>0.18</v>
      </c>
      <c r="K5801" s="4">
        <v>0.17</v>
      </c>
      <c r="L5801" s="4">
        <v>0.32090000000000002</v>
      </c>
      <c r="M5801" s="4">
        <v>0.52769999999999995</v>
      </c>
      <c r="N5801" s="4">
        <v>0.48</v>
      </c>
      <c r="O5801" s="4">
        <v>0.40039999999999998</v>
      </c>
      <c r="P5801" s="4">
        <v>0.50390000000000001</v>
      </c>
    </row>
    <row r="5802" spans="1:16" x14ac:dyDescent="0.25">
      <c r="A5802" t="s">
        <v>10731</v>
      </c>
      <c r="B5802" s="2">
        <v>0.1</v>
      </c>
      <c r="E5802" s="4" t="e">
        <v>#N/A</v>
      </c>
      <c r="F5802" s="4">
        <v>0.18</v>
      </c>
      <c r="K5802" s="4">
        <v>0.17</v>
      </c>
      <c r="L5802" s="4">
        <v>0.32090000000000002</v>
      </c>
      <c r="M5802" s="4">
        <v>0.52769999999999995</v>
      </c>
      <c r="N5802" s="4">
        <v>0.48</v>
      </c>
      <c r="O5802" s="4">
        <v>0.40039999999999998</v>
      </c>
      <c r="P5802" s="4">
        <v>0.50390000000000001</v>
      </c>
    </row>
    <row r="5803" spans="1:16" x14ac:dyDescent="0.25">
      <c r="A5803" t="s">
        <v>10732</v>
      </c>
      <c r="B5803" s="2">
        <v>0.1</v>
      </c>
      <c r="E5803" s="4" t="e">
        <v>#N/A</v>
      </c>
      <c r="F5803" s="4">
        <v>0.18</v>
      </c>
      <c r="K5803" s="4">
        <v>0.17</v>
      </c>
      <c r="L5803" s="4">
        <v>0.32090000000000002</v>
      </c>
      <c r="M5803" s="4">
        <v>0.52769999999999995</v>
      </c>
      <c r="N5803" s="4">
        <v>0.48</v>
      </c>
      <c r="O5803" s="4">
        <v>0.40039999999999998</v>
      </c>
      <c r="P5803" s="4">
        <v>0.50390000000000001</v>
      </c>
    </row>
    <row r="5804" spans="1:16" x14ac:dyDescent="0.25">
      <c r="A5804" t="s">
        <v>10733</v>
      </c>
      <c r="B5804" s="2">
        <v>0.1</v>
      </c>
      <c r="E5804" s="4" t="e">
        <v>#N/A</v>
      </c>
      <c r="F5804" s="4">
        <v>0.18</v>
      </c>
      <c r="K5804" s="4">
        <v>0.17</v>
      </c>
      <c r="L5804" s="4">
        <v>0.32090000000000002</v>
      </c>
      <c r="M5804" s="4">
        <v>0.52769999999999995</v>
      </c>
      <c r="N5804" s="4">
        <v>0.48</v>
      </c>
      <c r="O5804" s="4">
        <v>0.40039999999999998</v>
      </c>
      <c r="P5804" s="4">
        <v>0.50390000000000001</v>
      </c>
    </row>
    <row r="5805" spans="1:16" x14ac:dyDescent="0.25">
      <c r="A5805" t="s">
        <v>10734</v>
      </c>
      <c r="B5805" s="2">
        <v>0.1</v>
      </c>
      <c r="E5805" s="4" t="e">
        <v>#N/A</v>
      </c>
      <c r="F5805" s="4">
        <v>0.18</v>
      </c>
      <c r="K5805" s="4">
        <v>0.17</v>
      </c>
      <c r="L5805" s="4">
        <v>0.32090000000000002</v>
      </c>
      <c r="M5805" s="4">
        <v>0.52769999999999995</v>
      </c>
      <c r="N5805" s="4">
        <v>0.48</v>
      </c>
      <c r="O5805" s="4">
        <v>0.40039999999999998</v>
      </c>
      <c r="P5805" s="4">
        <v>0.50390000000000001</v>
      </c>
    </row>
    <row r="5806" spans="1:16" x14ac:dyDescent="0.25">
      <c r="A5806" t="s">
        <v>10735</v>
      </c>
      <c r="B5806" s="2">
        <v>0.1</v>
      </c>
      <c r="E5806" s="4" t="e">
        <v>#N/A</v>
      </c>
      <c r="F5806" s="4">
        <v>0.18</v>
      </c>
      <c r="K5806" s="4">
        <v>0.17</v>
      </c>
      <c r="L5806" s="4">
        <v>0.32090000000000002</v>
      </c>
      <c r="M5806" s="4">
        <v>0.52769999999999995</v>
      </c>
      <c r="N5806" s="4">
        <v>0.48</v>
      </c>
      <c r="O5806" s="4">
        <v>0.40039999999999998</v>
      </c>
      <c r="P5806" s="4">
        <v>0.50390000000000001</v>
      </c>
    </row>
    <row r="5807" spans="1:16" x14ac:dyDescent="0.25">
      <c r="A5807" t="s">
        <v>10736</v>
      </c>
      <c r="B5807" s="2">
        <v>0.1</v>
      </c>
      <c r="E5807" s="4" t="e">
        <v>#N/A</v>
      </c>
      <c r="F5807" s="4">
        <v>0.18</v>
      </c>
      <c r="K5807" s="4">
        <v>0.17</v>
      </c>
      <c r="L5807" s="4">
        <v>0.32090000000000002</v>
      </c>
      <c r="M5807" s="4">
        <v>0.52769999999999995</v>
      </c>
      <c r="N5807" s="4">
        <v>0.48</v>
      </c>
      <c r="O5807" s="4">
        <v>0.40039999999999998</v>
      </c>
      <c r="P5807" s="4">
        <v>0.50390000000000001</v>
      </c>
    </row>
    <row r="5808" spans="1:16" x14ac:dyDescent="0.25">
      <c r="A5808" t="s">
        <v>10737</v>
      </c>
      <c r="B5808" s="2">
        <v>0.1</v>
      </c>
      <c r="E5808" s="4" t="e">
        <v>#N/A</v>
      </c>
      <c r="F5808" s="4">
        <v>0.18</v>
      </c>
      <c r="K5808" s="4">
        <v>0.17</v>
      </c>
      <c r="L5808" s="4">
        <v>0.32090000000000002</v>
      </c>
      <c r="M5808" s="4">
        <v>0.52769999999999995</v>
      </c>
      <c r="N5808" s="4">
        <v>0.48</v>
      </c>
      <c r="O5808" s="4">
        <v>0.40039999999999998</v>
      </c>
      <c r="P5808" s="4">
        <v>0.50390000000000001</v>
      </c>
    </row>
    <row r="5809" spans="1:16" x14ac:dyDescent="0.25">
      <c r="A5809" t="s">
        <v>10738</v>
      </c>
      <c r="B5809" s="2">
        <v>0.1</v>
      </c>
      <c r="E5809" s="4" t="e">
        <v>#N/A</v>
      </c>
      <c r="F5809" s="4">
        <v>0.18</v>
      </c>
      <c r="K5809" s="4">
        <v>0.17</v>
      </c>
      <c r="L5809" s="4">
        <v>0.32090000000000002</v>
      </c>
      <c r="M5809" s="4">
        <v>0.52769999999999995</v>
      </c>
      <c r="N5809" s="4">
        <v>0.48</v>
      </c>
      <c r="O5809" s="4">
        <v>0.40039999999999998</v>
      </c>
      <c r="P5809" s="4">
        <v>0.50390000000000001</v>
      </c>
    </row>
    <row r="5810" spans="1:16" x14ac:dyDescent="0.25">
      <c r="A5810" t="s">
        <v>10739</v>
      </c>
      <c r="B5810" s="2">
        <v>0.4</v>
      </c>
      <c r="E5810" s="4" t="e">
        <v>#N/A</v>
      </c>
      <c r="F5810" s="4">
        <v>0.25</v>
      </c>
      <c r="K5810" s="4">
        <v>0.17</v>
      </c>
      <c r="L5810" s="4">
        <v>0.32090000000000002</v>
      </c>
      <c r="M5810" s="4">
        <v>0.52769999999999995</v>
      </c>
      <c r="N5810" s="4">
        <v>0.48</v>
      </c>
      <c r="O5810" s="4">
        <v>0.40039999999999998</v>
      </c>
      <c r="P5810" s="4">
        <v>0.50390000000000001</v>
      </c>
    </row>
    <row r="5811" spans="1:16" x14ac:dyDescent="0.25">
      <c r="A5811" t="s">
        <v>10740</v>
      </c>
      <c r="B5811" s="2">
        <v>0.2</v>
      </c>
      <c r="E5811" s="4" t="e">
        <v>#N/A</v>
      </c>
      <c r="F5811" s="4">
        <v>0.18</v>
      </c>
      <c r="K5811" s="4">
        <v>0.17</v>
      </c>
      <c r="L5811" s="4">
        <v>0.32090000000000002</v>
      </c>
      <c r="M5811" s="4">
        <v>0.52769999999999995</v>
      </c>
      <c r="N5811" s="4">
        <v>0.48</v>
      </c>
      <c r="O5811" s="4">
        <v>0.40039999999999998</v>
      </c>
      <c r="P5811" s="4">
        <v>0.50390000000000001</v>
      </c>
    </row>
    <row r="5812" spans="1:16" x14ac:dyDescent="0.25">
      <c r="A5812" t="s">
        <v>10741</v>
      </c>
      <c r="B5812" s="2">
        <v>0.2</v>
      </c>
      <c r="E5812" s="4" t="e">
        <v>#N/A</v>
      </c>
      <c r="F5812" s="4">
        <v>0.18</v>
      </c>
      <c r="K5812" s="4">
        <v>0.17</v>
      </c>
      <c r="L5812" s="4">
        <v>0.32090000000000002</v>
      </c>
      <c r="M5812" s="4">
        <v>0.52769999999999995</v>
      </c>
      <c r="N5812" s="4">
        <v>0.48</v>
      </c>
      <c r="O5812" s="4">
        <v>0.40039999999999998</v>
      </c>
      <c r="P5812" s="4">
        <v>0.50390000000000001</v>
      </c>
    </row>
    <row r="5813" spans="1:16" x14ac:dyDescent="0.25">
      <c r="A5813" t="s">
        <v>10742</v>
      </c>
      <c r="B5813" s="2">
        <v>0.1</v>
      </c>
      <c r="E5813" s="4" t="e">
        <v>#N/A</v>
      </c>
      <c r="F5813" s="4">
        <v>0.18</v>
      </c>
      <c r="K5813" s="4">
        <v>0.17</v>
      </c>
      <c r="L5813" s="4">
        <v>0.32090000000000002</v>
      </c>
      <c r="M5813" s="4">
        <v>0.52769999999999995</v>
      </c>
      <c r="N5813" s="4">
        <v>0.48</v>
      </c>
      <c r="O5813" s="4">
        <v>0.40039999999999998</v>
      </c>
      <c r="P5813" s="4">
        <v>0.50390000000000001</v>
      </c>
    </row>
    <row r="5814" spans="1:16" x14ac:dyDescent="0.25">
      <c r="A5814" t="s">
        <v>10743</v>
      </c>
      <c r="B5814" s="2">
        <v>0.3</v>
      </c>
      <c r="E5814" s="4" t="e">
        <v>#N/A</v>
      </c>
      <c r="F5814" s="4">
        <v>0.25</v>
      </c>
      <c r="K5814" s="4">
        <v>0.17</v>
      </c>
      <c r="L5814" s="4">
        <v>0.32090000000000002</v>
      </c>
      <c r="M5814" s="4">
        <v>0.52769999999999995</v>
      </c>
      <c r="N5814" s="4">
        <v>0.48</v>
      </c>
      <c r="O5814" s="4">
        <v>0.40039999999999998</v>
      </c>
      <c r="P5814" s="4">
        <v>0.50390000000000001</v>
      </c>
    </row>
    <row r="5815" spans="1:16" x14ac:dyDescent="0.25">
      <c r="A5815" t="s">
        <v>10744</v>
      </c>
      <c r="B5815" s="2">
        <v>0.22</v>
      </c>
      <c r="E5815" s="4" t="e">
        <v>#N/A</v>
      </c>
      <c r="F5815" s="4">
        <v>0.18</v>
      </c>
      <c r="K5815" s="4">
        <v>0.17</v>
      </c>
      <c r="L5815" s="4">
        <v>0.32090000000000002</v>
      </c>
      <c r="M5815" s="4">
        <v>0.52769999999999995</v>
      </c>
      <c r="N5815" s="4">
        <v>0.48</v>
      </c>
      <c r="O5815" s="4">
        <v>0.40039999999999998</v>
      </c>
      <c r="P5815" s="4">
        <v>0.50390000000000001</v>
      </c>
    </row>
    <row r="5816" spans="1:16" x14ac:dyDescent="0.25">
      <c r="A5816" t="s">
        <v>10745</v>
      </c>
      <c r="B5816" s="2">
        <v>0.06</v>
      </c>
      <c r="E5816" s="4" t="e">
        <v>#N/A</v>
      </c>
      <c r="F5816" s="4">
        <v>0.18</v>
      </c>
      <c r="K5816" s="4">
        <v>0.17</v>
      </c>
      <c r="L5816" s="4">
        <v>0.32090000000000002</v>
      </c>
      <c r="M5816" s="4">
        <v>0.52769999999999995</v>
      </c>
      <c r="N5816" s="4">
        <v>0.48</v>
      </c>
      <c r="O5816" s="4">
        <v>0.40039999999999998</v>
      </c>
      <c r="P5816" s="4">
        <v>0.50390000000000001</v>
      </c>
    </row>
    <row r="5817" spans="1:16" x14ac:dyDescent="0.25">
      <c r="A5817" t="s">
        <v>10746</v>
      </c>
      <c r="B5817" s="2">
        <v>0.2</v>
      </c>
      <c r="E5817" s="4" t="e">
        <v>#N/A</v>
      </c>
      <c r="F5817" s="4">
        <v>0.18</v>
      </c>
      <c r="K5817" s="4">
        <v>0.17</v>
      </c>
      <c r="L5817" s="4">
        <v>0.32090000000000002</v>
      </c>
      <c r="M5817" s="4">
        <v>0.52769999999999995</v>
      </c>
      <c r="N5817" s="4">
        <v>0.48</v>
      </c>
      <c r="O5817" s="4">
        <v>0.40039999999999998</v>
      </c>
      <c r="P5817" s="4">
        <v>0.50390000000000001</v>
      </c>
    </row>
    <row r="5818" spans="1:16" x14ac:dyDescent="0.25">
      <c r="A5818" t="s">
        <v>10747</v>
      </c>
      <c r="B5818" s="2">
        <v>0.4</v>
      </c>
      <c r="E5818" s="4" t="e">
        <v>#N/A</v>
      </c>
      <c r="F5818" s="4">
        <v>0.18</v>
      </c>
      <c r="K5818" s="4">
        <v>0.17</v>
      </c>
      <c r="L5818" s="4">
        <v>0.32090000000000002</v>
      </c>
      <c r="M5818" s="4">
        <v>0.52769999999999995</v>
      </c>
      <c r="N5818" s="4">
        <v>0.48</v>
      </c>
      <c r="O5818" s="4">
        <v>0.40039999999999998</v>
      </c>
      <c r="P5818" s="4">
        <v>0.50390000000000001</v>
      </c>
    </row>
    <row r="5819" spans="1:16" x14ac:dyDescent="0.25">
      <c r="A5819" t="s">
        <v>10748</v>
      </c>
      <c r="B5819" s="2">
        <v>0.4</v>
      </c>
      <c r="E5819" s="4" t="e">
        <v>#N/A</v>
      </c>
      <c r="F5819" s="4">
        <v>0.18</v>
      </c>
      <c r="K5819" s="4">
        <v>0.17</v>
      </c>
      <c r="L5819" s="4">
        <v>0.32090000000000002</v>
      </c>
      <c r="M5819" s="4">
        <v>0.52769999999999995</v>
      </c>
      <c r="N5819" s="4">
        <v>0.48</v>
      </c>
      <c r="O5819" s="4">
        <v>0.40039999999999998</v>
      </c>
      <c r="P5819" s="4">
        <v>0.50390000000000001</v>
      </c>
    </row>
    <row r="5820" spans="1:16" x14ac:dyDescent="0.25">
      <c r="A5820" t="s">
        <v>10749</v>
      </c>
      <c r="B5820" s="2">
        <v>0.2</v>
      </c>
      <c r="E5820" s="4" t="e">
        <v>#N/A</v>
      </c>
      <c r="F5820" s="4">
        <v>0.18</v>
      </c>
      <c r="K5820" s="4">
        <v>0.17</v>
      </c>
      <c r="L5820" s="4">
        <v>0.32090000000000002</v>
      </c>
      <c r="M5820" s="4">
        <v>0.52769999999999995</v>
      </c>
      <c r="N5820" s="4">
        <v>0.48</v>
      </c>
      <c r="O5820" s="4">
        <v>0.40039999999999998</v>
      </c>
      <c r="P5820" s="4">
        <v>0.50390000000000001</v>
      </c>
    </row>
    <row r="5821" spans="1:16" x14ac:dyDescent="0.25">
      <c r="A5821" t="s">
        <v>10750</v>
      </c>
      <c r="B5821" s="2">
        <v>0.2</v>
      </c>
      <c r="E5821" s="4" t="e">
        <v>#N/A</v>
      </c>
      <c r="F5821" s="4">
        <v>0.18</v>
      </c>
      <c r="K5821" s="4">
        <v>0.17</v>
      </c>
      <c r="L5821" s="4">
        <v>0.32090000000000002</v>
      </c>
      <c r="M5821" s="4">
        <v>0.52769999999999995</v>
      </c>
      <c r="N5821" s="4">
        <v>0.48</v>
      </c>
      <c r="O5821" s="4">
        <v>0.40039999999999998</v>
      </c>
      <c r="P5821" s="4">
        <v>0.50390000000000001</v>
      </c>
    </row>
    <row r="5822" spans="1:16" x14ac:dyDescent="0.25">
      <c r="A5822" t="s">
        <v>10751</v>
      </c>
      <c r="B5822" s="2">
        <v>0.2</v>
      </c>
      <c r="E5822" s="4" t="e">
        <v>#N/A</v>
      </c>
      <c r="F5822" s="4">
        <v>0.25</v>
      </c>
      <c r="K5822" s="4">
        <v>0.17</v>
      </c>
      <c r="L5822" s="4">
        <v>0.32090000000000002</v>
      </c>
      <c r="M5822" s="4">
        <v>0.52769999999999995</v>
      </c>
      <c r="N5822" s="4">
        <v>0.48</v>
      </c>
      <c r="O5822" s="4">
        <v>0.40039999999999998</v>
      </c>
      <c r="P5822" s="4">
        <v>0.50390000000000001</v>
      </c>
    </row>
    <row r="5823" spans="1:16" x14ac:dyDescent="0.25">
      <c r="A5823" t="s">
        <v>10752</v>
      </c>
      <c r="B5823" s="2">
        <v>0.2</v>
      </c>
      <c r="E5823" s="4" t="e">
        <v>#N/A</v>
      </c>
      <c r="F5823" s="4">
        <v>0.18</v>
      </c>
      <c r="K5823" s="4">
        <v>0.17</v>
      </c>
      <c r="L5823" s="4">
        <v>0.32090000000000002</v>
      </c>
      <c r="M5823" s="4">
        <v>0.52769999999999995</v>
      </c>
      <c r="N5823" s="4">
        <v>0.48</v>
      </c>
      <c r="O5823" s="4">
        <v>0.40039999999999998</v>
      </c>
      <c r="P5823" s="4">
        <v>0.50390000000000001</v>
      </c>
    </row>
    <row r="5824" spans="1:16" x14ac:dyDescent="0.25">
      <c r="A5824" t="s">
        <v>10753</v>
      </c>
      <c r="B5824" s="2">
        <v>0.2</v>
      </c>
      <c r="E5824" s="4" t="e">
        <v>#N/A</v>
      </c>
      <c r="F5824" s="4">
        <v>0.18</v>
      </c>
      <c r="K5824" s="4">
        <v>0.17</v>
      </c>
      <c r="L5824" s="4">
        <v>0.32090000000000002</v>
      </c>
      <c r="M5824" s="4">
        <v>0.52769999999999995</v>
      </c>
      <c r="N5824" s="4">
        <v>0.48</v>
      </c>
      <c r="O5824" s="4">
        <v>0.40039999999999998</v>
      </c>
      <c r="P5824" s="4">
        <v>0.50390000000000001</v>
      </c>
    </row>
    <row r="5825" spans="1:16" x14ac:dyDescent="0.25">
      <c r="A5825" t="s">
        <v>10754</v>
      </c>
      <c r="B5825" s="2">
        <v>0.2</v>
      </c>
      <c r="E5825" s="4" t="e">
        <v>#N/A</v>
      </c>
      <c r="F5825" s="4">
        <v>0.18</v>
      </c>
      <c r="K5825" s="4">
        <v>0.17</v>
      </c>
      <c r="L5825" s="4">
        <v>0.32090000000000002</v>
      </c>
      <c r="M5825" s="4">
        <v>0.52769999999999995</v>
      </c>
      <c r="N5825" s="4">
        <v>0.48</v>
      </c>
      <c r="O5825" s="4">
        <v>0.40039999999999998</v>
      </c>
      <c r="P5825" s="4">
        <v>0.50390000000000001</v>
      </c>
    </row>
    <row r="5826" spans="1:16" x14ac:dyDescent="0.25">
      <c r="A5826" t="s">
        <v>10755</v>
      </c>
      <c r="B5826" s="2">
        <v>0.2</v>
      </c>
      <c r="E5826" s="4" t="e">
        <v>#N/A</v>
      </c>
      <c r="F5826" s="4">
        <v>0.18</v>
      </c>
      <c r="K5826" s="4">
        <v>0.17</v>
      </c>
      <c r="L5826" s="4">
        <v>0.32090000000000002</v>
      </c>
      <c r="M5826" s="4">
        <v>0.52769999999999995</v>
      </c>
      <c r="N5826" s="4">
        <v>0.48</v>
      </c>
      <c r="O5826" s="4">
        <v>0.40039999999999998</v>
      </c>
      <c r="P5826" s="4">
        <v>0.50390000000000001</v>
      </c>
    </row>
    <row r="5827" spans="1:16" x14ac:dyDescent="0.25">
      <c r="A5827" t="s">
        <v>10756</v>
      </c>
      <c r="B5827" s="2">
        <v>0.2</v>
      </c>
      <c r="E5827" s="4" t="e">
        <v>#N/A</v>
      </c>
      <c r="F5827" s="4">
        <v>0.25</v>
      </c>
      <c r="K5827" s="4">
        <v>0.17</v>
      </c>
      <c r="L5827" s="4">
        <v>0.32090000000000002</v>
      </c>
      <c r="M5827" s="4">
        <v>0.52769999999999995</v>
      </c>
      <c r="N5827" s="4">
        <v>0.48</v>
      </c>
      <c r="O5827" s="4">
        <v>0.40039999999999998</v>
      </c>
      <c r="P5827" s="4">
        <v>0.50390000000000001</v>
      </c>
    </row>
    <row r="5828" spans="1:16" x14ac:dyDescent="0.25">
      <c r="A5828" t="s">
        <v>10757</v>
      </c>
      <c r="B5828" s="2">
        <v>0.2</v>
      </c>
      <c r="E5828" s="4" t="e">
        <v>#N/A</v>
      </c>
      <c r="F5828" s="4">
        <v>0.18</v>
      </c>
      <c r="K5828" s="4">
        <v>0.17</v>
      </c>
      <c r="L5828" s="4">
        <v>0.32090000000000002</v>
      </c>
      <c r="M5828" s="4">
        <v>0.52769999999999995</v>
      </c>
      <c r="N5828" s="4">
        <v>0.48</v>
      </c>
      <c r="O5828" s="4">
        <v>0.40039999999999998</v>
      </c>
      <c r="P5828" s="4">
        <v>0.50390000000000001</v>
      </c>
    </row>
    <row r="5829" spans="1:16" x14ac:dyDescent="0.25">
      <c r="A5829" t="s">
        <v>10758</v>
      </c>
      <c r="B5829" s="2">
        <v>0.2</v>
      </c>
      <c r="E5829" s="4" t="e">
        <v>#N/A</v>
      </c>
      <c r="F5829" s="4">
        <v>0.18</v>
      </c>
      <c r="K5829" s="4">
        <v>0.17</v>
      </c>
      <c r="L5829" s="4">
        <v>0.32090000000000002</v>
      </c>
      <c r="M5829" s="4">
        <v>0.52769999999999995</v>
      </c>
      <c r="N5829" s="4">
        <v>0.48</v>
      </c>
      <c r="O5829" s="4">
        <v>0.40039999999999998</v>
      </c>
      <c r="P5829" s="4">
        <v>0.50390000000000001</v>
      </c>
    </row>
    <row r="5830" spans="1:16" x14ac:dyDescent="0.25">
      <c r="A5830" t="s">
        <v>10759</v>
      </c>
      <c r="B5830" s="2">
        <v>0.2</v>
      </c>
      <c r="E5830" s="4" t="e">
        <v>#N/A</v>
      </c>
      <c r="F5830" s="4">
        <v>0.18</v>
      </c>
      <c r="K5830" s="4">
        <v>0.17</v>
      </c>
      <c r="L5830" s="4">
        <v>0.32090000000000002</v>
      </c>
      <c r="M5830" s="4">
        <v>0.52769999999999995</v>
      </c>
      <c r="N5830" s="4">
        <v>0.48</v>
      </c>
      <c r="O5830" s="4">
        <v>0.40039999999999998</v>
      </c>
      <c r="P5830" s="4">
        <v>0.50390000000000001</v>
      </c>
    </row>
    <row r="5831" spans="1:16" x14ac:dyDescent="0.25">
      <c r="A5831" t="s">
        <v>10760</v>
      </c>
      <c r="B5831" s="2">
        <v>0.2</v>
      </c>
      <c r="E5831" s="4" t="e">
        <v>#N/A</v>
      </c>
      <c r="F5831" s="4">
        <v>0.18</v>
      </c>
      <c r="K5831" s="4">
        <v>0.17</v>
      </c>
      <c r="L5831" s="4">
        <v>0.32090000000000002</v>
      </c>
      <c r="M5831" s="4">
        <v>0.52769999999999995</v>
      </c>
      <c r="N5831" s="4">
        <v>0.48</v>
      </c>
      <c r="O5831" s="4">
        <v>0.40039999999999998</v>
      </c>
      <c r="P5831" s="4">
        <v>0.50390000000000001</v>
      </c>
    </row>
    <row r="5832" spans="1:16" x14ac:dyDescent="0.25">
      <c r="A5832" t="s">
        <v>10761</v>
      </c>
      <c r="B5832" s="2">
        <v>0.2</v>
      </c>
      <c r="E5832" s="4" t="e">
        <v>#N/A</v>
      </c>
      <c r="F5832" s="4">
        <v>0.18</v>
      </c>
      <c r="K5832" s="4">
        <v>0.17</v>
      </c>
      <c r="L5832" s="4">
        <v>0.32090000000000002</v>
      </c>
      <c r="M5832" s="4">
        <v>0.52769999999999995</v>
      </c>
      <c r="N5832" s="4">
        <v>0.48</v>
      </c>
      <c r="O5832" s="4">
        <v>0.40039999999999998</v>
      </c>
      <c r="P5832" s="4">
        <v>0.50390000000000001</v>
      </c>
    </row>
    <row r="5833" spans="1:16" x14ac:dyDescent="0.25">
      <c r="A5833" t="s">
        <v>10762</v>
      </c>
      <c r="B5833" s="2">
        <v>0.2</v>
      </c>
      <c r="E5833" s="4" t="e">
        <v>#N/A</v>
      </c>
      <c r="F5833" s="4">
        <v>0.18</v>
      </c>
      <c r="K5833" s="4">
        <v>0.17</v>
      </c>
      <c r="L5833" s="4">
        <v>0.32090000000000002</v>
      </c>
      <c r="M5833" s="4">
        <v>0.52769999999999995</v>
      </c>
      <c r="N5833" s="4">
        <v>0.48</v>
      </c>
      <c r="O5833" s="4">
        <v>0.40039999999999998</v>
      </c>
      <c r="P5833" s="4">
        <v>0.50390000000000001</v>
      </c>
    </row>
    <row r="5834" spans="1:16" x14ac:dyDescent="0.25">
      <c r="A5834" t="s">
        <v>10763</v>
      </c>
      <c r="B5834" s="2">
        <v>0.2</v>
      </c>
      <c r="E5834" s="4" t="e">
        <v>#N/A</v>
      </c>
      <c r="F5834" s="4">
        <v>0.18</v>
      </c>
      <c r="K5834" s="4">
        <v>0.17</v>
      </c>
      <c r="L5834" s="4">
        <v>0.32090000000000002</v>
      </c>
      <c r="M5834" s="4">
        <v>0.52769999999999995</v>
      </c>
      <c r="N5834" s="4">
        <v>0.48</v>
      </c>
      <c r="O5834" s="4">
        <v>0.40039999999999998</v>
      </c>
      <c r="P5834" s="4">
        <v>0.50390000000000001</v>
      </c>
    </row>
    <row r="5835" spans="1:16" x14ac:dyDescent="0.25">
      <c r="A5835" t="s">
        <v>10764</v>
      </c>
      <c r="B5835" s="2">
        <v>0</v>
      </c>
      <c r="E5835" s="4" t="e">
        <v>#N/A</v>
      </c>
      <c r="F5835" s="4">
        <v>0.18</v>
      </c>
      <c r="K5835" s="4">
        <v>0.17</v>
      </c>
      <c r="L5835" s="4">
        <v>0.32090000000000002</v>
      </c>
      <c r="M5835" s="4">
        <v>0.52769999999999995</v>
      </c>
      <c r="N5835" s="4">
        <v>0.48</v>
      </c>
      <c r="O5835" s="4">
        <v>0.40039999999999998</v>
      </c>
      <c r="P5835" s="4">
        <v>0.50390000000000001</v>
      </c>
    </row>
    <row r="5836" spans="1:16" x14ac:dyDescent="0.25">
      <c r="A5836" t="s">
        <v>10765</v>
      </c>
      <c r="B5836" s="2">
        <v>0.2</v>
      </c>
      <c r="E5836" s="4" t="e">
        <v>#N/A</v>
      </c>
      <c r="F5836" s="4">
        <v>0.18</v>
      </c>
      <c r="K5836" s="4">
        <v>0.17</v>
      </c>
      <c r="L5836" s="4">
        <v>0.32090000000000002</v>
      </c>
      <c r="M5836" s="4">
        <v>0.52769999999999995</v>
      </c>
      <c r="N5836" s="4">
        <v>0.48</v>
      </c>
      <c r="O5836" s="4">
        <v>0.40039999999999998</v>
      </c>
      <c r="P5836" s="4">
        <v>0.50390000000000001</v>
      </c>
    </row>
    <row r="5837" spans="1:16" x14ac:dyDescent="0.25">
      <c r="A5837" t="s">
        <v>10766</v>
      </c>
      <c r="B5837" s="2">
        <v>0.2</v>
      </c>
      <c r="E5837" s="4" t="e">
        <v>#N/A</v>
      </c>
      <c r="F5837" s="4">
        <v>0.18</v>
      </c>
      <c r="K5837" s="4">
        <v>0.17</v>
      </c>
      <c r="L5837" s="4">
        <v>0.32090000000000002</v>
      </c>
      <c r="M5837" s="4">
        <v>0.52769999999999995</v>
      </c>
      <c r="N5837" s="4">
        <v>0.48</v>
      </c>
      <c r="O5837" s="4">
        <v>0.40039999999999998</v>
      </c>
      <c r="P5837" s="4">
        <v>0.50390000000000001</v>
      </c>
    </row>
    <row r="5838" spans="1:16" x14ac:dyDescent="0.25">
      <c r="A5838" t="s">
        <v>10767</v>
      </c>
      <c r="B5838" s="2">
        <v>0.2</v>
      </c>
      <c r="E5838" s="4" t="e">
        <v>#N/A</v>
      </c>
      <c r="F5838" s="4">
        <v>0.18</v>
      </c>
      <c r="K5838" s="4">
        <v>0.17</v>
      </c>
      <c r="L5838" s="4">
        <v>0.32090000000000002</v>
      </c>
      <c r="M5838" s="4">
        <v>0.52769999999999995</v>
      </c>
      <c r="N5838" s="4">
        <v>0.48</v>
      </c>
      <c r="O5838" s="4">
        <v>0.40039999999999998</v>
      </c>
      <c r="P5838" s="4">
        <v>0.50390000000000001</v>
      </c>
    </row>
    <row r="5839" spans="1:16" x14ac:dyDescent="0.25">
      <c r="A5839" t="s">
        <v>10768</v>
      </c>
      <c r="B5839" s="2">
        <v>0.2</v>
      </c>
      <c r="E5839" s="4" t="e">
        <v>#N/A</v>
      </c>
      <c r="F5839" s="4">
        <v>0.18</v>
      </c>
      <c r="K5839" s="4">
        <v>0.17</v>
      </c>
      <c r="L5839" s="4">
        <v>0.32090000000000002</v>
      </c>
      <c r="M5839" s="4">
        <v>0.52769999999999995</v>
      </c>
      <c r="N5839" s="4">
        <v>0.48</v>
      </c>
      <c r="O5839" s="4">
        <v>0.40039999999999998</v>
      </c>
      <c r="P5839" s="4">
        <v>0.50390000000000001</v>
      </c>
    </row>
    <row r="5840" spans="1:16" x14ac:dyDescent="0.25">
      <c r="A5840" t="s">
        <v>10769</v>
      </c>
      <c r="B5840" s="2">
        <v>0.2</v>
      </c>
      <c r="E5840" s="4" t="e">
        <v>#N/A</v>
      </c>
      <c r="F5840" s="4">
        <v>0.18</v>
      </c>
      <c r="K5840" s="4">
        <v>0.17</v>
      </c>
      <c r="L5840" s="4">
        <v>0.32090000000000002</v>
      </c>
      <c r="M5840" s="4">
        <v>0.52769999999999995</v>
      </c>
      <c r="N5840" s="4">
        <v>0.48</v>
      </c>
      <c r="O5840" s="4">
        <v>0.40039999999999998</v>
      </c>
      <c r="P5840" s="4">
        <v>0.50390000000000001</v>
      </c>
    </row>
    <row r="5841" spans="1:16" x14ac:dyDescent="0.25">
      <c r="A5841" t="s">
        <v>10770</v>
      </c>
      <c r="B5841" s="2">
        <v>0.2</v>
      </c>
      <c r="E5841" s="4" t="e">
        <v>#N/A</v>
      </c>
      <c r="F5841" s="4">
        <v>0.18</v>
      </c>
      <c r="K5841" s="4">
        <v>0.17</v>
      </c>
      <c r="L5841" s="4">
        <v>0.32090000000000002</v>
      </c>
      <c r="M5841" s="4">
        <v>0.52769999999999995</v>
      </c>
      <c r="N5841" s="4">
        <v>0.48</v>
      </c>
      <c r="O5841" s="4">
        <v>0.40039999999999998</v>
      </c>
      <c r="P5841" s="4">
        <v>0.50390000000000001</v>
      </c>
    </row>
    <row r="5842" spans="1:16" x14ac:dyDescent="0.25">
      <c r="A5842" t="s">
        <v>10771</v>
      </c>
      <c r="B5842" s="2">
        <v>0.2</v>
      </c>
      <c r="E5842" s="4" t="e">
        <v>#N/A</v>
      </c>
      <c r="F5842" s="4">
        <v>0.18</v>
      </c>
      <c r="K5842" s="4">
        <v>0.17</v>
      </c>
      <c r="L5842" s="4">
        <v>0.32090000000000002</v>
      </c>
      <c r="M5842" s="4">
        <v>0.52769999999999995</v>
      </c>
      <c r="N5842" s="4">
        <v>0.48</v>
      </c>
      <c r="O5842" s="4">
        <v>0.40039999999999998</v>
      </c>
      <c r="P5842" s="4">
        <v>0.50390000000000001</v>
      </c>
    </row>
    <row r="5843" spans="1:16" x14ac:dyDescent="0.25">
      <c r="A5843" t="s">
        <v>10772</v>
      </c>
      <c r="B5843" s="2">
        <v>0.2</v>
      </c>
      <c r="E5843" s="4" t="e">
        <v>#N/A</v>
      </c>
      <c r="F5843" s="4">
        <v>0.18</v>
      </c>
      <c r="K5843" s="4">
        <v>0.17</v>
      </c>
      <c r="L5843" s="4">
        <v>0.32090000000000002</v>
      </c>
      <c r="M5843" s="4">
        <v>0.52769999999999995</v>
      </c>
      <c r="N5843" s="4">
        <v>0.48</v>
      </c>
      <c r="O5843" s="4">
        <v>0.40039999999999998</v>
      </c>
      <c r="P5843" s="4">
        <v>0.50390000000000001</v>
      </c>
    </row>
    <row r="5844" spans="1:16" x14ac:dyDescent="0.25">
      <c r="A5844" t="s">
        <v>10773</v>
      </c>
      <c r="B5844" s="2">
        <v>0.1</v>
      </c>
      <c r="E5844" s="4" t="e">
        <v>#N/A</v>
      </c>
      <c r="F5844" s="4">
        <v>0.18</v>
      </c>
      <c r="K5844" s="4">
        <v>0.17</v>
      </c>
      <c r="L5844" s="4">
        <v>0.32090000000000002</v>
      </c>
      <c r="M5844" s="4">
        <v>0.52769999999999995</v>
      </c>
      <c r="N5844" s="4">
        <v>0.48</v>
      </c>
      <c r="O5844" s="4">
        <v>0.40039999999999998</v>
      </c>
      <c r="P5844" s="4">
        <v>0.50390000000000001</v>
      </c>
    </row>
    <row r="5845" spans="1:16" x14ac:dyDescent="0.25">
      <c r="A5845" t="s">
        <v>10774</v>
      </c>
      <c r="B5845" s="2">
        <v>0</v>
      </c>
      <c r="E5845" s="4" t="e">
        <v>#N/A</v>
      </c>
      <c r="F5845" s="4">
        <v>0.18</v>
      </c>
      <c r="K5845" s="4">
        <v>0.17</v>
      </c>
      <c r="L5845" s="4">
        <v>0.32090000000000002</v>
      </c>
      <c r="M5845" s="4">
        <v>0.52769999999999995</v>
      </c>
      <c r="N5845" s="4">
        <v>0.48</v>
      </c>
      <c r="O5845" s="4">
        <v>0.40039999999999998</v>
      </c>
      <c r="P5845" s="4">
        <v>0.50390000000000001</v>
      </c>
    </row>
    <row r="5846" spans="1:16" x14ac:dyDescent="0.25">
      <c r="A5846" t="s">
        <v>10775</v>
      </c>
      <c r="B5846" s="2">
        <v>0.1</v>
      </c>
      <c r="E5846" s="4" t="e">
        <v>#N/A</v>
      </c>
      <c r="F5846" s="4">
        <v>0.18</v>
      </c>
      <c r="K5846" s="4">
        <v>0.17</v>
      </c>
      <c r="L5846" s="4">
        <v>0.32090000000000002</v>
      </c>
      <c r="M5846" s="4">
        <v>0.52769999999999995</v>
      </c>
      <c r="N5846" s="4">
        <v>0.48</v>
      </c>
      <c r="O5846" s="4">
        <v>0.40039999999999998</v>
      </c>
      <c r="P5846" s="4">
        <v>0.50390000000000001</v>
      </c>
    </row>
    <row r="5847" spans="1:16" x14ac:dyDescent="0.25">
      <c r="A5847" t="s">
        <v>10776</v>
      </c>
      <c r="B5847" s="2">
        <v>0.1</v>
      </c>
      <c r="E5847" s="4" t="e">
        <v>#N/A</v>
      </c>
      <c r="F5847" s="4">
        <v>0.18</v>
      </c>
      <c r="K5847" s="4">
        <v>0.17</v>
      </c>
      <c r="L5847" s="4">
        <v>0.32090000000000002</v>
      </c>
      <c r="M5847" s="4">
        <v>0.52769999999999995</v>
      </c>
      <c r="N5847" s="4">
        <v>0.48</v>
      </c>
      <c r="O5847" s="4">
        <v>0.40039999999999998</v>
      </c>
      <c r="P5847" s="4">
        <v>0.50390000000000001</v>
      </c>
    </row>
    <row r="5848" spans="1:16" x14ac:dyDescent="0.25">
      <c r="A5848" t="s">
        <v>10777</v>
      </c>
      <c r="B5848" s="2">
        <v>0.1</v>
      </c>
      <c r="E5848" s="4" t="e">
        <v>#N/A</v>
      </c>
      <c r="F5848" s="4">
        <v>0.18</v>
      </c>
      <c r="K5848" s="4">
        <v>0.17</v>
      </c>
      <c r="L5848" s="4">
        <v>0.32090000000000002</v>
      </c>
      <c r="M5848" s="4">
        <v>0.52769999999999995</v>
      </c>
      <c r="N5848" s="4">
        <v>0.48</v>
      </c>
      <c r="O5848" s="4">
        <v>0.40039999999999998</v>
      </c>
      <c r="P5848" s="4">
        <v>0.50390000000000001</v>
      </c>
    </row>
    <row r="5849" spans="1:16" x14ac:dyDescent="0.25">
      <c r="A5849" t="s">
        <v>10778</v>
      </c>
      <c r="B5849" s="2">
        <v>0.1</v>
      </c>
      <c r="E5849" s="4" t="e">
        <v>#N/A</v>
      </c>
      <c r="F5849" s="4">
        <v>0.18</v>
      </c>
      <c r="K5849" s="4">
        <v>0.17</v>
      </c>
      <c r="L5849" s="4">
        <v>0.32090000000000002</v>
      </c>
      <c r="M5849" s="4">
        <v>0.52769999999999995</v>
      </c>
      <c r="N5849" s="4">
        <v>0.48</v>
      </c>
      <c r="O5849" s="4">
        <v>0.40039999999999998</v>
      </c>
      <c r="P5849" s="4">
        <v>0.50390000000000001</v>
      </c>
    </row>
    <row r="5850" spans="1:16" x14ac:dyDescent="0.25">
      <c r="A5850" t="s">
        <v>10779</v>
      </c>
      <c r="B5850" s="2">
        <v>0.1</v>
      </c>
      <c r="E5850" s="4" t="e">
        <v>#N/A</v>
      </c>
      <c r="F5850" s="4">
        <v>0.18</v>
      </c>
      <c r="K5850" s="4">
        <v>0.17</v>
      </c>
      <c r="L5850" s="4">
        <v>0.32090000000000002</v>
      </c>
      <c r="M5850" s="4">
        <v>0.52769999999999995</v>
      </c>
      <c r="N5850" s="4">
        <v>0.48</v>
      </c>
      <c r="O5850" s="4">
        <v>0.40039999999999998</v>
      </c>
      <c r="P5850" s="4">
        <v>0.50390000000000001</v>
      </c>
    </row>
    <row r="5851" spans="1:16" x14ac:dyDescent="0.25">
      <c r="A5851" t="s">
        <v>10780</v>
      </c>
      <c r="B5851" s="2">
        <v>0.1</v>
      </c>
      <c r="E5851" s="4" t="e">
        <v>#N/A</v>
      </c>
      <c r="F5851" s="4">
        <v>0.18</v>
      </c>
      <c r="K5851" s="4">
        <v>0.17</v>
      </c>
      <c r="L5851" s="4">
        <v>0.32090000000000002</v>
      </c>
      <c r="M5851" s="4">
        <v>0.52769999999999995</v>
      </c>
      <c r="N5851" s="4">
        <v>0.48</v>
      </c>
      <c r="O5851" s="4">
        <v>0.40039999999999998</v>
      </c>
      <c r="P5851" s="4">
        <v>0.50390000000000001</v>
      </c>
    </row>
    <row r="5852" spans="1:16" x14ac:dyDescent="0.25">
      <c r="A5852" t="s">
        <v>10781</v>
      </c>
      <c r="B5852" s="2">
        <v>0.1</v>
      </c>
      <c r="E5852" s="4" t="e">
        <v>#N/A</v>
      </c>
      <c r="F5852" s="4">
        <v>0.18</v>
      </c>
      <c r="K5852" s="4">
        <v>0.17</v>
      </c>
      <c r="L5852" s="4">
        <v>0.32090000000000002</v>
      </c>
      <c r="M5852" s="4">
        <v>0.52769999999999995</v>
      </c>
      <c r="N5852" s="4">
        <v>0.48</v>
      </c>
      <c r="O5852" s="4">
        <v>0.40039999999999998</v>
      </c>
      <c r="P5852" s="4">
        <v>0.50390000000000001</v>
      </c>
    </row>
    <row r="5853" spans="1:16" x14ac:dyDescent="0.25">
      <c r="A5853" t="s">
        <v>10782</v>
      </c>
      <c r="B5853" s="2">
        <v>0.1</v>
      </c>
      <c r="E5853" s="4" t="e">
        <v>#N/A</v>
      </c>
      <c r="F5853" s="4">
        <v>0.18</v>
      </c>
      <c r="K5853" s="4">
        <v>0.17</v>
      </c>
      <c r="L5853" s="4">
        <v>0.32090000000000002</v>
      </c>
      <c r="M5853" s="4">
        <v>0.52769999999999995</v>
      </c>
      <c r="N5853" s="4">
        <v>0.48</v>
      </c>
      <c r="O5853" s="4">
        <v>0.40039999999999998</v>
      </c>
      <c r="P5853" s="4">
        <v>0.50390000000000001</v>
      </c>
    </row>
    <row r="5854" spans="1:16" x14ac:dyDescent="0.25">
      <c r="A5854" t="s">
        <v>10783</v>
      </c>
      <c r="B5854" s="2">
        <v>0.1</v>
      </c>
      <c r="E5854" s="4" t="e">
        <v>#N/A</v>
      </c>
      <c r="F5854" s="4">
        <v>0.18</v>
      </c>
      <c r="K5854" s="4">
        <v>0.17</v>
      </c>
      <c r="L5854" s="4">
        <v>0.32090000000000002</v>
      </c>
      <c r="M5854" s="4">
        <v>0.52769999999999995</v>
      </c>
      <c r="N5854" s="4">
        <v>0.48</v>
      </c>
      <c r="O5854" s="4">
        <v>0.40039999999999998</v>
      </c>
      <c r="P5854" s="4">
        <v>0.50390000000000001</v>
      </c>
    </row>
    <row r="5855" spans="1:16" x14ac:dyDescent="0.25">
      <c r="A5855" t="s">
        <v>10784</v>
      </c>
      <c r="B5855" s="2">
        <v>0.1</v>
      </c>
      <c r="E5855" s="4" t="e">
        <v>#N/A</v>
      </c>
      <c r="F5855" s="4">
        <v>0.18</v>
      </c>
      <c r="K5855" s="4">
        <v>0.17</v>
      </c>
      <c r="L5855" s="4">
        <v>0.32090000000000002</v>
      </c>
      <c r="M5855" s="4">
        <v>0.52769999999999995</v>
      </c>
      <c r="N5855" s="4">
        <v>0.48</v>
      </c>
      <c r="O5855" s="4">
        <v>0.40039999999999998</v>
      </c>
      <c r="P5855" s="4">
        <v>0.50390000000000001</v>
      </c>
    </row>
    <row r="5856" spans="1:16" x14ac:dyDescent="0.25">
      <c r="A5856" t="s">
        <v>10785</v>
      </c>
      <c r="B5856" s="2">
        <v>0.1</v>
      </c>
      <c r="E5856" s="4" t="e">
        <v>#N/A</v>
      </c>
      <c r="F5856" s="4">
        <v>0.18</v>
      </c>
      <c r="K5856" s="4">
        <v>0.17</v>
      </c>
      <c r="L5856" s="4">
        <v>0.32090000000000002</v>
      </c>
      <c r="M5856" s="4">
        <v>0.52769999999999995</v>
      </c>
      <c r="N5856" s="4">
        <v>0.48</v>
      </c>
      <c r="O5856" s="4">
        <v>0.40039999999999998</v>
      </c>
      <c r="P5856" s="4">
        <v>0.50390000000000001</v>
      </c>
    </row>
    <row r="5857" spans="1:16" x14ac:dyDescent="0.25">
      <c r="A5857" t="s">
        <v>10786</v>
      </c>
      <c r="B5857" s="2">
        <v>0.1</v>
      </c>
      <c r="E5857" s="4" t="e">
        <v>#N/A</v>
      </c>
      <c r="F5857" s="4">
        <v>0.18</v>
      </c>
      <c r="K5857" s="4">
        <v>0.17</v>
      </c>
      <c r="L5857" s="4">
        <v>0.32090000000000002</v>
      </c>
      <c r="M5857" s="4">
        <v>0.52769999999999995</v>
      </c>
      <c r="N5857" s="4">
        <v>0.48</v>
      </c>
      <c r="O5857" s="4">
        <v>0.40039999999999998</v>
      </c>
      <c r="P5857" s="4">
        <v>0.50390000000000001</v>
      </c>
    </row>
    <row r="5858" spans="1:16" x14ac:dyDescent="0.25">
      <c r="A5858" t="s">
        <v>10787</v>
      </c>
      <c r="B5858" s="2">
        <v>0</v>
      </c>
      <c r="E5858" s="4" t="e">
        <v>#N/A</v>
      </c>
      <c r="F5858" s="4">
        <v>0.18</v>
      </c>
      <c r="K5858" s="4">
        <v>0.17</v>
      </c>
      <c r="L5858" s="4">
        <v>0.32090000000000002</v>
      </c>
      <c r="M5858" s="4">
        <v>0.52769999999999995</v>
      </c>
      <c r="N5858" s="4">
        <v>0.48</v>
      </c>
      <c r="O5858" s="4">
        <v>0.40039999999999998</v>
      </c>
      <c r="P5858" s="4">
        <v>0.50390000000000001</v>
      </c>
    </row>
    <row r="5859" spans="1:16" x14ac:dyDescent="0.25">
      <c r="A5859" t="s">
        <v>10788</v>
      </c>
      <c r="B5859" s="2">
        <v>0</v>
      </c>
      <c r="E5859" s="4" t="e">
        <v>#N/A</v>
      </c>
      <c r="F5859" s="4">
        <v>0.18</v>
      </c>
      <c r="K5859" s="4">
        <v>0.17</v>
      </c>
      <c r="L5859" s="4">
        <v>0.32090000000000002</v>
      </c>
      <c r="M5859" s="4">
        <v>0.52769999999999995</v>
      </c>
      <c r="N5859" s="4">
        <v>0.48</v>
      </c>
      <c r="O5859" s="4">
        <v>0.40039999999999998</v>
      </c>
      <c r="P5859" s="4">
        <v>0.50390000000000001</v>
      </c>
    </row>
    <row r="5860" spans="1:16" x14ac:dyDescent="0.25">
      <c r="A5860" t="s">
        <v>10789</v>
      </c>
      <c r="B5860" s="2">
        <v>0</v>
      </c>
      <c r="E5860" s="4" t="e">
        <v>#N/A</v>
      </c>
      <c r="F5860" s="4">
        <v>0.18</v>
      </c>
      <c r="K5860" s="4">
        <v>0.17</v>
      </c>
      <c r="L5860" s="4">
        <v>0.32090000000000002</v>
      </c>
      <c r="M5860" s="4">
        <v>0.52769999999999995</v>
      </c>
      <c r="N5860" s="4">
        <v>0.48</v>
      </c>
      <c r="O5860" s="4">
        <v>0.40039999999999998</v>
      </c>
      <c r="P5860" s="4">
        <v>0.50390000000000001</v>
      </c>
    </row>
    <row r="5861" spans="1:16" x14ac:dyDescent="0.25">
      <c r="A5861" t="s">
        <v>10790</v>
      </c>
      <c r="B5861" s="2">
        <v>0</v>
      </c>
      <c r="E5861" s="4" t="e">
        <v>#N/A</v>
      </c>
      <c r="F5861" s="4">
        <v>0.18</v>
      </c>
      <c r="K5861" s="4">
        <v>0.17</v>
      </c>
      <c r="L5861" s="4">
        <v>0.32090000000000002</v>
      </c>
      <c r="M5861" s="4">
        <v>0.52769999999999995</v>
      </c>
      <c r="N5861" s="4">
        <v>0.48</v>
      </c>
      <c r="O5861" s="4">
        <v>0.40039999999999998</v>
      </c>
      <c r="P5861" s="4">
        <v>0.50390000000000001</v>
      </c>
    </row>
    <row r="5862" spans="1:16" x14ac:dyDescent="0.25">
      <c r="A5862" t="s">
        <v>10791</v>
      </c>
      <c r="B5862" s="2">
        <v>0</v>
      </c>
      <c r="E5862" s="4" t="e">
        <v>#N/A</v>
      </c>
      <c r="F5862" s="4">
        <v>0.18</v>
      </c>
      <c r="K5862" s="4">
        <v>0.17</v>
      </c>
      <c r="L5862" s="4">
        <v>0.32090000000000002</v>
      </c>
      <c r="M5862" s="4">
        <v>0.52769999999999995</v>
      </c>
      <c r="N5862" s="4">
        <v>0.48</v>
      </c>
      <c r="O5862" s="4">
        <v>0.40039999999999998</v>
      </c>
      <c r="P5862" s="4">
        <v>0.50390000000000001</v>
      </c>
    </row>
    <row r="5863" spans="1:16" x14ac:dyDescent="0.25">
      <c r="A5863" t="s">
        <v>10792</v>
      </c>
      <c r="B5863" s="2">
        <v>0</v>
      </c>
      <c r="E5863" s="4" t="e">
        <v>#N/A</v>
      </c>
      <c r="F5863" s="4">
        <v>0.18</v>
      </c>
      <c r="K5863" s="4">
        <v>0.17</v>
      </c>
      <c r="L5863" s="4">
        <v>0.32090000000000002</v>
      </c>
      <c r="M5863" s="4">
        <v>0.52769999999999995</v>
      </c>
      <c r="N5863" s="4">
        <v>0.48</v>
      </c>
      <c r="O5863" s="4">
        <v>0.40039999999999998</v>
      </c>
      <c r="P5863" s="4">
        <v>0.50390000000000001</v>
      </c>
    </row>
    <row r="5864" spans="1:16" x14ac:dyDescent="0.25">
      <c r="A5864" t="s">
        <v>10793</v>
      </c>
      <c r="B5864" s="2">
        <v>0</v>
      </c>
      <c r="E5864" s="4" t="e">
        <v>#N/A</v>
      </c>
      <c r="F5864" s="4">
        <v>0.13300000000000001</v>
      </c>
      <c r="K5864" s="4">
        <v>0.17</v>
      </c>
      <c r="L5864" s="4">
        <v>0.32090000000000002</v>
      </c>
      <c r="M5864" s="4">
        <v>0.52769999999999995</v>
      </c>
      <c r="N5864" s="4">
        <v>0.48</v>
      </c>
      <c r="O5864" s="4">
        <v>0.40039999999999998</v>
      </c>
      <c r="P5864" s="4">
        <v>0.50390000000000001</v>
      </c>
    </row>
    <row r="5865" spans="1:16" x14ac:dyDescent="0.25">
      <c r="A5865" t="s">
        <v>10794</v>
      </c>
      <c r="B5865" s="2">
        <v>0</v>
      </c>
      <c r="E5865" s="4" t="e">
        <v>#N/A</v>
      </c>
      <c r="F5865" s="4">
        <v>0.18</v>
      </c>
      <c r="K5865" s="4">
        <v>0.17</v>
      </c>
      <c r="L5865" s="4">
        <v>0.32090000000000002</v>
      </c>
      <c r="M5865" s="4">
        <v>0.52769999999999995</v>
      </c>
      <c r="N5865" s="4">
        <v>0.48</v>
      </c>
      <c r="O5865" s="4">
        <v>0.40039999999999998</v>
      </c>
      <c r="P5865" s="4">
        <v>0.50390000000000001</v>
      </c>
    </row>
    <row r="5866" spans="1:16" x14ac:dyDescent="0.25">
      <c r="A5866" t="s">
        <v>10795</v>
      </c>
      <c r="B5866" s="2">
        <v>0</v>
      </c>
      <c r="E5866" s="4" t="e">
        <v>#N/A</v>
      </c>
      <c r="F5866" s="4">
        <v>0.18</v>
      </c>
      <c r="K5866" s="4">
        <v>0.17</v>
      </c>
      <c r="L5866" s="4">
        <v>0.32090000000000002</v>
      </c>
      <c r="M5866" s="4">
        <v>0.52769999999999995</v>
      </c>
      <c r="N5866" s="4">
        <v>0.48</v>
      </c>
      <c r="O5866" s="4">
        <v>0.40039999999999998</v>
      </c>
      <c r="P5866" s="4">
        <v>0.50390000000000001</v>
      </c>
    </row>
    <row r="5867" spans="1:16" x14ac:dyDescent="0.25">
      <c r="A5867" t="s">
        <v>10796</v>
      </c>
      <c r="B5867" s="2">
        <v>0</v>
      </c>
      <c r="E5867" s="4" t="e">
        <v>#N/A</v>
      </c>
      <c r="F5867" s="4">
        <v>0.18</v>
      </c>
      <c r="K5867" s="4">
        <v>0.17</v>
      </c>
      <c r="L5867" s="4">
        <v>0.32090000000000002</v>
      </c>
      <c r="M5867" s="4">
        <v>0.52769999999999995</v>
      </c>
      <c r="N5867" s="4">
        <v>0.48</v>
      </c>
      <c r="O5867" s="4">
        <v>0.40039999999999998</v>
      </c>
      <c r="P5867" s="4">
        <v>0.50390000000000001</v>
      </c>
    </row>
    <row r="5868" spans="1:16" x14ac:dyDescent="0.25">
      <c r="A5868" t="s">
        <v>10797</v>
      </c>
      <c r="B5868" s="2">
        <v>0</v>
      </c>
      <c r="E5868" s="4" t="e">
        <v>#N/A</v>
      </c>
      <c r="F5868" s="4">
        <v>0.18</v>
      </c>
      <c r="K5868" s="4">
        <v>0.17</v>
      </c>
      <c r="L5868" s="4">
        <v>0.32090000000000002</v>
      </c>
      <c r="M5868" s="4">
        <v>0.52769999999999995</v>
      </c>
      <c r="N5868" s="4">
        <v>0.48</v>
      </c>
      <c r="O5868" s="4">
        <v>0.40039999999999998</v>
      </c>
      <c r="P5868" s="4">
        <v>0.50390000000000001</v>
      </c>
    </row>
    <row r="5869" spans="1:16" x14ac:dyDescent="0.25">
      <c r="A5869" t="s">
        <v>10798</v>
      </c>
      <c r="B5869" s="2">
        <v>0</v>
      </c>
      <c r="E5869" s="4" t="e">
        <v>#N/A</v>
      </c>
      <c r="F5869" s="4">
        <v>0.18</v>
      </c>
      <c r="K5869" s="4">
        <v>0.17</v>
      </c>
      <c r="L5869" s="4">
        <v>0.32090000000000002</v>
      </c>
      <c r="M5869" s="4">
        <v>0.52769999999999995</v>
      </c>
      <c r="N5869" s="4">
        <v>0.48</v>
      </c>
      <c r="O5869" s="4">
        <v>0.40039999999999998</v>
      </c>
      <c r="P5869" s="4">
        <v>0.50390000000000001</v>
      </c>
    </row>
    <row r="5870" spans="1:16" x14ac:dyDescent="0.25">
      <c r="A5870" t="s">
        <v>10799</v>
      </c>
      <c r="B5870" s="2">
        <v>0</v>
      </c>
      <c r="E5870" s="4" t="e">
        <v>#N/A</v>
      </c>
      <c r="F5870" s="4">
        <v>0.18</v>
      </c>
      <c r="K5870" s="4">
        <v>0.17</v>
      </c>
      <c r="L5870" s="4">
        <v>0.32090000000000002</v>
      </c>
      <c r="M5870" s="4">
        <v>0.52769999999999995</v>
      </c>
      <c r="N5870" s="4">
        <v>0.48</v>
      </c>
      <c r="O5870" s="4">
        <v>0.40039999999999998</v>
      </c>
      <c r="P5870" s="4">
        <v>0.50390000000000001</v>
      </c>
    </row>
    <row r="5871" spans="1:16" x14ac:dyDescent="0.25">
      <c r="A5871" t="s">
        <v>10800</v>
      </c>
      <c r="B5871" s="2">
        <v>0</v>
      </c>
      <c r="E5871" s="4" t="e">
        <v>#N/A</v>
      </c>
      <c r="F5871" s="4">
        <v>0.18</v>
      </c>
      <c r="K5871" s="4">
        <v>0.17</v>
      </c>
      <c r="L5871" s="4">
        <v>0.32090000000000002</v>
      </c>
      <c r="M5871" s="4">
        <v>0.52769999999999995</v>
      </c>
      <c r="N5871" s="4">
        <v>0.48</v>
      </c>
      <c r="O5871" s="4">
        <v>0.40039999999999998</v>
      </c>
      <c r="P5871" s="4">
        <v>0.50390000000000001</v>
      </c>
    </row>
    <row r="5872" spans="1:16" x14ac:dyDescent="0.25">
      <c r="A5872" t="s">
        <v>10801</v>
      </c>
      <c r="B5872" s="2">
        <v>0.1</v>
      </c>
      <c r="E5872" s="4" t="e">
        <v>#N/A</v>
      </c>
      <c r="F5872" s="4">
        <v>0.18</v>
      </c>
      <c r="K5872" s="4">
        <v>0.17</v>
      </c>
      <c r="L5872" s="4">
        <v>0.32090000000000002</v>
      </c>
      <c r="M5872" s="4">
        <v>0.52769999999999995</v>
      </c>
      <c r="N5872" s="4">
        <v>0.48</v>
      </c>
      <c r="O5872" s="4">
        <v>0.40039999999999998</v>
      </c>
      <c r="P5872" s="4">
        <v>0.50390000000000001</v>
      </c>
    </row>
    <row r="5873" spans="1:16" x14ac:dyDescent="0.25">
      <c r="A5873" t="s">
        <v>10802</v>
      </c>
      <c r="B5873" s="2">
        <v>0</v>
      </c>
      <c r="E5873" s="4" t="e">
        <v>#N/A</v>
      </c>
      <c r="F5873" s="4">
        <v>0.18</v>
      </c>
      <c r="K5873" s="4">
        <v>0.17</v>
      </c>
      <c r="L5873" s="4">
        <v>0.32090000000000002</v>
      </c>
      <c r="M5873" s="4">
        <v>0.52769999999999995</v>
      </c>
      <c r="N5873" s="4">
        <v>0.48</v>
      </c>
      <c r="O5873" s="4">
        <v>0.40039999999999998</v>
      </c>
      <c r="P5873" s="4">
        <v>0.50390000000000001</v>
      </c>
    </row>
    <row r="5874" spans="1:16" x14ac:dyDescent="0.25">
      <c r="A5874" t="s">
        <v>10803</v>
      </c>
      <c r="B5874" s="2">
        <v>0</v>
      </c>
      <c r="E5874" s="4" t="e">
        <v>#N/A</v>
      </c>
      <c r="F5874" s="4">
        <v>0.18</v>
      </c>
      <c r="K5874" s="4">
        <v>0.17</v>
      </c>
      <c r="L5874" s="4">
        <v>0.32090000000000002</v>
      </c>
      <c r="M5874" s="4">
        <v>0.52769999999999995</v>
      </c>
      <c r="N5874" s="4">
        <v>0.48</v>
      </c>
      <c r="O5874" s="4">
        <v>0.40039999999999998</v>
      </c>
      <c r="P5874" s="4">
        <v>0.50390000000000001</v>
      </c>
    </row>
    <row r="5875" spans="1:16" x14ac:dyDescent="0.25">
      <c r="A5875" t="s">
        <v>10804</v>
      </c>
      <c r="B5875" s="2">
        <v>0</v>
      </c>
      <c r="E5875" s="4" t="e">
        <v>#N/A</v>
      </c>
      <c r="F5875" s="4">
        <v>0.18</v>
      </c>
      <c r="K5875" s="4">
        <v>0.17</v>
      </c>
      <c r="L5875" s="4">
        <v>0.32090000000000002</v>
      </c>
      <c r="M5875" s="4">
        <v>0.52769999999999995</v>
      </c>
      <c r="N5875" s="4">
        <v>0.48</v>
      </c>
      <c r="O5875" s="4">
        <v>0.40039999999999998</v>
      </c>
      <c r="P5875" s="4">
        <v>0.50390000000000001</v>
      </c>
    </row>
    <row r="5876" spans="1:16" x14ac:dyDescent="0.25">
      <c r="A5876" t="s">
        <v>10805</v>
      </c>
      <c r="B5876" s="2">
        <v>0</v>
      </c>
      <c r="E5876" s="4" t="e">
        <v>#N/A</v>
      </c>
      <c r="F5876" s="4">
        <v>0.18</v>
      </c>
      <c r="K5876" s="4">
        <v>0.17</v>
      </c>
      <c r="L5876" s="4">
        <v>0.32090000000000002</v>
      </c>
      <c r="M5876" s="4">
        <v>0.52769999999999995</v>
      </c>
      <c r="N5876" s="4">
        <v>0.48</v>
      </c>
      <c r="O5876" s="4">
        <v>0.40039999999999998</v>
      </c>
      <c r="P5876" s="4">
        <v>0.50390000000000001</v>
      </c>
    </row>
    <row r="5877" spans="1:16" x14ac:dyDescent="0.25">
      <c r="A5877" t="s">
        <v>10806</v>
      </c>
      <c r="B5877" s="2">
        <v>0</v>
      </c>
      <c r="E5877" s="4" t="e">
        <v>#N/A</v>
      </c>
      <c r="F5877" s="4">
        <v>0.18</v>
      </c>
      <c r="K5877" s="4">
        <v>0.17</v>
      </c>
      <c r="L5877" s="4">
        <v>0.32090000000000002</v>
      </c>
      <c r="M5877" s="4">
        <v>0.52769999999999995</v>
      </c>
      <c r="N5877" s="4">
        <v>0.48</v>
      </c>
      <c r="O5877" s="4">
        <v>0.40039999999999998</v>
      </c>
      <c r="P5877" s="4">
        <v>0.50390000000000001</v>
      </c>
    </row>
    <row r="5878" spans="1:16" x14ac:dyDescent="0.25">
      <c r="A5878" t="s">
        <v>10807</v>
      </c>
      <c r="B5878" s="2">
        <v>0</v>
      </c>
      <c r="E5878" s="4" t="e">
        <v>#N/A</v>
      </c>
      <c r="F5878" s="4">
        <v>0.18</v>
      </c>
      <c r="K5878" s="4">
        <v>0.17</v>
      </c>
      <c r="L5878" s="4">
        <v>0.32090000000000002</v>
      </c>
      <c r="M5878" s="4">
        <v>0.52769999999999995</v>
      </c>
      <c r="N5878" s="4">
        <v>0.48</v>
      </c>
      <c r="O5878" s="4">
        <v>0.40039999999999998</v>
      </c>
      <c r="P5878" s="4">
        <v>0.50390000000000001</v>
      </c>
    </row>
    <row r="5879" spans="1:16" x14ac:dyDescent="0.25">
      <c r="A5879" t="s">
        <v>10808</v>
      </c>
      <c r="B5879" s="2">
        <v>0</v>
      </c>
      <c r="E5879" s="4" t="e">
        <v>#N/A</v>
      </c>
      <c r="F5879" s="4">
        <v>0.18</v>
      </c>
      <c r="K5879" s="4">
        <v>0.17</v>
      </c>
      <c r="L5879" s="4">
        <v>0.32090000000000002</v>
      </c>
      <c r="M5879" s="4">
        <v>0.52769999999999995</v>
      </c>
      <c r="N5879" s="4">
        <v>0.48</v>
      </c>
      <c r="O5879" s="4">
        <v>0.40039999999999998</v>
      </c>
      <c r="P5879" s="4">
        <v>0.50390000000000001</v>
      </c>
    </row>
    <row r="5880" spans="1:16" x14ac:dyDescent="0.25">
      <c r="A5880" t="s">
        <v>10809</v>
      </c>
      <c r="B5880" s="2">
        <v>0</v>
      </c>
      <c r="E5880" s="4" t="e">
        <v>#N/A</v>
      </c>
      <c r="F5880" s="4">
        <v>0.18</v>
      </c>
      <c r="K5880" s="4">
        <v>0.17</v>
      </c>
      <c r="L5880" s="4">
        <v>0.32090000000000002</v>
      </c>
      <c r="M5880" s="4">
        <v>0.52769999999999995</v>
      </c>
      <c r="N5880" s="4">
        <v>0.48</v>
      </c>
      <c r="O5880" s="4">
        <v>0.40039999999999998</v>
      </c>
      <c r="P5880" s="4">
        <v>0.50390000000000001</v>
      </c>
    </row>
    <row r="5881" spans="1:16" x14ac:dyDescent="0.25">
      <c r="A5881" t="s">
        <v>10810</v>
      </c>
      <c r="B5881" s="2">
        <v>0.2</v>
      </c>
      <c r="E5881" s="4" t="e">
        <v>#N/A</v>
      </c>
      <c r="F5881" s="4">
        <v>0.18</v>
      </c>
      <c r="K5881" s="4">
        <v>0.17</v>
      </c>
      <c r="L5881" s="4">
        <v>0.32090000000000002</v>
      </c>
      <c r="M5881" s="4">
        <v>0.52769999999999995</v>
      </c>
      <c r="N5881" s="4">
        <v>0.48</v>
      </c>
      <c r="O5881" s="4">
        <v>0.40039999999999998</v>
      </c>
      <c r="P5881" s="4">
        <v>0.50390000000000001</v>
      </c>
    </row>
    <row r="5882" spans="1:16" x14ac:dyDescent="0.25">
      <c r="A5882" t="s">
        <v>10811</v>
      </c>
      <c r="B5882" s="2">
        <v>0.2</v>
      </c>
      <c r="E5882" s="4" t="e">
        <v>#N/A</v>
      </c>
      <c r="F5882" s="4">
        <v>0.18</v>
      </c>
      <c r="K5882" s="4">
        <v>0.17</v>
      </c>
      <c r="L5882" s="4">
        <v>0.32090000000000002</v>
      </c>
      <c r="M5882" s="4">
        <v>0.52769999999999995</v>
      </c>
      <c r="N5882" s="4">
        <v>0.48</v>
      </c>
      <c r="O5882" s="4">
        <v>0.40039999999999998</v>
      </c>
      <c r="P5882" s="4">
        <v>0.50390000000000001</v>
      </c>
    </row>
    <row r="5883" spans="1:16" x14ac:dyDescent="0.25">
      <c r="A5883" t="s">
        <v>10812</v>
      </c>
      <c r="B5883" s="2">
        <v>0.2</v>
      </c>
      <c r="E5883" s="4" t="e">
        <v>#N/A</v>
      </c>
      <c r="F5883" s="4">
        <v>0.18</v>
      </c>
      <c r="K5883" s="4">
        <v>0.17</v>
      </c>
      <c r="L5883" s="4">
        <v>0.32090000000000002</v>
      </c>
      <c r="M5883" s="4">
        <v>0.52769999999999995</v>
      </c>
      <c r="N5883" s="4">
        <v>0.48</v>
      </c>
      <c r="O5883" s="4">
        <v>0.40039999999999998</v>
      </c>
      <c r="P5883" s="4">
        <v>0.50390000000000001</v>
      </c>
    </row>
    <row r="5884" spans="1:16" x14ac:dyDescent="0.25">
      <c r="A5884" t="s">
        <v>10813</v>
      </c>
      <c r="B5884" s="2">
        <v>0.2</v>
      </c>
      <c r="E5884" s="4" t="e">
        <v>#N/A</v>
      </c>
      <c r="F5884" s="4">
        <v>0.18</v>
      </c>
      <c r="K5884" s="4">
        <v>0.17</v>
      </c>
      <c r="L5884" s="4">
        <v>0.32090000000000002</v>
      </c>
      <c r="M5884" s="4">
        <v>0.52769999999999995</v>
      </c>
      <c r="N5884" s="4">
        <v>0.48</v>
      </c>
      <c r="O5884" s="4">
        <v>0.40039999999999998</v>
      </c>
      <c r="P5884" s="4">
        <v>0.50390000000000001</v>
      </c>
    </row>
    <row r="5885" spans="1:16" x14ac:dyDescent="0.25">
      <c r="A5885" t="s">
        <v>10814</v>
      </c>
      <c r="B5885" s="2">
        <v>0.2</v>
      </c>
      <c r="E5885" s="4" t="e">
        <v>#N/A</v>
      </c>
      <c r="F5885" s="4">
        <v>0.18</v>
      </c>
      <c r="K5885" s="4">
        <v>0.17</v>
      </c>
      <c r="L5885" s="4">
        <v>0.32090000000000002</v>
      </c>
      <c r="M5885" s="4">
        <v>0.52769999999999995</v>
      </c>
      <c r="N5885" s="4">
        <v>0.48</v>
      </c>
      <c r="O5885" s="4">
        <v>0.40039999999999998</v>
      </c>
      <c r="P5885" s="4">
        <v>0.50390000000000001</v>
      </c>
    </row>
    <row r="5886" spans="1:16" x14ac:dyDescent="0.25">
      <c r="A5886" t="s">
        <v>10815</v>
      </c>
      <c r="B5886" s="2">
        <v>0.2</v>
      </c>
      <c r="E5886" s="4" t="e">
        <v>#N/A</v>
      </c>
      <c r="F5886" s="4">
        <v>0.18</v>
      </c>
      <c r="K5886" s="4">
        <v>0.17</v>
      </c>
      <c r="L5886" s="4">
        <v>0.32090000000000002</v>
      </c>
      <c r="M5886" s="4">
        <v>0.52769999999999995</v>
      </c>
      <c r="N5886" s="4">
        <v>0.48</v>
      </c>
      <c r="O5886" s="4">
        <v>0.40039999999999998</v>
      </c>
      <c r="P5886" s="4">
        <v>0.50390000000000001</v>
      </c>
    </row>
    <row r="5887" spans="1:16" x14ac:dyDescent="0.25">
      <c r="A5887" t="s">
        <v>10816</v>
      </c>
      <c r="B5887" s="2">
        <v>0.2</v>
      </c>
      <c r="E5887" s="4" t="e">
        <v>#N/A</v>
      </c>
      <c r="F5887" s="4">
        <v>0.18</v>
      </c>
      <c r="K5887" s="4">
        <v>0.17</v>
      </c>
      <c r="L5887" s="4">
        <v>0.32090000000000002</v>
      </c>
      <c r="M5887" s="4">
        <v>0.52769999999999995</v>
      </c>
      <c r="N5887" s="4">
        <v>0.48</v>
      </c>
      <c r="O5887" s="4">
        <v>0.40039999999999998</v>
      </c>
      <c r="P5887" s="4">
        <v>0.50390000000000001</v>
      </c>
    </row>
    <row r="5888" spans="1:16" x14ac:dyDescent="0.25">
      <c r="A5888" t="s">
        <v>10817</v>
      </c>
      <c r="B5888" s="2">
        <v>0.2</v>
      </c>
      <c r="E5888" s="4" t="e">
        <v>#N/A</v>
      </c>
      <c r="F5888" s="4">
        <v>0.18</v>
      </c>
      <c r="K5888" s="4">
        <v>0.17</v>
      </c>
      <c r="L5888" s="4">
        <v>0.32090000000000002</v>
      </c>
      <c r="M5888" s="4">
        <v>0.52769999999999995</v>
      </c>
      <c r="N5888" s="4">
        <v>0.48</v>
      </c>
      <c r="O5888" s="4">
        <v>0.40039999999999998</v>
      </c>
      <c r="P5888" s="4">
        <v>0.50390000000000001</v>
      </c>
    </row>
    <row r="5889" spans="1:16" x14ac:dyDescent="0.25">
      <c r="A5889" t="s">
        <v>10818</v>
      </c>
      <c r="B5889" s="2">
        <v>0.2</v>
      </c>
      <c r="E5889" s="4" t="e">
        <v>#N/A</v>
      </c>
      <c r="F5889" s="4">
        <v>0.18</v>
      </c>
      <c r="K5889" s="4">
        <v>0.17</v>
      </c>
      <c r="L5889" s="4">
        <v>0.32090000000000002</v>
      </c>
      <c r="M5889" s="4">
        <v>0.52769999999999995</v>
      </c>
      <c r="N5889" s="4">
        <v>0.48</v>
      </c>
      <c r="O5889" s="4">
        <v>0.40039999999999998</v>
      </c>
      <c r="P5889" s="4">
        <v>0.50390000000000001</v>
      </c>
    </row>
    <row r="5890" spans="1:16" x14ac:dyDescent="0.25">
      <c r="A5890" t="s">
        <v>10819</v>
      </c>
      <c r="B5890" s="2">
        <v>0.2</v>
      </c>
      <c r="E5890" s="4" t="e">
        <v>#N/A</v>
      </c>
      <c r="F5890" s="4">
        <v>0.18</v>
      </c>
      <c r="K5890" s="4">
        <v>0.17</v>
      </c>
      <c r="L5890" s="4">
        <v>0.32090000000000002</v>
      </c>
      <c r="M5890" s="4">
        <v>0.52769999999999995</v>
      </c>
      <c r="N5890" s="4">
        <v>0.48</v>
      </c>
      <c r="O5890" s="4">
        <v>0.40039999999999998</v>
      </c>
      <c r="P5890" s="4">
        <v>0.50390000000000001</v>
      </c>
    </row>
    <row r="5891" spans="1:16" x14ac:dyDescent="0.25">
      <c r="A5891" t="s">
        <v>10820</v>
      </c>
      <c r="B5891" s="2">
        <v>0</v>
      </c>
      <c r="E5891" s="4" t="e">
        <v>#N/A</v>
      </c>
      <c r="F5891" s="4">
        <v>0.18</v>
      </c>
      <c r="K5891" s="4">
        <v>0.17</v>
      </c>
      <c r="L5891" s="4">
        <v>0.32090000000000002</v>
      </c>
      <c r="M5891" s="4">
        <v>0.52769999999999995</v>
      </c>
      <c r="N5891" s="4">
        <v>0.48</v>
      </c>
      <c r="O5891" s="4">
        <v>0.40039999999999998</v>
      </c>
      <c r="P5891" s="4">
        <v>0.50390000000000001</v>
      </c>
    </row>
    <row r="5892" spans="1:16" x14ac:dyDescent="0.25">
      <c r="A5892" t="s">
        <v>10821</v>
      </c>
      <c r="B5892" s="2">
        <v>0</v>
      </c>
      <c r="E5892" s="4" t="e">
        <v>#N/A</v>
      </c>
      <c r="F5892" s="4">
        <v>0.18</v>
      </c>
      <c r="K5892" s="4">
        <v>0.17</v>
      </c>
      <c r="L5892" s="4">
        <v>0.32090000000000002</v>
      </c>
      <c r="M5892" s="4">
        <v>0.52769999999999995</v>
      </c>
      <c r="N5892" s="4">
        <v>0.48</v>
      </c>
      <c r="O5892" s="4">
        <v>0.40039999999999998</v>
      </c>
      <c r="P5892" s="4">
        <v>0.50390000000000001</v>
      </c>
    </row>
    <row r="5893" spans="1:16" x14ac:dyDescent="0.25">
      <c r="A5893" t="s">
        <v>10822</v>
      </c>
      <c r="B5893" s="2">
        <v>0</v>
      </c>
      <c r="E5893" s="4" t="e">
        <v>#N/A</v>
      </c>
      <c r="F5893" s="4">
        <v>0.18</v>
      </c>
      <c r="K5893" s="4">
        <v>0.17</v>
      </c>
      <c r="L5893" s="4">
        <v>0.32090000000000002</v>
      </c>
      <c r="M5893" s="4">
        <v>0.52769999999999995</v>
      </c>
      <c r="N5893" s="4">
        <v>0.48</v>
      </c>
      <c r="O5893" s="4">
        <v>0.40039999999999998</v>
      </c>
      <c r="P5893" s="4">
        <v>0.50390000000000001</v>
      </c>
    </row>
    <row r="5894" spans="1:16" x14ac:dyDescent="0.25">
      <c r="A5894" t="s">
        <v>10823</v>
      </c>
      <c r="B5894" s="2">
        <v>0</v>
      </c>
      <c r="E5894" s="4" t="e">
        <v>#N/A</v>
      </c>
      <c r="F5894" s="4">
        <v>0.18</v>
      </c>
      <c r="K5894" s="4">
        <v>0.17</v>
      </c>
      <c r="L5894" s="4">
        <v>0.32090000000000002</v>
      </c>
      <c r="M5894" s="4">
        <v>0.52769999999999995</v>
      </c>
      <c r="N5894" s="4">
        <v>0.48</v>
      </c>
      <c r="O5894" s="4">
        <v>0.40039999999999998</v>
      </c>
      <c r="P5894" s="4">
        <v>0.50390000000000001</v>
      </c>
    </row>
    <row r="5895" spans="1:16" x14ac:dyDescent="0.25">
      <c r="A5895" t="s">
        <v>10824</v>
      </c>
      <c r="B5895" s="2">
        <v>0</v>
      </c>
      <c r="E5895" s="4" t="e">
        <v>#N/A</v>
      </c>
      <c r="F5895" s="4">
        <v>0.18</v>
      </c>
      <c r="K5895" s="4">
        <v>0.17</v>
      </c>
      <c r="L5895" s="4">
        <v>0.32090000000000002</v>
      </c>
      <c r="M5895" s="4">
        <v>0.52769999999999995</v>
      </c>
      <c r="N5895" s="4">
        <v>0.48</v>
      </c>
      <c r="O5895" s="4">
        <v>0.40039999999999998</v>
      </c>
      <c r="P5895" s="4">
        <v>0.50390000000000001</v>
      </c>
    </row>
    <row r="5896" spans="1:16" x14ac:dyDescent="0.25">
      <c r="A5896" t="s">
        <v>10825</v>
      </c>
      <c r="B5896" s="2">
        <v>0.2</v>
      </c>
      <c r="E5896" s="4" t="e">
        <v>#N/A</v>
      </c>
      <c r="F5896" s="4">
        <v>0.18</v>
      </c>
      <c r="K5896" s="4">
        <v>0.17</v>
      </c>
      <c r="L5896" s="4">
        <v>0.32090000000000002</v>
      </c>
      <c r="M5896" s="4">
        <v>0.52769999999999995</v>
      </c>
      <c r="N5896" s="4">
        <v>0.48</v>
      </c>
      <c r="O5896" s="4">
        <v>0.40039999999999998</v>
      </c>
      <c r="P5896" s="4">
        <v>0.50390000000000001</v>
      </c>
    </row>
    <row r="5897" spans="1:16" x14ac:dyDescent="0.25">
      <c r="A5897" t="s">
        <v>10826</v>
      </c>
      <c r="B5897" s="2">
        <v>0.2</v>
      </c>
      <c r="E5897" s="4" t="e">
        <v>#N/A</v>
      </c>
      <c r="F5897" s="4">
        <v>0.18</v>
      </c>
      <c r="K5897" s="4">
        <v>0.17</v>
      </c>
      <c r="L5897" s="4">
        <v>0.32090000000000002</v>
      </c>
      <c r="M5897" s="4">
        <v>0.52769999999999995</v>
      </c>
      <c r="N5897" s="4">
        <v>0.48</v>
      </c>
      <c r="O5897" s="4">
        <v>0.40039999999999998</v>
      </c>
      <c r="P5897" s="4">
        <v>0.50390000000000001</v>
      </c>
    </row>
    <row r="5898" spans="1:16" x14ac:dyDescent="0.25">
      <c r="A5898" t="s">
        <v>10827</v>
      </c>
      <c r="B5898" s="2">
        <v>0.2</v>
      </c>
      <c r="E5898" s="4" t="e">
        <v>#N/A</v>
      </c>
      <c r="F5898" s="4">
        <v>0.18</v>
      </c>
      <c r="K5898" s="4">
        <v>0.17</v>
      </c>
      <c r="L5898" s="4">
        <v>0.32090000000000002</v>
      </c>
      <c r="M5898" s="4">
        <v>0.52769999999999995</v>
      </c>
      <c r="N5898" s="4">
        <v>0.48</v>
      </c>
      <c r="O5898" s="4">
        <v>0.40039999999999998</v>
      </c>
      <c r="P5898" s="4">
        <v>0.50390000000000001</v>
      </c>
    </row>
    <row r="5899" spans="1:16" x14ac:dyDescent="0.25">
      <c r="A5899" t="s">
        <v>10828</v>
      </c>
      <c r="B5899" s="2">
        <v>0.2</v>
      </c>
      <c r="E5899" s="4" t="e">
        <v>#N/A</v>
      </c>
      <c r="F5899" s="4">
        <v>0.18</v>
      </c>
      <c r="K5899" s="4">
        <v>0.17</v>
      </c>
      <c r="L5899" s="4">
        <v>0.32090000000000002</v>
      </c>
      <c r="M5899" s="4">
        <v>0.52769999999999995</v>
      </c>
      <c r="N5899" s="4">
        <v>0.48</v>
      </c>
      <c r="O5899" s="4">
        <v>0.40039999999999998</v>
      </c>
      <c r="P5899" s="4">
        <v>0.50390000000000001</v>
      </c>
    </row>
    <row r="5900" spans="1:16" x14ac:dyDescent="0.25">
      <c r="A5900" t="s">
        <v>10829</v>
      </c>
      <c r="B5900" s="2">
        <v>0.2</v>
      </c>
      <c r="E5900" s="4" t="e">
        <v>#N/A</v>
      </c>
      <c r="F5900" s="4">
        <v>0.18</v>
      </c>
      <c r="K5900" s="4">
        <v>0.17</v>
      </c>
      <c r="L5900" s="4">
        <v>0.32090000000000002</v>
      </c>
      <c r="M5900" s="4">
        <v>0.52769999999999995</v>
      </c>
      <c r="N5900" s="4">
        <v>0.48</v>
      </c>
      <c r="O5900" s="4">
        <v>0.40039999999999998</v>
      </c>
      <c r="P5900" s="4">
        <v>0.50390000000000001</v>
      </c>
    </row>
    <row r="5901" spans="1:16" x14ac:dyDescent="0.25">
      <c r="A5901" t="s">
        <v>10830</v>
      </c>
      <c r="B5901" s="2">
        <v>0.2</v>
      </c>
      <c r="E5901" s="4" t="e">
        <v>#N/A</v>
      </c>
      <c r="F5901" s="4">
        <v>0.18</v>
      </c>
      <c r="K5901" s="4">
        <v>0.17</v>
      </c>
      <c r="L5901" s="4">
        <v>0.32090000000000002</v>
      </c>
      <c r="M5901" s="4">
        <v>0.52769999999999995</v>
      </c>
      <c r="N5901" s="4">
        <v>0.48</v>
      </c>
      <c r="O5901" s="4">
        <v>0.40039999999999998</v>
      </c>
      <c r="P5901" s="4">
        <v>0.50390000000000001</v>
      </c>
    </row>
    <row r="5902" spans="1:16" x14ac:dyDescent="0.25">
      <c r="A5902" t="s">
        <v>10831</v>
      </c>
      <c r="B5902" s="2">
        <v>0.4</v>
      </c>
      <c r="E5902" s="4" t="e">
        <v>#N/A</v>
      </c>
      <c r="F5902" s="4">
        <v>0.18</v>
      </c>
      <c r="K5902" s="4">
        <v>0.17</v>
      </c>
      <c r="L5902" s="4">
        <v>0.32090000000000002</v>
      </c>
      <c r="M5902" s="4">
        <v>0.52769999999999995</v>
      </c>
      <c r="N5902" s="4">
        <v>0.48</v>
      </c>
      <c r="O5902" s="4">
        <v>0.40039999999999998</v>
      </c>
      <c r="P5902" s="4">
        <v>0.50390000000000001</v>
      </c>
    </row>
    <row r="5903" spans="1:16" x14ac:dyDescent="0.25">
      <c r="A5903" t="s">
        <v>10832</v>
      </c>
      <c r="B5903" s="2">
        <v>0.4</v>
      </c>
      <c r="E5903" s="4" t="e">
        <v>#N/A</v>
      </c>
      <c r="F5903" s="4">
        <v>0.18</v>
      </c>
      <c r="K5903" s="4">
        <v>0.17</v>
      </c>
      <c r="L5903" s="4">
        <v>0.32090000000000002</v>
      </c>
      <c r="M5903" s="4">
        <v>0.52769999999999995</v>
      </c>
      <c r="N5903" s="4">
        <v>0.48</v>
      </c>
      <c r="O5903" s="4">
        <v>0.40039999999999998</v>
      </c>
      <c r="P5903" s="4">
        <v>0.50390000000000001</v>
      </c>
    </row>
    <row r="5904" spans="1:16" x14ac:dyDescent="0.25">
      <c r="A5904" t="s">
        <v>10833</v>
      </c>
      <c r="B5904" s="2">
        <v>0.4</v>
      </c>
      <c r="D5904" t="s">
        <v>10860</v>
      </c>
      <c r="E5904" s="4" t="e">
        <v>#N/A</v>
      </c>
      <c r="F5904" s="4">
        <v>0.18</v>
      </c>
      <c r="G5904" s="4">
        <v>0.71479999999999999</v>
      </c>
      <c r="H5904" s="4">
        <v>0.84030000000000005</v>
      </c>
      <c r="I5904" s="4">
        <v>1.0076000000000001</v>
      </c>
      <c r="K5904" s="4">
        <v>0.17</v>
      </c>
      <c r="L5904" s="4">
        <v>0.32090000000000002</v>
      </c>
      <c r="M5904" s="4">
        <v>0.52769999999999995</v>
      </c>
      <c r="N5904" s="4">
        <v>0.48</v>
      </c>
      <c r="O5904" s="4">
        <v>0.40039999999999998</v>
      </c>
      <c r="P5904" s="4">
        <v>0.50390000000000001</v>
      </c>
    </row>
    <row r="5905" spans="1:16" x14ac:dyDescent="0.25">
      <c r="A5905" t="s">
        <v>10834</v>
      </c>
      <c r="B5905" s="2">
        <v>0.4</v>
      </c>
      <c r="E5905" s="4" t="e">
        <v>#N/A</v>
      </c>
      <c r="F5905" s="4">
        <v>0.18</v>
      </c>
      <c r="K5905" s="4">
        <v>0.17</v>
      </c>
      <c r="L5905" s="4">
        <v>0.32090000000000002</v>
      </c>
      <c r="M5905" s="4">
        <v>0.52769999999999995</v>
      </c>
      <c r="N5905" s="4">
        <v>0.48</v>
      </c>
      <c r="O5905" s="4">
        <v>0.40039999999999998</v>
      </c>
      <c r="P5905" s="4">
        <v>0.50390000000000001</v>
      </c>
    </row>
    <row r="5906" spans="1:16" x14ac:dyDescent="0.25">
      <c r="A5906" t="s">
        <v>10835</v>
      </c>
      <c r="B5906" s="2">
        <v>0.3</v>
      </c>
      <c r="E5906" s="4" t="e">
        <v>#N/A</v>
      </c>
      <c r="F5906" s="4">
        <v>0.25</v>
      </c>
      <c r="K5906" s="4">
        <v>0.17</v>
      </c>
      <c r="L5906" s="4">
        <v>0.32090000000000002</v>
      </c>
      <c r="M5906" s="4">
        <v>0.52769999999999995</v>
      </c>
      <c r="N5906" s="4">
        <v>0.48</v>
      </c>
      <c r="O5906" s="4">
        <v>0.40039999999999998</v>
      </c>
      <c r="P5906" s="4">
        <v>0.50390000000000001</v>
      </c>
    </row>
    <row r="5907" spans="1:16" x14ac:dyDescent="0.25">
      <c r="A5907" t="s">
        <v>10836</v>
      </c>
      <c r="B5907" s="2">
        <v>0.15</v>
      </c>
      <c r="E5907" s="4" t="e">
        <v>#N/A</v>
      </c>
      <c r="F5907" s="4">
        <v>0.18</v>
      </c>
      <c r="K5907" s="4">
        <v>0.17</v>
      </c>
      <c r="L5907" s="4">
        <v>0.32090000000000002</v>
      </c>
      <c r="M5907" s="4">
        <v>0.52769999999999995</v>
      </c>
      <c r="N5907" s="4">
        <v>0.48</v>
      </c>
      <c r="O5907" s="4">
        <v>0.40039999999999998</v>
      </c>
      <c r="P5907" s="4">
        <v>0.50390000000000001</v>
      </c>
    </row>
    <row r="5908" spans="1:16" x14ac:dyDescent="0.25">
      <c r="A5908" t="s">
        <v>10837</v>
      </c>
      <c r="B5908" s="2">
        <v>0.15</v>
      </c>
      <c r="E5908" s="4" t="e">
        <v>#N/A</v>
      </c>
      <c r="F5908" s="4">
        <v>0.18</v>
      </c>
      <c r="K5908" s="4">
        <v>0.17</v>
      </c>
      <c r="L5908" s="4">
        <v>0.32090000000000002</v>
      </c>
      <c r="M5908" s="4">
        <v>0.52769999999999995</v>
      </c>
      <c r="N5908" s="4">
        <v>0.48</v>
      </c>
      <c r="O5908" s="4">
        <v>0.40039999999999998</v>
      </c>
      <c r="P5908" s="4">
        <v>0.50390000000000001</v>
      </c>
    </row>
    <row r="5909" spans="1:16" x14ac:dyDescent="0.25">
      <c r="A5909" t="s">
        <v>10838</v>
      </c>
      <c r="B5909" s="2">
        <v>0.15</v>
      </c>
      <c r="E5909" s="4" t="e">
        <v>#N/A</v>
      </c>
      <c r="F5909" s="4">
        <v>0.18</v>
      </c>
      <c r="K5909" s="4">
        <v>0.17</v>
      </c>
      <c r="L5909" s="4">
        <v>0.32090000000000002</v>
      </c>
      <c r="M5909" s="4">
        <v>0.52769999999999995</v>
      </c>
      <c r="N5909" s="4">
        <v>0.48</v>
      </c>
      <c r="O5909" s="4">
        <v>0.40039999999999998</v>
      </c>
      <c r="P5909" s="4">
        <v>0.50390000000000001</v>
      </c>
    </row>
    <row r="5910" spans="1:16" x14ac:dyDescent="0.25">
      <c r="A5910" t="s">
        <v>10839</v>
      </c>
      <c r="B5910" s="2">
        <v>0.2</v>
      </c>
      <c r="E5910" s="4" t="e">
        <v>#N/A</v>
      </c>
      <c r="F5910" s="4">
        <v>0.18</v>
      </c>
      <c r="K5910" s="4">
        <v>0.17</v>
      </c>
      <c r="L5910" s="4">
        <v>0.32090000000000002</v>
      </c>
      <c r="M5910" s="4">
        <v>0.52769999999999995</v>
      </c>
      <c r="N5910" s="4">
        <v>0.48</v>
      </c>
      <c r="O5910" s="4">
        <v>0.40039999999999998</v>
      </c>
      <c r="P5910" s="4">
        <v>0.50390000000000001</v>
      </c>
    </row>
    <row r="5911" spans="1:16" x14ac:dyDescent="0.25">
      <c r="A5911" t="s">
        <v>10840</v>
      </c>
      <c r="B5911" s="2">
        <v>0</v>
      </c>
      <c r="E5911" s="4" t="e">
        <v>#N/A</v>
      </c>
      <c r="F5911" s="4">
        <v>0.18</v>
      </c>
      <c r="K5911" s="4">
        <v>0.17</v>
      </c>
      <c r="L5911" s="4">
        <v>0.32090000000000002</v>
      </c>
      <c r="M5911" s="4">
        <v>0.52769999999999995</v>
      </c>
      <c r="N5911" s="4">
        <v>0.48</v>
      </c>
      <c r="O5911" s="4">
        <v>0.40039999999999998</v>
      </c>
      <c r="P5911" s="4">
        <v>0.50390000000000001</v>
      </c>
    </row>
    <row r="5912" spans="1:16" x14ac:dyDescent="0.25">
      <c r="A5912" t="s">
        <v>10841</v>
      </c>
      <c r="B5912" s="2">
        <v>0.15</v>
      </c>
      <c r="E5912" s="4" t="e">
        <v>#N/A</v>
      </c>
      <c r="F5912" s="4">
        <v>0.18</v>
      </c>
      <c r="K5912" s="4">
        <v>0.17</v>
      </c>
      <c r="L5912" s="4">
        <v>0.32090000000000002</v>
      </c>
      <c r="M5912" s="4">
        <v>0.52769999999999995</v>
      </c>
      <c r="N5912" s="4">
        <v>0.48</v>
      </c>
      <c r="O5912" s="4">
        <v>0.40039999999999998</v>
      </c>
      <c r="P5912" s="4">
        <v>0.50390000000000001</v>
      </c>
    </row>
    <row r="5913" spans="1:16" x14ac:dyDescent="0.25">
      <c r="A5913" t="s">
        <v>10842</v>
      </c>
      <c r="B5913" s="2">
        <v>0.15</v>
      </c>
      <c r="E5913" s="4" t="e">
        <v>#N/A</v>
      </c>
      <c r="F5913" s="4">
        <v>0.18</v>
      </c>
      <c r="K5913" s="4">
        <v>0.17</v>
      </c>
      <c r="L5913" s="4">
        <v>0.32090000000000002</v>
      </c>
      <c r="M5913" s="4">
        <v>0.52769999999999995</v>
      </c>
      <c r="N5913" s="4">
        <v>0.48</v>
      </c>
      <c r="O5913" s="4">
        <v>0.40039999999999998</v>
      </c>
      <c r="P5913" s="4">
        <v>0.50390000000000001</v>
      </c>
    </row>
    <row r="5914" spans="1:16" x14ac:dyDescent="0.25">
      <c r="A5914" t="s">
        <v>10843</v>
      </c>
      <c r="B5914" s="2">
        <v>0.18</v>
      </c>
      <c r="E5914" s="4" t="e">
        <v>#N/A</v>
      </c>
      <c r="F5914" s="4">
        <v>0.18</v>
      </c>
      <c r="K5914" s="4">
        <v>0.17</v>
      </c>
      <c r="L5914" s="4">
        <v>0.32090000000000002</v>
      </c>
      <c r="M5914" s="4">
        <v>0.52769999999999995</v>
      </c>
      <c r="N5914" s="4">
        <v>0.48</v>
      </c>
      <c r="O5914" s="4">
        <v>0.40039999999999998</v>
      </c>
      <c r="P5914" s="4">
        <v>0.50390000000000001</v>
      </c>
    </row>
    <row r="5915" spans="1:16" x14ac:dyDescent="0.25">
      <c r="A5915" t="s">
        <v>10844</v>
      </c>
      <c r="B5915" s="2">
        <v>0</v>
      </c>
      <c r="E5915" s="4" t="e">
        <v>#N/A</v>
      </c>
      <c r="F5915" s="4">
        <v>0.18</v>
      </c>
      <c r="K5915" s="4">
        <v>0.17</v>
      </c>
      <c r="L5915" s="4">
        <v>0.32090000000000002</v>
      </c>
      <c r="M5915" s="4">
        <v>0.52769999999999995</v>
      </c>
      <c r="N5915" s="4">
        <v>0.48</v>
      </c>
      <c r="O5915" s="4">
        <v>0.40039999999999998</v>
      </c>
      <c r="P5915" s="4">
        <v>0.50390000000000001</v>
      </c>
    </row>
    <row r="5916" spans="1:16" x14ac:dyDescent="0.25">
      <c r="A5916" t="s">
        <v>10845</v>
      </c>
      <c r="B5916" s="2">
        <v>0.05</v>
      </c>
      <c r="E5916" s="4" t="e">
        <v>#N/A</v>
      </c>
      <c r="F5916" s="4">
        <v>0.18</v>
      </c>
      <c r="K5916" s="4">
        <v>0.17</v>
      </c>
      <c r="L5916" s="4">
        <v>0.32090000000000002</v>
      </c>
      <c r="M5916" s="4">
        <v>0.52769999999999995</v>
      </c>
      <c r="N5916" s="4">
        <v>0.48</v>
      </c>
      <c r="O5916" s="4">
        <v>0.40039999999999998</v>
      </c>
      <c r="P5916" s="4">
        <v>0.50390000000000001</v>
      </c>
    </row>
    <row r="5917" spans="1:16" x14ac:dyDescent="0.25">
      <c r="A5917" t="s">
        <v>10846</v>
      </c>
      <c r="B5917" s="2">
        <v>0.15</v>
      </c>
      <c r="E5917" s="4" t="e">
        <v>#N/A</v>
      </c>
      <c r="F5917" s="4">
        <v>0.18</v>
      </c>
      <c r="K5917" s="4">
        <v>0.17</v>
      </c>
      <c r="L5917" s="4">
        <v>0.32090000000000002</v>
      </c>
      <c r="M5917" s="4">
        <v>0.52769999999999995</v>
      </c>
      <c r="N5917" s="4">
        <v>0.48</v>
      </c>
      <c r="O5917" s="4">
        <v>0.40039999999999998</v>
      </c>
      <c r="P5917" s="4">
        <v>0.50390000000000001</v>
      </c>
    </row>
    <row r="5918" spans="1:16" x14ac:dyDescent="0.25">
      <c r="A5918" t="s">
        <v>10847</v>
      </c>
      <c r="B5918" s="2">
        <v>0.15</v>
      </c>
      <c r="E5918" s="4" t="e">
        <v>#N/A</v>
      </c>
      <c r="F5918" s="4">
        <v>0.13300000000000001</v>
      </c>
      <c r="K5918" s="4">
        <v>0.17</v>
      </c>
      <c r="L5918" s="4">
        <v>0.32090000000000002</v>
      </c>
      <c r="M5918" s="4">
        <v>0.52769999999999995</v>
      </c>
      <c r="N5918" s="4">
        <v>0.48</v>
      </c>
      <c r="O5918" s="4">
        <v>0.40039999999999998</v>
      </c>
      <c r="P5918" s="4">
        <v>0.50390000000000001</v>
      </c>
    </row>
    <row r="5919" spans="1:16" x14ac:dyDescent="0.25">
      <c r="A5919" t="s">
        <v>10848</v>
      </c>
      <c r="B5919" s="2">
        <v>0</v>
      </c>
      <c r="E5919" s="4" t="e">
        <v>#N/A</v>
      </c>
      <c r="F5919" s="4">
        <v>0.18</v>
      </c>
      <c r="K5919" s="4">
        <v>0.17</v>
      </c>
      <c r="L5919" s="4">
        <v>0.32090000000000002</v>
      </c>
      <c r="M5919" s="4">
        <v>0.52769999999999995</v>
      </c>
      <c r="N5919" s="4">
        <v>0.48</v>
      </c>
      <c r="O5919" s="4">
        <v>0.40039999999999998</v>
      </c>
      <c r="P5919" s="4">
        <v>0.50390000000000001</v>
      </c>
    </row>
    <row r="5920" spans="1:16" x14ac:dyDescent="0.25">
      <c r="A5920" t="s">
        <v>10849</v>
      </c>
      <c r="B5920" s="2">
        <v>0</v>
      </c>
      <c r="E5920" s="4" t="e">
        <v>#N/A</v>
      </c>
      <c r="F5920" s="4">
        <v>0.18</v>
      </c>
      <c r="K5920" s="4">
        <v>0.17</v>
      </c>
      <c r="L5920" s="4">
        <v>0.32090000000000002</v>
      </c>
      <c r="M5920" s="4">
        <v>0.52769999999999995</v>
      </c>
      <c r="N5920" s="4">
        <v>0.48</v>
      </c>
      <c r="O5920" s="4">
        <v>0.40039999999999998</v>
      </c>
      <c r="P5920" s="4">
        <v>0.50390000000000001</v>
      </c>
    </row>
    <row r="5921" spans="1:16" x14ac:dyDescent="0.25">
      <c r="A5921" t="s">
        <v>10850</v>
      </c>
      <c r="B5921" s="2">
        <v>0</v>
      </c>
      <c r="E5921" s="4" t="e">
        <v>#N/A</v>
      </c>
      <c r="F5921" s="4">
        <v>0.18</v>
      </c>
      <c r="K5921" s="4">
        <v>0.17</v>
      </c>
      <c r="L5921" s="4">
        <v>0.32090000000000002</v>
      </c>
      <c r="M5921" s="4">
        <v>0.52769999999999995</v>
      </c>
      <c r="N5921" s="4">
        <v>0.48</v>
      </c>
      <c r="O5921" s="4">
        <v>0.40039999999999998</v>
      </c>
      <c r="P5921" s="4">
        <v>0.50390000000000001</v>
      </c>
    </row>
    <row r="5922" spans="1:16" x14ac:dyDescent="0.25">
      <c r="A5922" t="s">
        <v>10851</v>
      </c>
      <c r="B5922" s="2">
        <v>0</v>
      </c>
      <c r="E5922" s="4" t="e">
        <v>#N/A</v>
      </c>
      <c r="F5922" s="4">
        <v>0.18</v>
      </c>
      <c r="K5922" s="4">
        <v>0.17</v>
      </c>
      <c r="L5922" s="4">
        <v>0.32090000000000002</v>
      </c>
      <c r="M5922" s="4">
        <v>0.52769999999999995</v>
      </c>
      <c r="N5922" s="4">
        <v>0.48</v>
      </c>
      <c r="O5922" s="4">
        <v>0.40039999999999998</v>
      </c>
      <c r="P5922" s="4">
        <v>0.50390000000000001</v>
      </c>
    </row>
    <row r="5923" spans="1:16" x14ac:dyDescent="0.25">
      <c r="A5923" t="s">
        <v>10852</v>
      </c>
      <c r="B5923" s="2">
        <v>0</v>
      </c>
      <c r="E5923" s="4" t="e">
        <v>#N/A</v>
      </c>
      <c r="F5923" s="4">
        <v>0.18</v>
      </c>
      <c r="K5923" s="4">
        <v>0.17</v>
      </c>
      <c r="L5923" s="4">
        <v>0.32090000000000002</v>
      </c>
      <c r="M5923" s="4">
        <v>0.52769999999999995</v>
      </c>
      <c r="N5923" s="4">
        <v>0.48</v>
      </c>
      <c r="O5923" s="4">
        <v>0.40039999999999998</v>
      </c>
      <c r="P5923" s="4">
        <v>0.50390000000000001</v>
      </c>
    </row>
    <row r="5924" spans="1:16" x14ac:dyDescent="0.25">
      <c r="A5924" t="s">
        <v>10853</v>
      </c>
      <c r="B5924" s="2">
        <v>0</v>
      </c>
      <c r="E5924" s="4" t="e">
        <v>#N/A</v>
      </c>
      <c r="F5924" s="4">
        <v>0.18</v>
      </c>
      <c r="K5924" s="4">
        <v>0.17</v>
      </c>
      <c r="L5924" s="4">
        <v>0.32090000000000002</v>
      </c>
      <c r="M5924" s="4">
        <v>0.52769999999999995</v>
      </c>
      <c r="N5924" s="4">
        <v>0.48</v>
      </c>
      <c r="O5924" s="4">
        <v>0.40039999999999998</v>
      </c>
      <c r="P5924" s="4">
        <v>0.50390000000000001</v>
      </c>
    </row>
    <row r="5925" spans="1:16" x14ac:dyDescent="0.25">
      <c r="A5925" t="s">
        <v>10854</v>
      </c>
      <c r="B5925" s="2">
        <v>0</v>
      </c>
      <c r="E5925" s="4" t="e">
        <v>#N/A</v>
      </c>
      <c r="F5925" s="4">
        <v>0.18</v>
      </c>
      <c r="K5925" s="4">
        <v>0.17</v>
      </c>
      <c r="L5925" s="4">
        <v>0.32090000000000002</v>
      </c>
      <c r="M5925" s="4">
        <v>0.52769999999999995</v>
      </c>
      <c r="N5925" s="4">
        <v>0.48</v>
      </c>
      <c r="O5925" s="4">
        <v>0.40039999999999998</v>
      </c>
      <c r="P5925" s="4">
        <v>0.50390000000000001</v>
      </c>
    </row>
    <row r="5926" spans="1:16" x14ac:dyDescent="0.25">
      <c r="A5926" t="s">
        <v>10855</v>
      </c>
      <c r="B5926" s="2">
        <v>0</v>
      </c>
      <c r="E5926" s="4" t="e">
        <v>#N/A</v>
      </c>
      <c r="F5926" s="4">
        <v>0.18</v>
      </c>
      <c r="K5926" s="4">
        <v>0.17</v>
      </c>
      <c r="L5926" s="4">
        <v>0.32090000000000002</v>
      </c>
      <c r="M5926" s="4">
        <v>0.52769999999999995</v>
      </c>
      <c r="N5926" s="4">
        <v>0.48</v>
      </c>
      <c r="O5926" s="4">
        <v>0.40039999999999998</v>
      </c>
      <c r="P5926" s="4">
        <v>0.50390000000000001</v>
      </c>
    </row>
    <row r="5927" spans="1:16" x14ac:dyDescent="0.25">
      <c r="A5927" s="1" t="s">
        <v>13</v>
      </c>
      <c r="B5927" s="2">
        <v>0.1</v>
      </c>
      <c r="E5927" s="4" t="e">
        <v>#N/A</v>
      </c>
      <c r="F5927" s="4">
        <v>0.18</v>
      </c>
      <c r="K5927" s="4">
        <v>0.17</v>
      </c>
      <c r="L5927" s="4">
        <v>0.32090000000000002</v>
      </c>
      <c r="M5927" s="4">
        <v>0.52769999999999995</v>
      </c>
      <c r="N5927" s="4">
        <v>0.48</v>
      </c>
      <c r="O5927" s="4">
        <v>0.40039999999999998</v>
      </c>
      <c r="P5927" s="4">
        <v>0.50390000000000001</v>
      </c>
    </row>
    <row r="5928" spans="1:16" x14ac:dyDescent="0.25">
      <c r="A5928" s="1" t="s">
        <v>15</v>
      </c>
      <c r="B5928" s="2">
        <v>0.1</v>
      </c>
      <c r="D5928" t="s">
        <v>10860</v>
      </c>
      <c r="E5928" s="4" t="e">
        <v>#N/A</v>
      </c>
      <c r="F5928" s="4">
        <v>0.18</v>
      </c>
      <c r="G5928" s="4">
        <v>0.71479999999999999</v>
      </c>
      <c r="H5928" s="4">
        <v>0.84030000000000005</v>
      </c>
      <c r="I5928" s="4">
        <v>1.0076000000000001</v>
      </c>
      <c r="K5928" s="4">
        <v>0.17</v>
      </c>
      <c r="L5928" s="4">
        <v>0.32090000000000002</v>
      </c>
      <c r="M5928" s="4">
        <v>0.52769999999999995</v>
      </c>
      <c r="N5928" s="4">
        <v>0.48</v>
      </c>
      <c r="O5928" s="4">
        <v>0.40039999999999998</v>
      </c>
      <c r="P5928" s="4">
        <v>0.50390000000000001</v>
      </c>
    </row>
    <row r="5929" spans="1:16" x14ac:dyDescent="0.25">
      <c r="A5929" t="s">
        <v>5269</v>
      </c>
      <c r="B5929" s="2">
        <v>0.05</v>
      </c>
      <c r="D5929" t="s">
        <v>10860</v>
      </c>
      <c r="E5929" s="4" t="e">
        <v>#N/A</v>
      </c>
      <c r="F5929" s="4">
        <v>0.18</v>
      </c>
      <c r="G5929" s="4">
        <v>0.71479999999999999</v>
      </c>
      <c r="H5929" s="4">
        <v>0.84030000000000005</v>
      </c>
      <c r="I5929" s="4">
        <v>1.0076000000000001</v>
      </c>
      <c r="K5929" s="4">
        <v>0.17</v>
      </c>
      <c r="L5929" s="4">
        <v>0.32090000000000002</v>
      </c>
      <c r="M5929" s="4">
        <v>0.52769999999999995</v>
      </c>
      <c r="N5929" s="4">
        <v>0.48</v>
      </c>
      <c r="O5929" s="4">
        <v>0.40039999999999998</v>
      </c>
      <c r="P5929" s="4">
        <v>0.50390000000000001</v>
      </c>
    </row>
    <row r="5930" spans="1:16" x14ac:dyDescent="0.25">
      <c r="A5930" t="s">
        <v>5270</v>
      </c>
      <c r="B5930" s="2">
        <v>0.05</v>
      </c>
      <c r="D5930" t="s">
        <v>10860</v>
      </c>
      <c r="E5930" s="4" t="e">
        <v>#N/A</v>
      </c>
      <c r="F5930" s="4">
        <v>0.18</v>
      </c>
      <c r="G5930" s="4">
        <v>0.71479999999999999</v>
      </c>
      <c r="H5930" s="4">
        <v>0.84030000000000005</v>
      </c>
      <c r="I5930" s="4">
        <v>1.0076000000000001</v>
      </c>
      <c r="K5930" s="4">
        <v>0.17</v>
      </c>
      <c r="L5930" s="4">
        <v>0.32090000000000002</v>
      </c>
      <c r="M5930" s="4">
        <v>0.52769999999999995</v>
      </c>
      <c r="N5930" s="4">
        <v>0.48</v>
      </c>
      <c r="O5930" s="4">
        <v>0.40039999999999998</v>
      </c>
      <c r="P5930" s="4">
        <v>0.50390000000000001</v>
      </c>
    </row>
    <row r="5931" spans="1:16" x14ac:dyDescent="0.25">
      <c r="A5931" t="s">
        <v>5271</v>
      </c>
      <c r="B5931" s="2">
        <v>0</v>
      </c>
      <c r="D5931" t="s">
        <v>10860</v>
      </c>
      <c r="E5931" s="4" t="e">
        <v>#N/A</v>
      </c>
      <c r="F5931" s="4">
        <v>0.18</v>
      </c>
      <c r="G5931" s="4">
        <v>0.71479999999999999</v>
      </c>
      <c r="H5931" s="4">
        <v>0.84030000000000005</v>
      </c>
      <c r="I5931" s="4">
        <v>1.0076000000000001</v>
      </c>
      <c r="K5931" s="4">
        <v>0.17</v>
      </c>
      <c r="L5931" s="4">
        <v>0.32090000000000002</v>
      </c>
      <c r="M5931" s="4">
        <v>0.52769999999999995</v>
      </c>
      <c r="N5931" s="4">
        <v>0.48</v>
      </c>
      <c r="O5931" s="4">
        <v>0.40039999999999998</v>
      </c>
      <c r="P5931" s="4">
        <v>0.50390000000000001</v>
      </c>
    </row>
    <row r="5932" spans="1:16" x14ac:dyDescent="0.25">
      <c r="A5932" t="s">
        <v>5272</v>
      </c>
      <c r="B5932" s="2">
        <v>0</v>
      </c>
      <c r="D5932" t="s">
        <v>10860</v>
      </c>
      <c r="E5932" s="4" t="e">
        <v>#N/A</v>
      </c>
      <c r="F5932" s="4">
        <v>0.18</v>
      </c>
      <c r="G5932" s="4">
        <v>0.71479999999999999</v>
      </c>
      <c r="H5932" s="4">
        <v>0.84030000000000005</v>
      </c>
      <c r="I5932" s="4">
        <v>1.0076000000000001</v>
      </c>
      <c r="K5932" s="4">
        <v>0.17</v>
      </c>
      <c r="L5932" s="4">
        <v>0.32090000000000002</v>
      </c>
      <c r="M5932" s="4">
        <v>0.52769999999999995</v>
      </c>
      <c r="N5932" s="4">
        <v>0.48</v>
      </c>
      <c r="O5932" s="4">
        <v>0.40039999999999998</v>
      </c>
      <c r="P5932" s="4">
        <v>0.50390000000000001</v>
      </c>
    </row>
    <row r="5933" spans="1:16" x14ac:dyDescent="0.25">
      <c r="A5933" t="s">
        <v>5273</v>
      </c>
      <c r="B5933" s="2">
        <v>0</v>
      </c>
      <c r="D5933" t="s">
        <v>10860</v>
      </c>
      <c r="E5933" s="4" t="e">
        <v>#N/A</v>
      </c>
      <c r="F5933" s="4">
        <v>0.13300000000000001</v>
      </c>
      <c r="G5933" s="4">
        <v>0.71479999999999999</v>
      </c>
      <c r="H5933" s="4">
        <v>0.74050000000000005</v>
      </c>
      <c r="I5933" s="4">
        <v>0.89870000000000005</v>
      </c>
      <c r="K5933" s="4">
        <v>0.17</v>
      </c>
      <c r="L5933" s="4">
        <v>0.32090000000000002</v>
      </c>
      <c r="M5933" s="4">
        <v>0.52769999999999995</v>
      </c>
      <c r="N5933" s="4">
        <v>0.48</v>
      </c>
      <c r="O5933" s="4">
        <v>0.40039999999999998</v>
      </c>
      <c r="P5933" s="4">
        <v>0.50390000000000001</v>
      </c>
    </row>
    <row r="5934" spans="1:16" x14ac:dyDescent="0.25">
      <c r="A5934" t="s">
        <v>5274</v>
      </c>
      <c r="B5934" s="2">
        <v>0.05</v>
      </c>
      <c r="E5934" s="4" t="e">
        <v>#N/A</v>
      </c>
      <c r="F5934" s="4">
        <v>0.18</v>
      </c>
      <c r="K5934" s="4">
        <v>0.17</v>
      </c>
      <c r="L5934" s="4">
        <v>0.32090000000000002</v>
      </c>
      <c r="M5934" s="4">
        <v>0.52769999999999995</v>
      </c>
      <c r="N5934" s="4">
        <v>0.48</v>
      </c>
      <c r="O5934" s="4">
        <v>0.40039999999999998</v>
      </c>
      <c r="P5934" s="4">
        <v>0.50390000000000001</v>
      </c>
    </row>
    <row r="5935" spans="1:16" x14ac:dyDescent="0.25">
      <c r="A5935" t="s">
        <v>5275</v>
      </c>
      <c r="B5935" s="2">
        <v>0.15</v>
      </c>
      <c r="E5935" s="4" t="e">
        <v>#N/A</v>
      </c>
      <c r="F5935" s="4">
        <v>0.18</v>
      </c>
      <c r="K5935" s="4">
        <v>0.17</v>
      </c>
      <c r="L5935" s="4">
        <v>0.32090000000000002</v>
      </c>
      <c r="M5935" s="4">
        <v>0.52769999999999995</v>
      </c>
      <c r="N5935" s="4">
        <v>0.48</v>
      </c>
      <c r="O5935" s="4">
        <v>0.40039999999999998</v>
      </c>
      <c r="P5935" s="4">
        <v>0.50390000000000001</v>
      </c>
    </row>
    <row r="5936" spans="1:16" x14ac:dyDescent="0.25">
      <c r="A5936" t="s">
        <v>5276</v>
      </c>
      <c r="B5936" s="2">
        <v>0.15</v>
      </c>
      <c r="E5936" s="4" t="e">
        <v>#N/A</v>
      </c>
      <c r="F5936" s="4">
        <v>0.18</v>
      </c>
      <c r="K5936" s="4">
        <v>0.17</v>
      </c>
      <c r="L5936" s="4">
        <v>0.32090000000000002</v>
      </c>
      <c r="M5936" s="4">
        <v>0.52769999999999995</v>
      </c>
      <c r="N5936" s="4">
        <v>0.48</v>
      </c>
      <c r="O5936" s="4">
        <v>0.40039999999999998</v>
      </c>
      <c r="P5936" s="4">
        <v>0.50390000000000001</v>
      </c>
    </row>
    <row r="5937" spans="1:16" x14ac:dyDescent="0.25">
      <c r="A5937" t="s">
        <v>5277</v>
      </c>
      <c r="B5937" s="2">
        <v>0.15</v>
      </c>
      <c r="E5937" s="4" t="e">
        <v>#N/A</v>
      </c>
      <c r="F5937" s="4">
        <v>0.18</v>
      </c>
      <c r="K5937" s="4">
        <v>0.17</v>
      </c>
      <c r="L5937" s="4">
        <v>0.32090000000000002</v>
      </c>
      <c r="M5937" s="4">
        <v>0.52769999999999995</v>
      </c>
      <c r="N5937" s="4">
        <v>0.48</v>
      </c>
      <c r="O5937" s="4">
        <v>0.40039999999999998</v>
      </c>
      <c r="P5937" s="4">
        <v>0.50390000000000001</v>
      </c>
    </row>
    <row r="5938" spans="1:16" x14ac:dyDescent="0.25">
      <c r="A5938" t="s">
        <v>5278</v>
      </c>
      <c r="B5938" s="2">
        <v>0.15</v>
      </c>
      <c r="E5938" s="4" t="e">
        <v>#N/A</v>
      </c>
      <c r="F5938" s="4">
        <v>0.18</v>
      </c>
      <c r="K5938" s="4">
        <v>0.17</v>
      </c>
      <c r="L5938" s="4">
        <v>0.32090000000000002</v>
      </c>
      <c r="M5938" s="4">
        <v>0.52769999999999995</v>
      </c>
      <c r="N5938" s="4">
        <v>0.48</v>
      </c>
      <c r="O5938" s="4">
        <v>0.40039999999999998</v>
      </c>
      <c r="P5938" s="4">
        <v>0.50390000000000001</v>
      </c>
    </row>
    <row r="5939" spans="1:16" x14ac:dyDescent="0.25">
      <c r="A5939" t="s">
        <v>5279</v>
      </c>
      <c r="B5939" s="2">
        <v>0.15</v>
      </c>
      <c r="E5939" s="4" t="e">
        <v>#N/A</v>
      </c>
      <c r="F5939" s="4">
        <v>0.18</v>
      </c>
      <c r="K5939" s="4">
        <v>0.17</v>
      </c>
      <c r="L5939" s="4">
        <v>0.32090000000000002</v>
      </c>
      <c r="M5939" s="4">
        <v>0.52769999999999995</v>
      </c>
      <c r="N5939" s="4">
        <v>0.48</v>
      </c>
      <c r="O5939" s="4">
        <v>0.40039999999999998</v>
      </c>
      <c r="P5939" s="4">
        <v>0.50390000000000001</v>
      </c>
    </row>
    <row r="5940" spans="1:16" x14ac:dyDescent="0.25">
      <c r="A5940" t="s">
        <v>5280</v>
      </c>
      <c r="B5940" s="2">
        <v>0.15</v>
      </c>
      <c r="E5940" s="4" t="e">
        <v>#N/A</v>
      </c>
      <c r="F5940" s="4">
        <v>0.18</v>
      </c>
      <c r="K5940" s="4">
        <v>0.17</v>
      </c>
      <c r="L5940" s="4">
        <v>0.32090000000000002</v>
      </c>
      <c r="M5940" s="4">
        <v>0.52769999999999995</v>
      </c>
      <c r="N5940" s="4">
        <v>0.48</v>
      </c>
      <c r="O5940" s="4">
        <v>0.40039999999999998</v>
      </c>
      <c r="P5940" s="4">
        <v>0.50390000000000001</v>
      </c>
    </row>
    <row r="5941" spans="1:16" x14ac:dyDescent="0.25">
      <c r="A5941" t="s">
        <v>5281</v>
      </c>
      <c r="B5941" s="2">
        <v>0.15</v>
      </c>
      <c r="E5941" s="4" t="e">
        <v>#N/A</v>
      </c>
      <c r="F5941" s="4">
        <v>0.18</v>
      </c>
      <c r="K5941" s="4">
        <v>0.17</v>
      </c>
      <c r="L5941" s="4">
        <v>0.32090000000000002</v>
      </c>
      <c r="M5941" s="4">
        <v>0.52769999999999995</v>
      </c>
      <c r="N5941" s="4">
        <v>0.48</v>
      </c>
      <c r="O5941" s="4">
        <v>0.40039999999999998</v>
      </c>
      <c r="P5941" s="4">
        <v>0.50390000000000001</v>
      </c>
    </row>
    <row r="5942" spans="1:16" x14ac:dyDescent="0.25">
      <c r="A5942" t="s">
        <v>5282</v>
      </c>
      <c r="B5942" s="2">
        <v>0.15</v>
      </c>
      <c r="E5942" s="4" t="e">
        <v>#N/A</v>
      </c>
      <c r="F5942" s="4">
        <v>0.18</v>
      </c>
      <c r="K5942" s="4">
        <v>0.17</v>
      </c>
      <c r="L5942" s="4">
        <v>0.32090000000000002</v>
      </c>
      <c r="M5942" s="4">
        <v>0.52769999999999995</v>
      </c>
      <c r="N5942" s="4">
        <v>0.48</v>
      </c>
      <c r="O5942" s="4">
        <v>0.40039999999999998</v>
      </c>
      <c r="P5942" s="4">
        <v>0.50390000000000001</v>
      </c>
    </row>
    <row r="5943" spans="1:16" x14ac:dyDescent="0.25">
      <c r="A5943" t="s">
        <v>5283</v>
      </c>
      <c r="B5943" s="2">
        <v>0.15</v>
      </c>
      <c r="E5943" s="4" t="e">
        <v>#N/A</v>
      </c>
      <c r="F5943" s="4">
        <v>0.18</v>
      </c>
      <c r="K5943" s="4">
        <v>0.17</v>
      </c>
      <c r="L5943" s="4">
        <v>0.32090000000000002</v>
      </c>
      <c r="M5943" s="4">
        <v>0.52769999999999995</v>
      </c>
      <c r="N5943" s="4">
        <v>0.48</v>
      </c>
      <c r="O5943" s="4">
        <v>0.40039999999999998</v>
      </c>
      <c r="P5943" s="4">
        <v>0.50390000000000001</v>
      </c>
    </row>
    <row r="5944" spans="1:16" x14ac:dyDescent="0.25">
      <c r="A5944" t="s">
        <v>5284</v>
      </c>
      <c r="B5944" s="2">
        <v>0.15</v>
      </c>
      <c r="E5944" s="4" t="e">
        <v>#N/A</v>
      </c>
      <c r="F5944" s="4">
        <v>0.18</v>
      </c>
      <c r="K5944" s="4">
        <v>0.17</v>
      </c>
      <c r="L5944" s="4">
        <v>0.32090000000000002</v>
      </c>
      <c r="M5944" s="4">
        <v>0.52769999999999995</v>
      </c>
      <c r="N5944" s="4">
        <v>0.48</v>
      </c>
      <c r="O5944" s="4">
        <v>0.40039999999999998</v>
      </c>
      <c r="P5944" s="4">
        <v>0.50390000000000001</v>
      </c>
    </row>
    <row r="5945" spans="1:16" x14ac:dyDescent="0.25">
      <c r="A5945" t="s">
        <v>5285</v>
      </c>
      <c r="B5945" s="2">
        <v>0.15</v>
      </c>
      <c r="E5945" s="4" t="e">
        <v>#N/A</v>
      </c>
      <c r="F5945" s="4">
        <v>0.18</v>
      </c>
      <c r="K5945" s="4">
        <v>0.17</v>
      </c>
      <c r="L5945" s="4">
        <v>0.32090000000000002</v>
      </c>
      <c r="M5945" s="4">
        <v>0.52769999999999995</v>
      </c>
      <c r="N5945" s="4">
        <v>0.48</v>
      </c>
      <c r="O5945" s="4">
        <v>0.40039999999999998</v>
      </c>
      <c r="P5945" s="4">
        <v>0.50390000000000001</v>
      </c>
    </row>
    <row r="5946" spans="1:16" x14ac:dyDescent="0.25">
      <c r="A5946" t="s">
        <v>5286</v>
      </c>
      <c r="B5946" s="2">
        <v>0.15</v>
      </c>
      <c r="E5946" s="4" t="e">
        <v>#N/A</v>
      </c>
      <c r="F5946" s="4">
        <v>0.18</v>
      </c>
      <c r="K5946" s="4">
        <v>0.17</v>
      </c>
      <c r="L5946" s="4">
        <v>0.32090000000000002</v>
      </c>
      <c r="M5946" s="4">
        <v>0.52769999999999995</v>
      </c>
      <c r="N5946" s="4">
        <v>0.48</v>
      </c>
      <c r="O5946" s="4">
        <v>0.40039999999999998</v>
      </c>
      <c r="P5946" s="4">
        <v>0.50390000000000001</v>
      </c>
    </row>
    <row r="5947" spans="1:16" x14ac:dyDescent="0.25">
      <c r="A5947" t="s">
        <v>5287</v>
      </c>
      <c r="B5947" s="2">
        <v>0</v>
      </c>
      <c r="E5947" s="4" t="e">
        <v>#N/A</v>
      </c>
      <c r="F5947" s="4">
        <v>0.18</v>
      </c>
      <c r="K5947" s="4">
        <v>0.17</v>
      </c>
      <c r="L5947" s="4">
        <v>0.32090000000000002</v>
      </c>
      <c r="M5947" s="4">
        <v>0.52769999999999995</v>
      </c>
      <c r="N5947" s="4">
        <v>0.48</v>
      </c>
      <c r="O5947" s="4">
        <v>0.40039999999999998</v>
      </c>
      <c r="P5947" s="4">
        <v>0.50390000000000001</v>
      </c>
    </row>
    <row r="5948" spans="1:16" x14ac:dyDescent="0.25">
      <c r="A5948" t="s">
        <v>5288</v>
      </c>
      <c r="B5948" s="2">
        <v>0.15</v>
      </c>
      <c r="E5948" s="4" t="e">
        <v>#N/A</v>
      </c>
      <c r="F5948" s="4">
        <v>0.18</v>
      </c>
      <c r="K5948" s="4">
        <v>0.17</v>
      </c>
      <c r="L5948" s="4">
        <v>0.32090000000000002</v>
      </c>
      <c r="M5948" s="4">
        <v>0.52769999999999995</v>
      </c>
      <c r="N5948" s="4">
        <v>0.48</v>
      </c>
      <c r="O5948" s="4">
        <v>0.40039999999999998</v>
      </c>
      <c r="P5948" s="4">
        <v>0.50390000000000001</v>
      </c>
    </row>
    <row r="5949" spans="1:16" x14ac:dyDescent="0.25">
      <c r="A5949" t="s">
        <v>5289</v>
      </c>
      <c r="B5949" s="2">
        <v>0.15</v>
      </c>
      <c r="E5949" s="4" t="e">
        <v>#N/A</v>
      </c>
      <c r="F5949" s="4">
        <v>0.18</v>
      </c>
      <c r="K5949" s="4">
        <v>0.17</v>
      </c>
      <c r="L5949" s="4">
        <v>0.32090000000000002</v>
      </c>
      <c r="M5949" s="4">
        <v>0.52769999999999995</v>
      </c>
      <c r="N5949" s="4">
        <v>0.48</v>
      </c>
      <c r="O5949" s="4">
        <v>0.40039999999999998</v>
      </c>
      <c r="P5949" s="4">
        <v>0.50390000000000001</v>
      </c>
    </row>
    <row r="5950" spans="1:16" x14ac:dyDescent="0.25">
      <c r="A5950" t="s">
        <v>5290</v>
      </c>
      <c r="B5950" s="2">
        <v>0.05</v>
      </c>
      <c r="E5950" s="4" t="e">
        <v>#N/A</v>
      </c>
      <c r="F5950" s="4">
        <v>0.18</v>
      </c>
      <c r="K5950" s="4">
        <v>0.17</v>
      </c>
      <c r="L5950" s="4">
        <v>0.32090000000000002</v>
      </c>
      <c r="M5950" s="4">
        <v>0.52769999999999995</v>
      </c>
      <c r="N5950" s="4">
        <v>0.48</v>
      </c>
      <c r="O5950" s="4">
        <v>0.40039999999999998</v>
      </c>
      <c r="P5950" s="4">
        <v>0.50390000000000001</v>
      </c>
    </row>
    <row r="5951" spans="1:16" x14ac:dyDescent="0.25">
      <c r="A5951" t="s">
        <v>5291</v>
      </c>
      <c r="B5951" s="2">
        <v>0.15</v>
      </c>
      <c r="E5951" s="4" t="e">
        <v>#N/A</v>
      </c>
      <c r="F5951" s="4">
        <v>0.18</v>
      </c>
      <c r="K5951" s="4">
        <v>0.17</v>
      </c>
      <c r="L5951" s="4">
        <v>0.32090000000000002</v>
      </c>
      <c r="M5951" s="4">
        <v>0.52769999999999995</v>
      </c>
      <c r="N5951" s="4">
        <v>0.48</v>
      </c>
      <c r="O5951" s="4">
        <v>0.40039999999999998</v>
      </c>
      <c r="P5951" s="4">
        <v>0.50390000000000001</v>
      </c>
    </row>
    <row r="5952" spans="1:16" x14ac:dyDescent="0.25">
      <c r="A5952" t="s">
        <v>5292</v>
      </c>
      <c r="B5952" s="2">
        <v>0.15</v>
      </c>
      <c r="E5952" s="4" t="e">
        <v>#N/A</v>
      </c>
      <c r="F5952" s="4">
        <v>0.18</v>
      </c>
      <c r="K5952" s="4">
        <v>0.17</v>
      </c>
      <c r="L5952" s="4">
        <v>0.32090000000000002</v>
      </c>
      <c r="M5952" s="4">
        <v>0.52769999999999995</v>
      </c>
      <c r="N5952" s="4">
        <v>0.48</v>
      </c>
      <c r="O5952" s="4">
        <v>0.40039999999999998</v>
      </c>
      <c r="P5952" s="4">
        <v>0.50390000000000001</v>
      </c>
    </row>
    <row r="5953" spans="1:16" x14ac:dyDescent="0.25">
      <c r="A5953" t="s">
        <v>5293</v>
      </c>
      <c r="B5953" s="2">
        <v>0.15</v>
      </c>
      <c r="E5953" s="4" t="e">
        <v>#N/A</v>
      </c>
      <c r="F5953" s="4">
        <v>0.18</v>
      </c>
      <c r="K5953" s="4">
        <v>0.17</v>
      </c>
      <c r="L5953" s="4">
        <v>0.32090000000000002</v>
      </c>
      <c r="M5953" s="4">
        <v>0.52769999999999995</v>
      </c>
      <c r="N5953" s="4">
        <v>0.48</v>
      </c>
      <c r="O5953" s="4">
        <v>0.40039999999999998</v>
      </c>
      <c r="P5953" s="4">
        <v>0.50390000000000001</v>
      </c>
    </row>
    <row r="5954" spans="1:16" x14ac:dyDescent="0.25">
      <c r="A5954" t="s">
        <v>5294</v>
      </c>
      <c r="B5954" s="2">
        <v>0.05</v>
      </c>
      <c r="E5954" s="4" t="e">
        <v>#N/A</v>
      </c>
      <c r="F5954" s="4">
        <v>0.18</v>
      </c>
      <c r="K5954" s="4">
        <v>0.17</v>
      </c>
      <c r="L5954" s="4">
        <v>0.32090000000000002</v>
      </c>
      <c r="M5954" s="4">
        <v>0.52769999999999995</v>
      </c>
      <c r="N5954" s="4">
        <v>0.48</v>
      </c>
      <c r="O5954" s="4">
        <v>0.40039999999999998</v>
      </c>
      <c r="P5954" s="4">
        <v>0.50390000000000001</v>
      </c>
    </row>
    <row r="5955" spans="1:16" x14ac:dyDescent="0.25">
      <c r="A5955" t="s">
        <v>5295</v>
      </c>
      <c r="B5955" s="2">
        <v>0.15</v>
      </c>
      <c r="E5955" s="4" t="e">
        <v>#N/A</v>
      </c>
      <c r="F5955" s="4">
        <v>0.18</v>
      </c>
      <c r="K5955" s="4">
        <v>0.17</v>
      </c>
      <c r="L5955" s="4">
        <v>0.32090000000000002</v>
      </c>
      <c r="M5955" s="4">
        <v>0.52769999999999995</v>
      </c>
      <c r="N5955" s="4">
        <v>0.48</v>
      </c>
      <c r="O5955" s="4">
        <v>0.40039999999999998</v>
      </c>
      <c r="P5955" s="4">
        <v>0.50390000000000001</v>
      </c>
    </row>
    <row r="5956" spans="1:16" x14ac:dyDescent="0.25">
      <c r="A5956" t="s">
        <v>5296</v>
      </c>
      <c r="B5956" s="2">
        <v>0.15</v>
      </c>
      <c r="E5956" s="4" t="e">
        <v>#N/A</v>
      </c>
      <c r="F5956" s="4">
        <v>0.18</v>
      </c>
      <c r="K5956" s="4">
        <v>0.17</v>
      </c>
      <c r="L5956" s="4">
        <v>0.32090000000000002</v>
      </c>
      <c r="M5956" s="4">
        <v>0.52769999999999995</v>
      </c>
      <c r="N5956" s="4">
        <v>0.48</v>
      </c>
      <c r="O5956" s="4">
        <v>0.40039999999999998</v>
      </c>
      <c r="P5956" s="4">
        <v>0.50390000000000001</v>
      </c>
    </row>
    <row r="5957" spans="1:16" x14ac:dyDescent="0.25">
      <c r="A5957" t="s">
        <v>5297</v>
      </c>
      <c r="B5957" s="2">
        <v>0.15</v>
      </c>
      <c r="E5957" s="4" t="e">
        <v>#N/A</v>
      </c>
      <c r="F5957" s="4">
        <v>0.18</v>
      </c>
      <c r="K5957" s="4">
        <v>0.17</v>
      </c>
      <c r="L5957" s="4">
        <v>0.32090000000000002</v>
      </c>
      <c r="M5957" s="4">
        <v>0.52769999999999995</v>
      </c>
      <c r="N5957" s="4">
        <v>0.48</v>
      </c>
      <c r="O5957" s="4">
        <v>0.40039999999999998</v>
      </c>
      <c r="P5957" s="4">
        <v>0.50390000000000001</v>
      </c>
    </row>
    <row r="5958" spans="1:16" x14ac:dyDescent="0.25">
      <c r="A5958" t="s">
        <v>5298</v>
      </c>
      <c r="B5958" s="2">
        <v>0.15</v>
      </c>
      <c r="E5958" s="4" t="e">
        <v>#N/A</v>
      </c>
      <c r="F5958" s="4">
        <v>0.18</v>
      </c>
      <c r="K5958" s="4">
        <v>0.17</v>
      </c>
      <c r="L5958" s="4">
        <v>0.32090000000000002</v>
      </c>
      <c r="M5958" s="4">
        <v>0.52769999999999995</v>
      </c>
      <c r="N5958" s="4">
        <v>0.48</v>
      </c>
      <c r="O5958" s="4">
        <v>0.40039999999999998</v>
      </c>
      <c r="P5958" s="4">
        <v>0.50390000000000001</v>
      </c>
    </row>
    <row r="5959" spans="1:16" x14ac:dyDescent="0.25">
      <c r="A5959" t="s">
        <v>5299</v>
      </c>
      <c r="B5959" s="2">
        <v>0.15</v>
      </c>
      <c r="E5959" s="4" t="e">
        <v>#N/A</v>
      </c>
      <c r="F5959" s="4">
        <v>0.18</v>
      </c>
      <c r="K5959" s="4">
        <v>0.17</v>
      </c>
      <c r="L5959" s="4">
        <v>0.32090000000000002</v>
      </c>
      <c r="M5959" s="4">
        <v>0.52769999999999995</v>
      </c>
      <c r="N5959" s="4">
        <v>0.48</v>
      </c>
      <c r="O5959" s="4">
        <v>0.40039999999999998</v>
      </c>
      <c r="P5959" s="4">
        <v>0.50390000000000001</v>
      </c>
    </row>
    <row r="5960" spans="1:16" x14ac:dyDescent="0.25">
      <c r="A5960" t="s">
        <v>5300</v>
      </c>
      <c r="B5960" s="2">
        <v>0.15</v>
      </c>
      <c r="E5960" s="4" t="e">
        <v>#N/A</v>
      </c>
      <c r="F5960" s="4">
        <v>0.18</v>
      </c>
      <c r="K5960" s="4">
        <v>0.17</v>
      </c>
      <c r="L5960" s="4">
        <v>0.32090000000000002</v>
      </c>
      <c r="M5960" s="4">
        <v>0.52769999999999995</v>
      </c>
      <c r="N5960" s="4">
        <v>0.48</v>
      </c>
      <c r="O5960" s="4">
        <v>0.40039999999999998</v>
      </c>
      <c r="P5960" s="4">
        <v>0.50390000000000001</v>
      </c>
    </row>
    <row r="5961" spans="1:16" x14ac:dyDescent="0.25">
      <c r="A5961" t="s">
        <v>5301</v>
      </c>
      <c r="B5961" s="2">
        <v>0.15</v>
      </c>
      <c r="E5961" s="4" t="e">
        <v>#N/A</v>
      </c>
      <c r="F5961" s="4">
        <v>0.18</v>
      </c>
      <c r="K5961" s="4">
        <v>0.17</v>
      </c>
      <c r="L5961" s="4">
        <v>0.32090000000000002</v>
      </c>
      <c r="M5961" s="4">
        <v>0.52769999999999995</v>
      </c>
      <c r="N5961" s="4">
        <v>0.48</v>
      </c>
      <c r="O5961" s="4">
        <v>0.40039999999999998</v>
      </c>
      <c r="P5961" s="4">
        <v>0.50390000000000001</v>
      </c>
    </row>
    <row r="5962" spans="1:16" x14ac:dyDescent="0.25">
      <c r="A5962" t="s">
        <v>5302</v>
      </c>
      <c r="B5962" s="2">
        <v>0.05</v>
      </c>
      <c r="E5962" s="4" t="e">
        <v>#N/A</v>
      </c>
      <c r="F5962" s="4">
        <v>0.18</v>
      </c>
      <c r="K5962" s="4">
        <v>0.17</v>
      </c>
      <c r="L5962" s="4">
        <v>0.32090000000000002</v>
      </c>
      <c r="M5962" s="4">
        <v>0.52769999999999995</v>
      </c>
      <c r="N5962" s="4">
        <v>0.48</v>
      </c>
      <c r="O5962" s="4">
        <v>0.40039999999999998</v>
      </c>
      <c r="P5962" s="4">
        <v>0.50390000000000001</v>
      </c>
    </row>
    <row r="5963" spans="1:16" x14ac:dyDescent="0.25">
      <c r="A5963" t="s">
        <v>5303</v>
      </c>
      <c r="B5963" s="2">
        <v>0.15</v>
      </c>
      <c r="E5963" s="4" t="e">
        <v>#N/A</v>
      </c>
      <c r="F5963" s="4">
        <v>0.18</v>
      </c>
      <c r="K5963" s="4">
        <v>0.17</v>
      </c>
      <c r="L5963" s="4">
        <v>0.32090000000000002</v>
      </c>
      <c r="M5963" s="4">
        <v>0.52769999999999995</v>
      </c>
      <c r="N5963" s="4">
        <v>0.48</v>
      </c>
      <c r="O5963" s="4">
        <v>0.40039999999999998</v>
      </c>
      <c r="P5963" s="4">
        <v>0.50390000000000001</v>
      </c>
    </row>
    <row r="5964" spans="1:16" x14ac:dyDescent="0.25">
      <c r="A5964" t="s">
        <v>5304</v>
      </c>
      <c r="B5964" s="2">
        <v>0.15</v>
      </c>
      <c r="E5964" s="4" t="e">
        <v>#N/A</v>
      </c>
      <c r="F5964" s="4">
        <v>0.18</v>
      </c>
      <c r="K5964" s="4">
        <v>0.17</v>
      </c>
      <c r="L5964" s="4">
        <v>0.32090000000000002</v>
      </c>
      <c r="M5964" s="4">
        <v>0.52769999999999995</v>
      </c>
      <c r="N5964" s="4">
        <v>0.48</v>
      </c>
      <c r="O5964" s="4">
        <v>0.40039999999999998</v>
      </c>
      <c r="P5964" s="4">
        <v>0.50390000000000001</v>
      </c>
    </row>
    <row r="5965" spans="1:16" x14ac:dyDescent="0.25">
      <c r="A5965" t="s">
        <v>5305</v>
      </c>
      <c r="B5965" s="2">
        <v>0.15</v>
      </c>
      <c r="E5965" s="4" t="e">
        <v>#N/A</v>
      </c>
      <c r="F5965" s="4">
        <v>0.18</v>
      </c>
      <c r="K5965" s="4">
        <v>0.17</v>
      </c>
      <c r="L5965" s="4">
        <v>0.32090000000000002</v>
      </c>
      <c r="M5965" s="4">
        <v>0.52769999999999995</v>
      </c>
      <c r="N5965" s="4">
        <v>0.48</v>
      </c>
      <c r="O5965" s="4">
        <v>0.40039999999999998</v>
      </c>
      <c r="P5965" s="4">
        <v>0.50390000000000001</v>
      </c>
    </row>
    <row r="5966" spans="1:16" x14ac:dyDescent="0.25">
      <c r="A5966" t="s">
        <v>5306</v>
      </c>
      <c r="B5966" s="2">
        <v>0.15</v>
      </c>
      <c r="E5966" s="4" t="e">
        <v>#N/A</v>
      </c>
      <c r="F5966" s="4">
        <v>0.18</v>
      </c>
      <c r="K5966" s="4">
        <v>0.17</v>
      </c>
      <c r="L5966" s="4">
        <v>0.32090000000000002</v>
      </c>
      <c r="M5966" s="4">
        <v>0.52769999999999995</v>
      </c>
      <c r="N5966" s="4">
        <v>0.48</v>
      </c>
      <c r="O5966" s="4">
        <v>0.40039999999999998</v>
      </c>
      <c r="P5966" s="4">
        <v>0.50390000000000001</v>
      </c>
    </row>
    <row r="5967" spans="1:16" x14ac:dyDescent="0.25">
      <c r="A5967" t="s">
        <v>5307</v>
      </c>
      <c r="B5967" s="2">
        <v>0.15</v>
      </c>
      <c r="E5967" s="4" t="e">
        <v>#N/A</v>
      </c>
      <c r="F5967" s="4">
        <v>0.18</v>
      </c>
      <c r="K5967" s="4">
        <v>0.17</v>
      </c>
      <c r="L5967" s="4">
        <v>0.32090000000000002</v>
      </c>
      <c r="M5967" s="4">
        <v>0.52769999999999995</v>
      </c>
      <c r="N5967" s="4">
        <v>0.48</v>
      </c>
      <c r="O5967" s="4">
        <v>0.40039999999999998</v>
      </c>
      <c r="P5967" s="4">
        <v>0.50390000000000001</v>
      </c>
    </row>
    <row r="5968" spans="1:16" x14ac:dyDescent="0.25">
      <c r="A5968" t="s">
        <v>5308</v>
      </c>
      <c r="B5968" s="2">
        <v>0.15</v>
      </c>
      <c r="E5968" s="4" t="e">
        <v>#N/A</v>
      </c>
      <c r="F5968" s="4">
        <v>0.18</v>
      </c>
      <c r="K5968" s="4">
        <v>0.17</v>
      </c>
      <c r="L5968" s="4">
        <v>0.32090000000000002</v>
      </c>
      <c r="M5968" s="4">
        <v>0.52769999999999995</v>
      </c>
      <c r="N5968" s="4">
        <v>0.48</v>
      </c>
      <c r="O5968" s="4">
        <v>0.40039999999999998</v>
      </c>
      <c r="P5968" s="4">
        <v>0.50390000000000001</v>
      </c>
    </row>
    <row r="5969" spans="1:16" x14ac:dyDescent="0.25">
      <c r="A5969" t="s">
        <v>5309</v>
      </c>
      <c r="B5969" s="2">
        <v>0.15</v>
      </c>
      <c r="E5969" s="4" t="e">
        <v>#N/A</v>
      </c>
      <c r="F5969" s="4">
        <v>0.18</v>
      </c>
      <c r="K5969" s="4">
        <v>0.17</v>
      </c>
      <c r="L5969" s="4">
        <v>0.32090000000000002</v>
      </c>
      <c r="M5969" s="4">
        <v>0.52769999999999995</v>
      </c>
      <c r="N5969" s="4">
        <v>0.48</v>
      </c>
      <c r="O5969" s="4">
        <v>0.40039999999999998</v>
      </c>
      <c r="P5969" s="4">
        <v>0.50390000000000001</v>
      </c>
    </row>
    <row r="5970" spans="1:16" x14ac:dyDescent="0.25">
      <c r="A5970" t="s">
        <v>5310</v>
      </c>
      <c r="B5970" s="2">
        <v>0.15</v>
      </c>
      <c r="E5970" s="4" t="e">
        <v>#N/A</v>
      </c>
      <c r="F5970" s="4">
        <v>0.18</v>
      </c>
      <c r="K5970" s="4">
        <v>0.17</v>
      </c>
      <c r="L5970" s="4">
        <v>0.32090000000000002</v>
      </c>
      <c r="M5970" s="4">
        <v>0.52769999999999995</v>
      </c>
      <c r="N5970" s="4">
        <v>0.48</v>
      </c>
      <c r="O5970" s="4">
        <v>0.40039999999999998</v>
      </c>
      <c r="P5970" s="4">
        <v>0.50390000000000001</v>
      </c>
    </row>
    <row r="5971" spans="1:16" x14ac:dyDescent="0.25">
      <c r="A5971" t="s">
        <v>5311</v>
      </c>
      <c r="B5971" s="2">
        <v>0.15</v>
      </c>
      <c r="E5971" s="4" t="e">
        <v>#N/A</v>
      </c>
      <c r="F5971" s="4">
        <v>0.18</v>
      </c>
      <c r="K5971" s="4">
        <v>0.17</v>
      </c>
      <c r="L5971" s="4">
        <v>0.32090000000000002</v>
      </c>
      <c r="M5971" s="4">
        <v>0.52769999999999995</v>
      </c>
      <c r="N5971" s="4">
        <v>0.48</v>
      </c>
      <c r="O5971" s="4">
        <v>0.40039999999999998</v>
      </c>
      <c r="P5971" s="4">
        <v>0.50390000000000001</v>
      </c>
    </row>
    <row r="5972" spans="1:16" x14ac:dyDescent="0.25">
      <c r="A5972" t="s">
        <v>5312</v>
      </c>
      <c r="B5972" s="2">
        <v>0.15</v>
      </c>
      <c r="E5972" s="4" t="e">
        <v>#N/A</v>
      </c>
      <c r="F5972" s="4">
        <v>0.18</v>
      </c>
      <c r="K5972" s="4">
        <v>0.17</v>
      </c>
      <c r="L5972" s="4">
        <v>0.32090000000000002</v>
      </c>
      <c r="M5972" s="4">
        <v>0.52769999999999995</v>
      </c>
      <c r="N5972" s="4">
        <v>0.48</v>
      </c>
      <c r="O5972" s="4">
        <v>0.40039999999999998</v>
      </c>
      <c r="P5972" s="4">
        <v>0.50390000000000001</v>
      </c>
    </row>
    <row r="5973" spans="1:16" x14ac:dyDescent="0.25">
      <c r="A5973" t="s">
        <v>5313</v>
      </c>
      <c r="B5973" s="2">
        <v>0.15</v>
      </c>
      <c r="E5973" s="4" t="e">
        <v>#N/A</v>
      </c>
      <c r="F5973" s="4">
        <v>0.18</v>
      </c>
      <c r="K5973" s="4">
        <v>0.17</v>
      </c>
      <c r="L5973" s="4">
        <v>0.32090000000000002</v>
      </c>
      <c r="M5973" s="4">
        <v>0.52769999999999995</v>
      </c>
      <c r="N5973" s="4">
        <v>0.48</v>
      </c>
      <c r="O5973" s="4">
        <v>0.40039999999999998</v>
      </c>
      <c r="P5973" s="4">
        <v>0.50390000000000001</v>
      </c>
    </row>
    <row r="5974" spans="1:16" x14ac:dyDescent="0.25">
      <c r="A5974" t="s">
        <v>5314</v>
      </c>
      <c r="B5974" s="2">
        <v>0.15</v>
      </c>
      <c r="E5974" s="4" t="e">
        <v>#N/A</v>
      </c>
      <c r="F5974" s="4">
        <v>0.18</v>
      </c>
      <c r="K5974" s="4">
        <v>0.17</v>
      </c>
      <c r="L5974" s="4">
        <v>0.32090000000000002</v>
      </c>
      <c r="M5974" s="4">
        <v>0.52769999999999995</v>
      </c>
      <c r="N5974" s="4">
        <v>0.48</v>
      </c>
      <c r="O5974" s="4">
        <v>0.40039999999999998</v>
      </c>
      <c r="P5974" s="4">
        <v>0.50390000000000001</v>
      </c>
    </row>
    <row r="5975" spans="1:16" x14ac:dyDescent="0.25">
      <c r="A5975" t="s">
        <v>5315</v>
      </c>
      <c r="B5975" s="2">
        <v>0.15</v>
      </c>
      <c r="E5975" s="4" t="e">
        <v>#N/A</v>
      </c>
      <c r="F5975" s="4">
        <v>0.18</v>
      </c>
      <c r="K5975" s="4">
        <v>0.17</v>
      </c>
      <c r="L5975" s="4">
        <v>0.32090000000000002</v>
      </c>
      <c r="M5975" s="4">
        <v>0.52769999999999995</v>
      </c>
      <c r="N5975" s="4">
        <v>0.48</v>
      </c>
      <c r="O5975" s="4">
        <v>0.40039999999999998</v>
      </c>
      <c r="P5975" s="4">
        <v>0.50390000000000001</v>
      </c>
    </row>
    <row r="5976" spans="1:16" x14ac:dyDescent="0.25">
      <c r="A5976" t="s">
        <v>5316</v>
      </c>
      <c r="B5976" s="2">
        <v>0.15</v>
      </c>
      <c r="E5976" s="4" t="e">
        <v>#N/A</v>
      </c>
      <c r="F5976" s="4">
        <v>0.18</v>
      </c>
      <c r="K5976" s="4">
        <v>0.17</v>
      </c>
      <c r="L5976" s="4">
        <v>0.32090000000000002</v>
      </c>
      <c r="M5976" s="4">
        <v>0.52769999999999995</v>
      </c>
      <c r="N5976" s="4">
        <v>0.48</v>
      </c>
      <c r="O5976" s="4">
        <v>0.40039999999999998</v>
      </c>
      <c r="P5976" s="4">
        <v>0.50390000000000001</v>
      </c>
    </row>
    <row r="5977" spans="1:16" x14ac:dyDescent="0.25">
      <c r="A5977" t="s">
        <v>5317</v>
      </c>
      <c r="B5977" s="2">
        <v>0.15</v>
      </c>
      <c r="E5977" s="4" t="e">
        <v>#N/A</v>
      </c>
      <c r="F5977" s="4">
        <v>0.18</v>
      </c>
      <c r="K5977" s="4">
        <v>0.17</v>
      </c>
      <c r="L5977" s="4">
        <v>0.32090000000000002</v>
      </c>
      <c r="M5977" s="4">
        <v>0.52769999999999995</v>
      </c>
      <c r="N5977" s="4">
        <v>0.48</v>
      </c>
      <c r="O5977" s="4">
        <v>0.40039999999999998</v>
      </c>
      <c r="P5977" s="4">
        <v>0.50390000000000001</v>
      </c>
    </row>
    <row r="5978" spans="1:16" x14ac:dyDescent="0.25">
      <c r="A5978" t="s">
        <v>5318</v>
      </c>
      <c r="B5978" s="2">
        <v>0.15</v>
      </c>
      <c r="E5978" s="4" t="e">
        <v>#N/A</v>
      </c>
      <c r="F5978" s="4">
        <v>0.18</v>
      </c>
      <c r="K5978" s="4">
        <v>0.17</v>
      </c>
      <c r="L5978" s="4">
        <v>0.32090000000000002</v>
      </c>
      <c r="M5978" s="4">
        <v>0.52769999999999995</v>
      </c>
      <c r="N5978" s="4">
        <v>0.48</v>
      </c>
      <c r="O5978" s="4">
        <v>0.40039999999999998</v>
      </c>
      <c r="P5978" s="4">
        <v>0.50390000000000001</v>
      </c>
    </row>
    <row r="5979" spans="1:16" x14ac:dyDescent="0.25">
      <c r="A5979" t="s">
        <v>5319</v>
      </c>
      <c r="B5979" s="2">
        <v>0.15</v>
      </c>
      <c r="E5979" s="4" t="e">
        <v>#N/A</v>
      </c>
      <c r="F5979" s="4">
        <v>0.18</v>
      </c>
      <c r="K5979" s="4">
        <v>0.17</v>
      </c>
      <c r="L5979" s="4">
        <v>0.32090000000000002</v>
      </c>
      <c r="M5979" s="4">
        <v>0.52769999999999995</v>
      </c>
      <c r="N5979" s="4">
        <v>0.48</v>
      </c>
      <c r="O5979" s="4">
        <v>0.40039999999999998</v>
      </c>
      <c r="P5979" s="4">
        <v>0.50390000000000001</v>
      </c>
    </row>
    <row r="5980" spans="1:16" x14ac:dyDescent="0.25">
      <c r="A5980" t="s">
        <v>5320</v>
      </c>
      <c r="B5980" s="2">
        <v>0.15</v>
      </c>
      <c r="E5980" s="4" t="e">
        <v>#N/A</v>
      </c>
      <c r="F5980" s="4">
        <v>0.18</v>
      </c>
      <c r="K5980" s="4">
        <v>0.17</v>
      </c>
      <c r="L5980" s="4">
        <v>0.32090000000000002</v>
      </c>
      <c r="M5980" s="4">
        <v>0.52769999999999995</v>
      </c>
      <c r="N5980" s="4">
        <v>0.48</v>
      </c>
      <c r="O5980" s="4">
        <v>0.40039999999999998</v>
      </c>
      <c r="P5980" s="4">
        <v>0.50390000000000001</v>
      </c>
    </row>
    <row r="5981" spans="1:16" x14ac:dyDescent="0.25">
      <c r="A5981" t="s">
        <v>5321</v>
      </c>
      <c r="B5981" s="2">
        <v>0.15</v>
      </c>
      <c r="E5981" s="4" t="e">
        <v>#N/A</v>
      </c>
      <c r="F5981" s="4">
        <v>0.18</v>
      </c>
      <c r="K5981" s="4">
        <v>0.17</v>
      </c>
      <c r="L5981" s="4">
        <v>0.32090000000000002</v>
      </c>
      <c r="M5981" s="4">
        <v>0.52769999999999995</v>
      </c>
      <c r="N5981" s="4">
        <v>0.48</v>
      </c>
      <c r="O5981" s="4">
        <v>0.40039999999999998</v>
      </c>
      <c r="P5981" s="4">
        <v>0.50390000000000001</v>
      </c>
    </row>
    <row r="5982" spans="1:16" x14ac:dyDescent="0.25">
      <c r="A5982" t="s">
        <v>5322</v>
      </c>
      <c r="B5982" s="2">
        <v>0.15</v>
      </c>
      <c r="E5982" s="4" t="e">
        <v>#N/A</v>
      </c>
      <c r="F5982" s="4">
        <v>0.18</v>
      </c>
      <c r="K5982" s="4">
        <v>0.17</v>
      </c>
      <c r="L5982" s="4">
        <v>0.32090000000000002</v>
      </c>
      <c r="M5982" s="4">
        <v>0.52769999999999995</v>
      </c>
      <c r="N5982" s="4">
        <v>0.48</v>
      </c>
      <c r="O5982" s="4">
        <v>0.40039999999999998</v>
      </c>
      <c r="P5982" s="4">
        <v>0.50390000000000001</v>
      </c>
    </row>
    <row r="5983" spans="1:16" x14ac:dyDescent="0.25">
      <c r="A5983" t="s">
        <v>5323</v>
      </c>
      <c r="B5983" s="2">
        <v>0.15</v>
      </c>
      <c r="E5983" s="4" t="e">
        <v>#N/A</v>
      </c>
      <c r="F5983" s="4">
        <v>0.18</v>
      </c>
      <c r="K5983" s="4">
        <v>0.17</v>
      </c>
      <c r="L5983" s="4">
        <v>0.32090000000000002</v>
      </c>
      <c r="M5983" s="4">
        <v>0.52769999999999995</v>
      </c>
      <c r="N5983" s="4">
        <v>0.48</v>
      </c>
      <c r="O5983" s="4">
        <v>0.40039999999999998</v>
      </c>
      <c r="P5983" s="4">
        <v>0.50390000000000001</v>
      </c>
    </row>
    <row r="5984" spans="1:16" x14ac:dyDescent="0.25">
      <c r="A5984" t="s">
        <v>5324</v>
      </c>
      <c r="B5984" s="2">
        <v>0.15</v>
      </c>
      <c r="E5984" s="4" t="e">
        <v>#N/A</v>
      </c>
      <c r="F5984" s="4">
        <v>0.18</v>
      </c>
      <c r="K5984" s="4">
        <v>0.17</v>
      </c>
      <c r="L5984" s="4">
        <v>0.32090000000000002</v>
      </c>
      <c r="M5984" s="4">
        <v>0.52769999999999995</v>
      </c>
      <c r="N5984" s="4">
        <v>0.48</v>
      </c>
      <c r="O5984" s="4">
        <v>0.40039999999999998</v>
      </c>
      <c r="P5984" s="4">
        <v>0.50390000000000001</v>
      </c>
    </row>
    <row r="5985" spans="1:16" x14ac:dyDescent="0.25">
      <c r="A5985" t="s">
        <v>5325</v>
      </c>
      <c r="B5985" s="2">
        <v>0.15</v>
      </c>
      <c r="E5985" s="4" t="e">
        <v>#N/A</v>
      </c>
      <c r="F5985" s="4">
        <v>0.18</v>
      </c>
      <c r="K5985" s="4">
        <v>0.17</v>
      </c>
      <c r="L5985" s="4">
        <v>0.32090000000000002</v>
      </c>
      <c r="M5985" s="4">
        <v>0.52769999999999995</v>
      </c>
      <c r="N5985" s="4">
        <v>0.48</v>
      </c>
      <c r="O5985" s="4">
        <v>0.40039999999999998</v>
      </c>
      <c r="P5985" s="4">
        <v>0.50390000000000001</v>
      </c>
    </row>
    <row r="5986" spans="1:16" x14ac:dyDescent="0.25">
      <c r="A5986" t="s">
        <v>5326</v>
      </c>
      <c r="B5986" s="2">
        <v>0.05</v>
      </c>
      <c r="E5986" s="4" t="e">
        <v>#N/A</v>
      </c>
      <c r="F5986" s="4">
        <v>0.18</v>
      </c>
      <c r="K5986" s="4">
        <v>0.17</v>
      </c>
      <c r="L5986" s="4">
        <v>0.32090000000000002</v>
      </c>
      <c r="M5986" s="4">
        <v>0.52769999999999995</v>
      </c>
      <c r="N5986" s="4">
        <v>0.48</v>
      </c>
      <c r="O5986" s="4">
        <v>0.40039999999999998</v>
      </c>
      <c r="P5986" s="4">
        <v>0.50390000000000001</v>
      </c>
    </row>
    <row r="5987" spans="1:16" x14ac:dyDescent="0.25">
      <c r="A5987" t="s">
        <v>5327</v>
      </c>
      <c r="B5987" s="2">
        <v>0.15</v>
      </c>
      <c r="E5987" s="4" t="e">
        <v>#N/A</v>
      </c>
      <c r="F5987" s="4">
        <v>0.18</v>
      </c>
      <c r="K5987" s="4">
        <v>0.17</v>
      </c>
      <c r="L5987" s="4">
        <v>0.32090000000000002</v>
      </c>
      <c r="M5987" s="4">
        <v>0.52769999999999995</v>
      </c>
      <c r="N5987" s="4">
        <v>0.48</v>
      </c>
      <c r="O5987" s="4">
        <v>0.40039999999999998</v>
      </c>
      <c r="P5987" s="4">
        <v>0.50390000000000001</v>
      </c>
    </row>
    <row r="5988" spans="1:16" x14ac:dyDescent="0.25">
      <c r="A5988" t="s">
        <v>5328</v>
      </c>
      <c r="B5988" s="2">
        <v>0.15</v>
      </c>
      <c r="E5988" s="4" t="e">
        <v>#N/A</v>
      </c>
      <c r="F5988" s="4">
        <v>0.18</v>
      </c>
      <c r="K5988" s="4">
        <v>0.17</v>
      </c>
      <c r="L5988" s="4">
        <v>0.32090000000000002</v>
      </c>
      <c r="M5988" s="4">
        <v>0.52769999999999995</v>
      </c>
      <c r="N5988" s="4">
        <v>0.48</v>
      </c>
      <c r="O5988" s="4">
        <v>0.40039999999999998</v>
      </c>
      <c r="P5988" s="4">
        <v>0.50390000000000001</v>
      </c>
    </row>
    <row r="5989" spans="1:16" x14ac:dyDescent="0.25">
      <c r="A5989" t="s">
        <v>5329</v>
      </c>
      <c r="B5989" s="2">
        <v>0.15</v>
      </c>
      <c r="E5989" s="4" t="e">
        <v>#N/A</v>
      </c>
      <c r="F5989" s="4">
        <v>0.18</v>
      </c>
      <c r="K5989" s="4">
        <v>0.17</v>
      </c>
      <c r="L5989" s="4">
        <v>0.32090000000000002</v>
      </c>
      <c r="M5989" s="4">
        <v>0.52769999999999995</v>
      </c>
      <c r="N5989" s="4">
        <v>0.48</v>
      </c>
      <c r="O5989" s="4">
        <v>0.40039999999999998</v>
      </c>
      <c r="P5989" s="4">
        <v>0.50390000000000001</v>
      </c>
    </row>
    <row r="5990" spans="1:16" x14ac:dyDescent="0.25">
      <c r="A5990" t="s">
        <v>5330</v>
      </c>
      <c r="B5990" s="2">
        <v>0.15</v>
      </c>
      <c r="E5990" s="4" t="e">
        <v>#N/A</v>
      </c>
      <c r="F5990" s="4">
        <v>0.18</v>
      </c>
      <c r="K5990" s="4">
        <v>0.17</v>
      </c>
      <c r="L5990" s="4">
        <v>0.32090000000000002</v>
      </c>
      <c r="M5990" s="4">
        <v>0.52769999999999995</v>
      </c>
      <c r="N5990" s="4">
        <v>0.48</v>
      </c>
      <c r="O5990" s="4">
        <v>0.40039999999999998</v>
      </c>
      <c r="P5990" s="4">
        <v>0.50390000000000001</v>
      </c>
    </row>
    <row r="5991" spans="1:16" x14ac:dyDescent="0.25">
      <c r="A5991" t="s">
        <v>5331</v>
      </c>
      <c r="B5991" s="2">
        <v>0.15</v>
      </c>
      <c r="E5991" s="4" t="e">
        <v>#N/A</v>
      </c>
      <c r="F5991" s="4">
        <v>0.13300000000000001</v>
      </c>
      <c r="K5991" s="4">
        <v>0.17</v>
      </c>
      <c r="L5991" s="4">
        <v>0.32090000000000002</v>
      </c>
      <c r="M5991" s="4">
        <v>0.52769999999999995</v>
      </c>
      <c r="N5991" s="4">
        <v>0.48</v>
      </c>
      <c r="O5991" s="4">
        <v>0.40039999999999998</v>
      </c>
      <c r="P5991" s="4">
        <v>0.50390000000000001</v>
      </c>
    </row>
    <row r="5992" spans="1:16" x14ac:dyDescent="0.25">
      <c r="A5992" t="s">
        <v>5332</v>
      </c>
      <c r="B5992" s="2">
        <v>0</v>
      </c>
      <c r="E5992" s="4" t="e">
        <v>#N/A</v>
      </c>
      <c r="F5992" s="4">
        <v>0.18</v>
      </c>
      <c r="K5992" s="4">
        <v>0.17</v>
      </c>
      <c r="L5992" s="4">
        <v>0.32090000000000002</v>
      </c>
      <c r="M5992" s="4">
        <v>0.52769999999999995</v>
      </c>
      <c r="N5992" s="4">
        <v>0.48</v>
      </c>
      <c r="O5992" s="4">
        <v>0.40039999999999998</v>
      </c>
      <c r="P5992" s="4">
        <v>0.50390000000000001</v>
      </c>
    </row>
    <row r="5993" spans="1:16" x14ac:dyDescent="0.25">
      <c r="A5993" t="s">
        <v>5333</v>
      </c>
      <c r="B5993" s="2">
        <v>0</v>
      </c>
      <c r="E5993" s="4" t="e">
        <v>#N/A</v>
      </c>
      <c r="F5993" s="4">
        <v>0.18</v>
      </c>
      <c r="K5993" s="4">
        <v>0.17</v>
      </c>
      <c r="L5993" s="4">
        <v>0.32090000000000002</v>
      </c>
      <c r="M5993" s="4">
        <v>0.52769999999999995</v>
      </c>
      <c r="N5993" s="4">
        <v>0.48</v>
      </c>
      <c r="O5993" s="4">
        <v>0.40039999999999998</v>
      </c>
      <c r="P5993" s="4">
        <v>0.50390000000000001</v>
      </c>
    </row>
    <row r="5994" spans="1:16" x14ac:dyDescent="0.25">
      <c r="A5994" t="s">
        <v>5334</v>
      </c>
      <c r="B5994" s="2">
        <v>0</v>
      </c>
      <c r="E5994" s="4" t="e">
        <v>#N/A</v>
      </c>
      <c r="F5994" s="4">
        <v>0.18</v>
      </c>
      <c r="K5994" s="4">
        <v>0.17</v>
      </c>
      <c r="L5994" s="4">
        <v>0.32090000000000002</v>
      </c>
      <c r="M5994" s="4">
        <v>0.52769999999999995</v>
      </c>
      <c r="N5994" s="4">
        <v>0.48</v>
      </c>
      <c r="O5994" s="4">
        <v>0.40039999999999998</v>
      </c>
      <c r="P5994" s="4">
        <v>0.50390000000000001</v>
      </c>
    </row>
    <row r="5995" spans="1:16" x14ac:dyDescent="0.25">
      <c r="A5995" t="s">
        <v>5335</v>
      </c>
      <c r="B5995" s="2">
        <v>0.15</v>
      </c>
      <c r="E5995" s="4" t="e">
        <v>#N/A</v>
      </c>
      <c r="F5995" s="4">
        <v>0.18</v>
      </c>
      <c r="K5995" s="4">
        <v>0.17</v>
      </c>
      <c r="L5995" s="4">
        <v>0.32090000000000002</v>
      </c>
      <c r="M5995" s="4">
        <v>0.52769999999999995</v>
      </c>
      <c r="N5995" s="4">
        <v>0.48</v>
      </c>
      <c r="O5995" s="4">
        <v>0.40039999999999998</v>
      </c>
      <c r="P5995" s="4">
        <v>0.50390000000000001</v>
      </c>
    </row>
    <row r="5996" spans="1:16" x14ac:dyDescent="0.25">
      <c r="A5996" t="s">
        <v>5336</v>
      </c>
      <c r="B5996" s="2">
        <v>0.15</v>
      </c>
      <c r="E5996" s="4" t="e">
        <v>#N/A</v>
      </c>
      <c r="F5996" s="4">
        <v>0.18</v>
      </c>
      <c r="K5996" s="4">
        <v>0.17</v>
      </c>
      <c r="L5996" s="4">
        <v>0.32090000000000002</v>
      </c>
      <c r="M5996" s="4">
        <v>0.52769999999999995</v>
      </c>
      <c r="N5996" s="4">
        <v>0.48</v>
      </c>
      <c r="O5996" s="4">
        <v>0.40039999999999998</v>
      </c>
      <c r="P5996" s="4">
        <v>0.50390000000000001</v>
      </c>
    </row>
    <row r="5997" spans="1:16" x14ac:dyDescent="0.25">
      <c r="A5997" t="s">
        <v>5337</v>
      </c>
      <c r="B5997" s="2">
        <v>0.15</v>
      </c>
      <c r="E5997" s="4" t="e">
        <v>#N/A</v>
      </c>
      <c r="F5997" s="4">
        <v>0.18</v>
      </c>
      <c r="K5997" s="4">
        <v>0.17</v>
      </c>
      <c r="L5997" s="4">
        <v>0.32090000000000002</v>
      </c>
      <c r="M5997" s="4">
        <v>0.52769999999999995</v>
      </c>
      <c r="N5997" s="4">
        <v>0.48</v>
      </c>
      <c r="O5997" s="4">
        <v>0.40039999999999998</v>
      </c>
      <c r="P5997" s="4">
        <v>0.50390000000000001</v>
      </c>
    </row>
    <row r="5998" spans="1:16" x14ac:dyDescent="0.25">
      <c r="A5998" t="s">
        <v>5338</v>
      </c>
      <c r="B5998" s="2">
        <v>0.15</v>
      </c>
      <c r="E5998" s="4" t="e">
        <v>#N/A</v>
      </c>
      <c r="F5998" s="4">
        <v>0.18</v>
      </c>
      <c r="K5998" s="4">
        <v>0.17</v>
      </c>
      <c r="L5998" s="4">
        <v>0.32090000000000002</v>
      </c>
      <c r="M5998" s="4">
        <v>0.52769999999999995</v>
      </c>
      <c r="N5998" s="4">
        <v>0.48</v>
      </c>
      <c r="O5998" s="4">
        <v>0.40039999999999998</v>
      </c>
      <c r="P5998" s="4">
        <v>0.50390000000000001</v>
      </c>
    </row>
    <row r="5999" spans="1:16" x14ac:dyDescent="0.25">
      <c r="A5999" t="s">
        <v>5339</v>
      </c>
      <c r="B5999" s="2">
        <v>0.15</v>
      </c>
      <c r="E5999" s="4" t="e">
        <v>#N/A</v>
      </c>
      <c r="F5999" s="4">
        <v>0.18</v>
      </c>
      <c r="K5999" s="4">
        <v>0.17</v>
      </c>
      <c r="L5999" s="4">
        <v>0.32090000000000002</v>
      </c>
      <c r="M5999" s="4">
        <v>0.52769999999999995</v>
      </c>
      <c r="N5999" s="4">
        <v>0.48</v>
      </c>
      <c r="O5999" s="4">
        <v>0.40039999999999998</v>
      </c>
      <c r="P5999" s="4">
        <v>0.50390000000000001</v>
      </c>
    </row>
    <row r="6000" spans="1:16" x14ac:dyDescent="0.25">
      <c r="A6000" t="s">
        <v>5340</v>
      </c>
      <c r="B6000" s="2">
        <v>0.15</v>
      </c>
      <c r="E6000" s="4" t="e">
        <v>#N/A</v>
      </c>
      <c r="F6000" s="4">
        <v>0.18</v>
      </c>
      <c r="K6000" s="4">
        <v>0.17</v>
      </c>
      <c r="L6000" s="4">
        <v>0.32090000000000002</v>
      </c>
      <c r="M6000" s="4">
        <v>0.52769999999999995</v>
      </c>
      <c r="N6000" s="4">
        <v>0.48</v>
      </c>
      <c r="O6000" s="4">
        <v>0.40039999999999998</v>
      </c>
      <c r="P6000" s="4">
        <v>0.50390000000000001</v>
      </c>
    </row>
    <row r="6001" spans="1:16" x14ac:dyDescent="0.25">
      <c r="A6001" t="s">
        <v>1</v>
      </c>
      <c r="B6001" s="2">
        <v>0.15</v>
      </c>
      <c r="C6001" t="s">
        <v>1</v>
      </c>
      <c r="D6001" t="s">
        <v>10860</v>
      </c>
      <c r="E6001" s="4" t="e">
        <v>#N/A</v>
      </c>
      <c r="F6001" s="4">
        <v>0.18</v>
      </c>
      <c r="G6001" s="4">
        <v>0.71479999999999999</v>
      </c>
      <c r="H6001" s="4">
        <v>0.84030000000000005</v>
      </c>
      <c r="I6001" s="4">
        <v>1.0076000000000001</v>
      </c>
      <c r="K6001" s="4">
        <v>0.17</v>
      </c>
      <c r="L6001" s="4">
        <v>0.32090000000000002</v>
      </c>
      <c r="M6001" s="4">
        <v>0.52769999999999995</v>
      </c>
      <c r="N6001" s="4">
        <v>0.48</v>
      </c>
      <c r="O6001" s="4">
        <v>0.40039999999999998</v>
      </c>
      <c r="P6001" s="4">
        <v>0.50390000000000001</v>
      </c>
    </row>
    <row r="6002" spans="1:16" x14ac:dyDescent="0.25">
      <c r="A6002" t="s">
        <v>5341</v>
      </c>
      <c r="B6002" s="2">
        <v>0</v>
      </c>
      <c r="E6002" s="4" t="e">
        <v>#N/A</v>
      </c>
      <c r="F6002" s="4">
        <v>0.18</v>
      </c>
      <c r="K6002" s="4">
        <v>0.17</v>
      </c>
      <c r="L6002" s="4">
        <v>0.32090000000000002</v>
      </c>
      <c r="M6002" s="4">
        <v>0.52769999999999995</v>
      </c>
      <c r="N6002" s="4">
        <v>0.48</v>
      </c>
      <c r="O6002" s="4">
        <v>0.40039999999999998</v>
      </c>
      <c r="P6002" s="4">
        <v>0.50390000000000001</v>
      </c>
    </row>
    <row r="6003" spans="1:16" x14ac:dyDescent="0.25">
      <c r="A6003" t="s">
        <v>5342</v>
      </c>
      <c r="B6003" s="2">
        <v>0.1</v>
      </c>
      <c r="E6003" s="4" t="e">
        <v>#N/A</v>
      </c>
      <c r="F6003" s="4">
        <v>0.18</v>
      </c>
      <c r="K6003" s="4">
        <v>0.17</v>
      </c>
      <c r="L6003" s="4">
        <v>0.32090000000000002</v>
      </c>
      <c r="M6003" s="4">
        <v>0.52769999999999995</v>
      </c>
      <c r="N6003" s="4">
        <v>0.48</v>
      </c>
      <c r="O6003" s="4">
        <v>0.40039999999999998</v>
      </c>
      <c r="P6003" s="4">
        <v>0.50390000000000001</v>
      </c>
    </row>
    <row r="6004" spans="1:16" x14ac:dyDescent="0.25">
      <c r="A6004" t="s">
        <v>5343</v>
      </c>
      <c r="B6004" s="2">
        <v>0.05</v>
      </c>
      <c r="E6004" s="4" t="e">
        <v>#N/A</v>
      </c>
      <c r="F6004" s="4">
        <v>0.18</v>
      </c>
      <c r="K6004" s="4">
        <v>0.17</v>
      </c>
      <c r="L6004" s="4">
        <v>0.32090000000000002</v>
      </c>
      <c r="M6004" s="4">
        <v>0.52769999999999995</v>
      </c>
      <c r="N6004" s="4">
        <v>0.48</v>
      </c>
      <c r="O6004" s="4">
        <v>0.40039999999999998</v>
      </c>
      <c r="P6004" s="4">
        <v>0.50390000000000001</v>
      </c>
    </row>
    <row r="6005" spans="1:16" x14ac:dyDescent="0.25">
      <c r="A6005" t="s">
        <v>5345</v>
      </c>
      <c r="B6005" s="2">
        <v>0.1</v>
      </c>
      <c r="E6005" s="4" t="e">
        <v>#N/A</v>
      </c>
      <c r="F6005" s="4">
        <v>0.18</v>
      </c>
      <c r="K6005" s="4">
        <v>0.17</v>
      </c>
      <c r="L6005" s="4">
        <v>0.32090000000000002</v>
      </c>
      <c r="M6005" s="4">
        <v>0.52769999999999995</v>
      </c>
      <c r="N6005" s="4">
        <v>0.48</v>
      </c>
      <c r="O6005" s="4">
        <v>0.40039999999999998</v>
      </c>
      <c r="P6005" s="4">
        <v>0.50390000000000001</v>
      </c>
    </row>
    <row r="6006" spans="1:16" x14ac:dyDescent="0.25">
      <c r="A6006" t="s">
        <v>5346</v>
      </c>
      <c r="B6006" s="2">
        <v>0.1</v>
      </c>
      <c r="E6006" s="4" t="e">
        <v>#N/A</v>
      </c>
      <c r="F6006" s="4">
        <v>0.18</v>
      </c>
      <c r="K6006" s="4">
        <v>0.17</v>
      </c>
      <c r="L6006" s="4">
        <v>0.32090000000000002</v>
      </c>
      <c r="M6006" s="4">
        <v>0.52769999999999995</v>
      </c>
      <c r="N6006" s="4">
        <v>0.48</v>
      </c>
      <c r="O6006" s="4">
        <v>0.40039999999999998</v>
      </c>
      <c r="P6006" s="4">
        <v>0.50390000000000001</v>
      </c>
    </row>
    <row r="6007" spans="1:16" x14ac:dyDescent="0.25">
      <c r="A6007" t="s">
        <v>5348</v>
      </c>
      <c r="B6007" s="2">
        <v>0</v>
      </c>
      <c r="E6007" s="4" t="e">
        <v>#N/A</v>
      </c>
      <c r="F6007" s="4">
        <v>0.18</v>
      </c>
      <c r="K6007" s="4">
        <v>0.17</v>
      </c>
      <c r="L6007" s="4">
        <v>0.32090000000000002</v>
      </c>
      <c r="M6007" s="4">
        <v>0.52769999999999995</v>
      </c>
      <c r="N6007" s="4">
        <v>0.48</v>
      </c>
      <c r="O6007" s="4">
        <v>0.40039999999999998</v>
      </c>
      <c r="P6007" s="4">
        <v>0.50390000000000001</v>
      </c>
    </row>
    <row r="6008" spans="1:16" x14ac:dyDescent="0.25">
      <c r="A6008" t="s">
        <v>5349</v>
      </c>
      <c r="B6008" s="2">
        <v>0.05</v>
      </c>
      <c r="E6008" s="4" t="e">
        <v>#N/A</v>
      </c>
      <c r="F6008" s="4">
        <v>0.18</v>
      </c>
      <c r="K6008" s="4">
        <v>0.17</v>
      </c>
      <c r="L6008" s="4">
        <v>0.32090000000000002</v>
      </c>
      <c r="M6008" s="4">
        <v>0.52769999999999995</v>
      </c>
      <c r="N6008" s="4">
        <v>0.48</v>
      </c>
      <c r="O6008" s="4">
        <v>0.40039999999999998</v>
      </c>
      <c r="P6008" s="4">
        <v>0.50390000000000001</v>
      </c>
    </row>
    <row r="6009" spans="1:16" x14ac:dyDescent="0.25">
      <c r="A6009" t="s">
        <v>5350</v>
      </c>
      <c r="B6009" s="2">
        <v>0.05</v>
      </c>
      <c r="E6009" s="4" t="e">
        <v>#N/A</v>
      </c>
      <c r="F6009" s="4">
        <v>0.18</v>
      </c>
      <c r="K6009" s="4">
        <v>0.17</v>
      </c>
      <c r="L6009" s="4">
        <v>0.32090000000000002</v>
      </c>
      <c r="M6009" s="4">
        <v>0.52769999999999995</v>
      </c>
      <c r="N6009" s="4">
        <v>0.48</v>
      </c>
      <c r="O6009" s="4">
        <v>0.40039999999999998</v>
      </c>
      <c r="P6009" s="4">
        <v>0.50390000000000001</v>
      </c>
    </row>
    <row r="6010" spans="1:16" x14ac:dyDescent="0.25">
      <c r="A6010" t="s">
        <v>5351</v>
      </c>
      <c r="B6010" s="2">
        <v>0.05</v>
      </c>
      <c r="E6010" s="4" t="e">
        <v>#N/A</v>
      </c>
      <c r="F6010" s="4">
        <v>0.18</v>
      </c>
      <c r="K6010" s="4">
        <v>0.17</v>
      </c>
      <c r="L6010" s="4">
        <v>0.32090000000000002</v>
      </c>
      <c r="M6010" s="4">
        <v>0.52769999999999995</v>
      </c>
      <c r="N6010" s="4">
        <v>0.48</v>
      </c>
      <c r="O6010" s="4">
        <v>0.40039999999999998</v>
      </c>
      <c r="P6010" s="4">
        <v>0.50390000000000001</v>
      </c>
    </row>
    <row r="6011" spans="1:16" x14ac:dyDescent="0.25">
      <c r="A6011" t="s">
        <v>5352</v>
      </c>
      <c r="B6011" s="2">
        <v>0.15</v>
      </c>
      <c r="E6011" s="4" t="e">
        <v>#N/A</v>
      </c>
      <c r="F6011" s="4">
        <v>0.18</v>
      </c>
      <c r="K6011" s="4">
        <v>0.17</v>
      </c>
      <c r="L6011" s="4">
        <v>0.32090000000000002</v>
      </c>
      <c r="M6011" s="4">
        <v>0.52769999999999995</v>
      </c>
      <c r="N6011" s="4">
        <v>0.48</v>
      </c>
      <c r="O6011" s="4">
        <v>0.40039999999999998</v>
      </c>
      <c r="P6011" s="4">
        <v>0.50390000000000001</v>
      </c>
    </row>
    <row r="6012" spans="1:16" x14ac:dyDescent="0.25">
      <c r="A6012" t="s">
        <v>5353</v>
      </c>
      <c r="B6012" s="2">
        <v>0.05</v>
      </c>
      <c r="E6012" s="4" t="e">
        <v>#N/A</v>
      </c>
      <c r="F6012" s="4">
        <v>0.18</v>
      </c>
      <c r="K6012" s="4">
        <v>0.17</v>
      </c>
      <c r="L6012" s="4">
        <v>0.32090000000000002</v>
      </c>
      <c r="M6012" s="4">
        <v>0.52769999999999995</v>
      </c>
      <c r="N6012" s="4">
        <v>0.48</v>
      </c>
      <c r="O6012" s="4">
        <v>0.40039999999999998</v>
      </c>
      <c r="P6012" s="4">
        <v>0.50390000000000001</v>
      </c>
    </row>
    <row r="6013" spans="1:16" x14ac:dyDescent="0.25">
      <c r="A6013" t="s">
        <v>5354</v>
      </c>
      <c r="B6013" s="2">
        <v>0.1</v>
      </c>
      <c r="E6013" s="4" t="e">
        <v>#N/A</v>
      </c>
      <c r="F6013" s="4">
        <v>0.18</v>
      </c>
      <c r="K6013" s="4">
        <v>0.17</v>
      </c>
      <c r="L6013" s="4">
        <v>0.32090000000000002</v>
      </c>
      <c r="M6013" s="4">
        <v>0.52769999999999995</v>
      </c>
      <c r="N6013" s="4">
        <v>0.48</v>
      </c>
      <c r="O6013" s="4">
        <v>0.40039999999999998</v>
      </c>
      <c r="P6013" s="4">
        <v>0.50390000000000001</v>
      </c>
    </row>
    <row r="6014" spans="1:16" x14ac:dyDescent="0.25">
      <c r="A6014" t="s">
        <v>5355</v>
      </c>
      <c r="B6014" s="2">
        <v>0.05</v>
      </c>
      <c r="D6014" t="s">
        <v>10860</v>
      </c>
      <c r="E6014" s="4" t="e">
        <v>#N/A</v>
      </c>
      <c r="F6014" s="4">
        <v>0.18</v>
      </c>
      <c r="G6014" s="4">
        <v>0.71479999999999999</v>
      </c>
      <c r="H6014" s="4">
        <v>0.84030000000000005</v>
      </c>
      <c r="I6014" s="4">
        <v>1.0076000000000001</v>
      </c>
      <c r="K6014" s="4">
        <v>0.17</v>
      </c>
      <c r="L6014" s="4">
        <v>0.32090000000000002</v>
      </c>
      <c r="M6014" s="4">
        <v>0.52769999999999995</v>
      </c>
      <c r="N6014" s="4">
        <v>0.48</v>
      </c>
      <c r="O6014" s="4">
        <v>0.40039999999999998</v>
      </c>
      <c r="P6014" s="4">
        <v>0.50390000000000001</v>
      </c>
    </row>
    <row r="6015" spans="1:16" x14ac:dyDescent="0.25">
      <c r="A6015" t="s">
        <v>5356</v>
      </c>
      <c r="B6015" s="2">
        <v>0.2</v>
      </c>
      <c r="E6015" s="4" t="e">
        <v>#N/A</v>
      </c>
      <c r="F6015" s="4">
        <v>0.18</v>
      </c>
      <c r="K6015" s="4">
        <v>0.17</v>
      </c>
      <c r="L6015" s="4">
        <v>0.32090000000000002</v>
      </c>
      <c r="M6015" s="4">
        <v>0.52769999999999995</v>
      </c>
      <c r="N6015" s="4">
        <v>0.48</v>
      </c>
      <c r="O6015" s="4">
        <v>0.40039999999999998</v>
      </c>
      <c r="P6015" s="4">
        <v>0.50390000000000001</v>
      </c>
    </row>
    <row r="6016" spans="1:16" x14ac:dyDescent="0.25">
      <c r="A6016" t="s">
        <v>5357</v>
      </c>
      <c r="B6016" s="2">
        <v>0.1</v>
      </c>
      <c r="E6016" s="4" t="e">
        <v>#N/A</v>
      </c>
      <c r="F6016" s="4">
        <v>0.18</v>
      </c>
      <c r="K6016" s="4">
        <v>0.17</v>
      </c>
      <c r="L6016" s="4">
        <v>0.32090000000000002</v>
      </c>
      <c r="M6016" s="4">
        <v>0.52769999999999995</v>
      </c>
      <c r="N6016" s="4">
        <v>0.48</v>
      </c>
      <c r="O6016" s="4">
        <v>0.40039999999999998</v>
      </c>
      <c r="P6016" s="4">
        <v>0.50390000000000001</v>
      </c>
    </row>
    <row r="6017" spans="1:16" x14ac:dyDescent="0.25">
      <c r="A6017" t="s">
        <v>306</v>
      </c>
      <c r="B6017" s="2">
        <v>0.1</v>
      </c>
      <c r="E6017" s="4" t="e">
        <v>#N/A</v>
      </c>
      <c r="F6017" s="4">
        <v>0.18</v>
      </c>
      <c r="K6017" s="4">
        <v>0.17</v>
      </c>
      <c r="L6017" s="4">
        <v>0.32090000000000002</v>
      </c>
      <c r="M6017" s="4">
        <v>0.52769999999999995</v>
      </c>
      <c r="N6017" s="4">
        <v>0.48</v>
      </c>
      <c r="O6017" s="4">
        <v>0.40039999999999998</v>
      </c>
      <c r="P6017" s="4">
        <v>0.50390000000000001</v>
      </c>
    </row>
    <row r="6018" spans="1:16" x14ac:dyDescent="0.25">
      <c r="A6018" t="s">
        <v>5358</v>
      </c>
      <c r="B6018" s="2">
        <v>0.1</v>
      </c>
      <c r="E6018" s="4" t="e">
        <v>#N/A</v>
      </c>
      <c r="F6018" s="4">
        <v>0.18</v>
      </c>
      <c r="K6018" s="4">
        <v>0.17</v>
      </c>
      <c r="L6018" s="4">
        <v>0.32090000000000002</v>
      </c>
      <c r="M6018" s="4">
        <v>0.52769999999999995</v>
      </c>
      <c r="N6018" s="4">
        <v>0.48</v>
      </c>
      <c r="O6018" s="4">
        <v>0.40039999999999998</v>
      </c>
      <c r="P6018" s="4">
        <v>0.50390000000000001</v>
      </c>
    </row>
    <row r="6019" spans="1:16" x14ac:dyDescent="0.25">
      <c r="A6019" t="s">
        <v>5359</v>
      </c>
      <c r="B6019" s="2">
        <v>0</v>
      </c>
      <c r="E6019" s="4" t="e">
        <v>#N/A</v>
      </c>
      <c r="F6019" s="4">
        <v>0.18</v>
      </c>
      <c r="K6019" s="4">
        <v>0.17</v>
      </c>
      <c r="L6019" s="4">
        <v>0.32090000000000002</v>
      </c>
      <c r="M6019" s="4">
        <v>0.52769999999999995</v>
      </c>
      <c r="N6019" s="4">
        <v>0.48</v>
      </c>
      <c r="O6019" s="4">
        <v>0.40039999999999998</v>
      </c>
      <c r="P6019" s="4">
        <v>0.50390000000000001</v>
      </c>
    </row>
    <row r="6020" spans="1:16" x14ac:dyDescent="0.25">
      <c r="A6020" t="s">
        <v>5360</v>
      </c>
      <c r="B6020" s="2">
        <v>0</v>
      </c>
      <c r="E6020" s="4" t="e">
        <v>#N/A</v>
      </c>
      <c r="F6020" s="4">
        <v>0.18</v>
      </c>
      <c r="K6020" s="4">
        <v>0.17</v>
      </c>
      <c r="L6020" s="4">
        <v>0.32090000000000002</v>
      </c>
      <c r="M6020" s="4">
        <v>0.52769999999999995</v>
      </c>
      <c r="N6020" s="4">
        <v>0.48</v>
      </c>
      <c r="O6020" s="4">
        <v>0.40039999999999998</v>
      </c>
      <c r="P6020" s="4">
        <v>0.50390000000000001</v>
      </c>
    </row>
    <row r="6021" spans="1:16" x14ac:dyDescent="0.25">
      <c r="A6021" t="s">
        <v>5361</v>
      </c>
      <c r="B6021" s="2">
        <v>0.15</v>
      </c>
      <c r="E6021" s="4" t="e">
        <v>#N/A</v>
      </c>
      <c r="F6021" s="4">
        <v>0.18</v>
      </c>
      <c r="K6021" s="4">
        <v>0.17</v>
      </c>
      <c r="L6021" s="4">
        <v>0.32090000000000002</v>
      </c>
      <c r="M6021" s="4">
        <v>0.52769999999999995</v>
      </c>
      <c r="N6021" s="4">
        <v>0.48</v>
      </c>
      <c r="O6021" s="4">
        <v>0.40039999999999998</v>
      </c>
      <c r="P6021" s="4">
        <v>0.50390000000000001</v>
      </c>
    </row>
    <row r="6022" spans="1:16" x14ac:dyDescent="0.25">
      <c r="A6022" t="s">
        <v>5362</v>
      </c>
      <c r="B6022" s="2">
        <v>0.15</v>
      </c>
      <c r="E6022" s="4" t="e">
        <v>#N/A</v>
      </c>
      <c r="F6022" s="4">
        <v>0.18</v>
      </c>
      <c r="K6022" s="4">
        <v>0.17</v>
      </c>
      <c r="L6022" s="4">
        <v>0.32090000000000002</v>
      </c>
      <c r="M6022" s="4">
        <v>0.52769999999999995</v>
      </c>
      <c r="N6022" s="4">
        <v>0.48</v>
      </c>
      <c r="O6022" s="4">
        <v>0.40039999999999998</v>
      </c>
      <c r="P6022" s="4">
        <v>0.50390000000000001</v>
      </c>
    </row>
    <row r="6023" spans="1:16" x14ac:dyDescent="0.25">
      <c r="A6023" t="s">
        <v>5363</v>
      </c>
      <c r="B6023" s="2">
        <v>0.15</v>
      </c>
      <c r="E6023" s="4" t="e">
        <v>#N/A</v>
      </c>
      <c r="F6023" s="4">
        <v>0.18</v>
      </c>
      <c r="K6023" s="4">
        <v>0.17</v>
      </c>
      <c r="L6023" s="4">
        <v>0.32090000000000002</v>
      </c>
      <c r="M6023" s="4">
        <v>0.52769999999999995</v>
      </c>
      <c r="N6023" s="4">
        <v>0.48</v>
      </c>
      <c r="O6023" s="4">
        <v>0.40039999999999998</v>
      </c>
      <c r="P6023" s="4">
        <v>0.50390000000000001</v>
      </c>
    </row>
    <row r="6024" spans="1:16" x14ac:dyDescent="0.25">
      <c r="A6024" t="s">
        <v>5364</v>
      </c>
      <c r="B6024" s="2">
        <v>0.15</v>
      </c>
      <c r="E6024" s="4" t="e">
        <v>#N/A</v>
      </c>
      <c r="F6024" s="4">
        <v>0.18</v>
      </c>
      <c r="K6024" s="4">
        <v>0.17</v>
      </c>
      <c r="L6024" s="4">
        <v>0.32090000000000002</v>
      </c>
      <c r="M6024" s="4">
        <v>0.52769999999999995</v>
      </c>
      <c r="N6024" s="4">
        <v>0.48</v>
      </c>
      <c r="O6024" s="4">
        <v>0.40039999999999998</v>
      </c>
      <c r="P6024" s="4">
        <v>0.50390000000000001</v>
      </c>
    </row>
    <row r="6025" spans="1:16" x14ac:dyDescent="0.25">
      <c r="A6025" t="s">
        <v>5365</v>
      </c>
      <c r="B6025" s="2">
        <v>0</v>
      </c>
      <c r="E6025" s="4" t="e">
        <v>#N/A</v>
      </c>
      <c r="F6025" s="4">
        <v>0.18</v>
      </c>
      <c r="K6025" s="4">
        <v>0.17</v>
      </c>
      <c r="L6025" s="4">
        <v>0.32090000000000002</v>
      </c>
      <c r="M6025" s="4">
        <v>0.52769999999999995</v>
      </c>
      <c r="N6025" s="4">
        <v>0.48</v>
      </c>
      <c r="O6025" s="4">
        <v>0.40039999999999998</v>
      </c>
      <c r="P6025" s="4">
        <v>0.50390000000000001</v>
      </c>
    </row>
    <row r="6026" spans="1:16" x14ac:dyDescent="0.25">
      <c r="A6026" t="s">
        <v>5366</v>
      </c>
      <c r="B6026" s="2">
        <v>0</v>
      </c>
      <c r="E6026" s="4" t="e">
        <v>#N/A</v>
      </c>
      <c r="F6026" s="4">
        <v>0.18</v>
      </c>
      <c r="K6026" s="4">
        <v>0.17</v>
      </c>
      <c r="L6026" s="4">
        <v>0.32090000000000002</v>
      </c>
      <c r="M6026" s="4">
        <v>0.52769999999999995</v>
      </c>
      <c r="N6026" s="4">
        <v>0.48</v>
      </c>
      <c r="O6026" s="4">
        <v>0.40039999999999998</v>
      </c>
      <c r="P6026" s="4">
        <v>0.50390000000000001</v>
      </c>
    </row>
    <row r="6027" spans="1:16" x14ac:dyDescent="0.25">
      <c r="A6027" t="s">
        <v>5367</v>
      </c>
      <c r="B6027" s="2">
        <v>0.08</v>
      </c>
      <c r="E6027" s="4" t="e">
        <v>#N/A</v>
      </c>
      <c r="F6027" s="4">
        <v>0.18</v>
      </c>
      <c r="K6027" s="4">
        <v>0.17</v>
      </c>
      <c r="L6027" s="4">
        <v>0.32090000000000002</v>
      </c>
      <c r="M6027" s="4">
        <v>0.52769999999999995</v>
      </c>
      <c r="N6027" s="4">
        <v>0.48</v>
      </c>
      <c r="O6027" s="4">
        <v>0.40039999999999998</v>
      </c>
      <c r="P6027" s="4">
        <v>0.50390000000000001</v>
      </c>
    </row>
    <row r="6028" spans="1:16" x14ac:dyDescent="0.25">
      <c r="A6028" t="s">
        <v>5368</v>
      </c>
      <c r="B6028" s="2">
        <v>0.1</v>
      </c>
      <c r="E6028" s="4" t="e">
        <v>#N/A</v>
      </c>
      <c r="F6028" s="4">
        <v>0.18</v>
      </c>
      <c r="K6028" s="4">
        <v>0.17</v>
      </c>
      <c r="L6028" s="4">
        <v>0.32090000000000002</v>
      </c>
      <c r="M6028" s="4">
        <v>0.52769999999999995</v>
      </c>
      <c r="N6028" s="4">
        <v>0.48</v>
      </c>
      <c r="O6028" s="4">
        <v>0.40039999999999998</v>
      </c>
      <c r="P6028" s="4">
        <v>0.50390000000000001</v>
      </c>
    </row>
    <row r="6029" spans="1:16" x14ac:dyDescent="0.25">
      <c r="A6029" t="s">
        <v>5369</v>
      </c>
      <c r="B6029" s="2">
        <v>0.1</v>
      </c>
      <c r="E6029" s="4" t="e">
        <v>#N/A</v>
      </c>
      <c r="F6029" s="4">
        <v>0.18</v>
      </c>
      <c r="K6029" s="4">
        <v>0.17</v>
      </c>
      <c r="L6029" s="4">
        <v>0.32090000000000002</v>
      </c>
      <c r="M6029" s="4">
        <v>0.52769999999999995</v>
      </c>
      <c r="N6029" s="4">
        <v>0.48</v>
      </c>
      <c r="O6029" s="4">
        <v>0.40039999999999998</v>
      </c>
      <c r="P6029" s="4">
        <v>0.50390000000000001</v>
      </c>
    </row>
    <row r="6030" spans="1:16" x14ac:dyDescent="0.25">
      <c r="A6030" t="s">
        <v>5370</v>
      </c>
      <c r="B6030" s="2">
        <v>0.1</v>
      </c>
      <c r="E6030" s="4" t="e">
        <v>#N/A</v>
      </c>
      <c r="F6030" s="4">
        <v>0.18</v>
      </c>
      <c r="K6030" s="4">
        <v>0.17</v>
      </c>
      <c r="L6030" s="4">
        <v>0.32090000000000002</v>
      </c>
      <c r="M6030" s="4">
        <v>0.52769999999999995</v>
      </c>
      <c r="N6030" s="4">
        <v>0.48</v>
      </c>
      <c r="O6030" s="4">
        <v>0.40039999999999998</v>
      </c>
      <c r="P6030" s="4">
        <v>0.50390000000000001</v>
      </c>
    </row>
    <row r="6031" spans="1:16" x14ac:dyDescent="0.25">
      <c r="A6031" t="s">
        <v>5371</v>
      </c>
      <c r="B6031" s="2">
        <v>0.1</v>
      </c>
      <c r="E6031" s="4" t="e">
        <v>#N/A</v>
      </c>
      <c r="F6031" s="4">
        <v>0.18</v>
      </c>
      <c r="K6031" s="4">
        <v>0.17</v>
      </c>
      <c r="L6031" s="4">
        <v>0.32090000000000002</v>
      </c>
      <c r="M6031" s="4">
        <v>0.52769999999999995</v>
      </c>
      <c r="N6031" s="4">
        <v>0.48</v>
      </c>
      <c r="O6031" s="4">
        <v>0.40039999999999998</v>
      </c>
      <c r="P6031" s="4">
        <v>0.50390000000000001</v>
      </c>
    </row>
    <row r="6032" spans="1:16" x14ac:dyDescent="0.25">
      <c r="A6032" t="s">
        <v>5372</v>
      </c>
      <c r="B6032" s="2">
        <v>0.2</v>
      </c>
      <c r="E6032" s="4" t="e">
        <v>#N/A</v>
      </c>
      <c r="F6032" s="4">
        <v>0.18</v>
      </c>
      <c r="K6032" s="4">
        <v>0.17</v>
      </c>
      <c r="L6032" s="4">
        <v>0.32090000000000002</v>
      </c>
      <c r="M6032" s="4">
        <v>0.52769999999999995</v>
      </c>
      <c r="N6032" s="4">
        <v>0.48</v>
      </c>
      <c r="O6032" s="4">
        <v>0.40039999999999998</v>
      </c>
      <c r="P6032" s="4">
        <v>0.50390000000000001</v>
      </c>
    </row>
    <row r="6033" spans="1:16" x14ac:dyDescent="0.25">
      <c r="A6033" t="s">
        <v>5373</v>
      </c>
      <c r="B6033" s="2">
        <v>0.2</v>
      </c>
      <c r="E6033" s="4" t="e">
        <v>#N/A</v>
      </c>
      <c r="F6033" s="4">
        <v>0.18</v>
      </c>
      <c r="K6033" s="4">
        <v>0.17</v>
      </c>
      <c r="L6033" s="4">
        <v>0.32090000000000002</v>
      </c>
      <c r="M6033" s="4">
        <v>0.52769999999999995</v>
      </c>
      <c r="N6033" s="4">
        <v>0.48</v>
      </c>
      <c r="O6033" s="4">
        <v>0.40039999999999998</v>
      </c>
      <c r="P6033" s="4">
        <v>0.50390000000000001</v>
      </c>
    </row>
    <row r="6034" spans="1:16" x14ac:dyDescent="0.25">
      <c r="A6034" t="s">
        <v>5374</v>
      </c>
      <c r="B6034" s="2">
        <v>0</v>
      </c>
      <c r="E6034" s="4" t="e">
        <v>#N/A</v>
      </c>
      <c r="F6034" s="4">
        <v>0.18</v>
      </c>
      <c r="K6034" s="4">
        <v>0.17</v>
      </c>
      <c r="L6034" s="4">
        <v>0.32090000000000002</v>
      </c>
      <c r="M6034" s="4">
        <v>0.52769999999999995</v>
      </c>
      <c r="N6034" s="4">
        <v>0.48</v>
      </c>
      <c r="O6034" s="4">
        <v>0.40039999999999998</v>
      </c>
      <c r="P6034" s="4">
        <v>0.50390000000000001</v>
      </c>
    </row>
    <row r="6035" spans="1:16" x14ac:dyDescent="0.25">
      <c r="A6035" t="s">
        <v>5375</v>
      </c>
      <c r="B6035" s="2">
        <v>0</v>
      </c>
      <c r="E6035" s="4" t="e">
        <v>#N/A</v>
      </c>
      <c r="F6035" s="4">
        <v>0.18</v>
      </c>
      <c r="K6035" s="4">
        <v>0.17</v>
      </c>
      <c r="L6035" s="4">
        <v>0.32090000000000002</v>
      </c>
      <c r="M6035" s="4">
        <v>0.52769999999999995</v>
      </c>
      <c r="N6035" s="4">
        <v>0.48</v>
      </c>
      <c r="O6035" s="4">
        <v>0.40039999999999998</v>
      </c>
      <c r="P6035" s="4">
        <v>0.50390000000000001</v>
      </c>
    </row>
    <row r="6036" spans="1:16" x14ac:dyDescent="0.25">
      <c r="A6036" t="s">
        <v>5376</v>
      </c>
      <c r="B6036" s="2">
        <v>0</v>
      </c>
      <c r="E6036" s="4" t="e">
        <v>#N/A</v>
      </c>
      <c r="F6036" s="4">
        <v>0.18</v>
      </c>
      <c r="K6036" s="4">
        <v>0.17</v>
      </c>
      <c r="L6036" s="4">
        <v>0.32090000000000002</v>
      </c>
      <c r="M6036" s="4">
        <v>0.52769999999999995</v>
      </c>
      <c r="N6036" s="4">
        <v>0.48</v>
      </c>
      <c r="O6036" s="4">
        <v>0.40039999999999998</v>
      </c>
      <c r="P6036" s="4">
        <v>0.50390000000000001</v>
      </c>
    </row>
    <row r="6037" spans="1:16" x14ac:dyDescent="0.25">
      <c r="A6037" t="s">
        <v>5377</v>
      </c>
      <c r="B6037" s="2">
        <v>0</v>
      </c>
      <c r="E6037" s="4" t="e">
        <v>#N/A</v>
      </c>
      <c r="F6037" s="4">
        <v>0.18</v>
      </c>
      <c r="K6037" s="4">
        <v>0.17</v>
      </c>
      <c r="L6037" s="4">
        <v>0.32090000000000002</v>
      </c>
      <c r="M6037" s="4">
        <v>0.52769999999999995</v>
      </c>
      <c r="N6037" s="4">
        <v>0.48</v>
      </c>
      <c r="O6037" s="4">
        <v>0.40039999999999998</v>
      </c>
      <c r="P6037" s="4">
        <v>0.50390000000000001</v>
      </c>
    </row>
    <row r="6038" spans="1:16" x14ac:dyDescent="0.25">
      <c r="A6038" t="s">
        <v>5378</v>
      </c>
      <c r="B6038" s="2">
        <v>0</v>
      </c>
      <c r="E6038" s="4" t="e">
        <v>#N/A</v>
      </c>
      <c r="F6038" s="4">
        <v>0.18</v>
      </c>
      <c r="K6038" s="4">
        <v>0.17</v>
      </c>
      <c r="L6038" s="4">
        <v>0.32090000000000002</v>
      </c>
      <c r="M6038" s="4">
        <v>0.52769999999999995</v>
      </c>
      <c r="N6038" s="4">
        <v>0.48</v>
      </c>
      <c r="O6038" s="4">
        <v>0.40039999999999998</v>
      </c>
      <c r="P6038" s="4">
        <v>0.50390000000000001</v>
      </c>
    </row>
    <row r="6039" spans="1:16" x14ac:dyDescent="0.25">
      <c r="A6039" t="s">
        <v>5379</v>
      </c>
      <c r="B6039" s="2">
        <v>0</v>
      </c>
      <c r="E6039" s="4" t="e">
        <v>#N/A</v>
      </c>
      <c r="F6039" s="4">
        <v>0.18</v>
      </c>
      <c r="K6039" s="4">
        <v>0.17</v>
      </c>
      <c r="L6039" s="4">
        <v>0.32090000000000002</v>
      </c>
      <c r="M6039" s="4">
        <v>0.52769999999999995</v>
      </c>
      <c r="N6039" s="4">
        <v>0.48</v>
      </c>
      <c r="O6039" s="4">
        <v>0.40039999999999998</v>
      </c>
      <c r="P6039" s="4">
        <v>0.50390000000000001</v>
      </c>
    </row>
    <row r="6040" spans="1:16" x14ac:dyDescent="0.25">
      <c r="A6040" t="s">
        <v>5380</v>
      </c>
      <c r="B6040" s="2">
        <v>0</v>
      </c>
      <c r="E6040" s="4" t="e">
        <v>#N/A</v>
      </c>
      <c r="F6040" s="4">
        <v>0.18</v>
      </c>
      <c r="K6040" s="4">
        <v>0.17</v>
      </c>
      <c r="L6040" s="4">
        <v>0.32090000000000002</v>
      </c>
      <c r="M6040" s="4">
        <v>0.52769999999999995</v>
      </c>
      <c r="N6040" s="4">
        <v>0.48</v>
      </c>
      <c r="O6040" s="4">
        <v>0.40039999999999998</v>
      </c>
      <c r="P6040" s="4">
        <v>0.50390000000000001</v>
      </c>
    </row>
    <row r="6041" spans="1:16" x14ac:dyDescent="0.25">
      <c r="A6041" t="s">
        <v>5381</v>
      </c>
      <c r="B6041" s="2">
        <v>0</v>
      </c>
      <c r="E6041" s="4" t="e">
        <v>#N/A</v>
      </c>
      <c r="F6041" s="4">
        <v>0.18</v>
      </c>
      <c r="K6041" s="4">
        <v>0.17</v>
      </c>
      <c r="L6041" s="4">
        <v>0.32090000000000002</v>
      </c>
      <c r="M6041" s="4">
        <v>0.52769999999999995</v>
      </c>
      <c r="N6041" s="4">
        <v>0.48</v>
      </c>
      <c r="O6041" s="4">
        <v>0.40039999999999998</v>
      </c>
      <c r="P6041" s="4">
        <v>0.50390000000000001</v>
      </c>
    </row>
    <row r="6042" spans="1:16" x14ac:dyDescent="0.25">
      <c r="A6042" t="s">
        <v>5382</v>
      </c>
      <c r="B6042" s="2">
        <v>0</v>
      </c>
      <c r="E6042" s="4" t="e">
        <v>#N/A</v>
      </c>
      <c r="F6042" s="4">
        <v>0.18</v>
      </c>
      <c r="K6042" s="4">
        <v>0.17</v>
      </c>
      <c r="L6042" s="4">
        <v>0.32090000000000002</v>
      </c>
      <c r="M6042" s="4">
        <v>0.52769999999999995</v>
      </c>
      <c r="N6042" s="4">
        <v>0.48</v>
      </c>
      <c r="O6042" s="4">
        <v>0.40039999999999998</v>
      </c>
      <c r="P6042" s="4">
        <v>0.50390000000000001</v>
      </c>
    </row>
    <row r="6043" spans="1:16" x14ac:dyDescent="0.25">
      <c r="A6043" t="s">
        <v>5383</v>
      </c>
      <c r="B6043" s="2">
        <v>0.05</v>
      </c>
      <c r="E6043" s="4" t="e">
        <v>#N/A</v>
      </c>
      <c r="F6043" s="4">
        <v>0.18</v>
      </c>
      <c r="K6043" s="4">
        <v>0.17</v>
      </c>
      <c r="L6043" s="4">
        <v>0.32090000000000002</v>
      </c>
      <c r="M6043" s="4">
        <v>0.52769999999999995</v>
      </c>
      <c r="N6043" s="4">
        <v>0.48</v>
      </c>
      <c r="O6043" s="4">
        <v>0.40039999999999998</v>
      </c>
      <c r="P6043" s="4">
        <v>0.50390000000000001</v>
      </c>
    </row>
    <row r="6044" spans="1:16" x14ac:dyDescent="0.25">
      <c r="A6044" t="s">
        <v>5384</v>
      </c>
      <c r="B6044" s="2">
        <v>0.05</v>
      </c>
      <c r="E6044" s="4" t="e">
        <v>#N/A</v>
      </c>
      <c r="F6044" s="4">
        <v>0.18</v>
      </c>
      <c r="K6044" s="4">
        <v>0.17</v>
      </c>
      <c r="L6044" s="4">
        <v>0.32090000000000002</v>
      </c>
      <c r="M6044" s="4">
        <v>0.52769999999999995</v>
      </c>
      <c r="N6044" s="4">
        <v>0.48</v>
      </c>
      <c r="O6044" s="4">
        <v>0.40039999999999998</v>
      </c>
      <c r="P6044" s="4">
        <v>0.50390000000000001</v>
      </c>
    </row>
    <row r="6045" spans="1:16" x14ac:dyDescent="0.25">
      <c r="A6045" t="s">
        <v>5385</v>
      </c>
      <c r="B6045" s="2">
        <v>0.05</v>
      </c>
      <c r="E6045" s="4" t="e">
        <v>#N/A</v>
      </c>
      <c r="F6045" s="4">
        <v>0.18</v>
      </c>
      <c r="K6045" s="4">
        <v>0.17</v>
      </c>
      <c r="L6045" s="4">
        <v>0.32090000000000002</v>
      </c>
      <c r="M6045" s="4">
        <v>0.52769999999999995</v>
      </c>
      <c r="N6045" s="4">
        <v>0.48</v>
      </c>
      <c r="O6045" s="4">
        <v>0.40039999999999998</v>
      </c>
      <c r="P6045" s="4">
        <v>0.50390000000000001</v>
      </c>
    </row>
    <row r="6046" spans="1:16" x14ac:dyDescent="0.25">
      <c r="A6046" t="s">
        <v>5386</v>
      </c>
      <c r="B6046" s="2">
        <v>0.05</v>
      </c>
      <c r="E6046" s="4" t="e">
        <v>#N/A</v>
      </c>
      <c r="F6046" s="4">
        <v>0.18</v>
      </c>
      <c r="K6046" s="4">
        <v>0.17</v>
      </c>
      <c r="L6046" s="4">
        <v>0.32090000000000002</v>
      </c>
      <c r="M6046" s="4">
        <v>0.52769999999999995</v>
      </c>
      <c r="N6046" s="4">
        <v>0.48</v>
      </c>
      <c r="O6046" s="4">
        <v>0.40039999999999998</v>
      </c>
      <c r="P6046" s="4">
        <v>0.50390000000000001</v>
      </c>
    </row>
    <row r="6047" spans="1:16" x14ac:dyDescent="0.25">
      <c r="A6047" t="s">
        <v>5387</v>
      </c>
      <c r="B6047" s="2">
        <v>0.05</v>
      </c>
      <c r="E6047" s="4" t="e">
        <v>#N/A</v>
      </c>
      <c r="F6047" s="4">
        <v>0.18</v>
      </c>
      <c r="K6047" s="4">
        <v>0.17</v>
      </c>
      <c r="L6047" s="4">
        <v>0.32090000000000002</v>
      </c>
      <c r="M6047" s="4">
        <v>0.52769999999999995</v>
      </c>
      <c r="N6047" s="4">
        <v>0.48</v>
      </c>
      <c r="O6047" s="4">
        <v>0.40039999999999998</v>
      </c>
      <c r="P6047" s="4">
        <v>0.50390000000000001</v>
      </c>
    </row>
    <row r="6048" spans="1:16" x14ac:dyDescent="0.25">
      <c r="A6048" t="s">
        <v>5388</v>
      </c>
      <c r="B6048" s="2">
        <v>0.05</v>
      </c>
      <c r="E6048" s="4" t="e">
        <v>#N/A</v>
      </c>
      <c r="F6048" s="4">
        <v>0.18</v>
      </c>
      <c r="K6048" s="4">
        <v>0.17</v>
      </c>
      <c r="L6048" s="4">
        <v>0.32090000000000002</v>
      </c>
      <c r="M6048" s="4">
        <v>0.52769999999999995</v>
      </c>
      <c r="N6048" s="4">
        <v>0.48</v>
      </c>
      <c r="O6048" s="4">
        <v>0.40039999999999998</v>
      </c>
      <c r="P6048" s="4">
        <v>0.50390000000000001</v>
      </c>
    </row>
    <row r="6049" spans="1:16" x14ac:dyDescent="0.25">
      <c r="A6049" t="s">
        <v>5389</v>
      </c>
      <c r="B6049" s="2">
        <v>0.05</v>
      </c>
      <c r="E6049" s="4" t="e">
        <v>#N/A</v>
      </c>
      <c r="F6049" s="4">
        <v>0.18</v>
      </c>
      <c r="K6049" s="4">
        <v>0.17</v>
      </c>
      <c r="L6049" s="4">
        <v>0.32090000000000002</v>
      </c>
      <c r="M6049" s="4">
        <v>0.52769999999999995</v>
      </c>
      <c r="N6049" s="4">
        <v>0.48</v>
      </c>
      <c r="O6049" s="4">
        <v>0.40039999999999998</v>
      </c>
      <c r="P6049" s="4">
        <v>0.50390000000000001</v>
      </c>
    </row>
    <row r="6050" spans="1:16" x14ac:dyDescent="0.25">
      <c r="A6050" t="s">
        <v>5390</v>
      </c>
      <c r="B6050" s="2">
        <v>0.05</v>
      </c>
      <c r="E6050" s="4" t="e">
        <v>#N/A</v>
      </c>
      <c r="F6050" s="4">
        <v>0.18</v>
      </c>
      <c r="K6050" s="4">
        <v>0.17</v>
      </c>
      <c r="L6050" s="4">
        <v>0.32090000000000002</v>
      </c>
      <c r="M6050" s="4">
        <v>0.52769999999999995</v>
      </c>
      <c r="N6050" s="4">
        <v>0.48</v>
      </c>
      <c r="O6050" s="4">
        <v>0.40039999999999998</v>
      </c>
      <c r="P6050" s="4">
        <v>0.50390000000000001</v>
      </c>
    </row>
    <row r="6051" spans="1:16" x14ac:dyDescent="0.25">
      <c r="A6051" t="s">
        <v>5391</v>
      </c>
      <c r="B6051" s="2">
        <v>0.05</v>
      </c>
      <c r="E6051" s="4" t="e">
        <v>#N/A</v>
      </c>
      <c r="F6051" s="4">
        <v>0.18</v>
      </c>
      <c r="K6051" s="4">
        <v>0.17</v>
      </c>
      <c r="L6051" s="4">
        <v>0.32090000000000002</v>
      </c>
      <c r="M6051" s="4">
        <v>0.52769999999999995</v>
      </c>
      <c r="N6051" s="4">
        <v>0.48</v>
      </c>
      <c r="O6051" s="4">
        <v>0.40039999999999998</v>
      </c>
      <c r="P6051" s="4">
        <v>0.50390000000000001</v>
      </c>
    </row>
    <row r="6052" spans="1:16" x14ac:dyDescent="0.25">
      <c r="A6052" t="s">
        <v>5392</v>
      </c>
      <c r="B6052" s="2">
        <v>0.05</v>
      </c>
      <c r="E6052" s="4" t="e">
        <v>#N/A</v>
      </c>
      <c r="F6052" s="4">
        <v>0.18</v>
      </c>
      <c r="K6052" s="4">
        <v>0.17</v>
      </c>
      <c r="L6052" s="4">
        <v>0.32090000000000002</v>
      </c>
      <c r="M6052" s="4">
        <v>0.52769999999999995</v>
      </c>
      <c r="N6052" s="4">
        <v>0.48</v>
      </c>
      <c r="O6052" s="4">
        <v>0.40039999999999998</v>
      </c>
      <c r="P6052" s="4">
        <v>0.50390000000000001</v>
      </c>
    </row>
    <row r="6053" spans="1:16" x14ac:dyDescent="0.25">
      <c r="A6053" t="s">
        <v>5393</v>
      </c>
      <c r="B6053" s="2">
        <v>0.05</v>
      </c>
      <c r="E6053" s="4" t="e">
        <v>#N/A</v>
      </c>
      <c r="F6053" s="4">
        <v>0.18</v>
      </c>
      <c r="K6053" s="4">
        <v>0.17</v>
      </c>
      <c r="L6053" s="4">
        <v>0.32090000000000002</v>
      </c>
      <c r="M6053" s="4">
        <v>0.52769999999999995</v>
      </c>
      <c r="N6053" s="4">
        <v>0.48</v>
      </c>
      <c r="O6053" s="4">
        <v>0.40039999999999998</v>
      </c>
      <c r="P6053" s="4">
        <v>0.50390000000000001</v>
      </c>
    </row>
    <row r="6054" spans="1:16" x14ac:dyDescent="0.25">
      <c r="A6054" t="s">
        <v>5394</v>
      </c>
      <c r="B6054" s="2">
        <v>0.05</v>
      </c>
      <c r="E6054" s="4" t="e">
        <v>#N/A</v>
      </c>
      <c r="F6054" s="4">
        <v>0.18</v>
      </c>
      <c r="K6054" s="4">
        <v>0.17</v>
      </c>
      <c r="L6054" s="4">
        <v>0.32090000000000002</v>
      </c>
      <c r="M6054" s="4">
        <v>0.52769999999999995</v>
      </c>
      <c r="N6054" s="4">
        <v>0.48</v>
      </c>
      <c r="O6054" s="4">
        <v>0.40039999999999998</v>
      </c>
      <c r="P6054" s="4">
        <v>0.50390000000000001</v>
      </c>
    </row>
    <row r="6055" spans="1:16" x14ac:dyDescent="0.25">
      <c r="A6055" t="s">
        <v>5395</v>
      </c>
      <c r="B6055" s="2">
        <v>0.05</v>
      </c>
      <c r="E6055" s="4" t="e">
        <v>#N/A</v>
      </c>
      <c r="F6055" s="4">
        <v>0.18</v>
      </c>
      <c r="K6055" s="4">
        <v>0.17</v>
      </c>
      <c r="L6055" s="4">
        <v>0.32090000000000002</v>
      </c>
      <c r="M6055" s="4">
        <v>0.52769999999999995</v>
      </c>
      <c r="N6055" s="4">
        <v>0.48</v>
      </c>
      <c r="O6055" s="4">
        <v>0.40039999999999998</v>
      </c>
      <c r="P6055" s="4">
        <v>0.50390000000000001</v>
      </c>
    </row>
    <row r="6056" spans="1:16" x14ac:dyDescent="0.25">
      <c r="A6056" t="s">
        <v>5396</v>
      </c>
      <c r="B6056" s="2">
        <v>0.05</v>
      </c>
      <c r="E6056" s="4" t="e">
        <v>#N/A</v>
      </c>
      <c r="F6056" s="4">
        <v>0.18</v>
      </c>
      <c r="K6056" s="4">
        <v>0.17</v>
      </c>
      <c r="L6056" s="4">
        <v>0.32090000000000002</v>
      </c>
      <c r="M6056" s="4">
        <v>0.52769999999999995</v>
      </c>
      <c r="N6056" s="4">
        <v>0.48</v>
      </c>
      <c r="O6056" s="4">
        <v>0.40039999999999998</v>
      </c>
      <c r="P6056" s="4">
        <v>0.50390000000000001</v>
      </c>
    </row>
    <row r="6057" spans="1:16" x14ac:dyDescent="0.25">
      <c r="A6057" t="s">
        <v>5397</v>
      </c>
      <c r="B6057" s="2">
        <v>0.05</v>
      </c>
      <c r="E6057" s="4" t="e">
        <v>#N/A</v>
      </c>
      <c r="F6057" s="4">
        <v>0.18</v>
      </c>
      <c r="K6057" s="4">
        <v>0.17</v>
      </c>
      <c r="L6057" s="4">
        <v>0.32090000000000002</v>
      </c>
      <c r="M6057" s="4">
        <v>0.52769999999999995</v>
      </c>
      <c r="N6057" s="4">
        <v>0.48</v>
      </c>
      <c r="O6057" s="4">
        <v>0.40039999999999998</v>
      </c>
      <c r="P6057" s="4">
        <v>0.50390000000000001</v>
      </c>
    </row>
    <row r="6058" spans="1:16" x14ac:dyDescent="0.25">
      <c r="A6058" t="s">
        <v>5398</v>
      </c>
      <c r="B6058" s="2">
        <v>0.05</v>
      </c>
      <c r="E6058" s="4" t="e">
        <v>#N/A</v>
      </c>
      <c r="F6058" s="4">
        <v>0.18</v>
      </c>
      <c r="K6058" s="4">
        <v>0.17</v>
      </c>
      <c r="L6058" s="4">
        <v>0.32090000000000002</v>
      </c>
      <c r="M6058" s="4">
        <v>0.52769999999999995</v>
      </c>
      <c r="N6058" s="4">
        <v>0.48</v>
      </c>
      <c r="O6058" s="4">
        <v>0.40039999999999998</v>
      </c>
      <c r="P6058" s="4">
        <v>0.50390000000000001</v>
      </c>
    </row>
    <row r="6059" spans="1:16" x14ac:dyDescent="0.25">
      <c r="A6059" t="s">
        <v>5399</v>
      </c>
      <c r="B6059" s="2">
        <v>0.05</v>
      </c>
      <c r="E6059" s="4" t="e">
        <v>#N/A</v>
      </c>
      <c r="F6059" s="4">
        <v>0.18</v>
      </c>
      <c r="K6059" s="4">
        <v>0.17</v>
      </c>
      <c r="L6059" s="4">
        <v>0.32090000000000002</v>
      </c>
      <c r="M6059" s="4">
        <v>0.52769999999999995</v>
      </c>
      <c r="N6059" s="4">
        <v>0.48</v>
      </c>
      <c r="O6059" s="4">
        <v>0.40039999999999998</v>
      </c>
      <c r="P6059" s="4">
        <v>0.50390000000000001</v>
      </c>
    </row>
    <row r="6060" spans="1:16" x14ac:dyDescent="0.25">
      <c r="A6060" t="s">
        <v>5400</v>
      </c>
      <c r="B6060" s="2">
        <v>0.05</v>
      </c>
      <c r="E6060" s="4" t="e">
        <v>#N/A</v>
      </c>
      <c r="F6060" s="4">
        <v>0.18</v>
      </c>
      <c r="K6060" s="4">
        <v>0.17</v>
      </c>
      <c r="L6060" s="4">
        <v>0.32090000000000002</v>
      </c>
      <c r="M6060" s="4">
        <v>0.52769999999999995</v>
      </c>
      <c r="N6060" s="4">
        <v>0.48</v>
      </c>
      <c r="O6060" s="4">
        <v>0.40039999999999998</v>
      </c>
      <c r="P6060" s="4">
        <v>0.50390000000000001</v>
      </c>
    </row>
    <row r="6061" spans="1:16" x14ac:dyDescent="0.25">
      <c r="A6061" t="s">
        <v>5401</v>
      </c>
      <c r="B6061" s="2">
        <v>0.05</v>
      </c>
      <c r="E6061" s="4" t="e">
        <v>#N/A</v>
      </c>
      <c r="F6061" s="4">
        <v>0.18</v>
      </c>
      <c r="K6061" s="4">
        <v>0.17</v>
      </c>
      <c r="L6061" s="4">
        <v>0.32090000000000002</v>
      </c>
      <c r="M6061" s="4">
        <v>0.52769999999999995</v>
      </c>
      <c r="N6061" s="4">
        <v>0.48</v>
      </c>
      <c r="O6061" s="4">
        <v>0.40039999999999998</v>
      </c>
      <c r="P6061" s="4">
        <v>0.50390000000000001</v>
      </c>
    </row>
    <row r="6062" spans="1:16" x14ac:dyDescent="0.25">
      <c r="A6062" t="s">
        <v>5402</v>
      </c>
      <c r="B6062" s="2">
        <v>0.05</v>
      </c>
      <c r="E6062" s="4" t="e">
        <v>#N/A</v>
      </c>
      <c r="F6062" s="4">
        <v>0.18</v>
      </c>
      <c r="K6062" s="4">
        <v>0.17</v>
      </c>
      <c r="L6062" s="4">
        <v>0.32090000000000002</v>
      </c>
      <c r="M6062" s="4">
        <v>0.52769999999999995</v>
      </c>
      <c r="N6062" s="4">
        <v>0.48</v>
      </c>
      <c r="O6062" s="4">
        <v>0.40039999999999998</v>
      </c>
      <c r="P6062" s="4">
        <v>0.50390000000000001</v>
      </c>
    </row>
    <row r="6063" spans="1:16" x14ac:dyDescent="0.25">
      <c r="A6063" t="s">
        <v>5403</v>
      </c>
      <c r="B6063" s="2">
        <v>0.05</v>
      </c>
      <c r="E6063" s="4" t="e">
        <v>#N/A</v>
      </c>
      <c r="F6063" s="4">
        <v>0.18</v>
      </c>
      <c r="K6063" s="4">
        <v>0.17</v>
      </c>
      <c r="L6063" s="4">
        <v>0.32090000000000002</v>
      </c>
      <c r="M6063" s="4">
        <v>0.52769999999999995</v>
      </c>
      <c r="N6063" s="4">
        <v>0.48</v>
      </c>
      <c r="O6063" s="4">
        <v>0.40039999999999998</v>
      </c>
      <c r="P6063" s="4">
        <v>0.50390000000000001</v>
      </c>
    </row>
    <row r="6064" spans="1:16" x14ac:dyDescent="0.25">
      <c r="A6064" t="s">
        <v>5404</v>
      </c>
      <c r="B6064" s="2">
        <v>0.05</v>
      </c>
      <c r="E6064" s="4" t="e">
        <v>#N/A</v>
      </c>
      <c r="F6064" s="4">
        <v>0.18</v>
      </c>
      <c r="K6064" s="4">
        <v>0.17</v>
      </c>
      <c r="L6064" s="4">
        <v>0.32090000000000002</v>
      </c>
      <c r="M6064" s="4">
        <v>0.52769999999999995</v>
      </c>
      <c r="N6064" s="4">
        <v>0.48</v>
      </c>
      <c r="O6064" s="4">
        <v>0.40039999999999998</v>
      </c>
      <c r="P6064" s="4">
        <v>0.50390000000000001</v>
      </c>
    </row>
    <row r="6065" spans="1:16" x14ac:dyDescent="0.25">
      <c r="A6065" t="s">
        <v>5405</v>
      </c>
      <c r="B6065" s="2">
        <v>0.05</v>
      </c>
      <c r="E6065" s="4" t="e">
        <v>#N/A</v>
      </c>
      <c r="F6065" s="4">
        <v>0.18</v>
      </c>
      <c r="K6065" s="4">
        <v>0.17</v>
      </c>
      <c r="L6065" s="4">
        <v>0.32090000000000002</v>
      </c>
      <c r="M6065" s="4">
        <v>0.52769999999999995</v>
      </c>
      <c r="N6065" s="4">
        <v>0.48</v>
      </c>
      <c r="O6065" s="4">
        <v>0.40039999999999998</v>
      </c>
      <c r="P6065" s="4">
        <v>0.50390000000000001</v>
      </c>
    </row>
    <row r="6066" spans="1:16" x14ac:dyDescent="0.25">
      <c r="A6066" t="s">
        <v>5406</v>
      </c>
      <c r="B6066" s="2">
        <v>0</v>
      </c>
      <c r="E6066" s="4" t="e">
        <v>#N/A</v>
      </c>
      <c r="F6066" s="4">
        <v>0.18</v>
      </c>
      <c r="K6066" s="4">
        <v>0.17</v>
      </c>
      <c r="L6066" s="4">
        <v>0.32090000000000002</v>
      </c>
      <c r="M6066" s="4">
        <v>0.52769999999999995</v>
      </c>
      <c r="N6066" s="4">
        <v>0.48</v>
      </c>
      <c r="O6066" s="4">
        <v>0.40039999999999998</v>
      </c>
      <c r="P6066" s="4">
        <v>0.50390000000000001</v>
      </c>
    </row>
    <row r="6067" spans="1:16" x14ac:dyDescent="0.25">
      <c r="A6067" t="s">
        <v>5407</v>
      </c>
      <c r="B6067" s="2">
        <v>0.05</v>
      </c>
      <c r="E6067" s="4" t="e">
        <v>#N/A</v>
      </c>
      <c r="F6067" s="4">
        <v>0.18</v>
      </c>
      <c r="K6067" s="4">
        <v>0.17</v>
      </c>
      <c r="L6067" s="4">
        <v>0.32090000000000002</v>
      </c>
      <c r="M6067" s="4">
        <v>0.52769999999999995</v>
      </c>
      <c r="N6067" s="4">
        <v>0.48</v>
      </c>
      <c r="O6067" s="4">
        <v>0.40039999999999998</v>
      </c>
      <c r="P6067" s="4">
        <v>0.50390000000000001</v>
      </c>
    </row>
    <row r="6068" spans="1:16" x14ac:dyDescent="0.25">
      <c r="A6068" t="s">
        <v>5408</v>
      </c>
      <c r="B6068" s="2">
        <v>0.05</v>
      </c>
      <c r="E6068" s="4" t="e">
        <v>#N/A</v>
      </c>
      <c r="F6068" s="4">
        <v>0.18</v>
      </c>
      <c r="K6068" s="4">
        <v>0.17</v>
      </c>
      <c r="L6068" s="4">
        <v>0.32090000000000002</v>
      </c>
      <c r="M6068" s="4">
        <v>0.52769999999999995</v>
      </c>
      <c r="N6068" s="4">
        <v>0.48</v>
      </c>
      <c r="O6068" s="4">
        <v>0.40039999999999998</v>
      </c>
      <c r="P6068" s="4">
        <v>0.50390000000000001</v>
      </c>
    </row>
    <row r="6069" spans="1:16" x14ac:dyDescent="0.25">
      <c r="A6069" t="s">
        <v>5409</v>
      </c>
      <c r="B6069" s="2">
        <v>0.05</v>
      </c>
      <c r="E6069" s="4" t="e">
        <v>#N/A</v>
      </c>
      <c r="F6069" s="4">
        <v>0.18</v>
      </c>
      <c r="K6069" s="4">
        <v>0.17</v>
      </c>
      <c r="L6069" s="4">
        <v>0.32090000000000002</v>
      </c>
      <c r="M6069" s="4">
        <v>0.52769999999999995</v>
      </c>
      <c r="N6069" s="4">
        <v>0.48</v>
      </c>
      <c r="O6069" s="4">
        <v>0.40039999999999998</v>
      </c>
      <c r="P6069" s="4">
        <v>0.50390000000000001</v>
      </c>
    </row>
    <row r="6070" spans="1:16" x14ac:dyDescent="0.25">
      <c r="A6070" t="s">
        <v>5410</v>
      </c>
      <c r="B6070" s="2">
        <v>0.05</v>
      </c>
      <c r="E6070" s="4" t="e">
        <v>#N/A</v>
      </c>
      <c r="F6070" s="4">
        <v>0.18</v>
      </c>
      <c r="K6070" s="4">
        <v>0.17</v>
      </c>
      <c r="L6070" s="4">
        <v>0.32090000000000002</v>
      </c>
      <c r="M6070" s="4">
        <v>0.52769999999999995</v>
      </c>
      <c r="N6070" s="4">
        <v>0.48</v>
      </c>
      <c r="O6070" s="4">
        <v>0.40039999999999998</v>
      </c>
      <c r="P6070" s="4">
        <v>0.50390000000000001</v>
      </c>
    </row>
    <row r="6071" spans="1:16" x14ac:dyDescent="0.25">
      <c r="A6071" t="s">
        <v>5411</v>
      </c>
      <c r="B6071" s="2">
        <v>0.05</v>
      </c>
      <c r="E6071" s="4" t="e">
        <v>#N/A</v>
      </c>
      <c r="F6071" s="4">
        <v>0.18</v>
      </c>
      <c r="K6071" s="4">
        <v>0.17</v>
      </c>
      <c r="L6071" s="4">
        <v>0.32090000000000002</v>
      </c>
      <c r="M6071" s="4">
        <v>0.52769999999999995</v>
      </c>
      <c r="N6071" s="4">
        <v>0.48</v>
      </c>
      <c r="O6071" s="4">
        <v>0.40039999999999998</v>
      </c>
      <c r="P6071" s="4">
        <v>0.50390000000000001</v>
      </c>
    </row>
    <row r="6072" spans="1:16" x14ac:dyDescent="0.25">
      <c r="A6072" t="s">
        <v>5412</v>
      </c>
      <c r="B6072" s="2">
        <v>0.05</v>
      </c>
      <c r="E6072" s="4" t="e">
        <v>#N/A</v>
      </c>
      <c r="F6072" s="4">
        <v>0.18</v>
      </c>
      <c r="K6072" s="4">
        <v>0.17</v>
      </c>
      <c r="L6072" s="4">
        <v>0.32090000000000002</v>
      </c>
      <c r="M6072" s="4">
        <v>0.52769999999999995</v>
      </c>
      <c r="N6072" s="4">
        <v>0.48</v>
      </c>
      <c r="O6072" s="4">
        <v>0.40039999999999998</v>
      </c>
      <c r="P6072" s="4">
        <v>0.50390000000000001</v>
      </c>
    </row>
    <row r="6073" spans="1:16" x14ac:dyDescent="0.25">
      <c r="A6073" t="s">
        <v>5413</v>
      </c>
      <c r="B6073" s="2">
        <v>0.05</v>
      </c>
      <c r="E6073" s="4" t="e">
        <v>#N/A</v>
      </c>
      <c r="F6073" s="4">
        <v>0.18</v>
      </c>
      <c r="K6073" s="4">
        <v>0.17</v>
      </c>
      <c r="L6073" s="4">
        <v>0.32090000000000002</v>
      </c>
      <c r="M6073" s="4">
        <v>0.52769999999999995</v>
      </c>
      <c r="N6073" s="4">
        <v>0.48</v>
      </c>
      <c r="O6073" s="4">
        <v>0.40039999999999998</v>
      </c>
      <c r="P6073" s="4">
        <v>0.50390000000000001</v>
      </c>
    </row>
    <row r="6074" spans="1:16" x14ac:dyDescent="0.25">
      <c r="A6074" t="s">
        <v>5414</v>
      </c>
      <c r="B6074" s="2">
        <v>0.05</v>
      </c>
      <c r="E6074" s="4" t="e">
        <v>#N/A</v>
      </c>
      <c r="F6074" s="4">
        <v>0.18</v>
      </c>
      <c r="K6074" s="4">
        <v>0.17</v>
      </c>
      <c r="L6074" s="4">
        <v>0.32090000000000002</v>
      </c>
      <c r="M6074" s="4">
        <v>0.52769999999999995</v>
      </c>
      <c r="N6074" s="4">
        <v>0.48</v>
      </c>
      <c r="O6074" s="4">
        <v>0.40039999999999998</v>
      </c>
      <c r="P6074" s="4">
        <v>0.50390000000000001</v>
      </c>
    </row>
    <row r="6075" spans="1:16" x14ac:dyDescent="0.25">
      <c r="A6075" t="s">
        <v>5415</v>
      </c>
      <c r="B6075" s="2">
        <v>0.05</v>
      </c>
      <c r="E6075" s="4" t="e">
        <v>#N/A</v>
      </c>
      <c r="F6075" s="4">
        <v>0.18</v>
      </c>
      <c r="K6075" s="4">
        <v>0.17</v>
      </c>
      <c r="L6075" s="4">
        <v>0.32090000000000002</v>
      </c>
      <c r="M6075" s="4">
        <v>0.52769999999999995</v>
      </c>
      <c r="N6075" s="4">
        <v>0.48</v>
      </c>
      <c r="O6075" s="4">
        <v>0.40039999999999998</v>
      </c>
      <c r="P6075" s="4">
        <v>0.50390000000000001</v>
      </c>
    </row>
    <row r="6076" spans="1:16" x14ac:dyDescent="0.25">
      <c r="A6076" t="s">
        <v>5416</v>
      </c>
      <c r="B6076" s="2">
        <v>0</v>
      </c>
      <c r="E6076" s="4" t="e">
        <v>#N/A</v>
      </c>
      <c r="F6076" s="4">
        <v>0.18</v>
      </c>
      <c r="K6076" s="4">
        <v>0.17</v>
      </c>
      <c r="L6076" s="4">
        <v>0.32090000000000002</v>
      </c>
      <c r="M6076" s="4">
        <v>0.52769999999999995</v>
      </c>
      <c r="N6076" s="4">
        <v>0.48</v>
      </c>
      <c r="O6076" s="4">
        <v>0.40039999999999998</v>
      </c>
      <c r="P6076" s="4">
        <v>0.50390000000000001</v>
      </c>
    </row>
    <row r="6077" spans="1:16" x14ac:dyDescent="0.25">
      <c r="A6077" t="s">
        <v>5417</v>
      </c>
      <c r="B6077" s="2">
        <v>0</v>
      </c>
      <c r="E6077" s="4" t="e">
        <v>#N/A</v>
      </c>
      <c r="F6077" s="4">
        <v>0.18</v>
      </c>
      <c r="K6077" s="4">
        <v>0.17</v>
      </c>
      <c r="L6077" s="4">
        <v>0.32090000000000002</v>
      </c>
      <c r="M6077" s="4">
        <v>0.52769999999999995</v>
      </c>
      <c r="N6077" s="4">
        <v>0.48</v>
      </c>
      <c r="O6077" s="4">
        <v>0.40039999999999998</v>
      </c>
      <c r="P6077" s="4">
        <v>0.50390000000000001</v>
      </c>
    </row>
    <row r="6078" spans="1:16" x14ac:dyDescent="0.25">
      <c r="A6078" t="s">
        <v>5418</v>
      </c>
      <c r="B6078" s="2">
        <v>0</v>
      </c>
      <c r="E6078" s="4" t="e">
        <v>#N/A</v>
      </c>
      <c r="F6078" s="4">
        <v>0.18</v>
      </c>
      <c r="K6078" s="4">
        <v>0.17</v>
      </c>
      <c r="L6078" s="4">
        <v>0.32090000000000002</v>
      </c>
      <c r="M6078" s="4">
        <v>0.52769999999999995</v>
      </c>
      <c r="N6078" s="4">
        <v>0.48</v>
      </c>
      <c r="O6078" s="4">
        <v>0.40039999999999998</v>
      </c>
      <c r="P6078" s="4">
        <v>0.50390000000000001</v>
      </c>
    </row>
    <row r="6079" spans="1:16" x14ac:dyDescent="0.25">
      <c r="A6079" t="s">
        <v>5419</v>
      </c>
      <c r="B6079" s="2">
        <v>0.1</v>
      </c>
      <c r="D6079" t="s">
        <v>10860</v>
      </c>
      <c r="E6079" s="4" t="e">
        <v>#N/A</v>
      </c>
      <c r="F6079" s="4">
        <v>0.18</v>
      </c>
      <c r="G6079" s="4">
        <v>0.71479999999999999</v>
      </c>
      <c r="H6079" s="4">
        <v>0.84030000000000005</v>
      </c>
      <c r="I6079" s="4">
        <v>1.0076000000000001</v>
      </c>
      <c r="K6079" s="4">
        <v>0.17</v>
      </c>
      <c r="L6079" s="4">
        <v>0.32090000000000002</v>
      </c>
      <c r="M6079" s="4">
        <v>0.52769999999999995</v>
      </c>
      <c r="N6079" s="4">
        <v>0.48</v>
      </c>
      <c r="O6079" s="4">
        <v>0.40039999999999998</v>
      </c>
      <c r="P6079" s="4">
        <v>0.50390000000000001</v>
      </c>
    </row>
    <row r="6080" spans="1:16" x14ac:dyDescent="0.25">
      <c r="A6080" t="s">
        <v>5420</v>
      </c>
      <c r="B6080" s="2">
        <v>0.1</v>
      </c>
      <c r="E6080" s="4" t="e">
        <v>#N/A</v>
      </c>
      <c r="F6080" s="4">
        <v>0.18</v>
      </c>
      <c r="K6080" s="4">
        <v>0.17</v>
      </c>
      <c r="L6080" s="4">
        <v>0.32090000000000002</v>
      </c>
      <c r="M6080" s="4">
        <v>0.52769999999999995</v>
      </c>
      <c r="N6080" s="4">
        <v>0.48</v>
      </c>
      <c r="O6080" s="4">
        <v>0.40039999999999998</v>
      </c>
      <c r="P6080" s="4">
        <v>0.50390000000000001</v>
      </c>
    </row>
    <row r="6081" spans="1:16" x14ac:dyDescent="0.25">
      <c r="A6081" t="s">
        <v>5421</v>
      </c>
      <c r="B6081" s="2">
        <v>0.1</v>
      </c>
      <c r="E6081" s="4" t="e">
        <v>#N/A</v>
      </c>
      <c r="F6081" s="4">
        <v>0.18</v>
      </c>
      <c r="K6081" s="4">
        <v>0.17</v>
      </c>
      <c r="L6081" s="4">
        <v>0.32090000000000002</v>
      </c>
      <c r="M6081" s="4">
        <v>0.52769999999999995</v>
      </c>
      <c r="N6081" s="4">
        <v>0.48</v>
      </c>
      <c r="O6081" s="4">
        <v>0.40039999999999998</v>
      </c>
      <c r="P6081" s="4">
        <v>0.50390000000000001</v>
      </c>
    </row>
    <row r="6082" spans="1:16" x14ac:dyDescent="0.25">
      <c r="A6082" t="s">
        <v>5422</v>
      </c>
      <c r="B6082" s="2">
        <v>0.05</v>
      </c>
      <c r="E6082" s="4" t="e">
        <v>#N/A</v>
      </c>
      <c r="F6082" s="4">
        <v>0.18</v>
      </c>
      <c r="K6082" s="4">
        <v>0.17</v>
      </c>
      <c r="L6082" s="4">
        <v>0.32090000000000002</v>
      </c>
      <c r="M6082" s="4">
        <v>0.52769999999999995</v>
      </c>
      <c r="N6082" s="4">
        <v>0.48</v>
      </c>
      <c r="O6082" s="4">
        <v>0.40039999999999998</v>
      </c>
      <c r="P6082" s="4">
        <v>0.50390000000000001</v>
      </c>
    </row>
    <row r="6083" spans="1:16" x14ac:dyDescent="0.25">
      <c r="A6083" t="s">
        <v>5423</v>
      </c>
      <c r="B6083" s="2">
        <v>0.1</v>
      </c>
      <c r="E6083" s="4" t="e">
        <v>#N/A</v>
      </c>
      <c r="F6083" s="4">
        <v>0.18</v>
      </c>
      <c r="K6083" s="4">
        <v>0.17</v>
      </c>
      <c r="L6083" s="4">
        <v>0.32090000000000002</v>
      </c>
      <c r="M6083" s="4">
        <v>0.52769999999999995</v>
      </c>
      <c r="N6083" s="4">
        <v>0.48</v>
      </c>
      <c r="O6083" s="4">
        <v>0.40039999999999998</v>
      </c>
      <c r="P6083" s="4">
        <v>0.50390000000000001</v>
      </c>
    </row>
    <row r="6084" spans="1:16" x14ac:dyDescent="0.25">
      <c r="A6084" t="s">
        <v>5424</v>
      </c>
      <c r="B6084" s="2">
        <v>0.1</v>
      </c>
      <c r="D6084" t="s">
        <v>10860</v>
      </c>
      <c r="E6084" s="4" t="e">
        <v>#N/A</v>
      </c>
      <c r="F6084" s="4">
        <v>0.18</v>
      </c>
      <c r="G6084" s="4">
        <v>0.71479999999999999</v>
      </c>
      <c r="H6084" s="4">
        <v>0.84030000000000005</v>
      </c>
      <c r="I6084" s="4">
        <v>1.0076000000000001</v>
      </c>
      <c r="K6084" s="4">
        <v>0.17</v>
      </c>
      <c r="L6084" s="4">
        <v>0.32090000000000002</v>
      </c>
      <c r="M6084" s="4">
        <v>0.52769999999999995</v>
      </c>
      <c r="N6084" s="4">
        <v>0.48</v>
      </c>
      <c r="O6084" s="4">
        <v>0.40039999999999998</v>
      </c>
      <c r="P6084" s="4">
        <v>0.50390000000000001</v>
      </c>
    </row>
    <row r="6085" spans="1:16" x14ac:dyDescent="0.25">
      <c r="A6085" t="s">
        <v>2</v>
      </c>
      <c r="B6085" s="2">
        <v>0.1</v>
      </c>
      <c r="C6085" t="s">
        <v>2</v>
      </c>
      <c r="D6085" t="s">
        <v>10860</v>
      </c>
      <c r="E6085" s="4" t="e">
        <v>#N/A</v>
      </c>
      <c r="F6085" s="4">
        <v>0.18</v>
      </c>
      <c r="G6085" s="4">
        <v>0.71479999999999999</v>
      </c>
      <c r="H6085" s="4">
        <v>0.84030000000000005</v>
      </c>
      <c r="I6085" s="4">
        <v>1.0076000000000001</v>
      </c>
      <c r="K6085" s="4">
        <v>0.17</v>
      </c>
      <c r="L6085" s="4">
        <v>0.32090000000000002</v>
      </c>
      <c r="M6085" s="4">
        <v>0.52769999999999995</v>
      </c>
      <c r="N6085" s="4">
        <v>0.48</v>
      </c>
      <c r="O6085" s="4">
        <v>0.40039999999999998</v>
      </c>
      <c r="P6085" s="4">
        <v>0.50390000000000001</v>
      </c>
    </row>
    <row r="6086" spans="1:16" x14ac:dyDescent="0.25">
      <c r="A6086" t="s">
        <v>3</v>
      </c>
      <c r="B6086" s="2">
        <v>0.1</v>
      </c>
      <c r="C6086" t="s">
        <v>3</v>
      </c>
      <c r="D6086" t="s">
        <v>10860</v>
      </c>
      <c r="E6086" s="4" t="e">
        <v>#N/A</v>
      </c>
      <c r="F6086" s="4">
        <v>0.18</v>
      </c>
      <c r="G6086" s="4">
        <v>0.71479999999999999</v>
      </c>
      <c r="H6086" s="4">
        <v>0.84030000000000005</v>
      </c>
      <c r="I6086" s="4">
        <v>1.0076000000000001</v>
      </c>
      <c r="K6086" s="4">
        <v>0.17</v>
      </c>
      <c r="L6086" s="4">
        <v>0.32090000000000002</v>
      </c>
      <c r="M6086" s="4">
        <v>0.52769999999999995</v>
      </c>
      <c r="N6086" s="4">
        <v>0.48</v>
      </c>
      <c r="O6086" s="4">
        <v>0.40039999999999998</v>
      </c>
      <c r="P6086" s="4">
        <v>0.50390000000000001</v>
      </c>
    </row>
    <row r="6087" spans="1:16" x14ac:dyDescent="0.25">
      <c r="A6087" t="s">
        <v>5425</v>
      </c>
      <c r="B6087" s="2">
        <v>0.1</v>
      </c>
      <c r="D6087" t="s">
        <v>10860</v>
      </c>
      <c r="E6087" s="4" t="e">
        <v>#N/A</v>
      </c>
      <c r="F6087" s="4">
        <v>0.18</v>
      </c>
      <c r="G6087" s="4">
        <v>0.71479999999999999</v>
      </c>
      <c r="H6087" s="4">
        <v>0.84030000000000005</v>
      </c>
      <c r="I6087" s="4">
        <v>1.0076000000000001</v>
      </c>
      <c r="K6087" s="4">
        <v>0.17</v>
      </c>
      <c r="L6087" s="4">
        <v>0.32090000000000002</v>
      </c>
      <c r="M6087" s="4">
        <v>0.52769999999999995</v>
      </c>
      <c r="N6087" s="4">
        <v>0.48</v>
      </c>
      <c r="O6087" s="4">
        <v>0.40039999999999998</v>
      </c>
      <c r="P6087" s="4">
        <v>0.50390000000000001</v>
      </c>
    </row>
    <row r="6088" spans="1:16" x14ac:dyDescent="0.25">
      <c r="A6088" t="s">
        <v>5426</v>
      </c>
      <c r="B6088" s="2">
        <v>0.1</v>
      </c>
      <c r="D6088" t="s">
        <v>10860</v>
      </c>
      <c r="E6088" s="4" t="e">
        <v>#N/A</v>
      </c>
      <c r="F6088" s="4">
        <v>0.18</v>
      </c>
      <c r="G6088" s="4">
        <v>0.71479999999999999</v>
      </c>
      <c r="H6088" s="4">
        <v>0.84030000000000005</v>
      </c>
      <c r="I6088" s="4">
        <v>1.0076000000000001</v>
      </c>
      <c r="K6088" s="4">
        <v>0.17</v>
      </c>
      <c r="L6088" s="4">
        <v>0.32090000000000002</v>
      </c>
      <c r="M6088" s="4">
        <v>0.52769999999999995</v>
      </c>
      <c r="N6088" s="4">
        <v>0.48</v>
      </c>
      <c r="O6088" s="4">
        <v>0.40039999999999998</v>
      </c>
      <c r="P6088" s="4">
        <v>0.50390000000000001</v>
      </c>
    </row>
    <row r="6089" spans="1:16" x14ac:dyDescent="0.25">
      <c r="A6089" t="s">
        <v>4</v>
      </c>
      <c r="B6089" s="2">
        <v>0.1</v>
      </c>
      <c r="C6089" t="s">
        <v>4</v>
      </c>
      <c r="D6089" t="s">
        <v>10860</v>
      </c>
      <c r="E6089" s="4" t="e">
        <v>#N/A</v>
      </c>
      <c r="F6089" s="4">
        <v>0.18</v>
      </c>
      <c r="G6089" s="4">
        <v>0.71479999999999999</v>
      </c>
      <c r="H6089" s="4">
        <v>0.84030000000000005</v>
      </c>
      <c r="I6089" s="4">
        <v>1.0076000000000001</v>
      </c>
      <c r="K6089" s="4">
        <v>0.17</v>
      </c>
      <c r="L6089" s="4">
        <v>0.32090000000000002</v>
      </c>
      <c r="M6089" s="4">
        <v>0.52769999999999995</v>
      </c>
      <c r="N6089" s="4">
        <v>0.48</v>
      </c>
      <c r="O6089" s="4">
        <v>0.40039999999999998</v>
      </c>
      <c r="P6089" s="4">
        <v>0.50390000000000001</v>
      </c>
    </row>
    <row r="6090" spans="1:16" x14ac:dyDescent="0.25">
      <c r="A6090" t="s">
        <v>5</v>
      </c>
      <c r="B6090" s="2">
        <v>0.1</v>
      </c>
      <c r="C6090" t="s">
        <v>5</v>
      </c>
      <c r="D6090" t="s">
        <v>10860</v>
      </c>
      <c r="E6090" s="4" t="e">
        <v>#N/A</v>
      </c>
      <c r="F6090" s="4">
        <v>0.18</v>
      </c>
      <c r="G6090" s="4">
        <v>0.71479999999999999</v>
      </c>
      <c r="H6090" s="4">
        <v>0.84030000000000005</v>
      </c>
      <c r="I6090" s="4">
        <v>1.0076000000000001</v>
      </c>
      <c r="K6090" s="4">
        <v>0.17</v>
      </c>
      <c r="L6090" s="4">
        <v>0.32090000000000002</v>
      </c>
      <c r="M6090" s="4">
        <v>0.52769999999999995</v>
      </c>
      <c r="N6090" s="4">
        <v>0.48</v>
      </c>
      <c r="O6090" s="4">
        <v>0.40039999999999998</v>
      </c>
      <c r="P6090" s="4">
        <v>0.50390000000000001</v>
      </c>
    </row>
    <row r="6091" spans="1:16" x14ac:dyDescent="0.25">
      <c r="A6091" t="s">
        <v>5427</v>
      </c>
      <c r="B6091" s="2">
        <v>0.1</v>
      </c>
      <c r="D6091" t="s">
        <v>10860</v>
      </c>
      <c r="E6091" s="4" t="e">
        <v>#N/A</v>
      </c>
      <c r="F6091" s="4">
        <v>0.18</v>
      </c>
      <c r="G6091" s="4">
        <v>0.71479999999999999</v>
      </c>
      <c r="H6091" s="4">
        <v>0.84030000000000005</v>
      </c>
      <c r="I6091" s="4">
        <v>1.0076000000000001</v>
      </c>
      <c r="K6091" s="4">
        <v>0.17</v>
      </c>
      <c r="L6091" s="4">
        <v>0.32090000000000002</v>
      </c>
      <c r="M6091" s="4">
        <v>0.52769999999999995</v>
      </c>
      <c r="N6091" s="4">
        <v>0.48</v>
      </c>
      <c r="O6091" s="4">
        <v>0.40039999999999998</v>
      </c>
      <c r="P6091" s="4">
        <v>0.50390000000000001</v>
      </c>
    </row>
    <row r="6092" spans="1:16" x14ac:dyDescent="0.25">
      <c r="A6092" t="s">
        <v>6</v>
      </c>
      <c r="B6092" s="2">
        <v>0.1</v>
      </c>
      <c r="C6092" t="s">
        <v>6</v>
      </c>
      <c r="D6092" t="s">
        <v>10860</v>
      </c>
      <c r="E6092" s="4" t="e">
        <v>#N/A</v>
      </c>
      <c r="F6092" s="4">
        <v>0.18</v>
      </c>
      <c r="G6092" s="4">
        <v>0.71479999999999999</v>
      </c>
      <c r="H6092" s="4">
        <v>0.84030000000000005</v>
      </c>
      <c r="I6092" s="4">
        <v>1.0076000000000001</v>
      </c>
      <c r="K6092" s="4">
        <v>0.17</v>
      </c>
      <c r="L6092" s="4">
        <v>0.32090000000000002</v>
      </c>
      <c r="M6092" s="4">
        <v>0.52769999999999995</v>
      </c>
      <c r="N6092" s="4">
        <v>0.48</v>
      </c>
      <c r="O6092" s="4">
        <v>0.40039999999999998</v>
      </c>
      <c r="P6092" s="4">
        <v>0.50390000000000001</v>
      </c>
    </row>
    <row r="6093" spans="1:16" x14ac:dyDescent="0.25">
      <c r="A6093" t="s">
        <v>7</v>
      </c>
      <c r="B6093" s="2">
        <v>0.1</v>
      </c>
      <c r="C6093" t="s">
        <v>7</v>
      </c>
      <c r="D6093" t="s">
        <v>10860</v>
      </c>
      <c r="E6093" s="4" t="e">
        <v>#N/A</v>
      </c>
      <c r="F6093" s="4">
        <v>0.18</v>
      </c>
      <c r="G6093" s="4">
        <v>0.71479999999999999</v>
      </c>
      <c r="H6093" s="4">
        <v>0.84030000000000005</v>
      </c>
      <c r="I6093" s="4">
        <v>1.0076000000000001</v>
      </c>
      <c r="K6093" s="4">
        <v>0.17</v>
      </c>
      <c r="L6093" s="4">
        <v>0.32090000000000002</v>
      </c>
      <c r="M6093" s="4">
        <v>0.52769999999999995</v>
      </c>
      <c r="N6093" s="4">
        <v>0.48</v>
      </c>
      <c r="O6093" s="4">
        <v>0.40039999999999998</v>
      </c>
      <c r="P6093" s="4">
        <v>0.50390000000000001</v>
      </c>
    </row>
    <row r="6094" spans="1:16" x14ac:dyDescent="0.25">
      <c r="A6094" t="s">
        <v>5428</v>
      </c>
      <c r="B6094" s="2">
        <v>0.1</v>
      </c>
      <c r="D6094" t="s">
        <v>10860</v>
      </c>
      <c r="E6094" s="4" t="e">
        <v>#N/A</v>
      </c>
      <c r="F6094" s="4">
        <v>0.18</v>
      </c>
      <c r="G6094" s="4">
        <v>0.71479999999999999</v>
      </c>
      <c r="H6094" s="4">
        <v>0.84030000000000005</v>
      </c>
      <c r="I6094" s="4">
        <v>1.0076000000000001</v>
      </c>
      <c r="K6094" s="4">
        <v>0.17</v>
      </c>
      <c r="L6094" s="4">
        <v>0.32090000000000002</v>
      </c>
      <c r="M6094" s="4">
        <v>0.52769999999999995</v>
      </c>
      <c r="N6094" s="4">
        <v>0.48</v>
      </c>
      <c r="O6094" s="4">
        <v>0.40039999999999998</v>
      </c>
      <c r="P6094" s="4">
        <v>0.50390000000000001</v>
      </c>
    </row>
    <row r="6095" spans="1:16" x14ac:dyDescent="0.25">
      <c r="A6095" t="s">
        <v>8</v>
      </c>
      <c r="B6095" s="2">
        <v>0.1</v>
      </c>
      <c r="C6095" t="s">
        <v>8</v>
      </c>
      <c r="D6095" t="s">
        <v>10860</v>
      </c>
      <c r="E6095" s="4" t="e">
        <v>#N/A</v>
      </c>
      <c r="F6095" s="4">
        <v>0.18</v>
      </c>
      <c r="G6095" s="4">
        <v>0.71479999999999999</v>
      </c>
      <c r="H6095" s="4">
        <v>0.84030000000000005</v>
      </c>
      <c r="I6095" s="4">
        <v>1.0076000000000001</v>
      </c>
      <c r="K6095" s="4">
        <v>0.17</v>
      </c>
      <c r="L6095" s="4">
        <v>0.32090000000000002</v>
      </c>
      <c r="M6095" s="4">
        <v>0.52769999999999995</v>
      </c>
      <c r="N6095" s="4">
        <v>0.48</v>
      </c>
      <c r="O6095" s="4">
        <v>0.40039999999999998</v>
      </c>
      <c r="P6095" s="4">
        <v>0.50390000000000001</v>
      </c>
    </row>
    <row r="6096" spans="1:16" x14ac:dyDescent="0.25">
      <c r="A6096" t="s">
        <v>9</v>
      </c>
      <c r="B6096" s="2">
        <v>0.1</v>
      </c>
      <c r="C6096" t="s">
        <v>9</v>
      </c>
      <c r="D6096" t="s">
        <v>10860</v>
      </c>
      <c r="E6096" s="4" t="e">
        <v>#N/A</v>
      </c>
      <c r="F6096" s="4">
        <v>0.18</v>
      </c>
      <c r="G6096" s="4">
        <v>0.71479999999999999</v>
      </c>
      <c r="H6096" s="4">
        <v>0.84030000000000005</v>
      </c>
      <c r="I6096" s="4">
        <v>1.0076000000000001</v>
      </c>
      <c r="K6096" s="4">
        <v>0.17</v>
      </c>
      <c r="L6096" s="4">
        <v>0.32090000000000002</v>
      </c>
      <c r="M6096" s="4">
        <v>0.52769999999999995</v>
      </c>
      <c r="N6096" s="4">
        <v>0.48</v>
      </c>
      <c r="O6096" s="4">
        <v>0.40039999999999998</v>
      </c>
      <c r="P6096" s="4">
        <v>0.50390000000000001</v>
      </c>
    </row>
    <row r="6097" spans="1:16" x14ac:dyDescent="0.25">
      <c r="A6097" t="s">
        <v>5429</v>
      </c>
      <c r="B6097" s="2">
        <v>0.1</v>
      </c>
      <c r="E6097" s="4" t="e">
        <v>#N/A</v>
      </c>
      <c r="F6097" s="4">
        <v>0.18</v>
      </c>
      <c r="K6097" s="4">
        <v>0.17</v>
      </c>
      <c r="L6097" s="4">
        <v>0.32090000000000002</v>
      </c>
      <c r="M6097" s="4">
        <v>0.52769999999999995</v>
      </c>
      <c r="N6097" s="4">
        <v>0.48</v>
      </c>
      <c r="O6097" s="4">
        <v>0.40039999999999998</v>
      </c>
      <c r="P6097" s="4">
        <v>0.50390000000000001</v>
      </c>
    </row>
    <row r="6098" spans="1:16" x14ac:dyDescent="0.25">
      <c r="A6098" t="s">
        <v>5430</v>
      </c>
      <c r="B6098" s="2">
        <v>0.1</v>
      </c>
      <c r="E6098" s="4" t="e">
        <v>#N/A</v>
      </c>
      <c r="F6098" s="4">
        <v>0.18</v>
      </c>
      <c r="K6098" s="4">
        <v>0.17</v>
      </c>
      <c r="L6098" s="4">
        <v>0.32090000000000002</v>
      </c>
      <c r="M6098" s="4">
        <v>0.52769999999999995</v>
      </c>
      <c r="N6098" s="4">
        <v>0.48</v>
      </c>
      <c r="O6098" s="4">
        <v>0.40039999999999998</v>
      </c>
      <c r="P6098" s="4">
        <v>0.50390000000000001</v>
      </c>
    </row>
    <row r="6099" spans="1:16" x14ac:dyDescent="0.25">
      <c r="A6099" t="s">
        <v>5431</v>
      </c>
      <c r="B6099" s="2">
        <v>0.1</v>
      </c>
      <c r="E6099" s="4" t="e">
        <v>#N/A</v>
      </c>
      <c r="F6099" s="4">
        <v>0.18</v>
      </c>
      <c r="K6099" s="4">
        <v>0.17</v>
      </c>
      <c r="L6099" s="4">
        <v>0.32090000000000002</v>
      </c>
      <c r="M6099" s="4">
        <v>0.52769999999999995</v>
      </c>
      <c r="N6099" s="4">
        <v>0.48</v>
      </c>
      <c r="O6099" s="4">
        <v>0.40039999999999998</v>
      </c>
      <c r="P6099" s="4">
        <v>0.50390000000000001</v>
      </c>
    </row>
    <row r="6100" spans="1:16" x14ac:dyDescent="0.25">
      <c r="A6100" t="s">
        <v>300</v>
      </c>
      <c r="B6100" s="2">
        <v>0.1</v>
      </c>
      <c r="D6100" t="s">
        <v>10860</v>
      </c>
      <c r="E6100" s="4" t="e">
        <v>#N/A</v>
      </c>
      <c r="F6100" s="4">
        <v>0.18</v>
      </c>
      <c r="G6100" s="4">
        <v>0.71479999999999999</v>
      </c>
      <c r="H6100" s="4">
        <v>0.84030000000000005</v>
      </c>
      <c r="I6100" s="4">
        <v>1.0076000000000001</v>
      </c>
      <c r="K6100" s="4">
        <v>0.17</v>
      </c>
      <c r="L6100" s="4">
        <v>0.32090000000000002</v>
      </c>
      <c r="M6100" s="4">
        <v>0.52769999999999995</v>
      </c>
      <c r="N6100" s="4">
        <v>0.48</v>
      </c>
      <c r="O6100" s="4">
        <v>0.40039999999999998</v>
      </c>
      <c r="P6100" s="4">
        <v>0.50390000000000001</v>
      </c>
    </row>
    <row r="6101" spans="1:16" x14ac:dyDescent="0.25">
      <c r="A6101" t="s">
        <v>301</v>
      </c>
      <c r="B6101" s="2">
        <v>0.1</v>
      </c>
      <c r="D6101" t="s">
        <v>10860</v>
      </c>
      <c r="E6101" s="4" t="e">
        <v>#N/A</v>
      </c>
      <c r="F6101" s="4">
        <v>0.18</v>
      </c>
      <c r="G6101" s="4">
        <v>0.71479999999999999</v>
      </c>
      <c r="H6101" s="4">
        <v>0.84030000000000005</v>
      </c>
      <c r="I6101" s="4">
        <v>1.0076000000000001</v>
      </c>
      <c r="K6101" s="4">
        <v>0.17</v>
      </c>
      <c r="L6101" s="4">
        <v>0.32090000000000002</v>
      </c>
      <c r="M6101" s="4">
        <v>0.52769999999999995</v>
      </c>
      <c r="N6101" s="4">
        <v>0.48</v>
      </c>
      <c r="O6101" s="4">
        <v>0.40039999999999998</v>
      </c>
      <c r="P6101" s="4">
        <v>0.50390000000000001</v>
      </c>
    </row>
    <row r="6102" spans="1:16" x14ac:dyDescent="0.25">
      <c r="A6102" t="s">
        <v>303</v>
      </c>
      <c r="B6102" s="2">
        <v>0.1</v>
      </c>
      <c r="D6102" t="s">
        <v>10860</v>
      </c>
      <c r="E6102" s="4" t="e">
        <v>#N/A</v>
      </c>
      <c r="F6102" s="4">
        <v>0.18</v>
      </c>
      <c r="G6102" s="4">
        <v>0.71479999999999999</v>
      </c>
      <c r="H6102" s="4">
        <v>0.84030000000000005</v>
      </c>
      <c r="I6102" s="4">
        <v>1.0076000000000001</v>
      </c>
      <c r="K6102" s="4">
        <v>0.17</v>
      </c>
      <c r="L6102" s="4">
        <v>0.32090000000000002</v>
      </c>
      <c r="M6102" s="4">
        <v>0.52769999999999995</v>
      </c>
      <c r="N6102" s="4">
        <v>0.48</v>
      </c>
      <c r="O6102" s="4">
        <v>0.40039999999999998</v>
      </c>
      <c r="P6102" s="4">
        <v>0.50390000000000001</v>
      </c>
    </row>
    <row r="6103" spans="1:16" x14ac:dyDescent="0.25">
      <c r="A6103" t="s">
        <v>302</v>
      </c>
      <c r="B6103" s="2">
        <v>0.1</v>
      </c>
      <c r="D6103" t="s">
        <v>10860</v>
      </c>
      <c r="E6103" s="4" t="e">
        <v>#N/A</v>
      </c>
      <c r="F6103" s="4">
        <v>0.18</v>
      </c>
      <c r="G6103" s="4">
        <v>0.71479999999999999</v>
      </c>
      <c r="H6103" s="4">
        <v>0.84030000000000005</v>
      </c>
      <c r="I6103" s="4">
        <v>1.0076000000000001</v>
      </c>
      <c r="K6103" s="4">
        <v>0.17</v>
      </c>
      <c r="L6103" s="4">
        <v>0.32090000000000002</v>
      </c>
      <c r="M6103" s="4">
        <v>0.52769999999999995</v>
      </c>
      <c r="N6103" s="4">
        <v>0.48</v>
      </c>
      <c r="O6103" s="4">
        <v>0.40039999999999998</v>
      </c>
      <c r="P6103" s="4">
        <v>0.50390000000000001</v>
      </c>
    </row>
    <row r="6104" spans="1:16" x14ac:dyDescent="0.25">
      <c r="A6104" t="s">
        <v>5432</v>
      </c>
      <c r="B6104" s="2">
        <v>0.1</v>
      </c>
      <c r="D6104" t="s">
        <v>10860</v>
      </c>
      <c r="E6104" s="4" t="e">
        <v>#N/A</v>
      </c>
      <c r="F6104" s="4">
        <v>0.18</v>
      </c>
      <c r="G6104" s="4">
        <v>0.71479999999999999</v>
      </c>
      <c r="H6104" s="4">
        <v>0.84030000000000005</v>
      </c>
      <c r="I6104" s="4">
        <v>1.0076000000000001</v>
      </c>
      <c r="K6104" s="4">
        <v>0.17</v>
      </c>
      <c r="L6104" s="4">
        <v>0.32090000000000002</v>
      </c>
      <c r="M6104" s="4">
        <v>0.52769999999999995</v>
      </c>
      <c r="N6104" s="4">
        <v>0.48</v>
      </c>
      <c r="O6104" s="4">
        <v>0.40039999999999998</v>
      </c>
      <c r="P6104" s="4">
        <v>0.50390000000000001</v>
      </c>
    </row>
    <row r="6105" spans="1:16" x14ac:dyDescent="0.25">
      <c r="A6105" t="s">
        <v>5433</v>
      </c>
      <c r="B6105" s="2">
        <v>0.1</v>
      </c>
      <c r="D6105" t="s">
        <v>10860</v>
      </c>
      <c r="E6105" s="4" t="e">
        <v>#N/A</v>
      </c>
      <c r="F6105" s="4">
        <v>0.18</v>
      </c>
      <c r="G6105" s="4">
        <v>0.71479999999999999</v>
      </c>
      <c r="H6105" s="4">
        <v>0.84030000000000005</v>
      </c>
      <c r="I6105" s="4">
        <v>1.0076000000000001</v>
      </c>
      <c r="K6105" s="4">
        <v>0.17</v>
      </c>
      <c r="L6105" s="4">
        <v>0.32090000000000002</v>
      </c>
      <c r="M6105" s="4">
        <v>0.52769999999999995</v>
      </c>
      <c r="N6105" s="4">
        <v>0.48</v>
      </c>
      <c r="O6105" s="4">
        <v>0.40039999999999998</v>
      </c>
      <c r="P6105" s="4">
        <v>0.50390000000000001</v>
      </c>
    </row>
    <row r="6106" spans="1:16" x14ac:dyDescent="0.25">
      <c r="A6106" t="s">
        <v>295</v>
      </c>
      <c r="B6106" s="2">
        <v>0.1</v>
      </c>
      <c r="D6106" t="s">
        <v>10860</v>
      </c>
      <c r="E6106" s="4" t="e">
        <v>#N/A</v>
      </c>
      <c r="F6106" s="4">
        <v>0.18</v>
      </c>
      <c r="G6106" s="4">
        <v>0.71479999999999999</v>
      </c>
      <c r="H6106" s="4">
        <v>0.84030000000000005</v>
      </c>
      <c r="I6106" s="4">
        <v>1.0076000000000001</v>
      </c>
      <c r="K6106" s="4">
        <v>0.17</v>
      </c>
      <c r="L6106" s="4">
        <v>0.32090000000000002</v>
      </c>
      <c r="M6106" s="4">
        <v>0.52769999999999995</v>
      </c>
      <c r="N6106" s="4">
        <v>0.48</v>
      </c>
      <c r="O6106" s="4">
        <v>0.40039999999999998</v>
      </c>
      <c r="P6106" s="4">
        <v>0.50390000000000001</v>
      </c>
    </row>
    <row r="6107" spans="1:16" x14ac:dyDescent="0.25">
      <c r="A6107" t="s">
        <v>5434</v>
      </c>
      <c r="B6107" s="2">
        <v>0.15</v>
      </c>
      <c r="E6107" s="4" t="e">
        <v>#N/A</v>
      </c>
      <c r="F6107" s="4">
        <v>0.18</v>
      </c>
      <c r="K6107" s="4">
        <v>0.17</v>
      </c>
      <c r="L6107" s="4">
        <v>0.32090000000000002</v>
      </c>
      <c r="M6107" s="4">
        <v>0.52769999999999995</v>
      </c>
      <c r="N6107" s="4">
        <v>0.48</v>
      </c>
      <c r="O6107" s="4">
        <v>0.40039999999999998</v>
      </c>
      <c r="P6107" s="4">
        <v>0.50390000000000001</v>
      </c>
    </row>
    <row r="6108" spans="1:16" x14ac:dyDescent="0.25">
      <c r="A6108" t="s">
        <v>5435</v>
      </c>
      <c r="B6108" s="2">
        <v>0.02</v>
      </c>
      <c r="E6108" s="4" t="e">
        <v>#N/A</v>
      </c>
      <c r="F6108" s="4">
        <v>0.18</v>
      </c>
      <c r="K6108" s="4">
        <v>0.17</v>
      </c>
      <c r="L6108" s="4">
        <v>0.32090000000000002</v>
      </c>
      <c r="M6108" s="4">
        <v>0.52769999999999995</v>
      </c>
      <c r="N6108" s="4">
        <v>0.48</v>
      </c>
      <c r="O6108" s="4">
        <v>0.40039999999999998</v>
      </c>
      <c r="P6108" s="4">
        <v>0.50390000000000001</v>
      </c>
    </row>
    <row r="6109" spans="1:16" x14ac:dyDescent="0.25">
      <c r="A6109" t="s">
        <v>5436</v>
      </c>
      <c r="B6109" s="2">
        <v>0.02</v>
      </c>
      <c r="E6109" s="4" t="e">
        <v>#N/A</v>
      </c>
      <c r="F6109" s="4">
        <v>0.18</v>
      </c>
      <c r="K6109" s="4">
        <v>0.17</v>
      </c>
      <c r="L6109" s="4">
        <v>0.32090000000000002</v>
      </c>
      <c r="M6109" s="4">
        <v>0.52769999999999995</v>
      </c>
      <c r="N6109" s="4">
        <v>0.48</v>
      </c>
      <c r="O6109" s="4">
        <v>0.40039999999999998</v>
      </c>
      <c r="P6109" s="4">
        <v>0.50390000000000001</v>
      </c>
    </row>
    <row r="6110" spans="1:16" x14ac:dyDescent="0.25">
      <c r="A6110" t="s">
        <v>5437</v>
      </c>
      <c r="B6110" s="2">
        <v>0</v>
      </c>
      <c r="E6110" s="4" t="e">
        <v>#N/A</v>
      </c>
      <c r="F6110" s="4">
        <v>0.18</v>
      </c>
      <c r="K6110" s="4">
        <v>0.17</v>
      </c>
      <c r="L6110" s="4">
        <v>0.32090000000000002</v>
      </c>
      <c r="M6110" s="4">
        <v>0.52769999999999995</v>
      </c>
      <c r="N6110" s="4">
        <v>0.48</v>
      </c>
      <c r="O6110" s="4">
        <v>0.40039999999999998</v>
      </c>
      <c r="P6110" s="4">
        <v>0.50390000000000001</v>
      </c>
    </row>
    <row r="6111" spans="1:16" x14ac:dyDescent="0.25">
      <c r="A6111" t="s">
        <v>5438</v>
      </c>
      <c r="B6111" s="2">
        <v>0.15</v>
      </c>
      <c r="E6111" s="4" t="e">
        <v>#N/A</v>
      </c>
      <c r="F6111" s="4">
        <v>0.18</v>
      </c>
      <c r="K6111" s="4">
        <v>0.17</v>
      </c>
      <c r="L6111" s="4">
        <v>0.32090000000000002</v>
      </c>
      <c r="M6111" s="4">
        <v>0.52769999999999995</v>
      </c>
      <c r="N6111" s="4">
        <v>0.48</v>
      </c>
      <c r="O6111" s="4">
        <v>0.40039999999999998</v>
      </c>
      <c r="P6111" s="4">
        <v>0.50390000000000001</v>
      </c>
    </row>
    <row r="6112" spans="1:16" x14ac:dyDescent="0.25">
      <c r="A6112" t="s">
        <v>5439</v>
      </c>
      <c r="B6112" s="2">
        <v>0.15</v>
      </c>
      <c r="E6112" s="4" t="e">
        <v>#N/A</v>
      </c>
      <c r="F6112" s="4">
        <v>0.18</v>
      </c>
      <c r="K6112" s="4">
        <v>0.17</v>
      </c>
      <c r="L6112" s="4">
        <v>0.32090000000000002</v>
      </c>
      <c r="M6112" s="4">
        <v>0.52769999999999995</v>
      </c>
      <c r="N6112" s="4">
        <v>0.48</v>
      </c>
      <c r="O6112" s="4">
        <v>0.40039999999999998</v>
      </c>
      <c r="P6112" s="4">
        <v>0.50390000000000001</v>
      </c>
    </row>
    <row r="6113" spans="1:16" x14ac:dyDescent="0.25">
      <c r="A6113" t="s">
        <v>5440</v>
      </c>
      <c r="B6113" s="2">
        <v>0.15</v>
      </c>
      <c r="E6113" s="4" t="e">
        <v>#N/A</v>
      </c>
      <c r="F6113" s="4">
        <v>0.18</v>
      </c>
      <c r="K6113" s="4">
        <v>0.17</v>
      </c>
      <c r="L6113" s="4">
        <v>0.32090000000000002</v>
      </c>
      <c r="M6113" s="4">
        <v>0.52769999999999995</v>
      </c>
      <c r="N6113" s="4">
        <v>0.48</v>
      </c>
      <c r="O6113" s="4">
        <v>0.40039999999999998</v>
      </c>
      <c r="P6113" s="4">
        <v>0.50390000000000001</v>
      </c>
    </row>
    <row r="6114" spans="1:16" x14ac:dyDescent="0.25">
      <c r="A6114" t="s">
        <v>5441</v>
      </c>
      <c r="B6114" s="2">
        <v>0.02</v>
      </c>
      <c r="E6114" s="4" t="e">
        <v>#N/A</v>
      </c>
      <c r="F6114" s="4">
        <v>0.18</v>
      </c>
      <c r="K6114" s="4">
        <v>0.17</v>
      </c>
      <c r="L6114" s="4">
        <v>0.32090000000000002</v>
      </c>
      <c r="M6114" s="4">
        <v>0.52769999999999995</v>
      </c>
      <c r="N6114" s="4">
        <v>0.48</v>
      </c>
      <c r="O6114" s="4">
        <v>0.40039999999999998</v>
      </c>
      <c r="P6114" s="4">
        <v>0.50390000000000001</v>
      </c>
    </row>
    <row r="6115" spans="1:16" x14ac:dyDescent="0.25">
      <c r="A6115" t="s">
        <v>5442</v>
      </c>
      <c r="B6115" s="2">
        <v>0.15</v>
      </c>
      <c r="E6115" s="4" t="e">
        <v>#N/A</v>
      </c>
      <c r="F6115" s="4">
        <v>0.18</v>
      </c>
      <c r="K6115" s="4">
        <v>0.17</v>
      </c>
      <c r="L6115" s="4">
        <v>0.32090000000000002</v>
      </c>
      <c r="M6115" s="4">
        <v>0.52769999999999995</v>
      </c>
      <c r="N6115" s="4">
        <v>0.48</v>
      </c>
      <c r="O6115" s="4">
        <v>0.40039999999999998</v>
      </c>
      <c r="P6115" s="4">
        <v>0.50390000000000001</v>
      </c>
    </row>
    <row r="6116" spans="1:16" x14ac:dyDescent="0.25">
      <c r="A6116" t="s">
        <v>5443</v>
      </c>
      <c r="B6116" s="2">
        <v>0.02</v>
      </c>
      <c r="E6116" s="4" t="e">
        <v>#N/A</v>
      </c>
      <c r="F6116" s="4">
        <v>0.18</v>
      </c>
      <c r="K6116" s="4">
        <v>0.17</v>
      </c>
      <c r="L6116" s="4">
        <v>0.32090000000000002</v>
      </c>
      <c r="M6116" s="4">
        <v>0.52769999999999995</v>
      </c>
      <c r="N6116" s="4">
        <v>0.48</v>
      </c>
      <c r="O6116" s="4">
        <v>0.40039999999999998</v>
      </c>
      <c r="P6116" s="4">
        <v>0.50390000000000001</v>
      </c>
    </row>
    <row r="6117" spans="1:16" x14ac:dyDescent="0.25">
      <c r="A6117" t="s">
        <v>5444</v>
      </c>
      <c r="B6117" s="2">
        <v>0.15</v>
      </c>
      <c r="E6117" s="4" t="e">
        <v>#N/A</v>
      </c>
      <c r="F6117" s="4">
        <v>0.18</v>
      </c>
      <c r="K6117" s="4">
        <v>0.17</v>
      </c>
      <c r="L6117" s="4">
        <v>0.32090000000000002</v>
      </c>
      <c r="M6117" s="4">
        <v>0.52769999999999995</v>
      </c>
      <c r="N6117" s="4">
        <v>0.48</v>
      </c>
      <c r="O6117" s="4">
        <v>0.40039999999999998</v>
      </c>
      <c r="P6117" s="4">
        <v>0.50390000000000001</v>
      </c>
    </row>
    <row r="6118" spans="1:16" x14ac:dyDescent="0.25">
      <c r="A6118" t="s">
        <v>5445</v>
      </c>
      <c r="B6118" s="2">
        <v>0.15</v>
      </c>
      <c r="E6118" s="4" t="e">
        <v>#N/A</v>
      </c>
      <c r="F6118" s="4">
        <v>0.18</v>
      </c>
      <c r="K6118" s="4">
        <v>0.17</v>
      </c>
      <c r="L6118" s="4">
        <v>0.32090000000000002</v>
      </c>
      <c r="M6118" s="4">
        <v>0.52769999999999995</v>
      </c>
      <c r="N6118" s="4">
        <v>0.48</v>
      </c>
      <c r="O6118" s="4">
        <v>0.40039999999999998</v>
      </c>
      <c r="P6118" s="4">
        <v>0.50390000000000001</v>
      </c>
    </row>
    <row r="6119" spans="1:16" x14ac:dyDescent="0.25">
      <c r="A6119" t="s">
        <v>5446</v>
      </c>
      <c r="B6119" s="2">
        <v>0.15</v>
      </c>
      <c r="E6119" s="4" t="e">
        <v>#N/A</v>
      </c>
      <c r="F6119" s="4">
        <v>0.18</v>
      </c>
      <c r="K6119" s="4">
        <v>0.17</v>
      </c>
      <c r="L6119" s="4">
        <v>0.32090000000000002</v>
      </c>
      <c r="M6119" s="4">
        <v>0.52769999999999995</v>
      </c>
      <c r="N6119" s="4">
        <v>0.48</v>
      </c>
      <c r="O6119" s="4">
        <v>0.40039999999999998</v>
      </c>
      <c r="P6119" s="4">
        <v>0.50390000000000001</v>
      </c>
    </row>
    <row r="6120" spans="1:16" x14ac:dyDescent="0.25">
      <c r="A6120" t="s">
        <v>5447</v>
      </c>
      <c r="B6120" s="2">
        <v>0.15</v>
      </c>
      <c r="E6120" s="4" t="e">
        <v>#N/A</v>
      </c>
      <c r="F6120" s="4">
        <v>0.18</v>
      </c>
      <c r="K6120" s="4">
        <v>0.17</v>
      </c>
      <c r="L6120" s="4">
        <v>0.32090000000000002</v>
      </c>
      <c r="M6120" s="4">
        <v>0.52769999999999995</v>
      </c>
      <c r="N6120" s="4">
        <v>0.48</v>
      </c>
      <c r="O6120" s="4">
        <v>0.40039999999999998</v>
      </c>
      <c r="P6120" s="4">
        <v>0.50390000000000001</v>
      </c>
    </row>
    <row r="6121" spans="1:16" x14ac:dyDescent="0.25">
      <c r="A6121" t="s">
        <v>5448</v>
      </c>
      <c r="B6121" s="2">
        <v>0.15</v>
      </c>
      <c r="E6121" s="4" t="e">
        <v>#N/A</v>
      </c>
      <c r="F6121" s="4">
        <v>0.18</v>
      </c>
      <c r="K6121" s="4">
        <v>0.17</v>
      </c>
      <c r="L6121" s="4">
        <v>0.32090000000000002</v>
      </c>
      <c r="M6121" s="4">
        <v>0.52769999999999995</v>
      </c>
      <c r="N6121" s="4">
        <v>0.48</v>
      </c>
      <c r="O6121" s="4">
        <v>0.40039999999999998</v>
      </c>
      <c r="P6121" s="4">
        <v>0.50390000000000001</v>
      </c>
    </row>
    <row r="6122" spans="1:16" x14ac:dyDescent="0.25">
      <c r="A6122" t="s">
        <v>5449</v>
      </c>
      <c r="B6122" s="2">
        <v>0</v>
      </c>
      <c r="E6122" s="4" t="e">
        <v>#N/A</v>
      </c>
      <c r="F6122" s="4">
        <v>0.18</v>
      </c>
      <c r="K6122" s="4">
        <v>0.17</v>
      </c>
      <c r="L6122" s="4">
        <v>0.32090000000000002</v>
      </c>
      <c r="M6122" s="4">
        <v>0.52769999999999995</v>
      </c>
      <c r="N6122" s="4">
        <v>0.48</v>
      </c>
      <c r="O6122" s="4">
        <v>0.40039999999999998</v>
      </c>
      <c r="P6122" s="4">
        <v>0.50390000000000001</v>
      </c>
    </row>
    <row r="6123" spans="1:16" x14ac:dyDescent="0.25">
      <c r="A6123" t="s">
        <v>5450</v>
      </c>
      <c r="B6123" s="2">
        <v>0.15</v>
      </c>
      <c r="E6123" s="4" t="e">
        <v>#N/A</v>
      </c>
      <c r="F6123" s="4">
        <v>0.18</v>
      </c>
      <c r="K6123" s="4">
        <v>0.17</v>
      </c>
      <c r="L6123" s="4">
        <v>0.32090000000000002</v>
      </c>
      <c r="M6123" s="4">
        <v>0.52769999999999995</v>
      </c>
      <c r="N6123" s="4">
        <v>0.48</v>
      </c>
      <c r="O6123" s="4">
        <v>0.40039999999999998</v>
      </c>
      <c r="P6123" s="4">
        <v>0.50390000000000001</v>
      </c>
    </row>
    <row r="6124" spans="1:16" x14ac:dyDescent="0.25">
      <c r="A6124" t="s">
        <v>5451</v>
      </c>
      <c r="B6124" s="2">
        <v>0</v>
      </c>
      <c r="E6124" s="4" t="e">
        <v>#N/A</v>
      </c>
      <c r="F6124" s="4">
        <v>0.18</v>
      </c>
      <c r="K6124" s="4">
        <v>0.17</v>
      </c>
      <c r="L6124" s="4">
        <v>0.32090000000000002</v>
      </c>
      <c r="M6124" s="4">
        <v>0.52769999999999995</v>
      </c>
      <c r="N6124" s="4">
        <v>0.48</v>
      </c>
      <c r="O6124" s="4">
        <v>0.40039999999999998</v>
      </c>
      <c r="P6124" s="4">
        <v>0.50390000000000001</v>
      </c>
    </row>
    <row r="6125" spans="1:16" x14ac:dyDescent="0.25">
      <c r="A6125" t="s">
        <v>5452</v>
      </c>
      <c r="B6125" s="2">
        <v>0.02</v>
      </c>
      <c r="E6125" s="4" t="e">
        <v>#N/A</v>
      </c>
      <c r="F6125" s="4">
        <v>0.18</v>
      </c>
      <c r="K6125" s="4">
        <v>0.17</v>
      </c>
      <c r="L6125" s="4">
        <v>0.32090000000000002</v>
      </c>
      <c r="M6125" s="4">
        <v>0.52769999999999995</v>
      </c>
      <c r="N6125" s="4">
        <v>0.48</v>
      </c>
      <c r="O6125" s="4">
        <v>0.40039999999999998</v>
      </c>
      <c r="P6125" s="4">
        <v>0.50390000000000001</v>
      </c>
    </row>
    <row r="6126" spans="1:16" x14ac:dyDescent="0.25">
      <c r="A6126" t="s">
        <v>5453</v>
      </c>
      <c r="B6126" s="2">
        <v>0</v>
      </c>
      <c r="E6126" s="4" t="e">
        <v>#N/A</v>
      </c>
      <c r="F6126" s="4">
        <v>0.18</v>
      </c>
      <c r="K6126" s="4">
        <v>0.17</v>
      </c>
      <c r="L6126" s="4">
        <v>0.32090000000000002</v>
      </c>
      <c r="M6126" s="4">
        <v>0.52769999999999995</v>
      </c>
      <c r="N6126" s="4">
        <v>0.48</v>
      </c>
      <c r="O6126" s="4">
        <v>0.40039999999999998</v>
      </c>
      <c r="P6126" s="4">
        <v>0.50390000000000001</v>
      </c>
    </row>
    <row r="6127" spans="1:16" x14ac:dyDescent="0.25">
      <c r="A6127" t="s">
        <v>5454</v>
      </c>
      <c r="B6127" s="2">
        <v>0</v>
      </c>
      <c r="E6127" s="4" t="e">
        <v>#N/A</v>
      </c>
      <c r="F6127" s="4">
        <v>0.18</v>
      </c>
      <c r="K6127" s="4">
        <v>0.17</v>
      </c>
      <c r="L6127" s="4">
        <v>0.32090000000000002</v>
      </c>
      <c r="M6127" s="4">
        <v>0.52769999999999995</v>
      </c>
      <c r="N6127" s="4">
        <v>0.48</v>
      </c>
      <c r="O6127" s="4">
        <v>0.40039999999999998</v>
      </c>
      <c r="P6127" s="4">
        <v>0.50390000000000001</v>
      </c>
    </row>
    <row r="6128" spans="1:16" x14ac:dyDescent="0.25">
      <c r="A6128" t="s">
        <v>5455</v>
      </c>
      <c r="B6128" s="2">
        <v>0.15</v>
      </c>
      <c r="E6128" s="4" t="e">
        <v>#N/A</v>
      </c>
      <c r="F6128" s="4">
        <v>0.18</v>
      </c>
      <c r="K6128" s="4">
        <v>0.17</v>
      </c>
      <c r="L6128" s="4">
        <v>0.32090000000000002</v>
      </c>
      <c r="M6128" s="4">
        <v>0.52769999999999995</v>
      </c>
      <c r="N6128" s="4">
        <v>0.48</v>
      </c>
      <c r="O6128" s="4">
        <v>0.40039999999999998</v>
      </c>
      <c r="P6128" s="4">
        <v>0.50390000000000001</v>
      </c>
    </row>
    <row r="6129" spans="1:16" x14ac:dyDescent="0.25">
      <c r="A6129" t="s">
        <v>5456</v>
      </c>
      <c r="B6129" s="2">
        <v>0.02</v>
      </c>
      <c r="E6129" s="4" t="e">
        <v>#N/A</v>
      </c>
      <c r="F6129" s="4">
        <v>0.18</v>
      </c>
      <c r="K6129" s="4">
        <v>0.17</v>
      </c>
      <c r="L6129" s="4">
        <v>0.32090000000000002</v>
      </c>
      <c r="M6129" s="4">
        <v>0.52769999999999995</v>
      </c>
      <c r="N6129" s="4">
        <v>0.48</v>
      </c>
      <c r="O6129" s="4">
        <v>0.40039999999999998</v>
      </c>
      <c r="P6129" s="4">
        <v>0.50390000000000001</v>
      </c>
    </row>
    <row r="6130" spans="1:16" x14ac:dyDescent="0.25">
      <c r="A6130" t="s">
        <v>5457</v>
      </c>
      <c r="B6130" s="2">
        <v>0</v>
      </c>
      <c r="E6130" s="4" t="e">
        <v>#N/A</v>
      </c>
      <c r="F6130" s="4">
        <v>0.18</v>
      </c>
      <c r="K6130" s="4">
        <v>0.17</v>
      </c>
      <c r="L6130" s="4">
        <v>0.32090000000000002</v>
      </c>
      <c r="M6130" s="4">
        <v>0.52769999999999995</v>
      </c>
      <c r="N6130" s="4">
        <v>0.48</v>
      </c>
      <c r="O6130" s="4">
        <v>0.40039999999999998</v>
      </c>
      <c r="P6130" s="4">
        <v>0.50390000000000001</v>
      </c>
    </row>
    <row r="6131" spans="1:16" x14ac:dyDescent="0.25">
      <c r="A6131" t="s">
        <v>5458</v>
      </c>
      <c r="B6131" s="2">
        <v>0</v>
      </c>
      <c r="E6131" s="4" t="e">
        <v>#N/A</v>
      </c>
      <c r="F6131" s="4">
        <v>0.18</v>
      </c>
      <c r="K6131" s="4">
        <v>0.17</v>
      </c>
      <c r="L6131" s="4">
        <v>0.32090000000000002</v>
      </c>
      <c r="M6131" s="4">
        <v>0.52769999999999995</v>
      </c>
      <c r="N6131" s="4">
        <v>0.48</v>
      </c>
      <c r="O6131" s="4">
        <v>0.40039999999999998</v>
      </c>
      <c r="P6131" s="4">
        <v>0.50390000000000001</v>
      </c>
    </row>
    <row r="6132" spans="1:16" x14ac:dyDescent="0.25">
      <c r="A6132" t="s">
        <v>5459</v>
      </c>
      <c r="B6132" s="2">
        <v>0</v>
      </c>
      <c r="E6132" s="4" t="e">
        <v>#N/A</v>
      </c>
      <c r="F6132" s="4">
        <v>0.18</v>
      </c>
      <c r="K6132" s="4">
        <v>0.17</v>
      </c>
      <c r="L6132" s="4">
        <v>0.32090000000000002</v>
      </c>
      <c r="M6132" s="4">
        <v>0.52769999999999995</v>
      </c>
      <c r="N6132" s="4">
        <v>0.48</v>
      </c>
      <c r="O6132" s="4">
        <v>0.40039999999999998</v>
      </c>
      <c r="P6132" s="4">
        <v>0.50390000000000001</v>
      </c>
    </row>
    <row r="6133" spans="1:16" x14ac:dyDescent="0.25">
      <c r="A6133" t="s">
        <v>5460</v>
      </c>
      <c r="B6133" s="2">
        <v>0.02</v>
      </c>
      <c r="E6133" s="4" t="e">
        <v>#N/A</v>
      </c>
      <c r="F6133" s="4">
        <v>0.18</v>
      </c>
      <c r="K6133" s="4">
        <v>0.17</v>
      </c>
      <c r="L6133" s="4">
        <v>0.32090000000000002</v>
      </c>
      <c r="M6133" s="4">
        <v>0.52769999999999995</v>
      </c>
      <c r="N6133" s="4">
        <v>0.48</v>
      </c>
      <c r="O6133" s="4">
        <v>0.40039999999999998</v>
      </c>
      <c r="P6133" s="4">
        <v>0.50390000000000001</v>
      </c>
    </row>
    <row r="6134" spans="1:16" x14ac:dyDescent="0.25">
      <c r="A6134" t="s">
        <v>5461</v>
      </c>
      <c r="B6134" s="2">
        <v>0.15</v>
      </c>
      <c r="E6134" s="4" t="e">
        <v>#N/A</v>
      </c>
      <c r="F6134" s="4">
        <v>0.18</v>
      </c>
      <c r="K6134" s="4">
        <v>0.17</v>
      </c>
      <c r="L6134" s="4">
        <v>0.32090000000000002</v>
      </c>
      <c r="M6134" s="4">
        <v>0.52769999999999995</v>
      </c>
      <c r="N6134" s="4">
        <v>0.48</v>
      </c>
      <c r="O6134" s="4">
        <v>0.40039999999999998</v>
      </c>
      <c r="P6134" s="4">
        <v>0.50390000000000001</v>
      </c>
    </row>
    <row r="6135" spans="1:16" x14ac:dyDescent="0.25">
      <c r="A6135" t="s">
        <v>5462</v>
      </c>
      <c r="B6135" s="2">
        <v>0.02</v>
      </c>
      <c r="E6135" s="4" t="e">
        <v>#N/A</v>
      </c>
      <c r="F6135" s="4">
        <v>0.18</v>
      </c>
      <c r="K6135" s="4">
        <v>0.17</v>
      </c>
      <c r="L6135" s="4">
        <v>0.32090000000000002</v>
      </c>
      <c r="M6135" s="4">
        <v>0.52769999999999995</v>
      </c>
      <c r="N6135" s="4">
        <v>0.48</v>
      </c>
      <c r="O6135" s="4">
        <v>0.40039999999999998</v>
      </c>
      <c r="P6135" s="4">
        <v>0.50390000000000001</v>
      </c>
    </row>
    <row r="6136" spans="1:16" x14ac:dyDescent="0.25">
      <c r="A6136" t="s">
        <v>5463</v>
      </c>
      <c r="B6136" s="2">
        <v>0.15</v>
      </c>
      <c r="E6136" s="4" t="e">
        <v>#N/A</v>
      </c>
      <c r="F6136" s="4">
        <v>0.18</v>
      </c>
      <c r="K6136" s="4">
        <v>0.17</v>
      </c>
      <c r="L6136" s="4">
        <v>0.32090000000000002</v>
      </c>
      <c r="M6136" s="4">
        <v>0.52769999999999995</v>
      </c>
      <c r="N6136" s="4">
        <v>0.48</v>
      </c>
      <c r="O6136" s="4">
        <v>0.40039999999999998</v>
      </c>
      <c r="P6136" s="4">
        <v>0.50390000000000001</v>
      </c>
    </row>
    <row r="6137" spans="1:16" x14ac:dyDescent="0.25">
      <c r="A6137" t="s">
        <v>5464</v>
      </c>
      <c r="B6137" s="2">
        <v>0.15</v>
      </c>
      <c r="E6137" s="4" t="e">
        <v>#N/A</v>
      </c>
      <c r="F6137" s="4">
        <v>0.18</v>
      </c>
      <c r="K6137" s="4">
        <v>0.17</v>
      </c>
      <c r="L6137" s="4">
        <v>0.32090000000000002</v>
      </c>
      <c r="M6137" s="4">
        <v>0.52769999999999995</v>
      </c>
      <c r="N6137" s="4">
        <v>0.48</v>
      </c>
      <c r="O6137" s="4">
        <v>0.40039999999999998</v>
      </c>
      <c r="P6137" s="4">
        <v>0.50390000000000001</v>
      </c>
    </row>
    <row r="6138" spans="1:16" x14ac:dyDescent="0.25">
      <c r="A6138" t="s">
        <v>5465</v>
      </c>
      <c r="B6138" s="2">
        <v>0.02</v>
      </c>
      <c r="E6138" s="4" t="e">
        <v>#N/A</v>
      </c>
      <c r="F6138" s="4">
        <v>0.18</v>
      </c>
      <c r="K6138" s="4">
        <v>0.17</v>
      </c>
      <c r="L6138" s="4">
        <v>0.32090000000000002</v>
      </c>
      <c r="M6138" s="4">
        <v>0.52769999999999995</v>
      </c>
      <c r="N6138" s="4">
        <v>0.48</v>
      </c>
      <c r="O6138" s="4">
        <v>0.40039999999999998</v>
      </c>
      <c r="P6138" s="4">
        <v>0.50390000000000001</v>
      </c>
    </row>
    <row r="6139" spans="1:16" x14ac:dyDescent="0.25">
      <c r="A6139" t="s">
        <v>5466</v>
      </c>
      <c r="B6139" s="2">
        <v>0</v>
      </c>
      <c r="E6139" s="4" t="e">
        <v>#N/A</v>
      </c>
      <c r="F6139" s="4">
        <v>9.4E-2</v>
      </c>
      <c r="K6139" s="4">
        <v>0.17</v>
      </c>
      <c r="L6139" s="4">
        <v>0.32090000000000002</v>
      </c>
      <c r="M6139" s="4">
        <v>0.52769999999999995</v>
      </c>
      <c r="N6139" s="4">
        <v>0.48</v>
      </c>
      <c r="O6139" s="4">
        <v>0.40039999999999998</v>
      </c>
      <c r="P6139" s="4">
        <v>0.50390000000000001</v>
      </c>
    </row>
    <row r="6140" spans="1:16" x14ac:dyDescent="0.25">
      <c r="A6140" t="s">
        <v>5467</v>
      </c>
      <c r="B6140" s="2">
        <v>0.15</v>
      </c>
      <c r="E6140" s="4" t="e">
        <v>#N/A</v>
      </c>
      <c r="F6140" s="4">
        <v>0.18</v>
      </c>
      <c r="K6140" s="4">
        <v>0.17</v>
      </c>
      <c r="L6140" s="4">
        <v>0.32090000000000002</v>
      </c>
      <c r="M6140" s="4">
        <v>0.52769999999999995</v>
      </c>
      <c r="N6140" s="4">
        <v>0.48</v>
      </c>
      <c r="O6140" s="4">
        <v>0.40039999999999998</v>
      </c>
      <c r="P6140" s="4">
        <v>0.50390000000000001</v>
      </c>
    </row>
    <row r="6141" spans="1:16" x14ac:dyDescent="0.25">
      <c r="A6141" t="s">
        <v>5468</v>
      </c>
      <c r="B6141" s="2">
        <v>0.15</v>
      </c>
      <c r="E6141" s="4" t="e">
        <v>#N/A</v>
      </c>
      <c r="F6141" s="4">
        <v>0.18</v>
      </c>
      <c r="K6141" s="4">
        <v>0.17</v>
      </c>
      <c r="L6141" s="4">
        <v>0.32090000000000002</v>
      </c>
      <c r="M6141" s="4">
        <v>0.52769999999999995</v>
      </c>
      <c r="N6141" s="4">
        <v>0.48</v>
      </c>
      <c r="O6141" s="4">
        <v>0.40039999999999998</v>
      </c>
      <c r="P6141" s="4">
        <v>0.50390000000000001</v>
      </c>
    </row>
    <row r="6142" spans="1:16" x14ac:dyDescent="0.25">
      <c r="A6142" t="s">
        <v>5469</v>
      </c>
      <c r="B6142" s="2">
        <v>0</v>
      </c>
      <c r="E6142" s="4" t="e">
        <v>#N/A</v>
      </c>
      <c r="F6142" s="4">
        <v>0.18</v>
      </c>
      <c r="K6142" s="4">
        <v>0.17</v>
      </c>
      <c r="L6142" s="4">
        <v>0.32090000000000002</v>
      </c>
      <c r="M6142" s="4">
        <v>0.52769999999999995</v>
      </c>
      <c r="N6142" s="4">
        <v>0.48</v>
      </c>
      <c r="O6142" s="4">
        <v>0.40039999999999998</v>
      </c>
      <c r="P6142" s="4">
        <v>0.50390000000000001</v>
      </c>
    </row>
    <row r="6143" spans="1:16" x14ac:dyDescent="0.25">
      <c r="A6143" t="s">
        <v>5470</v>
      </c>
      <c r="B6143" s="2">
        <v>0</v>
      </c>
      <c r="E6143" s="4" t="e">
        <v>#N/A</v>
      </c>
      <c r="F6143" s="4">
        <v>0.18</v>
      </c>
      <c r="K6143" s="4">
        <v>0.17</v>
      </c>
      <c r="L6143" s="4">
        <v>0.32090000000000002</v>
      </c>
      <c r="M6143" s="4">
        <v>0.52769999999999995</v>
      </c>
      <c r="N6143" s="4">
        <v>0.48</v>
      </c>
      <c r="O6143" s="4">
        <v>0.40039999999999998</v>
      </c>
      <c r="P6143" s="4">
        <v>0.50390000000000001</v>
      </c>
    </row>
    <row r="6144" spans="1:16" x14ac:dyDescent="0.25">
      <c r="A6144" t="s">
        <v>5471</v>
      </c>
      <c r="B6144" s="2">
        <v>0.15</v>
      </c>
      <c r="E6144" s="4" t="e">
        <v>#N/A</v>
      </c>
      <c r="F6144" s="4">
        <v>0.18</v>
      </c>
      <c r="K6144" s="4">
        <v>0.17</v>
      </c>
      <c r="L6144" s="4">
        <v>0.32090000000000002</v>
      </c>
      <c r="M6144" s="4">
        <v>0.52769999999999995</v>
      </c>
      <c r="N6144" s="4">
        <v>0.48</v>
      </c>
      <c r="O6144" s="4">
        <v>0.40039999999999998</v>
      </c>
      <c r="P6144" s="4">
        <v>0.50390000000000001</v>
      </c>
    </row>
    <row r="6145" spans="1:16" x14ac:dyDescent="0.25">
      <c r="A6145" t="s">
        <v>5472</v>
      </c>
      <c r="B6145" s="2">
        <v>0.15</v>
      </c>
      <c r="E6145" s="4" t="e">
        <v>#N/A</v>
      </c>
      <c r="F6145" s="4">
        <v>0.18</v>
      </c>
      <c r="K6145" s="4">
        <v>0.17</v>
      </c>
      <c r="L6145" s="4">
        <v>0.32090000000000002</v>
      </c>
      <c r="M6145" s="4">
        <v>0.52769999999999995</v>
      </c>
      <c r="N6145" s="4">
        <v>0.48</v>
      </c>
      <c r="O6145" s="4">
        <v>0.40039999999999998</v>
      </c>
      <c r="P6145" s="4">
        <v>0.50390000000000001</v>
      </c>
    </row>
    <row r="6146" spans="1:16" x14ac:dyDescent="0.25">
      <c r="A6146" t="s">
        <v>5473</v>
      </c>
      <c r="B6146" s="2">
        <v>0</v>
      </c>
      <c r="E6146" s="4" t="e">
        <v>#N/A</v>
      </c>
      <c r="F6146" s="4">
        <v>0.18</v>
      </c>
      <c r="K6146" s="4">
        <v>0.17</v>
      </c>
      <c r="L6146" s="4">
        <v>0.32090000000000002</v>
      </c>
      <c r="M6146" s="4">
        <v>0.52769999999999995</v>
      </c>
      <c r="N6146" s="4">
        <v>0.48</v>
      </c>
      <c r="O6146" s="4">
        <v>0.40039999999999998</v>
      </c>
      <c r="P6146" s="4">
        <v>0.50390000000000001</v>
      </c>
    </row>
    <row r="6147" spans="1:16" x14ac:dyDescent="0.25">
      <c r="A6147" t="s">
        <v>10</v>
      </c>
      <c r="B6147" s="2">
        <v>0.18</v>
      </c>
      <c r="C6147" t="s">
        <v>10</v>
      </c>
      <c r="D6147" t="s">
        <v>10860</v>
      </c>
      <c r="E6147" s="4" t="e">
        <v>#N/A</v>
      </c>
      <c r="F6147" s="4">
        <v>0.18</v>
      </c>
      <c r="G6147" s="4">
        <v>0.71479999999999999</v>
      </c>
      <c r="H6147" s="4">
        <v>0.84030000000000005</v>
      </c>
      <c r="I6147" s="4">
        <v>1.0076000000000001</v>
      </c>
      <c r="K6147" s="4">
        <v>0.17</v>
      </c>
      <c r="L6147" s="4">
        <v>0.32090000000000002</v>
      </c>
      <c r="M6147" s="4">
        <v>0.52769999999999995</v>
      </c>
      <c r="N6147" s="4">
        <v>0.48</v>
      </c>
      <c r="O6147" s="4">
        <v>0.40039999999999998</v>
      </c>
      <c r="P6147" s="4">
        <v>0.50390000000000001</v>
      </c>
    </row>
    <row r="6148" spans="1:16" x14ac:dyDescent="0.25">
      <c r="A6148" t="s">
        <v>5474</v>
      </c>
      <c r="B6148" s="2">
        <v>0.18</v>
      </c>
      <c r="E6148" s="4" t="e">
        <v>#N/A</v>
      </c>
      <c r="F6148" s="4">
        <v>0.18</v>
      </c>
      <c r="K6148" s="4">
        <v>0.17</v>
      </c>
      <c r="L6148" s="4">
        <v>0.32090000000000002</v>
      </c>
      <c r="M6148" s="4">
        <v>0.52769999999999995</v>
      </c>
      <c r="N6148" s="4">
        <v>0.48</v>
      </c>
      <c r="O6148" s="4">
        <v>0.40039999999999998</v>
      </c>
      <c r="P6148" s="4">
        <v>0.50390000000000001</v>
      </c>
    </row>
    <row r="6149" spans="1:16" x14ac:dyDescent="0.25">
      <c r="A6149" t="s">
        <v>5475</v>
      </c>
      <c r="B6149" s="2">
        <v>0.1</v>
      </c>
      <c r="E6149" s="4" t="e">
        <v>#N/A</v>
      </c>
      <c r="F6149" s="4">
        <v>0.18</v>
      </c>
      <c r="K6149" s="4">
        <v>0.17</v>
      </c>
      <c r="L6149" s="4">
        <v>0.32090000000000002</v>
      </c>
      <c r="M6149" s="4">
        <v>0.52769999999999995</v>
      </c>
      <c r="N6149" s="4">
        <v>0.48</v>
      </c>
      <c r="O6149" s="4">
        <v>0.40039999999999998</v>
      </c>
      <c r="P6149" s="4">
        <v>0.50390000000000001</v>
      </c>
    </row>
    <row r="6150" spans="1:16" x14ac:dyDescent="0.25">
      <c r="A6150" t="s">
        <v>5476</v>
      </c>
      <c r="B6150" s="2">
        <v>0</v>
      </c>
      <c r="E6150" s="4" t="e">
        <v>#N/A</v>
      </c>
      <c r="F6150" s="4">
        <v>0.18</v>
      </c>
      <c r="K6150" s="4">
        <v>0.17</v>
      </c>
      <c r="L6150" s="4">
        <v>0.32090000000000002</v>
      </c>
      <c r="M6150" s="4">
        <v>0.52769999999999995</v>
      </c>
      <c r="N6150" s="4">
        <v>0.48</v>
      </c>
      <c r="O6150" s="4">
        <v>0.40039999999999998</v>
      </c>
      <c r="P6150" s="4">
        <v>0.50390000000000001</v>
      </c>
    </row>
    <row r="6151" spans="1:16" x14ac:dyDescent="0.25">
      <c r="A6151" t="s">
        <v>5477</v>
      </c>
      <c r="B6151" s="2">
        <v>0.08</v>
      </c>
      <c r="D6151" t="s">
        <v>10860</v>
      </c>
      <c r="E6151" s="4" t="e">
        <v>#N/A</v>
      </c>
      <c r="F6151" s="4">
        <v>0.18</v>
      </c>
      <c r="G6151" s="4">
        <v>0.71479999999999999</v>
      </c>
      <c r="H6151" s="4">
        <v>0.84030000000000005</v>
      </c>
      <c r="I6151" s="4">
        <v>1.0076000000000001</v>
      </c>
      <c r="K6151" s="4">
        <v>0.17</v>
      </c>
      <c r="L6151" s="4">
        <v>0.32090000000000002</v>
      </c>
      <c r="M6151" s="4">
        <v>0.52769999999999995</v>
      </c>
      <c r="N6151" s="4">
        <v>0.48</v>
      </c>
      <c r="O6151" s="4">
        <v>0.40039999999999998</v>
      </c>
      <c r="P6151" s="4">
        <v>0.50390000000000001</v>
      </c>
    </row>
    <row r="6152" spans="1:16" x14ac:dyDescent="0.25">
      <c r="A6152" t="s">
        <v>5478</v>
      </c>
      <c r="B6152" s="2">
        <v>0.08</v>
      </c>
      <c r="E6152" s="4" t="e">
        <v>#N/A</v>
      </c>
      <c r="F6152" s="4">
        <v>0.18</v>
      </c>
      <c r="K6152" s="4">
        <v>0.17</v>
      </c>
      <c r="L6152" s="4">
        <v>0.32090000000000002</v>
      </c>
      <c r="M6152" s="4">
        <v>0.52769999999999995</v>
      </c>
      <c r="N6152" s="4">
        <v>0.48</v>
      </c>
      <c r="O6152" s="4">
        <v>0.40039999999999998</v>
      </c>
      <c r="P6152" s="4">
        <v>0.50390000000000001</v>
      </c>
    </row>
    <row r="6153" spans="1:16" x14ac:dyDescent="0.25">
      <c r="A6153" t="s">
        <v>5479</v>
      </c>
      <c r="B6153" s="2">
        <v>0.15</v>
      </c>
      <c r="E6153" s="4" t="e">
        <v>#N/A</v>
      </c>
      <c r="F6153" s="4">
        <v>0.18</v>
      </c>
      <c r="K6153" s="4">
        <v>0.17</v>
      </c>
      <c r="L6153" s="4">
        <v>0.32090000000000002</v>
      </c>
      <c r="M6153" s="4">
        <v>0.52769999999999995</v>
      </c>
      <c r="N6153" s="4">
        <v>0.48</v>
      </c>
      <c r="O6153" s="4">
        <v>0.40039999999999998</v>
      </c>
      <c r="P6153" s="4">
        <v>0.50390000000000001</v>
      </c>
    </row>
    <row r="6154" spans="1:16" x14ac:dyDescent="0.25">
      <c r="A6154" t="s">
        <v>5480</v>
      </c>
      <c r="B6154" s="2">
        <v>0.15</v>
      </c>
      <c r="E6154" s="4" t="e">
        <v>#N/A</v>
      </c>
      <c r="F6154" s="4">
        <v>0.18</v>
      </c>
      <c r="K6154" s="4">
        <v>0.17</v>
      </c>
      <c r="L6154" s="4">
        <v>0.32090000000000002</v>
      </c>
      <c r="M6154" s="4">
        <v>0.52769999999999995</v>
      </c>
      <c r="N6154" s="4">
        <v>0.48</v>
      </c>
      <c r="O6154" s="4">
        <v>0.40039999999999998</v>
      </c>
      <c r="P6154" s="4">
        <v>0.50390000000000001</v>
      </c>
    </row>
    <row r="6155" spans="1:16" x14ac:dyDescent="0.25">
      <c r="A6155" t="s">
        <v>5481</v>
      </c>
      <c r="B6155" s="2">
        <v>0.18</v>
      </c>
      <c r="E6155" s="4" t="e">
        <v>#N/A</v>
      </c>
      <c r="F6155" s="4">
        <v>0.18</v>
      </c>
      <c r="K6155" s="4">
        <v>0.17</v>
      </c>
      <c r="L6155" s="4">
        <v>0.32090000000000002</v>
      </c>
      <c r="M6155" s="4">
        <v>0.52769999999999995</v>
      </c>
      <c r="N6155" s="4">
        <v>0.48</v>
      </c>
      <c r="O6155" s="4">
        <v>0.40039999999999998</v>
      </c>
      <c r="P6155" s="4">
        <v>0.50390000000000001</v>
      </c>
    </row>
    <row r="6156" spans="1:16" x14ac:dyDescent="0.25">
      <c r="A6156" t="s">
        <v>11</v>
      </c>
      <c r="B6156" s="2">
        <v>0.18</v>
      </c>
      <c r="C6156" t="s">
        <v>11</v>
      </c>
      <c r="D6156" t="s">
        <v>10860</v>
      </c>
      <c r="E6156" s="4" t="e">
        <v>#N/A</v>
      </c>
      <c r="F6156" s="4">
        <v>0.18</v>
      </c>
      <c r="G6156" s="4">
        <v>0.71479999999999999</v>
      </c>
      <c r="H6156" s="4">
        <v>0.84030000000000005</v>
      </c>
      <c r="I6156" s="4">
        <v>1.0076000000000001</v>
      </c>
      <c r="K6156" s="4">
        <v>0.17</v>
      </c>
      <c r="L6156" s="4">
        <v>0.32090000000000002</v>
      </c>
      <c r="M6156" s="4">
        <v>0.52769999999999995</v>
      </c>
      <c r="N6156" s="4">
        <v>0.48</v>
      </c>
      <c r="O6156" s="4">
        <v>0.40039999999999998</v>
      </c>
      <c r="P6156" s="4">
        <v>0.50390000000000001</v>
      </c>
    </row>
    <row r="6157" spans="1:16" x14ac:dyDescent="0.25">
      <c r="A6157" t="s">
        <v>5482</v>
      </c>
      <c r="B6157" s="2">
        <v>0</v>
      </c>
      <c r="E6157" s="4" t="e">
        <v>#N/A</v>
      </c>
      <c r="F6157" s="4">
        <v>0.18</v>
      </c>
      <c r="K6157" s="4">
        <v>0.17</v>
      </c>
      <c r="L6157" s="4">
        <v>0.32090000000000002</v>
      </c>
      <c r="M6157" s="4">
        <v>0.52769999999999995</v>
      </c>
      <c r="N6157" s="4">
        <v>0.48</v>
      </c>
      <c r="O6157" s="4">
        <v>0.40039999999999998</v>
      </c>
      <c r="P6157" s="4">
        <v>0.50390000000000001</v>
      </c>
    </row>
    <row r="6158" spans="1:16" x14ac:dyDescent="0.25">
      <c r="A6158" t="s">
        <v>5483</v>
      </c>
      <c r="B6158" s="2">
        <v>0</v>
      </c>
      <c r="E6158" s="4" t="e">
        <v>#N/A</v>
      </c>
      <c r="F6158" s="4">
        <v>0.18</v>
      </c>
      <c r="K6158" s="4">
        <v>0.17</v>
      </c>
      <c r="L6158" s="4">
        <v>0.32090000000000002</v>
      </c>
      <c r="M6158" s="4">
        <v>0.52769999999999995</v>
      </c>
      <c r="N6158" s="4">
        <v>0.48</v>
      </c>
      <c r="O6158" s="4">
        <v>0.40039999999999998</v>
      </c>
      <c r="P6158" s="4">
        <v>0.50390000000000001</v>
      </c>
    </row>
    <row r="6159" spans="1:16" x14ac:dyDescent="0.25">
      <c r="A6159" t="s">
        <v>5484</v>
      </c>
      <c r="B6159" s="2">
        <v>0.03</v>
      </c>
      <c r="E6159" s="4" t="e">
        <v>#N/A</v>
      </c>
      <c r="F6159" s="4">
        <v>0.18</v>
      </c>
      <c r="K6159" s="4">
        <v>0.17</v>
      </c>
      <c r="L6159" s="4">
        <v>0.32090000000000002</v>
      </c>
      <c r="M6159" s="4">
        <v>0.52769999999999995</v>
      </c>
      <c r="N6159" s="4">
        <v>0.48</v>
      </c>
      <c r="O6159" s="4">
        <v>0.40039999999999998</v>
      </c>
      <c r="P6159" s="4">
        <v>0.50390000000000001</v>
      </c>
    </row>
    <row r="6160" spans="1:16" x14ac:dyDescent="0.25">
      <c r="A6160" t="s">
        <v>5485</v>
      </c>
      <c r="B6160" s="2">
        <v>0.05</v>
      </c>
      <c r="E6160" s="4" t="e">
        <v>#N/A</v>
      </c>
      <c r="F6160" s="4">
        <v>0.18</v>
      </c>
      <c r="K6160" s="4">
        <v>0.17</v>
      </c>
      <c r="L6160" s="4">
        <v>0.32090000000000002</v>
      </c>
      <c r="M6160" s="4">
        <v>0.52769999999999995</v>
      </c>
      <c r="N6160" s="4">
        <v>0.48</v>
      </c>
      <c r="O6160" s="4">
        <v>0.40039999999999998</v>
      </c>
      <c r="P6160" s="4">
        <v>0.50390000000000001</v>
      </c>
    </row>
    <row r="6161" spans="1:16" x14ac:dyDescent="0.25">
      <c r="A6161" t="s">
        <v>5486</v>
      </c>
      <c r="B6161" s="2">
        <v>0.15</v>
      </c>
      <c r="E6161" s="4" t="e">
        <v>#N/A</v>
      </c>
      <c r="F6161" s="4">
        <v>0.18</v>
      </c>
      <c r="K6161" s="4">
        <v>0.17</v>
      </c>
      <c r="L6161" s="4">
        <v>0.32090000000000002</v>
      </c>
      <c r="M6161" s="4">
        <v>0.52769999999999995</v>
      </c>
      <c r="N6161" s="4">
        <v>0.48</v>
      </c>
      <c r="O6161" s="4">
        <v>0.40039999999999998</v>
      </c>
      <c r="P6161" s="4">
        <v>0.50390000000000001</v>
      </c>
    </row>
    <row r="6162" spans="1:16" x14ac:dyDescent="0.25">
      <c r="A6162" t="s">
        <v>5487</v>
      </c>
      <c r="B6162" s="2">
        <v>0.18</v>
      </c>
      <c r="E6162" s="4" t="e">
        <v>#N/A</v>
      </c>
      <c r="F6162" s="4">
        <v>0.18</v>
      </c>
      <c r="K6162" s="4">
        <v>0.17</v>
      </c>
      <c r="L6162" s="4">
        <v>0.32090000000000002</v>
      </c>
      <c r="M6162" s="4">
        <v>0.52769999999999995</v>
      </c>
      <c r="N6162" s="4">
        <v>0.48</v>
      </c>
      <c r="O6162" s="4">
        <v>0.40039999999999998</v>
      </c>
      <c r="P6162" s="4">
        <v>0.50390000000000001</v>
      </c>
    </row>
    <row r="6163" spans="1:16" x14ac:dyDescent="0.25">
      <c r="A6163" t="s">
        <v>5488</v>
      </c>
      <c r="B6163" s="2">
        <v>0.04</v>
      </c>
      <c r="E6163" s="4" t="e">
        <v>#N/A</v>
      </c>
      <c r="F6163" s="4">
        <v>0.18</v>
      </c>
      <c r="K6163" s="4">
        <v>0.17</v>
      </c>
      <c r="L6163" s="4">
        <v>0.32090000000000002</v>
      </c>
      <c r="M6163" s="4">
        <v>0.52769999999999995</v>
      </c>
      <c r="N6163" s="4">
        <v>0.48</v>
      </c>
      <c r="O6163" s="4">
        <v>0.40039999999999998</v>
      </c>
      <c r="P6163" s="4">
        <v>0.50390000000000001</v>
      </c>
    </row>
    <row r="6164" spans="1:16" x14ac:dyDescent="0.25">
      <c r="A6164" t="s">
        <v>5489</v>
      </c>
      <c r="B6164" s="2">
        <v>0.04</v>
      </c>
      <c r="E6164" s="4" t="e">
        <v>#N/A</v>
      </c>
      <c r="F6164" s="4">
        <v>0.18</v>
      </c>
      <c r="K6164" s="4">
        <v>0.17</v>
      </c>
      <c r="L6164" s="4">
        <v>0.32090000000000002</v>
      </c>
      <c r="M6164" s="4">
        <v>0.52769999999999995</v>
      </c>
      <c r="N6164" s="4">
        <v>0.48</v>
      </c>
      <c r="O6164" s="4">
        <v>0.40039999999999998</v>
      </c>
      <c r="P6164" s="4">
        <v>0.50390000000000001</v>
      </c>
    </row>
    <row r="6165" spans="1:16" x14ac:dyDescent="0.25">
      <c r="A6165" t="s">
        <v>5490</v>
      </c>
      <c r="B6165" s="2">
        <v>0.15</v>
      </c>
      <c r="E6165" s="4" t="e">
        <v>#N/A</v>
      </c>
      <c r="F6165" s="4">
        <v>0.18</v>
      </c>
      <c r="K6165" s="4">
        <v>0.17</v>
      </c>
      <c r="L6165" s="4">
        <v>0.32090000000000002</v>
      </c>
      <c r="M6165" s="4">
        <v>0.52769999999999995</v>
      </c>
      <c r="N6165" s="4">
        <v>0.48</v>
      </c>
      <c r="O6165" s="4">
        <v>0.40039999999999998</v>
      </c>
      <c r="P6165" s="4">
        <v>0.50390000000000001</v>
      </c>
    </row>
    <row r="6166" spans="1:16" x14ac:dyDescent="0.25">
      <c r="A6166" t="s">
        <v>5491</v>
      </c>
      <c r="B6166" s="2">
        <v>0</v>
      </c>
      <c r="E6166" s="4" t="e">
        <v>#N/A</v>
      </c>
      <c r="F6166" s="4">
        <v>0.18</v>
      </c>
      <c r="K6166" s="4">
        <v>0.17</v>
      </c>
      <c r="L6166" s="4">
        <v>0.32090000000000002</v>
      </c>
      <c r="M6166" s="4">
        <v>0.52769999999999995</v>
      </c>
      <c r="N6166" s="4">
        <v>0.48</v>
      </c>
      <c r="O6166" s="4">
        <v>0.40039999999999998</v>
      </c>
      <c r="P6166" s="4">
        <v>0.50390000000000001</v>
      </c>
    </row>
    <row r="6167" spans="1:16" x14ac:dyDescent="0.25">
      <c r="A6167" t="s">
        <v>5492</v>
      </c>
      <c r="B6167" s="2">
        <v>0</v>
      </c>
      <c r="E6167" s="4" t="e">
        <v>#N/A</v>
      </c>
      <c r="F6167" s="4">
        <v>0.18</v>
      </c>
      <c r="K6167" s="4">
        <v>0.17</v>
      </c>
      <c r="L6167" s="4">
        <v>0.32090000000000002</v>
      </c>
      <c r="M6167" s="4">
        <v>0.52769999999999995</v>
      </c>
      <c r="N6167" s="4">
        <v>0.48</v>
      </c>
      <c r="O6167" s="4">
        <v>0.40039999999999998</v>
      </c>
      <c r="P6167" s="4">
        <v>0.50390000000000001</v>
      </c>
    </row>
    <row r="6168" spans="1:16" x14ac:dyDescent="0.25">
      <c r="A6168" t="s">
        <v>5493</v>
      </c>
      <c r="B6168" s="2">
        <v>0</v>
      </c>
      <c r="E6168" s="4" t="e">
        <v>#N/A</v>
      </c>
      <c r="F6168" s="4">
        <v>0.18</v>
      </c>
      <c r="K6168" s="4">
        <v>0.17</v>
      </c>
      <c r="L6168" s="4">
        <v>0.32090000000000002</v>
      </c>
      <c r="M6168" s="4">
        <v>0.52769999999999995</v>
      </c>
      <c r="N6168" s="4">
        <v>0.48</v>
      </c>
      <c r="O6168" s="4">
        <v>0.40039999999999998</v>
      </c>
      <c r="P6168" s="4">
        <v>0.50390000000000001</v>
      </c>
    </row>
    <row r="6169" spans="1:16" x14ac:dyDescent="0.25">
      <c r="A6169" t="s">
        <v>5494</v>
      </c>
      <c r="B6169" s="2">
        <v>0</v>
      </c>
      <c r="E6169" s="4" t="e">
        <v>#N/A</v>
      </c>
      <c r="F6169" s="4">
        <v>0.18</v>
      </c>
      <c r="K6169" s="4">
        <v>0.17</v>
      </c>
      <c r="L6169" s="4">
        <v>0.32090000000000002</v>
      </c>
      <c r="M6169" s="4">
        <v>0.52769999999999995</v>
      </c>
      <c r="N6169" s="4">
        <v>0.48</v>
      </c>
      <c r="O6169" s="4">
        <v>0.40039999999999998</v>
      </c>
      <c r="P6169" s="4">
        <v>0.50390000000000001</v>
      </c>
    </row>
    <row r="6170" spans="1:16" x14ac:dyDescent="0.25">
      <c r="A6170" t="s">
        <v>5495</v>
      </c>
      <c r="B6170" s="2">
        <v>0</v>
      </c>
      <c r="E6170" s="4" t="e">
        <v>#N/A</v>
      </c>
      <c r="F6170" s="4">
        <v>0.18</v>
      </c>
      <c r="K6170" s="4">
        <v>0.17</v>
      </c>
      <c r="L6170" s="4">
        <v>0.32090000000000002</v>
      </c>
      <c r="M6170" s="4">
        <v>0.52769999999999995</v>
      </c>
      <c r="N6170" s="4">
        <v>0.48</v>
      </c>
      <c r="O6170" s="4">
        <v>0.40039999999999998</v>
      </c>
      <c r="P6170" s="4">
        <v>0.50390000000000001</v>
      </c>
    </row>
    <row r="6171" spans="1:16" x14ac:dyDescent="0.25">
      <c r="A6171" t="s">
        <v>5496</v>
      </c>
      <c r="B6171" s="2">
        <v>0</v>
      </c>
      <c r="E6171" s="4" t="e">
        <v>#N/A</v>
      </c>
      <c r="F6171" s="4">
        <v>0.18</v>
      </c>
      <c r="K6171" s="4">
        <v>0.17</v>
      </c>
      <c r="L6171" s="4">
        <v>0.32090000000000002</v>
      </c>
      <c r="M6171" s="4">
        <v>0.52769999999999995</v>
      </c>
      <c r="N6171" s="4">
        <v>0.48</v>
      </c>
      <c r="O6171" s="4">
        <v>0.40039999999999998</v>
      </c>
      <c r="P6171" s="4">
        <v>0.50390000000000001</v>
      </c>
    </row>
    <row r="6172" spans="1:16" x14ac:dyDescent="0.25">
      <c r="A6172" t="s">
        <v>5497</v>
      </c>
      <c r="B6172" s="2">
        <v>0</v>
      </c>
      <c r="E6172" s="4" t="e">
        <v>#N/A</v>
      </c>
      <c r="F6172" s="4">
        <v>0.18</v>
      </c>
      <c r="K6172" s="4">
        <v>0.17</v>
      </c>
      <c r="L6172" s="4">
        <v>0.32090000000000002</v>
      </c>
      <c r="M6172" s="4">
        <v>0.52769999999999995</v>
      </c>
      <c r="N6172" s="4">
        <v>0.48</v>
      </c>
      <c r="O6172" s="4">
        <v>0.40039999999999998</v>
      </c>
      <c r="P6172" s="4">
        <v>0.50390000000000001</v>
      </c>
    </row>
    <row r="6173" spans="1:16" x14ac:dyDescent="0.25">
      <c r="A6173" t="s">
        <v>5498</v>
      </c>
      <c r="B6173" s="2">
        <v>0</v>
      </c>
      <c r="E6173" s="4" t="e">
        <v>#N/A</v>
      </c>
      <c r="F6173" s="4">
        <v>0.18</v>
      </c>
      <c r="K6173" s="4">
        <v>0.17</v>
      </c>
      <c r="L6173" s="4">
        <v>0.32090000000000002</v>
      </c>
      <c r="M6173" s="4">
        <v>0.52769999999999995</v>
      </c>
      <c r="N6173" s="4">
        <v>0.48</v>
      </c>
      <c r="O6173" s="4">
        <v>0.40039999999999998</v>
      </c>
      <c r="P6173" s="4">
        <v>0.50390000000000001</v>
      </c>
    </row>
    <row r="6174" spans="1:16" x14ac:dyDescent="0.25">
      <c r="A6174" t="s">
        <v>5499</v>
      </c>
      <c r="B6174" s="2">
        <v>0</v>
      </c>
      <c r="E6174" s="4" t="e">
        <v>#N/A</v>
      </c>
      <c r="F6174" s="4">
        <v>0.18</v>
      </c>
      <c r="K6174" s="4">
        <v>0.17</v>
      </c>
      <c r="L6174" s="4">
        <v>0.32090000000000002</v>
      </c>
      <c r="M6174" s="4">
        <v>0.52769999999999995</v>
      </c>
      <c r="N6174" s="4">
        <v>0.48</v>
      </c>
      <c r="O6174" s="4">
        <v>0.40039999999999998</v>
      </c>
      <c r="P6174" s="4">
        <v>0.50390000000000001</v>
      </c>
    </row>
    <row r="6175" spans="1:16" x14ac:dyDescent="0.25">
      <c r="A6175" t="s">
        <v>5500</v>
      </c>
      <c r="B6175" s="2">
        <v>0</v>
      </c>
      <c r="E6175" s="4" t="e">
        <v>#N/A</v>
      </c>
      <c r="F6175" s="4">
        <v>0.18</v>
      </c>
      <c r="K6175" s="4">
        <v>0.17</v>
      </c>
      <c r="L6175" s="4">
        <v>0.32090000000000002</v>
      </c>
      <c r="M6175" s="4">
        <v>0.52769999999999995</v>
      </c>
      <c r="N6175" s="4">
        <v>0.48</v>
      </c>
      <c r="O6175" s="4">
        <v>0.40039999999999998</v>
      </c>
      <c r="P6175" s="4">
        <v>0.50390000000000001</v>
      </c>
    </row>
    <row r="6176" spans="1:16" x14ac:dyDescent="0.25">
      <c r="A6176" t="s">
        <v>5501</v>
      </c>
      <c r="B6176" s="2">
        <v>0</v>
      </c>
      <c r="E6176" s="4" t="e">
        <v>#N/A</v>
      </c>
      <c r="F6176" s="4">
        <v>0.18</v>
      </c>
      <c r="K6176" s="4">
        <v>0.17</v>
      </c>
      <c r="L6176" s="4">
        <v>0.32090000000000002</v>
      </c>
      <c r="M6176" s="4">
        <v>0.52769999999999995</v>
      </c>
      <c r="N6176" s="4">
        <v>0.48</v>
      </c>
      <c r="O6176" s="4">
        <v>0.40039999999999998</v>
      </c>
      <c r="P6176" s="4">
        <v>0.50390000000000001</v>
      </c>
    </row>
    <row r="6177" spans="1:16" x14ac:dyDescent="0.25">
      <c r="A6177" t="s">
        <v>5502</v>
      </c>
      <c r="B6177" s="2">
        <v>0</v>
      </c>
      <c r="E6177" s="4" t="e">
        <v>#N/A</v>
      </c>
      <c r="F6177" s="4">
        <v>0.18</v>
      </c>
      <c r="K6177" s="4">
        <v>0.17</v>
      </c>
      <c r="L6177" s="4">
        <v>0.32090000000000002</v>
      </c>
      <c r="M6177" s="4">
        <v>0.52769999999999995</v>
      </c>
      <c r="N6177" s="4">
        <v>0.48</v>
      </c>
      <c r="O6177" s="4">
        <v>0.40039999999999998</v>
      </c>
      <c r="P6177" s="4">
        <v>0.50390000000000001</v>
      </c>
    </row>
    <row r="6178" spans="1:16" x14ac:dyDescent="0.25">
      <c r="A6178" t="s">
        <v>5503</v>
      </c>
      <c r="B6178" s="2">
        <v>0</v>
      </c>
      <c r="E6178" s="4" t="e">
        <v>#N/A</v>
      </c>
      <c r="F6178" s="4">
        <v>0.18</v>
      </c>
      <c r="K6178" s="4">
        <v>0.17</v>
      </c>
      <c r="L6178" s="4">
        <v>0.32090000000000002</v>
      </c>
      <c r="M6178" s="4">
        <v>0.52769999999999995</v>
      </c>
      <c r="N6178" s="4">
        <v>0.48</v>
      </c>
      <c r="O6178" s="4">
        <v>0.40039999999999998</v>
      </c>
      <c r="P6178" s="4">
        <v>0.50390000000000001</v>
      </c>
    </row>
    <row r="6179" spans="1:16" x14ac:dyDescent="0.25">
      <c r="A6179" t="s">
        <v>5504</v>
      </c>
      <c r="B6179" s="2">
        <v>0</v>
      </c>
      <c r="E6179" s="4" t="e">
        <v>#N/A</v>
      </c>
      <c r="F6179" s="4">
        <v>0.18</v>
      </c>
      <c r="K6179" s="4">
        <v>0.17</v>
      </c>
      <c r="L6179" s="4">
        <v>0.32090000000000002</v>
      </c>
      <c r="M6179" s="4">
        <v>0.52769999999999995</v>
      </c>
      <c r="N6179" s="4">
        <v>0.48</v>
      </c>
      <c r="O6179" s="4">
        <v>0.40039999999999998</v>
      </c>
      <c r="P6179" s="4">
        <v>0.50390000000000001</v>
      </c>
    </row>
    <row r="6180" spans="1:16" x14ac:dyDescent="0.25">
      <c r="A6180" t="s">
        <v>5505</v>
      </c>
      <c r="B6180" s="2">
        <v>0</v>
      </c>
      <c r="E6180" s="4" t="e">
        <v>#N/A</v>
      </c>
      <c r="F6180" s="4">
        <v>0.18</v>
      </c>
      <c r="K6180" s="4">
        <v>0.17</v>
      </c>
      <c r="L6180" s="4">
        <v>0.32090000000000002</v>
      </c>
      <c r="M6180" s="4">
        <v>0.52769999999999995</v>
      </c>
      <c r="N6180" s="4">
        <v>0.48</v>
      </c>
      <c r="O6180" s="4">
        <v>0.40039999999999998</v>
      </c>
      <c r="P6180" s="4">
        <v>0.50390000000000001</v>
      </c>
    </row>
    <row r="6181" spans="1:16" x14ac:dyDescent="0.25">
      <c r="A6181" t="s">
        <v>5506</v>
      </c>
      <c r="B6181" s="2">
        <v>0</v>
      </c>
      <c r="E6181" s="4" t="e">
        <v>#N/A</v>
      </c>
      <c r="F6181" s="4">
        <v>0.18</v>
      </c>
      <c r="K6181" s="4">
        <v>0.17</v>
      </c>
      <c r="L6181" s="4">
        <v>0.32090000000000002</v>
      </c>
      <c r="M6181" s="4">
        <v>0.52769999999999995</v>
      </c>
      <c r="N6181" s="4">
        <v>0.48</v>
      </c>
      <c r="O6181" s="4">
        <v>0.40039999999999998</v>
      </c>
      <c r="P6181" s="4">
        <v>0.50390000000000001</v>
      </c>
    </row>
    <row r="6182" spans="1:16" x14ac:dyDescent="0.25">
      <c r="A6182" t="s">
        <v>5507</v>
      </c>
      <c r="B6182" s="2">
        <v>0</v>
      </c>
      <c r="E6182" s="4" t="e">
        <v>#N/A</v>
      </c>
      <c r="F6182" s="4">
        <v>0.18</v>
      </c>
      <c r="K6182" s="4">
        <v>0.17</v>
      </c>
      <c r="L6182" s="4">
        <v>0.32090000000000002</v>
      </c>
      <c r="M6182" s="4">
        <v>0.52769999999999995</v>
      </c>
      <c r="N6182" s="4">
        <v>0.48</v>
      </c>
      <c r="O6182" s="4">
        <v>0.40039999999999998</v>
      </c>
      <c r="P6182" s="4">
        <v>0.50390000000000001</v>
      </c>
    </row>
    <row r="6183" spans="1:16" x14ac:dyDescent="0.25">
      <c r="A6183" t="s">
        <v>5508</v>
      </c>
      <c r="B6183" s="2">
        <v>0</v>
      </c>
      <c r="E6183" s="4" t="e">
        <v>#N/A</v>
      </c>
      <c r="F6183" s="4">
        <v>0.18</v>
      </c>
      <c r="K6183" s="4">
        <v>0.17</v>
      </c>
      <c r="L6183" s="4">
        <v>0.32090000000000002</v>
      </c>
      <c r="M6183" s="4">
        <v>0.52769999999999995</v>
      </c>
      <c r="N6183" s="4">
        <v>0.48</v>
      </c>
      <c r="O6183" s="4">
        <v>0.40039999999999998</v>
      </c>
      <c r="P6183" s="4">
        <v>0.50390000000000001</v>
      </c>
    </row>
    <row r="6184" spans="1:16" x14ac:dyDescent="0.25">
      <c r="A6184" t="s">
        <v>5509</v>
      </c>
      <c r="B6184" s="2">
        <v>0</v>
      </c>
      <c r="E6184" s="4" t="e">
        <v>#N/A</v>
      </c>
      <c r="F6184" s="4">
        <v>0.18</v>
      </c>
      <c r="K6184" s="4">
        <v>0.17</v>
      </c>
      <c r="L6184" s="4">
        <v>0.32090000000000002</v>
      </c>
      <c r="M6184" s="4">
        <v>0.52769999999999995</v>
      </c>
      <c r="N6184" s="4">
        <v>0.48</v>
      </c>
      <c r="O6184" s="4">
        <v>0.40039999999999998</v>
      </c>
      <c r="P6184" s="4">
        <v>0.50390000000000001</v>
      </c>
    </row>
    <row r="6185" spans="1:16" x14ac:dyDescent="0.25">
      <c r="A6185" t="s">
        <v>5510</v>
      </c>
      <c r="B6185" s="2">
        <v>0</v>
      </c>
      <c r="E6185" s="4" t="e">
        <v>#N/A</v>
      </c>
      <c r="F6185" s="4">
        <v>0.18</v>
      </c>
      <c r="K6185" s="4">
        <v>0.17</v>
      </c>
      <c r="L6185" s="4">
        <v>0.32090000000000002</v>
      </c>
      <c r="M6185" s="4">
        <v>0.52769999999999995</v>
      </c>
      <c r="N6185" s="4">
        <v>0.48</v>
      </c>
      <c r="O6185" s="4">
        <v>0.40039999999999998</v>
      </c>
      <c r="P6185" s="4">
        <v>0.50390000000000001</v>
      </c>
    </row>
    <row r="6186" spans="1:16" x14ac:dyDescent="0.25">
      <c r="A6186" t="s">
        <v>5511</v>
      </c>
      <c r="B6186" s="2">
        <v>0</v>
      </c>
      <c r="E6186" s="4" t="e">
        <v>#N/A</v>
      </c>
      <c r="F6186" s="4">
        <v>0.18</v>
      </c>
      <c r="K6186" s="4">
        <v>0.17</v>
      </c>
      <c r="L6186" s="4">
        <v>0.32090000000000002</v>
      </c>
      <c r="M6186" s="4">
        <v>0.52769999999999995</v>
      </c>
      <c r="N6186" s="4">
        <v>0.48</v>
      </c>
      <c r="O6186" s="4">
        <v>0.40039999999999998</v>
      </c>
      <c r="P6186" s="4">
        <v>0.50390000000000001</v>
      </c>
    </row>
    <row r="6187" spans="1:16" x14ac:dyDescent="0.25">
      <c r="A6187" t="s">
        <v>5512</v>
      </c>
      <c r="B6187" s="2">
        <v>0</v>
      </c>
      <c r="E6187" s="4" t="e">
        <v>#N/A</v>
      </c>
      <c r="F6187" s="4">
        <v>0.18</v>
      </c>
      <c r="K6187" s="4">
        <v>0.17</v>
      </c>
      <c r="L6187" s="4">
        <v>0.32090000000000002</v>
      </c>
      <c r="M6187" s="4">
        <v>0.52769999999999995</v>
      </c>
      <c r="N6187" s="4">
        <v>0.48</v>
      </c>
      <c r="O6187" s="4">
        <v>0.40039999999999998</v>
      </c>
      <c r="P6187" s="4">
        <v>0.50390000000000001</v>
      </c>
    </row>
    <row r="6188" spans="1:16" x14ac:dyDescent="0.25">
      <c r="A6188" t="s">
        <v>5513</v>
      </c>
      <c r="B6188" s="2">
        <v>0</v>
      </c>
      <c r="E6188" s="4" t="e">
        <v>#N/A</v>
      </c>
      <c r="F6188" s="4">
        <v>0.18</v>
      </c>
      <c r="K6188" s="4">
        <v>0.17</v>
      </c>
      <c r="L6188" s="4">
        <v>0.32090000000000002</v>
      </c>
      <c r="M6188" s="4">
        <v>0.52769999999999995</v>
      </c>
      <c r="N6188" s="4">
        <v>0.48</v>
      </c>
      <c r="O6188" s="4">
        <v>0.40039999999999998</v>
      </c>
      <c r="P6188" s="4">
        <v>0.50390000000000001</v>
      </c>
    </row>
    <row r="6189" spans="1:16" x14ac:dyDescent="0.25">
      <c r="A6189" t="s">
        <v>5514</v>
      </c>
      <c r="B6189" s="2">
        <v>0</v>
      </c>
      <c r="E6189" s="4" t="e">
        <v>#N/A</v>
      </c>
      <c r="F6189" s="4">
        <v>0.18</v>
      </c>
      <c r="K6189" s="4">
        <v>0.17</v>
      </c>
      <c r="L6189" s="4">
        <v>0.32090000000000002</v>
      </c>
      <c r="M6189" s="4">
        <v>0.52769999999999995</v>
      </c>
      <c r="N6189" s="4">
        <v>0.48</v>
      </c>
      <c r="O6189" s="4">
        <v>0.40039999999999998</v>
      </c>
      <c r="P6189" s="4">
        <v>0.50390000000000001</v>
      </c>
    </row>
    <row r="6190" spans="1:16" x14ac:dyDescent="0.25">
      <c r="A6190" t="s">
        <v>5515</v>
      </c>
      <c r="B6190" s="2">
        <v>0</v>
      </c>
      <c r="E6190" s="4" t="e">
        <v>#N/A</v>
      </c>
      <c r="F6190" s="4">
        <v>0.18</v>
      </c>
      <c r="K6190" s="4">
        <v>0.17</v>
      </c>
      <c r="L6190" s="4">
        <v>0.32090000000000002</v>
      </c>
      <c r="M6190" s="4">
        <v>0.52769999999999995</v>
      </c>
      <c r="N6190" s="4">
        <v>0.48</v>
      </c>
      <c r="O6190" s="4">
        <v>0.40039999999999998</v>
      </c>
      <c r="P6190" s="4">
        <v>0.50390000000000001</v>
      </c>
    </row>
    <row r="6191" spans="1:16" x14ac:dyDescent="0.25">
      <c r="A6191" t="s">
        <v>5516</v>
      </c>
      <c r="B6191" s="2">
        <v>0</v>
      </c>
      <c r="E6191" s="4" t="e">
        <v>#N/A</v>
      </c>
      <c r="F6191" s="4">
        <v>0.18</v>
      </c>
      <c r="K6191" s="4">
        <v>0.17</v>
      </c>
      <c r="L6191" s="4">
        <v>0.32090000000000002</v>
      </c>
      <c r="M6191" s="4">
        <v>0.52769999999999995</v>
      </c>
      <c r="N6191" s="4">
        <v>0.48</v>
      </c>
      <c r="O6191" s="4">
        <v>0.40039999999999998</v>
      </c>
      <c r="P6191" s="4">
        <v>0.50390000000000001</v>
      </c>
    </row>
    <row r="6192" spans="1:16" x14ac:dyDescent="0.25">
      <c r="A6192" t="s">
        <v>5517</v>
      </c>
      <c r="B6192" s="2">
        <v>0</v>
      </c>
      <c r="E6192" s="4" t="e">
        <v>#N/A</v>
      </c>
      <c r="F6192" s="4">
        <v>0.18</v>
      </c>
      <c r="K6192" s="4">
        <v>0.17</v>
      </c>
      <c r="L6192" s="4">
        <v>0.32090000000000002</v>
      </c>
      <c r="M6192" s="4">
        <v>0.52769999999999995</v>
      </c>
      <c r="N6192" s="4">
        <v>0.48</v>
      </c>
      <c r="O6192" s="4">
        <v>0.40039999999999998</v>
      </c>
      <c r="P6192" s="4">
        <v>0.50390000000000001</v>
      </c>
    </row>
    <row r="6193" spans="1:16" x14ac:dyDescent="0.25">
      <c r="A6193" t="s">
        <v>5518</v>
      </c>
      <c r="B6193" s="2">
        <v>0</v>
      </c>
      <c r="E6193" s="4" t="e">
        <v>#N/A</v>
      </c>
      <c r="F6193" s="4">
        <v>0.18</v>
      </c>
      <c r="K6193" s="4">
        <v>0.17</v>
      </c>
      <c r="L6193" s="4">
        <v>0.32090000000000002</v>
      </c>
      <c r="M6193" s="4">
        <v>0.52769999999999995</v>
      </c>
      <c r="N6193" s="4">
        <v>0.48</v>
      </c>
      <c r="O6193" s="4">
        <v>0.40039999999999998</v>
      </c>
      <c r="P6193" s="4">
        <v>0.50390000000000001</v>
      </c>
    </row>
    <row r="6194" spans="1:16" x14ac:dyDescent="0.25">
      <c r="A6194" t="s">
        <v>5519</v>
      </c>
      <c r="B6194" s="2">
        <v>0</v>
      </c>
      <c r="E6194" s="4" t="e">
        <v>#N/A</v>
      </c>
      <c r="F6194" s="4">
        <v>0.18</v>
      </c>
      <c r="K6194" s="4">
        <v>0.17</v>
      </c>
      <c r="L6194" s="4">
        <v>0.32090000000000002</v>
      </c>
      <c r="M6194" s="4">
        <v>0.52769999999999995</v>
      </c>
      <c r="N6194" s="4">
        <v>0.48</v>
      </c>
      <c r="O6194" s="4">
        <v>0.40039999999999998</v>
      </c>
      <c r="P6194" s="4">
        <v>0.50390000000000001</v>
      </c>
    </row>
    <row r="6195" spans="1:16" x14ac:dyDescent="0.25">
      <c r="A6195" t="s">
        <v>5520</v>
      </c>
      <c r="B6195" s="2">
        <v>0</v>
      </c>
      <c r="E6195" s="4" t="e">
        <v>#N/A</v>
      </c>
      <c r="F6195" s="4">
        <v>0.18</v>
      </c>
      <c r="K6195" s="4">
        <v>0.17</v>
      </c>
      <c r="L6195" s="4">
        <v>0.32090000000000002</v>
      </c>
      <c r="M6195" s="4">
        <v>0.52769999999999995</v>
      </c>
      <c r="N6195" s="4">
        <v>0.48</v>
      </c>
      <c r="O6195" s="4">
        <v>0.40039999999999998</v>
      </c>
      <c r="P6195" s="4">
        <v>0.50390000000000001</v>
      </c>
    </row>
    <row r="6196" spans="1:16" x14ac:dyDescent="0.25">
      <c r="A6196" t="s">
        <v>5521</v>
      </c>
      <c r="B6196" s="2">
        <v>0</v>
      </c>
      <c r="E6196" s="4" t="e">
        <v>#N/A</v>
      </c>
      <c r="F6196" s="4">
        <v>0.18</v>
      </c>
      <c r="K6196" s="4">
        <v>0.17</v>
      </c>
      <c r="L6196" s="4">
        <v>0.32090000000000002</v>
      </c>
      <c r="M6196" s="4">
        <v>0.52769999999999995</v>
      </c>
      <c r="N6196" s="4">
        <v>0.48</v>
      </c>
      <c r="O6196" s="4">
        <v>0.40039999999999998</v>
      </c>
      <c r="P6196" s="4">
        <v>0.50390000000000001</v>
      </c>
    </row>
    <row r="6197" spans="1:16" x14ac:dyDescent="0.25">
      <c r="A6197" t="s">
        <v>5522</v>
      </c>
      <c r="B6197" s="2">
        <v>0</v>
      </c>
      <c r="E6197" s="4" t="e">
        <v>#N/A</v>
      </c>
      <c r="F6197" s="4">
        <v>0.18</v>
      </c>
      <c r="K6197" s="4">
        <v>0.17</v>
      </c>
      <c r="L6197" s="4">
        <v>0.32090000000000002</v>
      </c>
      <c r="M6197" s="4">
        <v>0.52769999999999995</v>
      </c>
      <c r="N6197" s="4">
        <v>0.48</v>
      </c>
      <c r="O6197" s="4">
        <v>0.40039999999999998</v>
      </c>
      <c r="P6197" s="4">
        <v>0.50390000000000001</v>
      </c>
    </row>
    <row r="6198" spans="1:16" x14ac:dyDescent="0.25">
      <c r="A6198" t="s">
        <v>5523</v>
      </c>
      <c r="B6198" s="2">
        <v>0</v>
      </c>
      <c r="E6198" s="4" t="e">
        <v>#N/A</v>
      </c>
      <c r="F6198" s="4">
        <v>0.18</v>
      </c>
      <c r="K6198" s="4">
        <v>0.17</v>
      </c>
      <c r="L6198" s="4">
        <v>0.32090000000000002</v>
      </c>
      <c r="M6198" s="4">
        <v>0.52769999999999995</v>
      </c>
      <c r="N6198" s="4">
        <v>0.48</v>
      </c>
      <c r="O6198" s="4">
        <v>0.40039999999999998</v>
      </c>
      <c r="P6198" s="4">
        <v>0.50390000000000001</v>
      </c>
    </row>
    <row r="6199" spans="1:16" x14ac:dyDescent="0.25">
      <c r="A6199" t="s">
        <v>5524</v>
      </c>
      <c r="B6199" s="2">
        <v>0</v>
      </c>
      <c r="E6199" s="4" t="e">
        <v>#N/A</v>
      </c>
      <c r="F6199" s="4">
        <v>0.18</v>
      </c>
      <c r="K6199" s="4">
        <v>0.17</v>
      </c>
      <c r="L6199" s="4">
        <v>0.32090000000000002</v>
      </c>
      <c r="M6199" s="4">
        <v>0.52769999999999995</v>
      </c>
      <c r="N6199" s="4">
        <v>0.48</v>
      </c>
      <c r="O6199" s="4">
        <v>0.40039999999999998</v>
      </c>
      <c r="P6199" s="4">
        <v>0.50390000000000001</v>
      </c>
    </row>
    <row r="6200" spans="1:16" x14ac:dyDescent="0.25">
      <c r="A6200" t="s">
        <v>5525</v>
      </c>
      <c r="B6200" s="2">
        <v>0</v>
      </c>
      <c r="E6200" s="4" t="e">
        <v>#N/A</v>
      </c>
      <c r="F6200" s="4">
        <v>0.18</v>
      </c>
      <c r="K6200" s="4">
        <v>0.17</v>
      </c>
      <c r="L6200" s="4">
        <v>0.32090000000000002</v>
      </c>
      <c r="M6200" s="4">
        <v>0.52769999999999995</v>
      </c>
      <c r="N6200" s="4">
        <v>0.48</v>
      </c>
      <c r="O6200" s="4">
        <v>0.40039999999999998</v>
      </c>
      <c r="P6200" s="4">
        <v>0.50390000000000001</v>
      </c>
    </row>
    <row r="6201" spans="1:16" x14ac:dyDescent="0.25">
      <c r="A6201" t="s">
        <v>5526</v>
      </c>
      <c r="B6201" s="2">
        <v>0</v>
      </c>
      <c r="E6201" s="4" t="e">
        <v>#N/A</v>
      </c>
      <c r="F6201" s="4">
        <v>0.18</v>
      </c>
      <c r="K6201" s="4">
        <v>0.17</v>
      </c>
      <c r="L6201" s="4">
        <v>0.32090000000000002</v>
      </c>
      <c r="M6201" s="4">
        <v>0.52769999999999995</v>
      </c>
      <c r="N6201" s="4">
        <v>0.48</v>
      </c>
      <c r="O6201" s="4">
        <v>0.40039999999999998</v>
      </c>
      <c r="P6201" s="4">
        <v>0.50390000000000001</v>
      </c>
    </row>
    <row r="6202" spans="1:16" x14ac:dyDescent="0.25">
      <c r="A6202" t="s">
        <v>5527</v>
      </c>
      <c r="B6202" s="2">
        <v>0</v>
      </c>
      <c r="E6202" s="4" t="e">
        <v>#N/A</v>
      </c>
      <c r="F6202" s="4">
        <v>0.18</v>
      </c>
      <c r="K6202" s="4">
        <v>0.17</v>
      </c>
      <c r="L6202" s="4">
        <v>0.32090000000000002</v>
      </c>
      <c r="M6202" s="4">
        <v>0.52769999999999995</v>
      </c>
      <c r="N6202" s="4">
        <v>0.48</v>
      </c>
      <c r="O6202" s="4">
        <v>0.40039999999999998</v>
      </c>
      <c r="P6202" s="4">
        <v>0.50390000000000001</v>
      </c>
    </row>
    <row r="6203" spans="1:16" x14ac:dyDescent="0.25">
      <c r="A6203" t="s">
        <v>5528</v>
      </c>
      <c r="B6203" s="2">
        <v>0</v>
      </c>
      <c r="E6203" s="4" t="e">
        <v>#N/A</v>
      </c>
      <c r="F6203" s="4">
        <v>0.18</v>
      </c>
      <c r="K6203" s="4">
        <v>0.17</v>
      </c>
      <c r="L6203" s="4">
        <v>0.32090000000000002</v>
      </c>
      <c r="M6203" s="4">
        <v>0.52769999999999995</v>
      </c>
      <c r="N6203" s="4">
        <v>0.48</v>
      </c>
      <c r="O6203" s="4">
        <v>0.40039999999999998</v>
      </c>
      <c r="P6203" s="4">
        <v>0.50390000000000001</v>
      </c>
    </row>
    <row r="6204" spans="1:16" x14ac:dyDescent="0.25">
      <c r="A6204" t="s">
        <v>5529</v>
      </c>
      <c r="B6204" s="2">
        <v>0</v>
      </c>
      <c r="E6204" s="4" t="e">
        <v>#N/A</v>
      </c>
      <c r="F6204" s="4">
        <v>0.18</v>
      </c>
      <c r="K6204" s="4">
        <v>0.17</v>
      </c>
      <c r="L6204" s="4">
        <v>0.32090000000000002</v>
      </c>
      <c r="M6204" s="4">
        <v>0.52769999999999995</v>
      </c>
      <c r="N6204" s="4">
        <v>0.48</v>
      </c>
      <c r="O6204" s="4">
        <v>0.40039999999999998</v>
      </c>
      <c r="P6204" s="4">
        <v>0.50390000000000001</v>
      </c>
    </row>
    <row r="6205" spans="1:16" x14ac:dyDescent="0.25">
      <c r="A6205" t="s">
        <v>5530</v>
      </c>
      <c r="B6205" s="2">
        <v>0</v>
      </c>
      <c r="E6205" s="4" t="e">
        <v>#N/A</v>
      </c>
      <c r="F6205" s="4">
        <v>0.18</v>
      </c>
      <c r="K6205" s="4">
        <v>0.17</v>
      </c>
      <c r="L6205" s="4">
        <v>0.32090000000000002</v>
      </c>
      <c r="M6205" s="4">
        <v>0.52769999999999995</v>
      </c>
      <c r="N6205" s="4">
        <v>0.48</v>
      </c>
      <c r="O6205" s="4">
        <v>0.40039999999999998</v>
      </c>
      <c r="P6205" s="4">
        <v>0.50390000000000001</v>
      </c>
    </row>
    <row r="6206" spans="1:16" x14ac:dyDescent="0.25">
      <c r="A6206" t="s">
        <v>5531</v>
      </c>
      <c r="B6206" s="2">
        <v>0</v>
      </c>
      <c r="E6206" s="4" t="e">
        <v>#N/A</v>
      </c>
      <c r="F6206" s="4">
        <v>0.18</v>
      </c>
      <c r="K6206" s="4">
        <v>0.17</v>
      </c>
      <c r="L6206" s="4">
        <v>0.32090000000000002</v>
      </c>
      <c r="M6206" s="4">
        <v>0.52769999999999995</v>
      </c>
      <c r="N6206" s="4">
        <v>0.48</v>
      </c>
      <c r="O6206" s="4">
        <v>0.40039999999999998</v>
      </c>
      <c r="P6206" s="4">
        <v>0.50390000000000001</v>
      </c>
    </row>
    <row r="6207" spans="1:16" x14ac:dyDescent="0.25">
      <c r="A6207" t="s">
        <v>5532</v>
      </c>
      <c r="B6207" s="2">
        <v>0</v>
      </c>
      <c r="E6207" s="4" t="e">
        <v>#N/A</v>
      </c>
      <c r="F6207" s="4">
        <v>0.18</v>
      </c>
      <c r="K6207" s="4">
        <v>0.17</v>
      </c>
      <c r="L6207" s="4">
        <v>0.32090000000000002</v>
      </c>
      <c r="M6207" s="4">
        <v>0.52769999999999995</v>
      </c>
      <c r="N6207" s="4">
        <v>0.48</v>
      </c>
      <c r="O6207" s="4">
        <v>0.40039999999999998</v>
      </c>
      <c r="P6207" s="4">
        <v>0.50390000000000001</v>
      </c>
    </row>
    <row r="6208" spans="1:16" x14ac:dyDescent="0.25">
      <c r="A6208" t="s">
        <v>5533</v>
      </c>
      <c r="B6208" s="2">
        <v>0</v>
      </c>
      <c r="E6208" s="4" t="e">
        <v>#N/A</v>
      </c>
      <c r="F6208" s="4">
        <v>0.18</v>
      </c>
      <c r="K6208" s="4">
        <v>0.17</v>
      </c>
      <c r="L6208" s="4">
        <v>0.32090000000000002</v>
      </c>
      <c r="M6208" s="4">
        <v>0.52769999999999995</v>
      </c>
      <c r="N6208" s="4">
        <v>0.48</v>
      </c>
      <c r="O6208" s="4">
        <v>0.40039999999999998</v>
      </c>
      <c r="P6208" s="4">
        <v>0.50390000000000001</v>
      </c>
    </row>
    <row r="6209" spans="1:16" x14ac:dyDescent="0.25">
      <c r="A6209" t="s">
        <v>5534</v>
      </c>
      <c r="B6209" s="2">
        <v>0</v>
      </c>
      <c r="E6209" s="4" t="e">
        <v>#N/A</v>
      </c>
      <c r="F6209" s="4">
        <v>0.18</v>
      </c>
      <c r="K6209" s="4">
        <v>0.17</v>
      </c>
      <c r="L6209" s="4">
        <v>0.32090000000000002</v>
      </c>
      <c r="M6209" s="4">
        <v>0.52769999999999995</v>
      </c>
      <c r="N6209" s="4">
        <v>0.48</v>
      </c>
      <c r="O6209" s="4">
        <v>0.40039999999999998</v>
      </c>
      <c r="P6209" s="4">
        <v>0.50390000000000001</v>
      </c>
    </row>
    <row r="6210" spans="1:16" x14ac:dyDescent="0.25">
      <c r="A6210" t="s">
        <v>5535</v>
      </c>
      <c r="B6210" s="2">
        <v>0</v>
      </c>
      <c r="E6210" s="4" t="e">
        <v>#N/A</v>
      </c>
      <c r="F6210" s="4">
        <v>0.18</v>
      </c>
      <c r="K6210" s="4">
        <v>0.17</v>
      </c>
      <c r="L6210" s="4">
        <v>0.32090000000000002</v>
      </c>
      <c r="M6210" s="4">
        <v>0.52769999999999995</v>
      </c>
      <c r="N6210" s="4">
        <v>0.48</v>
      </c>
      <c r="O6210" s="4">
        <v>0.40039999999999998</v>
      </c>
      <c r="P6210" s="4">
        <v>0.50390000000000001</v>
      </c>
    </row>
    <row r="6211" spans="1:16" x14ac:dyDescent="0.25">
      <c r="A6211" t="s">
        <v>5536</v>
      </c>
      <c r="B6211" s="2">
        <v>0</v>
      </c>
      <c r="E6211" s="4" t="e">
        <v>#N/A</v>
      </c>
      <c r="F6211" s="4">
        <v>0.18</v>
      </c>
      <c r="K6211" s="4">
        <v>0.17</v>
      </c>
      <c r="L6211" s="4">
        <v>0.32090000000000002</v>
      </c>
      <c r="M6211" s="4">
        <v>0.52769999999999995</v>
      </c>
      <c r="N6211" s="4">
        <v>0.48</v>
      </c>
      <c r="O6211" s="4">
        <v>0.40039999999999998</v>
      </c>
      <c r="P6211" s="4">
        <v>0.50390000000000001</v>
      </c>
    </row>
    <row r="6212" spans="1:16" x14ac:dyDescent="0.25">
      <c r="A6212" t="s">
        <v>5537</v>
      </c>
      <c r="B6212" s="2">
        <v>0</v>
      </c>
      <c r="E6212" s="4" t="e">
        <v>#N/A</v>
      </c>
      <c r="F6212" s="4">
        <v>0.18</v>
      </c>
      <c r="K6212" s="4">
        <v>0.17</v>
      </c>
      <c r="L6212" s="4">
        <v>0.32090000000000002</v>
      </c>
      <c r="M6212" s="4">
        <v>0.52769999999999995</v>
      </c>
      <c r="N6212" s="4">
        <v>0.48</v>
      </c>
      <c r="O6212" s="4">
        <v>0.40039999999999998</v>
      </c>
      <c r="P6212" s="4">
        <v>0.50390000000000001</v>
      </c>
    </row>
    <row r="6213" spans="1:16" x14ac:dyDescent="0.25">
      <c r="A6213" t="s">
        <v>5538</v>
      </c>
      <c r="B6213" s="2">
        <v>0</v>
      </c>
      <c r="E6213" s="4" t="e">
        <v>#N/A</v>
      </c>
      <c r="F6213" s="4">
        <v>0.18</v>
      </c>
      <c r="K6213" s="4">
        <v>0.17</v>
      </c>
      <c r="L6213" s="4">
        <v>0.32090000000000002</v>
      </c>
      <c r="M6213" s="4">
        <v>0.52769999999999995</v>
      </c>
      <c r="N6213" s="4">
        <v>0.48</v>
      </c>
      <c r="O6213" s="4">
        <v>0.40039999999999998</v>
      </c>
      <c r="P6213" s="4">
        <v>0.50390000000000001</v>
      </c>
    </row>
    <row r="6214" spans="1:16" x14ac:dyDescent="0.25">
      <c r="A6214" t="s">
        <v>5539</v>
      </c>
      <c r="B6214" s="2">
        <v>0</v>
      </c>
      <c r="E6214" s="4" t="e">
        <v>#N/A</v>
      </c>
      <c r="F6214" s="4">
        <v>0.18</v>
      </c>
      <c r="K6214" s="4">
        <v>0.17</v>
      </c>
      <c r="L6214" s="4">
        <v>0.32090000000000002</v>
      </c>
      <c r="M6214" s="4">
        <v>0.52769999999999995</v>
      </c>
      <c r="N6214" s="4">
        <v>0.48</v>
      </c>
      <c r="O6214" s="4">
        <v>0.40039999999999998</v>
      </c>
      <c r="P6214" s="4">
        <v>0.50390000000000001</v>
      </c>
    </row>
    <row r="6215" spans="1:16" x14ac:dyDescent="0.25">
      <c r="A6215" t="s">
        <v>5540</v>
      </c>
      <c r="B6215" s="2">
        <v>0</v>
      </c>
      <c r="E6215" s="4" t="e">
        <v>#N/A</v>
      </c>
      <c r="F6215" s="4">
        <v>0.18</v>
      </c>
      <c r="K6215" s="4">
        <v>0.17</v>
      </c>
      <c r="L6215" s="4">
        <v>0.32090000000000002</v>
      </c>
      <c r="M6215" s="4">
        <v>0.52769999999999995</v>
      </c>
      <c r="N6215" s="4">
        <v>0.48</v>
      </c>
      <c r="O6215" s="4">
        <v>0.40039999999999998</v>
      </c>
      <c r="P6215" s="4">
        <v>0.50390000000000001</v>
      </c>
    </row>
    <row r="6216" spans="1:16" x14ac:dyDescent="0.25">
      <c r="A6216" t="s">
        <v>5541</v>
      </c>
      <c r="B6216" s="2">
        <v>0</v>
      </c>
      <c r="E6216" s="4" t="e">
        <v>#N/A</v>
      </c>
      <c r="F6216" s="4">
        <v>0.18</v>
      </c>
      <c r="K6216" s="4">
        <v>0.17</v>
      </c>
      <c r="L6216" s="4">
        <v>0.32090000000000002</v>
      </c>
      <c r="M6216" s="4">
        <v>0.52769999999999995</v>
      </c>
      <c r="N6216" s="4">
        <v>0.48</v>
      </c>
      <c r="O6216" s="4">
        <v>0.40039999999999998</v>
      </c>
      <c r="P6216" s="4">
        <v>0.50390000000000001</v>
      </c>
    </row>
    <row r="6217" spans="1:16" x14ac:dyDescent="0.25">
      <c r="A6217" t="s">
        <v>5542</v>
      </c>
      <c r="B6217" s="2">
        <v>0</v>
      </c>
      <c r="E6217" s="4" t="e">
        <v>#N/A</v>
      </c>
      <c r="F6217" s="4">
        <v>0.18</v>
      </c>
      <c r="K6217" s="4">
        <v>0.17</v>
      </c>
      <c r="L6217" s="4">
        <v>0.32090000000000002</v>
      </c>
      <c r="M6217" s="4">
        <v>0.52769999999999995</v>
      </c>
      <c r="N6217" s="4">
        <v>0.48</v>
      </c>
      <c r="O6217" s="4">
        <v>0.40039999999999998</v>
      </c>
      <c r="P6217" s="4">
        <v>0.50390000000000001</v>
      </c>
    </row>
    <row r="6218" spans="1:16" x14ac:dyDescent="0.25">
      <c r="A6218" t="s">
        <v>5543</v>
      </c>
      <c r="B6218" s="2">
        <v>0</v>
      </c>
      <c r="E6218" s="4" t="e">
        <v>#N/A</v>
      </c>
      <c r="F6218" s="4">
        <v>0.18</v>
      </c>
      <c r="K6218" s="4">
        <v>0.17</v>
      </c>
      <c r="L6218" s="4">
        <v>0.32090000000000002</v>
      </c>
      <c r="M6218" s="4">
        <v>0.52769999999999995</v>
      </c>
      <c r="N6218" s="4">
        <v>0.48</v>
      </c>
      <c r="O6218" s="4">
        <v>0.40039999999999998</v>
      </c>
      <c r="P6218" s="4">
        <v>0.50390000000000001</v>
      </c>
    </row>
    <row r="6219" spans="1:16" x14ac:dyDescent="0.25">
      <c r="A6219" t="s">
        <v>5544</v>
      </c>
      <c r="B6219" s="2">
        <v>0</v>
      </c>
      <c r="E6219" s="4" t="e">
        <v>#N/A</v>
      </c>
      <c r="F6219" s="4">
        <v>0.18</v>
      </c>
      <c r="K6219" s="4">
        <v>0.17</v>
      </c>
      <c r="L6219" s="4">
        <v>0.32090000000000002</v>
      </c>
      <c r="M6219" s="4">
        <v>0.52769999999999995</v>
      </c>
      <c r="N6219" s="4">
        <v>0.48</v>
      </c>
      <c r="O6219" s="4">
        <v>0.40039999999999998</v>
      </c>
      <c r="P6219" s="4">
        <v>0.50390000000000001</v>
      </c>
    </row>
    <row r="6220" spans="1:16" x14ac:dyDescent="0.25">
      <c r="A6220" t="s">
        <v>5545</v>
      </c>
      <c r="B6220" s="2">
        <v>0</v>
      </c>
      <c r="E6220" s="4" t="e">
        <v>#N/A</v>
      </c>
      <c r="F6220" s="4">
        <v>0.18</v>
      </c>
      <c r="K6220" s="4">
        <v>0.17</v>
      </c>
      <c r="L6220" s="4">
        <v>0.32090000000000002</v>
      </c>
      <c r="M6220" s="4">
        <v>0.52769999999999995</v>
      </c>
      <c r="N6220" s="4">
        <v>0.48</v>
      </c>
      <c r="O6220" s="4">
        <v>0.40039999999999998</v>
      </c>
      <c r="P6220" s="4">
        <v>0.50390000000000001</v>
      </c>
    </row>
    <row r="6221" spans="1:16" x14ac:dyDescent="0.25">
      <c r="A6221" t="s">
        <v>5546</v>
      </c>
      <c r="B6221" s="2">
        <v>0</v>
      </c>
      <c r="E6221" s="4" t="e">
        <v>#N/A</v>
      </c>
      <c r="F6221" s="4">
        <v>0.18</v>
      </c>
      <c r="K6221" s="4">
        <v>0.17</v>
      </c>
      <c r="L6221" s="4">
        <v>0.32090000000000002</v>
      </c>
      <c r="M6221" s="4">
        <v>0.52769999999999995</v>
      </c>
      <c r="N6221" s="4">
        <v>0.48</v>
      </c>
      <c r="O6221" s="4">
        <v>0.40039999999999998</v>
      </c>
      <c r="P6221" s="4">
        <v>0.50390000000000001</v>
      </c>
    </row>
    <row r="6222" spans="1:16" x14ac:dyDescent="0.25">
      <c r="A6222" t="s">
        <v>5547</v>
      </c>
      <c r="B6222" s="2">
        <v>0</v>
      </c>
      <c r="E6222" s="4" t="e">
        <v>#N/A</v>
      </c>
      <c r="F6222" s="4">
        <v>0.18</v>
      </c>
      <c r="K6222" s="4">
        <v>0.17</v>
      </c>
      <c r="L6222" s="4">
        <v>0.32090000000000002</v>
      </c>
      <c r="M6222" s="4">
        <v>0.52769999999999995</v>
      </c>
      <c r="N6222" s="4">
        <v>0.48</v>
      </c>
      <c r="O6222" s="4">
        <v>0.40039999999999998</v>
      </c>
      <c r="P6222" s="4">
        <v>0.50390000000000001</v>
      </c>
    </row>
    <row r="6223" spans="1:16" x14ac:dyDescent="0.25">
      <c r="A6223" t="s">
        <v>5548</v>
      </c>
      <c r="B6223" s="2">
        <v>0</v>
      </c>
      <c r="E6223" s="4" t="e">
        <v>#N/A</v>
      </c>
      <c r="F6223" s="4">
        <v>0.18</v>
      </c>
      <c r="K6223" s="4">
        <v>0.17</v>
      </c>
      <c r="L6223" s="4">
        <v>0.32090000000000002</v>
      </c>
      <c r="M6223" s="4">
        <v>0.52769999999999995</v>
      </c>
      <c r="N6223" s="4">
        <v>0.48</v>
      </c>
      <c r="O6223" s="4">
        <v>0.40039999999999998</v>
      </c>
      <c r="P6223" s="4">
        <v>0.50390000000000001</v>
      </c>
    </row>
    <row r="6224" spans="1:16" x14ac:dyDescent="0.25">
      <c r="A6224" t="s">
        <v>5549</v>
      </c>
      <c r="B6224" s="2">
        <v>0</v>
      </c>
      <c r="E6224" s="4" t="e">
        <v>#N/A</v>
      </c>
      <c r="F6224" s="4">
        <v>0.18</v>
      </c>
      <c r="K6224" s="4">
        <v>0.17</v>
      </c>
      <c r="L6224" s="4">
        <v>0.32090000000000002</v>
      </c>
      <c r="M6224" s="4">
        <v>0.52769999999999995</v>
      </c>
      <c r="N6224" s="4">
        <v>0.48</v>
      </c>
      <c r="O6224" s="4">
        <v>0.40039999999999998</v>
      </c>
      <c r="P6224" s="4">
        <v>0.50390000000000001</v>
      </c>
    </row>
    <row r="6225" spans="1:16" x14ac:dyDescent="0.25">
      <c r="A6225" t="s">
        <v>5550</v>
      </c>
      <c r="B6225" s="2">
        <v>0</v>
      </c>
      <c r="E6225" s="4" t="e">
        <v>#N/A</v>
      </c>
      <c r="F6225" s="4">
        <v>0.18</v>
      </c>
      <c r="K6225" s="4">
        <v>0.17</v>
      </c>
      <c r="L6225" s="4">
        <v>0.32090000000000002</v>
      </c>
      <c r="M6225" s="4">
        <v>0.52769999999999995</v>
      </c>
      <c r="N6225" s="4">
        <v>0.48</v>
      </c>
      <c r="O6225" s="4">
        <v>0.40039999999999998</v>
      </c>
      <c r="P6225" s="4">
        <v>0.50390000000000001</v>
      </c>
    </row>
    <row r="6226" spans="1:16" x14ac:dyDescent="0.25">
      <c r="A6226" t="s">
        <v>5551</v>
      </c>
      <c r="B6226" s="2">
        <v>0</v>
      </c>
      <c r="E6226" s="4" t="e">
        <v>#N/A</v>
      </c>
      <c r="F6226" s="4">
        <v>0.18</v>
      </c>
      <c r="K6226" s="4">
        <v>0.17</v>
      </c>
      <c r="L6226" s="4">
        <v>0.32090000000000002</v>
      </c>
      <c r="M6226" s="4">
        <v>0.52769999999999995</v>
      </c>
      <c r="N6226" s="4">
        <v>0.48</v>
      </c>
      <c r="O6226" s="4">
        <v>0.40039999999999998</v>
      </c>
      <c r="P6226" s="4">
        <v>0.50390000000000001</v>
      </c>
    </row>
    <row r="6227" spans="1:16" x14ac:dyDescent="0.25">
      <c r="A6227" t="s">
        <v>5552</v>
      </c>
      <c r="B6227" s="2">
        <v>0</v>
      </c>
      <c r="E6227" s="4" t="e">
        <v>#N/A</v>
      </c>
      <c r="F6227" s="4">
        <v>0.18</v>
      </c>
      <c r="K6227" s="4">
        <v>0.17</v>
      </c>
      <c r="L6227" s="4">
        <v>0.32090000000000002</v>
      </c>
      <c r="M6227" s="4">
        <v>0.52769999999999995</v>
      </c>
      <c r="N6227" s="4">
        <v>0.48</v>
      </c>
      <c r="O6227" s="4">
        <v>0.40039999999999998</v>
      </c>
      <c r="P6227" s="4">
        <v>0.50390000000000001</v>
      </c>
    </row>
    <row r="6228" spans="1:16" x14ac:dyDescent="0.25">
      <c r="A6228" t="s">
        <v>5553</v>
      </c>
      <c r="B6228" s="2">
        <v>0</v>
      </c>
      <c r="E6228" s="4" t="e">
        <v>#N/A</v>
      </c>
      <c r="F6228" s="4">
        <v>0.18</v>
      </c>
      <c r="K6228" s="4">
        <v>0.17</v>
      </c>
      <c r="L6228" s="4">
        <v>0.32090000000000002</v>
      </c>
      <c r="M6228" s="4">
        <v>0.52769999999999995</v>
      </c>
      <c r="N6228" s="4">
        <v>0.48</v>
      </c>
      <c r="O6228" s="4">
        <v>0.40039999999999998</v>
      </c>
      <c r="P6228" s="4">
        <v>0.50390000000000001</v>
      </c>
    </row>
    <row r="6229" spans="1:16" x14ac:dyDescent="0.25">
      <c r="A6229" t="s">
        <v>5554</v>
      </c>
      <c r="B6229" s="2">
        <v>0</v>
      </c>
      <c r="E6229" s="4" t="e">
        <v>#N/A</v>
      </c>
      <c r="F6229" s="4">
        <v>0.18</v>
      </c>
      <c r="K6229" s="4">
        <v>0.17</v>
      </c>
      <c r="L6229" s="4">
        <v>0.32090000000000002</v>
      </c>
      <c r="M6229" s="4">
        <v>0.52769999999999995</v>
      </c>
      <c r="N6229" s="4">
        <v>0.48</v>
      </c>
      <c r="O6229" s="4">
        <v>0.40039999999999998</v>
      </c>
      <c r="P6229" s="4">
        <v>0.50390000000000001</v>
      </c>
    </row>
    <row r="6230" spans="1:16" x14ac:dyDescent="0.25">
      <c r="A6230" t="s">
        <v>5555</v>
      </c>
      <c r="B6230" s="2">
        <v>0</v>
      </c>
      <c r="E6230" s="4" t="e">
        <v>#N/A</v>
      </c>
      <c r="F6230" s="4">
        <v>0.18</v>
      </c>
      <c r="K6230" s="4">
        <v>0.17</v>
      </c>
      <c r="L6230" s="4">
        <v>0.32090000000000002</v>
      </c>
      <c r="M6230" s="4">
        <v>0.52769999999999995</v>
      </c>
      <c r="N6230" s="4">
        <v>0.48</v>
      </c>
      <c r="O6230" s="4">
        <v>0.40039999999999998</v>
      </c>
      <c r="P6230" s="4">
        <v>0.50390000000000001</v>
      </c>
    </row>
    <row r="6231" spans="1:16" x14ac:dyDescent="0.25">
      <c r="A6231" t="s">
        <v>5556</v>
      </c>
      <c r="B6231" s="2">
        <v>0</v>
      </c>
      <c r="E6231" s="4" t="e">
        <v>#N/A</v>
      </c>
      <c r="F6231" s="4">
        <v>0.18</v>
      </c>
      <c r="K6231" s="4">
        <v>0.17</v>
      </c>
      <c r="L6231" s="4">
        <v>0.32090000000000002</v>
      </c>
      <c r="M6231" s="4">
        <v>0.52769999999999995</v>
      </c>
      <c r="N6231" s="4">
        <v>0.48</v>
      </c>
      <c r="O6231" s="4">
        <v>0.40039999999999998</v>
      </c>
      <c r="P6231" s="4">
        <v>0.50390000000000001</v>
      </c>
    </row>
    <row r="6232" spans="1:16" x14ac:dyDescent="0.25">
      <c r="A6232" t="s">
        <v>5557</v>
      </c>
      <c r="B6232" s="2">
        <v>0</v>
      </c>
      <c r="E6232" s="4" t="e">
        <v>#N/A</v>
      </c>
      <c r="F6232" s="4">
        <v>0.18</v>
      </c>
      <c r="K6232" s="4">
        <v>0.17</v>
      </c>
      <c r="L6232" s="4">
        <v>0.32090000000000002</v>
      </c>
      <c r="M6232" s="4">
        <v>0.52769999999999995</v>
      </c>
      <c r="N6232" s="4">
        <v>0.48</v>
      </c>
      <c r="O6232" s="4">
        <v>0.40039999999999998</v>
      </c>
      <c r="P6232" s="4">
        <v>0.50390000000000001</v>
      </c>
    </row>
    <row r="6233" spans="1:16" x14ac:dyDescent="0.25">
      <c r="A6233" t="s">
        <v>5558</v>
      </c>
      <c r="B6233" s="2">
        <v>0</v>
      </c>
      <c r="E6233" s="4" t="e">
        <v>#N/A</v>
      </c>
      <c r="F6233" s="4">
        <v>0.18</v>
      </c>
      <c r="K6233" s="4">
        <v>0.17</v>
      </c>
      <c r="L6233" s="4">
        <v>0.32090000000000002</v>
      </c>
      <c r="M6233" s="4">
        <v>0.52769999999999995</v>
      </c>
      <c r="N6233" s="4">
        <v>0.48</v>
      </c>
      <c r="O6233" s="4">
        <v>0.40039999999999998</v>
      </c>
      <c r="P6233" s="4">
        <v>0.50390000000000001</v>
      </c>
    </row>
    <row r="6234" spans="1:16" x14ac:dyDescent="0.25">
      <c r="A6234" t="s">
        <v>5559</v>
      </c>
      <c r="B6234" s="2">
        <v>0</v>
      </c>
      <c r="E6234" s="4" t="e">
        <v>#N/A</v>
      </c>
      <c r="F6234" s="4">
        <v>0.18</v>
      </c>
      <c r="K6234" s="4">
        <v>0.17</v>
      </c>
      <c r="L6234" s="4">
        <v>0.32090000000000002</v>
      </c>
      <c r="M6234" s="4">
        <v>0.52769999999999995</v>
      </c>
      <c r="N6234" s="4">
        <v>0.48</v>
      </c>
      <c r="O6234" s="4">
        <v>0.40039999999999998</v>
      </c>
      <c r="P6234" s="4">
        <v>0.50390000000000001</v>
      </c>
    </row>
    <row r="6235" spans="1:16" x14ac:dyDescent="0.25">
      <c r="A6235" t="s">
        <v>5560</v>
      </c>
      <c r="B6235" s="2">
        <v>0</v>
      </c>
      <c r="E6235" s="4" t="e">
        <v>#N/A</v>
      </c>
      <c r="F6235" s="4">
        <v>0.18</v>
      </c>
      <c r="K6235" s="4">
        <v>0.17</v>
      </c>
      <c r="L6235" s="4">
        <v>0.32090000000000002</v>
      </c>
      <c r="M6235" s="4">
        <v>0.52769999999999995</v>
      </c>
      <c r="N6235" s="4">
        <v>0.48</v>
      </c>
      <c r="O6235" s="4">
        <v>0.40039999999999998</v>
      </c>
      <c r="P6235" s="4">
        <v>0.50390000000000001</v>
      </c>
    </row>
    <row r="6236" spans="1:16" x14ac:dyDescent="0.25">
      <c r="A6236" t="s">
        <v>5561</v>
      </c>
      <c r="B6236" s="2">
        <v>0</v>
      </c>
      <c r="E6236" s="4" t="e">
        <v>#N/A</v>
      </c>
      <c r="F6236" s="4">
        <v>0.18</v>
      </c>
      <c r="K6236" s="4">
        <v>0.17</v>
      </c>
      <c r="L6236" s="4">
        <v>0.32090000000000002</v>
      </c>
      <c r="M6236" s="4">
        <v>0.52769999999999995</v>
      </c>
      <c r="N6236" s="4">
        <v>0.48</v>
      </c>
      <c r="O6236" s="4">
        <v>0.40039999999999998</v>
      </c>
      <c r="P6236" s="4">
        <v>0.50390000000000001</v>
      </c>
    </row>
    <row r="6237" spans="1:16" x14ac:dyDescent="0.25">
      <c r="A6237" t="s">
        <v>5562</v>
      </c>
      <c r="B6237" s="2">
        <v>0</v>
      </c>
      <c r="E6237" s="4" t="e">
        <v>#N/A</v>
      </c>
      <c r="F6237" s="4">
        <v>0.18</v>
      </c>
      <c r="K6237" s="4">
        <v>0.17</v>
      </c>
      <c r="L6237" s="4">
        <v>0.32090000000000002</v>
      </c>
      <c r="M6237" s="4">
        <v>0.52769999999999995</v>
      </c>
      <c r="N6237" s="4">
        <v>0.48</v>
      </c>
      <c r="O6237" s="4">
        <v>0.40039999999999998</v>
      </c>
      <c r="P6237" s="4">
        <v>0.50390000000000001</v>
      </c>
    </row>
    <row r="6238" spans="1:16" x14ac:dyDescent="0.25">
      <c r="A6238" t="s">
        <v>5563</v>
      </c>
      <c r="B6238" s="2">
        <v>0</v>
      </c>
      <c r="E6238" s="4" t="e">
        <v>#N/A</v>
      </c>
      <c r="F6238" s="4">
        <v>0.18</v>
      </c>
      <c r="K6238" s="4">
        <v>0.17</v>
      </c>
      <c r="L6238" s="4">
        <v>0.32090000000000002</v>
      </c>
      <c r="M6238" s="4">
        <v>0.52769999999999995</v>
      </c>
      <c r="N6238" s="4">
        <v>0.48</v>
      </c>
      <c r="O6238" s="4">
        <v>0.40039999999999998</v>
      </c>
      <c r="P6238" s="4">
        <v>0.50390000000000001</v>
      </c>
    </row>
    <row r="6239" spans="1:16" x14ac:dyDescent="0.25">
      <c r="A6239" t="s">
        <v>5564</v>
      </c>
      <c r="B6239" s="2">
        <v>0</v>
      </c>
      <c r="E6239" s="4" t="e">
        <v>#N/A</v>
      </c>
      <c r="F6239" s="4">
        <v>0.18</v>
      </c>
      <c r="K6239" s="4">
        <v>0.17</v>
      </c>
      <c r="L6239" s="4">
        <v>0.32090000000000002</v>
      </c>
      <c r="M6239" s="4">
        <v>0.52769999999999995</v>
      </c>
      <c r="N6239" s="4">
        <v>0.48</v>
      </c>
      <c r="O6239" s="4">
        <v>0.40039999999999998</v>
      </c>
      <c r="P6239" s="4">
        <v>0.50390000000000001</v>
      </c>
    </row>
    <row r="6240" spans="1:16" x14ac:dyDescent="0.25">
      <c r="A6240" t="s">
        <v>5565</v>
      </c>
      <c r="B6240" s="2">
        <v>0</v>
      </c>
      <c r="E6240" s="4" t="e">
        <v>#N/A</v>
      </c>
      <c r="F6240" s="4">
        <v>0.18</v>
      </c>
      <c r="K6240" s="4">
        <v>0.17</v>
      </c>
      <c r="L6240" s="4">
        <v>0.32090000000000002</v>
      </c>
      <c r="M6240" s="4">
        <v>0.52769999999999995</v>
      </c>
      <c r="N6240" s="4">
        <v>0.48</v>
      </c>
      <c r="O6240" s="4">
        <v>0.40039999999999998</v>
      </c>
      <c r="P6240" s="4">
        <v>0.50390000000000001</v>
      </c>
    </row>
    <row r="6241" spans="1:16" x14ac:dyDescent="0.25">
      <c r="A6241" t="s">
        <v>5566</v>
      </c>
      <c r="B6241" s="2">
        <v>0</v>
      </c>
      <c r="E6241" s="4" t="e">
        <v>#N/A</v>
      </c>
      <c r="F6241" s="4">
        <v>0.18</v>
      </c>
      <c r="K6241" s="4">
        <v>0.17</v>
      </c>
      <c r="L6241" s="4">
        <v>0.32090000000000002</v>
      </c>
      <c r="M6241" s="4">
        <v>0.52769999999999995</v>
      </c>
      <c r="N6241" s="4">
        <v>0.48</v>
      </c>
      <c r="O6241" s="4">
        <v>0.40039999999999998</v>
      </c>
      <c r="P6241" s="4">
        <v>0.50390000000000001</v>
      </c>
    </row>
    <row r="6242" spans="1:16" x14ac:dyDescent="0.25">
      <c r="A6242" t="s">
        <v>5567</v>
      </c>
      <c r="B6242" s="2">
        <v>0</v>
      </c>
      <c r="E6242" s="4" t="e">
        <v>#N/A</v>
      </c>
      <c r="F6242" s="4">
        <v>0.18</v>
      </c>
      <c r="K6242" s="4">
        <v>0.17</v>
      </c>
      <c r="L6242" s="4">
        <v>0.32090000000000002</v>
      </c>
      <c r="M6242" s="4">
        <v>0.52769999999999995</v>
      </c>
      <c r="N6242" s="4">
        <v>0.48</v>
      </c>
      <c r="O6242" s="4">
        <v>0.40039999999999998</v>
      </c>
      <c r="P6242" s="4">
        <v>0.50390000000000001</v>
      </c>
    </row>
    <row r="6243" spans="1:16" x14ac:dyDescent="0.25">
      <c r="A6243" t="s">
        <v>5568</v>
      </c>
      <c r="B6243" s="2">
        <v>0</v>
      </c>
      <c r="E6243" s="4" t="e">
        <v>#N/A</v>
      </c>
      <c r="F6243" s="4">
        <v>0.18</v>
      </c>
      <c r="K6243" s="4">
        <v>0.17</v>
      </c>
      <c r="L6243" s="4">
        <v>0.32090000000000002</v>
      </c>
      <c r="M6243" s="4">
        <v>0.52769999999999995</v>
      </c>
      <c r="N6243" s="4">
        <v>0.48</v>
      </c>
      <c r="O6243" s="4">
        <v>0.40039999999999998</v>
      </c>
      <c r="P6243" s="4">
        <v>0.50390000000000001</v>
      </c>
    </row>
    <row r="6244" spans="1:16" x14ac:dyDescent="0.25">
      <c r="A6244" t="s">
        <v>5569</v>
      </c>
      <c r="B6244" s="2">
        <v>0</v>
      </c>
      <c r="E6244" s="4" t="e">
        <v>#N/A</v>
      </c>
      <c r="F6244" s="4">
        <v>0.18</v>
      </c>
      <c r="K6244" s="4">
        <v>0.17</v>
      </c>
      <c r="L6244" s="4">
        <v>0.32090000000000002</v>
      </c>
      <c r="M6244" s="4">
        <v>0.52769999999999995</v>
      </c>
      <c r="N6244" s="4">
        <v>0.48</v>
      </c>
      <c r="O6244" s="4">
        <v>0.40039999999999998</v>
      </c>
      <c r="P6244" s="4">
        <v>0.50390000000000001</v>
      </c>
    </row>
    <row r="6245" spans="1:16" x14ac:dyDescent="0.25">
      <c r="A6245" t="s">
        <v>5570</v>
      </c>
      <c r="B6245" s="2">
        <v>0.1</v>
      </c>
      <c r="E6245" s="4" t="e">
        <v>#N/A</v>
      </c>
      <c r="F6245" s="4">
        <v>0.18</v>
      </c>
      <c r="K6245" s="4">
        <v>0.17</v>
      </c>
      <c r="L6245" s="4">
        <v>0.32090000000000002</v>
      </c>
      <c r="M6245" s="4">
        <v>0.52769999999999995</v>
      </c>
      <c r="N6245" s="4">
        <v>0.48</v>
      </c>
      <c r="O6245" s="4">
        <v>0.40039999999999998</v>
      </c>
      <c r="P6245" s="4">
        <v>0.50390000000000001</v>
      </c>
    </row>
    <row r="6246" spans="1:16" x14ac:dyDescent="0.25">
      <c r="A6246" t="s">
        <v>12</v>
      </c>
      <c r="B6246" s="2">
        <v>0.1</v>
      </c>
      <c r="C6246" t="s">
        <v>12</v>
      </c>
      <c r="E6246" s="4" t="e">
        <v>#N/A</v>
      </c>
      <c r="F6246" s="4">
        <v>0.18</v>
      </c>
      <c r="K6246" s="4">
        <v>0.17</v>
      </c>
      <c r="L6246" s="4">
        <v>0.32090000000000002</v>
      </c>
      <c r="M6246" s="4">
        <v>0.52769999999999995</v>
      </c>
      <c r="N6246" s="4">
        <v>0.48</v>
      </c>
      <c r="O6246" s="4">
        <v>0.40039999999999998</v>
      </c>
      <c r="P6246" s="4">
        <v>0.50390000000000001</v>
      </c>
    </row>
    <row r="6247" spans="1:16" x14ac:dyDescent="0.25">
      <c r="A6247" t="s">
        <v>5571</v>
      </c>
      <c r="B6247" s="2">
        <v>0.1</v>
      </c>
      <c r="E6247" s="4" t="e">
        <v>#N/A</v>
      </c>
      <c r="F6247" s="4">
        <v>0.18</v>
      </c>
      <c r="K6247" s="4">
        <v>0.17</v>
      </c>
      <c r="L6247" s="4">
        <v>0.32090000000000002</v>
      </c>
      <c r="M6247" s="4">
        <v>0.52769999999999995</v>
      </c>
      <c r="N6247" s="4">
        <v>0.48</v>
      </c>
      <c r="O6247" s="4">
        <v>0.40039999999999998</v>
      </c>
      <c r="P6247" s="4">
        <v>0.50390000000000001</v>
      </c>
    </row>
    <row r="6248" spans="1:16" x14ac:dyDescent="0.25">
      <c r="A6248" t="s">
        <v>5572</v>
      </c>
      <c r="B6248" s="2">
        <v>0.1</v>
      </c>
      <c r="E6248" s="4" t="e">
        <v>#N/A</v>
      </c>
      <c r="F6248" s="4">
        <v>0.18</v>
      </c>
      <c r="K6248" s="4">
        <v>0.17</v>
      </c>
      <c r="L6248" s="4">
        <v>0.32090000000000002</v>
      </c>
      <c r="M6248" s="4">
        <v>0.52769999999999995</v>
      </c>
      <c r="N6248" s="4">
        <v>0.48</v>
      </c>
      <c r="O6248" s="4">
        <v>0.40039999999999998</v>
      </c>
      <c r="P6248" s="4">
        <v>0.50390000000000001</v>
      </c>
    </row>
    <row r="6249" spans="1:16" x14ac:dyDescent="0.25">
      <c r="A6249" t="s">
        <v>5573</v>
      </c>
      <c r="B6249" s="2">
        <v>0.1</v>
      </c>
      <c r="E6249" s="4" t="e">
        <v>#N/A</v>
      </c>
      <c r="F6249" s="4">
        <v>0.18</v>
      </c>
      <c r="K6249" s="4">
        <v>0.17</v>
      </c>
      <c r="L6249" s="4">
        <v>0.32090000000000002</v>
      </c>
      <c r="M6249" s="4">
        <v>0.52769999999999995</v>
      </c>
      <c r="N6249" s="4">
        <v>0.48</v>
      </c>
      <c r="O6249" s="4">
        <v>0.40039999999999998</v>
      </c>
      <c r="P6249" s="4">
        <v>0.50390000000000001</v>
      </c>
    </row>
    <row r="6250" spans="1:16" x14ac:dyDescent="0.25">
      <c r="A6250" t="s">
        <v>5574</v>
      </c>
      <c r="B6250" s="2">
        <v>0.1</v>
      </c>
      <c r="E6250" s="4" t="e">
        <v>#N/A</v>
      </c>
      <c r="F6250" s="4">
        <v>0.18</v>
      </c>
      <c r="K6250" s="4">
        <v>0.17</v>
      </c>
      <c r="L6250" s="4">
        <v>0.32090000000000002</v>
      </c>
      <c r="M6250" s="4">
        <v>0.52769999999999995</v>
      </c>
      <c r="N6250" s="4">
        <v>0.48</v>
      </c>
      <c r="O6250" s="4">
        <v>0.40039999999999998</v>
      </c>
      <c r="P6250" s="4">
        <v>0.50390000000000001</v>
      </c>
    </row>
    <row r="6251" spans="1:16" x14ac:dyDescent="0.25">
      <c r="A6251" t="s">
        <v>5575</v>
      </c>
      <c r="B6251" s="2">
        <v>0.1</v>
      </c>
      <c r="E6251" s="4" t="e">
        <v>#N/A</v>
      </c>
      <c r="F6251" s="4">
        <v>0.18</v>
      </c>
      <c r="K6251" s="4">
        <v>0.17</v>
      </c>
      <c r="L6251" s="4">
        <v>0.32090000000000002</v>
      </c>
      <c r="M6251" s="4">
        <v>0.52769999999999995</v>
      </c>
      <c r="N6251" s="4">
        <v>0.48</v>
      </c>
      <c r="O6251" s="4">
        <v>0.40039999999999998</v>
      </c>
      <c r="P6251" s="4">
        <v>0.50390000000000001</v>
      </c>
    </row>
    <row r="6252" spans="1:16" x14ac:dyDescent="0.25">
      <c r="A6252" t="s">
        <v>5576</v>
      </c>
      <c r="B6252" s="2">
        <v>0.1</v>
      </c>
      <c r="E6252" s="4" t="e">
        <v>#N/A</v>
      </c>
      <c r="F6252" s="4">
        <v>0.18</v>
      </c>
      <c r="K6252" s="4">
        <v>0.17</v>
      </c>
      <c r="L6252" s="4">
        <v>0.32090000000000002</v>
      </c>
      <c r="M6252" s="4">
        <v>0.52769999999999995</v>
      </c>
      <c r="N6252" s="4">
        <v>0.48</v>
      </c>
      <c r="O6252" s="4">
        <v>0.40039999999999998</v>
      </c>
      <c r="P6252" s="4">
        <v>0.50390000000000001</v>
      </c>
    </row>
    <row r="6253" spans="1:16" x14ac:dyDescent="0.25">
      <c r="A6253" t="s">
        <v>5577</v>
      </c>
      <c r="B6253" s="2">
        <v>0.1</v>
      </c>
      <c r="E6253" s="4" t="e">
        <v>#N/A</v>
      </c>
      <c r="F6253" s="4">
        <v>0.18</v>
      </c>
      <c r="K6253" s="4">
        <v>0.17</v>
      </c>
      <c r="L6253" s="4">
        <v>0.32090000000000002</v>
      </c>
      <c r="M6253" s="4">
        <v>0.52769999999999995</v>
      </c>
      <c r="N6253" s="4">
        <v>0.48</v>
      </c>
      <c r="O6253" s="4">
        <v>0.40039999999999998</v>
      </c>
      <c r="P6253" s="4">
        <v>0.50390000000000001</v>
      </c>
    </row>
    <row r="6254" spans="1:16" x14ac:dyDescent="0.25">
      <c r="A6254" t="s">
        <v>5578</v>
      </c>
      <c r="B6254" s="2">
        <v>0.1</v>
      </c>
      <c r="E6254" s="4" t="e">
        <v>#N/A</v>
      </c>
      <c r="F6254" s="4">
        <v>0.18</v>
      </c>
      <c r="K6254" s="4">
        <v>0.17</v>
      </c>
      <c r="L6254" s="4">
        <v>0.32090000000000002</v>
      </c>
      <c r="M6254" s="4">
        <v>0.52769999999999995</v>
      </c>
      <c r="N6254" s="4">
        <v>0.48</v>
      </c>
      <c r="O6254" s="4">
        <v>0.40039999999999998</v>
      </c>
      <c r="P6254" s="4">
        <v>0.50390000000000001</v>
      </c>
    </row>
    <row r="6255" spans="1:16" x14ac:dyDescent="0.25">
      <c r="A6255" t="s">
        <v>5579</v>
      </c>
      <c r="B6255" s="2">
        <v>0.1</v>
      </c>
      <c r="E6255" s="4" t="e">
        <v>#N/A</v>
      </c>
      <c r="F6255" s="4">
        <v>0.18</v>
      </c>
      <c r="K6255" s="4">
        <v>0.17</v>
      </c>
      <c r="L6255" s="4">
        <v>0.32090000000000002</v>
      </c>
      <c r="M6255" s="4">
        <v>0.52769999999999995</v>
      </c>
      <c r="N6255" s="4">
        <v>0.48</v>
      </c>
      <c r="O6255" s="4">
        <v>0.40039999999999998</v>
      </c>
      <c r="P6255" s="4">
        <v>0.50390000000000001</v>
      </c>
    </row>
    <row r="6256" spans="1:16" x14ac:dyDescent="0.25">
      <c r="A6256" t="s">
        <v>5580</v>
      </c>
      <c r="B6256" s="2">
        <v>0.1</v>
      </c>
      <c r="E6256" s="4" t="e">
        <v>#N/A</v>
      </c>
      <c r="F6256" s="4">
        <v>0.18</v>
      </c>
      <c r="K6256" s="4">
        <v>0.17</v>
      </c>
      <c r="L6256" s="4">
        <v>0.32090000000000002</v>
      </c>
      <c r="M6256" s="4">
        <v>0.52769999999999995</v>
      </c>
      <c r="N6256" s="4">
        <v>0.48</v>
      </c>
      <c r="O6256" s="4">
        <v>0.40039999999999998</v>
      </c>
      <c r="P6256" s="4">
        <v>0.50390000000000001</v>
      </c>
    </row>
    <row r="6257" spans="1:16" x14ac:dyDescent="0.25">
      <c r="A6257" t="s">
        <v>5581</v>
      </c>
      <c r="B6257" s="2">
        <v>0.1</v>
      </c>
      <c r="E6257" s="4" t="e">
        <v>#N/A</v>
      </c>
      <c r="F6257" s="4">
        <v>0.18</v>
      </c>
      <c r="K6257" s="4">
        <v>0.17</v>
      </c>
      <c r="L6257" s="4">
        <v>0.32090000000000002</v>
      </c>
      <c r="M6257" s="4">
        <v>0.52769999999999995</v>
      </c>
      <c r="N6257" s="4">
        <v>0.48</v>
      </c>
      <c r="O6257" s="4">
        <v>0.40039999999999998</v>
      </c>
      <c r="P6257" s="4">
        <v>0.50390000000000001</v>
      </c>
    </row>
    <row r="6258" spans="1:16" x14ac:dyDescent="0.25">
      <c r="A6258" t="s">
        <v>5582</v>
      </c>
      <c r="B6258" s="2">
        <v>0.1</v>
      </c>
      <c r="E6258" s="4" t="e">
        <v>#N/A</v>
      </c>
      <c r="F6258" s="4">
        <v>0.18</v>
      </c>
      <c r="K6258" s="4">
        <v>0.17</v>
      </c>
      <c r="L6258" s="4">
        <v>0.32090000000000002</v>
      </c>
      <c r="M6258" s="4">
        <v>0.52769999999999995</v>
      </c>
      <c r="N6258" s="4">
        <v>0.48</v>
      </c>
      <c r="O6258" s="4">
        <v>0.40039999999999998</v>
      </c>
      <c r="P6258" s="4">
        <v>0.50390000000000001</v>
      </c>
    </row>
    <row r="6259" spans="1:16" x14ac:dyDescent="0.25">
      <c r="A6259" t="s">
        <v>5583</v>
      </c>
      <c r="B6259" s="2">
        <v>0.1</v>
      </c>
      <c r="E6259" s="4" t="e">
        <v>#N/A</v>
      </c>
      <c r="F6259" s="4">
        <v>0.18</v>
      </c>
      <c r="K6259" s="4">
        <v>0.17</v>
      </c>
      <c r="L6259" s="4">
        <v>0.32090000000000002</v>
      </c>
      <c r="M6259" s="4">
        <v>0.52769999999999995</v>
      </c>
      <c r="N6259" s="4">
        <v>0.48</v>
      </c>
      <c r="O6259" s="4">
        <v>0.40039999999999998</v>
      </c>
      <c r="P6259" s="4">
        <v>0.50390000000000001</v>
      </c>
    </row>
    <row r="6260" spans="1:16" x14ac:dyDescent="0.25">
      <c r="A6260" t="s">
        <v>5584</v>
      </c>
      <c r="B6260" s="2">
        <v>0.1</v>
      </c>
      <c r="E6260" s="4" t="e">
        <v>#N/A</v>
      </c>
      <c r="F6260" s="4">
        <v>0.18</v>
      </c>
      <c r="K6260" s="4">
        <v>0.17</v>
      </c>
      <c r="L6260" s="4">
        <v>0.32090000000000002</v>
      </c>
      <c r="M6260" s="4">
        <v>0.52769999999999995</v>
      </c>
      <c r="N6260" s="4">
        <v>0.48</v>
      </c>
      <c r="O6260" s="4">
        <v>0.40039999999999998</v>
      </c>
      <c r="P6260" s="4">
        <v>0.50390000000000001</v>
      </c>
    </row>
    <row r="6261" spans="1:16" x14ac:dyDescent="0.25">
      <c r="A6261" t="s">
        <v>5585</v>
      </c>
      <c r="B6261" s="2">
        <v>0.1</v>
      </c>
      <c r="E6261" s="4" t="e">
        <v>#N/A</v>
      </c>
      <c r="F6261" s="4">
        <v>0.18</v>
      </c>
      <c r="K6261" s="4">
        <v>0.17</v>
      </c>
      <c r="L6261" s="4">
        <v>0.32090000000000002</v>
      </c>
      <c r="M6261" s="4">
        <v>0.52769999999999995</v>
      </c>
      <c r="N6261" s="4">
        <v>0.48</v>
      </c>
      <c r="O6261" s="4">
        <v>0.40039999999999998</v>
      </c>
      <c r="P6261" s="4">
        <v>0.50390000000000001</v>
      </c>
    </row>
    <row r="6262" spans="1:16" x14ac:dyDescent="0.25">
      <c r="A6262" t="s">
        <v>5586</v>
      </c>
      <c r="B6262" s="2">
        <v>0</v>
      </c>
      <c r="E6262" s="4" t="e">
        <v>#N/A</v>
      </c>
      <c r="F6262" s="4">
        <v>0.18</v>
      </c>
      <c r="K6262" s="4">
        <v>0.17</v>
      </c>
      <c r="L6262" s="4">
        <v>0.32090000000000002</v>
      </c>
      <c r="M6262" s="4">
        <v>0.52769999999999995</v>
      </c>
      <c r="N6262" s="4">
        <v>0.48</v>
      </c>
      <c r="O6262" s="4">
        <v>0.40039999999999998</v>
      </c>
      <c r="P6262" s="4">
        <v>0.50390000000000001</v>
      </c>
    </row>
    <row r="6263" spans="1:16" x14ac:dyDescent="0.25">
      <c r="A6263" t="s">
        <v>5587</v>
      </c>
      <c r="B6263" s="2">
        <v>0.1</v>
      </c>
      <c r="E6263" s="4" t="e">
        <v>#N/A</v>
      </c>
      <c r="F6263" s="4">
        <v>0.18</v>
      </c>
      <c r="K6263" s="4">
        <v>0.17</v>
      </c>
      <c r="L6263" s="4">
        <v>0.32090000000000002</v>
      </c>
      <c r="M6263" s="4">
        <v>0.52769999999999995</v>
      </c>
      <c r="N6263" s="4">
        <v>0.48</v>
      </c>
      <c r="O6263" s="4">
        <v>0.40039999999999998</v>
      </c>
      <c r="P6263" s="4">
        <v>0.50390000000000001</v>
      </c>
    </row>
    <row r="6264" spans="1:16" x14ac:dyDescent="0.25">
      <c r="A6264" t="s">
        <v>5588</v>
      </c>
      <c r="B6264" s="2">
        <v>0.1</v>
      </c>
      <c r="E6264" s="4" t="e">
        <v>#N/A</v>
      </c>
      <c r="F6264" s="4">
        <v>0.18</v>
      </c>
      <c r="K6264" s="4">
        <v>0.17</v>
      </c>
      <c r="L6264" s="4">
        <v>0.32090000000000002</v>
      </c>
      <c r="M6264" s="4">
        <v>0.52769999999999995</v>
      </c>
      <c r="N6264" s="4">
        <v>0.48</v>
      </c>
      <c r="O6264" s="4">
        <v>0.40039999999999998</v>
      </c>
      <c r="P6264" s="4">
        <v>0.50390000000000001</v>
      </c>
    </row>
    <row r="6265" spans="1:16" x14ac:dyDescent="0.25">
      <c r="A6265" t="s">
        <v>5589</v>
      </c>
      <c r="B6265" s="2">
        <v>0.1</v>
      </c>
      <c r="E6265" s="4" t="e">
        <v>#N/A</v>
      </c>
      <c r="F6265" s="4">
        <v>0.18</v>
      </c>
      <c r="K6265" s="4">
        <v>0.17</v>
      </c>
      <c r="L6265" s="4">
        <v>0.32090000000000002</v>
      </c>
      <c r="M6265" s="4">
        <v>0.52769999999999995</v>
      </c>
      <c r="N6265" s="4">
        <v>0.48</v>
      </c>
      <c r="O6265" s="4">
        <v>0.40039999999999998</v>
      </c>
      <c r="P6265" s="4">
        <v>0.50390000000000001</v>
      </c>
    </row>
    <row r="6266" spans="1:16" x14ac:dyDescent="0.25">
      <c r="A6266" t="s">
        <v>5590</v>
      </c>
      <c r="B6266" s="2">
        <v>0.1</v>
      </c>
      <c r="E6266" s="4" t="e">
        <v>#N/A</v>
      </c>
      <c r="F6266" s="4">
        <v>0.18</v>
      </c>
      <c r="K6266" s="4">
        <v>0.17</v>
      </c>
      <c r="L6266" s="4">
        <v>0.32090000000000002</v>
      </c>
      <c r="M6266" s="4">
        <v>0.52769999999999995</v>
      </c>
      <c r="N6266" s="4">
        <v>0.48</v>
      </c>
      <c r="O6266" s="4">
        <v>0.40039999999999998</v>
      </c>
      <c r="P6266" s="4">
        <v>0.50390000000000001</v>
      </c>
    </row>
    <row r="6267" spans="1:16" x14ac:dyDescent="0.25">
      <c r="A6267" t="s">
        <v>5591</v>
      </c>
      <c r="B6267" s="2">
        <v>0</v>
      </c>
      <c r="E6267" s="4" t="e">
        <v>#N/A</v>
      </c>
      <c r="F6267" s="4">
        <v>0.18</v>
      </c>
      <c r="K6267" s="4">
        <v>0.17</v>
      </c>
      <c r="L6267" s="4">
        <v>0.32090000000000002</v>
      </c>
      <c r="M6267" s="4">
        <v>0.52769999999999995</v>
      </c>
      <c r="N6267" s="4">
        <v>0.48</v>
      </c>
      <c r="O6267" s="4">
        <v>0.40039999999999998</v>
      </c>
      <c r="P6267" s="4">
        <v>0.50390000000000001</v>
      </c>
    </row>
    <row r="6268" spans="1:16" x14ac:dyDescent="0.25">
      <c r="A6268" t="s">
        <v>5592</v>
      </c>
      <c r="B6268" s="2">
        <v>0</v>
      </c>
      <c r="E6268" s="4" t="e">
        <v>#N/A</v>
      </c>
      <c r="F6268" s="4">
        <v>0.18</v>
      </c>
      <c r="K6268" s="4">
        <v>0.17</v>
      </c>
      <c r="L6268" s="4">
        <v>0.32090000000000002</v>
      </c>
      <c r="M6268" s="4">
        <v>0.52769999999999995</v>
      </c>
      <c r="N6268" s="4">
        <v>0.48</v>
      </c>
      <c r="O6268" s="4">
        <v>0.40039999999999998</v>
      </c>
      <c r="P6268" s="4">
        <v>0.50390000000000001</v>
      </c>
    </row>
    <row r="6269" spans="1:16" x14ac:dyDescent="0.25">
      <c r="A6269" t="s">
        <v>5593</v>
      </c>
      <c r="B6269" s="2">
        <v>0</v>
      </c>
      <c r="E6269" s="4" t="e">
        <v>#N/A</v>
      </c>
      <c r="F6269" s="4">
        <v>0.18</v>
      </c>
      <c r="K6269" s="4">
        <v>0.17</v>
      </c>
      <c r="L6269" s="4">
        <v>0.32090000000000002</v>
      </c>
      <c r="M6269" s="4">
        <v>0.52769999999999995</v>
      </c>
      <c r="N6269" s="4">
        <v>0.48</v>
      </c>
      <c r="O6269" s="4">
        <v>0.40039999999999998</v>
      </c>
      <c r="P6269" s="4">
        <v>0.50390000000000001</v>
      </c>
    </row>
    <row r="6270" spans="1:16" x14ac:dyDescent="0.25">
      <c r="A6270" t="s">
        <v>5594</v>
      </c>
      <c r="B6270" s="2">
        <v>0</v>
      </c>
      <c r="E6270" s="4" t="e">
        <v>#N/A</v>
      </c>
      <c r="F6270" s="4">
        <v>0.18</v>
      </c>
      <c r="K6270" s="4">
        <v>0.17</v>
      </c>
      <c r="L6270" s="4">
        <v>0.32090000000000002</v>
      </c>
      <c r="M6270" s="4">
        <v>0.52769999999999995</v>
      </c>
      <c r="N6270" s="4">
        <v>0.48</v>
      </c>
      <c r="O6270" s="4">
        <v>0.40039999999999998</v>
      </c>
      <c r="P6270" s="4">
        <v>0.50390000000000001</v>
      </c>
    </row>
    <row r="6271" spans="1:16" x14ac:dyDescent="0.25">
      <c r="A6271" t="s">
        <v>5595</v>
      </c>
      <c r="B6271" s="2">
        <v>0</v>
      </c>
      <c r="E6271" s="4" t="e">
        <v>#N/A</v>
      </c>
      <c r="F6271" s="4">
        <v>0.18</v>
      </c>
      <c r="K6271" s="4">
        <v>0.17</v>
      </c>
      <c r="L6271" s="4">
        <v>0.32090000000000002</v>
      </c>
      <c r="M6271" s="4">
        <v>0.52769999999999995</v>
      </c>
      <c r="N6271" s="4">
        <v>0.48</v>
      </c>
      <c r="O6271" s="4">
        <v>0.40039999999999998</v>
      </c>
      <c r="P6271" s="4">
        <v>0.50390000000000001</v>
      </c>
    </row>
    <row r="6272" spans="1:16" x14ac:dyDescent="0.25">
      <c r="A6272" t="s">
        <v>5596</v>
      </c>
      <c r="B6272" s="2">
        <v>0</v>
      </c>
      <c r="E6272" s="4" t="e">
        <v>#N/A</v>
      </c>
      <c r="F6272" s="4">
        <v>0.18</v>
      </c>
      <c r="K6272" s="4">
        <v>0.17</v>
      </c>
      <c r="L6272" s="4">
        <v>0.32090000000000002</v>
      </c>
      <c r="M6272" s="4">
        <v>0.52769999999999995</v>
      </c>
      <c r="N6272" s="4">
        <v>0.48</v>
      </c>
      <c r="O6272" s="4">
        <v>0.40039999999999998</v>
      </c>
      <c r="P6272" s="4">
        <v>0.50390000000000001</v>
      </c>
    </row>
    <row r="6273" spans="1:16" x14ac:dyDescent="0.25">
      <c r="A6273" t="s">
        <v>5597</v>
      </c>
      <c r="B6273" s="2">
        <v>0.6</v>
      </c>
      <c r="E6273" s="4" t="e">
        <v>#N/A</v>
      </c>
      <c r="F6273" s="4">
        <v>0.18</v>
      </c>
      <c r="K6273" s="4">
        <v>0.17</v>
      </c>
      <c r="L6273" s="4">
        <v>0.32090000000000002</v>
      </c>
      <c r="M6273" s="4">
        <v>0.52769999999999995</v>
      </c>
      <c r="N6273" s="4">
        <v>0.48</v>
      </c>
      <c r="O6273" s="4">
        <v>0.40039999999999998</v>
      </c>
      <c r="P6273" s="4">
        <v>0.50390000000000001</v>
      </c>
    </row>
    <row r="6274" spans="1:16" x14ac:dyDescent="0.25">
      <c r="A6274" t="s">
        <v>5598</v>
      </c>
      <c r="B6274" s="2">
        <v>0.1</v>
      </c>
      <c r="E6274" s="4" t="e">
        <v>#N/A</v>
      </c>
      <c r="F6274" s="4">
        <v>0.18</v>
      </c>
      <c r="K6274" s="4">
        <v>0.17</v>
      </c>
      <c r="L6274" s="4">
        <v>0.32090000000000002</v>
      </c>
      <c r="M6274" s="4">
        <v>0.52769999999999995</v>
      </c>
      <c r="N6274" s="4">
        <v>0.48</v>
      </c>
      <c r="O6274" s="4">
        <v>0.40039999999999998</v>
      </c>
      <c r="P6274" s="4">
        <v>0.50390000000000001</v>
      </c>
    </row>
    <row r="6275" spans="1:16" x14ac:dyDescent="0.25">
      <c r="A6275" t="s">
        <v>5599</v>
      </c>
      <c r="B6275" s="2">
        <v>0.1</v>
      </c>
      <c r="E6275" s="4" t="e">
        <v>#N/A</v>
      </c>
      <c r="F6275" s="4">
        <v>0.18</v>
      </c>
      <c r="K6275" s="4">
        <v>0.17</v>
      </c>
      <c r="L6275" s="4">
        <v>0.32090000000000002</v>
      </c>
      <c r="M6275" s="4">
        <v>0.52769999999999995</v>
      </c>
      <c r="N6275" s="4">
        <v>0.48</v>
      </c>
      <c r="O6275" s="4">
        <v>0.40039999999999998</v>
      </c>
      <c r="P6275" s="4">
        <v>0.50390000000000001</v>
      </c>
    </row>
    <row r="6276" spans="1:16" x14ac:dyDescent="0.25">
      <c r="A6276" t="s">
        <v>5600</v>
      </c>
      <c r="B6276" s="2">
        <v>0.6</v>
      </c>
      <c r="E6276" s="4" t="e">
        <v>#N/A</v>
      </c>
      <c r="F6276" s="4">
        <v>0.18</v>
      </c>
      <c r="K6276" s="4">
        <v>0.17</v>
      </c>
      <c r="L6276" s="4">
        <v>0.32090000000000002</v>
      </c>
      <c r="M6276" s="4">
        <v>0.52769999999999995</v>
      </c>
      <c r="N6276" s="4">
        <v>0.48</v>
      </c>
      <c r="O6276" s="4">
        <v>0.40039999999999998</v>
      </c>
      <c r="P6276" s="4">
        <v>0.50390000000000001</v>
      </c>
    </row>
    <row r="6277" spans="1:16" x14ac:dyDescent="0.25">
      <c r="A6277" t="s">
        <v>5601</v>
      </c>
      <c r="B6277" s="2">
        <v>0.1</v>
      </c>
      <c r="E6277" s="4" t="e">
        <v>#N/A</v>
      </c>
      <c r="F6277" s="4">
        <v>0.18</v>
      </c>
      <c r="K6277" s="4">
        <v>0.17</v>
      </c>
      <c r="L6277" s="4">
        <v>0.32090000000000002</v>
      </c>
      <c r="M6277" s="4">
        <v>0.52769999999999995</v>
      </c>
      <c r="N6277" s="4">
        <v>0.48</v>
      </c>
      <c r="O6277" s="4">
        <v>0.40039999999999998</v>
      </c>
      <c r="P6277" s="4">
        <v>0.50390000000000001</v>
      </c>
    </row>
    <row r="6278" spans="1:16" x14ac:dyDescent="0.25">
      <c r="A6278" t="s">
        <v>5602</v>
      </c>
      <c r="B6278" s="2">
        <v>0.1</v>
      </c>
      <c r="E6278" s="4" t="e">
        <v>#N/A</v>
      </c>
      <c r="F6278" s="4">
        <v>0.18</v>
      </c>
      <c r="K6278" s="4">
        <v>0.17</v>
      </c>
      <c r="L6278" s="4">
        <v>0.32090000000000002</v>
      </c>
      <c r="M6278" s="4">
        <v>0.52769999999999995</v>
      </c>
      <c r="N6278" s="4">
        <v>0.48</v>
      </c>
      <c r="O6278" s="4">
        <v>0.40039999999999998</v>
      </c>
      <c r="P6278" s="4">
        <v>0.50390000000000001</v>
      </c>
    </row>
    <row r="6279" spans="1:16" x14ac:dyDescent="0.25">
      <c r="A6279" t="s">
        <v>5603</v>
      </c>
      <c r="B6279" s="2">
        <v>0.6</v>
      </c>
      <c r="E6279" s="4" t="e">
        <v>#N/A</v>
      </c>
      <c r="F6279" s="4">
        <v>0.18</v>
      </c>
      <c r="K6279" s="4">
        <v>0.17</v>
      </c>
      <c r="L6279" s="4">
        <v>0.32090000000000002</v>
      </c>
      <c r="M6279" s="4">
        <v>0.52769999999999995</v>
      </c>
      <c r="N6279" s="4">
        <v>0.48</v>
      </c>
      <c r="O6279" s="4">
        <v>0.40039999999999998</v>
      </c>
      <c r="P6279" s="4">
        <v>0.50390000000000001</v>
      </c>
    </row>
    <row r="6280" spans="1:16" x14ac:dyDescent="0.25">
      <c r="A6280" t="s">
        <v>5604</v>
      </c>
      <c r="B6280" s="2">
        <v>0.1</v>
      </c>
      <c r="E6280" s="4" t="e">
        <v>#N/A</v>
      </c>
      <c r="F6280" s="4">
        <v>0.18</v>
      </c>
      <c r="K6280" s="4">
        <v>0.17</v>
      </c>
      <c r="L6280" s="4">
        <v>0.32090000000000002</v>
      </c>
      <c r="M6280" s="4">
        <v>0.52769999999999995</v>
      </c>
      <c r="N6280" s="4">
        <v>0.48</v>
      </c>
      <c r="O6280" s="4">
        <v>0.40039999999999998</v>
      </c>
      <c r="P6280" s="4">
        <v>0.50390000000000001</v>
      </c>
    </row>
    <row r="6281" spans="1:16" x14ac:dyDescent="0.25">
      <c r="A6281" t="s">
        <v>5605</v>
      </c>
      <c r="B6281" s="2">
        <v>0.4</v>
      </c>
      <c r="E6281" s="4" t="e">
        <v>#N/A</v>
      </c>
      <c r="F6281" s="4">
        <v>0.18</v>
      </c>
      <c r="K6281" s="4">
        <v>0.17</v>
      </c>
      <c r="L6281" s="4">
        <v>0.32090000000000002</v>
      </c>
      <c r="M6281" s="4">
        <v>0.52769999999999995</v>
      </c>
      <c r="N6281" s="4">
        <v>0.48</v>
      </c>
      <c r="O6281" s="4">
        <v>0.40039999999999998</v>
      </c>
      <c r="P6281" s="4">
        <v>0.50390000000000001</v>
      </c>
    </row>
    <row r="6282" spans="1:16" x14ac:dyDescent="0.25">
      <c r="A6282" t="s">
        <v>5606</v>
      </c>
      <c r="B6282" s="2">
        <v>0.4</v>
      </c>
      <c r="E6282" s="4" t="e">
        <v>#N/A</v>
      </c>
      <c r="F6282" s="4">
        <v>0.25</v>
      </c>
      <c r="K6282" s="4">
        <v>0.17</v>
      </c>
      <c r="L6282" s="4">
        <v>0.32090000000000002</v>
      </c>
      <c r="M6282" s="4">
        <v>0.52769999999999995</v>
      </c>
      <c r="N6282" s="4">
        <v>0.48</v>
      </c>
      <c r="O6282" s="4">
        <v>0.40039999999999998</v>
      </c>
      <c r="P6282" s="4">
        <v>0.50390000000000001</v>
      </c>
    </row>
    <row r="6283" spans="1:16" x14ac:dyDescent="0.25">
      <c r="A6283" t="s">
        <v>5607</v>
      </c>
      <c r="B6283" s="2">
        <v>0.1</v>
      </c>
      <c r="E6283" s="4" t="e">
        <v>#N/A</v>
      </c>
      <c r="F6283" s="4">
        <v>0.18</v>
      </c>
      <c r="K6283" s="4">
        <v>0.17</v>
      </c>
      <c r="L6283" s="4">
        <v>0.32090000000000002</v>
      </c>
      <c r="M6283" s="4">
        <v>0.52769999999999995</v>
      </c>
      <c r="N6283" s="4">
        <v>0.48</v>
      </c>
      <c r="O6283" s="4">
        <v>0.40039999999999998</v>
      </c>
      <c r="P6283" s="4">
        <v>0.50390000000000001</v>
      </c>
    </row>
    <row r="6284" spans="1:16" x14ac:dyDescent="0.25">
      <c r="A6284" t="s">
        <v>5608</v>
      </c>
      <c r="B6284" s="2">
        <v>0.4</v>
      </c>
      <c r="E6284" s="4" t="e">
        <v>#N/A</v>
      </c>
      <c r="F6284" s="4">
        <v>0.25</v>
      </c>
      <c r="K6284" s="4">
        <v>0.17</v>
      </c>
      <c r="L6284" s="4">
        <v>0.32090000000000002</v>
      </c>
      <c r="M6284" s="4">
        <v>0.52769999999999995</v>
      </c>
      <c r="N6284" s="4">
        <v>0.48</v>
      </c>
      <c r="O6284" s="4">
        <v>0.40039999999999998</v>
      </c>
      <c r="P6284" s="4">
        <v>0.50390000000000001</v>
      </c>
    </row>
    <row r="6285" spans="1:16" x14ac:dyDescent="0.25">
      <c r="A6285" t="s">
        <v>5609</v>
      </c>
      <c r="B6285" s="2">
        <v>0.1</v>
      </c>
      <c r="E6285" s="4" t="e">
        <v>#N/A</v>
      </c>
      <c r="F6285" s="4">
        <v>0.18</v>
      </c>
      <c r="K6285" s="4">
        <v>0.17</v>
      </c>
      <c r="L6285" s="4">
        <v>0.32090000000000002</v>
      </c>
      <c r="M6285" s="4">
        <v>0.52769999999999995</v>
      </c>
      <c r="N6285" s="4">
        <v>0.48</v>
      </c>
      <c r="O6285" s="4">
        <v>0.40039999999999998</v>
      </c>
      <c r="P6285" s="4">
        <v>0.50390000000000001</v>
      </c>
    </row>
    <row r="6286" spans="1:16" x14ac:dyDescent="0.25">
      <c r="A6286" t="s">
        <v>5610</v>
      </c>
      <c r="B6286" s="2">
        <v>0.1</v>
      </c>
      <c r="E6286" s="4" t="e">
        <v>#N/A</v>
      </c>
      <c r="F6286" s="4">
        <v>0.18</v>
      </c>
      <c r="K6286" s="4">
        <v>0.17</v>
      </c>
      <c r="L6286" s="4">
        <v>0.32090000000000002</v>
      </c>
      <c r="M6286" s="4">
        <v>0.52769999999999995</v>
      </c>
      <c r="N6286" s="4">
        <v>0.48</v>
      </c>
      <c r="O6286" s="4">
        <v>0.40039999999999998</v>
      </c>
      <c r="P6286" s="4">
        <v>0.50390000000000001</v>
      </c>
    </row>
    <row r="6287" spans="1:16" x14ac:dyDescent="0.25">
      <c r="A6287" t="s">
        <v>5611</v>
      </c>
      <c r="B6287" s="2">
        <v>0</v>
      </c>
      <c r="E6287" s="4" t="e">
        <v>#N/A</v>
      </c>
      <c r="F6287" s="4">
        <v>0.18</v>
      </c>
      <c r="K6287" s="4">
        <v>0.17</v>
      </c>
      <c r="L6287" s="4">
        <v>0.32090000000000002</v>
      </c>
      <c r="M6287" s="4">
        <v>0.52769999999999995</v>
      </c>
      <c r="N6287" s="4">
        <v>0.48</v>
      </c>
      <c r="O6287" s="4">
        <v>0.40039999999999998</v>
      </c>
      <c r="P6287" s="4">
        <v>0.50390000000000001</v>
      </c>
    </row>
    <row r="6288" spans="1:16" x14ac:dyDescent="0.25">
      <c r="A6288" t="s">
        <v>5612</v>
      </c>
      <c r="B6288" s="2">
        <v>0</v>
      </c>
      <c r="E6288" s="4" t="e">
        <v>#N/A</v>
      </c>
      <c r="F6288" s="4">
        <v>0.18</v>
      </c>
      <c r="K6288" s="4">
        <v>0.17</v>
      </c>
      <c r="L6288" s="4">
        <v>0.32090000000000002</v>
      </c>
      <c r="M6288" s="4">
        <v>0.52769999999999995</v>
      </c>
      <c r="N6288" s="4">
        <v>0.48</v>
      </c>
      <c r="O6288" s="4">
        <v>0.40039999999999998</v>
      </c>
      <c r="P6288" s="4">
        <v>0.50390000000000001</v>
      </c>
    </row>
    <row r="6289" spans="1:16" x14ac:dyDescent="0.25">
      <c r="A6289" t="s">
        <v>5613</v>
      </c>
      <c r="B6289" s="2">
        <v>0</v>
      </c>
      <c r="E6289" s="4" t="e">
        <v>#N/A</v>
      </c>
      <c r="F6289" s="4">
        <v>0.18</v>
      </c>
      <c r="K6289" s="4">
        <v>0.17</v>
      </c>
      <c r="L6289" s="4">
        <v>0.32090000000000002</v>
      </c>
      <c r="M6289" s="4">
        <v>0.52769999999999995</v>
      </c>
      <c r="N6289" s="4">
        <v>0.48</v>
      </c>
      <c r="O6289" s="4">
        <v>0.40039999999999998</v>
      </c>
      <c r="P6289" s="4">
        <v>0.50390000000000001</v>
      </c>
    </row>
    <row r="6290" spans="1:16" x14ac:dyDescent="0.25">
      <c r="A6290" t="s">
        <v>5614</v>
      </c>
      <c r="B6290" s="2">
        <v>0</v>
      </c>
      <c r="E6290" s="4" t="e">
        <v>#N/A</v>
      </c>
      <c r="F6290" s="4">
        <v>0.18</v>
      </c>
      <c r="K6290" s="4">
        <v>0.17</v>
      </c>
      <c r="L6290" s="4">
        <v>0.32090000000000002</v>
      </c>
      <c r="M6290" s="4">
        <v>0.52769999999999995</v>
      </c>
      <c r="N6290" s="4">
        <v>0.48</v>
      </c>
      <c r="O6290" s="4">
        <v>0.40039999999999998</v>
      </c>
      <c r="P6290" s="4">
        <v>0.50390000000000001</v>
      </c>
    </row>
    <row r="6291" spans="1:16" x14ac:dyDescent="0.25">
      <c r="A6291" t="s">
        <v>5615</v>
      </c>
      <c r="B6291" s="2">
        <v>0</v>
      </c>
      <c r="E6291" s="4" t="e">
        <v>#N/A</v>
      </c>
      <c r="F6291" s="4">
        <v>0.18</v>
      </c>
      <c r="K6291" s="4">
        <v>0.17</v>
      </c>
      <c r="L6291" s="4">
        <v>0.32090000000000002</v>
      </c>
      <c r="M6291" s="4">
        <v>0.52769999999999995</v>
      </c>
      <c r="N6291" s="4">
        <v>0.48</v>
      </c>
      <c r="O6291" s="4">
        <v>0.40039999999999998</v>
      </c>
      <c r="P6291" s="4">
        <v>0.50390000000000001</v>
      </c>
    </row>
    <row r="6292" spans="1:16" x14ac:dyDescent="0.25">
      <c r="A6292" t="s">
        <v>14</v>
      </c>
      <c r="B6292" s="2">
        <v>0</v>
      </c>
      <c r="C6292" t="s">
        <v>14</v>
      </c>
      <c r="E6292" s="4" t="e">
        <v>#N/A</v>
      </c>
      <c r="F6292" s="4">
        <v>0.18</v>
      </c>
      <c r="K6292" s="4">
        <v>0.17</v>
      </c>
      <c r="L6292" s="4">
        <v>0.32090000000000002</v>
      </c>
      <c r="M6292" s="4">
        <v>0.52769999999999995</v>
      </c>
      <c r="N6292" s="4">
        <v>0.48</v>
      </c>
      <c r="O6292" s="4">
        <v>0.40039999999999998</v>
      </c>
      <c r="P6292" s="4">
        <v>0.50390000000000001</v>
      </c>
    </row>
    <row r="6293" spans="1:16" x14ac:dyDescent="0.25">
      <c r="A6293" t="s">
        <v>5616</v>
      </c>
      <c r="B6293" s="2">
        <v>0</v>
      </c>
      <c r="E6293" s="4" t="e">
        <v>#N/A</v>
      </c>
      <c r="F6293" s="4">
        <v>0.18</v>
      </c>
      <c r="K6293" s="4">
        <v>0.17</v>
      </c>
      <c r="L6293" s="4">
        <v>0.32090000000000002</v>
      </c>
      <c r="M6293" s="4">
        <v>0.52769999999999995</v>
      </c>
      <c r="N6293" s="4">
        <v>0.48</v>
      </c>
      <c r="O6293" s="4">
        <v>0.40039999999999998</v>
      </c>
      <c r="P6293" s="4">
        <v>0.50390000000000001</v>
      </c>
    </row>
    <row r="6294" spans="1:16" x14ac:dyDescent="0.25">
      <c r="A6294" t="s">
        <v>5617</v>
      </c>
      <c r="B6294" s="2">
        <v>0</v>
      </c>
      <c r="E6294" s="4" t="e">
        <v>#N/A</v>
      </c>
      <c r="F6294" s="4">
        <v>0.18</v>
      </c>
      <c r="K6294" s="4">
        <v>0.17</v>
      </c>
      <c r="L6294" s="4">
        <v>0.32090000000000002</v>
      </c>
      <c r="M6294" s="4">
        <v>0.52769999999999995</v>
      </c>
      <c r="N6294" s="4">
        <v>0.48</v>
      </c>
      <c r="O6294" s="4">
        <v>0.40039999999999998</v>
      </c>
      <c r="P6294" s="4">
        <v>0.50390000000000001</v>
      </c>
    </row>
    <row r="6295" spans="1:16" x14ac:dyDescent="0.25">
      <c r="A6295" t="s">
        <v>5618</v>
      </c>
      <c r="B6295" s="2">
        <v>0</v>
      </c>
      <c r="E6295" s="4" t="e">
        <v>#N/A</v>
      </c>
      <c r="F6295" s="4">
        <v>0.18</v>
      </c>
      <c r="K6295" s="4">
        <v>0.17</v>
      </c>
      <c r="L6295" s="4">
        <v>0.32090000000000002</v>
      </c>
      <c r="M6295" s="4">
        <v>0.52769999999999995</v>
      </c>
      <c r="N6295" s="4">
        <v>0.48</v>
      </c>
      <c r="O6295" s="4">
        <v>0.40039999999999998</v>
      </c>
      <c r="P6295" s="4">
        <v>0.50390000000000001</v>
      </c>
    </row>
    <row r="6296" spans="1:16" x14ac:dyDescent="0.25">
      <c r="A6296" t="s">
        <v>5619</v>
      </c>
      <c r="B6296" s="2">
        <v>0</v>
      </c>
      <c r="E6296" s="4" t="e">
        <v>#N/A</v>
      </c>
      <c r="F6296" s="4">
        <v>0.18</v>
      </c>
      <c r="K6296" s="4">
        <v>0.17</v>
      </c>
      <c r="L6296" s="4">
        <v>0.32090000000000002</v>
      </c>
      <c r="M6296" s="4">
        <v>0.52769999999999995</v>
      </c>
      <c r="N6296" s="4">
        <v>0.48</v>
      </c>
      <c r="O6296" s="4">
        <v>0.40039999999999998</v>
      </c>
      <c r="P6296" s="4">
        <v>0.50390000000000001</v>
      </c>
    </row>
    <row r="6297" spans="1:16" x14ac:dyDescent="0.25">
      <c r="A6297" t="s">
        <v>5620</v>
      </c>
      <c r="B6297" s="2">
        <v>0</v>
      </c>
      <c r="E6297" s="4" t="e">
        <v>#N/A</v>
      </c>
      <c r="F6297" s="4">
        <v>0.18</v>
      </c>
      <c r="K6297" s="4">
        <v>0.17</v>
      </c>
      <c r="L6297" s="4">
        <v>0.32090000000000002</v>
      </c>
      <c r="M6297" s="4">
        <v>0.52769999999999995</v>
      </c>
      <c r="N6297" s="4">
        <v>0.48</v>
      </c>
      <c r="O6297" s="4">
        <v>0.40039999999999998</v>
      </c>
      <c r="P6297" s="4">
        <v>0.50390000000000001</v>
      </c>
    </row>
    <row r="6298" spans="1:16" x14ac:dyDescent="0.25">
      <c r="A6298" t="s">
        <v>5621</v>
      </c>
      <c r="B6298" s="2">
        <v>0</v>
      </c>
      <c r="E6298" s="4" t="e">
        <v>#N/A</v>
      </c>
      <c r="F6298" s="4">
        <v>0.18</v>
      </c>
      <c r="K6298" s="4">
        <v>0.17</v>
      </c>
      <c r="L6298" s="4">
        <v>0.32090000000000002</v>
      </c>
      <c r="M6298" s="4">
        <v>0.52769999999999995</v>
      </c>
      <c r="N6298" s="4">
        <v>0.48</v>
      </c>
      <c r="O6298" s="4">
        <v>0.40039999999999998</v>
      </c>
      <c r="P6298" s="4">
        <v>0.50390000000000001</v>
      </c>
    </row>
    <row r="6299" spans="1:16" x14ac:dyDescent="0.25">
      <c r="A6299" t="s">
        <v>5622</v>
      </c>
      <c r="B6299" s="2">
        <v>0</v>
      </c>
      <c r="E6299" s="4" t="e">
        <v>#N/A</v>
      </c>
      <c r="F6299" s="4">
        <v>0.18</v>
      </c>
      <c r="K6299" s="4">
        <v>0.17</v>
      </c>
      <c r="L6299" s="4">
        <v>0.32090000000000002</v>
      </c>
      <c r="M6299" s="4">
        <v>0.52769999999999995</v>
      </c>
      <c r="N6299" s="4">
        <v>0.48</v>
      </c>
      <c r="O6299" s="4">
        <v>0.40039999999999998</v>
      </c>
      <c r="P6299" s="4">
        <v>0.50390000000000001</v>
      </c>
    </row>
    <row r="6300" spans="1:16" x14ac:dyDescent="0.25">
      <c r="A6300" t="s">
        <v>5623</v>
      </c>
      <c r="B6300" s="2">
        <v>0</v>
      </c>
      <c r="E6300" s="4" t="e">
        <v>#N/A</v>
      </c>
      <c r="F6300" s="4">
        <v>0.18</v>
      </c>
      <c r="K6300" s="4">
        <v>0.17</v>
      </c>
      <c r="L6300" s="4">
        <v>0.32090000000000002</v>
      </c>
      <c r="M6300" s="4">
        <v>0.52769999999999995</v>
      </c>
      <c r="N6300" s="4">
        <v>0.48</v>
      </c>
      <c r="O6300" s="4">
        <v>0.40039999999999998</v>
      </c>
      <c r="P6300" s="4">
        <v>0.50390000000000001</v>
      </c>
    </row>
    <row r="6301" spans="1:16" x14ac:dyDescent="0.25">
      <c r="A6301" t="s">
        <v>5624</v>
      </c>
      <c r="B6301" s="2">
        <v>0</v>
      </c>
      <c r="E6301" s="4" t="e">
        <v>#N/A</v>
      </c>
      <c r="F6301" s="4">
        <v>0.18</v>
      </c>
      <c r="K6301" s="4">
        <v>0.17</v>
      </c>
      <c r="L6301" s="4">
        <v>0.32090000000000002</v>
      </c>
      <c r="M6301" s="4">
        <v>0.52769999999999995</v>
      </c>
      <c r="N6301" s="4">
        <v>0.48</v>
      </c>
      <c r="O6301" s="4">
        <v>0.40039999999999998</v>
      </c>
      <c r="P6301" s="4">
        <v>0.50390000000000001</v>
      </c>
    </row>
    <row r="6302" spans="1:16" x14ac:dyDescent="0.25">
      <c r="A6302" t="s">
        <v>5625</v>
      </c>
      <c r="B6302" s="2">
        <v>0</v>
      </c>
      <c r="E6302" s="4" t="e">
        <v>#N/A</v>
      </c>
      <c r="F6302" s="4">
        <v>0.18</v>
      </c>
      <c r="K6302" s="4">
        <v>0.17</v>
      </c>
      <c r="L6302" s="4">
        <v>0.32090000000000002</v>
      </c>
      <c r="M6302" s="4">
        <v>0.52769999999999995</v>
      </c>
      <c r="N6302" s="4">
        <v>0.48</v>
      </c>
      <c r="O6302" s="4">
        <v>0.40039999999999998</v>
      </c>
      <c r="P6302" s="4">
        <v>0.50390000000000001</v>
      </c>
    </row>
    <row r="6303" spans="1:16" x14ac:dyDescent="0.25">
      <c r="A6303" t="s">
        <v>5626</v>
      </c>
      <c r="B6303" s="2">
        <v>0</v>
      </c>
      <c r="E6303" s="4" t="e">
        <v>#N/A</v>
      </c>
      <c r="F6303" s="4">
        <v>0.18</v>
      </c>
      <c r="K6303" s="4">
        <v>0.17</v>
      </c>
      <c r="L6303" s="4">
        <v>0.32090000000000002</v>
      </c>
      <c r="M6303" s="4">
        <v>0.52769999999999995</v>
      </c>
      <c r="N6303" s="4">
        <v>0.48</v>
      </c>
      <c r="O6303" s="4">
        <v>0.40039999999999998</v>
      </c>
      <c r="P6303" s="4">
        <v>0.50390000000000001</v>
      </c>
    </row>
    <row r="6304" spans="1:16" x14ac:dyDescent="0.25">
      <c r="A6304" t="s">
        <v>5627</v>
      </c>
      <c r="B6304" s="2">
        <v>0</v>
      </c>
      <c r="E6304" s="4" t="e">
        <v>#N/A</v>
      </c>
      <c r="F6304" s="4">
        <v>0.18</v>
      </c>
      <c r="K6304" s="4">
        <v>0.17</v>
      </c>
      <c r="L6304" s="4">
        <v>0.32090000000000002</v>
      </c>
      <c r="M6304" s="4">
        <v>0.52769999999999995</v>
      </c>
      <c r="N6304" s="4">
        <v>0.48</v>
      </c>
      <c r="O6304" s="4">
        <v>0.40039999999999998</v>
      </c>
      <c r="P6304" s="4">
        <v>0.50390000000000001</v>
      </c>
    </row>
    <row r="6305" spans="1:16" x14ac:dyDescent="0.25">
      <c r="A6305" t="s">
        <v>5628</v>
      </c>
      <c r="B6305" s="2">
        <v>0</v>
      </c>
      <c r="E6305" s="4" t="e">
        <v>#N/A</v>
      </c>
      <c r="F6305" s="4">
        <v>0.18</v>
      </c>
      <c r="K6305" s="4">
        <v>0.17</v>
      </c>
      <c r="L6305" s="4">
        <v>0.32090000000000002</v>
      </c>
      <c r="M6305" s="4">
        <v>0.52769999999999995</v>
      </c>
      <c r="N6305" s="4">
        <v>0.48</v>
      </c>
      <c r="O6305" s="4">
        <v>0.40039999999999998</v>
      </c>
      <c r="P6305" s="4">
        <v>0.50390000000000001</v>
      </c>
    </row>
    <row r="6306" spans="1:16" x14ac:dyDescent="0.25">
      <c r="A6306" t="s">
        <v>5629</v>
      </c>
      <c r="B6306" s="2">
        <v>0</v>
      </c>
      <c r="E6306" s="4" t="e">
        <v>#N/A</v>
      </c>
      <c r="F6306" s="4">
        <v>0.18</v>
      </c>
      <c r="K6306" s="4">
        <v>0.17</v>
      </c>
      <c r="L6306" s="4">
        <v>0.32090000000000002</v>
      </c>
      <c r="M6306" s="4">
        <v>0.52769999999999995</v>
      </c>
      <c r="N6306" s="4">
        <v>0.48</v>
      </c>
      <c r="O6306" s="4">
        <v>0.40039999999999998</v>
      </c>
      <c r="P6306" s="4">
        <v>0.50390000000000001</v>
      </c>
    </row>
    <row r="6307" spans="1:16" x14ac:dyDescent="0.25">
      <c r="A6307" t="s">
        <v>5630</v>
      </c>
      <c r="B6307" s="2">
        <v>0</v>
      </c>
      <c r="E6307" s="4" t="e">
        <v>#N/A</v>
      </c>
      <c r="F6307" s="4">
        <v>0.18</v>
      </c>
      <c r="K6307" s="4">
        <v>0.17</v>
      </c>
      <c r="L6307" s="4">
        <v>0.32090000000000002</v>
      </c>
      <c r="M6307" s="4">
        <v>0.52769999999999995</v>
      </c>
      <c r="N6307" s="4">
        <v>0.48</v>
      </c>
      <c r="O6307" s="4">
        <v>0.40039999999999998</v>
      </c>
      <c r="P6307" s="4">
        <v>0.50390000000000001</v>
      </c>
    </row>
    <row r="6308" spans="1:16" x14ac:dyDescent="0.25">
      <c r="A6308" t="s">
        <v>5631</v>
      </c>
      <c r="B6308" s="2">
        <v>0</v>
      </c>
      <c r="E6308" s="4" t="e">
        <v>#N/A</v>
      </c>
      <c r="F6308" s="4">
        <v>0.18</v>
      </c>
      <c r="K6308" s="4">
        <v>0.17</v>
      </c>
      <c r="L6308" s="4">
        <v>0.32090000000000002</v>
      </c>
      <c r="M6308" s="4">
        <v>0.52769999999999995</v>
      </c>
      <c r="N6308" s="4">
        <v>0.48</v>
      </c>
      <c r="O6308" s="4">
        <v>0.40039999999999998</v>
      </c>
      <c r="P6308" s="4">
        <v>0.50390000000000001</v>
      </c>
    </row>
    <row r="6309" spans="1:16" x14ac:dyDescent="0.25">
      <c r="A6309" t="s">
        <v>5632</v>
      </c>
      <c r="B6309" s="2">
        <v>0</v>
      </c>
      <c r="E6309" s="4" t="e">
        <v>#N/A</v>
      </c>
      <c r="F6309" s="4">
        <v>0.18</v>
      </c>
      <c r="K6309" s="4">
        <v>0.17</v>
      </c>
      <c r="L6309" s="4">
        <v>0.32090000000000002</v>
      </c>
      <c r="M6309" s="4">
        <v>0.52769999999999995</v>
      </c>
      <c r="N6309" s="4">
        <v>0.48</v>
      </c>
      <c r="O6309" s="4">
        <v>0.40039999999999998</v>
      </c>
      <c r="P6309" s="4">
        <v>0.50390000000000001</v>
      </c>
    </row>
    <row r="6310" spans="1:16" x14ac:dyDescent="0.25">
      <c r="A6310" t="s">
        <v>5633</v>
      </c>
      <c r="B6310" s="2">
        <v>0</v>
      </c>
      <c r="E6310" s="4" t="e">
        <v>#N/A</v>
      </c>
      <c r="F6310" s="4">
        <v>0.18</v>
      </c>
      <c r="K6310" s="4">
        <v>0.17</v>
      </c>
      <c r="L6310" s="4">
        <v>0.32090000000000002</v>
      </c>
      <c r="M6310" s="4">
        <v>0.52769999999999995</v>
      </c>
      <c r="N6310" s="4">
        <v>0.48</v>
      </c>
      <c r="O6310" s="4">
        <v>0.40039999999999998</v>
      </c>
      <c r="P6310" s="4">
        <v>0.50390000000000001</v>
      </c>
    </row>
    <row r="6311" spans="1:16" x14ac:dyDescent="0.25">
      <c r="A6311" t="s">
        <v>5634</v>
      </c>
      <c r="B6311" s="2">
        <v>0</v>
      </c>
      <c r="E6311" s="4" t="e">
        <v>#N/A</v>
      </c>
      <c r="F6311" s="4">
        <v>0.18</v>
      </c>
      <c r="K6311" s="4">
        <v>0.17</v>
      </c>
      <c r="L6311" s="4">
        <v>0.32090000000000002</v>
      </c>
      <c r="M6311" s="4">
        <v>0.52769999999999995</v>
      </c>
      <c r="N6311" s="4">
        <v>0.48</v>
      </c>
      <c r="O6311" s="4">
        <v>0.40039999999999998</v>
      </c>
      <c r="P6311" s="4">
        <v>0.50390000000000001</v>
      </c>
    </row>
    <row r="6312" spans="1:16" x14ac:dyDescent="0.25">
      <c r="A6312" t="s">
        <v>5635</v>
      </c>
      <c r="B6312" s="2">
        <v>0</v>
      </c>
      <c r="E6312" s="4" t="e">
        <v>#N/A</v>
      </c>
      <c r="F6312" s="4">
        <v>0.18</v>
      </c>
      <c r="K6312" s="4">
        <v>0.17</v>
      </c>
      <c r="L6312" s="4">
        <v>0.32090000000000002</v>
      </c>
      <c r="M6312" s="4">
        <v>0.52769999999999995</v>
      </c>
      <c r="N6312" s="4">
        <v>0.48</v>
      </c>
      <c r="O6312" s="4">
        <v>0.40039999999999998</v>
      </c>
      <c r="P6312" s="4">
        <v>0.50390000000000001</v>
      </c>
    </row>
    <row r="6313" spans="1:16" x14ac:dyDescent="0.25">
      <c r="A6313" t="s">
        <v>5636</v>
      </c>
      <c r="B6313" s="2">
        <v>0</v>
      </c>
      <c r="E6313" s="4" t="e">
        <v>#N/A</v>
      </c>
      <c r="F6313" s="4">
        <v>0.18</v>
      </c>
      <c r="K6313" s="4">
        <v>0.17</v>
      </c>
      <c r="L6313" s="4">
        <v>0.32090000000000002</v>
      </c>
      <c r="M6313" s="4">
        <v>0.52769999999999995</v>
      </c>
      <c r="N6313" s="4">
        <v>0.48</v>
      </c>
      <c r="O6313" s="4">
        <v>0.40039999999999998</v>
      </c>
      <c r="P6313" s="4">
        <v>0.50390000000000001</v>
      </c>
    </row>
    <row r="6314" spans="1:16" x14ac:dyDescent="0.25">
      <c r="A6314" t="s">
        <v>5637</v>
      </c>
      <c r="B6314" s="2">
        <v>0</v>
      </c>
      <c r="E6314" s="4" t="e">
        <v>#N/A</v>
      </c>
      <c r="F6314" s="4">
        <v>0.18</v>
      </c>
      <c r="K6314" s="4">
        <v>0.17</v>
      </c>
      <c r="L6314" s="4">
        <v>0.32090000000000002</v>
      </c>
      <c r="M6314" s="4">
        <v>0.52769999999999995</v>
      </c>
      <c r="N6314" s="4">
        <v>0.48</v>
      </c>
      <c r="O6314" s="4">
        <v>0.40039999999999998</v>
      </c>
      <c r="P6314" s="4">
        <v>0.50390000000000001</v>
      </c>
    </row>
    <row r="6315" spans="1:16" x14ac:dyDescent="0.25">
      <c r="A6315" t="s">
        <v>5638</v>
      </c>
      <c r="B6315" s="2">
        <v>0</v>
      </c>
      <c r="E6315" s="4" t="e">
        <v>#N/A</v>
      </c>
      <c r="F6315" s="4">
        <v>0.18</v>
      </c>
      <c r="K6315" s="4">
        <v>0.17</v>
      </c>
      <c r="L6315" s="4">
        <v>0.32090000000000002</v>
      </c>
      <c r="M6315" s="4">
        <v>0.52769999999999995</v>
      </c>
      <c r="N6315" s="4">
        <v>0.48</v>
      </c>
      <c r="O6315" s="4">
        <v>0.40039999999999998</v>
      </c>
      <c r="P6315" s="4">
        <v>0.50390000000000001</v>
      </c>
    </row>
    <row r="6316" spans="1:16" x14ac:dyDescent="0.25">
      <c r="A6316" t="s">
        <v>5639</v>
      </c>
      <c r="B6316" s="2">
        <v>0</v>
      </c>
      <c r="E6316" s="4" t="e">
        <v>#N/A</v>
      </c>
      <c r="F6316" s="4">
        <v>0.18</v>
      </c>
      <c r="K6316" s="4">
        <v>0.17</v>
      </c>
      <c r="L6316" s="4">
        <v>0.32090000000000002</v>
      </c>
      <c r="M6316" s="4">
        <v>0.52769999999999995</v>
      </c>
      <c r="N6316" s="4">
        <v>0.48</v>
      </c>
      <c r="O6316" s="4">
        <v>0.40039999999999998</v>
      </c>
      <c r="P6316" s="4">
        <v>0.50390000000000001</v>
      </c>
    </row>
    <row r="6317" spans="1:16" x14ac:dyDescent="0.25">
      <c r="A6317" t="s">
        <v>5640</v>
      </c>
      <c r="B6317" s="2">
        <v>0</v>
      </c>
      <c r="E6317" s="4" t="e">
        <v>#N/A</v>
      </c>
      <c r="F6317" s="4">
        <v>0.18</v>
      </c>
      <c r="K6317" s="4">
        <v>0.17</v>
      </c>
      <c r="L6317" s="4">
        <v>0.32090000000000002</v>
      </c>
      <c r="M6317" s="4">
        <v>0.52769999999999995</v>
      </c>
      <c r="N6317" s="4">
        <v>0.48</v>
      </c>
      <c r="O6317" s="4">
        <v>0.40039999999999998</v>
      </c>
      <c r="P6317" s="4">
        <v>0.50390000000000001</v>
      </c>
    </row>
    <row r="6318" spans="1:16" x14ac:dyDescent="0.25">
      <c r="A6318" t="s">
        <v>5641</v>
      </c>
      <c r="B6318" s="2">
        <v>0</v>
      </c>
      <c r="E6318" s="4" t="e">
        <v>#N/A</v>
      </c>
      <c r="F6318" s="4">
        <v>0.18</v>
      </c>
      <c r="K6318" s="4">
        <v>0.17</v>
      </c>
      <c r="L6318" s="4">
        <v>0.32090000000000002</v>
      </c>
      <c r="M6318" s="4">
        <v>0.52769999999999995</v>
      </c>
      <c r="N6318" s="4">
        <v>0.48</v>
      </c>
      <c r="O6318" s="4">
        <v>0.40039999999999998</v>
      </c>
      <c r="P6318" s="4">
        <v>0.50390000000000001</v>
      </c>
    </row>
    <row r="6319" spans="1:16" x14ac:dyDescent="0.25">
      <c r="A6319" t="s">
        <v>5642</v>
      </c>
      <c r="B6319" s="2">
        <v>0</v>
      </c>
      <c r="E6319" s="4" t="e">
        <v>#N/A</v>
      </c>
      <c r="F6319" s="4">
        <v>0.18</v>
      </c>
      <c r="K6319" s="4">
        <v>0.17</v>
      </c>
      <c r="L6319" s="4">
        <v>0.32090000000000002</v>
      </c>
      <c r="M6319" s="4">
        <v>0.52769999999999995</v>
      </c>
      <c r="N6319" s="4">
        <v>0.48</v>
      </c>
      <c r="O6319" s="4">
        <v>0.40039999999999998</v>
      </c>
      <c r="P6319" s="4">
        <v>0.50390000000000001</v>
      </c>
    </row>
    <row r="6320" spans="1:16" x14ac:dyDescent="0.25">
      <c r="A6320" t="s">
        <v>5643</v>
      </c>
      <c r="B6320" s="2">
        <v>0</v>
      </c>
      <c r="E6320" s="4" t="e">
        <v>#N/A</v>
      </c>
      <c r="F6320" s="4">
        <v>0.18</v>
      </c>
      <c r="K6320" s="4">
        <v>0.17</v>
      </c>
      <c r="L6320" s="4">
        <v>0.32090000000000002</v>
      </c>
      <c r="M6320" s="4">
        <v>0.52769999999999995</v>
      </c>
      <c r="N6320" s="4">
        <v>0.48</v>
      </c>
      <c r="O6320" s="4">
        <v>0.40039999999999998</v>
      </c>
      <c r="P6320" s="4">
        <v>0.50390000000000001</v>
      </c>
    </row>
    <row r="6321" spans="1:16" x14ac:dyDescent="0.25">
      <c r="A6321" t="s">
        <v>5644</v>
      </c>
      <c r="B6321" s="2">
        <v>0</v>
      </c>
      <c r="E6321" s="4" t="e">
        <v>#N/A</v>
      </c>
      <c r="F6321" s="4">
        <v>0.18</v>
      </c>
      <c r="K6321" s="4">
        <v>0.17</v>
      </c>
      <c r="L6321" s="4">
        <v>0.32090000000000002</v>
      </c>
      <c r="M6321" s="4">
        <v>0.52769999999999995</v>
      </c>
      <c r="N6321" s="4">
        <v>0.48</v>
      </c>
      <c r="O6321" s="4">
        <v>0.40039999999999998</v>
      </c>
      <c r="P6321" s="4">
        <v>0.50390000000000001</v>
      </c>
    </row>
    <row r="6322" spans="1:16" x14ac:dyDescent="0.25">
      <c r="A6322" t="s">
        <v>5645</v>
      </c>
      <c r="B6322" s="2">
        <v>0</v>
      </c>
      <c r="E6322" s="4" t="e">
        <v>#N/A</v>
      </c>
      <c r="F6322" s="4">
        <v>0.18</v>
      </c>
      <c r="K6322" s="4">
        <v>0.17</v>
      </c>
      <c r="L6322" s="4">
        <v>0.32090000000000002</v>
      </c>
      <c r="M6322" s="4">
        <v>0.52769999999999995</v>
      </c>
      <c r="N6322" s="4">
        <v>0.48</v>
      </c>
      <c r="O6322" s="4">
        <v>0.40039999999999998</v>
      </c>
      <c r="P6322" s="4">
        <v>0.50390000000000001</v>
      </c>
    </row>
    <row r="6323" spans="1:16" x14ac:dyDescent="0.25">
      <c r="A6323" t="s">
        <v>5646</v>
      </c>
      <c r="B6323" s="2">
        <v>0</v>
      </c>
      <c r="E6323" s="4" t="e">
        <v>#N/A</v>
      </c>
      <c r="F6323" s="4">
        <v>0.18</v>
      </c>
      <c r="K6323" s="4">
        <v>0.17</v>
      </c>
      <c r="L6323" s="4">
        <v>0.32090000000000002</v>
      </c>
      <c r="M6323" s="4">
        <v>0.52769999999999995</v>
      </c>
      <c r="N6323" s="4">
        <v>0.48</v>
      </c>
      <c r="O6323" s="4">
        <v>0.40039999999999998</v>
      </c>
      <c r="P6323" s="4">
        <v>0.50390000000000001</v>
      </c>
    </row>
    <row r="6324" spans="1:16" x14ac:dyDescent="0.25">
      <c r="A6324" t="s">
        <v>5647</v>
      </c>
      <c r="B6324" s="2">
        <v>0</v>
      </c>
      <c r="E6324" s="4" t="e">
        <v>#N/A</v>
      </c>
      <c r="F6324" s="4">
        <v>0.18</v>
      </c>
      <c r="K6324" s="4">
        <v>0.17</v>
      </c>
      <c r="L6324" s="4">
        <v>0.32090000000000002</v>
      </c>
      <c r="M6324" s="4">
        <v>0.52769999999999995</v>
      </c>
      <c r="N6324" s="4">
        <v>0.48</v>
      </c>
      <c r="O6324" s="4">
        <v>0.40039999999999998</v>
      </c>
      <c r="P6324" s="4">
        <v>0.50390000000000001</v>
      </c>
    </row>
    <row r="6325" spans="1:16" x14ac:dyDescent="0.25">
      <c r="A6325" t="s">
        <v>5648</v>
      </c>
      <c r="B6325" s="2">
        <v>0</v>
      </c>
      <c r="E6325" s="4" t="e">
        <v>#N/A</v>
      </c>
      <c r="F6325" s="4">
        <v>0.18</v>
      </c>
      <c r="K6325" s="4">
        <v>0.17</v>
      </c>
      <c r="L6325" s="4">
        <v>0.32090000000000002</v>
      </c>
      <c r="M6325" s="4">
        <v>0.52769999999999995</v>
      </c>
      <c r="N6325" s="4">
        <v>0.48</v>
      </c>
      <c r="O6325" s="4">
        <v>0.40039999999999998</v>
      </c>
      <c r="P6325" s="4">
        <v>0.50390000000000001</v>
      </c>
    </row>
    <row r="6326" spans="1:16" x14ac:dyDescent="0.25">
      <c r="A6326" t="s">
        <v>5649</v>
      </c>
      <c r="B6326" s="2">
        <v>0</v>
      </c>
      <c r="E6326" s="4" t="e">
        <v>#N/A</v>
      </c>
      <c r="F6326" s="4">
        <v>0.18</v>
      </c>
      <c r="K6326" s="4">
        <v>0.17</v>
      </c>
      <c r="L6326" s="4">
        <v>0.32090000000000002</v>
      </c>
      <c r="M6326" s="4">
        <v>0.52769999999999995</v>
      </c>
      <c r="N6326" s="4">
        <v>0.48</v>
      </c>
      <c r="O6326" s="4">
        <v>0.40039999999999998</v>
      </c>
      <c r="P6326" s="4">
        <v>0.50390000000000001</v>
      </c>
    </row>
    <row r="6327" spans="1:16" x14ac:dyDescent="0.25">
      <c r="A6327" t="s">
        <v>5650</v>
      </c>
      <c r="B6327" s="2">
        <v>0</v>
      </c>
      <c r="E6327" s="4" t="e">
        <v>#N/A</v>
      </c>
      <c r="F6327" s="4">
        <v>0.18</v>
      </c>
      <c r="K6327" s="4">
        <v>0.17</v>
      </c>
      <c r="L6327" s="4">
        <v>0.32090000000000002</v>
      </c>
      <c r="M6327" s="4">
        <v>0.52769999999999995</v>
      </c>
      <c r="N6327" s="4">
        <v>0.48</v>
      </c>
      <c r="O6327" s="4">
        <v>0.40039999999999998</v>
      </c>
      <c r="P6327" s="4">
        <v>0.50390000000000001</v>
      </c>
    </row>
    <row r="6328" spans="1:16" x14ac:dyDescent="0.25">
      <c r="A6328" t="s">
        <v>5651</v>
      </c>
      <c r="B6328" s="2">
        <v>0</v>
      </c>
      <c r="E6328" s="4" t="e">
        <v>#N/A</v>
      </c>
      <c r="F6328" s="4">
        <v>0.18</v>
      </c>
      <c r="K6328" s="4">
        <v>0.17</v>
      </c>
      <c r="L6328" s="4">
        <v>0.32090000000000002</v>
      </c>
      <c r="M6328" s="4">
        <v>0.52769999999999995</v>
      </c>
      <c r="N6328" s="4">
        <v>0.48</v>
      </c>
      <c r="O6328" s="4">
        <v>0.40039999999999998</v>
      </c>
      <c r="P6328" s="4">
        <v>0.50390000000000001</v>
      </c>
    </row>
    <row r="6329" spans="1:16" x14ac:dyDescent="0.25">
      <c r="A6329" t="s">
        <v>5652</v>
      </c>
      <c r="B6329" s="2">
        <v>0</v>
      </c>
      <c r="E6329" s="4" t="e">
        <v>#N/A</v>
      </c>
      <c r="F6329" s="4">
        <v>0.18</v>
      </c>
      <c r="K6329" s="4">
        <v>0.17</v>
      </c>
      <c r="L6329" s="4">
        <v>0.32090000000000002</v>
      </c>
      <c r="M6329" s="4">
        <v>0.52769999999999995</v>
      </c>
      <c r="N6329" s="4">
        <v>0.48</v>
      </c>
      <c r="O6329" s="4">
        <v>0.40039999999999998</v>
      </c>
      <c r="P6329" s="4">
        <v>0.50390000000000001</v>
      </c>
    </row>
    <row r="6330" spans="1:16" x14ac:dyDescent="0.25">
      <c r="A6330" t="s">
        <v>5653</v>
      </c>
      <c r="B6330" s="2">
        <v>0</v>
      </c>
      <c r="E6330" s="4" t="e">
        <v>#N/A</v>
      </c>
      <c r="F6330" s="4">
        <v>0.18</v>
      </c>
      <c r="K6330" s="4">
        <v>0.17</v>
      </c>
      <c r="L6330" s="4">
        <v>0.32090000000000002</v>
      </c>
      <c r="M6330" s="4">
        <v>0.52769999999999995</v>
      </c>
      <c r="N6330" s="4">
        <v>0.48</v>
      </c>
      <c r="O6330" s="4">
        <v>0.40039999999999998</v>
      </c>
      <c r="P6330" s="4">
        <v>0.50390000000000001</v>
      </c>
    </row>
    <row r="6331" spans="1:16" x14ac:dyDescent="0.25">
      <c r="A6331" t="s">
        <v>5654</v>
      </c>
      <c r="B6331" s="2">
        <v>0</v>
      </c>
      <c r="E6331" s="4" t="e">
        <v>#N/A</v>
      </c>
      <c r="F6331" s="4">
        <v>0.18</v>
      </c>
      <c r="K6331" s="4">
        <v>0.17</v>
      </c>
      <c r="L6331" s="4">
        <v>0.32090000000000002</v>
      </c>
      <c r="M6331" s="4">
        <v>0.52769999999999995</v>
      </c>
      <c r="N6331" s="4">
        <v>0.48</v>
      </c>
      <c r="O6331" s="4">
        <v>0.40039999999999998</v>
      </c>
      <c r="P6331" s="4">
        <v>0.50390000000000001</v>
      </c>
    </row>
    <row r="6332" spans="1:16" x14ac:dyDescent="0.25">
      <c r="A6332" t="s">
        <v>5655</v>
      </c>
      <c r="B6332" s="2">
        <v>0</v>
      </c>
      <c r="E6332" s="4" t="e">
        <v>#N/A</v>
      </c>
      <c r="F6332" s="4">
        <v>0.18</v>
      </c>
      <c r="K6332" s="4">
        <v>0.17</v>
      </c>
      <c r="L6332" s="4">
        <v>0.32090000000000002</v>
      </c>
      <c r="M6332" s="4">
        <v>0.52769999999999995</v>
      </c>
      <c r="N6332" s="4">
        <v>0.48</v>
      </c>
      <c r="O6332" s="4">
        <v>0.40039999999999998</v>
      </c>
      <c r="P6332" s="4">
        <v>0.50390000000000001</v>
      </c>
    </row>
    <row r="6333" spans="1:16" x14ac:dyDescent="0.25">
      <c r="A6333" t="s">
        <v>5656</v>
      </c>
      <c r="B6333" s="2">
        <v>0</v>
      </c>
      <c r="E6333" s="4" t="e">
        <v>#N/A</v>
      </c>
      <c r="F6333" s="4">
        <v>0.18</v>
      </c>
      <c r="K6333" s="4">
        <v>0.17</v>
      </c>
      <c r="L6333" s="4">
        <v>0.32090000000000002</v>
      </c>
      <c r="M6333" s="4">
        <v>0.52769999999999995</v>
      </c>
      <c r="N6333" s="4">
        <v>0.48</v>
      </c>
      <c r="O6333" s="4">
        <v>0.40039999999999998</v>
      </c>
      <c r="P6333" s="4">
        <v>0.50390000000000001</v>
      </c>
    </row>
    <row r="6334" spans="1:16" x14ac:dyDescent="0.25">
      <c r="A6334" t="s">
        <v>5657</v>
      </c>
      <c r="B6334" s="2">
        <v>0</v>
      </c>
      <c r="E6334" s="4" t="e">
        <v>#N/A</v>
      </c>
      <c r="F6334" s="4">
        <v>0.18</v>
      </c>
      <c r="K6334" s="4">
        <v>0.17</v>
      </c>
      <c r="L6334" s="4">
        <v>0.32090000000000002</v>
      </c>
      <c r="M6334" s="4">
        <v>0.52769999999999995</v>
      </c>
      <c r="N6334" s="4">
        <v>0.48</v>
      </c>
      <c r="O6334" s="4">
        <v>0.40039999999999998</v>
      </c>
      <c r="P6334" s="4">
        <v>0.50390000000000001</v>
      </c>
    </row>
    <row r="6335" spans="1:16" x14ac:dyDescent="0.25">
      <c r="A6335" t="s">
        <v>5658</v>
      </c>
      <c r="B6335" s="2">
        <v>0</v>
      </c>
      <c r="E6335" s="4" t="e">
        <v>#N/A</v>
      </c>
      <c r="F6335" s="4">
        <v>0.18</v>
      </c>
      <c r="K6335" s="4">
        <v>0.17</v>
      </c>
      <c r="L6335" s="4">
        <v>0.32090000000000002</v>
      </c>
      <c r="M6335" s="4">
        <v>0.52769999999999995</v>
      </c>
      <c r="N6335" s="4">
        <v>0.48</v>
      </c>
      <c r="O6335" s="4">
        <v>0.40039999999999998</v>
      </c>
      <c r="P6335" s="4">
        <v>0.50390000000000001</v>
      </c>
    </row>
    <row r="6336" spans="1:16" x14ac:dyDescent="0.25">
      <c r="A6336" t="s">
        <v>5659</v>
      </c>
      <c r="B6336" s="2">
        <v>0</v>
      </c>
      <c r="E6336" s="4" t="e">
        <v>#N/A</v>
      </c>
      <c r="F6336" s="4">
        <v>0.18</v>
      </c>
      <c r="K6336" s="4">
        <v>0.17</v>
      </c>
      <c r="L6336" s="4">
        <v>0.32090000000000002</v>
      </c>
      <c r="M6336" s="4">
        <v>0.52769999999999995</v>
      </c>
      <c r="N6336" s="4">
        <v>0.48</v>
      </c>
      <c r="O6336" s="4">
        <v>0.40039999999999998</v>
      </c>
      <c r="P6336" s="4">
        <v>0.50390000000000001</v>
      </c>
    </row>
    <row r="6337" spans="1:16" x14ac:dyDescent="0.25">
      <c r="A6337" t="s">
        <v>5660</v>
      </c>
      <c r="B6337" s="2">
        <v>0</v>
      </c>
      <c r="E6337" s="4" t="e">
        <v>#N/A</v>
      </c>
      <c r="F6337" s="4">
        <v>0.18</v>
      </c>
      <c r="K6337" s="4">
        <v>0.17</v>
      </c>
      <c r="L6337" s="4">
        <v>0.32090000000000002</v>
      </c>
      <c r="M6337" s="4">
        <v>0.52769999999999995</v>
      </c>
      <c r="N6337" s="4">
        <v>0.48</v>
      </c>
      <c r="O6337" s="4">
        <v>0.40039999999999998</v>
      </c>
      <c r="P6337" s="4">
        <v>0.50390000000000001</v>
      </c>
    </row>
    <row r="6338" spans="1:16" x14ac:dyDescent="0.25">
      <c r="A6338" t="s">
        <v>5661</v>
      </c>
      <c r="B6338" s="2">
        <v>0</v>
      </c>
      <c r="E6338" s="4" t="e">
        <v>#N/A</v>
      </c>
      <c r="F6338" s="4">
        <v>0.18</v>
      </c>
      <c r="K6338" s="4">
        <v>0.17</v>
      </c>
      <c r="L6338" s="4">
        <v>0.32090000000000002</v>
      </c>
      <c r="M6338" s="4">
        <v>0.52769999999999995</v>
      </c>
      <c r="N6338" s="4">
        <v>0.48</v>
      </c>
      <c r="O6338" s="4">
        <v>0.40039999999999998</v>
      </c>
      <c r="P6338" s="4">
        <v>0.50390000000000001</v>
      </c>
    </row>
    <row r="6339" spans="1:16" x14ac:dyDescent="0.25">
      <c r="A6339" t="s">
        <v>5662</v>
      </c>
      <c r="B6339" s="2">
        <v>0</v>
      </c>
      <c r="E6339" s="4" t="e">
        <v>#N/A</v>
      </c>
      <c r="F6339" s="4">
        <v>0.18</v>
      </c>
      <c r="K6339" s="4">
        <v>0.17</v>
      </c>
      <c r="L6339" s="4">
        <v>0.32090000000000002</v>
      </c>
      <c r="M6339" s="4">
        <v>0.52769999999999995</v>
      </c>
      <c r="N6339" s="4">
        <v>0.48</v>
      </c>
      <c r="O6339" s="4">
        <v>0.40039999999999998</v>
      </c>
      <c r="P6339" s="4">
        <v>0.50390000000000001</v>
      </c>
    </row>
    <row r="6340" spans="1:16" x14ac:dyDescent="0.25">
      <c r="A6340" t="s">
        <v>5663</v>
      </c>
      <c r="B6340" s="2">
        <v>0</v>
      </c>
      <c r="E6340" s="4" t="e">
        <v>#N/A</v>
      </c>
      <c r="F6340" s="4">
        <v>0.18</v>
      </c>
      <c r="K6340" s="4">
        <v>0.17</v>
      </c>
      <c r="L6340" s="4">
        <v>0.32090000000000002</v>
      </c>
      <c r="M6340" s="4">
        <v>0.52769999999999995</v>
      </c>
      <c r="N6340" s="4">
        <v>0.48</v>
      </c>
      <c r="O6340" s="4">
        <v>0.40039999999999998</v>
      </c>
      <c r="P6340" s="4">
        <v>0.50390000000000001</v>
      </c>
    </row>
    <row r="6341" spans="1:16" x14ac:dyDescent="0.25">
      <c r="A6341" t="s">
        <v>5664</v>
      </c>
      <c r="B6341" s="2">
        <v>0</v>
      </c>
      <c r="E6341" s="4" t="e">
        <v>#N/A</v>
      </c>
      <c r="F6341" s="4">
        <v>0.18</v>
      </c>
      <c r="K6341" s="4">
        <v>0.17</v>
      </c>
      <c r="L6341" s="4">
        <v>0.32090000000000002</v>
      </c>
      <c r="M6341" s="4">
        <v>0.52769999999999995</v>
      </c>
      <c r="N6341" s="4">
        <v>0.48</v>
      </c>
      <c r="O6341" s="4">
        <v>0.40039999999999998</v>
      </c>
      <c r="P6341" s="4">
        <v>0.50390000000000001</v>
      </c>
    </row>
    <row r="6342" spans="1:16" x14ac:dyDescent="0.25">
      <c r="A6342" t="s">
        <v>5665</v>
      </c>
      <c r="B6342" s="2">
        <v>0</v>
      </c>
      <c r="E6342" s="4" t="e">
        <v>#N/A</v>
      </c>
      <c r="F6342" s="4">
        <v>0.18</v>
      </c>
      <c r="K6342" s="4">
        <v>0.17</v>
      </c>
      <c r="L6342" s="4">
        <v>0.32090000000000002</v>
      </c>
      <c r="M6342" s="4">
        <v>0.52769999999999995</v>
      </c>
      <c r="N6342" s="4">
        <v>0.48</v>
      </c>
      <c r="O6342" s="4">
        <v>0.40039999999999998</v>
      </c>
      <c r="P6342" s="4">
        <v>0.50390000000000001</v>
      </c>
    </row>
    <row r="6343" spans="1:16" x14ac:dyDescent="0.25">
      <c r="A6343" t="s">
        <v>5666</v>
      </c>
      <c r="B6343" s="2">
        <v>0</v>
      </c>
      <c r="E6343" s="4" t="e">
        <v>#N/A</v>
      </c>
      <c r="F6343" s="4">
        <v>0.18</v>
      </c>
      <c r="K6343" s="4">
        <v>0.17</v>
      </c>
      <c r="L6343" s="4">
        <v>0.32090000000000002</v>
      </c>
      <c r="M6343" s="4">
        <v>0.52769999999999995</v>
      </c>
      <c r="N6343" s="4">
        <v>0.48</v>
      </c>
      <c r="O6343" s="4">
        <v>0.40039999999999998</v>
      </c>
      <c r="P6343" s="4">
        <v>0.50390000000000001</v>
      </c>
    </row>
    <row r="6344" spans="1:16" x14ac:dyDescent="0.25">
      <c r="A6344" t="s">
        <v>5667</v>
      </c>
      <c r="B6344" s="2">
        <v>0</v>
      </c>
      <c r="E6344" s="4" t="e">
        <v>#N/A</v>
      </c>
      <c r="F6344" s="4">
        <v>0.18</v>
      </c>
      <c r="K6344" s="4">
        <v>0.17</v>
      </c>
      <c r="L6344" s="4">
        <v>0.32090000000000002</v>
      </c>
      <c r="M6344" s="4">
        <v>0.52769999999999995</v>
      </c>
      <c r="N6344" s="4">
        <v>0.48</v>
      </c>
      <c r="O6344" s="4">
        <v>0.40039999999999998</v>
      </c>
      <c r="P6344" s="4">
        <v>0.50390000000000001</v>
      </c>
    </row>
    <row r="6345" spans="1:16" x14ac:dyDescent="0.25">
      <c r="A6345" t="s">
        <v>5668</v>
      </c>
      <c r="B6345" s="2">
        <v>0</v>
      </c>
      <c r="E6345" s="4" t="e">
        <v>#N/A</v>
      </c>
      <c r="F6345" s="4">
        <v>0.18</v>
      </c>
      <c r="K6345" s="4">
        <v>0.17</v>
      </c>
      <c r="L6345" s="4">
        <v>0.32090000000000002</v>
      </c>
      <c r="M6345" s="4">
        <v>0.52769999999999995</v>
      </c>
      <c r="N6345" s="4">
        <v>0.48</v>
      </c>
      <c r="O6345" s="4">
        <v>0.40039999999999998</v>
      </c>
      <c r="P6345" s="4">
        <v>0.50390000000000001</v>
      </c>
    </row>
    <row r="6346" spans="1:16" x14ac:dyDescent="0.25">
      <c r="A6346" t="s">
        <v>5669</v>
      </c>
      <c r="B6346" s="2">
        <v>0</v>
      </c>
      <c r="E6346" s="4" t="e">
        <v>#N/A</v>
      </c>
      <c r="F6346" s="4">
        <v>0.18</v>
      </c>
      <c r="K6346" s="4">
        <v>0.17</v>
      </c>
      <c r="L6346" s="4">
        <v>0.32090000000000002</v>
      </c>
      <c r="M6346" s="4">
        <v>0.52769999999999995</v>
      </c>
      <c r="N6346" s="4">
        <v>0.48</v>
      </c>
      <c r="O6346" s="4">
        <v>0.40039999999999998</v>
      </c>
      <c r="P6346" s="4">
        <v>0.50390000000000001</v>
      </c>
    </row>
    <row r="6347" spans="1:16" x14ac:dyDescent="0.25">
      <c r="A6347" t="s">
        <v>5670</v>
      </c>
      <c r="B6347" s="2">
        <v>0</v>
      </c>
      <c r="E6347" s="4" t="e">
        <v>#N/A</v>
      </c>
      <c r="F6347" s="4">
        <v>0.18</v>
      </c>
      <c r="K6347" s="4">
        <v>0.17</v>
      </c>
      <c r="L6347" s="4">
        <v>0.32090000000000002</v>
      </c>
      <c r="M6347" s="4">
        <v>0.52769999999999995</v>
      </c>
      <c r="N6347" s="4">
        <v>0.48</v>
      </c>
      <c r="O6347" s="4">
        <v>0.40039999999999998</v>
      </c>
      <c r="P6347" s="4">
        <v>0.50390000000000001</v>
      </c>
    </row>
    <row r="6348" spans="1:16" x14ac:dyDescent="0.25">
      <c r="A6348" t="s">
        <v>5671</v>
      </c>
      <c r="B6348" s="2">
        <v>0</v>
      </c>
      <c r="E6348" s="4" t="e">
        <v>#N/A</v>
      </c>
      <c r="F6348" s="4">
        <v>0.18</v>
      </c>
      <c r="K6348" s="4">
        <v>0.17</v>
      </c>
      <c r="L6348" s="4">
        <v>0.32090000000000002</v>
      </c>
      <c r="M6348" s="4">
        <v>0.52769999999999995</v>
      </c>
      <c r="N6348" s="4">
        <v>0.48</v>
      </c>
      <c r="O6348" s="4">
        <v>0.40039999999999998</v>
      </c>
      <c r="P6348" s="4">
        <v>0.50390000000000001</v>
      </c>
    </row>
    <row r="6349" spans="1:16" x14ac:dyDescent="0.25">
      <c r="A6349" t="s">
        <v>5672</v>
      </c>
      <c r="B6349" s="2">
        <v>0</v>
      </c>
      <c r="E6349" s="4" t="e">
        <v>#N/A</v>
      </c>
      <c r="F6349" s="4">
        <v>0.18</v>
      </c>
      <c r="K6349" s="4">
        <v>0.17</v>
      </c>
      <c r="L6349" s="4">
        <v>0.32090000000000002</v>
      </c>
      <c r="M6349" s="4">
        <v>0.52769999999999995</v>
      </c>
      <c r="N6349" s="4">
        <v>0.48</v>
      </c>
      <c r="O6349" s="4">
        <v>0.40039999999999998</v>
      </c>
      <c r="P6349" s="4">
        <v>0.50390000000000001</v>
      </c>
    </row>
    <row r="6350" spans="1:16" x14ac:dyDescent="0.25">
      <c r="A6350" t="s">
        <v>5673</v>
      </c>
      <c r="B6350" s="2">
        <v>0</v>
      </c>
      <c r="E6350" s="4" t="e">
        <v>#N/A</v>
      </c>
      <c r="F6350" s="4">
        <v>0.18</v>
      </c>
      <c r="K6350" s="4">
        <v>0.17</v>
      </c>
      <c r="L6350" s="4">
        <v>0.32090000000000002</v>
      </c>
      <c r="M6350" s="4">
        <v>0.52769999999999995</v>
      </c>
      <c r="N6350" s="4">
        <v>0.48</v>
      </c>
      <c r="O6350" s="4">
        <v>0.40039999999999998</v>
      </c>
      <c r="P6350" s="4">
        <v>0.50390000000000001</v>
      </c>
    </row>
    <row r="6351" spans="1:16" x14ac:dyDescent="0.25">
      <c r="A6351" t="s">
        <v>5674</v>
      </c>
      <c r="B6351" s="2">
        <v>0</v>
      </c>
      <c r="E6351" s="4" t="e">
        <v>#N/A</v>
      </c>
      <c r="F6351" s="4">
        <v>0.18</v>
      </c>
      <c r="K6351" s="4">
        <v>0.17</v>
      </c>
      <c r="L6351" s="4">
        <v>0.32090000000000002</v>
      </c>
      <c r="M6351" s="4">
        <v>0.52769999999999995</v>
      </c>
      <c r="N6351" s="4">
        <v>0.48</v>
      </c>
      <c r="O6351" s="4">
        <v>0.40039999999999998</v>
      </c>
      <c r="P6351" s="4">
        <v>0.50390000000000001</v>
      </c>
    </row>
    <row r="6352" spans="1:16" x14ac:dyDescent="0.25">
      <c r="A6352" t="s">
        <v>5675</v>
      </c>
      <c r="B6352" s="2">
        <v>0</v>
      </c>
      <c r="E6352" s="4" t="e">
        <v>#N/A</v>
      </c>
      <c r="F6352" s="4">
        <v>0.18</v>
      </c>
      <c r="K6352" s="4">
        <v>0.17</v>
      </c>
      <c r="L6352" s="4">
        <v>0.32090000000000002</v>
      </c>
      <c r="M6352" s="4">
        <v>0.52769999999999995</v>
      </c>
      <c r="N6352" s="4">
        <v>0.48</v>
      </c>
      <c r="O6352" s="4">
        <v>0.40039999999999998</v>
      </c>
      <c r="P6352" s="4">
        <v>0.50390000000000001</v>
      </c>
    </row>
    <row r="6353" spans="1:16" x14ac:dyDescent="0.25">
      <c r="A6353" t="s">
        <v>5676</v>
      </c>
      <c r="B6353" s="2">
        <v>0</v>
      </c>
      <c r="E6353" s="4" t="e">
        <v>#N/A</v>
      </c>
      <c r="F6353" s="4">
        <v>0.18</v>
      </c>
      <c r="K6353" s="4">
        <v>0.17</v>
      </c>
      <c r="L6353" s="4">
        <v>0.32090000000000002</v>
      </c>
      <c r="M6353" s="4">
        <v>0.52769999999999995</v>
      </c>
      <c r="N6353" s="4">
        <v>0.48</v>
      </c>
      <c r="O6353" s="4">
        <v>0.40039999999999998</v>
      </c>
      <c r="P6353" s="4">
        <v>0.50390000000000001</v>
      </c>
    </row>
    <row r="6354" spans="1:16" x14ac:dyDescent="0.25">
      <c r="A6354" t="s">
        <v>5677</v>
      </c>
      <c r="B6354" s="2">
        <v>0</v>
      </c>
      <c r="E6354" s="4" t="e">
        <v>#N/A</v>
      </c>
      <c r="F6354" s="4">
        <v>0.18</v>
      </c>
      <c r="K6354" s="4">
        <v>0.17</v>
      </c>
      <c r="L6354" s="4">
        <v>0.32090000000000002</v>
      </c>
      <c r="M6354" s="4">
        <v>0.52769999999999995</v>
      </c>
      <c r="N6354" s="4">
        <v>0.48</v>
      </c>
      <c r="O6354" s="4">
        <v>0.40039999999999998</v>
      </c>
      <c r="P6354" s="4">
        <v>0.50390000000000001</v>
      </c>
    </row>
    <row r="6355" spans="1:16" x14ac:dyDescent="0.25">
      <c r="A6355" t="s">
        <v>5678</v>
      </c>
      <c r="B6355" s="2">
        <v>0</v>
      </c>
      <c r="E6355" s="4" t="e">
        <v>#N/A</v>
      </c>
      <c r="F6355" s="4">
        <v>0.18</v>
      </c>
      <c r="K6355" s="4">
        <v>0.17</v>
      </c>
      <c r="L6355" s="4">
        <v>0.32090000000000002</v>
      </c>
      <c r="M6355" s="4">
        <v>0.52769999999999995</v>
      </c>
      <c r="N6355" s="4">
        <v>0.48</v>
      </c>
      <c r="O6355" s="4">
        <v>0.40039999999999998</v>
      </c>
      <c r="P6355" s="4">
        <v>0.50390000000000001</v>
      </c>
    </row>
    <row r="6356" spans="1:16" x14ac:dyDescent="0.25">
      <c r="A6356" t="s">
        <v>5679</v>
      </c>
      <c r="B6356" s="2">
        <v>0</v>
      </c>
      <c r="E6356" s="4" t="e">
        <v>#N/A</v>
      </c>
      <c r="F6356" s="4">
        <v>0.18</v>
      </c>
      <c r="K6356" s="4">
        <v>0.17</v>
      </c>
      <c r="L6356" s="4">
        <v>0.32090000000000002</v>
      </c>
      <c r="M6356" s="4">
        <v>0.52769999999999995</v>
      </c>
      <c r="N6356" s="4">
        <v>0.48</v>
      </c>
      <c r="O6356" s="4">
        <v>0.40039999999999998</v>
      </c>
      <c r="P6356" s="4">
        <v>0.50390000000000001</v>
      </c>
    </row>
    <row r="6357" spans="1:16" x14ac:dyDescent="0.25">
      <c r="A6357" t="s">
        <v>5680</v>
      </c>
      <c r="B6357" s="2">
        <v>0</v>
      </c>
      <c r="E6357" s="4" t="e">
        <v>#N/A</v>
      </c>
      <c r="F6357" s="4">
        <v>0.18</v>
      </c>
      <c r="K6357" s="4">
        <v>0.17</v>
      </c>
      <c r="L6357" s="4">
        <v>0.32090000000000002</v>
      </c>
      <c r="M6357" s="4">
        <v>0.52769999999999995</v>
      </c>
      <c r="N6357" s="4">
        <v>0.48</v>
      </c>
      <c r="O6357" s="4">
        <v>0.40039999999999998</v>
      </c>
      <c r="P6357" s="4">
        <v>0.50390000000000001</v>
      </c>
    </row>
    <row r="6358" spans="1:16" x14ac:dyDescent="0.25">
      <c r="A6358" t="s">
        <v>5681</v>
      </c>
      <c r="B6358" s="2">
        <v>0</v>
      </c>
      <c r="E6358" s="4" t="e">
        <v>#N/A</v>
      </c>
      <c r="F6358" s="4">
        <v>0.18</v>
      </c>
      <c r="K6358" s="4">
        <v>0.17</v>
      </c>
      <c r="L6358" s="4">
        <v>0.32090000000000002</v>
      </c>
      <c r="M6358" s="4">
        <v>0.52769999999999995</v>
      </c>
      <c r="N6358" s="4">
        <v>0.48</v>
      </c>
      <c r="O6358" s="4">
        <v>0.40039999999999998</v>
      </c>
      <c r="P6358" s="4">
        <v>0.50390000000000001</v>
      </c>
    </row>
    <row r="6359" spans="1:16" x14ac:dyDescent="0.25">
      <c r="A6359" t="s">
        <v>5682</v>
      </c>
      <c r="B6359" s="2">
        <v>0</v>
      </c>
      <c r="E6359" s="4" t="e">
        <v>#N/A</v>
      </c>
      <c r="F6359" s="4">
        <v>0.18</v>
      </c>
      <c r="K6359" s="4">
        <v>0.17</v>
      </c>
      <c r="L6359" s="4">
        <v>0.32090000000000002</v>
      </c>
      <c r="M6359" s="4">
        <v>0.52769999999999995</v>
      </c>
      <c r="N6359" s="4">
        <v>0.48</v>
      </c>
      <c r="O6359" s="4">
        <v>0.40039999999999998</v>
      </c>
      <c r="P6359" s="4">
        <v>0.50390000000000001</v>
      </c>
    </row>
    <row r="6360" spans="1:16" x14ac:dyDescent="0.25">
      <c r="A6360" t="s">
        <v>5683</v>
      </c>
      <c r="B6360" s="2">
        <v>0</v>
      </c>
      <c r="E6360" s="4" t="e">
        <v>#N/A</v>
      </c>
      <c r="F6360" s="4">
        <v>0.18</v>
      </c>
      <c r="K6360" s="4">
        <v>0.17</v>
      </c>
      <c r="L6360" s="4">
        <v>0.32090000000000002</v>
      </c>
      <c r="M6360" s="4">
        <v>0.52769999999999995</v>
      </c>
      <c r="N6360" s="4">
        <v>0.48</v>
      </c>
      <c r="O6360" s="4">
        <v>0.40039999999999998</v>
      </c>
      <c r="P6360" s="4">
        <v>0.50390000000000001</v>
      </c>
    </row>
    <row r="6361" spans="1:16" x14ac:dyDescent="0.25">
      <c r="A6361" t="s">
        <v>5684</v>
      </c>
      <c r="B6361" s="2">
        <v>0</v>
      </c>
      <c r="E6361" s="4" t="e">
        <v>#N/A</v>
      </c>
      <c r="F6361" s="4">
        <v>0.18</v>
      </c>
      <c r="K6361" s="4">
        <v>0.17</v>
      </c>
      <c r="L6361" s="4">
        <v>0.32090000000000002</v>
      </c>
      <c r="M6361" s="4">
        <v>0.52769999999999995</v>
      </c>
      <c r="N6361" s="4">
        <v>0.48</v>
      </c>
      <c r="O6361" s="4">
        <v>0.40039999999999998</v>
      </c>
      <c r="P6361" s="4">
        <v>0.50390000000000001</v>
      </c>
    </row>
    <row r="6362" spans="1:16" x14ac:dyDescent="0.25">
      <c r="A6362" t="s">
        <v>5685</v>
      </c>
      <c r="B6362" s="2">
        <v>0</v>
      </c>
      <c r="E6362" s="4" t="e">
        <v>#N/A</v>
      </c>
      <c r="F6362" s="4">
        <v>0.18</v>
      </c>
      <c r="K6362" s="4">
        <v>0.17</v>
      </c>
      <c r="L6362" s="4">
        <v>0.32090000000000002</v>
      </c>
      <c r="M6362" s="4">
        <v>0.52769999999999995</v>
      </c>
      <c r="N6362" s="4">
        <v>0.48</v>
      </c>
      <c r="O6362" s="4">
        <v>0.40039999999999998</v>
      </c>
      <c r="P6362" s="4">
        <v>0.50390000000000001</v>
      </c>
    </row>
    <row r="6363" spans="1:16" x14ac:dyDescent="0.25">
      <c r="A6363" t="s">
        <v>5686</v>
      </c>
      <c r="B6363" s="2">
        <v>0</v>
      </c>
      <c r="E6363" s="4" t="e">
        <v>#N/A</v>
      </c>
      <c r="F6363" s="4">
        <v>0.18</v>
      </c>
      <c r="K6363" s="4">
        <v>0.17</v>
      </c>
      <c r="L6363" s="4">
        <v>0.32090000000000002</v>
      </c>
      <c r="M6363" s="4">
        <v>0.52769999999999995</v>
      </c>
      <c r="N6363" s="4">
        <v>0.48</v>
      </c>
      <c r="O6363" s="4">
        <v>0.40039999999999998</v>
      </c>
      <c r="P6363" s="4">
        <v>0.50390000000000001</v>
      </c>
    </row>
    <row r="6364" spans="1:16" x14ac:dyDescent="0.25">
      <c r="A6364" t="s">
        <v>5687</v>
      </c>
      <c r="B6364" s="2">
        <v>0</v>
      </c>
      <c r="E6364" s="4" t="e">
        <v>#N/A</v>
      </c>
      <c r="F6364" s="4">
        <v>0.18</v>
      </c>
      <c r="K6364" s="4">
        <v>0.17</v>
      </c>
      <c r="L6364" s="4">
        <v>0.32090000000000002</v>
      </c>
      <c r="M6364" s="4">
        <v>0.52769999999999995</v>
      </c>
      <c r="N6364" s="4">
        <v>0.48</v>
      </c>
      <c r="O6364" s="4">
        <v>0.40039999999999998</v>
      </c>
      <c r="P6364" s="4">
        <v>0.50390000000000001</v>
      </c>
    </row>
    <row r="6365" spans="1:16" x14ac:dyDescent="0.25">
      <c r="A6365" t="s">
        <v>5688</v>
      </c>
      <c r="B6365" s="2">
        <v>0</v>
      </c>
      <c r="E6365" s="4" t="e">
        <v>#N/A</v>
      </c>
      <c r="F6365" s="4">
        <v>0.18</v>
      </c>
      <c r="K6365" s="4">
        <v>0.17</v>
      </c>
      <c r="L6365" s="4">
        <v>0.32090000000000002</v>
      </c>
      <c r="M6365" s="4">
        <v>0.52769999999999995</v>
      </c>
      <c r="N6365" s="4">
        <v>0.48</v>
      </c>
      <c r="O6365" s="4">
        <v>0.40039999999999998</v>
      </c>
      <c r="P6365" s="4">
        <v>0.50390000000000001</v>
      </c>
    </row>
    <row r="6366" spans="1:16" x14ac:dyDescent="0.25">
      <c r="A6366" t="s">
        <v>5689</v>
      </c>
      <c r="B6366" s="2">
        <v>0</v>
      </c>
      <c r="E6366" s="4" t="e">
        <v>#N/A</v>
      </c>
      <c r="F6366" s="4">
        <v>0.18</v>
      </c>
      <c r="K6366" s="4">
        <v>0.17</v>
      </c>
      <c r="L6366" s="4">
        <v>0.32090000000000002</v>
      </c>
      <c r="M6366" s="4">
        <v>0.52769999999999995</v>
      </c>
      <c r="N6366" s="4">
        <v>0.48</v>
      </c>
      <c r="O6366" s="4">
        <v>0.40039999999999998</v>
      </c>
      <c r="P6366" s="4">
        <v>0.50390000000000001</v>
      </c>
    </row>
    <row r="6367" spans="1:16" x14ac:dyDescent="0.25">
      <c r="A6367" t="s">
        <v>5690</v>
      </c>
      <c r="B6367" s="2">
        <v>0</v>
      </c>
      <c r="E6367" s="4" t="e">
        <v>#N/A</v>
      </c>
      <c r="F6367" s="4">
        <v>0.18</v>
      </c>
      <c r="K6367" s="4">
        <v>0.17</v>
      </c>
      <c r="L6367" s="4">
        <v>0.32090000000000002</v>
      </c>
      <c r="M6367" s="4">
        <v>0.52769999999999995</v>
      </c>
      <c r="N6367" s="4">
        <v>0.48</v>
      </c>
      <c r="O6367" s="4">
        <v>0.40039999999999998</v>
      </c>
      <c r="P6367" s="4">
        <v>0.50390000000000001</v>
      </c>
    </row>
    <row r="6368" spans="1:16" x14ac:dyDescent="0.25">
      <c r="A6368" t="s">
        <v>5691</v>
      </c>
      <c r="B6368" s="2">
        <v>0.1</v>
      </c>
      <c r="E6368" s="4" t="e">
        <v>#N/A</v>
      </c>
      <c r="F6368" s="4">
        <v>0.18</v>
      </c>
      <c r="K6368" s="4">
        <v>0.17</v>
      </c>
      <c r="L6368" s="4">
        <v>0.32090000000000002</v>
      </c>
      <c r="M6368" s="4">
        <v>0.52769999999999995</v>
      </c>
      <c r="N6368" s="4">
        <v>0.48</v>
      </c>
      <c r="O6368" s="4">
        <v>0.40039999999999998</v>
      </c>
      <c r="P6368" s="4">
        <v>0.50390000000000001</v>
      </c>
    </row>
    <row r="6369" spans="1:16" x14ac:dyDescent="0.25">
      <c r="A6369" t="s">
        <v>5692</v>
      </c>
      <c r="B6369" s="2">
        <v>0.05</v>
      </c>
      <c r="E6369" s="4" t="e">
        <v>#N/A</v>
      </c>
      <c r="F6369" s="4">
        <v>0.18</v>
      </c>
      <c r="K6369" s="4">
        <v>0.17</v>
      </c>
      <c r="L6369" s="4">
        <v>0.32090000000000002</v>
      </c>
      <c r="M6369" s="4">
        <v>0.52769999999999995</v>
      </c>
      <c r="N6369" s="4">
        <v>0.48</v>
      </c>
      <c r="O6369" s="4">
        <v>0.40039999999999998</v>
      </c>
      <c r="P6369" s="4">
        <v>0.50390000000000001</v>
      </c>
    </row>
    <row r="6370" spans="1:16" x14ac:dyDescent="0.25">
      <c r="A6370" t="s">
        <v>5693</v>
      </c>
      <c r="B6370" s="2">
        <v>0.05</v>
      </c>
      <c r="E6370" s="4" t="e">
        <v>#N/A</v>
      </c>
      <c r="F6370" s="4">
        <v>0.18</v>
      </c>
      <c r="K6370" s="4">
        <v>0.17</v>
      </c>
      <c r="L6370" s="4">
        <v>0.32090000000000002</v>
      </c>
      <c r="M6370" s="4">
        <v>0.52769999999999995</v>
      </c>
      <c r="N6370" s="4">
        <v>0.48</v>
      </c>
      <c r="O6370" s="4">
        <v>0.40039999999999998</v>
      </c>
      <c r="P6370" s="4">
        <v>0.50390000000000001</v>
      </c>
    </row>
    <row r="6371" spans="1:16" x14ac:dyDescent="0.25">
      <c r="A6371" t="s">
        <v>5694</v>
      </c>
      <c r="B6371" s="2">
        <v>0.1</v>
      </c>
      <c r="E6371" s="4" t="e">
        <v>#N/A</v>
      </c>
      <c r="F6371" s="4">
        <v>0.18</v>
      </c>
      <c r="K6371" s="4">
        <v>0.17</v>
      </c>
      <c r="L6371" s="4">
        <v>0.32090000000000002</v>
      </c>
      <c r="M6371" s="4">
        <v>0.52769999999999995</v>
      </c>
      <c r="N6371" s="4">
        <v>0.48</v>
      </c>
      <c r="O6371" s="4">
        <v>0.40039999999999998</v>
      </c>
      <c r="P6371" s="4">
        <v>0.50390000000000001</v>
      </c>
    </row>
    <row r="6372" spans="1:16" x14ac:dyDescent="0.25">
      <c r="A6372" t="s">
        <v>5695</v>
      </c>
      <c r="B6372" s="2">
        <v>0.05</v>
      </c>
      <c r="E6372" s="4" t="e">
        <v>#N/A</v>
      </c>
      <c r="F6372" s="4">
        <v>0.18</v>
      </c>
      <c r="K6372" s="4">
        <v>0.17</v>
      </c>
      <c r="L6372" s="4">
        <v>0.32090000000000002</v>
      </c>
      <c r="M6372" s="4">
        <v>0.52769999999999995</v>
      </c>
      <c r="N6372" s="4">
        <v>0.48</v>
      </c>
      <c r="O6372" s="4">
        <v>0.40039999999999998</v>
      </c>
      <c r="P6372" s="4">
        <v>0.50390000000000001</v>
      </c>
    </row>
    <row r="6373" spans="1:16" x14ac:dyDescent="0.25">
      <c r="A6373" t="s">
        <v>5696</v>
      </c>
      <c r="B6373" s="2">
        <v>0.1</v>
      </c>
      <c r="E6373" s="4" t="e">
        <v>#N/A</v>
      </c>
      <c r="F6373" s="4">
        <v>0.18</v>
      </c>
      <c r="K6373" s="4">
        <v>0.17</v>
      </c>
      <c r="L6373" s="4">
        <v>0.32090000000000002</v>
      </c>
      <c r="M6373" s="4">
        <v>0.52769999999999995</v>
      </c>
      <c r="N6373" s="4">
        <v>0.48</v>
      </c>
      <c r="O6373" s="4">
        <v>0.40039999999999998</v>
      </c>
      <c r="P6373" s="4">
        <v>0.50390000000000001</v>
      </c>
    </row>
    <row r="6374" spans="1:16" x14ac:dyDescent="0.25">
      <c r="A6374" t="s">
        <v>5697</v>
      </c>
      <c r="B6374" s="2">
        <v>0.05</v>
      </c>
      <c r="E6374" s="4" t="e">
        <v>#N/A</v>
      </c>
      <c r="F6374" s="4">
        <v>0.18</v>
      </c>
      <c r="K6374" s="4">
        <v>0.17</v>
      </c>
      <c r="L6374" s="4">
        <v>0.32090000000000002</v>
      </c>
      <c r="M6374" s="4">
        <v>0.52769999999999995</v>
      </c>
      <c r="N6374" s="4">
        <v>0.48</v>
      </c>
      <c r="O6374" s="4">
        <v>0.40039999999999998</v>
      </c>
      <c r="P6374" s="4">
        <v>0.50390000000000001</v>
      </c>
    </row>
    <row r="6375" spans="1:16" x14ac:dyDescent="0.25">
      <c r="A6375" t="s">
        <v>5698</v>
      </c>
      <c r="B6375" s="2">
        <v>0.05</v>
      </c>
      <c r="E6375" s="4" t="e">
        <v>#N/A</v>
      </c>
      <c r="F6375" s="4">
        <v>0.18</v>
      </c>
      <c r="K6375" s="4">
        <v>0.17</v>
      </c>
      <c r="L6375" s="4">
        <v>0.32090000000000002</v>
      </c>
      <c r="M6375" s="4">
        <v>0.52769999999999995</v>
      </c>
      <c r="N6375" s="4">
        <v>0.48</v>
      </c>
      <c r="O6375" s="4">
        <v>0.40039999999999998</v>
      </c>
      <c r="P6375" s="4">
        <v>0.50390000000000001</v>
      </c>
    </row>
    <row r="6376" spans="1:16" x14ac:dyDescent="0.25">
      <c r="A6376" t="s">
        <v>5699</v>
      </c>
      <c r="B6376" s="2">
        <v>0.05</v>
      </c>
      <c r="E6376" s="4" t="e">
        <v>#N/A</v>
      </c>
      <c r="F6376" s="4">
        <v>0.18</v>
      </c>
      <c r="K6376" s="4">
        <v>0.17</v>
      </c>
      <c r="L6376" s="4">
        <v>0.32090000000000002</v>
      </c>
      <c r="M6376" s="4">
        <v>0.52769999999999995</v>
      </c>
      <c r="N6376" s="4">
        <v>0.48</v>
      </c>
      <c r="O6376" s="4">
        <v>0.40039999999999998</v>
      </c>
      <c r="P6376" s="4">
        <v>0.50390000000000001</v>
      </c>
    </row>
    <row r="6377" spans="1:16" x14ac:dyDescent="0.25">
      <c r="A6377" t="s">
        <v>5700</v>
      </c>
      <c r="B6377" s="2">
        <v>0.1</v>
      </c>
      <c r="E6377" s="4" t="e">
        <v>#N/A</v>
      </c>
      <c r="F6377" s="4">
        <v>0.18</v>
      </c>
      <c r="K6377" s="4">
        <v>0.17</v>
      </c>
      <c r="L6377" s="4">
        <v>0.32090000000000002</v>
      </c>
      <c r="M6377" s="4">
        <v>0.52769999999999995</v>
      </c>
      <c r="N6377" s="4">
        <v>0.48</v>
      </c>
      <c r="O6377" s="4">
        <v>0.40039999999999998</v>
      </c>
      <c r="P6377" s="4">
        <v>0.50390000000000001</v>
      </c>
    </row>
    <row r="6378" spans="1:16" x14ac:dyDescent="0.25">
      <c r="A6378" t="s">
        <v>5701</v>
      </c>
      <c r="B6378" s="2">
        <v>0.05</v>
      </c>
      <c r="E6378" s="4" t="e">
        <v>#N/A</v>
      </c>
      <c r="F6378" s="4">
        <v>0.18</v>
      </c>
      <c r="K6378" s="4">
        <v>0.17</v>
      </c>
      <c r="L6378" s="4">
        <v>0.32090000000000002</v>
      </c>
      <c r="M6378" s="4">
        <v>0.52769999999999995</v>
      </c>
      <c r="N6378" s="4">
        <v>0.48</v>
      </c>
      <c r="O6378" s="4">
        <v>0.40039999999999998</v>
      </c>
      <c r="P6378" s="4">
        <v>0.50390000000000001</v>
      </c>
    </row>
    <row r="6379" spans="1:16" x14ac:dyDescent="0.25">
      <c r="A6379" t="s">
        <v>5702</v>
      </c>
      <c r="B6379" s="2">
        <v>0.1</v>
      </c>
      <c r="E6379" s="4" t="e">
        <v>#N/A</v>
      </c>
      <c r="F6379" s="4">
        <v>0.18</v>
      </c>
      <c r="K6379" s="4">
        <v>0.17</v>
      </c>
      <c r="L6379" s="4">
        <v>0.32090000000000002</v>
      </c>
      <c r="M6379" s="4">
        <v>0.52769999999999995</v>
      </c>
      <c r="N6379" s="4">
        <v>0.48</v>
      </c>
      <c r="O6379" s="4">
        <v>0.40039999999999998</v>
      </c>
      <c r="P6379" s="4">
        <v>0.50390000000000001</v>
      </c>
    </row>
    <row r="6380" spans="1:16" x14ac:dyDescent="0.25">
      <c r="A6380" t="s">
        <v>5703</v>
      </c>
      <c r="B6380" s="2">
        <v>0.1</v>
      </c>
      <c r="E6380" s="4" t="e">
        <v>#N/A</v>
      </c>
      <c r="F6380" s="4">
        <v>0.18</v>
      </c>
      <c r="K6380" s="4">
        <v>0.17</v>
      </c>
      <c r="L6380" s="4">
        <v>0.32090000000000002</v>
      </c>
      <c r="M6380" s="4">
        <v>0.52769999999999995</v>
      </c>
      <c r="N6380" s="4">
        <v>0.48</v>
      </c>
      <c r="O6380" s="4">
        <v>0.40039999999999998</v>
      </c>
      <c r="P6380" s="4">
        <v>0.50390000000000001</v>
      </c>
    </row>
    <row r="6381" spans="1:16" x14ac:dyDescent="0.25">
      <c r="A6381" t="s">
        <v>5704</v>
      </c>
      <c r="B6381" s="2">
        <v>0.1</v>
      </c>
      <c r="E6381" s="4" t="e">
        <v>#N/A</v>
      </c>
      <c r="F6381" s="4">
        <v>0.18</v>
      </c>
      <c r="K6381" s="4">
        <v>0.17</v>
      </c>
      <c r="L6381" s="4">
        <v>0.32090000000000002</v>
      </c>
      <c r="M6381" s="4">
        <v>0.52769999999999995</v>
      </c>
      <c r="N6381" s="4">
        <v>0.48</v>
      </c>
      <c r="O6381" s="4">
        <v>0.40039999999999998</v>
      </c>
      <c r="P6381" s="4">
        <v>0.50390000000000001</v>
      </c>
    </row>
    <row r="6382" spans="1:16" x14ac:dyDescent="0.25">
      <c r="A6382" t="s">
        <v>5705</v>
      </c>
      <c r="B6382" s="2">
        <v>0.1</v>
      </c>
      <c r="E6382" s="4" t="e">
        <v>#N/A</v>
      </c>
      <c r="F6382" s="4">
        <v>0.18</v>
      </c>
      <c r="K6382" s="4">
        <v>0.17</v>
      </c>
      <c r="L6382" s="4">
        <v>0.32090000000000002</v>
      </c>
      <c r="M6382" s="4">
        <v>0.52769999999999995</v>
      </c>
      <c r="N6382" s="4">
        <v>0.48</v>
      </c>
      <c r="O6382" s="4">
        <v>0.40039999999999998</v>
      </c>
      <c r="P6382" s="4">
        <v>0.50390000000000001</v>
      </c>
    </row>
    <row r="6383" spans="1:16" x14ac:dyDescent="0.25">
      <c r="A6383" t="s">
        <v>5706</v>
      </c>
      <c r="B6383" s="2">
        <v>0.05</v>
      </c>
      <c r="E6383" s="4" t="e">
        <v>#N/A</v>
      </c>
      <c r="F6383" s="4">
        <v>0.13300000000000001</v>
      </c>
      <c r="K6383" s="4">
        <v>0.17</v>
      </c>
      <c r="L6383" s="4">
        <v>0.32090000000000002</v>
      </c>
      <c r="M6383" s="4">
        <v>0.52769999999999995</v>
      </c>
      <c r="N6383" s="4">
        <v>0.48</v>
      </c>
      <c r="O6383" s="4">
        <v>0.40039999999999998</v>
      </c>
      <c r="P6383" s="4">
        <v>0.50390000000000001</v>
      </c>
    </row>
    <row r="6384" spans="1:16" x14ac:dyDescent="0.25">
      <c r="A6384" t="s">
        <v>5707</v>
      </c>
      <c r="B6384" s="2">
        <v>0</v>
      </c>
      <c r="E6384" s="4" t="e">
        <v>#N/A</v>
      </c>
      <c r="F6384" s="4">
        <v>0.13300000000000001</v>
      </c>
      <c r="K6384" s="4">
        <v>0.17</v>
      </c>
      <c r="L6384" s="4">
        <v>0.32090000000000002</v>
      </c>
      <c r="M6384" s="4">
        <v>0.52769999999999995</v>
      </c>
      <c r="N6384" s="4">
        <v>0.48</v>
      </c>
      <c r="O6384" s="4">
        <v>0.40039999999999998</v>
      </c>
      <c r="P6384" s="4">
        <v>0.50390000000000001</v>
      </c>
    </row>
    <row r="6385" spans="1:16" x14ac:dyDescent="0.25">
      <c r="A6385" t="s">
        <v>5708</v>
      </c>
      <c r="B6385" s="2">
        <v>0.05</v>
      </c>
      <c r="E6385" s="4" t="e">
        <v>#N/A</v>
      </c>
      <c r="F6385" s="4">
        <v>0.13300000000000001</v>
      </c>
      <c r="K6385" s="4">
        <v>0.17</v>
      </c>
      <c r="L6385" s="4">
        <v>0.32090000000000002</v>
      </c>
      <c r="M6385" s="4">
        <v>0.52769999999999995</v>
      </c>
      <c r="N6385" s="4">
        <v>0.48</v>
      </c>
      <c r="O6385" s="4">
        <v>0.40039999999999998</v>
      </c>
      <c r="P6385" s="4">
        <v>0.50390000000000001</v>
      </c>
    </row>
    <row r="6386" spans="1:16" x14ac:dyDescent="0.25">
      <c r="A6386" t="s">
        <v>5709</v>
      </c>
      <c r="B6386" s="2">
        <v>0.05</v>
      </c>
      <c r="E6386" s="4" t="e">
        <v>#N/A</v>
      </c>
      <c r="F6386" s="4">
        <v>0.13300000000000001</v>
      </c>
      <c r="K6386" s="4">
        <v>0.17</v>
      </c>
      <c r="L6386" s="4">
        <v>0.32090000000000002</v>
      </c>
      <c r="M6386" s="4">
        <v>0.52769999999999995</v>
      </c>
      <c r="N6386" s="4">
        <v>0.48</v>
      </c>
      <c r="O6386" s="4">
        <v>0.40039999999999998</v>
      </c>
      <c r="P6386" s="4">
        <v>0.50390000000000001</v>
      </c>
    </row>
    <row r="6387" spans="1:16" x14ac:dyDescent="0.25">
      <c r="A6387" t="s">
        <v>5710</v>
      </c>
      <c r="B6387" s="2">
        <v>0.05</v>
      </c>
      <c r="E6387" s="4" t="e">
        <v>#N/A</v>
      </c>
      <c r="F6387" s="4">
        <v>0.18</v>
      </c>
      <c r="K6387" s="4">
        <v>0.17</v>
      </c>
      <c r="L6387" s="4">
        <v>0.32090000000000002</v>
      </c>
      <c r="M6387" s="4">
        <v>0.52769999999999995</v>
      </c>
      <c r="N6387" s="4">
        <v>0.48</v>
      </c>
      <c r="O6387" s="4">
        <v>0.40039999999999998</v>
      </c>
      <c r="P6387" s="4">
        <v>0.50390000000000001</v>
      </c>
    </row>
    <row r="6388" spans="1:16" x14ac:dyDescent="0.25">
      <c r="A6388" t="s">
        <v>5711</v>
      </c>
      <c r="B6388" s="2">
        <v>0.05</v>
      </c>
      <c r="E6388" s="4" t="e">
        <v>#N/A</v>
      </c>
      <c r="F6388" s="4">
        <v>0.18</v>
      </c>
      <c r="K6388" s="4">
        <v>0.17</v>
      </c>
      <c r="L6388" s="4">
        <v>0.32090000000000002</v>
      </c>
      <c r="M6388" s="4">
        <v>0.52769999999999995</v>
      </c>
      <c r="N6388" s="4">
        <v>0.48</v>
      </c>
      <c r="O6388" s="4">
        <v>0.40039999999999998</v>
      </c>
      <c r="P6388" s="4">
        <v>0.50390000000000001</v>
      </c>
    </row>
    <row r="6389" spans="1:16" x14ac:dyDescent="0.25">
      <c r="A6389" t="s">
        <v>5712</v>
      </c>
      <c r="B6389" s="2">
        <v>0.05</v>
      </c>
      <c r="E6389" s="4" t="e">
        <v>#N/A</v>
      </c>
      <c r="F6389" s="4">
        <v>0.18</v>
      </c>
      <c r="K6389" s="4">
        <v>0.17</v>
      </c>
      <c r="L6389" s="4">
        <v>0.32090000000000002</v>
      </c>
      <c r="M6389" s="4">
        <v>0.52769999999999995</v>
      </c>
      <c r="N6389" s="4">
        <v>0.48</v>
      </c>
      <c r="O6389" s="4">
        <v>0.40039999999999998</v>
      </c>
      <c r="P6389" s="4">
        <v>0.50390000000000001</v>
      </c>
    </row>
    <row r="6390" spans="1:16" x14ac:dyDescent="0.25">
      <c r="A6390" t="s">
        <v>5713</v>
      </c>
      <c r="B6390" s="2">
        <v>0.05</v>
      </c>
      <c r="E6390" s="4" t="e">
        <v>#N/A</v>
      </c>
      <c r="F6390" s="4">
        <v>0.18</v>
      </c>
      <c r="K6390" s="4">
        <v>0.17</v>
      </c>
      <c r="L6390" s="4">
        <v>0.32090000000000002</v>
      </c>
      <c r="M6390" s="4">
        <v>0.52769999999999995</v>
      </c>
      <c r="N6390" s="4">
        <v>0.48</v>
      </c>
      <c r="O6390" s="4">
        <v>0.40039999999999998</v>
      </c>
      <c r="P6390" s="4">
        <v>0.50390000000000001</v>
      </c>
    </row>
    <row r="6391" spans="1:16" x14ac:dyDescent="0.25">
      <c r="A6391" t="s">
        <v>5714</v>
      </c>
      <c r="B6391" s="2">
        <v>0.05</v>
      </c>
      <c r="E6391" s="4" t="e">
        <v>#N/A</v>
      </c>
      <c r="F6391" s="4">
        <v>0.13300000000000001</v>
      </c>
      <c r="K6391" s="4">
        <v>0.17</v>
      </c>
      <c r="L6391" s="4">
        <v>0.32090000000000002</v>
      </c>
      <c r="M6391" s="4">
        <v>0.52769999999999995</v>
      </c>
      <c r="N6391" s="4">
        <v>0.48</v>
      </c>
      <c r="O6391" s="4">
        <v>0.40039999999999998</v>
      </c>
      <c r="P6391" s="4">
        <v>0.50390000000000001</v>
      </c>
    </row>
    <row r="6392" spans="1:16" x14ac:dyDescent="0.25">
      <c r="A6392" t="s">
        <v>5715</v>
      </c>
      <c r="B6392" s="2">
        <v>0.05</v>
      </c>
      <c r="E6392" s="4" t="e">
        <v>#N/A</v>
      </c>
      <c r="F6392" s="4">
        <v>0.13300000000000001</v>
      </c>
      <c r="K6392" s="4">
        <v>0.17</v>
      </c>
      <c r="L6392" s="4">
        <v>0.32090000000000002</v>
      </c>
      <c r="M6392" s="4">
        <v>0.52769999999999995</v>
      </c>
      <c r="N6392" s="4">
        <v>0.48</v>
      </c>
      <c r="O6392" s="4">
        <v>0.40039999999999998</v>
      </c>
      <c r="P6392" s="4">
        <v>0.50390000000000001</v>
      </c>
    </row>
    <row r="6393" spans="1:16" x14ac:dyDescent="0.25">
      <c r="A6393" t="s">
        <v>5716</v>
      </c>
      <c r="B6393" s="2">
        <v>0.05</v>
      </c>
      <c r="E6393" s="4" t="e">
        <v>#N/A</v>
      </c>
      <c r="F6393" s="4">
        <v>0.13300000000000001</v>
      </c>
      <c r="K6393" s="4">
        <v>0.17</v>
      </c>
      <c r="L6393" s="4">
        <v>0.32090000000000002</v>
      </c>
      <c r="M6393" s="4">
        <v>0.52769999999999995</v>
      </c>
      <c r="N6393" s="4">
        <v>0.48</v>
      </c>
      <c r="O6393" s="4">
        <v>0.40039999999999998</v>
      </c>
      <c r="P6393" s="4">
        <v>0.50390000000000001</v>
      </c>
    </row>
    <row r="6394" spans="1:16" x14ac:dyDescent="0.25">
      <c r="A6394" t="s">
        <v>5717</v>
      </c>
      <c r="B6394" s="2">
        <v>0.05</v>
      </c>
      <c r="E6394" s="4" t="e">
        <v>#N/A</v>
      </c>
      <c r="F6394" s="4">
        <v>0.18</v>
      </c>
      <c r="K6394" s="4">
        <v>0.17</v>
      </c>
      <c r="L6394" s="4">
        <v>0.32090000000000002</v>
      </c>
      <c r="M6394" s="4">
        <v>0.52769999999999995</v>
      </c>
      <c r="N6394" s="4">
        <v>0.48</v>
      </c>
      <c r="O6394" s="4">
        <v>0.40039999999999998</v>
      </c>
      <c r="P6394" s="4">
        <v>0.50390000000000001</v>
      </c>
    </row>
    <row r="6395" spans="1:16" x14ac:dyDescent="0.25">
      <c r="A6395" t="s">
        <v>5718</v>
      </c>
      <c r="B6395" s="2">
        <v>0.05</v>
      </c>
      <c r="E6395" s="4" t="e">
        <v>#N/A</v>
      </c>
      <c r="F6395" s="4">
        <v>0.13300000000000001</v>
      </c>
      <c r="K6395" s="4">
        <v>0.17</v>
      </c>
      <c r="L6395" s="4">
        <v>0.32090000000000002</v>
      </c>
      <c r="M6395" s="4">
        <v>0.52769999999999995</v>
      </c>
      <c r="N6395" s="4">
        <v>0.48</v>
      </c>
      <c r="O6395" s="4">
        <v>0.40039999999999998</v>
      </c>
      <c r="P6395" s="4">
        <v>0.50390000000000001</v>
      </c>
    </row>
    <row r="6396" spans="1:16" x14ac:dyDescent="0.25">
      <c r="A6396" t="s">
        <v>5719</v>
      </c>
      <c r="B6396" s="2">
        <v>0.05</v>
      </c>
      <c r="E6396" s="4" t="e">
        <v>#N/A</v>
      </c>
      <c r="F6396" s="4">
        <v>0.13300000000000001</v>
      </c>
      <c r="K6396" s="4">
        <v>0.17</v>
      </c>
      <c r="L6396" s="4">
        <v>0.32090000000000002</v>
      </c>
      <c r="M6396" s="4">
        <v>0.52769999999999995</v>
      </c>
      <c r="N6396" s="4">
        <v>0.48</v>
      </c>
      <c r="O6396" s="4">
        <v>0.40039999999999998</v>
      </c>
      <c r="P6396" s="4">
        <v>0.50390000000000001</v>
      </c>
    </row>
    <row r="6397" spans="1:16" x14ac:dyDescent="0.25">
      <c r="A6397" t="s">
        <v>5720</v>
      </c>
      <c r="B6397" s="2">
        <v>0.05</v>
      </c>
      <c r="E6397" s="4" t="e">
        <v>#N/A</v>
      </c>
      <c r="F6397" s="4">
        <v>0.13300000000000001</v>
      </c>
      <c r="K6397" s="4">
        <v>0.17</v>
      </c>
      <c r="L6397" s="4">
        <v>0.32090000000000002</v>
      </c>
      <c r="M6397" s="4">
        <v>0.52769999999999995</v>
      </c>
      <c r="N6397" s="4">
        <v>0.48</v>
      </c>
      <c r="O6397" s="4">
        <v>0.40039999999999998</v>
      </c>
      <c r="P6397" s="4">
        <v>0.50390000000000001</v>
      </c>
    </row>
    <row r="6398" spans="1:16" x14ac:dyDescent="0.25">
      <c r="A6398" t="s">
        <v>5721</v>
      </c>
      <c r="B6398" s="2">
        <v>0</v>
      </c>
      <c r="E6398" s="4" t="e">
        <v>#N/A</v>
      </c>
      <c r="F6398" s="4">
        <v>0.13300000000000001</v>
      </c>
      <c r="K6398" s="4">
        <v>0.17</v>
      </c>
      <c r="L6398" s="4">
        <v>0.32090000000000002</v>
      </c>
      <c r="M6398" s="4">
        <v>0.52769999999999995</v>
      </c>
      <c r="N6398" s="4">
        <v>0.48</v>
      </c>
      <c r="O6398" s="4">
        <v>0.40039999999999998</v>
      </c>
      <c r="P6398" s="4">
        <v>0.50390000000000001</v>
      </c>
    </row>
    <row r="6399" spans="1:16" x14ac:dyDescent="0.25">
      <c r="A6399" t="s">
        <v>5722</v>
      </c>
      <c r="B6399" s="2">
        <v>0.05</v>
      </c>
      <c r="E6399" s="4" t="e">
        <v>#N/A</v>
      </c>
      <c r="F6399" s="4">
        <v>0.13300000000000001</v>
      </c>
      <c r="K6399" s="4">
        <v>0.17</v>
      </c>
      <c r="L6399" s="4">
        <v>0.32090000000000002</v>
      </c>
      <c r="M6399" s="4">
        <v>0.52769999999999995</v>
      </c>
      <c r="N6399" s="4">
        <v>0.48</v>
      </c>
      <c r="O6399" s="4">
        <v>0.40039999999999998</v>
      </c>
      <c r="P6399" s="4">
        <v>0.50390000000000001</v>
      </c>
    </row>
    <row r="6400" spans="1:16" x14ac:dyDescent="0.25">
      <c r="A6400" t="s">
        <v>5723</v>
      </c>
      <c r="B6400" s="2">
        <v>0.05</v>
      </c>
      <c r="E6400" s="4" t="e">
        <v>#N/A</v>
      </c>
      <c r="F6400" s="4">
        <v>0.13300000000000001</v>
      </c>
      <c r="K6400" s="4">
        <v>0.17</v>
      </c>
      <c r="L6400" s="4">
        <v>0.32090000000000002</v>
      </c>
      <c r="M6400" s="4">
        <v>0.52769999999999995</v>
      </c>
      <c r="N6400" s="4">
        <v>0.48</v>
      </c>
      <c r="O6400" s="4">
        <v>0.40039999999999998</v>
      </c>
      <c r="P6400" s="4">
        <v>0.50390000000000001</v>
      </c>
    </row>
    <row r="6401" spans="1:16" x14ac:dyDescent="0.25">
      <c r="A6401" t="s">
        <v>5724</v>
      </c>
      <c r="B6401" s="2">
        <v>0.05</v>
      </c>
      <c r="E6401" s="4" t="e">
        <v>#N/A</v>
      </c>
      <c r="F6401" s="4">
        <v>0.13300000000000001</v>
      </c>
      <c r="K6401" s="4">
        <v>0.17</v>
      </c>
      <c r="L6401" s="4">
        <v>0.32090000000000002</v>
      </c>
      <c r="M6401" s="4">
        <v>0.52769999999999995</v>
      </c>
      <c r="N6401" s="4">
        <v>0.48</v>
      </c>
      <c r="O6401" s="4">
        <v>0.40039999999999998</v>
      </c>
      <c r="P6401" s="4">
        <v>0.50390000000000001</v>
      </c>
    </row>
    <row r="6402" spans="1:16" x14ac:dyDescent="0.25">
      <c r="A6402" t="s">
        <v>5725</v>
      </c>
      <c r="B6402" s="2">
        <v>0.05</v>
      </c>
      <c r="E6402" s="4" t="e">
        <v>#N/A</v>
      </c>
      <c r="F6402" s="4">
        <v>0.13300000000000001</v>
      </c>
      <c r="K6402" s="4">
        <v>0.17</v>
      </c>
      <c r="L6402" s="4">
        <v>0.32090000000000002</v>
      </c>
      <c r="M6402" s="4">
        <v>0.52769999999999995</v>
      </c>
      <c r="N6402" s="4">
        <v>0.48</v>
      </c>
      <c r="O6402" s="4">
        <v>0.40039999999999998</v>
      </c>
      <c r="P6402" s="4">
        <v>0.50390000000000001</v>
      </c>
    </row>
    <row r="6403" spans="1:16" x14ac:dyDescent="0.25">
      <c r="A6403" t="s">
        <v>5726</v>
      </c>
      <c r="B6403" s="2">
        <v>0.05</v>
      </c>
      <c r="E6403" s="4" t="e">
        <v>#N/A</v>
      </c>
      <c r="F6403" s="4">
        <v>0.13300000000000001</v>
      </c>
      <c r="K6403" s="4">
        <v>0.17</v>
      </c>
      <c r="L6403" s="4">
        <v>0.32090000000000002</v>
      </c>
      <c r="M6403" s="4">
        <v>0.52769999999999995</v>
      </c>
      <c r="N6403" s="4">
        <v>0.48</v>
      </c>
      <c r="O6403" s="4">
        <v>0.40039999999999998</v>
      </c>
      <c r="P6403" s="4">
        <v>0.50390000000000001</v>
      </c>
    </row>
    <row r="6404" spans="1:16" x14ac:dyDescent="0.25">
      <c r="A6404" t="s">
        <v>5727</v>
      </c>
      <c r="B6404" s="2">
        <v>0.05</v>
      </c>
      <c r="E6404" s="4" t="e">
        <v>#N/A</v>
      </c>
      <c r="F6404" s="4">
        <v>0.13300000000000001</v>
      </c>
      <c r="K6404" s="4">
        <v>0.17</v>
      </c>
      <c r="L6404" s="4">
        <v>0.32090000000000002</v>
      </c>
      <c r="M6404" s="4">
        <v>0.52769999999999995</v>
      </c>
      <c r="N6404" s="4">
        <v>0.48</v>
      </c>
      <c r="O6404" s="4">
        <v>0.40039999999999998</v>
      </c>
      <c r="P6404" s="4">
        <v>0.50390000000000001</v>
      </c>
    </row>
    <row r="6405" spans="1:16" x14ac:dyDescent="0.25">
      <c r="A6405" t="s">
        <v>5728</v>
      </c>
      <c r="B6405" s="2">
        <v>0.05</v>
      </c>
      <c r="E6405" s="4" t="e">
        <v>#N/A</v>
      </c>
      <c r="F6405" s="4">
        <v>0.13300000000000001</v>
      </c>
      <c r="K6405" s="4">
        <v>0.17</v>
      </c>
      <c r="L6405" s="4">
        <v>0.32090000000000002</v>
      </c>
      <c r="M6405" s="4">
        <v>0.52769999999999995</v>
      </c>
      <c r="N6405" s="4">
        <v>0.48</v>
      </c>
      <c r="O6405" s="4">
        <v>0.40039999999999998</v>
      </c>
      <c r="P6405" s="4">
        <v>0.50390000000000001</v>
      </c>
    </row>
    <row r="6406" spans="1:16" x14ac:dyDescent="0.25">
      <c r="A6406" t="s">
        <v>5729</v>
      </c>
      <c r="B6406" s="2">
        <v>0.05</v>
      </c>
      <c r="E6406" s="4" t="e">
        <v>#N/A</v>
      </c>
      <c r="F6406" s="4">
        <v>0.18</v>
      </c>
      <c r="K6406" s="4">
        <v>0.17</v>
      </c>
      <c r="L6406" s="4">
        <v>0.32090000000000002</v>
      </c>
      <c r="M6406" s="4">
        <v>0.52769999999999995</v>
      </c>
      <c r="N6406" s="4">
        <v>0.48</v>
      </c>
      <c r="O6406" s="4">
        <v>0.40039999999999998</v>
      </c>
      <c r="P6406" s="4">
        <v>0.50390000000000001</v>
      </c>
    </row>
    <row r="6407" spans="1:16" x14ac:dyDescent="0.25">
      <c r="A6407" t="s">
        <v>5730</v>
      </c>
      <c r="B6407" s="2">
        <v>0.05</v>
      </c>
      <c r="E6407" s="4" t="e">
        <v>#N/A</v>
      </c>
      <c r="F6407" s="4">
        <v>0.18</v>
      </c>
      <c r="K6407" s="4">
        <v>0.17</v>
      </c>
      <c r="L6407" s="4">
        <v>0.32090000000000002</v>
      </c>
      <c r="M6407" s="4">
        <v>0.52769999999999995</v>
      </c>
      <c r="N6407" s="4">
        <v>0.48</v>
      </c>
      <c r="O6407" s="4">
        <v>0.40039999999999998</v>
      </c>
      <c r="P6407" s="4">
        <v>0.50390000000000001</v>
      </c>
    </row>
    <row r="6408" spans="1:16" x14ac:dyDescent="0.25">
      <c r="A6408" t="s">
        <v>5731</v>
      </c>
      <c r="B6408" s="2">
        <v>0.05</v>
      </c>
      <c r="E6408" s="4" t="e">
        <v>#N/A</v>
      </c>
      <c r="F6408" s="4">
        <v>0.18</v>
      </c>
      <c r="K6408" s="4">
        <v>0.17</v>
      </c>
      <c r="L6408" s="4">
        <v>0.32090000000000002</v>
      </c>
      <c r="M6408" s="4">
        <v>0.52769999999999995</v>
      </c>
      <c r="N6408" s="4">
        <v>0.48</v>
      </c>
      <c r="O6408" s="4">
        <v>0.40039999999999998</v>
      </c>
      <c r="P6408" s="4">
        <v>0.50390000000000001</v>
      </c>
    </row>
    <row r="6409" spans="1:16" x14ac:dyDescent="0.25">
      <c r="A6409" t="s">
        <v>5732</v>
      </c>
      <c r="B6409" s="2">
        <v>0.05</v>
      </c>
      <c r="E6409" s="4" t="e">
        <v>#N/A</v>
      </c>
      <c r="F6409" s="4">
        <v>0.18</v>
      </c>
      <c r="K6409" s="4">
        <v>0.17</v>
      </c>
      <c r="L6409" s="4">
        <v>0.32090000000000002</v>
      </c>
      <c r="M6409" s="4">
        <v>0.52769999999999995</v>
      </c>
      <c r="N6409" s="4">
        <v>0.48</v>
      </c>
      <c r="O6409" s="4">
        <v>0.40039999999999998</v>
      </c>
      <c r="P6409" s="4">
        <v>0.50390000000000001</v>
      </c>
    </row>
    <row r="6410" spans="1:16" x14ac:dyDescent="0.25">
      <c r="A6410" t="s">
        <v>5733</v>
      </c>
      <c r="B6410" s="2">
        <v>0.05</v>
      </c>
      <c r="E6410" s="4" t="e">
        <v>#N/A</v>
      </c>
      <c r="F6410" s="4">
        <v>0.18</v>
      </c>
      <c r="K6410" s="4">
        <v>0.17</v>
      </c>
      <c r="L6410" s="4">
        <v>0.32090000000000002</v>
      </c>
      <c r="M6410" s="4">
        <v>0.52769999999999995</v>
      </c>
      <c r="N6410" s="4">
        <v>0.48</v>
      </c>
      <c r="O6410" s="4">
        <v>0.40039999999999998</v>
      </c>
      <c r="P6410" s="4">
        <v>0.50390000000000001</v>
      </c>
    </row>
    <row r="6411" spans="1:16" x14ac:dyDescent="0.25">
      <c r="A6411" t="s">
        <v>5734</v>
      </c>
      <c r="B6411" s="2">
        <v>0.05</v>
      </c>
      <c r="E6411" s="4" t="e">
        <v>#N/A</v>
      </c>
      <c r="F6411" s="4">
        <v>0.18</v>
      </c>
      <c r="K6411" s="4">
        <v>0.17</v>
      </c>
      <c r="L6411" s="4">
        <v>0.32090000000000002</v>
      </c>
      <c r="M6411" s="4">
        <v>0.52769999999999995</v>
      </c>
      <c r="N6411" s="4">
        <v>0.48</v>
      </c>
      <c r="O6411" s="4">
        <v>0.40039999999999998</v>
      </c>
      <c r="P6411" s="4">
        <v>0.50390000000000001</v>
      </c>
    </row>
    <row r="6412" spans="1:16" x14ac:dyDescent="0.25">
      <c r="A6412" t="s">
        <v>5735</v>
      </c>
      <c r="B6412" s="2">
        <v>0.05</v>
      </c>
      <c r="E6412" s="4" t="e">
        <v>#N/A</v>
      </c>
      <c r="F6412" s="4">
        <v>0.18</v>
      </c>
      <c r="K6412" s="4">
        <v>0.17</v>
      </c>
      <c r="L6412" s="4">
        <v>0.32090000000000002</v>
      </c>
      <c r="M6412" s="4">
        <v>0.52769999999999995</v>
      </c>
      <c r="N6412" s="4">
        <v>0.48</v>
      </c>
      <c r="O6412" s="4">
        <v>0.40039999999999998</v>
      </c>
      <c r="P6412" s="4">
        <v>0.50390000000000001</v>
      </c>
    </row>
    <row r="6413" spans="1:16" x14ac:dyDescent="0.25">
      <c r="A6413" t="s">
        <v>5736</v>
      </c>
      <c r="B6413" s="2">
        <v>0.05</v>
      </c>
      <c r="E6413" s="4" t="e">
        <v>#N/A</v>
      </c>
      <c r="F6413" s="4">
        <v>0.18</v>
      </c>
      <c r="K6413" s="4">
        <v>0.17</v>
      </c>
      <c r="L6413" s="4">
        <v>0.32090000000000002</v>
      </c>
      <c r="M6413" s="4">
        <v>0.52769999999999995</v>
      </c>
      <c r="N6413" s="4">
        <v>0.48</v>
      </c>
      <c r="O6413" s="4">
        <v>0.40039999999999998</v>
      </c>
      <c r="P6413" s="4">
        <v>0.50390000000000001</v>
      </c>
    </row>
    <row r="6414" spans="1:16" x14ac:dyDescent="0.25">
      <c r="A6414" t="s">
        <v>5737</v>
      </c>
      <c r="B6414" s="2">
        <v>0.05</v>
      </c>
      <c r="E6414" s="4" t="e">
        <v>#N/A</v>
      </c>
      <c r="F6414" s="4">
        <v>0.18</v>
      </c>
      <c r="K6414" s="4">
        <v>0.17</v>
      </c>
      <c r="L6414" s="4">
        <v>0.32090000000000002</v>
      </c>
      <c r="M6414" s="4">
        <v>0.52769999999999995</v>
      </c>
      <c r="N6414" s="4">
        <v>0.48</v>
      </c>
      <c r="O6414" s="4">
        <v>0.40039999999999998</v>
      </c>
      <c r="P6414" s="4">
        <v>0.50390000000000001</v>
      </c>
    </row>
    <row r="6415" spans="1:16" x14ac:dyDescent="0.25">
      <c r="A6415" t="s">
        <v>5738</v>
      </c>
      <c r="B6415" s="2">
        <v>0.1</v>
      </c>
      <c r="E6415" s="4" t="e">
        <v>#N/A</v>
      </c>
      <c r="F6415" s="4">
        <v>0.18</v>
      </c>
      <c r="K6415" s="4">
        <v>0.17</v>
      </c>
      <c r="L6415" s="4">
        <v>0.32090000000000002</v>
      </c>
      <c r="M6415" s="4">
        <v>0.52769999999999995</v>
      </c>
      <c r="N6415" s="4">
        <v>0.48</v>
      </c>
      <c r="O6415" s="4">
        <v>0.40039999999999998</v>
      </c>
      <c r="P6415" s="4">
        <v>0.50390000000000001</v>
      </c>
    </row>
    <row r="6416" spans="1:16" x14ac:dyDescent="0.25">
      <c r="A6416" t="s">
        <v>5739</v>
      </c>
      <c r="B6416" s="2">
        <v>0.1</v>
      </c>
      <c r="E6416" s="4" t="e">
        <v>#N/A</v>
      </c>
      <c r="F6416" s="4">
        <v>0.18</v>
      </c>
      <c r="K6416" s="4">
        <v>0.17</v>
      </c>
      <c r="L6416" s="4">
        <v>0.32090000000000002</v>
      </c>
      <c r="M6416" s="4">
        <v>0.52769999999999995</v>
      </c>
      <c r="N6416" s="4">
        <v>0.48</v>
      </c>
      <c r="O6416" s="4">
        <v>0.40039999999999998</v>
      </c>
      <c r="P6416" s="4">
        <v>0.50390000000000001</v>
      </c>
    </row>
    <row r="6417" spans="1:16" x14ac:dyDescent="0.25">
      <c r="A6417" t="s">
        <v>5740</v>
      </c>
      <c r="B6417" s="2">
        <v>0</v>
      </c>
      <c r="E6417" s="4" t="e">
        <v>#N/A</v>
      </c>
      <c r="F6417" s="4">
        <v>0.18</v>
      </c>
      <c r="K6417" s="4">
        <v>0.17</v>
      </c>
      <c r="L6417" s="4">
        <v>0.32090000000000002</v>
      </c>
      <c r="M6417" s="4">
        <v>0.52769999999999995</v>
      </c>
      <c r="N6417" s="4">
        <v>0.48</v>
      </c>
      <c r="O6417" s="4">
        <v>0.40039999999999998</v>
      </c>
      <c r="P6417" s="4">
        <v>0.50390000000000001</v>
      </c>
    </row>
    <row r="6418" spans="1:16" x14ac:dyDescent="0.25">
      <c r="A6418" t="s">
        <v>5741</v>
      </c>
      <c r="B6418" s="2">
        <v>0</v>
      </c>
      <c r="E6418" s="4" t="e">
        <v>#N/A</v>
      </c>
      <c r="F6418" s="4">
        <v>0.18</v>
      </c>
      <c r="K6418" s="4">
        <v>0.17</v>
      </c>
      <c r="L6418" s="4">
        <v>0.32090000000000002</v>
      </c>
      <c r="M6418" s="4">
        <v>0.52769999999999995</v>
      </c>
      <c r="N6418" s="4">
        <v>0.48</v>
      </c>
      <c r="O6418" s="4">
        <v>0.40039999999999998</v>
      </c>
      <c r="P6418" s="4">
        <v>0.50390000000000001</v>
      </c>
    </row>
    <row r="6419" spans="1:16" x14ac:dyDescent="0.25">
      <c r="A6419" t="s">
        <v>5742</v>
      </c>
      <c r="B6419" s="2">
        <v>0</v>
      </c>
      <c r="E6419" s="4" t="e">
        <v>#N/A</v>
      </c>
      <c r="F6419" s="4">
        <v>0.18</v>
      </c>
      <c r="K6419" s="4">
        <v>0.17</v>
      </c>
      <c r="L6419" s="4">
        <v>0.32090000000000002</v>
      </c>
      <c r="M6419" s="4">
        <v>0.52769999999999995</v>
      </c>
      <c r="N6419" s="4">
        <v>0.48</v>
      </c>
      <c r="O6419" s="4">
        <v>0.40039999999999998</v>
      </c>
      <c r="P6419" s="4">
        <v>0.50390000000000001</v>
      </c>
    </row>
    <row r="6420" spans="1:16" x14ac:dyDescent="0.25">
      <c r="A6420" t="s">
        <v>5743</v>
      </c>
      <c r="B6420" s="2">
        <v>0</v>
      </c>
      <c r="E6420" s="4" t="e">
        <v>#N/A</v>
      </c>
      <c r="F6420" s="4">
        <v>0.18</v>
      </c>
      <c r="K6420" s="4">
        <v>0.17</v>
      </c>
      <c r="L6420" s="4">
        <v>0.32090000000000002</v>
      </c>
      <c r="M6420" s="4">
        <v>0.52769999999999995</v>
      </c>
      <c r="N6420" s="4">
        <v>0.48</v>
      </c>
      <c r="O6420" s="4">
        <v>0.40039999999999998</v>
      </c>
      <c r="P6420" s="4">
        <v>0.50390000000000001</v>
      </c>
    </row>
    <row r="6421" spans="1:16" x14ac:dyDescent="0.25">
      <c r="A6421" t="s">
        <v>5744</v>
      </c>
      <c r="B6421" s="2">
        <v>0</v>
      </c>
      <c r="E6421" s="4" t="e">
        <v>#N/A</v>
      </c>
      <c r="F6421" s="4">
        <v>0.18</v>
      </c>
      <c r="K6421" s="4">
        <v>0.17</v>
      </c>
      <c r="L6421" s="4">
        <v>0.32090000000000002</v>
      </c>
      <c r="M6421" s="4">
        <v>0.52769999999999995</v>
      </c>
      <c r="N6421" s="4">
        <v>0.48</v>
      </c>
      <c r="O6421" s="4">
        <v>0.40039999999999998</v>
      </c>
      <c r="P6421" s="4">
        <v>0.50390000000000001</v>
      </c>
    </row>
    <row r="6422" spans="1:16" x14ac:dyDescent="0.25">
      <c r="A6422" t="s">
        <v>5745</v>
      </c>
      <c r="B6422" s="2">
        <v>0</v>
      </c>
      <c r="E6422" s="4" t="e">
        <v>#N/A</v>
      </c>
      <c r="F6422" s="4">
        <v>0.18</v>
      </c>
      <c r="K6422" s="4">
        <v>0.17</v>
      </c>
      <c r="L6422" s="4">
        <v>0.32090000000000002</v>
      </c>
      <c r="M6422" s="4">
        <v>0.52769999999999995</v>
      </c>
      <c r="N6422" s="4">
        <v>0.48</v>
      </c>
      <c r="O6422" s="4">
        <v>0.40039999999999998</v>
      </c>
      <c r="P6422" s="4">
        <v>0.50390000000000001</v>
      </c>
    </row>
    <row r="6423" spans="1:16" x14ac:dyDescent="0.25">
      <c r="A6423" t="s">
        <v>5746</v>
      </c>
      <c r="B6423" s="2">
        <v>0</v>
      </c>
      <c r="E6423" s="4" t="e">
        <v>#N/A</v>
      </c>
      <c r="F6423" s="4">
        <v>0.18</v>
      </c>
      <c r="K6423" s="4">
        <v>0.17</v>
      </c>
      <c r="L6423" s="4">
        <v>0.32090000000000002</v>
      </c>
      <c r="M6423" s="4">
        <v>0.52769999999999995</v>
      </c>
      <c r="N6423" s="4">
        <v>0.48</v>
      </c>
      <c r="O6423" s="4">
        <v>0.40039999999999998</v>
      </c>
      <c r="P6423" s="4">
        <v>0.50390000000000001</v>
      </c>
    </row>
    <row r="6424" spans="1:16" x14ac:dyDescent="0.25">
      <c r="A6424" t="s">
        <v>5747</v>
      </c>
      <c r="B6424" s="2">
        <v>0</v>
      </c>
      <c r="E6424" s="4" t="e">
        <v>#N/A</v>
      </c>
      <c r="F6424" s="4">
        <v>0.18</v>
      </c>
      <c r="K6424" s="4">
        <v>0.17</v>
      </c>
      <c r="L6424" s="4">
        <v>0.32090000000000002</v>
      </c>
      <c r="M6424" s="4">
        <v>0.52769999999999995</v>
      </c>
      <c r="N6424" s="4">
        <v>0.48</v>
      </c>
      <c r="O6424" s="4">
        <v>0.40039999999999998</v>
      </c>
      <c r="P6424" s="4">
        <v>0.50390000000000001</v>
      </c>
    </row>
    <row r="6425" spans="1:16" x14ac:dyDescent="0.25">
      <c r="A6425" t="s">
        <v>5748</v>
      </c>
      <c r="B6425" s="2">
        <v>0</v>
      </c>
      <c r="E6425" s="4" t="e">
        <v>#N/A</v>
      </c>
      <c r="F6425" s="4">
        <v>0.18</v>
      </c>
      <c r="K6425" s="4">
        <v>0.17</v>
      </c>
      <c r="L6425" s="4">
        <v>0.32090000000000002</v>
      </c>
      <c r="M6425" s="4">
        <v>0.52769999999999995</v>
      </c>
      <c r="N6425" s="4">
        <v>0.48</v>
      </c>
      <c r="O6425" s="4">
        <v>0.40039999999999998</v>
      </c>
      <c r="P6425" s="4">
        <v>0.50390000000000001</v>
      </c>
    </row>
    <row r="6426" spans="1:16" x14ac:dyDescent="0.25">
      <c r="A6426" t="s">
        <v>5749</v>
      </c>
      <c r="B6426" s="2">
        <v>0.05</v>
      </c>
      <c r="E6426" s="4" t="e">
        <v>#N/A</v>
      </c>
      <c r="F6426" s="4">
        <v>0.18</v>
      </c>
      <c r="K6426" s="4">
        <v>0.17</v>
      </c>
      <c r="L6426" s="4">
        <v>0.32090000000000002</v>
      </c>
      <c r="M6426" s="4">
        <v>0.52769999999999995</v>
      </c>
      <c r="N6426" s="4">
        <v>0.48</v>
      </c>
      <c r="O6426" s="4">
        <v>0.40039999999999998</v>
      </c>
      <c r="P6426" s="4">
        <v>0.50390000000000001</v>
      </c>
    </row>
    <row r="6427" spans="1:16" x14ac:dyDescent="0.25">
      <c r="A6427" t="s">
        <v>5750</v>
      </c>
      <c r="B6427" s="2">
        <v>0.05</v>
      </c>
      <c r="E6427" s="4" t="e">
        <v>#N/A</v>
      </c>
      <c r="F6427" s="4">
        <v>0.18</v>
      </c>
      <c r="K6427" s="4">
        <v>0.17</v>
      </c>
      <c r="L6427" s="4">
        <v>0.32090000000000002</v>
      </c>
      <c r="M6427" s="4">
        <v>0.52769999999999995</v>
      </c>
      <c r="N6427" s="4">
        <v>0.48</v>
      </c>
      <c r="O6427" s="4">
        <v>0.40039999999999998</v>
      </c>
      <c r="P6427" s="4">
        <v>0.50390000000000001</v>
      </c>
    </row>
    <row r="6428" spans="1:16" x14ac:dyDescent="0.25">
      <c r="A6428" t="s">
        <v>5751</v>
      </c>
      <c r="B6428" s="2">
        <v>0.05</v>
      </c>
      <c r="E6428" s="4" t="e">
        <v>#N/A</v>
      </c>
      <c r="F6428" s="4">
        <v>0.18</v>
      </c>
      <c r="K6428" s="4">
        <v>0.17</v>
      </c>
      <c r="L6428" s="4">
        <v>0.32090000000000002</v>
      </c>
      <c r="M6428" s="4">
        <v>0.52769999999999995</v>
      </c>
      <c r="N6428" s="4">
        <v>0.48</v>
      </c>
      <c r="O6428" s="4">
        <v>0.40039999999999998</v>
      </c>
      <c r="P6428" s="4">
        <v>0.50390000000000001</v>
      </c>
    </row>
    <row r="6429" spans="1:16" x14ac:dyDescent="0.25">
      <c r="A6429" t="s">
        <v>5752</v>
      </c>
      <c r="B6429" s="2">
        <v>0</v>
      </c>
      <c r="E6429" s="4" t="e">
        <v>#N/A</v>
      </c>
      <c r="F6429" s="4">
        <v>0.18</v>
      </c>
      <c r="K6429" s="4">
        <v>0.17</v>
      </c>
      <c r="L6429" s="4">
        <v>0.32090000000000002</v>
      </c>
      <c r="M6429" s="4">
        <v>0.52769999999999995</v>
      </c>
      <c r="N6429" s="4">
        <v>0.48</v>
      </c>
      <c r="O6429" s="4">
        <v>0.40039999999999998</v>
      </c>
      <c r="P6429" s="4">
        <v>0.50390000000000001</v>
      </c>
    </row>
    <row r="6430" spans="1:16" x14ac:dyDescent="0.25">
      <c r="A6430" t="s">
        <v>5753</v>
      </c>
      <c r="B6430" s="2">
        <v>0</v>
      </c>
      <c r="E6430" s="4" t="e">
        <v>#N/A</v>
      </c>
      <c r="F6430" s="4">
        <v>0.18</v>
      </c>
      <c r="K6430" s="4">
        <v>0.17</v>
      </c>
      <c r="L6430" s="4">
        <v>0.32090000000000002</v>
      </c>
      <c r="M6430" s="4">
        <v>0.52769999999999995</v>
      </c>
      <c r="N6430" s="4">
        <v>0.48</v>
      </c>
      <c r="O6430" s="4">
        <v>0.40039999999999998</v>
      </c>
      <c r="P6430" s="4">
        <v>0.50390000000000001</v>
      </c>
    </row>
    <row r="6431" spans="1:16" x14ac:dyDescent="0.25">
      <c r="A6431" t="s">
        <v>5754</v>
      </c>
      <c r="B6431" s="2">
        <v>0</v>
      </c>
      <c r="E6431" s="4" t="e">
        <v>#N/A</v>
      </c>
      <c r="F6431" s="4">
        <v>0.18</v>
      </c>
      <c r="K6431" s="4">
        <v>0.17</v>
      </c>
      <c r="L6431" s="4">
        <v>0.32090000000000002</v>
      </c>
      <c r="M6431" s="4">
        <v>0.52769999999999995</v>
      </c>
      <c r="N6431" s="4">
        <v>0.48</v>
      </c>
      <c r="O6431" s="4">
        <v>0.40039999999999998</v>
      </c>
      <c r="P6431" s="4">
        <v>0.50390000000000001</v>
      </c>
    </row>
    <row r="6432" spans="1:16" x14ac:dyDescent="0.25">
      <c r="A6432" t="s">
        <v>5755</v>
      </c>
      <c r="B6432" s="2">
        <v>0</v>
      </c>
      <c r="E6432" s="4" t="e">
        <v>#N/A</v>
      </c>
      <c r="F6432" s="4">
        <v>0.18</v>
      </c>
      <c r="K6432" s="4">
        <v>0.17</v>
      </c>
      <c r="L6432" s="4">
        <v>0.32090000000000002</v>
      </c>
      <c r="M6432" s="4">
        <v>0.52769999999999995</v>
      </c>
      <c r="N6432" s="4">
        <v>0.48</v>
      </c>
      <c r="O6432" s="4">
        <v>0.40039999999999998</v>
      </c>
      <c r="P6432" s="4">
        <v>0.50390000000000001</v>
      </c>
    </row>
    <row r="6433" spans="1:16" x14ac:dyDescent="0.25">
      <c r="A6433" t="s">
        <v>5756</v>
      </c>
      <c r="B6433" s="2">
        <v>0.05</v>
      </c>
      <c r="E6433" s="4" t="e">
        <v>#N/A</v>
      </c>
      <c r="F6433" s="4">
        <v>0.18</v>
      </c>
      <c r="K6433" s="4">
        <v>0.17</v>
      </c>
      <c r="L6433" s="4">
        <v>0.32090000000000002</v>
      </c>
      <c r="M6433" s="4">
        <v>0.52769999999999995</v>
      </c>
      <c r="N6433" s="4">
        <v>0.48</v>
      </c>
      <c r="O6433" s="4">
        <v>0.40039999999999998</v>
      </c>
      <c r="P6433" s="4">
        <v>0.50390000000000001</v>
      </c>
    </row>
    <row r="6434" spans="1:16" x14ac:dyDescent="0.25">
      <c r="A6434" t="s">
        <v>5757</v>
      </c>
      <c r="B6434" s="2">
        <v>0.05</v>
      </c>
      <c r="E6434" s="4" t="e">
        <v>#N/A</v>
      </c>
      <c r="F6434" s="4">
        <v>0.18</v>
      </c>
      <c r="K6434" s="4">
        <v>0.17</v>
      </c>
      <c r="L6434" s="4">
        <v>0.32090000000000002</v>
      </c>
      <c r="M6434" s="4">
        <v>0.52769999999999995</v>
      </c>
      <c r="N6434" s="4">
        <v>0.48</v>
      </c>
      <c r="O6434" s="4">
        <v>0.40039999999999998</v>
      </c>
      <c r="P6434" s="4">
        <v>0.50390000000000001</v>
      </c>
    </row>
    <row r="6435" spans="1:16" x14ac:dyDescent="0.25">
      <c r="A6435" t="s">
        <v>5758</v>
      </c>
      <c r="B6435" s="2">
        <v>0</v>
      </c>
      <c r="E6435" s="4" t="e">
        <v>#N/A</v>
      </c>
      <c r="F6435" s="4">
        <v>0.18</v>
      </c>
      <c r="K6435" s="4">
        <v>0.17</v>
      </c>
      <c r="L6435" s="4">
        <v>0.32090000000000002</v>
      </c>
      <c r="M6435" s="4">
        <v>0.52769999999999995</v>
      </c>
      <c r="N6435" s="4">
        <v>0.48</v>
      </c>
      <c r="O6435" s="4">
        <v>0.40039999999999998</v>
      </c>
      <c r="P6435" s="4">
        <v>0.50390000000000001</v>
      </c>
    </row>
    <row r="6436" spans="1:16" x14ac:dyDescent="0.25">
      <c r="A6436" t="s">
        <v>5759</v>
      </c>
      <c r="B6436" s="2">
        <v>0</v>
      </c>
      <c r="E6436" s="4" t="e">
        <v>#N/A</v>
      </c>
      <c r="F6436" s="4">
        <v>0.18</v>
      </c>
      <c r="K6436" s="4">
        <v>0.17</v>
      </c>
      <c r="L6436" s="4">
        <v>0.32090000000000002</v>
      </c>
      <c r="M6436" s="4">
        <v>0.52769999999999995</v>
      </c>
      <c r="N6436" s="4">
        <v>0.48</v>
      </c>
      <c r="O6436" s="4">
        <v>0.40039999999999998</v>
      </c>
      <c r="P6436" s="4">
        <v>0.50390000000000001</v>
      </c>
    </row>
    <row r="6437" spans="1:16" x14ac:dyDescent="0.25">
      <c r="A6437" t="s">
        <v>5760</v>
      </c>
      <c r="B6437" s="2">
        <v>0</v>
      </c>
      <c r="E6437" s="4" t="e">
        <v>#N/A</v>
      </c>
      <c r="F6437" s="4">
        <v>0.18</v>
      </c>
      <c r="K6437" s="4">
        <v>0.17</v>
      </c>
      <c r="L6437" s="4">
        <v>0.32090000000000002</v>
      </c>
      <c r="M6437" s="4">
        <v>0.52769999999999995</v>
      </c>
      <c r="N6437" s="4">
        <v>0.48</v>
      </c>
      <c r="O6437" s="4">
        <v>0.40039999999999998</v>
      </c>
      <c r="P6437" s="4">
        <v>0.50390000000000001</v>
      </c>
    </row>
    <row r="6438" spans="1:16" x14ac:dyDescent="0.25">
      <c r="A6438" t="s">
        <v>5761</v>
      </c>
      <c r="B6438" s="2">
        <v>0</v>
      </c>
      <c r="E6438" s="4" t="e">
        <v>#N/A</v>
      </c>
      <c r="F6438" s="4">
        <v>0.18</v>
      </c>
      <c r="K6438" s="4">
        <v>0.17</v>
      </c>
      <c r="L6438" s="4">
        <v>0.32090000000000002</v>
      </c>
      <c r="M6438" s="4">
        <v>0.52769999999999995</v>
      </c>
      <c r="N6438" s="4">
        <v>0.48</v>
      </c>
      <c r="O6438" s="4">
        <v>0.40039999999999998</v>
      </c>
      <c r="P6438" s="4">
        <v>0.50390000000000001</v>
      </c>
    </row>
    <row r="6439" spans="1:16" x14ac:dyDescent="0.25">
      <c r="A6439" t="s">
        <v>5762</v>
      </c>
      <c r="B6439" s="2">
        <v>0</v>
      </c>
      <c r="E6439" s="4" t="e">
        <v>#N/A</v>
      </c>
      <c r="F6439" s="4">
        <v>0.18</v>
      </c>
      <c r="K6439" s="4">
        <v>0.17</v>
      </c>
      <c r="L6439" s="4">
        <v>0.32090000000000002</v>
      </c>
      <c r="M6439" s="4">
        <v>0.52769999999999995</v>
      </c>
      <c r="N6439" s="4">
        <v>0.48</v>
      </c>
      <c r="O6439" s="4">
        <v>0.40039999999999998</v>
      </c>
      <c r="P6439" s="4">
        <v>0.50390000000000001</v>
      </c>
    </row>
    <row r="6440" spans="1:16" x14ac:dyDescent="0.25">
      <c r="A6440" t="s">
        <v>5763</v>
      </c>
      <c r="B6440" s="2">
        <v>0</v>
      </c>
      <c r="E6440" s="4" t="e">
        <v>#N/A</v>
      </c>
      <c r="F6440" s="4">
        <v>0.18</v>
      </c>
      <c r="K6440" s="4">
        <v>0.17</v>
      </c>
      <c r="L6440" s="4">
        <v>0.32090000000000002</v>
      </c>
      <c r="M6440" s="4">
        <v>0.52769999999999995</v>
      </c>
      <c r="N6440" s="4">
        <v>0.48</v>
      </c>
      <c r="O6440" s="4">
        <v>0.40039999999999998</v>
      </c>
      <c r="P6440" s="4">
        <v>0.50390000000000001</v>
      </c>
    </row>
    <row r="6441" spans="1:16" x14ac:dyDescent="0.25">
      <c r="A6441" t="s">
        <v>5764</v>
      </c>
      <c r="B6441" s="2">
        <v>0</v>
      </c>
      <c r="E6441" s="4" t="e">
        <v>#N/A</v>
      </c>
      <c r="F6441" s="4">
        <v>0.18</v>
      </c>
      <c r="K6441" s="4">
        <v>0.17</v>
      </c>
      <c r="L6441" s="4">
        <v>0.32090000000000002</v>
      </c>
      <c r="M6441" s="4">
        <v>0.52769999999999995</v>
      </c>
      <c r="N6441" s="4">
        <v>0.48</v>
      </c>
      <c r="O6441" s="4">
        <v>0.40039999999999998</v>
      </c>
      <c r="P6441" s="4">
        <v>0.50390000000000001</v>
      </c>
    </row>
    <row r="6442" spans="1:16" x14ac:dyDescent="0.25">
      <c r="A6442" t="s">
        <v>5765</v>
      </c>
      <c r="B6442" s="2">
        <v>0</v>
      </c>
      <c r="E6442" s="4" t="e">
        <v>#N/A</v>
      </c>
      <c r="F6442" s="4">
        <v>0.13300000000000001</v>
      </c>
      <c r="K6442" s="4">
        <v>0.17</v>
      </c>
      <c r="L6442" s="4">
        <v>0.32090000000000002</v>
      </c>
      <c r="M6442" s="4">
        <v>0.52769999999999995</v>
      </c>
      <c r="N6442" s="4">
        <v>0.48</v>
      </c>
      <c r="O6442" s="4">
        <v>0.40039999999999998</v>
      </c>
      <c r="P6442" s="4">
        <v>0.50390000000000001</v>
      </c>
    </row>
    <row r="6443" spans="1:16" x14ac:dyDescent="0.25">
      <c r="A6443" t="s">
        <v>5766</v>
      </c>
      <c r="B6443" s="2">
        <v>0</v>
      </c>
      <c r="E6443" s="4" t="e">
        <v>#N/A</v>
      </c>
      <c r="F6443" s="4">
        <v>0.13300000000000001</v>
      </c>
      <c r="K6443" s="4">
        <v>0.17</v>
      </c>
      <c r="L6443" s="4">
        <v>0.32090000000000002</v>
      </c>
      <c r="M6443" s="4">
        <v>0.52769999999999995</v>
      </c>
      <c r="N6443" s="4">
        <v>0.48</v>
      </c>
      <c r="O6443" s="4">
        <v>0.40039999999999998</v>
      </c>
      <c r="P6443" s="4">
        <v>0.50390000000000001</v>
      </c>
    </row>
    <row r="6444" spans="1:16" x14ac:dyDescent="0.25">
      <c r="A6444" t="s">
        <v>5767</v>
      </c>
      <c r="B6444" s="2">
        <v>0</v>
      </c>
      <c r="E6444" s="4" t="e">
        <v>#N/A</v>
      </c>
      <c r="F6444" s="4">
        <v>0.18</v>
      </c>
      <c r="K6444" s="4">
        <v>0.17</v>
      </c>
      <c r="L6444" s="4">
        <v>0.32090000000000002</v>
      </c>
      <c r="M6444" s="4">
        <v>0.52769999999999995</v>
      </c>
      <c r="N6444" s="4">
        <v>0.48</v>
      </c>
      <c r="O6444" s="4">
        <v>0.40039999999999998</v>
      </c>
      <c r="P6444" s="4">
        <v>0.50390000000000001</v>
      </c>
    </row>
    <row r="6445" spans="1:16" x14ac:dyDescent="0.25">
      <c r="A6445" t="s">
        <v>5768</v>
      </c>
      <c r="B6445" s="2">
        <v>0</v>
      </c>
      <c r="E6445" s="4" t="e">
        <v>#N/A</v>
      </c>
      <c r="F6445" s="4">
        <v>0.18</v>
      </c>
      <c r="K6445" s="4">
        <v>0.17</v>
      </c>
      <c r="L6445" s="4">
        <v>0.32090000000000002</v>
      </c>
      <c r="M6445" s="4">
        <v>0.52769999999999995</v>
      </c>
      <c r="N6445" s="4">
        <v>0.48</v>
      </c>
      <c r="O6445" s="4">
        <v>0.40039999999999998</v>
      </c>
      <c r="P6445" s="4">
        <v>0.50390000000000001</v>
      </c>
    </row>
    <row r="6446" spans="1:16" x14ac:dyDescent="0.25">
      <c r="A6446" t="s">
        <v>5769</v>
      </c>
      <c r="B6446" s="2">
        <v>0</v>
      </c>
      <c r="E6446" s="4" t="e">
        <v>#N/A</v>
      </c>
      <c r="F6446" s="4">
        <v>0.18</v>
      </c>
      <c r="K6446" s="4">
        <v>0.17</v>
      </c>
      <c r="L6446" s="4">
        <v>0.32090000000000002</v>
      </c>
      <c r="M6446" s="4">
        <v>0.52769999999999995</v>
      </c>
      <c r="N6446" s="4">
        <v>0.48</v>
      </c>
      <c r="O6446" s="4">
        <v>0.40039999999999998</v>
      </c>
      <c r="P6446" s="4">
        <v>0.50390000000000001</v>
      </c>
    </row>
    <row r="6447" spans="1:16" x14ac:dyDescent="0.25">
      <c r="A6447" t="s">
        <v>5770</v>
      </c>
      <c r="B6447" s="2">
        <v>0</v>
      </c>
      <c r="E6447" s="4" t="e">
        <v>#N/A</v>
      </c>
      <c r="F6447" s="4">
        <v>0.18</v>
      </c>
      <c r="K6447" s="4">
        <v>0.17</v>
      </c>
      <c r="L6447" s="4">
        <v>0.32090000000000002</v>
      </c>
      <c r="M6447" s="4">
        <v>0.52769999999999995</v>
      </c>
      <c r="N6447" s="4">
        <v>0.48</v>
      </c>
      <c r="O6447" s="4">
        <v>0.40039999999999998</v>
      </c>
      <c r="P6447" s="4">
        <v>0.50390000000000001</v>
      </c>
    </row>
    <row r="6448" spans="1:16" x14ac:dyDescent="0.25">
      <c r="A6448" t="s">
        <v>5771</v>
      </c>
      <c r="B6448" s="2">
        <v>0</v>
      </c>
      <c r="E6448" s="4" t="e">
        <v>#N/A</v>
      </c>
      <c r="F6448" s="4">
        <v>0.18</v>
      </c>
      <c r="K6448" s="4">
        <v>0.17</v>
      </c>
      <c r="L6448" s="4">
        <v>0.32090000000000002</v>
      </c>
      <c r="M6448" s="4">
        <v>0.52769999999999995</v>
      </c>
      <c r="N6448" s="4">
        <v>0.48</v>
      </c>
      <c r="O6448" s="4">
        <v>0.40039999999999998</v>
      </c>
      <c r="P6448" s="4">
        <v>0.50390000000000001</v>
      </c>
    </row>
    <row r="6449" spans="1:16" x14ac:dyDescent="0.25">
      <c r="A6449" t="s">
        <v>5772</v>
      </c>
      <c r="B6449" s="2">
        <v>0</v>
      </c>
      <c r="E6449" s="4" t="e">
        <v>#N/A</v>
      </c>
      <c r="F6449" s="4">
        <v>0.18</v>
      </c>
      <c r="K6449" s="4">
        <v>0.17</v>
      </c>
      <c r="L6449" s="4">
        <v>0.32090000000000002</v>
      </c>
      <c r="M6449" s="4">
        <v>0.52769999999999995</v>
      </c>
      <c r="N6449" s="4">
        <v>0.48</v>
      </c>
      <c r="O6449" s="4">
        <v>0.40039999999999998</v>
      </c>
      <c r="P6449" s="4">
        <v>0.50390000000000001</v>
      </c>
    </row>
    <row r="6450" spans="1:16" x14ac:dyDescent="0.25">
      <c r="A6450" t="s">
        <v>5773</v>
      </c>
      <c r="B6450" s="2">
        <v>0</v>
      </c>
      <c r="E6450" s="4" t="e">
        <v>#N/A</v>
      </c>
      <c r="F6450" s="4">
        <v>0.18</v>
      </c>
      <c r="K6450" s="4">
        <v>0.17</v>
      </c>
      <c r="L6450" s="4">
        <v>0.32090000000000002</v>
      </c>
      <c r="M6450" s="4">
        <v>0.52769999999999995</v>
      </c>
      <c r="N6450" s="4">
        <v>0.48</v>
      </c>
      <c r="O6450" s="4">
        <v>0.40039999999999998</v>
      </c>
      <c r="P6450" s="4">
        <v>0.50390000000000001</v>
      </c>
    </row>
    <row r="6451" spans="1:16" x14ac:dyDescent="0.25">
      <c r="A6451" t="s">
        <v>5774</v>
      </c>
      <c r="B6451" s="2">
        <v>0</v>
      </c>
      <c r="D6451" t="s">
        <v>10860</v>
      </c>
      <c r="E6451" s="4" t="e">
        <v>#N/A</v>
      </c>
      <c r="F6451" s="4">
        <v>0.18</v>
      </c>
      <c r="G6451" s="4">
        <v>0.71479999999999999</v>
      </c>
      <c r="H6451" s="4">
        <v>0.84030000000000005</v>
      </c>
      <c r="I6451" s="4">
        <v>1.0076000000000001</v>
      </c>
      <c r="K6451" s="4">
        <v>0.17</v>
      </c>
      <c r="L6451" s="4">
        <v>0.32090000000000002</v>
      </c>
      <c r="M6451" s="4">
        <v>0.52769999999999995</v>
      </c>
      <c r="N6451" s="4">
        <v>0.48</v>
      </c>
      <c r="O6451" s="4">
        <v>0.40039999999999998</v>
      </c>
      <c r="P6451" s="4">
        <v>0.50390000000000001</v>
      </c>
    </row>
    <row r="6452" spans="1:16" x14ac:dyDescent="0.25">
      <c r="A6452" t="s">
        <v>5775</v>
      </c>
      <c r="B6452" s="2">
        <v>0</v>
      </c>
      <c r="E6452" s="4" t="e">
        <v>#N/A</v>
      </c>
      <c r="F6452" s="4">
        <v>0.18</v>
      </c>
      <c r="K6452" s="4">
        <v>0.17</v>
      </c>
      <c r="L6452" s="4">
        <v>0.32090000000000002</v>
      </c>
      <c r="M6452" s="4">
        <v>0.52769999999999995</v>
      </c>
      <c r="N6452" s="4">
        <v>0.48</v>
      </c>
      <c r="O6452" s="4">
        <v>0.40039999999999998</v>
      </c>
      <c r="P6452" s="4">
        <v>0.50390000000000001</v>
      </c>
    </row>
    <row r="6453" spans="1:16" x14ac:dyDescent="0.25">
      <c r="A6453" t="s">
        <v>5776</v>
      </c>
      <c r="B6453" s="2">
        <v>0</v>
      </c>
      <c r="E6453" s="4" t="e">
        <v>#N/A</v>
      </c>
      <c r="F6453" s="4">
        <v>0.18</v>
      </c>
      <c r="K6453" s="4">
        <v>0.17</v>
      </c>
      <c r="L6453" s="4">
        <v>0.32090000000000002</v>
      </c>
      <c r="M6453" s="4">
        <v>0.52769999999999995</v>
      </c>
      <c r="N6453" s="4">
        <v>0.48</v>
      </c>
      <c r="O6453" s="4">
        <v>0.40039999999999998</v>
      </c>
      <c r="P6453" s="4">
        <v>0.50390000000000001</v>
      </c>
    </row>
    <row r="6454" spans="1:16" x14ac:dyDescent="0.25">
      <c r="A6454" t="s">
        <v>5777</v>
      </c>
      <c r="B6454" s="2">
        <v>0</v>
      </c>
      <c r="E6454" s="4" t="e">
        <v>#N/A</v>
      </c>
      <c r="F6454" s="4">
        <v>0.18</v>
      </c>
      <c r="K6454" s="4">
        <v>0.17</v>
      </c>
      <c r="L6454" s="4">
        <v>0.32090000000000002</v>
      </c>
      <c r="M6454" s="4">
        <v>0.52769999999999995</v>
      </c>
      <c r="N6454" s="4">
        <v>0.48</v>
      </c>
      <c r="O6454" s="4">
        <v>0.40039999999999998</v>
      </c>
      <c r="P6454" s="4">
        <v>0.50390000000000001</v>
      </c>
    </row>
    <row r="6455" spans="1:16" x14ac:dyDescent="0.25">
      <c r="A6455" t="s">
        <v>5778</v>
      </c>
      <c r="B6455" s="2">
        <v>0</v>
      </c>
      <c r="E6455" s="4" t="e">
        <v>#N/A</v>
      </c>
      <c r="F6455" s="4">
        <v>0.18</v>
      </c>
      <c r="K6455" s="4">
        <v>0.17</v>
      </c>
      <c r="L6455" s="4">
        <v>0.32090000000000002</v>
      </c>
      <c r="M6455" s="4">
        <v>0.52769999999999995</v>
      </c>
      <c r="N6455" s="4">
        <v>0.48</v>
      </c>
      <c r="O6455" s="4">
        <v>0.40039999999999998</v>
      </c>
      <c r="P6455" s="4">
        <v>0.50390000000000001</v>
      </c>
    </row>
    <row r="6456" spans="1:16" x14ac:dyDescent="0.25">
      <c r="A6456" t="s">
        <v>5779</v>
      </c>
      <c r="B6456" s="2">
        <v>0</v>
      </c>
      <c r="E6456" s="4" t="e">
        <v>#N/A</v>
      </c>
      <c r="F6456" s="4">
        <v>0.18</v>
      </c>
      <c r="K6456" s="4">
        <v>0.17</v>
      </c>
      <c r="L6456" s="4">
        <v>0.32090000000000002</v>
      </c>
      <c r="M6456" s="4">
        <v>0.52769999999999995</v>
      </c>
      <c r="N6456" s="4">
        <v>0.48</v>
      </c>
      <c r="O6456" s="4">
        <v>0.40039999999999998</v>
      </c>
      <c r="P6456" s="4">
        <v>0.50390000000000001</v>
      </c>
    </row>
    <row r="6457" spans="1:16" x14ac:dyDescent="0.25">
      <c r="A6457" t="s">
        <v>5780</v>
      </c>
      <c r="B6457" s="2">
        <v>0</v>
      </c>
      <c r="E6457" s="4" t="e">
        <v>#N/A</v>
      </c>
      <c r="F6457" s="4">
        <v>0.18</v>
      </c>
      <c r="K6457" s="4">
        <v>0.17</v>
      </c>
      <c r="L6457" s="4">
        <v>0.32090000000000002</v>
      </c>
      <c r="M6457" s="4">
        <v>0.52769999999999995</v>
      </c>
      <c r="N6457" s="4">
        <v>0.48</v>
      </c>
      <c r="O6457" s="4">
        <v>0.40039999999999998</v>
      </c>
      <c r="P6457" s="4">
        <v>0.50390000000000001</v>
      </c>
    </row>
    <row r="6458" spans="1:16" x14ac:dyDescent="0.25">
      <c r="A6458" t="s">
        <v>5781</v>
      </c>
      <c r="B6458" s="2">
        <v>0</v>
      </c>
      <c r="E6458" s="4" t="e">
        <v>#N/A</v>
      </c>
      <c r="F6458" s="4">
        <v>0.18</v>
      </c>
      <c r="K6458" s="4">
        <v>0.17</v>
      </c>
      <c r="L6458" s="4">
        <v>0.32090000000000002</v>
      </c>
      <c r="M6458" s="4">
        <v>0.52769999999999995</v>
      </c>
      <c r="N6458" s="4">
        <v>0.48</v>
      </c>
      <c r="O6458" s="4">
        <v>0.40039999999999998</v>
      </c>
      <c r="P6458" s="4">
        <v>0.50390000000000001</v>
      </c>
    </row>
    <row r="6459" spans="1:16" x14ac:dyDescent="0.25">
      <c r="A6459" t="s">
        <v>5782</v>
      </c>
      <c r="B6459" s="2">
        <v>0</v>
      </c>
      <c r="E6459" s="4" t="e">
        <v>#N/A</v>
      </c>
      <c r="F6459" s="4">
        <v>0.18</v>
      </c>
      <c r="K6459" s="4">
        <v>0.17</v>
      </c>
      <c r="L6459" s="4">
        <v>0.32090000000000002</v>
      </c>
      <c r="M6459" s="4">
        <v>0.52769999999999995</v>
      </c>
      <c r="N6459" s="4">
        <v>0.48</v>
      </c>
      <c r="O6459" s="4">
        <v>0.40039999999999998</v>
      </c>
      <c r="P6459" s="4">
        <v>0.50390000000000001</v>
      </c>
    </row>
    <row r="6460" spans="1:16" x14ac:dyDescent="0.25">
      <c r="A6460" t="s">
        <v>5783</v>
      </c>
      <c r="B6460" s="2">
        <v>0</v>
      </c>
      <c r="E6460" s="4" t="e">
        <v>#N/A</v>
      </c>
      <c r="F6460" s="4">
        <v>0.18</v>
      </c>
      <c r="K6460" s="4">
        <v>0.17</v>
      </c>
      <c r="L6460" s="4">
        <v>0.32090000000000002</v>
      </c>
      <c r="M6460" s="4">
        <v>0.52769999999999995</v>
      </c>
      <c r="N6460" s="4">
        <v>0.48</v>
      </c>
      <c r="O6460" s="4">
        <v>0.40039999999999998</v>
      </c>
      <c r="P6460" s="4">
        <v>0.50390000000000001</v>
      </c>
    </row>
    <row r="6461" spans="1:16" x14ac:dyDescent="0.25">
      <c r="A6461" t="s">
        <v>5784</v>
      </c>
      <c r="B6461" s="2">
        <v>0</v>
      </c>
      <c r="E6461" s="4" t="e">
        <v>#N/A</v>
      </c>
      <c r="F6461" s="4">
        <v>0.18</v>
      </c>
      <c r="K6461" s="4">
        <v>0.17</v>
      </c>
      <c r="L6461" s="4">
        <v>0.32090000000000002</v>
      </c>
      <c r="M6461" s="4">
        <v>0.52769999999999995</v>
      </c>
      <c r="N6461" s="4">
        <v>0.48</v>
      </c>
      <c r="O6461" s="4">
        <v>0.40039999999999998</v>
      </c>
      <c r="P6461" s="4">
        <v>0.50390000000000001</v>
      </c>
    </row>
    <row r="6462" spans="1:16" x14ac:dyDescent="0.25">
      <c r="A6462" t="s">
        <v>5785</v>
      </c>
      <c r="B6462" s="2">
        <v>0</v>
      </c>
      <c r="E6462" s="4" t="e">
        <v>#N/A</v>
      </c>
      <c r="F6462" s="4">
        <v>0.18</v>
      </c>
      <c r="K6462" s="4">
        <v>0.17</v>
      </c>
      <c r="L6462" s="4">
        <v>0.32090000000000002</v>
      </c>
      <c r="M6462" s="4">
        <v>0.52769999999999995</v>
      </c>
      <c r="N6462" s="4">
        <v>0.48</v>
      </c>
      <c r="O6462" s="4">
        <v>0.40039999999999998</v>
      </c>
      <c r="P6462" s="4">
        <v>0.50390000000000001</v>
      </c>
    </row>
    <row r="6463" spans="1:16" x14ac:dyDescent="0.25">
      <c r="A6463" t="s">
        <v>5786</v>
      </c>
      <c r="B6463" s="2">
        <v>0</v>
      </c>
      <c r="E6463" s="4" t="e">
        <v>#N/A</v>
      </c>
      <c r="F6463" s="4">
        <v>0.18</v>
      </c>
      <c r="K6463" s="4">
        <v>0.17</v>
      </c>
      <c r="L6463" s="4">
        <v>0.32090000000000002</v>
      </c>
      <c r="M6463" s="4">
        <v>0.52769999999999995</v>
      </c>
      <c r="N6463" s="4">
        <v>0.48</v>
      </c>
      <c r="O6463" s="4">
        <v>0.40039999999999998</v>
      </c>
      <c r="P6463" s="4">
        <v>0.50390000000000001</v>
      </c>
    </row>
    <row r="6464" spans="1:16" x14ac:dyDescent="0.25">
      <c r="A6464" t="s">
        <v>5787</v>
      </c>
      <c r="B6464" s="2">
        <v>0</v>
      </c>
      <c r="E6464" s="4" t="e">
        <v>#N/A</v>
      </c>
      <c r="F6464" s="4">
        <v>0.18</v>
      </c>
      <c r="K6464" s="4">
        <v>0.17</v>
      </c>
      <c r="L6464" s="4">
        <v>0.32090000000000002</v>
      </c>
      <c r="M6464" s="4">
        <v>0.52769999999999995</v>
      </c>
      <c r="N6464" s="4">
        <v>0.48</v>
      </c>
      <c r="O6464" s="4">
        <v>0.40039999999999998</v>
      </c>
      <c r="P6464" s="4">
        <v>0.50390000000000001</v>
      </c>
    </row>
    <row r="6465" spans="1:16" x14ac:dyDescent="0.25">
      <c r="A6465" t="s">
        <v>5788</v>
      </c>
      <c r="B6465" s="2">
        <v>0</v>
      </c>
      <c r="E6465" s="4" t="e">
        <v>#N/A</v>
      </c>
      <c r="F6465" s="4">
        <v>0.18</v>
      </c>
      <c r="K6465" s="4">
        <v>0.17</v>
      </c>
      <c r="L6465" s="4">
        <v>0.32090000000000002</v>
      </c>
      <c r="M6465" s="4">
        <v>0.52769999999999995</v>
      </c>
      <c r="N6465" s="4">
        <v>0.48</v>
      </c>
      <c r="O6465" s="4">
        <v>0.40039999999999998</v>
      </c>
      <c r="P6465" s="4">
        <v>0.50390000000000001</v>
      </c>
    </row>
    <row r="6466" spans="1:16" x14ac:dyDescent="0.25">
      <c r="A6466" t="s">
        <v>5789</v>
      </c>
      <c r="B6466" s="2">
        <v>0</v>
      </c>
      <c r="E6466" s="4" t="e">
        <v>#N/A</v>
      </c>
      <c r="F6466" s="4">
        <v>0.18</v>
      </c>
      <c r="K6466" s="4">
        <v>0.17</v>
      </c>
      <c r="L6466" s="4">
        <v>0.32090000000000002</v>
      </c>
      <c r="M6466" s="4">
        <v>0.52769999999999995</v>
      </c>
      <c r="N6466" s="4">
        <v>0.48</v>
      </c>
      <c r="O6466" s="4">
        <v>0.40039999999999998</v>
      </c>
      <c r="P6466" s="4">
        <v>0.50390000000000001</v>
      </c>
    </row>
    <row r="6467" spans="1:16" x14ac:dyDescent="0.25">
      <c r="A6467" t="s">
        <v>5790</v>
      </c>
      <c r="B6467" s="2">
        <v>0</v>
      </c>
      <c r="E6467" s="4" t="e">
        <v>#N/A</v>
      </c>
      <c r="F6467" s="4">
        <v>0.18</v>
      </c>
      <c r="K6467" s="4">
        <v>0.17</v>
      </c>
      <c r="L6467" s="4">
        <v>0.32090000000000002</v>
      </c>
      <c r="M6467" s="4">
        <v>0.52769999999999995</v>
      </c>
      <c r="N6467" s="4">
        <v>0.48</v>
      </c>
      <c r="O6467" s="4">
        <v>0.40039999999999998</v>
      </c>
      <c r="P6467" s="4">
        <v>0.50390000000000001</v>
      </c>
    </row>
    <row r="6468" spans="1:16" x14ac:dyDescent="0.25">
      <c r="A6468" t="s">
        <v>5791</v>
      </c>
      <c r="B6468" s="2">
        <v>0</v>
      </c>
      <c r="E6468" s="4" t="e">
        <v>#N/A</v>
      </c>
      <c r="F6468" s="4">
        <v>0.18</v>
      </c>
      <c r="K6468" s="4">
        <v>0.17</v>
      </c>
      <c r="L6468" s="4">
        <v>0.32090000000000002</v>
      </c>
      <c r="M6468" s="4">
        <v>0.52769999999999995</v>
      </c>
      <c r="N6468" s="4">
        <v>0.48</v>
      </c>
      <c r="O6468" s="4">
        <v>0.40039999999999998</v>
      </c>
      <c r="P6468" s="4">
        <v>0.50390000000000001</v>
      </c>
    </row>
    <row r="6469" spans="1:16" x14ac:dyDescent="0.25">
      <c r="A6469" t="s">
        <v>5792</v>
      </c>
      <c r="B6469" s="2">
        <v>0</v>
      </c>
      <c r="E6469" s="4" t="e">
        <v>#N/A</v>
      </c>
      <c r="F6469" s="4">
        <v>0.18</v>
      </c>
      <c r="K6469" s="4">
        <v>0.17</v>
      </c>
      <c r="L6469" s="4">
        <v>0.32090000000000002</v>
      </c>
      <c r="M6469" s="4">
        <v>0.52769999999999995</v>
      </c>
      <c r="N6469" s="4">
        <v>0.48</v>
      </c>
      <c r="O6469" s="4">
        <v>0.40039999999999998</v>
      </c>
      <c r="P6469" s="4">
        <v>0.50390000000000001</v>
      </c>
    </row>
    <row r="6470" spans="1:16" x14ac:dyDescent="0.25">
      <c r="A6470" t="s">
        <v>5793</v>
      </c>
      <c r="B6470" s="2">
        <v>0</v>
      </c>
      <c r="E6470" s="4" t="e">
        <v>#N/A</v>
      </c>
      <c r="F6470" s="4">
        <v>0.18</v>
      </c>
      <c r="K6470" s="4">
        <v>0.17</v>
      </c>
      <c r="L6470" s="4">
        <v>0.32090000000000002</v>
      </c>
      <c r="M6470" s="4">
        <v>0.52769999999999995</v>
      </c>
      <c r="N6470" s="4">
        <v>0.48</v>
      </c>
      <c r="O6470" s="4">
        <v>0.40039999999999998</v>
      </c>
      <c r="P6470" s="4">
        <v>0.50390000000000001</v>
      </c>
    </row>
    <row r="6471" spans="1:16" x14ac:dyDescent="0.25">
      <c r="A6471" t="s">
        <v>5794</v>
      </c>
      <c r="B6471" s="2">
        <v>0</v>
      </c>
      <c r="E6471" s="4" t="e">
        <v>#N/A</v>
      </c>
      <c r="F6471" s="4">
        <v>0.18</v>
      </c>
      <c r="K6471" s="4">
        <v>0.17</v>
      </c>
      <c r="L6471" s="4">
        <v>0.32090000000000002</v>
      </c>
      <c r="M6471" s="4">
        <v>0.52769999999999995</v>
      </c>
      <c r="N6471" s="4">
        <v>0.48</v>
      </c>
      <c r="O6471" s="4">
        <v>0.40039999999999998</v>
      </c>
      <c r="P6471" s="4">
        <v>0.50390000000000001</v>
      </c>
    </row>
    <row r="6472" spans="1:16" x14ac:dyDescent="0.25">
      <c r="A6472" t="s">
        <v>5795</v>
      </c>
      <c r="B6472" s="2">
        <v>0</v>
      </c>
      <c r="E6472" s="4" t="e">
        <v>#N/A</v>
      </c>
      <c r="F6472" s="4">
        <v>0.18</v>
      </c>
      <c r="K6472" s="4">
        <v>0.17</v>
      </c>
      <c r="L6472" s="4">
        <v>0.32090000000000002</v>
      </c>
      <c r="M6472" s="4">
        <v>0.52769999999999995</v>
      </c>
      <c r="N6472" s="4">
        <v>0.48</v>
      </c>
      <c r="O6472" s="4">
        <v>0.40039999999999998</v>
      </c>
      <c r="P6472" s="4">
        <v>0.50390000000000001</v>
      </c>
    </row>
    <row r="6473" spans="1:16" x14ac:dyDescent="0.25">
      <c r="A6473" t="s">
        <v>5796</v>
      </c>
      <c r="B6473" s="2">
        <v>0</v>
      </c>
      <c r="E6473" s="4" t="e">
        <v>#N/A</v>
      </c>
      <c r="F6473" s="4">
        <v>0.18</v>
      </c>
      <c r="K6473" s="4">
        <v>0.17</v>
      </c>
      <c r="L6473" s="4">
        <v>0.32090000000000002</v>
      </c>
      <c r="M6473" s="4">
        <v>0.52769999999999995</v>
      </c>
      <c r="N6473" s="4">
        <v>0.48</v>
      </c>
      <c r="O6473" s="4">
        <v>0.40039999999999998</v>
      </c>
      <c r="P6473" s="4">
        <v>0.50390000000000001</v>
      </c>
    </row>
    <row r="6474" spans="1:16" x14ac:dyDescent="0.25">
      <c r="A6474" t="s">
        <v>5797</v>
      </c>
      <c r="B6474" s="2">
        <v>0</v>
      </c>
      <c r="E6474" s="4" t="e">
        <v>#N/A</v>
      </c>
      <c r="F6474" s="4">
        <v>0.18</v>
      </c>
      <c r="K6474" s="4">
        <v>0.17</v>
      </c>
      <c r="L6474" s="4">
        <v>0.32090000000000002</v>
      </c>
      <c r="M6474" s="4">
        <v>0.52769999999999995</v>
      </c>
      <c r="N6474" s="4">
        <v>0.48</v>
      </c>
      <c r="O6474" s="4">
        <v>0.40039999999999998</v>
      </c>
      <c r="P6474" s="4">
        <v>0.50390000000000001</v>
      </c>
    </row>
    <row r="6475" spans="1:16" x14ac:dyDescent="0.25">
      <c r="A6475" t="s">
        <v>5798</v>
      </c>
      <c r="B6475" s="2">
        <v>0</v>
      </c>
      <c r="E6475" s="4" t="e">
        <v>#N/A</v>
      </c>
      <c r="F6475" s="4">
        <v>0.18</v>
      </c>
      <c r="K6475" s="4">
        <v>0.17</v>
      </c>
      <c r="L6475" s="4">
        <v>0.32090000000000002</v>
      </c>
      <c r="M6475" s="4">
        <v>0.52769999999999995</v>
      </c>
      <c r="N6475" s="4">
        <v>0.48</v>
      </c>
      <c r="O6475" s="4">
        <v>0.40039999999999998</v>
      </c>
      <c r="P6475" s="4">
        <v>0.50390000000000001</v>
      </c>
    </row>
    <row r="6476" spans="1:16" x14ac:dyDescent="0.25">
      <c r="A6476" t="s">
        <v>5799</v>
      </c>
      <c r="B6476" s="2">
        <v>0</v>
      </c>
      <c r="E6476" s="4" t="e">
        <v>#N/A</v>
      </c>
      <c r="F6476" s="4">
        <v>0.18</v>
      </c>
      <c r="K6476" s="4">
        <v>0.17</v>
      </c>
      <c r="L6476" s="4">
        <v>0.32090000000000002</v>
      </c>
      <c r="M6476" s="4">
        <v>0.52769999999999995</v>
      </c>
      <c r="N6476" s="4">
        <v>0.48</v>
      </c>
      <c r="O6476" s="4">
        <v>0.40039999999999998</v>
      </c>
      <c r="P6476" s="4">
        <v>0.50390000000000001</v>
      </c>
    </row>
    <row r="6477" spans="1:16" x14ac:dyDescent="0.25">
      <c r="A6477" t="s">
        <v>5800</v>
      </c>
      <c r="B6477" s="2">
        <v>0</v>
      </c>
      <c r="E6477" s="4" t="e">
        <v>#N/A</v>
      </c>
      <c r="F6477" s="4">
        <v>0.18</v>
      </c>
      <c r="K6477" s="4">
        <v>0.17</v>
      </c>
      <c r="L6477" s="4">
        <v>0.32090000000000002</v>
      </c>
      <c r="M6477" s="4">
        <v>0.52769999999999995</v>
      </c>
      <c r="N6477" s="4">
        <v>0.48</v>
      </c>
      <c r="O6477" s="4">
        <v>0.40039999999999998</v>
      </c>
      <c r="P6477" s="4">
        <v>0.50390000000000001</v>
      </c>
    </row>
    <row r="6478" spans="1:16" x14ac:dyDescent="0.25">
      <c r="A6478" t="s">
        <v>5801</v>
      </c>
      <c r="B6478" s="2">
        <v>0</v>
      </c>
      <c r="E6478" s="4" t="e">
        <v>#N/A</v>
      </c>
      <c r="F6478" s="4">
        <v>0.18</v>
      </c>
      <c r="K6478" s="4">
        <v>0.17</v>
      </c>
      <c r="L6478" s="4">
        <v>0.32090000000000002</v>
      </c>
      <c r="M6478" s="4">
        <v>0.52769999999999995</v>
      </c>
      <c r="N6478" s="4">
        <v>0.48</v>
      </c>
      <c r="O6478" s="4">
        <v>0.40039999999999998</v>
      </c>
      <c r="P6478" s="4">
        <v>0.50390000000000001</v>
      </c>
    </row>
    <row r="6479" spans="1:16" x14ac:dyDescent="0.25">
      <c r="A6479" t="s">
        <v>5802</v>
      </c>
      <c r="B6479" s="2">
        <v>0</v>
      </c>
      <c r="E6479" s="4" t="e">
        <v>#N/A</v>
      </c>
      <c r="F6479" s="4">
        <v>0.18</v>
      </c>
      <c r="K6479" s="4">
        <v>0.17</v>
      </c>
      <c r="L6479" s="4">
        <v>0.32090000000000002</v>
      </c>
      <c r="M6479" s="4">
        <v>0.52769999999999995</v>
      </c>
      <c r="N6479" s="4">
        <v>0.48</v>
      </c>
      <c r="O6479" s="4">
        <v>0.40039999999999998</v>
      </c>
      <c r="P6479" s="4">
        <v>0.50390000000000001</v>
      </c>
    </row>
    <row r="6480" spans="1:16" x14ac:dyDescent="0.25">
      <c r="A6480" t="s">
        <v>5803</v>
      </c>
      <c r="B6480" s="2">
        <v>0</v>
      </c>
      <c r="E6480" s="4" t="e">
        <v>#N/A</v>
      </c>
      <c r="F6480" s="4">
        <v>0.18</v>
      </c>
      <c r="K6480" s="4">
        <v>0.17</v>
      </c>
      <c r="L6480" s="4">
        <v>0.32090000000000002</v>
      </c>
      <c r="M6480" s="4">
        <v>0.52769999999999995</v>
      </c>
      <c r="N6480" s="4">
        <v>0.48</v>
      </c>
      <c r="O6480" s="4">
        <v>0.40039999999999998</v>
      </c>
      <c r="P6480" s="4">
        <v>0.50390000000000001</v>
      </c>
    </row>
    <row r="6481" spans="1:16" x14ac:dyDescent="0.25">
      <c r="A6481" t="s">
        <v>5804</v>
      </c>
      <c r="B6481" s="2">
        <v>0</v>
      </c>
      <c r="E6481" s="4" t="e">
        <v>#N/A</v>
      </c>
      <c r="F6481" s="4">
        <v>0.18</v>
      </c>
      <c r="K6481" s="4">
        <v>0.17</v>
      </c>
      <c r="L6481" s="4">
        <v>0.32090000000000002</v>
      </c>
      <c r="M6481" s="4">
        <v>0.52769999999999995</v>
      </c>
      <c r="N6481" s="4">
        <v>0.48</v>
      </c>
      <c r="O6481" s="4">
        <v>0.40039999999999998</v>
      </c>
      <c r="P6481" s="4">
        <v>0.50390000000000001</v>
      </c>
    </row>
    <row r="6482" spans="1:16" x14ac:dyDescent="0.25">
      <c r="A6482" t="s">
        <v>5805</v>
      </c>
      <c r="B6482" s="2">
        <v>0</v>
      </c>
      <c r="E6482" s="4" t="e">
        <v>#N/A</v>
      </c>
      <c r="F6482" s="4">
        <v>0.18</v>
      </c>
      <c r="K6482" s="4">
        <v>0.17</v>
      </c>
      <c r="L6482" s="4">
        <v>0.32090000000000002</v>
      </c>
      <c r="M6482" s="4">
        <v>0.52769999999999995</v>
      </c>
      <c r="N6482" s="4">
        <v>0.48</v>
      </c>
      <c r="O6482" s="4">
        <v>0.40039999999999998</v>
      </c>
      <c r="P6482" s="4">
        <v>0.50390000000000001</v>
      </c>
    </row>
    <row r="6483" spans="1:16" x14ac:dyDescent="0.25">
      <c r="A6483" t="s">
        <v>5806</v>
      </c>
      <c r="B6483" s="2">
        <v>0</v>
      </c>
      <c r="E6483" s="4" t="e">
        <v>#N/A</v>
      </c>
      <c r="F6483" s="4">
        <v>0.18</v>
      </c>
      <c r="K6483" s="4">
        <v>0.17</v>
      </c>
      <c r="L6483" s="4">
        <v>0.32090000000000002</v>
      </c>
      <c r="M6483" s="4">
        <v>0.52769999999999995</v>
      </c>
      <c r="N6483" s="4">
        <v>0.48</v>
      </c>
      <c r="O6483" s="4">
        <v>0.40039999999999998</v>
      </c>
      <c r="P6483" s="4">
        <v>0.50390000000000001</v>
      </c>
    </row>
    <row r="6484" spans="1:16" x14ac:dyDescent="0.25">
      <c r="A6484" t="s">
        <v>5807</v>
      </c>
      <c r="B6484" s="2">
        <v>0.05</v>
      </c>
      <c r="E6484" s="4" t="e">
        <v>#N/A</v>
      </c>
      <c r="F6484" s="4">
        <v>0.18</v>
      </c>
      <c r="K6484" s="4">
        <v>0.17</v>
      </c>
      <c r="L6484" s="4">
        <v>0.32090000000000002</v>
      </c>
      <c r="M6484" s="4">
        <v>0.52769999999999995</v>
      </c>
      <c r="N6484" s="4">
        <v>0.48</v>
      </c>
      <c r="O6484" s="4">
        <v>0.40039999999999998</v>
      </c>
      <c r="P6484" s="4">
        <v>0.50390000000000001</v>
      </c>
    </row>
    <row r="6485" spans="1:16" x14ac:dyDescent="0.25">
      <c r="A6485" t="s">
        <v>5808</v>
      </c>
      <c r="B6485" s="2">
        <v>0.15</v>
      </c>
      <c r="E6485" s="4" t="e">
        <v>#N/A</v>
      </c>
      <c r="F6485" s="4">
        <v>0.18</v>
      </c>
      <c r="K6485" s="4">
        <v>0.17</v>
      </c>
      <c r="L6485" s="4">
        <v>0.32090000000000002</v>
      </c>
      <c r="M6485" s="4">
        <v>0.52769999999999995</v>
      </c>
      <c r="N6485" s="4">
        <v>0.48</v>
      </c>
      <c r="O6485" s="4">
        <v>0.40039999999999998</v>
      </c>
      <c r="P6485" s="4">
        <v>0.50390000000000001</v>
      </c>
    </row>
    <row r="6486" spans="1:16" x14ac:dyDescent="0.25">
      <c r="A6486" t="s">
        <v>5809</v>
      </c>
      <c r="B6486" s="2">
        <v>0.05</v>
      </c>
      <c r="E6486" s="4" t="e">
        <v>#N/A</v>
      </c>
      <c r="F6486" s="4">
        <v>0.18</v>
      </c>
      <c r="K6486" s="4">
        <v>0.17</v>
      </c>
      <c r="L6486" s="4">
        <v>0.32090000000000002</v>
      </c>
      <c r="M6486" s="4">
        <v>0.52769999999999995</v>
      </c>
      <c r="N6486" s="4">
        <v>0.48</v>
      </c>
      <c r="O6486" s="4">
        <v>0.40039999999999998</v>
      </c>
      <c r="P6486" s="4">
        <v>0.50390000000000001</v>
      </c>
    </row>
    <row r="6487" spans="1:16" x14ac:dyDescent="0.25">
      <c r="A6487" t="s">
        <v>5810</v>
      </c>
      <c r="B6487" s="2">
        <v>0.15</v>
      </c>
      <c r="E6487" s="4" t="e">
        <v>#N/A</v>
      </c>
      <c r="F6487" s="4">
        <v>0.18</v>
      </c>
      <c r="K6487" s="4">
        <v>0.17</v>
      </c>
      <c r="L6487" s="4">
        <v>0.32090000000000002</v>
      </c>
      <c r="M6487" s="4">
        <v>0.52769999999999995</v>
      </c>
      <c r="N6487" s="4">
        <v>0.48</v>
      </c>
      <c r="O6487" s="4">
        <v>0.40039999999999998</v>
      </c>
      <c r="P6487" s="4">
        <v>0.50390000000000001</v>
      </c>
    </row>
    <row r="6488" spans="1:16" x14ac:dyDescent="0.25">
      <c r="A6488" t="s">
        <v>5811</v>
      </c>
      <c r="B6488" s="2">
        <v>0.05</v>
      </c>
      <c r="E6488" s="4" t="e">
        <v>#N/A</v>
      </c>
      <c r="F6488" s="4">
        <v>0.18</v>
      </c>
      <c r="K6488" s="4">
        <v>0.17</v>
      </c>
      <c r="L6488" s="4">
        <v>0.32090000000000002</v>
      </c>
      <c r="M6488" s="4">
        <v>0.52769999999999995</v>
      </c>
      <c r="N6488" s="4">
        <v>0.48</v>
      </c>
      <c r="O6488" s="4">
        <v>0.40039999999999998</v>
      </c>
      <c r="P6488" s="4">
        <v>0.50390000000000001</v>
      </c>
    </row>
    <row r="6489" spans="1:16" x14ac:dyDescent="0.25">
      <c r="A6489" t="s">
        <v>5812</v>
      </c>
      <c r="B6489" s="2">
        <v>0.05</v>
      </c>
      <c r="E6489" s="4" t="e">
        <v>#N/A</v>
      </c>
      <c r="F6489" s="4">
        <v>0.18</v>
      </c>
      <c r="K6489" s="4">
        <v>0.17</v>
      </c>
      <c r="L6489" s="4">
        <v>0.32090000000000002</v>
      </c>
      <c r="M6489" s="4">
        <v>0.52769999999999995</v>
      </c>
      <c r="N6489" s="4">
        <v>0.48</v>
      </c>
      <c r="O6489" s="4">
        <v>0.40039999999999998</v>
      </c>
      <c r="P6489" s="4">
        <v>0.50390000000000001</v>
      </c>
    </row>
    <row r="6490" spans="1:16" x14ac:dyDescent="0.25">
      <c r="A6490" t="s">
        <v>5813</v>
      </c>
      <c r="B6490" s="2">
        <v>0.05</v>
      </c>
      <c r="E6490" s="4" t="e">
        <v>#N/A</v>
      </c>
      <c r="F6490" s="4">
        <v>0.18</v>
      </c>
      <c r="K6490" s="4">
        <v>0.17</v>
      </c>
      <c r="L6490" s="4">
        <v>0.32090000000000002</v>
      </c>
      <c r="M6490" s="4">
        <v>0.52769999999999995</v>
      </c>
      <c r="N6490" s="4">
        <v>0.48</v>
      </c>
      <c r="O6490" s="4">
        <v>0.40039999999999998</v>
      </c>
      <c r="P6490" s="4">
        <v>0.50390000000000001</v>
      </c>
    </row>
    <row r="6491" spans="1:16" x14ac:dyDescent="0.25">
      <c r="A6491" t="s">
        <v>5814</v>
      </c>
      <c r="B6491" s="2">
        <v>0.05</v>
      </c>
      <c r="E6491" s="4" t="e">
        <v>#N/A</v>
      </c>
      <c r="F6491" s="4">
        <v>0.18</v>
      </c>
      <c r="K6491" s="4">
        <v>0.17</v>
      </c>
      <c r="L6491" s="4">
        <v>0.32090000000000002</v>
      </c>
      <c r="M6491" s="4">
        <v>0.52769999999999995</v>
      </c>
      <c r="N6491" s="4">
        <v>0.48</v>
      </c>
      <c r="O6491" s="4">
        <v>0.40039999999999998</v>
      </c>
      <c r="P6491" s="4">
        <v>0.50390000000000001</v>
      </c>
    </row>
    <row r="6492" spans="1:16" x14ac:dyDescent="0.25">
      <c r="A6492" t="s">
        <v>5815</v>
      </c>
      <c r="B6492" s="2">
        <v>0.05</v>
      </c>
      <c r="E6492" s="4" t="e">
        <v>#N/A</v>
      </c>
      <c r="F6492" s="4">
        <v>0.18</v>
      </c>
      <c r="K6492" s="4">
        <v>0.17</v>
      </c>
      <c r="L6492" s="4">
        <v>0.32090000000000002</v>
      </c>
      <c r="M6492" s="4">
        <v>0.52769999999999995</v>
      </c>
      <c r="N6492" s="4">
        <v>0.48</v>
      </c>
      <c r="O6492" s="4">
        <v>0.40039999999999998</v>
      </c>
      <c r="P6492" s="4">
        <v>0.50390000000000001</v>
      </c>
    </row>
    <row r="6493" spans="1:16" x14ac:dyDescent="0.25">
      <c r="A6493" t="s">
        <v>5816</v>
      </c>
      <c r="B6493" s="2">
        <v>0.05</v>
      </c>
      <c r="E6493" s="4" t="e">
        <v>#N/A</v>
      </c>
      <c r="F6493" s="4">
        <v>0.18</v>
      </c>
      <c r="K6493" s="4">
        <v>0.17</v>
      </c>
      <c r="L6493" s="4">
        <v>0.32090000000000002</v>
      </c>
      <c r="M6493" s="4">
        <v>0.52769999999999995</v>
      </c>
      <c r="N6493" s="4">
        <v>0.48</v>
      </c>
      <c r="O6493" s="4">
        <v>0.40039999999999998</v>
      </c>
      <c r="P6493" s="4">
        <v>0.50390000000000001</v>
      </c>
    </row>
    <row r="6494" spans="1:16" x14ac:dyDescent="0.25">
      <c r="A6494" t="s">
        <v>5817</v>
      </c>
      <c r="B6494" s="2">
        <v>0.05</v>
      </c>
      <c r="E6494" s="4" t="e">
        <v>#N/A</v>
      </c>
      <c r="F6494" s="4">
        <v>0.18</v>
      </c>
      <c r="K6494" s="4">
        <v>0.17</v>
      </c>
      <c r="L6494" s="4">
        <v>0.32090000000000002</v>
      </c>
      <c r="M6494" s="4">
        <v>0.52769999999999995</v>
      </c>
      <c r="N6494" s="4">
        <v>0.48</v>
      </c>
      <c r="O6494" s="4">
        <v>0.40039999999999998</v>
      </c>
      <c r="P6494" s="4">
        <v>0.50390000000000001</v>
      </c>
    </row>
    <row r="6495" spans="1:16" x14ac:dyDescent="0.25">
      <c r="A6495" t="s">
        <v>5818</v>
      </c>
      <c r="B6495" s="2">
        <v>0.05</v>
      </c>
      <c r="E6495" s="4" t="e">
        <v>#N/A</v>
      </c>
      <c r="F6495" s="4">
        <v>0.18</v>
      </c>
      <c r="K6495" s="4">
        <v>0.17</v>
      </c>
      <c r="L6495" s="4">
        <v>0.32090000000000002</v>
      </c>
      <c r="M6495" s="4">
        <v>0.52769999999999995</v>
      </c>
      <c r="N6495" s="4">
        <v>0.48</v>
      </c>
      <c r="O6495" s="4">
        <v>0.40039999999999998</v>
      </c>
      <c r="P6495" s="4">
        <v>0.50390000000000001</v>
      </c>
    </row>
    <row r="6496" spans="1:16" x14ac:dyDescent="0.25">
      <c r="A6496" t="s">
        <v>5819</v>
      </c>
      <c r="B6496" s="2">
        <v>0.05</v>
      </c>
      <c r="E6496" s="4" t="e">
        <v>#N/A</v>
      </c>
      <c r="F6496" s="4">
        <v>0.18</v>
      </c>
      <c r="K6496" s="4">
        <v>0.17</v>
      </c>
      <c r="L6496" s="4">
        <v>0.32090000000000002</v>
      </c>
      <c r="M6496" s="4">
        <v>0.52769999999999995</v>
      </c>
      <c r="N6496" s="4">
        <v>0.48</v>
      </c>
      <c r="O6496" s="4">
        <v>0.40039999999999998</v>
      </c>
      <c r="P6496" s="4">
        <v>0.50390000000000001</v>
      </c>
    </row>
    <row r="6497" spans="1:16" x14ac:dyDescent="0.25">
      <c r="A6497" t="s">
        <v>5820</v>
      </c>
      <c r="B6497" s="2">
        <v>0.05</v>
      </c>
      <c r="E6497" s="4" t="e">
        <v>#N/A</v>
      </c>
      <c r="F6497" s="4">
        <v>0.18</v>
      </c>
      <c r="K6497" s="4">
        <v>0.17</v>
      </c>
      <c r="L6497" s="4">
        <v>0.32090000000000002</v>
      </c>
      <c r="M6497" s="4">
        <v>0.52769999999999995</v>
      </c>
      <c r="N6497" s="4">
        <v>0.48</v>
      </c>
      <c r="O6497" s="4">
        <v>0.40039999999999998</v>
      </c>
      <c r="P6497" s="4">
        <v>0.50390000000000001</v>
      </c>
    </row>
    <row r="6498" spans="1:16" x14ac:dyDescent="0.25">
      <c r="A6498" t="s">
        <v>5821</v>
      </c>
      <c r="B6498" s="2">
        <v>0.05</v>
      </c>
      <c r="E6498" s="4" t="e">
        <v>#N/A</v>
      </c>
      <c r="F6498" s="4">
        <v>0.18</v>
      </c>
      <c r="K6498" s="4">
        <v>0.17</v>
      </c>
      <c r="L6498" s="4">
        <v>0.32090000000000002</v>
      </c>
      <c r="M6498" s="4">
        <v>0.52769999999999995</v>
      </c>
      <c r="N6498" s="4">
        <v>0.48</v>
      </c>
      <c r="O6498" s="4">
        <v>0.40039999999999998</v>
      </c>
      <c r="P6498" s="4">
        <v>0.50390000000000001</v>
      </c>
    </row>
    <row r="6499" spans="1:16" x14ac:dyDescent="0.25">
      <c r="A6499" t="s">
        <v>5822</v>
      </c>
      <c r="B6499" s="2">
        <v>0.05</v>
      </c>
      <c r="E6499" s="4" t="e">
        <v>#N/A</v>
      </c>
      <c r="F6499" s="4">
        <v>0.18</v>
      </c>
      <c r="K6499" s="4">
        <v>0.17</v>
      </c>
      <c r="L6499" s="4">
        <v>0.32090000000000002</v>
      </c>
      <c r="M6499" s="4">
        <v>0.52769999999999995</v>
      </c>
      <c r="N6499" s="4">
        <v>0.48</v>
      </c>
      <c r="O6499" s="4">
        <v>0.40039999999999998</v>
      </c>
      <c r="P6499" s="4">
        <v>0.50390000000000001</v>
      </c>
    </row>
    <row r="6500" spans="1:16" x14ac:dyDescent="0.25">
      <c r="A6500" t="s">
        <v>5823</v>
      </c>
      <c r="B6500" s="2">
        <v>0.05</v>
      </c>
      <c r="E6500" s="4" t="e">
        <v>#N/A</v>
      </c>
      <c r="F6500" s="4">
        <v>0.18</v>
      </c>
      <c r="K6500" s="4">
        <v>0.17</v>
      </c>
      <c r="L6500" s="4">
        <v>0.32090000000000002</v>
      </c>
      <c r="M6500" s="4">
        <v>0.52769999999999995</v>
      </c>
      <c r="N6500" s="4">
        <v>0.48</v>
      </c>
      <c r="O6500" s="4">
        <v>0.40039999999999998</v>
      </c>
      <c r="P6500" s="4">
        <v>0.50390000000000001</v>
      </c>
    </row>
    <row r="6501" spans="1:16" x14ac:dyDescent="0.25">
      <c r="A6501" t="s">
        <v>5824</v>
      </c>
      <c r="B6501" s="2">
        <v>0.05</v>
      </c>
      <c r="E6501" s="4" t="e">
        <v>#N/A</v>
      </c>
      <c r="F6501" s="4">
        <v>0.18</v>
      </c>
      <c r="K6501" s="4">
        <v>0.17</v>
      </c>
      <c r="L6501" s="4">
        <v>0.32090000000000002</v>
      </c>
      <c r="M6501" s="4">
        <v>0.52769999999999995</v>
      </c>
      <c r="N6501" s="4">
        <v>0.48</v>
      </c>
      <c r="O6501" s="4">
        <v>0.40039999999999998</v>
      </c>
      <c r="P6501" s="4">
        <v>0.50390000000000001</v>
      </c>
    </row>
    <row r="6502" spans="1:16" x14ac:dyDescent="0.25">
      <c r="A6502" t="s">
        <v>5825</v>
      </c>
      <c r="B6502" s="2">
        <v>0</v>
      </c>
      <c r="E6502" s="4" t="e">
        <v>#N/A</v>
      </c>
      <c r="F6502" s="4">
        <v>0.18</v>
      </c>
      <c r="K6502" s="4">
        <v>0.17</v>
      </c>
      <c r="L6502" s="4">
        <v>0.32090000000000002</v>
      </c>
      <c r="M6502" s="4">
        <v>0.52769999999999995</v>
      </c>
      <c r="N6502" s="4">
        <v>0.48</v>
      </c>
      <c r="O6502" s="4">
        <v>0.40039999999999998</v>
      </c>
      <c r="P6502" s="4">
        <v>0.50390000000000001</v>
      </c>
    </row>
    <row r="6503" spans="1:16" x14ac:dyDescent="0.25">
      <c r="A6503" t="s">
        <v>5826</v>
      </c>
      <c r="B6503" s="2">
        <v>0.05</v>
      </c>
      <c r="E6503" s="4" t="e">
        <v>#N/A</v>
      </c>
      <c r="F6503" s="4">
        <v>0.18</v>
      </c>
      <c r="K6503" s="4">
        <v>0.17</v>
      </c>
      <c r="L6503" s="4">
        <v>0.32090000000000002</v>
      </c>
      <c r="M6503" s="4">
        <v>0.52769999999999995</v>
      </c>
      <c r="N6503" s="4">
        <v>0.48</v>
      </c>
      <c r="O6503" s="4">
        <v>0.40039999999999998</v>
      </c>
      <c r="P6503" s="4">
        <v>0.50390000000000001</v>
      </c>
    </row>
    <row r="6504" spans="1:16" x14ac:dyDescent="0.25">
      <c r="A6504" t="s">
        <v>5827</v>
      </c>
      <c r="B6504" s="2">
        <v>0.05</v>
      </c>
      <c r="E6504" s="4" t="e">
        <v>#N/A</v>
      </c>
      <c r="F6504" s="4">
        <v>0.18</v>
      </c>
      <c r="K6504" s="4">
        <v>0.17</v>
      </c>
      <c r="L6504" s="4">
        <v>0.32090000000000002</v>
      </c>
      <c r="M6504" s="4">
        <v>0.52769999999999995</v>
      </c>
      <c r="N6504" s="4">
        <v>0.48</v>
      </c>
      <c r="O6504" s="4">
        <v>0.40039999999999998</v>
      </c>
      <c r="P6504" s="4">
        <v>0.50390000000000001</v>
      </c>
    </row>
    <row r="6505" spans="1:16" x14ac:dyDescent="0.25">
      <c r="A6505" t="s">
        <v>5828</v>
      </c>
      <c r="B6505" s="2">
        <v>0.05</v>
      </c>
      <c r="E6505" s="4" t="e">
        <v>#N/A</v>
      </c>
      <c r="F6505" s="4">
        <v>0.18</v>
      </c>
      <c r="K6505" s="4">
        <v>0.17</v>
      </c>
      <c r="L6505" s="4">
        <v>0.32090000000000002</v>
      </c>
      <c r="M6505" s="4">
        <v>0.52769999999999995</v>
      </c>
      <c r="N6505" s="4">
        <v>0.48</v>
      </c>
      <c r="O6505" s="4">
        <v>0.40039999999999998</v>
      </c>
      <c r="P6505" s="4">
        <v>0.50390000000000001</v>
      </c>
    </row>
    <row r="6506" spans="1:16" x14ac:dyDescent="0.25">
      <c r="A6506" t="s">
        <v>5829</v>
      </c>
      <c r="B6506" s="2">
        <v>0.05</v>
      </c>
      <c r="E6506" s="4" t="e">
        <v>#N/A</v>
      </c>
      <c r="F6506" s="4">
        <v>0.18</v>
      </c>
      <c r="K6506" s="4">
        <v>0.17</v>
      </c>
      <c r="L6506" s="4">
        <v>0.32090000000000002</v>
      </c>
      <c r="M6506" s="4">
        <v>0.52769999999999995</v>
      </c>
      <c r="N6506" s="4">
        <v>0.48</v>
      </c>
      <c r="O6506" s="4">
        <v>0.40039999999999998</v>
      </c>
      <c r="P6506" s="4">
        <v>0.50390000000000001</v>
      </c>
    </row>
    <row r="6507" spans="1:16" x14ac:dyDescent="0.25">
      <c r="A6507" t="s">
        <v>5830</v>
      </c>
      <c r="B6507" s="2">
        <v>0</v>
      </c>
      <c r="E6507" s="4" t="e">
        <v>#N/A</v>
      </c>
      <c r="F6507" s="4">
        <v>0.18</v>
      </c>
      <c r="K6507" s="4">
        <v>0.17</v>
      </c>
      <c r="L6507" s="4">
        <v>0.32090000000000002</v>
      </c>
      <c r="M6507" s="4">
        <v>0.52769999999999995</v>
      </c>
      <c r="N6507" s="4">
        <v>0.48</v>
      </c>
      <c r="O6507" s="4">
        <v>0.40039999999999998</v>
      </c>
      <c r="P6507" s="4">
        <v>0.50390000000000001</v>
      </c>
    </row>
    <row r="6508" spans="1:16" x14ac:dyDescent="0.25">
      <c r="A6508" t="s">
        <v>5831</v>
      </c>
      <c r="B6508" s="2">
        <v>0.05</v>
      </c>
      <c r="E6508" s="4" t="e">
        <v>#N/A</v>
      </c>
      <c r="F6508" s="4">
        <v>0.18</v>
      </c>
      <c r="K6508" s="4">
        <v>0.17</v>
      </c>
      <c r="L6508" s="4">
        <v>0.32090000000000002</v>
      </c>
      <c r="M6508" s="4">
        <v>0.52769999999999995</v>
      </c>
      <c r="N6508" s="4">
        <v>0.48</v>
      </c>
      <c r="O6508" s="4">
        <v>0.40039999999999998</v>
      </c>
      <c r="P6508" s="4">
        <v>0.50390000000000001</v>
      </c>
    </row>
    <row r="6509" spans="1:16" x14ac:dyDescent="0.25">
      <c r="A6509" t="s">
        <v>5832</v>
      </c>
      <c r="B6509" s="2">
        <v>0.05</v>
      </c>
      <c r="E6509" s="4" t="e">
        <v>#N/A</v>
      </c>
      <c r="F6509" s="4">
        <v>0.18</v>
      </c>
      <c r="K6509" s="4">
        <v>0.17</v>
      </c>
      <c r="L6509" s="4">
        <v>0.32090000000000002</v>
      </c>
      <c r="M6509" s="4">
        <v>0.52769999999999995</v>
      </c>
      <c r="N6509" s="4">
        <v>0.48</v>
      </c>
      <c r="O6509" s="4">
        <v>0.40039999999999998</v>
      </c>
      <c r="P6509" s="4">
        <v>0.50390000000000001</v>
      </c>
    </row>
    <row r="6510" spans="1:16" x14ac:dyDescent="0.25">
      <c r="A6510" t="s">
        <v>5833</v>
      </c>
      <c r="B6510" s="2">
        <v>0.05</v>
      </c>
      <c r="E6510" s="4" t="e">
        <v>#N/A</v>
      </c>
      <c r="F6510" s="4">
        <v>0.18</v>
      </c>
      <c r="K6510" s="4">
        <v>0.17</v>
      </c>
      <c r="L6510" s="4">
        <v>0.32090000000000002</v>
      </c>
      <c r="M6510" s="4">
        <v>0.52769999999999995</v>
      </c>
      <c r="N6510" s="4">
        <v>0.48</v>
      </c>
      <c r="O6510" s="4">
        <v>0.40039999999999998</v>
      </c>
      <c r="P6510" s="4">
        <v>0.50390000000000001</v>
      </c>
    </row>
    <row r="6511" spans="1:16" x14ac:dyDescent="0.25">
      <c r="A6511" t="s">
        <v>5834</v>
      </c>
      <c r="B6511" s="2">
        <v>0.05</v>
      </c>
      <c r="E6511" s="4" t="e">
        <v>#N/A</v>
      </c>
      <c r="F6511" s="4">
        <v>0.18</v>
      </c>
      <c r="K6511" s="4">
        <v>0.17</v>
      </c>
      <c r="L6511" s="4">
        <v>0.32090000000000002</v>
      </c>
      <c r="M6511" s="4">
        <v>0.52769999999999995</v>
      </c>
      <c r="N6511" s="4">
        <v>0.48</v>
      </c>
      <c r="O6511" s="4">
        <v>0.40039999999999998</v>
      </c>
      <c r="P6511" s="4">
        <v>0.50390000000000001</v>
      </c>
    </row>
    <row r="6512" spans="1:16" x14ac:dyDescent="0.25">
      <c r="A6512" t="s">
        <v>5835</v>
      </c>
      <c r="B6512" s="2">
        <v>0.05</v>
      </c>
      <c r="E6512" s="4" t="e">
        <v>#N/A</v>
      </c>
      <c r="F6512" s="4">
        <v>0.18</v>
      </c>
      <c r="K6512" s="4">
        <v>0.17</v>
      </c>
      <c r="L6512" s="4">
        <v>0.32090000000000002</v>
      </c>
      <c r="M6512" s="4">
        <v>0.52769999999999995</v>
      </c>
      <c r="N6512" s="4">
        <v>0.48</v>
      </c>
      <c r="O6512" s="4">
        <v>0.40039999999999998</v>
      </c>
      <c r="P6512" s="4">
        <v>0.50390000000000001</v>
      </c>
    </row>
    <row r="6513" spans="1:16" x14ac:dyDescent="0.25">
      <c r="A6513" t="s">
        <v>5836</v>
      </c>
      <c r="B6513" s="2">
        <v>0.05</v>
      </c>
      <c r="E6513" s="4" t="e">
        <v>#N/A</v>
      </c>
      <c r="F6513" s="4">
        <v>0.18</v>
      </c>
      <c r="K6513" s="4">
        <v>0.17</v>
      </c>
      <c r="L6513" s="4">
        <v>0.32090000000000002</v>
      </c>
      <c r="M6513" s="4">
        <v>0.52769999999999995</v>
      </c>
      <c r="N6513" s="4">
        <v>0.48</v>
      </c>
      <c r="O6513" s="4">
        <v>0.40039999999999998</v>
      </c>
      <c r="P6513" s="4">
        <v>0.50390000000000001</v>
      </c>
    </row>
    <row r="6514" spans="1:16" x14ac:dyDescent="0.25">
      <c r="A6514" t="s">
        <v>5837</v>
      </c>
      <c r="B6514" s="2">
        <v>0.05</v>
      </c>
      <c r="E6514" s="4" t="e">
        <v>#N/A</v>
      </c>
      <c r="F6514" s="4">
        <v>0.18</v>
      </c>
      <c r="K6514" s="4">
        <v>0.17</v>
      </c>
      <c r="L6514" s="4">
        <v>0.32090000000000002</v>
      </c>
      <c r="M6514" s="4">
        <v>0.52769999999999995</v>
      </c>
      <c r="N6514" s="4">
        <v>0.48</v>
      </c>
      <c r="O6514" s="4">
        <v>0.40039999999999998</v>
      </c>
      <c r="P6514" s="4">
        <v>0.50390000000000001</v>
      </c>
    </row>
    <row r="6515" spans="1:16" x14ac:dyDescent="0.25">
      <c r="A6515" t="s">
        <v>5838</v>
      </c>
      <c r="B6515" s="2">
        <v>0.05</v>
      </c>
      <c r="E6515" s="4" t="e">
        <v>#N/A</v>
      </c>
      <c r="F6515" s="4">
        <v>0.18</v>
      </c>
      <c r="K6515" s="4">
        <v>0.17</v>
      </c>
      <c r="L6515" s="4">
        <v>0.32090000000000002</v>
      </c>
      <c r="M6515" s="4">
        <v>0.52769999999999995</v>
      </c>
      <c r="N6515" s="4">
        <v>0.48</v>
      </c>
      <c r="O6515" s="4">
        <v>0.40039999999999998</v>
      </c>
      <c r="P6515" s="4">
        <v>0.50390000000000001</v>
      </c>
    </row>
    <row r="6516" spans="1:16" x14ac:dyDescent="0.25">
      <c r="A6516" t="s">
        <v>5839</v>
      </c>
      <c r="B6516" s="2">
        <v>0.05</v>
      </c>
      <c r="E6516" s="4" t="e">
        <v>#N/A</v>
      </c>
      <c r="F6516" s="4">
        <v>0.18</v>
      </c>
      <c r="K6516" s="4">
        <v>0.17</v>
      </c>
      <c r="L6516" s="4">
        <v>0.32090000000000002</v>
      </c>
      <c r="M6516" s="4">
        <v>0.52769999999999995</v>
      </c>
      <c r="N6516" s="4">
        <v>0.48</v>
      </c>
      <c r="O6516" s="4">
        <v>0.40039999999999998</v>
      </c>
      <c r="P6516" s="4">
        <v>0.50390000000000001</v>
      </c>
    </row>
    <row r="6517" spans="1:16" x14ac:dyDescent="0.25">
      <c r="A6517" t="s">
        <v>5840</v>
      </c>
      <c r="B6517" s="2">
        <v>0.05</v>
      </c>
      <c r="E6517" s="4" t="e">
        <v>#N/A</v>
      </c>
      <c r="F6517" s="4">
        <v>0.18</v>
      </c>
      <c r="K6517" s="4">
        <v>0.17</v>
      </c>
      <c r="L6517" s="4">
        <v>0.32090000000000002</v>
      </c>
      <c r="M6517" s="4">
        <v>0.52769999999999995</v>
      </c>
      <c r="N6517" s="4">
        <v>0.48</v>
      </c>
      <c r="O6517" s="4">
        <v>0.40039999999999998</v>
      </c>
      <c r="P6517" s="4">
        <v>0.50390000000000001</v>
      </c>
    </row>
    <row r="6518" spans="1:16" x14ac:dyDescent="0.25">
      <c r="A6518" t="s">
        <v>5841</v>
      </c>
      <c r="B6518" s="2">
        <v>0.05</v>
      </c>
      <c r="E6518" s="4" t="e">
        <v>#N/A</v>
      </c>
      <c r="F6518" s="4">
        <v>0.18</v>
      </c>
      <c r="K6518" s="4">
        <v>0.17</v>
      </c>
      <c r="L6518" s="4">
        <v>0.32090000000000002</v>
      </c>
      <c r="M6518" s="4">
        <v>0.52769999999999995</v>
      </c>
      <c r="N6518" s="4">
        <v>0.48</v>
      </c>
      <c r="O6518" s="4">
        <v>0.40039999999999998</v>
      </c>
      <c r="P6518" s="4">
        <v>0.50390000000000001</v>
      </c>
    </row>
    <row r="6519" spans="1:16" x14ac:dyDescent="0.25">
      <c r="A6519" t="s">
        <v>5842</v>
      </c>
      <c r="B6519" s="2">
        <v>0.05</v>
      </c>
      <c r="E6519" s="4" t="e">
        <v>#N/A</v>
      </c>
      <c r="F6519" s="4">
        <v>0.18</v>
      </c>
      <c r="K6519" s="4">
        <v>0.17</v>
      </c>
      <c r="L6519" s="4">
        <v>0.32090000000000002</v>
      </c>
      <c r="M6519" s="4">
        <v>0.52769999999999995</v>
      </c>
      <c r="N6519" s="4">
        <v>0.48</v>
      </c>
      <c r="O6519" s="4">
        <v>0.40039999999999998</v>
      </c>
      <c r="P6519" s="4">
        <v>0.50390000000000001</v>
      </c>
    </row>
    <row r="6520" spans="1:16" x14ac:dyDescent="0.25">
      <c r="A6520" t="s">
        <v>5843</v>
      </c>
      <c r="B6520" s="2">
        <v>0.05</v>
      </c>
      <c r="E6520" s="4" t="e">
        <v>#N/A</v>
      </c>
      <c r="F6520" s="4">
        <v>0.18</v>
      </c>
      <c r="K6520" s="4">
        <v>0.17</v>
      </c>
      <c r="L6520" s="4">
        <v>0.32090000000000002</v>
      </c>
      <c r="M6520" s="4">
        <v>0.52769999999999995</v>
      </c>
      <c r="N6520" s="4">
        <v>0.48</v>
      </c>
      <c r="O6520" s="4">
        <v>0.40039999999999998</v>
      </c>
      <c r="P6520" s="4">
        <v>0.50390000000000001</v>
      </c>
    </row>
    <row r="6521" spans="1:16" x14ac:dyDescent="0.25">
      <c r="A6521" t="s">
        <v>5844</v>
      </c>
      <c r="B6521" s="2">
        <v>0.05</v>
      </c>
      <c r="E6521" s="4" t="e">
        <v>#N/A</v>
      </c>
      <c r="F6521" s="4">
        <v>0.18</v>
      </c>
      <c r="K6521" s="4">
        <v>0.17</v>
      </c>
      <c r="L6521" s="4">
        <v>0.32090000000000002</v>
      </c>
      <c r="M6521" s="4">
        <v>0.52769999999999995</v>
      </c>
      <c r="N6521" s="4">
        <v>0.48</v>
      </c>
      <c r="O6521" s="4">
        <v>0.40039999999999998</v>
      </c>
      <c r="P6521" s="4">
        <v>0.50390000000000001</v>
      </c>
    </row>
    <row r="6522" spans="1:16" x14ac:dyDescent="0.25">
      <c r="A6522" t="s">
        <v>5845</v>
      </c>
      <c r="B6522" s="2">
        <v>0.05</v>
      </c>
      <c r="E6522" s="4" t="e">
        <v>#N/A</v>
      </c>
      <c r="F6522" s="4">
        <v>0.18</v>
      </c>
      <c r="K6522" s="4">
        <v>0.17</v>
      </c>
      <c r="L6522" s="4">
        <v>0.32090000000000002</v>
      </c>
      <c r="M6522" s="4">
        <v>0.52769999999999995</v>
      </c>
      <c r="N6522" s="4">
        <v>0.48</v>
      </c>
      <c r="O6522" s="4">
        <v>0.40039999999999998</v>
      </c>
      <c r="P6522" s="4">
        <v>0.50390000000000001</v>
      </c>
    </row>
    <row r="6523" spans="1:16" x14ac:dyDescent="0.25">
      <c r="A6523" t="s">
        <v>5846</v>
      </c>
      <c r="B6523" s="2">
        <v>0.05</v>
      </c>
      <c r="E6523" s="4" t="e">
        <v>#N/A</v>
      </c>
      <c r="F6523" s="4">
        <v>0.18</v>
      </c>
      <c r="K6523" s="4">
        <v>0.17</v>
      </c>
      <c r="L6523" s="4">
        <v>0.32090000000000002</v>
      </c>
      <c r="M6523" s="4">
        <v>0.52769999999999995</v>
      </c>
      <c r="N6523" s="4">
        <v>0.48</v>
      </c>
      <c r="O6523" s="4">
        <v>0.40039999999999998</v>
      </c>
      <c r="P6523" s="4">
        <v>0.50390000000000001</v>
      </c>
    </row>
    <row r="6524" spans="1:16" x14ac:dyDescent="0.25">
      <c r="A6524" t="s">
        <v>5847</v>
      </c>
      <c r="B6524" s="2">
        <v>0.05</v>
      </c>
      <c r="E6524" s="4" t="e">
        <v>#N/A</v>
      </c>
      <c r="F6524" s="4">
        <v>0.18</v>
      </c>
      <c r="K6524" s="4">
        <v>0.17</v>
      </c>
      <c r="L6524" s="4">
        <v>0.32090000000000002</v>
      </c>
      <c r="M6524" s="4">
        <v>0.52769999999999995</v>
      </c>
      <c r="N6524" s="4">
        <v>0.48</v>
      </c>
      <c r="O6524" s="4">
        <v>0.40039999999999998</v>
      </c>
      <c r="P6524" s="4">
        <v>0.50390000000000001</v>
      </c>
    </row>
    <row r="6525" spans="1:16" x14ac:dyDescent="0.25">
      <c r="A6525" t="s">
        <v>5848</v>
      </c>
      <c r="B6525" s="2">
        <v>0.05</v>
      </c>
      <c r="E6525" s="4" t="e">
        <v>#N/A</v>
      </c>
      <c r="F6525" s="4">
        <v>0.18</v>
      </c>
      <c r="K6525" s="4">
        <v>0.17</v>
      </c>
      <c r="L6525" s="4">
        <v>0.32090000000000002</v>
      </c>
      <c r="M6525" s="4">
        <v>0.52769999999999995</v>
      </c>
      <c r="N6525" s="4">
        <v>0.48</v>
      </c>
      <c r="O6525" s="4">
        <v>0.40039999999999998</v>
      </c>
      <c r="P6525" s="4">
        <v>0.50390000000000001</v>
      </c>
    </row>
    <row r="6526" spans="1:16" x14ac:dyDescent="0.25">
      <c r="A6526" t="s">
        <v>5849</v>
      </c>
      <c r="B6526" s="2">
        <v>0.05</v>
      </c>
      <c r="E6526" s="4" t="e">
        <v>#N/A</v>
      </c>
      <c r="F6526" s="4">
        <v>0.18</v>
      </c>
      <c r="K6526" s="4">
        <v>0.17</v>
      </c>
      <c r="L6526" s="4">
        <v>0.32090000000000002</v>
      </c>
      <c r="M6526" s="4">
        <v>0.52769999999999995</v>
      </c>
      <c r="N6526" s="4">
        <v>0.48</v>
      </c>
      <c r="O6526" s="4">
        <v>0.40039999999999998</v>
      </c>
      <c r="P6526" s="4">
        <v>0.50390000000000001</v>
      </c>
    </row>
    <row r="6527" spans="1:16" x14ac:dyDescent="0.25">
      <c r="A6527" t="s">
        <v>5850</v>
      </c>
      <c r="B6527" s="2">
        <v>0.05</v>
      </c>
      <c r="E6527" s="4" t="e">
        <v>#N/A</v>
      </c>
      <c r="F6527" s="4">
        <v>0.18</v>
      </c>
      <c r="K6527" s="4">
        <v>0.17</v>
      </c>
      <c r="L6527" s="4">
        <v>0.32090000000000002</v>
      </c>
      <c r="M6527" s="4">
        <v>0.52769999999999995</v>
      </c>
      <c r="N6527" s="4">
        <v>0.48</v>
      </c>
      <c r="O6527" s="4">
        <v>0.40039999999999998</v>
      </c>
      <c r="P6527" s="4">
        <v>0.50390000000000001</v>
      </c>
    </row>
    <row r="6528" spans="1:16" x14ac:dyDescent="0.25">
      <c r="A6528" t="s">
        <v>5851</v>
      </c>
      <c r="B6528" s="2">
        <v>0.05</v>
      </c>
      <c r="E6528" s="4" t="e">
        <v>#N/A</v>
      </c>
      <c r="F6528" s="4">
        <v>0.18</v>
      </c>
      <c r="K6528" s="4">
        <v>0.17</v>
      </c>
      <c r="L6528" s="4">
        <v>0.32090000000000002</v>
      </c>
      <c r="M6528" s="4">
        <v>0.52769999999999995</v>
      </c>
      <c r="N6528" s="4">
        <v>0.48</v>
      </c>
      <c r="O6528" s="4">
        <v>0.40039999999999998</v>
      </c>
      <c r="P6528" s="4">
        <v>0.50390000000000001</v>
      </c>
    </row>
    <row r="6529" spans="1:16" x14ac:dyDescent="0.25">
      <c r="A6529" t="s">
        <v>5852</v>
      </c>
      <c r="B6529" s="2">
        <v>0.05</v>
      </c>
      <c r="E6529" s="4" t="e">
        <v>#N/A</v>
      </c>
      <c r="F6529" s="4">
        <v>0.18</v>
      </c>
      <c r="K6529" s="4">
        <v>0.17</v>
      </c>
      <c r="L6529" s="4">
        <v>0.32090000000000002</v>
      </c>
      <c r="M6529" s="4">
        <v>0.52769999999999995</v>
      </c>
      <c r="N6529" s="4">
        <v>0.48</v>
      </c>
      <c r="O6529" s="4">
        <v>0.40039999999999998</v>
      </c>
      <c r="P6529" s="4">
        <v>0.50390000000000001</v>
      </c>
    </row>
    <row r="6530" spans="1:16" x14ac:dyDescent="0.25">
      <c r="A6530" t="s">
        <v>5853</v>
      </c>
      <c r="B6530" s="2">
        <v>0.05</v>
      </c>
      <c r="E6530" s="4" t="e">
        <v>#N/A</v>
      </c>
      <c r="F6530" s="4">
        <v>0.18</v>
      </c>
      <c r="K6530" s="4">
        <v>0.17</v>
      </c>
      <c r="L6530" s="4">
        <v>0.32090000000000002</v>
      </c>
      <c r="M6530" s="4">
        <v>0.52769999999999995</v>
      </c>
      <c r="N6530" s="4">
        <v>0.48</v>
      </c>
      <c r="O6530" s="4">
        <v>0.40039999999999998</v>
      </c>
      <c r="P6530" s="4">
        <v>0.50390000000000001</v>
      </c>
    </row>
    <row r="6531" spans="1:16" x14ac:dyDescent="0.25">
      <c r="A6531" t="s">
        <v>5854</v>
      </c>
      <c r="B6531" s="2">
        <v>0.05</v>
      </c>
      <c r="E6531" s="4" t="e">
        <v>#N/A</v>
      </c>
      <c r="F6531" s="4">
        <v>0.18</v>
      </c>
      <c r="K6531" s="4">
        <v>0.17</v>
      </c>
      <c r="L6531" s="4">
        <v>0.32090000000000002</v>
      </c>
      <c r="M6531" s="4">
        <v>0.52769999999999995</v>
      </c>
      <c r="N6531" s="4">
        <v>0.48</v>
      </c>
      <c r="O6531" s="4">
        <v>0.40039999999999998</v>
      </c>
      <c r="P6531" s="4">
        <v>0.50390000000000001</v>
      </c>
    </row>
    <row r="6532" spans="1:16" x14ac:dyDescent="0.25">
      <c r="A6532" t="s">
        <v>5855</v>
      </c>
      <c r="B6532" s="2">
        <v>0.05</v>
      </c>
      <c r="E6532" s="4" t="e">
        <v>#N/A</v>
      </c>
      <c r="F6532" s="4">
        <v>0.18</v>
      </c>
      <c r="K6532" s="4">
        <v>0.17</v>
      </c>
      <c r="L6532" s="4">
        <v>0.32090000000000002</v>
      </c>
      <c r="M6532" s="4">
        <v>0.52769999999999995</v>
      </c>
      <c r="N6532" s="4">
        <v>0.48</v>
      </c>
      <c r="O6532" s="4">
        <v>0.40039999999999998</v>
      </c>
      <c r="P6532" s="4">
        <v>0.50390000000000001</v>
      </c>
    </row>
    <row r="6533" spans="1:16" x14ac:dyDescent="0.25">
      <c r="A6533" t="s">
        <v>5856</v>
      </c>
      <c r="B6533" s="2">
        <v>0.05</v>
      </c>
      <c r="E6533" s="4" t="e">
        <v>#N/A</v>
      </c>
      <c r="F6533" s="4">
        <v>0.18</v>
      </c>
      <c r="K6533" s="4">
        <v>0.17</v>
      </c>
      <c r="L6533" s="4">
        <v>0.32090000000000002</v>
      </c>
      <c r="M6533" s="4">
        <v>0.52769999999999995</v>
      </c>
      <c r="N6533" s="4">
        <v>0.48</v>
      </c>
      <c r="O6533" s="4">
        <v>0.40039999999999998</v>
      </c>
      <c r="P6533" s="4">
        <v>0.50390000000000001</v>
      </c>
    </row>
    <row r="6534" spans="1:16" x14ac:dyDescent="0.25">
      <c r="A6534" t="s">
        <v>5857</v>
      </c>
      <c r="B6534" s="2">
        <v>0.05</v>
      </c>
      <c r="E6534" s="4" t="e">
        <v>#N/A</v>
      </c>
      <c r="F6534" s="4">
        <v>0.18</v>
      </c>
      <c r="K6534" s="4">
        <v>0.17</v>
      </c>
      <c r="L6534" s="4">
        <v>0.32090000000000002</v>
      </c>
      <c r="M6534" s="4">
        <v>0.52769999999999995</v>
      </c>
      <c r="N6534" s="4">
        <v>0.48</v>
      </c>
      <c r="O6534" s="4">
        <v>0.40039999999999998</v>
      </c>
      <c r="P6534" s="4">
        <v>0.50390000000000001</v>
      </c>
    </row>
    <row r="6535" spans="1:16" x14ac:dyDescent="0.25">
      <c r="A6535" t="s">
        <v>5858</v>
      </c>
      <c r="B6535" s="2">
        <v>0.05</v>
      </c>
      <c r="E6535" s="4" t="e">
        <v>#N/A</v>
      </c>
      <c r="F6535" s="4">
        <v>0.18</v>
      </c>
      <c r="K6535" s="4">
        <v>0.17</v>
      </c>
      <c r="L6535" s="4">
        <v>0.32090000000000002</v>
      </c>
      <c r="M6535" s="4">
        <v>0.52769999999999995</v>
      </c>
      <c r="N6535" s="4">
        <v>0.48</v>
      </c>
      <c r="O6535" s="4">
        <v>0.40039999999999998</v>
      </c>
      <c r="P6535" s="4">
        <v>0.50390000000000001</v>
      </c>
    </row>
    <row r="6536" spans="1:16" x14ac:dyDescent="0.25">
      <c r="A6536" t="s">
        <v>5859</v>
      </c>
      <c r="B6536" s="2">
        <v>0.05</v>
      </c>
      <c r="E6536" s="4" t="e">
        <v>#N/A</v>
      </c>
      <c r="F6536" s="4">
        <v>0.18</v>
      </c>
      <c r="K6536" s="4">
        <v>0.17</v>
      </c>
      <c r="L6536" s="4">
        <v>0.32090000000000002</v>
      </c>
      <c r="M6536" s="4">
        <v>0.52769999999999995</v>
      </c>
      <c r="N6536" s="4">
        <v>0.48</v>
      </c>
      <c r="O6536" s="4">
        <v>0.40039999999999998</v>
      </c>
      <c r="P6536" s="4">
        <v>0.50390000000000001</v>
      </c>
    </row>
    <row r="6537" spans="1:16" x14ac:dyDescent="0.25">
      <c r="A6537" t="s">
        <v>5860</v>
      </c>
      <c r="B6537" s="2">
        <v>0.05</v>
      </c>
      <c r="E6537" s="4" t="e">
        <v>#N/A</v>
      </c>
      <c r="F6537" s="4">
        <v>0.18</v>
      </c>
      <c r="K6537" s="4">
        <v>0.17</v>
      </c>
      <c r="L6537" s="4">
        <v>0.32090000000000002</v>
      </c>
      <c r="M6537" s="4">
        <v>0.52769999999999995</v>
      </c>
      <c r="N6537" s="4">
        <v>0.48</v>
      </c>
      <c r="O6537" s="4">
        <v>0.40039999999999998</v>
      </c>
      <c r="P6537" s="4">
        <v>0.50390000000000001</v>
      </c>
    </row>
    <row r="6538" spans="1:16" x14ac:dyDescent="0.25">
      <c r="A6538" t="s">
        <v>5861</v>
      </c>
      <c r="B6538" s="2">
        <v>0.05</v>
      </c>
      <c r="E6538" s="4" t="e">
        <v>#N/A</v>
      </c>
      <c r="F6538" s="4">
        <v>0.18</v>
      </c>
      <c r="K6538" s="4">
        <v>0.17</v>
      </c>
      <c r="L6538" s="4">
        <v>0.32090000000000002</v>
      </c>
      <c r="M6538" s="4">
        <v>0.52769999999999995</v>
      </c>
      <c r="N6538" s="4">
        <v>0.48</v>
      </c>
      <c r="O6538" s="4">
        <v>0.40039999999999998</v>
      </c>
      <c r="P6538" s="4">
        <v>0.50390000000000001</v>
      </c>
    </row>
    <row r="6539" spans="1:16" x14ac:dyDescent="0.25">
      <c r="A6539" t="s">
        <v>5862</v>
      </c>
      <c r="B6539" s="2">
        <v>0.05</v>
      </c>
      <c r="E6539" s="4" t="e">
        <v>#N/A</v>
      </c>
      <c r="F6539" s="4">
        <v>0.18</v>
      </c>
      <c r="K6539" s="4">
        <v>0.17</v>
      </c>
      <c r="L6539" s="4">
        <v>0.32090000000000002</v>
      </c>
      <c r="M6539" s="4">
        <v>0.52769999999999995</v>
      </c>
      <c r="N6539" s="4">
        <v>0.48</v>
      </c>
      <c r="O6539" s="4">
        <v>0.40039999999999998</v>
      </c>
      <c r="P6539" s="4">
        <v>0.50390000000000001</v>
      </c>
    </row>
    <row r="6540" spans="1:16" x14ac:dyDescent="0.25">
      <c r="A6540" t="s">
        <v>5863</v>
      </c>
      <c r="B6540" s="2">
        <v>0.05</v>
      </c>
      <c r="E6540" s="4" t="e">
        <v>#N/A</v>
      </c>
      <c r="F6540" s="4">
        <v>0.18</v>
      </c>
      <c r="K6540" s="4">
        <v>0.17</v>
      </c>
      <c r="L6540" s="4">
        <v>0.32090000000000002</v>
      </c>
      <c r="M6540" s="4">
        <v>0.52769999999999995</v>
      </c>
      <c r="N6540" s="4">
        <v>0.48</v>
      </c>
      <c r="O6540" s="4">
        <v>0.40039999999999998</v>
      </c>
      <c r="P6540" s="4">
        <v>0.50390000000000001</v>
      </c>
    </row>
    <row r="6541" spans="1:16" x14ac:dyDescent="0.25">
      <c r="A6541" t="s">
        <v>5864</v>
      </c>
      <c r="B6541" s="2">
        <v>0.05</v>
      </c>
      <c r="E6541" s="4" t="e">
        <v>#N/A</v>
      </c>
      <c r="F6541" s="4">
        <v>0.18</v>
      </c>
      <c r="K6541" s="4">
        <v>0.17</v>
      </c>
      <c r="L6541" s="4">
        <v>0.32090000000000002</v>
      </c>
      <c r="M6541" s="4">
        <v>0.52769999999999995</v>
      </c>
      <c r="N6541" s="4">
        <v>0.48</v>
      </c>
      <c r="O6541" s="4">
        <v>0.40039999999999998</v>
      </c>
      <c r="P6541" s="4">
        <v>0.50390000000000001</v>
      </c>
    </row>
    <row r="6542" spans="1:16" x14ac:dyDescent="0.25">
      <c r="A6542" t="s">
        <v>5865</v>
      </c>
      <c r="B6542" s="2">
        <v>0.05</v>
      </c>
      <c r="E6542" s="4" t="e">
        <v>#N/A</v>
      </c>
      <c r="F6542" s="4">
        <v>0.18</v>
      </c>
      <c r="K6542" s="4">
        <v>0.17</v>
      </c>
      <c r="L6542" s="4">
        <v>0.32090000000000002</v>
      </c>
      <c r="M6542" s="4">
        <v>0.52769999999999995</v>
      </c>
      <c r="N6542" s="4">
        <v>0.48</v>
      </c>
      <c r="O6542" s="4">
        <v>0.40039999999999998</v>
      </c>
      <c r="P6542" s="4">
        <v>0.50390000000000001</v>
      </c>
    </row>
    <row r="6543" spans="1:16" x14ac:dyDescent="0.25">
      <c r="A6543" t="s">
        <v>5866</v>
      </c>
      <c r="B6543" s="2">
        <v>0.05</v>
      </c>
      <c r="E6543" s="4" t="e">
        <v>#N/A</v>
      </c>
      <c r="F6543" s="4">
        <v>0.18</v>
      </c>
      <c r="K6543" s="4">
        <v>0.17</v>
      </c>
      <c r="L6543" s="4">
        <v>0.32090000000000002</v>
      </c>
      <c r="M6543" s="4">
        <v>0.52769999999999995</v>
      </c>
      <c r="N6543" s="4">
        <v>0.48</v>
      </c>
      <c r="O6543" s="4">
        <v>0.40039999999999998</v>
      </c>
      <c r="P6543" s="4">
        <v>0.50390000000000001</v>
      </c>
    </row>
    <row r="6544" spans="1:16" x14ac:dyDescent="0.25">
      <c r="A6544" t="s">
        <v>5867</v>
      </c>
      <c r="B6544" s="2">
        <v>0.05</v>
      </c>
      <c r="E6544" s="4" t="e">
        <v>#N/A</v>
      </c>
      <c r="F6544" s="4">
        <v>0.18</v>
      </c>
      <c r="K6544" s="4">
        <v>0.17</v>
      </c>
      <c r="L6544" s="4">
        <v>0.32090000000000002</v>
      </c>
      <c r="M6544" s="4">
        <v>0.52769999999999995</v>
      </c>
      <c r="N6544" s="4">
        <v>0.48</v>
      </c>
      <c r="O6544" s="4">
        <v>0.40039999999999998</v>
      </c>
      <c r="P6544" s="4">
        <v>0.50390000000000001</v>
      </c>
    </row>
    <row r="6545" spans="1:16" x14ac:dyDescent="0.25">
      <c r="A6545" t="s">
        <v>5868</v>
      </c>
      <c r="B6545" s="2">
        <v>0.05</v>
      </c>
      <c r="E6545" s="4" t="e">
        <v>#N/A</v>
      </c>
      <c r="F6545" s="4">
        <v>0.18</v>
      </c>
      <c r="K6545" s="4">
        <v>0.17</v>
      </c>
      <c r="L6545" s="4">
        <v>0.32090000000000002</v>
      </c>
      <c r="M6545" s="4">
        <v>0.52769999999999995</v>
      </c>
      <c r="N6545" s="4">
        <v>0.48</v>
      </c>
      <c r="O6545" s="4">
        <v>0.40039999999999998</v>
      </c>
      <c r="P6545" s="4">
        <v>0.50390000000000001</v>
      </c>
    </row>
    <row r="6546" spans="1:16" x14ac:dyDescent="0.25">
      <c r="A6546" t="s">
        <v>5869</v>
      </c>
      <c r="B6546" s="2">
        <v>0.05</v>
      </c>
      <c r="E6546" s="4" t="e">
        <v>#N/A</v>
      </c>
      <c r="F6546" s="4">
        <v>0.18</v>
      </c>
      <c r="K6546" s="4">
        <v>0.17</v>
      </c>
      <c r="L6546" s="4">
        <v>0.32090000000000002</v>
      </c>
      <c r="M6546" s="4">
        <v>0.52769999999999995</v>
      </c>
      <c r="N6546" s="4">
        <v>0.48</v>
      </c>
      <c r="O6546" s="4">
        <v>0.40039999999999998</v>
      </c>
      <c r="P6546" s="4">
        <v>0.50390000000000001</v>
      </c>
    </row>
    <row r="6547" spans="1:16" x14ac:dyDescent="0.25">
      <c r="A6547" t="s">
        <v>5870</v>
      </c>
      <c r="B6547" s="2">
        <v>0.05</v>
      </c>
      <c r="E6547" s="4" t="e">
        <v>#N/A</v>
      </c>
      <c r="F6547" s="4">
        <v>0.18</v>
      </c>
      <c r="K6547" s="4">
        <v>0.17</v>
      </c>
      <c r="L6547" s="4">
        <v>0.32090000000000002</v>
      </c>
      <c r="M6547" s="4">
        <v>0.52769999999999995</v>
      </c>
      <c r="N6547" s="4">
        <v>0.48</v>
      </c>
      <c r="O6547" s="4">
        <v>0.40039999999999998</v>
      </c>
      <c r="P6547" s="4">
        <v>0.50390000000000001</v>
      </c>
    </row>
    <row r="6548" spans="1:16" x14ac:dyDescent="0.25">
      <c r="A6548" t="s">
        <v>5871</v>
      </c>
      <c r="B6548" s="2">
        <v>0.05</v>
      </c>
      <c r="E6548" s="4" t="e">
        <v>#N/A</v>
      </c>
      <c r="F6548" s="4">
        <v>0.18</v>
      </c>
      <c r="K6548" s="4">
        <v>0.17</v>
      </c>
      <c r="L6548" s="4">
        <v>0.32090000000000002</v>
      </c>
      <c r="M6548" s="4">
        <v>0.52769999999999995</v>
      </c>
      <c r="N6548" s="4">
        <v>0.48</v>
      </c>
      <c r="O6548" s="4">
        <v>0.40039999999999998</v>
      </c>
      <c r="P6548" s="4">
        <v>0.50390000000000001</v>
      </c>
    </row>
    <row r="6549" spans="1:16" x14ac:dyDescent="0.25">
      <c r="A6549" t="s">
        <v>5872</v>
      </c>
      <c r="B6549" s="2">
        <v>0.05</v>
      </c>
      <c r="E6549" s="4" t="e">
        <v>#N/A</v>
      </c>
      <c r="F6549" s="4">
        <v>0.18</v>
      </c>
      <c r="K6549" s="4">
        <v>0.17</v>
      </c>
      <c r="L6549" s="4">
        <v>0.32090000000000002</v>
      </c>
      <c r="M6549" s="4">
        <v>0.52769999999999995</v>
      </c>
      <c r="N6549" s="4">
        <v>0.48</v>
      </c>
      <c r="O6549" s="4">
        <v>0.40039999999999998</v>
      </c>
      <c r="P6549" s="4">
        <v>0.50390000000000001</v>
      </c>
    </row>
    <row r="6550" spans="1:16" x14ac:dyDescent="0.25">
      <c r="A6550" t="s">
        <v>5873</v>
      </c>
      <c r="B6550" s="2">
        <v>0.05</v>
      </c>
      <c r="E6550" s="4" t="e">
        <v>#N/A</v>
      </c>
      <c r="F6550" s="4">
        <v>0.18</v>
      </c>
      <c r="K6550" s="4">
        <v>0.17</v>
      </c>
      <c r="L6550" s="4">
        <v>0.32090000000000002</v>
      </c>
      <c r="M6550" s="4">
        <v>0.52769999999999995</v>
      </c>
      <c r="N6550" s="4">
        <v>0.48</v>
      </c>
      <c r="O6550" s="4">
        <v>0.40039999999999998</v>
      </c>
      <c r="P6550" s="4">
        <v>0.50390000000000001</v>
      </c>
    </row>
    <row r="6551" spans="1:16" x14ac:dyDescent="0.25">
      <c r="A6551" t="s">
        <v>5874</v>
      </c>
      <c r="B6551" s="2">
        <v>0.05</v>
      </c>
      <c r="E6551" s="4" t="e">
        <v>#N/A</v>
      </c>
      <c r="F6551" s="4">
        <v>0.18</v>
      </c>
      <c r="K6551" s="4">
        <v>0.17</v>
      </c>
      <c r="L6551" s="4">
        <v>0.32090000000000002</v>
      </c>
      <c r="M6551" s="4">
        <v>0.52769999999999995</v>
      </c>
      <c r="N6551" s="4">
        <v>0.48</v>
      </c>
      <c r="O6551" s="4">
        <v>0.40039999999999998</v>
      </c>
      <c r="P6551" s="4">
        <v>0.50390000000000001</v>
      </c>
    </row>
    <row r="6552" spans="1:16" x14ac:dyDescent="0.25">
      <c r="A6552" t="s">
        <v>5875</v>
      </c>
      <c r="B6552" s="2">
        <v>0.05</v>
      </c>
      <c r="E6552" s="4" t="e">
        <v>#N/A</v>
      </c>
      <c r="F6552" s="4">
        <v>0.18</v>
      </c>
      <c r="K6552" s="4">
        <v>0.17</v>
      </c>
      <c r="L6552" s="4">
        <v>0.32090000000000002</v>
      </c>
      <c r="M6552" s="4">
        <v>0.52769999999999995</v>
      </c>
      <c r="N6552" s="4">
        <v>0.48</v>
      </c>
      <c r="O6552" s="4">
        <v>0.40039999999999998</v>
      </c>
      <c r="P6552" s="4">
        <v>0.50390000000000001</v>
      </c>
    </row>
    <row r="6553" spans="1:16" x14ac:dyDescent="0.25">
      <c r="A6553" t="s">
        <v>5876</v>
      </c>
      <c r="B6553" s="2">
        <v>0.05</v>
      </c>
      <c r="E6553" s="4" t="e">
        <v>#N/A</v>
      </c>
      <c r="F6553" s="4">
        <v>0.18</v>
      </c>
      <c r="K6553" s="4">
        <v>0.17</v>
      </c>
      <c r="L6553" s="4">
        <v>0.32090000000000002</v>
      </c>
      <c r="M6553" s="4">
        <v>0.52769999999999995</v>
      </c>
      <c r="N6553" s="4">
        <v>0.48</v>
      </c>
      <c r="O6553" s="4">
        <v>0.40039999999999998</v>
      </c>
      <c r="P6553" s="4">
        <v>0.50390000000000001</v>
      </c>
    </row>
    <row r="6554" spans="1:16" x14ac:dyDescent="0.25">
      <c r="A6554" t="s">
        <v>5877</v>
      </c>
      <c r="B6554" s="2">
        <v>0.05</v>
      </c>
      <c r="E6554" s="4" t="e">
        <v>#N/A</v>
      </c>
      <c r="F6554" s="4">
        <v>0.18</v>
      </c>
      <c r="K6554" s="4">
        <v>0.17</v>
      </c>
      <c r="L6554" s="4">
        <v>0.32090000000000002</v>
      </c>
      <c r="M6554" s="4">
        <v>0.52769999999999995</v>
      </c>
      <c r="N6554" s="4">
        <v>0.48</v>
      </c>
      <c r="O6554" s="4">
        <v>0.40039999999999998</v>
      </c>
      <c r="P6554" s="4">
        <v>0.50390000000000001</v>
      </c>
    </row>
    <row r="6555" spans="1:16" x14ac:dyDescent="0.25">
      <c r="A6555" t="s">
        <v>5878</v>
      </c>
      <c r="B6555" s="2">
        <v>0.05</v>
      </c>
      <c r="E6555" s="4" t="e">
        <v>#N/A</v>
      </c>
      <c r="F6555" s="4">
        <v>0.18</v>
      </c>
      <c r="K6555" s="4">
        <v>0.17</v>
      </c>
      <c r="L6555" s="4">
        <v>0.32090000000000002</v>
      </c>
      <c r="M6555" s="4">
        <v>0.52769999999999995</v>
      </c>
      <c r="N6555" s="4">
        <v>0.48</v>
      </c>
      <c r="O6555" s="4">
        <v>0.40039999999999998</v>
      </c>
      <c r="P6555" s="4">
        <v>0.50390000000000001</v>
      </c>
    </row>
    <row r="6556" spans="1:16" x14ac:dyDescent="0.25">
      <c r="A6556" t="s">
        <v>5879</v>
      </c>
      <c r="B6556" s="2">
        <v>0.05</v>
      </c>
      <c r="E6556" s="4" t="e">
        <v>#N/A</v>
      </c>
      <c r="F6556" s="4">
        <v>0.18</v>
      </c>
      <c r="K6556" s="4">
        <v>0.17</v>
      </c>
      <c r="L6556" s="4">
        <v>0.32090000000000002</v>
      </c>
      <c r="M6556" s="4">
        <v>0.52769999999999995</v>
      </c>
      <c r="N6556" s="4">
        <v>0.48</v>
      </c>
      <c r="O6556" s="4">
        <v>0.40039999999999998</v>
      </c>
      <c r="P6556" s="4">
        <v>0.50390000000000001</v>
      </c>
    </row>
    <row r="6557" spans="1:16" x14ac:dyDescent="0.25">
      <c r="A6557" t="s">
        <v>5880</v>
      </c>
      <c r="B6557" s="2">
        <v>0.05</v>
      </c>
      <c r="E6557" s="4" t="e">
        <v>#N/A</v>
      </c>
      <c r="F6557" s="4">
        <v>0.18</v>
      </c>
      <c r="K6557" s="4">
        <v>0.17</v>
      </c>
      <c r="L6557" s="4">
        <v>0.32090000000000002</v>
      </c>
      <c r="M6557" s="4">
        <v>0.52769999999999995</v>
      </c>
      <c r="N6557" s="4">
        <v>0.48</v>
      </c>
      <c r="O6557" s="4">
        <v>0.40039999999999998</v>
      </c>
      <c r="P6557" s="4">
        <v>0.50390000000000001</v>
      </c>
    </row>
    <row r="6558" spans="1:16" x14ac:dyDescent="0.25">
      <c r="A6558" t="s">
        <v>5881</v>
      </c>
      <c r="B6558" s="2">
        <v>0.05</v>
      </c>
      <c r="E6558" s="4" t="e">
        <v>#N/A</v>
      </c>
      <c r="F6558" s="4">
        <v>0.18</v>
      </c>
      <c r="K6558" s="4">
        <v>0.17</v>
      </c>
      <c r="L6558" s="4">
        <v>0.32090000000000002</v>
      </c>
      <c r="M6558" s="4">
        <v>0.52769999999999995</v>
      </c>
      <c r="N6558" s="4">
        <v>0.48</v>
      </c>
      <c r="O6558" s="4">
        <v>0.40039999999999998</v>
      </c>
      <c r="P6558" s="4">
        <v>0.50390000000000001</v>
      </c>
    </row>
    <row r="6559" spans="1:16" x14ac:dyDescent="0.25">
      <c r="A6559" t="s">
        <v>5882</v>
      </c>
      <c r="B6559" s="2">
        <v>0.05</v>
      </c>
      <c r="E6559" s="4" t="e">
        <v>#N/A</v>
      </c>
      <c r="F6559" s="4">
        <v>0.18</v>
      </c>
      <c r="K6559" s="4">
        <v>0.17</v>
      </c>
      <c r="L6559" s="4">
        <v>0.32090000000000002</v>
      </c>
      <c r="M6559" s="4">
        <v>0.52769999999999995</v>
      </c>
      <c r="N6559" s="4">
        <v>0.48</v>
      </c>
      <c r="O6559" s="4">
        <v>0.40039999999999998</v>
      </c>
      <c r="P6559" s="4">
        <v>0.50390000000000001</v>
      </c>
    </row>
    <row r="6560" spans="1:16" x14ac:dyDescent="0.25">
      <c r="A6560" t="s">
        <v>5883</v>
      </c>
      <c r="B6560" s="2">
        <v>0.05</v>
      </c>
      <c r="E6560" s="4" t="e">
        <v>#N/A</v>
      </c>
      <c r="F6560" s="4">
        <v>0.18</v>
      </c>
      <c r="K6560" s="4">
        <v>0.17</v>
      </c>
      <c r="L6560" s="4">
        <v>0.32090000000000002</v>
      </c>
      <c r="M6560" s="4">
        <v>0.52769999999999995</v>
      </c>
      <c r="N6560" s="4">
        <v>0.48</v>
      </c>
      <c r="O6560" s="4">
        <v>0.40039999999999998</v>
      </c>
      <c r="P6560" s="4">
        <v>0.50390000000000001</v>
      </c>
    </row>
    <row r="6561" spans="1:16" x14ac:dyDescent="0.25">
      <c r="A6561" t="s">
        <v>5884</v>
      </c>
      <c r="B6561" s="2">
        <v>0.05</v>
      </c>
      <c r="E6561" s="4" t="e">
        <v>#N/A</v>
      </c>
      <c r="F6561" s="4">
        <v>0.18</v>
      </c>
      <c r="K6561" s="4">
        <v>0.17</v>
      </c>
      <c r="L6561" s="4">
        <v>0.32090000000000002</v>
      </c>
      <c r="M6561" s="4">
        <v>0.52769999999999995</v>
      </c>
      <c r="N6561" s="4">
        <v>0.48</v>
      </c>
      <c r="O6561" s="4">
        <v>0.40039999999999998</v>
      </c>
      <c r="P6561" s="4">
        <v>0.50390000000000001</v>
      </c>
    </row>
    <row r="6562" spans="1:16" x14ac:dyDescent="0.25">
      <c r="A6562" t="s">
        <v>5885</v>
      </c>
      <c r="B6562" s="2">
        <v>0.05</v>
      </c>
      <c r="E6562" s="4" t="e">
        <v>#N/A</v>
      </c>
      <c r="F6562" s="4">
        <v>0.18</v>
      </c>
      <c r="K6562" s="4">
        <v>0.17</v>
      </c>
      <c r="L6562" s="4">
        <v>0.32090000000000002</v>
      </c>
      <c r="M6562" s="4">
        <v>0.52769999999999995</v>
      </c>
      <c r="N6562" s="4">
        <v>0.48</v>
      </c>
      <c r="O6562" s="4">
        <v>0.40039999999999998</v>
      </c>
      <c r="P6562" s="4">
        <v>0.50390000000000001</v>
      </c>
    </row>
    <row r="6563" spans="1:16" x14ac:dyDescent="0.25">
      <c r="A6563" t="s">
        <v>5886</v>
      </c>
      <c r="B6563" s="2">
        <v>0.05</v>
      </c>
      <c r="E6563" s="4" t="e">
        <v>#N/A</v>
      </c>
      <c r="F6563" s="4">
        <v>0.18</v>
      </c>
      <c r="K6563" s="4">
        <v>0.17</v>
      </c>
      <c r="L6563" s="4">
        <v>0.32090000000000002</v>
      </c>
      <c r="M6563" s="4">
        <v>0.52769999999999995</v>
      </c>
      <c r="N6563" s="4">
        <v>0.48</v>
      </c>
      <c r="O6563" s="4">
        <v>0.40039999999999998</v>
      </c>
      <c r="P6563" s="4">
        <v>0.50390000000000001</v>
      </c>
    </row>
    <row r="6564" spans="1:16" x14ac:dyDescent="0.25">
      <c r="A6564" t="s">
        <v>5887</v>
      </c>
      <c r="B6564" s="2">
        <v>0.05</v>
      </c>
      <c r="E6564" s="4" t="e">
        <v>#N/A</v>
      </c>
      <c r="F6564" s="4">
        <v>0.18</v>
      </c>
      <c r="K6564" s="4">
        <v>0.17</v>
      </c>
      <c r="L6564" s="4">
        <v>0.32090000000000002</v>
      </c>
      <c r="M6564" s="4">
        <v>0.52769999999999995</v>
      </c>
      <c r="N6564" s="4">
        <v>0.48</v>
      </c>
      <c r="O6564" s="4">
        <v>0.40039999999999998</v>
      </c>
      <c r="P6564" s="4">
        <v>0.50390000000000001</v>
      </c>
    </row>
    <row r="6565" spans="1:16" x14ac:dyDescent="0.25">
      <c r="A6565" t="s">
        <v>5888</v>
      </c>
      <c r="B6565" s="2">
        <v>0.05</v>
      </c>
      <c r="E6565" s="4" t="e">
        <v>#N/A</v>
      </c>
      <c r="F6565" s="4">
        <v>0.18</v>
      </c>
      <c r="K6565" s="4">
        <v>0.17</v>
      </c>
      <c r="L6565" s="4">
        <v>0.32090000000000002</v>
      </c>
      <c r="M6565" s="4">
        <v>0.52769999999999995</v>
      </c>
      <c r="N6565" s="4">
        <v>0.48</v>
      </c>
      <c r="O6565" s="4">
        <v>0.40039999999999998</v>
      </c>
      <c r="P6565" s="4">
        <v>0.50390000000000001</v>
      </c>
    </row>
    <row r="6566" spans="1:16" x14ac:dyDescent="0.25">
      <c r="A6566" t="s">
        <v>5889</v>
      </c>
      <c r="B6566" s="2">
        <v>0.05</v>
      </c>
      <c r="E6566" s="4" t="e">
        <v>#N/A</v>
      </c>
      <c r="F6566" s="4">
        <v>0.18</v>
      </c>
      <c r="K6566" s="4">
        <v>0.17</v>
      </c>
      <c r="L6566" s="4">
        <v>0.32090000000000002</v>
      </c>
      <c r="M6566" s="4">
        <v>0.52769999999999995</v>
      </c>
      <c r="N6566" s="4">
        <v>0.48</v>
      </c>
      <c r="O6566" s="4">
        <v>0.40039999999999998</v>
      </c>
      <c r="P6566" s="4">
        <v>0.50390000000000001</v>
      </c>
    </row>
    <row r="6567" spans="1:16" x14ac:dyDescent="0.25">
      <c r="A6567" t="s">
        <v>5890</v>
      </c>
      <c r="B6567" s="2">
        <v>0.05</v>
      </c>
      <c r="E6567" s="4" t="e">
        <v>#N/A</v>
      </c>
      <c r="F6567" s="4">
        <v>0.18</v>
      </c>
      <c r="K6567" s="4">
        <v>0.17</v>
      </c>
      <c r="L6567" s="4">
        <v>0.32090000000000002</v>
      </c>
      <c r="M6567" s="4">
        <v>0.52769999999999995</v>
      </c>
      <c r="N6567" s="4">
        <v>0.48</v>
      </c>
      <c r="O6567" s="4">
        <v>0.40039999999999998</v>
      </c>
      <c r="P6567" s="4">
        <v>0.50390000000000001</v>
      </c>
    </row>
    <row r="6568" spans="1:16" x14ac:dyDescent="0.25">
      <c r="A6568" t="s">
        <v>5891</v>
      </c>
      <c r="B6568" s="2">
        <v>0.05</v>
      </c>
      <c r="E6568" s="4" t="e">
        <v>#N/A</v>
      </c>
      <c r="F6568" s="4">
        <v>0.18</v>
      </c>
      <c r="K6568" s="4">
        <v>0.17</v>
      </c>
      <c r="L6568" s="4">
        <v>0.32090000000000002</v>
      </c>
      <c r="M6568" s="4">
        <v>0.52769999999999995</v>
      </c>
      <c r="N6568" s="4">
        <v>0.48</v>
      </c>
      <c r="O6568" s="4">
        <v>0.40039999999999998</v>
      </c>
      <c r="P6568" s="4">
        <v>0.50390000000000001</v>
      </c>
    </row>
    <row r="6569" spans="1:16" x14ac:dyDescent="0.25">
      <c r="A6569" t="s">
        <v>5892</v>
      </c>
      <c r="B6569" s="2">
        <v>0.05</v>
      </c>
      <c r="E6569" s="4" t="e">
        <v>#N/A</v>
      </c>
      <c r="F6569" s="4">
        <v>0.18</v>
      </c>
      <c r="K6569" s="4">
        <v>0.17</v>
      </c>
      <c r="L6569" s="4">
        <v>0.32090000000000002</v>
      </c>
      <c r="M6569" s="4">
        <v>0.52769999999999995</v>
      </c>
      <c r="N6569" s="4">
        <v>0.48</v>
      </c>
      <c r="O6569" s="4">
        <v>0.40039999999999998</v>
      </c>
      <c r="P6569" s="4">
        <v>0.50390000000000001</v>
      </c>
    </row>
    <row r="6570" spans="1:16" x14ac:dyDescent="0.25">
      <c r="A6570" t="s">
        <v>5893</v>
      </c>
      <c r="B6570" s="2">
        <v>0.05</v>
      </c>
      <c r="E6570" s="4" t="e">
        <v>#N/A</v>
      </c>
      <c r="F6570" s="4">
        <v>0.18</v>
      </c>
      <c r="K6570" s="4">
        <v>0.17</v>
      </c>
      <c r="L6570" s="4">
        <v>0.32090000000000002</v>
      </c>
      <c r="M6570" s="4">
        <v>0.52769999999999995</v>
      </c>
      <c r="N6570" s="4">
        <v>0.48</v>
      </c>
      <c r="O6570" s="4">
        <v>0.40039999999999998</v>
      </c>
      <c r="P6570" s="4">
        <v>0.50390000000000001</v>
      </c>
    </row>
    <row r="6571" spans="1:16" x14ac:dyDescent="0.25">
      <c r="A6571" t="s">
        <v>5894</v>
      </c>
      <c r="B6571" s="2">
        <v>0.05</v>
      </c>
      <c r="E6571" s="4" t="e">
        <v>#N/A</v>
      </c>
      <c r="F6571" s="4">
        <v>0.18</v>
      </c>
      <c r="K6571" s="4">
        <v>0.17</v>
      </c>
      <c r="L6571" s="4">
        <v>0.32090000000000002</v>
      </c>
      <c r="M6571" s="4">
        <v>0.52769999999999995</v>
      </c>
      <c r="N6571" s="4">
        <v>0.48</v>
      </c>
      <c r="O6571" s="4">
        <v>0.40039999999999998</v>
      </c>
      <c r="P6571" s="4">
        <v>0.50390000000000001</v>
      </c>
    </row>
    <row r="6572" spans="1:16" x14ac:dyDescent="0.25">
      <c r="A6572" t="s">
        <v>5895</v>
      </c>
      <c r="B6572" s="2">
        <v>0.05</v>
      </c>
      <c r="E6572" s="4" t="e">
        <v>#N/A</v>
      </c>
      <c r="F6572" s="4">
        <v>0.18</v>
      </c>
      <c r="K6572" s="4">
        <v>0.17</v>
      </c>
      <c r="L6572" s="4">
        <v>0.32090000000000002</v>
      </c>
      <c r="M6572" s="4">
        <v>0.52769999999999995</v>
      </c>
      <c r="N6572" s="4">
        <v>0.48</v>
      </c>
      <c r="O6572" s="4">
        <v>0.40039999999999998</v>
      </c>
      <c r="P6572" s="4">
        <v>0.50390000000000001</v>
      </c>
    </row>
    <row r="6573" spans="1:16" x14ac:dyDescent="0.25">
      <c r="A6573" t="s">
        <v>5896</v>
      </c>
      <c r="B6573" s="2">
        <v>0.05</v>
      </c>
      <c r="E6573" s="4" t="e">
        <v>#N/A</v>
      </c>
      <c r="F6573" s="4">
        <v>0.18</v>
      </c>
      <c r="K6573" s="4">
        <v>0.17</v>
      </c>
      <c r="L6573" s="4">
        <v>0.32090000000000002</v>
      </c>
      <c r="M6573" s="4">
        <v>0.52769999999999995</v>
      </c>
      <c r="N6573" s="4">
        <v>0.48</v>
      </c>
      <c r="O6573" s="4">
        <v>0.40039999999999998</v>
      </c>
      <c r="P6573" s="4">
        <v>0.50390000000000001</v>
      </c>
    </row>
    <row r="6574" spans="1:16" x14ac:dyDescent="0.25">
      <c r="A6574" t="s">
        <v>5897</v>
      </c>
      <c r="B6574" s="2">
        <v>0.05</v>
      </c>
      <c r="E6574" s="4" t="e">
        <v>#N/A</v>
      </c>
      <c r="F6574" s="4">
        <v>0.18</v>
      </c>
      <c r="K6574" s="4">
        <v>0.17</v>
      </c>
      <c r="L6574" s="4">
        <v>0.32090000000000002</v>
      </c>
      <c r="M6574" s="4">
        <v>0.52769999999999995</v>
      </c>
      <c r="N6574" s="4">
        <v>0.48</v>
      </c>
      <c r="O6574" s="4">
        <v>0.40039999999999998</v>
      </c>
      <c r="P6574" s="4">
        <v>0.50390000000000001</v>
      </c>
    </row>
    <row r="6575" spans="1:16" x14ac:dyDescent="0.25">
      <c r="A6575" t="s">
        <v>5898</v>
      </c>
      <c r="B6575" s="2">
        <v>0.05</v>
      </c>
      <c r="E6575" s="4" t="e">
        <v>#N/A</v>
      </c>
      <c r="F6575" s="4">
        <v>0.18</v>
      </c>
      <c r="K6575" s="4">
        <v>0.17</v>
      </c>
      <c r="L6575" s="4">
        <v>0.32090000000000002</v>
      </c>
      <c r="M6575" s="4">
        <v>0.52769999999999995</v>
      </c>
      <c r="N6575" s="4">
        <v>0.48</v>
      </c>
      <c r="O6575" s="4">
        <v>0.40039999999999998</v>
      </c>
      <c r="P6575" s="4">
        <v>0.50390000000000001</v>
      </c>
    </row>
    <row r="6576" spans="1:16" x14ac:dyDescent="0.25">
      <c r="A6576" t="s">
        <v>5899</v>
      </c>
      <c r="B6576" s="2">
        <v>0.05</v>
      </c>
      <c r="E6576" s="4" t="e">
        <v>#N/A</v>
      </c>
      <c r="F6576" s="4">
        <v>0.18</v>
      </c>
      <c r="K6576" s="4">
        <v>0.17</v>
      </c>
      <c r="L6576" s="4">
        <v>0.32090000000000002</v>
      </c>
      <c r="M6576" s="4">
        <v>0.52769999999999995</v>
      </c>
      <c r="N6576" s="4">
        <v>0.48</v>
      </c>
      <c r="O6576" s="4">
        <v>0.40039999999999998</v>
      </c>
      <c r="P6576" s="4">
        <v>0.50390000000000001</v>
      </c>
    </row>
    <row r="6577" spans="1:16" x14ac:dyDescent="0.25">
      <c r="A6577" t="s">
        <v>5900</v>
      </c>
      <c r="B6577" s="2">
        <v>0.05</v>
      </c>
      <c r="E6577" s="4" t="e">
        <v>#N/A</v>
      </c>
      <c r="F6577" s="4">
        <v>0.18</v>
      </c>
      <c r="K6577" s="4">
        <v>0.17</v>
      </c>
      <c r="L6577" s="4">
        <v>0.32090000000000002</v>
      </c>
      <c r="M6577" s="4">
        <v>0.52769999999999995</v>
      </c>
      <c r="N6577" s="4">
        <v>0.48</v>
      </c>
      <c r="O6577" s="4">
        <v>0.40039999999999998</v>
      </c>
      <c r="P6577" s="4">
        <v>0.50390000000000001</v>
      </c>
    </row>
    <row r="6578" spans="1:16" x14ac:dyDescent="0.25">
      <c r="A6578" t="s">
        <v>5901</v>
      </c>
      <c r="B6578" s="2">
        <v>0.05</v>
      </c>
      <c r="E6578" s="4" t="e">
        <v>#N/A</v>
      </c>
      <c r="F6578" s="4">
        <v>0.18</v>
      </c>
      <c r="K6578" s="4">
        <v>0.17</v>
      </c>
      <c r="L6578" s="4">
        <v>0.32090000000000002</v>
      </c>
      <c r="M6578" s="4">
        <v>0.52769999999999995</v>
      </c>
      <c r="N6578" s="4">
        <v>0.48</v>
      </c>
      <c r="O6578" s="4">
        <v>0.40039999999999998</v>
      </c>
      <c r="P6578" s="4">
        <v>0.50390000000000001</v>
      </c>
    </row>
    <row r="6579" spans="1:16" x14ac:dyDescent="0.25">
      <c r="A6579" t="s">
        <v>5902</v>
      </c>
      <c r="B6579" s="2">
        <v>0.05</v>
      </c>
      <c r="E6579" s="4" t="e">
        <v>#N/A</v>
      </c>
      <c r="F6579" s="4">
        <v>0.18</v>
      </c>
      <c r="K6579" s="4">
        <v>0.17</v>
      </c>
      <c r="L6579" s="4">
        <v>0.32090000000000002</v>
      </c>
      <c r="M6579" s="4">
        <v>0.52769999999999995</v>
      </c>
      <c r="N6579" s="4">
        <v>0.48</v>
      </c>
      <c r="O6579" s="4">
        <v>0.40039999999999998</v>
      </c>
      <c r="P6579" s="4">
        <v>0.50390000000000001</v>
      </c>
    </row>
    <row r="6580" spans="1:16" x14ac:dyDescent="0.25">
      <c r="A6580" t="s">
        <v>5903</v>
      </c>
      <c r="B6580" s="2">
        <v>0.05</v>
      </c>
      <c r="E6580" s="4" t="e">
        <v>#N/A</v>
      </c>
      <c r="F6580" s="4">
        <v>0.18</v>
      </c>
      <c r="K6580" s="4">
        <v>0.17</v>
      </c>
      <c r="L6580" s="4">
        <v>0.32090000000000002</v>
      </c>
      <c r="M6580" s="4">
        <v>0.52769999999999995</v>
      </c>
      <c r="N6580" s="4">
        <v>0.48</v>
      </c>
      <c r="O6580" s="4">
        <v>0.40039999999999998</v>
      </c>
      <c r="P6580" s="4">
        <v>0.50390000000000001</v>
      </c>
    </row>
    <row r="6581" spans="1:16" x14ac:dyDescent="0.25">
      <c r="A6581" t="s">
        <v>5904</v>
      </c>
      <c r="B6581" s="2">
        <v>0.05</v>
      </c>
      <c r="E6581" s="4" t="e">
        <v>#N/A</v>
      </c>
      <c r="F6581" s="4">
        <v>0.18</v>
      </c>
      <c r="K6581" s="4">
        <v>0.17</v>
      </c>
      <c r="L6581" s="4">
        <v>0.32090000000000002</v>
      </c>
      <c r="M6581" s="4">
        <v>0.52769999999999995</v>
      </c>
      <c r="N6581" s="4">
        <v>0.48</v>
      </c>
      <c r="O6581" s="4">
        <v>0.40039999999999998</v>
      </c>
      <c r="P6581" s="4">
        <v>0.50390000000000001</v>
      </c>
    </row>
    <row r="6582" spans="1:16" x14ac:dyDescent="0.25">
      <c r="A6582" t="s">
        <v>5905</v>
      </c>
      <c r="B6582" s="2">
        <v>0.05</v>
      </c>
      <c r="E6582" s="4" t="e">
        <v>#N/A</v>
      </c>
      <c r="F6582" s="4">
        <v>0.18</v>
      </c>
      <c r="K6582" s="4">
        <v>0.17</v>
      </c>
      <c r="L6582" s="4">
        <v>0.32090000000000002</v>
      </c>
      <c r="M6582" s="4">
        <v>0.52769999999999995</v>
      </c>
      <c r="N6582" s="4">
        <v>0.48</v>
      </c>
      <c r="O6582" s="4">
        <v>0.40039999999999998</v>
      </c>
      <c r="P6582" s="4">
        <v>0.50390000000000001</v>
      </c>
    </row>
    <row r="6583" spans="1:16" x14ac:dyDescent="0.25">
      <c r="A6583" t="s">
        <v>5906</v>
      </c>
      <c r="B6583" s="2">
        <v>0.05</v>
      </c>
      <c r="E6583" s="4" t="e">
        <v>#N/A</v>
      </c>
      <c r="F6583" s="4">
        <v>0.18</v>
      </c>
      <c r="K6583" s="4">
        <v>0.17</v>
      </c>
      <c r="L6583" s="4">
        <v>0.32090000000000002</v>
      </c>
      <c r="M6583" s="4">
        <v>0.52769999999999995</v>
      </c>
      <c r="N6583" s="4">
        <v>0.48</v>
      </c>
      <c r="O6583" s="4">
        <v>0.40039999999999998</v>
      </c>
      <c r="P6583" s="4">
        <v>0.50390000000000001</v>
      </c>
    </row>
    <row r="6584" spans="1:16" x14ac:dyDescent="0.25">
      <c r="A6584" t="s">
        <v>5907</v>
      </c>
      <c r="B6584" s="2">
        <v>0.05</v>
      </c>
      <c r="E6584" s="4" t="e">
        <v>#N/A</v>
      </c>
      <c r="F6584" s="4">
        <v>0.18</v>
      </c>
      <c r="K6584" s="4">
        <v>0.17</v>
      </c>
      <c r="L6584" s="4">
        <v>0.32090000000000002</v>
      </c>
      <c r="M6584" s="4">
        <v>0.52769999999999995</v>
      </c>
      <c r="N6584" s="4">
        <v>0.48</v>
      </c>
      <c r="O6584" s="4">
        <v>0.40039999999999998</v>
      </c>
      <c r="P6584" s="4">
        <v>0.50390000000000001</v>
      </c>
    </row>
    <row r="6585" spans="1:16" x14ac:dyDescent="0.25">
      <c r="A6585" t="s">
        <v>5908</v>
      </c>
      <c r="B6585" s="2">
        <v>0.05</v>
      </c>
      <c r="E6585" s="4" t="e">
        <v>#N/A</v>
      </c>
      <c r="F6585" s="4">
        <v>0.18</v>
      </c>
      <c r="K6585" s="4">
        <v>0.17</v>
      </c>
      <c r="L6585" s="4">
        <v>0.32090000000000002</v>
      </c>
      <c r="M6585" s="4">
        <v>0.52769999999999995</v>
      </c>
      <c r="N6585" s="4">
        <v>0.48</v>
      </c>
      <c r="O6585" s="4">
        <v>0.40039999999999998</v>
      </c>
      <c r="P6585" s="4">
        <v>0.50390000000000001</v>
      </c>
    </row>
    <row r="6586" spans="1:16" x14ac:dyDescent="0.25">
      <c r="A6586" t="s">
        <v>5909</v>
      </c>
      <c r="B6586" s="2">
        <v>0.05</v>
      </c>
      <c r="E6586" s="4" t="e">
        <v>#N/A</v>
      </c>
      <c r="F6586" s="4">
        <v>0.18</v>
      </c>
      <c r="K6586" s="4">
        <v>0.17</v>
      </c>
      <c r="L6586" s="4">
        <v>0.32090000000000002</v>
      </c>
      <c r="M6586" s="4">
        <v>0.52769999999999995</v>
      </c>
      <c r="N6586" s="4">
        <v>0.48</v>
      </c>
      <c r="O6586" s="4">
        <v>0.40039999999999998</v>
      </c>
      <c r="P6586" s="4">
        <v>0.50390000000000001</v>
      </c>
    </row>
    <row r="6587" spans="1:16" x14ac:dyDescent="0.25">
      <c r="A6587" t="s">
        <v>5910</v>
      </c>
      <c r="B6587" s="2">
        <v>0.05</v>
      </c>
      <c r="E6587" s="4" t="e">
        <v>#N/A</v>
      </c>
      <c r="F6587" s="4">
        <v>0.18</v>
      </c>
      <c r="K6587" s="4">
        <v>0.17</v>
      </c>
      <c r="L6587" s="4">
        <v>0.32090000000000002</v>
      </c>
      <c r="M6587" s="4">
        <v>0.52769999999999995</v>
      </c>
      <c r="N6587" s="4">
        <v>0.48</v>
      </c>
      <c r="O6587" s="4">
        <v>0.40039999999999998</v>
      </c>
      <c r="P6587" s="4">
        <v>0.50390000000000001</v>
      </c>
    </row>
    <row r="6588" spans="1:16" x14ac:dyDescent="0.25">
      <c r="A6588" t="s">
        <v>5911</v>
      </c>
      <c r="B6588" s="2">
        <v>0.05</v>
      </c>
      <c r="E6588" s="4" t="e">
        <v>#N/A</v>
      </c>
      <c r="F6588" s="4">
        <v>0.18</v>
      </c>
      <c r="K6588" s="4">
        <v>0.17</v>
      </c>
      <c r="L6588" s="4">
        <v>0.32090000000000002</v>
      </c>
      <c r="M6588" s="4">
        <v>0.52769999999999995</v>
      </c>
      <c r="N6588" s="4">
        <v>0.48</v>
      </c>
      <c r="O6588" s="4">
        <v>0.40039999999999998</v>
      </c>
      <c r="P6588" s="4">
        <v>0.50390000000000001</v>
      </c>
    </row>
    <row r="6589" spans="1:16" x14ac:dyDescent="0.25">
      <c r="A6589" t="s">
        <v>5912</v>
      </c>
      <c r="B6589" s="2">
        <v>0.05</v>
      </c>
      <c r="E6589" s="4" t="e">
        <v>#N/A</v>
      </c>
      <c r="F6589" s="4">
        <v>0.18</v>
      </c>
      <c r="K6589" s="4">
        <v>0.17</v>
      </c>
      <c r="L6589" s="4">
        <v>0.32090000000000002</v>
      </c>
      <c r="M6589" s="4">
        <v>0.52769999999999995</v>
      </c>
      <c r="N6589" s="4">
        <v>0.48</v>
      </c>
      <c r="O6589" s="4">
        <v>0.40039999999999998</v>
      </c>
      <c r="P6589" s="4">
        <v>0.50390000000000001</v>
      </c>
    </row>
    <row r="6590" spans="1:16" x14ac:dyDescent="0.25">
      <c r="A6590" t="s">
        <v>5913</v>
      </c>
      <c r="B6590" s="2">
        <v>0.05</v>
      </c>
      <c r="E6590" s="4" t="e">
        <v>#N/A</v>
      </c>
      <c r="F6590" s="4">
        <v>0.18</v>
      </c>
      <c r="K6590" s="4">
        <v>0.17</v>
      </c>
      <c r="L6590" s="4">
        <v>0.32090000000000002</v>
      </c>
      <c r="M6590" s="4">
        <v>0.52769999999999995</v>
      </c>
      <c r="N6590" s="4">
        <v>0.48</v>
      </c>
      <c r="O6590" s="4">
        <v>0.40039999999999998</v>
      </c>
      <c r="P6590" s="4">
        <v>0.50390000000000001</v>
      </c>
    </row>
    <row r="6591" spans="1:16" x14ac:dyDescent="0.25">
      <c r="A6591" t="s">
        <v>5914</v>
      </c>
      <c r="B6591" s="2">
        <v>0.05</v>
      </c>
      <c r="E6591" s="4" t="e">
        <v>#N/A</v>
      </c>
      <c r="F6591" s="4">
        <v>0.18</v>
      </c>
      <c r="K6591" s="4">
        <v>0.17</v>
      </c>
      <c r="L6591" s="4">
        <v>0.32090000000000002</v>
      </c>
      <c r="M6591" s="4">
        <v>0.52769999999999995</v>
      </c>
      <c r="N6591" s="4">
        <v>0.48</v>
      </c>
      <c r="O6591" s="4">
        <v>0.40039999999999998</v>
      </c>
      <c r="P6591" s="4">
        <v>0.50390000000000001</v>
      </c>
    </row>
    <row r="6592" spans="1:16" x14ac:dyDescent="0.25">
      <c r="A6592" t="s">
        <v>5915</v>
      </c>
      <c r="B6592" s="2">
        <v>0.05</v>
      </c>
      <c r="E6592" s="4" t="e">
        <v>#N/A</v>
      </c>
      <c r="F6592" s="4">
        <v>0.18</v>
      </c>
      <c r="K6592" s="4">
        <v>0.17</v>
      </c>
      <c r="L6592" s="4">
        <v>0.32090000000000002</v>
      </c>
      <c r="M6592" s="4">
        <v>0.52769999999999995</v>
      </c>
      <c r="N6592" s="4">
        <v>0.48</v>
      </c>
      <c r="O6592" s="4">
        <v>0.40039999999999998</v>
      </c>
      <c r="P6592" s="4">
        <v>0.50390000000000001</v>
      </c>
    </row>
    <row r="6593" spans="1:16" x14ac:dyDescent="0.25">
      <c r="A6593" t="s">
        <v>5916</v>
      </c>
      <c r="B6593" s="2">
        <v>0.05</v>
      </c>
      <c r="E6593" s="4" t="e">
        <v>#N/A</v>
      </c>
      <c r="F6593" s="4">
        <v>0.18</v>
      </c>
      <c r="K6593" s="4">
        <v>0.17</v>
      </c>
      <c r="L6593" s="4">
        <v>0.32090000000000002</v>
      </c>
      <c r="M6593" s="4">
        <v>0.52769999999999995</v>
      </c>
      <c r="N6593" s="4">
        <v>0.48</v>
      </c>
      <c r="O6593" s="4">
        <v>0.40039999999999998</v>
      </c>
      <c r="P6593" s="4">
        <v>0.50390000000000001</v>
      </c>
    </row>
    <row r="6594" spans="1:16" x14ac:dyDescent="0.25">
      <c r="A6594" t="s">
        <v>5917</v>
      </c>
      <c r="B6594" s="2">
        <v>0.05</v>
      </c>
      <c r="E6594" s="4" t="e">
        <v>#N/A</v>
      </c>
      <c r="F6594" s="4">
        <v>0.18</v>
      </c>
      <c r="K6594" s="4">
        <v>0.17</v>
      </c>
      <c r="L6594" s="4">
        <v>0.32090000000000002</v>
      </c>
      <c r="M6594" s="4">
        <v>0.52769999999999995</v>
      </c>
      <c r="N6594" s="4">
        <v>0.48</v>
      </c>
      <c r="O6594" s="4">
        <v>0.40039999999999998</v>
      </c>
      <c r="P6594" s="4">
        <v>0.50390000000000001</v>
      </c>
    </row>
    <row r="6595" spans="1:16" x14ac:dyDescent="0.25">
      <c r="A6595" t="s">
        <v>5918</v>
      </c>
      <c r="B6595" s="2">
        <v>0.05</v>
      </c>
      <c r="E6595" s="4" t="e">
        <v>#N/A</v>
      </c>
      <c r="F6595" s="4">
        <v>0.18</v>
      </c>
      <c r="K6595" s="4">
        <v>0.17</v>
      </c>
      <c r="L6595" s="4">
        <v>0.32090000000000002</v>
      </c>
      <c r="M6595" s="4">
        <v>0.52769999999999995</v>
      </c>
      <c r="N6595" s="4">
        <v>0.48</v>
      </c>
      <c r="O6595" s="4">
        <v>0.40039999999999998</v>
      </c>
      <c r="P6595" s="4">
        <v>0.50390000000000001</v>
      </c>
    </row>
    <row r="6596" spans="1:16" x14ac:dyDescent="0.25">
      <c r="A6596" t="s">
        <v>5919</v>
      </c>
      <c r="B6596" s="2">
        <v>0.05</v>
      </c>
      <c r="E6596" s="4" t="e">
        <v>#N/A</v>
      </c>
      <c r="F6596" s="4">
        <v>0.18</v>
      </c>
      <c r="K6596" s="4">
        <v>0.17</v>
      </c>
      <c r="L6596" s="4">
        <v>0.32090000000000002</v>
      </c>
      <c r="M6596" s="4">
        <v>0.52769999999999995</v>
      </c>
      <c r="N6596" s="4">
        <v>0.48</v>
      </c>
      <c r="O6596" s="4">
        <v>0.40039999999999998</v>
      </c>
      <c r="P6596" s="4">
        <v>0.50390000000000001</v>
      </c>
    </row>
    <row r="6597" spans="1:16" x14ac:dyDescent="0.25">
      <c r="A6597" t="s">
        <v>5920</v>
      </c>
      <c r="B6597" s="2">
        <v>0.05</v>
      </c>
      <c r="E6597" s="4" t="e">
        <v>#N/A</v>
      </c>
      <c r="F6597" s="4">
        <v>0.18</v>
      </c>
      <c r="K6597" s="4">
        <v>0.17</v>
      </c>
      <c r="L6597" s="4">
        <v>0.32090000000000002</v>
      </c>
      <c r="M6597" s="4">
        <v>0.52769999999999995</v>
      </c>
      <c r="N6597" s="4">
        <v>0.48</v>
      </c>
      <c r="O6597" s="4">
        <v>0.40039999999999998</v>
      </c>
      <c r="P6597" s="4">
        <v>0.50390000000000001</v>
      </c>
    </row>
    <row r="6598" spans="1:16" x14ac:dyDescent="0.25">
      <c r="A6598" t="s">
        <v>5921</v>
      </c>
      <c r="B6598" s="2">
        <v>0.05</v>
      </c>
      <c r="E6598" s="4" t="e">
        <v>#N/A</v>
      </c>
      <c r="F6598" s="4">
        <v>0.18</v>
      </c>
      <c r="K6598" s="4">
        <v>0.17</v>
      </c>
      <c r="L6598" s="4">
        <v>0.32090000000000002</v>
      </c>
      <c r="M6598" s="4">
        <v>0.52769999999999995</v>
      </c>
      <c r="N6598" s="4">
        <v>0.48</v>
      </c>
      <c r="O6598" s="4">
        <v>0.40039999999999998</v>
      </c>
      <c r="P6598" s="4">
        <v>0.50390000000000001</v>
      </c>
    </row>
    <row r="6599" spans="1:16" x14ac:dyDescent="0.25">
      <c r="A6599" t="s">
        <v>5922</v>
      </c>
      <c r="B6599" s="2">
        <v>0.05</v>
      </c>
      <c r="E6599" s="4" t="e">
        <v>#N/A</v>
      </c>
      <c r="F6599" s="4">
        <v>0.18</v>
      </c>
      <c r="K6599" s="4">
        <v>0.17</v>
      </c>
      <c r="L6599" s="4">
        <v>0.32090000000000002</v>
      </c>
      <c r="M6599" s="4">
        <v>0.52769999999999995</v>
      </c>
      <c r="N6599" s="4">
        <v>0.48</v>
      </c>
      <c r="O6599" s="4">
        <v>0.40039999999999998</v>
      </c>
      <c r="P6599" s="4">
        <v>0.50390000000000001</v>
      </c>
    </row>
    <row r="6600" spans="1:16" x14ac:dyDescent="0.25">
      <c r="A6600" t="s">
        <v>5923</v>
      </c>
      <c r="B6600" s="2">
        <v>0.05</v>
      </c>
      <c r="E6600" s="4" t="e">
        <v>#N/A</v>
      </c>
      <c r="F6600" s="4">
        <v>0.18</v>
      </c>
      <c r="K6600" s="4">
        <v>0.17</v>
      </c>
      <c r="L6600" s="4">
        <v>0.32090000000000002</v>
      </c>
      <c r="M6600" s="4">
        <v>0.52769999999999995</v>
      </c>
      <c r="N6600" s="4">
        <v>0.48</v>
      </c>
      <c r="O6600" s="4">
        <v>0.40039999999999998</v>
      </c>
      <c r="P6600" s="4">
        <v>0.50390000000000001</v>
      </c>
    </row>
    <row r="6601" spans="1:16" x14ac:dyDescent="0.25">
      <c r="A6601" t="s">
        <v>5924</v>
      </c>
      <c r="B6601" s="2">
        <v>0.05</v>
      </c>
      <c r="E6601" s="4" t="e">
        <v>#N/A</v>
      </c>
      <c r="F6601" s="4">
        <v>0.18</v>
      </c>
      <c r="K6601" s="4">
        <v>0.17</v>
      </c>
      <c r="L6601" s="4">
        <v>0.32090000000000002</v>
      </c>
      <c r="M6601" s="4">
        <v>0.52769999999999995</v>
      </c>
      <c r="N6601" s="4">
        <v>0.48</v>
      </c>
      <c r="O6601" s="4">
        <v>0.40039999999999998</v>
      </c>
      <c r="P6601" s="4">
        <v>0.50390000000000001</v>
      </c>
    </row>
    <row r="6602" spans="1:16" x14ac:dyDescent="0.25">
      <c r="A6602" t="s">
        <v>5925</v>
      </c>
      <c r="B6602" s="2">
        <v>0.05</v>
      </c>
      <c r="E6602" s="4" t="e">
        <v>#N/A</v>
      </c>
      <c r="F6602" s="4">
        <v>0.18</v>
      </c>
      <c r="K6602" s="4">
        <v>0.17</v>
      </c>
      <c r="L6602" s="4">
        <v>0.32090000000000002</v>
      </c>
      <c r="M6602" s="4">
        <v>0.52769999999999995</v>
      </c>
      <c r="N6602" s="4">
        <v>0.48</v>
      </c>
      <c r="O6602" s="4">
        <v>0.40039999999999998</v>
      </c>
      <c r="P6602" s="4">
        <v>0.50390000000000001</v>
      </c>
    </row>
    <row r="6603" spans="1:16" x14ac:dyDescent="0.25">
      <c r="A6603" t="s">
        <v>5926</v>
      </c>
      <c r="B6603" s="2">
        <v>0.05</v>
      </c>
      <c r="E6603" s="4" t="e">
        <v>#N/A</v>
      </c>
      <c r="F6603" s="4">
        <v>0.18</v>
      </c>
      <c r="K6603" s="4">
        <v>0.17</v>
      </c>
      <c r="L6603" s="4">
        <v>0.32090000000000002</v>
      </c>
      <c r="M6603" s="4">
        <v>0.52769999999999995</v>
      </c>
      <c r="N6603" s="4">
        <v>0.48</v>
      </c>
      <c r="O6603" s="4">
        <v>0.40039999999999998</v>
      </c>
      <c r="P6603" s="4">
        <v>0.50390000000000001</v>
      </c>
    </row>
    <row r="6604" spans="1:16" x14ac:dyDescent="0.25">
      <c r="A6604" t="s">
        <v>5927</v>
      </c>
      <c r="B6604" s="2">
        <v>0.05</v>
      </c>
      <c r="E6604" s="4" t="e">
        <v>#N/A</v>
      </c>
      <c r="F6604" s="4">
        <v>0.18</v>
      </c>
      <c r="K6604" s="4">
        <v>0.17</v>
      </c>
      <c r="L6604" s="4">
        <v>0.32090000000000002</v>
      </c>
      <c r="M6604" s="4">
        <v>0.52769999999999995</v>
      </c>
      <c r="N6604" s="4">
        <v>0.48</v>
      </c>
      <c r="O6604" s="4">
        <v>0.40039999999999998</v>
      </c>
      <c r="P6604" s="4">
        <v>0.50390000000000001</v>
      </c>
    </row>
    <row r="6605" spans="1:16" x14ac:dyDescent="0.25">
      <c r="A6605" t="s">
        <v>5928</v>
      </c>
      <c r="B6605" s="2">
        <v>0.05</v>
      </c>
      <c r="E6605" s="4" t="e">
        <v>#N/A</v>
      </c>
      <c r="F6605" s="4">
        <v>0.18</v>
      </c>
      <c r="K6605" s="4">
        <v>0.17</v>
      </c>
      <c r="L6605" s="4">
        <v>0.32090000000000002</v>
      </c>
      <c r="M6605" s="4">
        <v>0.52769999999999995</v>
      </c>
      <c r="N6605" s="4">
        <v>0.48</v>
      </c>
      <c r="O6605" s="4">
        <v>0.40039999999999998</v>
      </c>
      <c r="P6605" s="4">
        <v>0.50390000000000001</v>
      </c>
    </row>
    <row r="6606" spans="1:16" x14ac:dyDescent="0.25">
      <c r="A6606" t="s">
        <v>5929</v>
      </c>
      <c r="B6606" s="2">
        <v>0.05</v>
      </c>
      <c r="E6606" s="4" t="e">
        <v>#N/A</v>
      </c>
      <c r="F6606" s="4">
        <v>0.18</v>
      </c>
      <c r="K6606" s="4">
        <v>0.17</v>
      </c>
      <c r="L6606" s="4">
        <v>0.32090000000000002</v>
      </c>
      <c r="M6606" s="4">
        <v>0.52769999999999995</v>
      </c>
      <c r="N6606" s="4">
        <v>0.48</v>
      </c>
      <c r="O6606" s="4">
        <v>0.40039999999999998</v>
      </c>
      <c r="P6606" s="4">
        <v>0.50390000000000001</v>
      </c>
    </row>
    <row r="6607" spans="1:16" x14ac:dyDescent="0.25">
      <c r="A6607" t="s">
        <v>5930</v>
      </c>
      <c r="B6607" s="2">
        <v>0.05</v>
      </c>
      <c r="E6607" s="4" t="e">
        <v>#N/A</v>
      </c>
      <c r="F6607" s="4">
        <v>0.18</v>
      </c>
      <c r="K6607" s="4">
        <v>0.17</v>
      </c>
      <c r="L6607" s="4">
        <v>0.32090000000000002</v>
      </c>
      <c r="M6607" s="4">
        <v>0.52769999999999995</v>
      </c>
      <c r="N6607" s="4">
        <v>0.48</v>
      </c>
      <c r="O6607" s="4">
        <v>0.40039999999999998</v>
      </c>
      <c r="P6607" s="4">
        <v>0.50390000000000001</v>
      </c>
    </row>
    <row r="6608" spans="1:16" x14ac:dyDescent="0.25">
      <c r="A6608" t="s">
        <v>5931</v>
      </c>
      <c r="B6608" s="2">
        <v>0.05</v>
      </c>
      <c r="E6608" s="4" t="e">
        <v>#N/A</v>
      </c>
      <c r="F6608" s="4">
        <v>0.18</v>
      </c>
      <c r="K6608" s="4">
        <v>0.17</v>
      </c>
      <c r="L6608" s="4">
        <v>0.32090000000000002</v>
      </c>
      <c r="M6608" s="4">
        <v>0.52769999999999995</v>
      </c>
      <c r="N6608" s="4">
        <v>0.48</v>
      </c>
      <c r="O6608" s="4">
        <v>0.40039999999999998</v>
      </c>
      <c r="P6608" s="4">
        <v>0.50390000000000001</v>
      </c>
    </row>
    <row r="6609" spans="1:16" x14ac:dyDescent="0.25">
      <c r="A6609" t="s">
        <v>5932</v>
      </c>
      <c r="B6609" s="2">
        <v>0.05</v>
      </c>
      <c r="E6609" s="4" t="e">
        <v>#N/A</v>
      </c>
      <c r="F6609" s="4">
        <v>0.18</v>
      </c>
      <c r="K6609" s="4">
        <v>0.17</v>
      </c>
      <c r="L6609" s="4">
        <v>0.32090000000000002</v>
      </c>
      <c r="M6609" s="4">
        <v>0.52769999999999995</v>
      </c>
      <c r="N6609" s="4">
        <v>0.48</v>
      </c>
      <c r="O6609" s="4">
        <v>0.40039999999999998</v>
      </c>
      <c r="P6609" s="4">
        <v>0.50390000000000001</v>
      </c>
    </row>
    <row r="6610" spans="1:16" x14ac:dyDescent="0.25">
      <c r="A6610" t="s">
        <v>5933</v>
      </c>
      <c r="B6610" s="2">
        <v>0.05</v>
      </c>
      <c r="E6610" s="4" t="e">
        <v>#N/A</v>
      </c>
      <c r="F6610" s="4">
        <v>0.13300000000000001</v>
      </c>
      <c r="K6610" s="4">
        <v>0.17</v>
      </c>
      <c r="L6610" s="4">
        <v>0.32090000000000002</v>
      </c>
      <c r="M6610" s="4">
        <v>0.52769999999999995</v>
      </c>
      <c r="N6610" s="4">
        <v>0.48</v>
      </c>
      <c r="O6610" s="4">
        <v>0.40039999999999998</v>
      </c>
      <c r="P6610" s="4">
        <v>0.50390000000000001</v>
      </c>
    </row>
    <row r="6611" spans="1:16" x14ac:dyDescent="0.25">
      <c r="A6611" t="s">
        <v>5934</v>
      </c>
      <c r="B6611" s="2">
        <v>0.05</v>
      </c>
      <c r="E6611" s="4" t="e">
        <v>#N/A</v>
      </c>
      <c r="F6611" s="4">
        <v>0.18</v>
      </c>
      <c r="K6611" s="4">
        <v>0.17</v>
      </c>
      <c r="L6611" s="4">
        <v>0.32090000000000002</v>
      </c>
      <c r="M6611" s="4">
        <v>0.52769999999999995</v>
      </c>
      <c r="N6611" s="4">
        <v>0.48</v>
      </c>
      <c r="O6611" s="4">
        <v>0.40039999999999998</v>
      </c>
      <c r="P6611" s="4">
        <v>0.50390000000000001</v>
      </c>
    </row>
    <row r="6612" spans="1:16" x14ac:dyDescent="0.25">
      <c r="A6612" t="s">
        <v>5935</v>
      </c>
      <c r="B6612" s="2">
        <v>0.05</v>
      </c>
      <c r="E6612" s="4" t="e">
        <v>#N/A</v>
      </c>
      <c r="F6612" s="4">
        <v>0.18</v>
      </c>
      <c r="K6612" s="4">
        <v>0.17</v>
      </c>
      <c r="L6612" s="4">
        <v>0.32090000000000002</v>
      </c>
      <c r="M6612" s="4">
        <v>0.52769999999999995</v>
      </c>
      <c r="N6612" s="4">
        <v>0.48</v>
      </c>
      <c r="O6612" s="4">
        <v>0.40039999999999998</v>
      </c>
      <c r="P6612" s="4">
        <v>0.50390000000000001</v>
      </c>
    </row>
    <row r="6613" spans="1:16" x14ac:dyDescent="0.25">
      <c r="A6613" t="s">
        <v>5936</v>
      </c>
      <c r="B6613" s="2">
        <v>0.05</v>
      </c>
      <c r="E6613" s="4" t="e">
        <v>#N/A</v>
      </c>
      <c r="F6613" s="4">
        <v>0.18</v>
      </c>
      <c r="K6613" s="4">
        <v>0.17</v>
      </c>
      <c r="L6613" s="4">
        <v>0.32090000000000002</v>
      </c>
      <c r="M6613" s="4">
        <v>0.52769999999999995</v>
      </c>
      <c r="N6613" s="4">
        <v>0.48</v>
      </c>
      <c r="O6613" s="4">
        <v>0.40039999999999998</v>
      </c>
      <c r="P6613" s="4">
        <v>0.50390000000000001</v>
      </c>
    </row>
    <row r="6614" spans="1:16" x14ac:dyDescent="0.25">
      <c r="A6614" t="s">
        <v>5937</v>
      </c>
      <c r="B6614" s="2">
        <v>0.05</v>
      </c>
      <c r="E6614" s="4" t="e">
        <v>#N/A</v>
      </c>
      <c r="F6614" s="4">
        <v>0.18</v>
      </c>
      <c r="K6614" s="4">
        <v>0.17</v>
      </c>
      <c r="L6614" s="4">
        <v>0.32090000000000002</v>
      </c>
      <c r="M6614" s="4">
        <v>0.52769999999999995</v>
      </c>
      <c r="N6614" s="4">
        <v>0.48</v>
      </c>
      <c r="O6614" s="4">
        <v>0.40039999999999998</v>
      </c>
      <c r="P6614" s="4">
        <v>0.50390000000000001</v>
      </c>
    </row>
    <row r="6615" spans="1:16" x14ac:dyDescent="0.25">
      <c r="A6615" t="s">
        <v>5938</v>
      </c>
      <c r="B6615" s="2">
        <v>0.05</v>
      </c>
      <c r="E6615" s="4" t="e">
        <v>#N/A</v>
      </c>
      <c r="F6615" s="4">
        <v>0.18</v>
      </c>
      <c r="K6615" s="4">
        <v>0.17</v>
      </c>
      <c r="L6615" s="4">
        <v>0.32090000000000002</v>
      </c>
      <c r="M6615" s="4">
        <v>0.52769999999999995</v>
      </c>
      <c r="N6615" s="4">
        <v>0.48</v>
      </c>
      <c r="O6615" s="4">
        <v>0.40039999999999998</v>
      </c>
      <c r="P6615" s="4">
        <v>0.50390000000000001</v>
      </c>
    </row>
    <row r="6616" spans="1:16" x14ac:dyDescent="0.25">
      <c r="A6616" t="s">
        <v>5939</v>
      </c>
      <c r="B6616" s="2">
        <v>0.05</v>
      </c>
      <c r="E6616" s="4" t="e">
        <v>#N/A</v>
      </c>
      <c r="F6616" s="4">
        <v>0.18</v>
      </c>
      <c r="K6616" s="4">
        <v>0.17</v>
      </c>
      <c r="L6616" s="4">
        <v>0.32090000000000002</v>
      </c>
      <c r="M6616" s="4">
        <v>0.52769999999999995</v>
      </c>
      <c r="N6616" s="4">
        <v>0.48</v>
      </c>
      <c r="O6616" s="4">
        <v>0.40039999999999998</v>
      </c>
      <c r="P6616" s="4">
        <v>0.50390000000000001</v>
      </c>
    </row>
    <row r="6617" spans="1:16" x14ac:dyDescent="0.25">
      <c r="A6617" t="s">
        <v>5940</v>
      </c>
      <c r="B6617" s="2">
        <v>0.05</v>
      </c>
      <c r="E6617" s="4" t="e">
        <v>#N/A</v>
      </c>
      <c r="F6617" s="4">
        <v>0.18</v>
      </c>
      <c r="K6617" s="4">
        <v>0.17</v>
      </c>
      <c r="L6617" s="4">
        <v>0.32090000000000002</v>
      </c>
      <c r="M6617" s="4">
        <v>0.52769999999999995</v>
      </c>
      <c r="N6617" s="4">
        <v>0.48</v>
      </c>
      <c r="O6617" s="4">
        <v>0.40039999999999998</v>
      </c>
      <c r="P6617" s="4">
        <v>0.50390000000000001</v>
      </c>
    </row>
    <row r="6618" spans="1:16" x14ac:dyDescent="0.25">
      <c r="A6618" t="s">
        <v>5941</v>
      </c>
      <c r="B6618" s="2">
        <v>0.05</v>
      </c>
      <c r="E6618" s="4" t="e">
        <v>#N/A</v>
      </c>
      <c r="F6618" s="4">
        <v>0.18</v>
      </c>
      <c r="K6618" s="4">
        <v>0.17</v>
      </c>
      <c r="L6618" s="4">
        <v>0.32090000000000002</v>
      </c>
      <c r="M6618" s="4">
        <v>0.52769999999999995</v>
      </c>
      <c r="N6618" s="4">
        <v>0.48</v>
      </c>
      <c r="O6618" s="4">
        <v>0.40039999999999998</v>
      </c>
      <c r="P6618" s="4">
        <v>0.50390000000000001</v>
      </c>
    </row>
    <row r="6619" spans="1:16" x14ac:dyDescent="0.25">
      <c r="A6619" t="s">
        <v>5942</v>
      </c>
      <c r="B6619" s="2">
        <v>0.05</v>
      </c>
      <c r="E6619" s="4" t="e">
        <v>#N/A</v>
      </c>
      <c r="F6619" s="4">
        <v>0.18</v>
      </c>
      <c r="K6619" s="4">
        <v>0.17</v>
      </c>
      <c r="L6619" s="4">
        <v>0.32090000000000002</v>
      </c>
      <c r="M6619" s="4">
        <v>0.52769999999999995</v>
      </c>
      <c r="N6619" s="4">
        <v>0.48</v>
      </c>
      <c r="O6619" s="4">
        <v>0.40039999999999998</v>
      </c>
      <c r="P6619" s="4">
        <v>0.50390000000000001</v>
      </c>
    </row>
    <row r="6620" spans="1:16" x14ac:dyDescent="0.25">
      <c r="A6620" t="s">
        <v>5943</v>
      </c>
      <c r="B6620" s="2">
        <v>0.05</v>
      </c>
      <c r="E6620" s="4" t="e">
        <v>#N/A</v>
      </c>
      <c r="F6620" s="4">
        <v>0.18</v>
      </c>
      <c r="K6620" s="4">
        <v>0.17</v>
      </c>
      <c r="L6620" s="4">
        <v>0.32090000000000002</v>
      </c>
      <c r="M6620" s="4">
        <v>0.52769999999999995</v>
      </c>
      <c r="N6620" s="4">
        <v>0.48</v>
      </c>
      <c r="O6620" s="4">
        <v>0.40039999999999998</v>
      </c>
      <c r="P6620" s="4">
        <v>0.50390000000000001</v>
      </c>
    </row>
    <row r="6621" spans="1:16" x14ac:dyDescent="0.25">
      <c r="A6621" t="s">
        <v>5944</v>
      </c>
      <c r="B6621" s="2">
        <v>0</v>
      </c>
      <c r="E6621" s="4" t="e">
        <v>#N/A</v>
      </c>
      <c r="F6621" s="4">
        <v>0.18</v>
      </c>
      <c r="K6621" s="4">
        <v>0.17</v>
      </c>
      <c r="L6621" s="4">
        <v>0.32090000000000002</v>
      </c>
      <c r="M6621" s="4">
        <v>0.52769999999999995</v>
      </c>
      <c r="N6621" s="4">
        <v>0.48</v>
      </c>
      <c r="O6621" s="4">
        <v>0.40039999999999998</v>
      </c>
      <c r="P6621" s="4">
        <v>0.50390000000000001</v>
      </c>
    </row>
    <row r="6622" spans="1:16" x14ac:dyDescent="0.25">
      <c r="A6622" t="s">
        <v>5945</v>
      </c>
      <c r="B6622" s="2">
        <v>0.45</v>
      </c>
      <c r="E6622" s="4" t="e">
        <v>#N/A</v>
      </c>
      <c r="F6622" s="4">
        <v>0.18</v>
      </c>
      <c r="K6622" s="4">
        <v>0.17</v>
      </c>
      <c r="L6622" s="4">
        <v>0.32090000000000002</v>
      </c>
      <c r="M6622" s="4">
        <v>0.52769999999999995</v>
      </c>
      <c r="N6622" s="4">
        <v>0.48</v>
      </c>
      <c r="O6622" s="4">
        <v>0.40039999999999998</v>
      </c>
      <c r="P6622" s="4">
        <v>0.50390000000000001</v>
      </c>
    </row>
    <row r="6623" spans="1:16" x14ac:dyDescent="0.25">
      <c r="A6623" t="s">
        <v>5946</v>
      </c>
      <c r="B6623" s="2">
        <v>0.45</v>
      </c>
      <c r="E6623" s="4" t="e">
        <v>#N/A</v>
      </c>
      <c r="F6623" s="4">
        <v>0.18</v>
      </c>
      <c r="K6623" s="4">
        <v>0.17</v>
      </c>
      <c r="L6623" s="4">
        <v>0.32090000000000002</v>
      </c>
      <c r="M6623" s="4">
        <v>0.52769999999999995</v>
      </c>
      <c r="N6623" s="4">
        <v>0.48</v>
      </c>
      <c r="O6623" s="4">
        <v>0.40039999999999998</v>
      </c>
      <c r="P6623" s="4">
        <v>0.50390000000000001</v>
      </c>
    </row>
    <row r="6624" spans="1:16" x14ac:dyDescent="0.25">
      <c r="A6624" t="s">
        <v>5947</v>
      </c>
      <c r="B6624" s="2">
        <v>0.45</v>
      </c>
      <c r="E6624" s="4" t="e">
        <v>#N/A</v>
      </c>
      <c r="F6624" s="4">
        <v>0.18</v>
      </c>
      <c r="K6624" s="4">
        <v>0.17</v>
      </c>
      <c r="L6624" s="4">
        <v>0.32090000000000002</v>
      </c>
      <c r="M6624" s="4">
        <v>0.52769999999999995</v>
      </c>
      <c r="N6624" s="4">
        <v>0.48</v>
      </c>
      <c r="O6624" s="4">
        <v>0.40039999999999998</v>
      </c>
      <c r="P6624" s="4">
        <v>0.50390000000000001</v>
      </c>
    </row>
    <row r="6625" spans="1:16" x14ac:dyDescent="0.25">
      <c r="A6625" t="s">
        <v>5948</v>
      </c>
      <c r="B6625" s="2">
        <v>0.15</v>
      </c>
      <c r="E6625" s="4" t="e">
        <v>#N/A</v>
      </c>
      <c r="F6625" s="4">
        <v>0.18</v>
      </c>
      <c r="K6625" s="4">
        <v>0.17</v>
      </c>
      <c r="L6625" s="4">
        <v>0.32090000000000002</v>
      </c>
      <c r="M6625" s="4">
        <v>0.52769999999999995</v>
      </c>
      <c r="N6625" s="4">
        <v>0.48</v>
      </c>
      <c r="O6625" s="4">
        <v>0.40039999999999998</v>
      </c>
      <c r="P6625" s="4">
        <v>0.50390000000000001</v>
      </c>
    </row>
    <row r="6626" spans="1:16" x14ac:dyDescent="0.25">
      <c r="A6626" t="s">
        <v>5949</v>
      </c>
      <c r="B6626" s="2">
        <v>0.2</v>
      </c>
      <c r="E6626" s="4" t="e">
        <v>#N/A</v>
      </c>
      <c r="F6626" s="4">
        <v>0.18</v>
      </c>
      <c r="K6626" s="4">
        <v>0.17</v>
      </c>
      <c r="L6626" s="4">
        <v>0.32090000000000002</v>
      </c>
      <c r="M6626" s="4">
        <v>0.52769999999999995</v>
      </c>
      <c r="N6626" s="4">
        <v>0.48</v>
      </c>
      <c r="O6626" s="4">
        <v>0.40039999999999998</v>
      </c>
      <c r="P6626" s="4">
        <v>0.50390000000000001</v>
      </c>
    </row>
    <row r="6627" spans="1:16" x14ac:dyDescent="0.25">
      <c r="A6627" t="s">
        <v>5950</v>
      </c>
      <c r="B6627" s="2">
        <v>0.05</v>
      </c>
      <c r="E6627" s="4" t="e">
        <v>#N/A</v>
      </c>
      <c r="F6627" s="4">
        <v>0.18</v>
      </c>
      <c r="K6627" s="4">
        <v>0.17</v>
      </c>
      <c r="L6627" s="4">
        <v>0.32090000000000002</v>
      </c>
      <c r="M6627" s="4">
        <v>0.52769999999999995</v>
      </c>
      <c r="N6627" s="4">
        <v>0.48</v>
      </c>
      <c r="O6627" s="4">
        <v>0.40039999999999998</v>
      </c>
      <c r="P6627" s="4">
        <v>0.50390000000000001</v>
      </c>
    </row>
    <row r="6628" spans="1:16" x14ac:dyDescent="0.25">
      <c r="A6628" t="s">
        <v>5951</v>
      </c>
      <c r="B6628" s="2">
        <v>0.15</v>
      </c>
      <c r="E6628" s="4" t="e">
        <v>#N/A</v>
      </c>
      <c r="F6628" s="4">
        <v>0.18</v>
      </c>
      <c r="K6628" s="4">
        <v>0.17</v>
      </c>
      <c r="L6628" s="4">
        <v>0.32090000000000002</v>
      </c>
      <c r="M6628" s="4">
        <v>0.52769999999999995</v>
      </c>
      <c r="N6628" s="4">
        <v>0.48</v>
      </c>
      <c r="O6628" s="4">
        <v>0.40039999999999998</v>
      </c>
      <c r="P6628" s="4">
        <v>0.50390000000000001</v>
      </c>
    </row>
    <row r="6629" spans="1:16" x14ac:dyDescent="0.25">
      <c r="A6629" t="s">
        <v>5952</v>
      </c>
      <c r="B6629" s="2">
        <v>0.15</v>
      </c>
      <c r="E6629" s="4" t="e">
        <v>#N/A</v>
      </c>
      <c r="F6629" s="4">
        <v>0.18</v>
      </c>
      <c r="K6629" s="4">
        <v>0.17</v>
      </c>
      <c r="L6629" s="4">
        <v>0.32090000000000002</v>
      </c>
      <c r="M6629" s="4">
        <v>0.52769999999999995</v>
      </c>
      <c r="N6629" s="4">
        <v>0.48</v>
      </c>
      <c r="O6629" s="4">
        <v>0.40039999999999998</v>
      </c>
      <c r="P6629" s="4">
        <v>0.50390000000000001</v>
      </c>
    </row>
    <row r="6630" spans="1:16" x14ac:dyDescent="0.25">
      <c r="A6630" t="s">
        <v>5953</v>
      </c>
      <c r="B6630" s="2">
        <v>0.05</v>
      </c>
      <c r="E6630" s="4" t="e">
        <v>#N/A</v>
      </c>
      <c r="F6630" s="4">
        <v>0.18</v>
      </c>
      <c r="K6630" s="4">
        <v>0.17</v>
      </c>
      <c r="L6630" s="4">
        <v>0.32090000000000002</v>
      </c>
      <c r="M6630" s="4">
        <v>0.52769999999999995</v>
      </c>
      <c r="N6630" s="4">
        <v>0.48</v>
      </c>
      <c r="O6630" s="4">
        <v>0.40039999999999998</v>
      </c>
      <c r="P6630" s="4">
        <v>0.50390000000000001</v>
      </c>
    </row>
    <row r="6631" spans="1:16" x14ac:dyDescent="0.25">
      <c r="A6631" t="s">
        <v>5954</v>
      </c>
      <c r="B6631" s="2">
        <v>0.05</v>
      </c>
      <c r="E6631" s="4" t="e">
        <v>#N/A</v>
      </c>
      <c r="F6631" s="4">
        <v>0.18</v>
      </c>
      <c r="K6631" s="4">
        <v>0.17</v>
      </c>
      <c r="L6631" s="4">
        <v>0.32090000000000002</v>
      </c>
      <c r="M6631" s="4">
        <v>0.52769999999999995</v>
      </c>
      <c r="N6631" s="4">
        <v>0.48</v>
      </c>
      <c r="O6631" s="4">
        <v>0.40039999999999998</v>
      </c>
      <c r="P6631" s="4">
        <v>0.50390000000000001</v>
      </c>
    </row>
    <row r="6632" spans="1:16" x14ac:dyDescent="0.25">
      <c r="A6632" t="s">
        <v>5955</v>
      </c>
      <c r="B6632" s="2">
        <v>0.05</v>
      </c>
      <c r="E6632" s="4" t="e">
        <v>#N/A</v>
      </c>
      <c r="F6632" s="4">
        <v>0.18</v>
      </c>
      <c r="K6632" s="4">
        <v>0.17</v>
      </c>
      <c r="L6632" s="4">
        <v>0.32090000000000002</v>
      </c>
      <c r="M6632" s="4">
        <v>0.52769999999999995</v>
      </c>
      <c r="N6632" s="4">
        <v>0.48</v>
      </c>
      <c r="O6632" s="4">
        <v>0.40039999999999998</v>
      </c>
      <c r="P6632" s="4">
        <v>0.50390000000000001</v>
      </c>
    </row>
    <row r="6633" spans="1:16" x14ac:dyDescent="0.25">
      <c r="A6633" t="s">
        <v>5956</v>
      </c>
      <c r="B6633" s="2">
        <v>0</v>
      </c>
      <c r="E6633" s="4" t="e">
        <v>#N/A</v>
      </c>
      <c r="F6633" s="4">
        <v>0.18</v>
      </c>
      <c r="K6633" s="4">
        <v>0.17</v>
      </c>
      <c r="L6633" s="4">
        <v>0.32090000000000002</v>
      </c>
      <c r="M6633" s="4">
        <v>0.52769999999999995</v>
      </c>
      <c r="N6633" s="4">
        <v>0.48</v>
      </c>
      <c r="O6633" s="4">
        <v>0.40039999999999998</v>
      </c>
      <c r="P6633" s="4">
        <v>0.50390000000000001</v>
      </c>
    </row>
    <row r="6634" spans="1:16" x14ac:dyDescent="0.25">
      <c r="A6634" t="s">
        <v>5957</v>
      </c>
      <c r="B6634" s="2">
        <v>0.05</v>
      </c>
      <c r="E6634" s="4" t="e">
        <v>#N/A</v>
      </c>
      <c r="F6634" s="4">
        <v>0.18</v>
      </c>
      <c r="K6634" s="4">
        <v>0.17</v>
      </c>
      <c r="L6634" s="4">
        <v>0.32090000000000002</v>
      </c>
      <c r="M6634" s="4">
        <v>0.52769999999999995</v>
      </c>
      <c r="N6634" s="4">
        <v>0.48</v>
      </c>
      <c r="O6634" s="4">
        <v>0.40039999999999998</v>
      </c>
      <c r="P6634" s="4">
        <v>0.50390000000000001</v>
      </c>
    </row>
    <row r="6635" spans="1:16" x14ac:dyDescent="0.25">
      <c r="A6635" t="s">
        <v>5958</v>
      </c>
      <c r="B6635" s="2">
        <v>0.05</v>
      </c>
      <c r="E6635" s="4" t="e">
        <v>#N/A</v>
      </c>
      <c r="F6635" s="4">
        <v>0.18</v>
      </c>
      <c r="K6635" s="4">
        <v>0.17</v>
      </c>
      <c r="L6635" s="4">
        <v>0.32090000000000002</v>
      </c>
      <c r="M6635" s="4">
        <v>0.52769999999999995</v>
      </c>
      <c r="N6635" s="4">
        <v>0.48</v>
      </c>
      <c r="O6635" s="4">
        <v>0.40039999999999998</v>
      </c>
      <c r="P6635" s="4">
        <v>0.50390000000000001</v>
      </c>
    </row>
    <row r="6636" spans="1:16" x14ac:dyDescent="0.25">
      <c r="A6636" t="s">
        <v>5959</v>
      </c>
      <c r="B6636" s="2">
        <v>0.05</v>
      </c>
      <c r="E6636" s="4" t="e">
        <v>#N/A</v>
      </c>
      <c r="F6636" s="4">
        <v>0.18</v>
      </c>
      <c r="K6636" s="4">
        <v>0.17</v>
      </c>
      <c r="L6636" s="4">
        <v>0.32090000000000002</v>
      </c>
      <c r="M6636" s="4">
        <v>0.52769999999999995</v>
      </c>
      <c r="N6636" s="4">
        <v>0.48</v>
      </c>
      <c r="O6636" s="4">
        <v>0.40039999999999998</v>
      </c>
      <c r="P6636" s="4">
        <v>0.50390000000000001</v>
      </c>
    </row>
    <row r="6637" spans="1:16" x14ac:dyDescent="0.25">
      <c r="A6637" t="s">
        <v>5960</v>
      </c>
      <c r="B6637" s="2">
        <v>0.05</v>
      </c>
      <c r="E6637" s="4" t="e">
        <v>#N/A</v>
      </c>
      <c r="F6637" s="4">
        <v>0.18</v>
      </c>
      <c r="K6637" s="4">
        <v>0.17</v>
      </c>
      <c r="L6637" s="4">
        <v>0.32090000000000002</v>
      </c>
      <c r="M6637" s="4">
        <v>0.52769999999999995</v>
      </c>
      <c r="N6637" s="4">
        <v>0.48</v>
      </c>
      <c r="O6637" s="4">
        <v>0.40039999999999998</v>
      </c>
      <c r="P6637" s="4">
        <v>0.50390000000000001</v>
      </c>
    </row>
    <row r="6638" spans="1:16" x14ac:dyDescent="0.25">
      <c r="A6638" t="s">
        <v>5961</v>
      </c>
      <c r="B6638" s="2">
        <v>0.05</v>
      </c>
      <c r="E6638" s="4" t="e">
        <v>#N/A</v>
      </c>
      <c r="F6638" s="4">
        <v>0.18</v>
      </c>
      <c r="K6638" s="4">
        <v>0.17</v>
      </c>
      <c r="L6638" s="4">
        <v>0.32090000000000002</v>
      </c>
      <c r="M6638" s="4">
        <v>0.52769999999999995</v>
      </c>
      <c r="N6638" s="4">
        <v>0.48</v>
      </c>
      <c r="O6638" s="4">
        <v>0.40039999999999998</v>
      </c>
      <c r="P6638" s="4">
        <v>0.50390000000000001</v>
      </c>
    </row>
    <row r="6639" spans="1:16" x14ac:dyDescent="0.25">
      <c r="A6639" t="s">
        <v>5962</v>
      </c>
      <c r="B6639" s="2">
        <v>0.15</v>
      </c>
      <c r="E6639" s="4" t="e">
        <v>#N/A</v>
      </c>
      <c r="F6639" s="4">
        <v>0.18</v>
      </c>
      <c r="K6639" s="4">
        <v>0.17</v>
      </c>
      <c r="L6639" s="4">
        <v>0.32090000000000002</v>
      </c>
      <c r="M6639" s="4">
        <v>0.52769999999999995</v>
      </c>
      <c r="N6639" s="4">
        <v>0.48</v>
      </c>
      <c r="O6639" s="4">
        <v>0.40039999999999998</v>
      </c>
      <c r="P6639" s="4">
        <v>0.50390000000000001</v>
      </c>
    </row>
    <row r="6640" spans="1:16" x14ac:dyDescent="0.25">
      <c r="A6640" t="s">
        <v>5963</v>
      </c>
      <c r="B6640" s="2">
        <v>0.15</v>
      </c>
      <c r="E6640" s="4" t="e">
        <v>#N/A</v>
      </c>
      <c r="F6640" s="4">
        <v>0.18</v>
      </c>
      <c r="K6640" s="4">
        <v>0.17</v>
      </c>
      <c r="L6640" s="4">
        <v>0.32090000000000002</v>
      </c>
      <c r="M6640" s="4">
        <v>0.52769999999999995</v>
      </c>
      <c r="N6640" s="4">
        <v>0.48</v>
      </c>
      <c r="O6640" s="4">
        <v>0.40039999999999998</v>
      </c>
      <c r="P6640" s="4">
        <v>0.50390000000000001</v>
      </c>
    </row>
    <row r="6641" spans="1:16" x14ac:dyDescent="0.25">
      <c r="A6641" t="s">
        <v>5964</v>
      </c>
      <c r="B6641" s="2">
        <v>0.15</v>
      </c>
      <c r="E6641" s="4" t="e">
        <v>#N/A</v>
      </c>
      <c r="F6641" s="4">
        <v>0.18</v>
      </c>
      <c r="K6641" s="4">
        <v>0.17</v>
      </c>
      <c r="L6641" s="4">
        <v>0.32090000000000002</v>
      </c>
      <c r="M6641" s="4">
        <v>0.52769999999999995</v>
      </c>
      <c r="N6641" s="4">
        <v>0.48</v>
      </c>
      <c r="O6641" s="4">
        <v>0.40039999999999998</v>
      </c>
      <c r="P6641" s="4">
        <v>0.50390000000000001</v>
      </c>
    </row>
    <row r="6642" spans="1:16" x14ac:dyDescent="0.25">
      <c r="A6642" t="s">
        <v>5965</v>
      </c>
      <c r="B6642" s="2">
        <v>0.15</v>
      </c>
      <c r="E6642" s="4" t="e">
        <v>#N/A</v>
      </c>
      <c r="F6642" s="4">
        <v>0.18</v>
      </c>
      <c r="K6642" s="4">
        <v>0.17</v>
      </c>
      <c r="L6642" s="4">
        <v>0.32090000000000002</v>
      </c>
      <c r="M6642" s="4">
        <v>0.52769999999999995</v>
      </c>
      <c r="N6642" s="4">
        <v>0.48</v>
      </c>
      <c r="O6642" s="4">
        <v>0.40039999999999998</v>
      </c>
      <c r="P6642" s="4">
        <v>0.50390000000000001</v>
      </c>
    </row>
    <row r="6643" spans="1:16" x14ac:dyDescent="0.25">
      <c r="A6643" t="s">
        <v>5966</v>
      </c>
      <c r="B6643" s="2">
        <v>0.15</v>
      </c>
      <c r="E6643" s="4" t="e">
        <v>#N/A</v>
      </c>
      <c r="F6643" s="4">
        <v>0.18</v>
      </c>
      <c r="K6643" s="4">
        <v>0.17</v>
      </c>
      <c r="L6643" s="4">
        <v>0.32090000000000002</v>
      </c>
      <c r="M6643" s="4">
        <v>0.52769999999999995</v>
      </c>
      <c r="N6643" s="4">
        <v>0.48</v>
      </c>
      <c r="O6643" s="4">
        <v>0.40039999999999998</v>
      </c>
      <c r="P6643" s="4">
        <v>0.50390000000000001</v>
      </c>
    </row>
    <row r="6644" spans="1:16" x14ac:dyDescent="0.25">
      <c r="A6644" t="s">
        <v>5967</v>
      </c>
      <c r="B6644" s="2">
        <v>0.15</v>
      </c>
      <c r="E6644" s="4" t="e">
        <v>#N/A</v>
      </c>
      <c r="F6644" s="4">
        <v>0.18</v>
      </c>
      <c r="K6644" s="4">
        <v>0.17</v>
      </c>
      <c r="L6644" s="4">
        <v>0.32090000000000002</v>
      </c>
      <c r="M6644" s="4">
        <v>0.52769999999999995</v>
      </c>
      <c r="N6644" s="4">
        <v>0.48</v>
      </c>
      <c r="O6644" s="4">
        <v>0.40039999999999998</v>
      </c>
      <c r="P6644" s="4">
        <v>0.50390000000000001</v>
      </c>
    </row>
    <row r="6645" spans="1:16" x14ac:dyDescent="0.25">
      <c r="A6645" t="s">
        <v>5968</v>
      </c>
      <c r="B6645" s="2">
        <v>0.15</v>
      </c>
      <c r="E6645" s="4" t="e">
        <v>#N/A</v>
      </c>
      <c r="F6645" s="4">
        <v>0.18</v>
      </c>
      <c r="K6645" s="4">
        <v>0.17</v>
      </c>
      <c r="L6645" s="4">
        <v>0.32090000000000002</v>
      </c>
      <c r="M6645" s="4">
        <v>0.52769999999999995</v>
      </c>
      <c r="N6645" s="4">
        <v>0.48</v>
      </c>
      <c r="O6645" s="4">
        <v>0.40039999999999998</v>
      </c>
      <c r="P6645" s="4">
        <v>0.50390000000000001</v>
      </c>
    </row>
    <row r="6646" spans="1:16" x14ac:dyDescent="0.25">
      <c r="A6646" t="s">
        <v>5969</v>
      </c>
      <c r="B6646" s="2">
        <v>0</v>
      </c>
      <c r="E6646" s="4" t="e">
        <v>#N/A</v>
      </c>
      <c r="F6646" s="4">
        <v>0.18</v>
      </c>
      <c r="K6646" s="4">
        <v>0.17</v>
      </c>
      <c r="L6646" s="4">
        <v>0.32090000000000002</v>
      </c>
      <c r="M6646" s="4">
        <v>0.52769999999999995</v>
      </c>
      <c r="N6646" s="4">
        <v>0.48</v>
      </c>
      <c r="O6646" s="4">
        <v>0.40039999999999998</v>
      </c>
      <c r="P6646" s="4">
        <v>0.50390000000000001</v>
      </c>
    </row>
    <row r="6647" spans="1:16" x14ac:dyDescent="0.25">
      <c r="A6647" t="s">
        <v>5970</v>
      </c>
      <c r="B6647" s="2">
        <v>0.15</v>
      </c>
      <c r="E6647" s="4" t="e">
        <v>#N/A</v>
      </c>
      <c r="F6647" s="4">
        <v>0.18</v>
      </c>
      <c r="K6647" s="4">
        <v>0.17</v>
      </c>
      <c r="L6647" s="4">
        <v>0.32090000000000002</v>
      </c>
      <c r="M6647" s="4">
        <v>0.52769999999999995</v>
      </c>
      <c r="N6647" s="4">
        <v>0.48</v>
      </c>
      <c r="O6647" s="4">
        <v>0.40039999999999998</v>
      </c>
      <c r="P6647" s="4">
        <v>0.50390000000000001</v>
      </c>
    </row>
    <row r="6648" spans="1:16" x14ac:dyDescent="0.25">
      <c r="A6648" t="s">
        <v>5971</v>
      </c>
      <c r="B6648" s="2">
        <v>0.05</v>
      </c>
      <c r="E6648" s="4" t="e">
        <v>#N/A</v>
      </c>
      <c r="F6648" s="4">
        <v>0.18</v>
      </c>
      <c r="K6648" s="4">
        <v>0.17</v>
      </c>
      <c r="L6648" s="4">
        <v>0.32090000000000002</v>
      </c>
      <c r="M6648" s="4">
        <v>0.52769999999999995</v>
      </c>
      <c r="N6648" s="4">
        <v>0.48</v>
      </c>
      <c r="O6648" s="4">
        <v>0.40039999999999998</v>
      </c>
      <c r="P6648" s="4">
        <v>0.50390000000000001</v>
      </c>
    </row>
    <row r="6649" spans="1:16" x14ac:dyDescent="0.25">
      <c r="A6649" t="s">
        <v>5972</v>
      </c>
      <c r="B6649" s="2">
        <v>0.15</v>
      </c>
      <c r="E6649" s="4" t="e">
        <v>#N/A</v>
      </c>
      <c r="F6649" s="4">
        <v>0.18</v>
      </c>
      <c r="K6649" s="4">
        <v>0.17</v>
      </c>
      <c r="L6649" s="4">
        <v>0.32090000000000002</v>
      </c>
      <c r="M6649" s="4">
        <v>0.52769999999999995</v>
      </c>
      <c r="N6649" s="4">
        <v>0.48</v>
      </c>
      <c r="O6649" s="4">
        <v>0.40039999999999998</v>
      </c>
      <c r="P6649" s="4">
        <v>0.50390000000000001</v>
      </c>
    </row>
    <row r="6650" spans="1:16" x14ac:dyDescent="0.25">
      <c r="A6650" t="s">
        <v>5973</v>
      </c>
      <c r="B6650" s="2">
        <v>0.15</v>
      </c>
      <c r="E6650" s="4" t="e">
        <v>#N/A</v>
      </c>
      <c r="F6650" s="4">
        <v>0.18</v>
      </c>
      <c r="K6650" s="4">
        <v>0.17</v>
      </c>
      <c r="L6650" s="4">
        <v>0.32090000000000002</v>
      </c>
      <c r="M6650" s="4">
        <v>0.52769999999999995</v>
      </c>
      <c r="N6650" s="4">
        <v>0.48</v>
      </c>
      <c r="O6650" s="4">
        <v>0.40039999999999998</v>
      </c>
      <c r="P6650" s="4">
        <v>0.50390000000000001</v>
      </c>
    </row>
    <row r="6651" spans="1:16" x14ac:dyDescent="0.25">
      <c r="A6651" t="s">
        <v>5974</v>
      </c>
      <c r="B6651" s="2">
        <v>0</v>
      </c>
      <c r="E6651" s="4" t="e">
        <v>#N/A</v>
      </c>
      <c r="F6651" s="4">
        <v>0.18</v>
      </c>
      <c r="K6651" s="4">
        <v>0.17</v>
      </c>
      <c r="L6651" s="4">
        <v>0.32090000000000002</v>
      </c>
      <c r="M6651" s="4">
        <v>0.52769999999999995</v>
      </c>
      <c r="N6651" s="4">
        <v>0.48</v>
      </c>
      <c r="O6651" s="4">
        <v>0.40039999999999998</v>
      </c>
      <c r="P6651" s="4">
        <v>0.50390000000000001</v>
      </c>
    </row>
    <row r="6652" spans="1:16" x14ac:dyDescent="0.25">
      <c r="A6652" t="s">
        <v>5975</v>
      </c>
      <c r="B6652" s="2">
        <v>0</v>
      </c>
      <c r="E6652" s="4" t="e">
        <v>#N/A</v>
      </c>
      <c r="F6652" s="4">
        <v>0.18</v>
      </c>
      <c r="K6652" s="4">
        <v>0.17</v>
      </c>
      <c r="L6652" s="4">
        <v>0.32090000000000002</v>
      </c>
      <c r="M6652" s="4">
        <v>0.52769999999999995</v>
      </c>
      <c r="N6652" s="4">
        <v>0.48</v>
      </c>
      <c r="O6652" s="4">
        <v>0.40039999999999998</v>
      </c>
      <c r="P6652" s="4">
        <v>0.50390000000000001</v>
      </c>
    </row>
    <row r="6653" spans="1:16" x14ac:dyDescent="0.25">
      <c r="A6653" t="s">
        <v>5976</v>
      </c>
      <c r="B6653" s="2">
        <v>0.1</v>
      </c>
      <c r="E6653" s="4" t="e">
        <v>#N/A</v>
      </c>
      <c r="F6653" s="4">
        <v>0.18</v>
      </c>
      <c r="K6653" s="4">
        <v>0.17</v>
      </c>
      <c r="L6653" s="4">
        <v>0.32090000000000002</v>
      </c>
      <c r="M6653" s="4">
        <v>0.52769999999999995</v>
      </c>
      <c r="N6653" s="4">
        <v>0.48</v>
      </c>
      <c r="O6653" s="4">
        <v>0.40039999999999998</v>
      </c>
      <c r="P6653" s="4">
        <v>0.50390000000000001</v>
      </c>
    </row>
    <row r="6654" spans="1:16" x14ac:dyDescent="0.25">
      <c r="A6654" t="s">
        <v>5977</v>
      </c>
      <c r="B6654" s="2">
        <v>0.1</v>
      </c>
      <c r="E6654" s="4" t="e">
        <v>#N/A</v>
      </c>
      <c r="F6654" s="4">
        <v>0.18</v>
      </c>
      <c r="K6654" s="4">
        <v>0.17</v>
      </c>
      <c r="L6654" s="4">
        <v>0.32090000000000002</v>
      </c>
      <c r="M6654" s="4">
        <v>0.52769999999999995</v>
      </c>
      <c r="N6654" s="4">
        <v>0.48</v>
      </c>
      <c r="O6654" s="4">
        <v>0.40039999999999998</v>
      </c>
      <c r="P6654" s="4">
        <v>0.50390000000000001</v>
      </c>
    </row>
    <row r="6655" spans="1:16" x14ac:dyDescent="0.25">
      <c r="A6655" t="s">
        <v>5978</v>
      </c>
      <c r="B6655" s="2">
        <v>0.15</v>
      </c>
      <c r="E6655" s="4" t="e">
        <v>#N/A</v>
      </c>
      <c r="F6655" s="4">
        <v>0.18</v>
      </c>
      <c r="K6655" s="4">
        <v>0.17</v>
      </c>
      <c r="L6655" s="4">
        <v>0.32090000000000002</v>
      </c>
      <c r="M6655" s="4">
        <v>0.52769999999999995</v>
      </c>
      <c r="N6655" s="4">
        <v>0.48</v>
      </c>
      <c r="O6655" s="4">
        <v>0.40039999999999998</v>
      </c>
      <c r="P6655" s="4">
        <v>0.50390000000000001</v>
      </c>
    </row>
    <row r="6656" spans="1:16" x14ac:dyDescent="0.25">
      <c r="A6656" t="s">
        <v>5979</v>
      </c>
      <c r="B6656" s="2">
        <v>0.15</v>
      </c>
      <c r="E6656" s="4" t="e">
        <v>#N/A</v>
      </c>
      <c r="F6656" s="4">
        <v>0.18</v>
      </c>
      <c r="K6656" s="4">
        <v>0.17</v>
      </c>
      <c r="L6656" s="4">
        <v>0.32090000000000002</v>
      </c>
      <c r="M6656" s="4">
        <v>0.52769999999999995</v>
      </c>
      <c r="N6656" s="4">
        <v>0.48</v>
      </c>
      <c r="O6656" s="4">
        <v>0.40039999999999998</v>
      </c>
      <c r="P6656" s="4">
        <v>0.50390000000000001</v>
      </c>
    </row>
    <row r="6657" spans="1:16" x14ac:dyDescent="0.25">
      <c r="A6657" t="s">
        <v>5980</v>
      </c>
      <c r="B6657" s="2">
        <v>0.15</v>
      </c>
      <c r="E6657" s="4" t="e">
        <v>#N/A</v>
      </c>
      <c r="F6657" s="4">
        <v>0.18</v>
      </c>
      <c r="K6657" s="4">
        <v>0.17</v>
      </c>
      <c r="L6657" s="4">
        <v>0.32090000000000002</v>
      </c>
      <c r="M6657" s="4">
        <v>0.52769999999999995</v>
      </c>
      <c r="N6657" s="4">
        <v>0.48</v>
      </c>
      <c r="O6657" s="4">
        <v>0.40039999999999998</v>
      </c>
      <c r="P6657" s="4">
        <v>0.50390000000000001</v>
      </c>
    </row>
    <row r="6658" spans="1:16" x14ac:dyDescent="0.25">
      <c r="A6658" t="s">
        <v>5981</v>
      </c>
      <c r="B6658" s="2">
        <v>0.15</v>
      </c>
      <c r="D6658" t="s">
        <v>10860</v>
      </c>
      <c r="E6658" s="4" t="e">
        <v>#N/A</v>
      </c>
      <c r="F6658" s="4">
        <v>0.18</v>
      </c>
      <c r="G6658" s="4">
        <v>0.71479999999999999</v>
      </c>
      <c r="H6658" s="4">
        <v>0.84030000000000005</v>
      </c>
      <c r="I6658" s="4">
        <v>1.0076000000000001</v>
      </c>
      <c r="K6658" s="4">
        <v>0.17</v>
      </c>
      <c r="L6658" s="4">
        <v>0.32090000000000002</v>
      </c>
      <c r="M6658" s="4">
        <v>0.52769999999999995</v>
      </c>
      <c r="N6658" s="4">
        <v>0.48</v>
      </c>
      <c r="O6658" s="4">
        <v>0.40039999999999998</v>
      </c>
      <c r="P6658" s="4">
        <v>0.50390000000000001</v>
      </c>
    </row>
    <row r="6659" spans="1:16" x14ac:dyDescent="0.25">
      <c r="A6659" t="s">
        <v>5982</v>
      </c>
      <c r="B6659" s="2">
        <v>0.15</v>
      </c>
      <c r="E6659" s="4" t="e">
        <v>#N/A</v>
      </c>
      <c r="F6659" s="4">
        <v>0.18</v>
      </c>
      <c r="K6659" s="4">
        <v>0.17</v>
      </c>
      <c r="L6659" s="4">
        <v>0.32090000000000002</v>
      </c>
      <c r="M6659" s="4">
        <v>0.52769999999999995</v>
      </c>
      <c r="N6659" s="4">
        <v>0.48</v>
      </c>
      <c r="O6659" s="4">
        <v>0.40039999999999998</v>
      </c>
      <c r="P6659" s="4">
        <v>0.50390000000000001</v>
      </c>
    </row>
    <row r="6660" spans="1:16" x14ac:dyDescent="0.25">
      <c r="A6660" t="s">
        <v>5983</v>
      </c>
      <c r="B6660" s="2">
        <v>0.15</v>
      </c>
      <c r="E6660" s="4" t="e">
        <v>#N/A</v>
      </c>
      <c r="F6660" s="4">
        <v>0.18</v>
      </c>
      <c r="K6660" s="4">
        <v>0.17</v>
      </c>
      <c r="L6660" s="4">
        <v>0.32090000000000002</v>
      </c>
      <c r="M6660" s="4">
        <v>0.52769999999999995</v>
      </c>
      <c r="N6660" s="4">
        <v>0.48</v>
      </c>
      <c r="O6660" s="4">
        <v>0.40039999999999998</v>
      </c>
      <c r="P6660" s="4">
        <v>0.50390000000000001</v>
      </c>
    </row>
    <row r="6661" spans="1:16" x14ac:dyDescent="0.25">
      <c r="A6661" t="s">
        <v>5984</v>
      </c>
      <c r="B6661" s="2">
        <v>0.15</v>
      </c>
      <c r="E6661" s="4" t="e">
        <v>#N/A</v>
      </c>
      <c r="F6661" s="4">
        <v>0.18</v>
      </c>
      <c r="K6661" s="4">
        <v>0.17</v>
      </c>
      <c r="L6661" s="4">
        <v>0.32090000000000002</v>
      </c>
      <c r="M6661" s="4">
        <v>0.52769999999999995</v>
      </c>
      <c r="N6661" s="4">
        <v>0.48</v>
      </c>
      <c r="O6661" s="4">
        <v>0.40039999999999998</v>
      </c>
      <c r="P6661" s="4">
        <v>0.50390000000000001</v>
      </c>
    </row>
    <row r="6662" spans="1:16" x14ac:dyDescent="0.25">
      <c r="A6662" t="s">
        <v>5985</v>
      </c>
      <c r="B6662" s="2">
        <v>0.15</v>
      </c>
      <c r="E6662" s="4" t="e">
        <v>#N/A</v>
      </c>
      <c r="F6662" s="4">
        <v>0.18</v>
      </c>
      <c r="K6662" s="4">
        <v>0.17</v>
      </c>
      <c r="L6662" s="4">
        <v>0.32090000000000002</v>
      </c>
      <c r="M6662" s="4">
        <v>0.52769999999999995</v>
      </c>
      <c r="N6662" s="4">
        <v>0.48</v>
      </c>
      <c r="O6662" s="4">
        <v>0.40039999999999998</v>
      </c>
      <c r="P6662" s="4">
        <v>0.50390000000000001</v>
      </c>
    </row>
    <row r="6663" spans="1:16" x14ac:dyDescent="0.25">
      <c r="A6663" t="s">
        <v>5986</v>
      </c>
      <c r="B6663" s="2">
        <v>0.15</v>
      </c>
      <c r="E6663" s="4" t="e">
        <v>#N/A</v>
      </c>
      <c r="F6663" s="4">
        <v>0.18</v>
      </c>
      <c r="K6663" s="4">
        <v>0.17</v>
      </c>
      <c r="L6663" s="4">
        <v>0.32090000000000002</v>
      </c>
      <c r="M6663" s="4">
        <v>0.52769999999999995</v>
      </c>
      <c r="N6663" s="4">
        <v>0.48</v>
      </c>
      <c r="O6663" s="4">
        <v>0.40039999999999998</v>
      </c>
      <c r="P6663" s="4">
        <v>0.50390000000000001</v>
      </c>
    </row>
    <row r="6664" spans="1:16" x14ac:dyDescent="0.25">
      <c r="A6664" t="s">
        <v>5987</v>
      </c>
      <c r="B6664" s="2">
        <v>0.15</v>
      </c>
      <c r="D6664" t="s">
        <v>10860</v>
      </c>
      <c r="E6664" s="4" t="e">
        <v>#N/A</v>
      </c>
      <c r="F6664" s="4">
        <v>0.18</v>
      </c>
      <c r="G6664" s="4">
        <v>0.71479999999999999</v>
      </c>
      <c r="H6664" s="4">
        <v>0.84030000000000005</v>
      </c>
      <c r="I6664" s="4">
        <v>1.0076000000000001</v>
      </c>
      <c r="K6664" s="4">
        <v>0.17</v>
      </c>
      <c r="L6664" s="4">
        <v>0.32090000000000002</v>
      </c>
      <c r="M6664" s="4">
        <v>0.52769999999999995</v>
      </c>
      <c r="N6664" s="4">
        <v>0.48</v>
      </c>
      <c r="O6664" s="4">
        <v>0.40039999999999998</v>
      </c>
      <c r="P6664" s="4">
        <v>0.50390000000000001</v>
      </c>
    </row>
    <row r="6665" spans="1:16" x14ac:dyDescent="0.25">
      <c r="A6665" t="s">
        <v>5988</v>
      </c>
      <c r="B6665" s="2">
        <v>0.15</v>
      </c>
      <c r="D6665" t="s">
        <v>10860</v>
      </c>
      <c r="E6665" s="4" t="e">
        <v>#N/A</v>
      </c>
      <c r="F6665" s="4">
        <v>0.18</v>
      </c>
      <c r="G6665" s="4">
        <v>0.71479999999999999</v>
      </c>
      <c r="H6665" s="4">
        <v>0.84030000000000005</v>
      </c>
      <c r="I6665" s="4">
        <v>1.0076000000000001</v>
      </c>
      <c r="K6665" s="4">
        <v>0.17</v>
      </c>
      <c r="L6665" s="4">
        <v>0.32090000000000002</v>
      </c>
      <c r="M6665" s="4">
        <v>0.52769999999999995</v>
      </c>
      <c r="N6665" s="4">
        <v>0.48</v>
      </c>
      <c r="O6665" s="4">
        <v>0.40039999999999998</v>
      </c>
      <c r="P6665" s="4">
        <v>0.50390000000000001</v>
      </c>
    </row>
    <row r="6666" spans="1:16" x14ac:dyDescent="0.25">
      <c r="A6666" t="s">
        <v>5989</v>
      </c>
      <c r="B6666" s="2">
        <v>0</v>
      </c>
      <c r="E6666" s="4" t="e">
        <v>#N/A</v>
      </c>
      <c r="F6666" s="4">
        <v>0.18</v>
      </c>
      <c r="K6666" s="4">
        <v>0.17</v>
      </c>
      <c r="L6666" s="4">
        <v>0.32090000000000002</v>
      </c>
      <c r="M6666" s="4">
        <v>0.52769999999999995</v>
      </c>
      <c r="N6666" s="4">
        <v>0.48</v>
      </c>
      <c r="O6666" s="4">
        <v>0.40039999999999998</v>
      </c>
      <c r="P6666" s="4">
        <v>0.50390000000000001</v>
      </c>
    </row>
    <row r="6667" spans="1:16" x14ac:dyDescent="0.25">
      <c r="A6667" t="s">
        <v>5990</v>
      </c>
      <c r="B6667" s="2">
        <v>0</v>
      </c>
      <c r="E6667" s="4" t="e">
        <v>#N/A</v>
      </c>
      <c r="F6667" s="4">
        <v>0.18</v>
      </c>
      <c r="K6667" s="4">
        <v>0.17</v>
      </c>
      <c r="L6667" s="4">
        <v>0.32090000000000002</v>
      </c>
      <c r="M6667" s="4">
        <v>0.52769999999999995</v>
      </c>
      <c r="N6667" s="4">
        <v>0.48</v>
      </c>
      <c r="O6667" s="4">
        <v>0.40039999999999998</v>
      </c>
      <c r="P6667" s="4">
        <v>0.50390000000000001</v>
      </c>
    </row>
    <row r="6668" spans="1:16" x14ac:dyDescent="0.25">
      <c r="A6668" t="s">
        <v>5991</v>
      </c>
      <c r="B6668" s="2">
        <v>0</v>
      </c>
      <c r="E6668" s="4" t="e">
        <v>#N/A</v>
      </c>
      <c r="F6668" s="4">
        <v>0.18</v>
      </c>
      <c r="K6668" s="4">
        <v>0.17</v>
      </c>
      <c r="L6668" s="4">
        <v>0.32090000000000002</v>
      </c>
      <c r="M6668" s="4">
        <v>0.52769999999999995</v>
      </c>
      <c r="N6668" s="4">
        <v>0.48</v>
      </c>
      <c r="O6668" s="4">
        <v>0.40039999999999998</v>
      </c>
      <c r="P6668" s="4">
        <v>0.50390000000000001</v>
      </c>
    </row>
    <row r="6669" spans="1:16" x14ac:dyDescent="0.25">
      <c r="A6669" t="s">
        <v>5992</v>
      </c>
      <c r="B6669" s="2">
        <v>0</v>
      </c>
      <c r="E6669" s="4" t="e">
        <v>#N/A</v>
      </c>
      <c r="F6669" s="4">
        <v>0.18</v>
      </c>
      <c r="K6669" s="4">
        <v>0.17</v>
      </c>
      <c r="L6669" s="4">
        <v>0.32090000000000002</v>
      </c>
      <c r="M6669" s="4">
        <v>0.52769999999999995</v>
      </c>
      <c r="N6669" s="4">
        <v>0.48</v>
      </c>
      <c r="O6669" s="4">
        <v>0.40039999999999998</v>
      </c>
      <c r="P6669" s="4">
        <v>0.50390000000000001</v>
      </c>
    </row>
    <row r="6670" spans="1:16" x14ac:dyDescent="0.25">
      <c r="A6670" t="s">
        <v>5993</v>
      </c>
      <c r="B6670" s="2">
        <v>0</v>
      </c>
      <c r="E6670" s="4" t="e">
        <v>#N/A</v>
      </c>
      <c r="F6670" s="4">
        <v>0.18</v>
      </c>
      <c r="K6670" s="4">
        <v>0.17</v>
      </c>
      <c r="L6670" s="4">
        <v>0.32090000000000002</v>
      </c>
      <c r="M6670" s="4">
        <v>0.52769999999999995</v>
      </c>
      <c r="N6670" s="4">
        <v>0.48</v>
      </c>
      <c r="O6670" s="4">
        <v>0.40039999999999998</v>
      </c>
      <c r="P6670" s="4">
        <v>0.50390000000000001</v>
      </c>
    </row>
    <row r="6671" spans="1:16" x14ac:dyDescent="0.25">
      <c r="A6671" t="s">
        <v>5994</v>
      </c>
      <c r="B6671" s="2">
        <v>0</v>
      </c>
      <c r="E6671" s="4" t="e">
        <v>#N/A</v>
      </c>
      <c r="F6671" s="4">
        <v>0.18</v>
      </c>
      <c r="K6671" s="4">
        <v>0.17</v>
      </c>
      <c r="L6671" s="4">
        <v>0.32090000000000002</v>
      </c>
      <c r="M6671" s="4">
        <v>0.52769999999999995</v>
      </c>
      <c r="N6671" s="4">
        <v>0.48</v>
      </c>
      <c r="O6671" s="4">
        <v>0.40039999999999998</v>
      </c>
      <c r="P6671" s="4">
        <v>0.50390000000000001</v>
      </c>
    </row>
    <row r="6672" spans="1:16" x14ac:dyDescent="0.25">
      <c r="A6672" t="s">
        <v>5995</v>
      </c>
      <c r="B6672" s="2">
        <v>0</v>
      </c>
      <c r="E6672" s="4" t="e">
        <v>#N/A</v>
      </c>
      <c r="F6672" s="4">
        <v>0.18</v>
      </c>
      <c r="K6672" s="4">
        <v>0.17</v>
      </c>
      <c r="L6672" s="4">
        <v>0.32090000000000002</v>
      </c>
      <c r="M6672" s="4">
        <v>0.52769999999999995</v>
      </c>
      <c r="N6672" s="4">
        <v>0.48</v>
      </c>
      <c r="O6672" s="4">
        <v>0.40039999999999998</v>
      </c>
      <c r="P6672" s="4">
        <v>0.50390000000000001</v>
      </c>
    </row>
    <row r="6673" spans="1:16" x14ac:dyDescent="0.25">
      <c r="A6673" t="s">
        <v>5996</v>
      </c>
      <c r="B6673" s="2">
        <v>0</v>
      </c>
      <c r="E6673" s="4" t="e">
        <v>#N/A</v>
      </c>
      <c r="F6673" s="4">
        <v>0.18</v>
      </c>
      <c r="K6673" s="4">
        <v>0.17</v>
      </c>
      <c r="L6673" s="4">
        <v>0.32090000000000002</v>
      </c>
      <c r="M6673" s="4">
        <v>0.52769999999999995</v>
      </c>
      <c r="N6673" s="4">
        <v>0.48</v>
      </c>
      <c r="O6673" s="4">
        <v>0.40039999999999998</v>
      </c>
      <c r="P6673" s="4">
        <v>0.50390000000000001</v>
      </c>
    </row>
    <row r="6674" spans="1:16" x14ac:dyDescent="0.25">
      <c r="A6674" t="s">
        <v>5997</v>
      </c>
      <c r="B6674" s="2">
        <v>0</v>
      </c>
      <c r="E6674" s="4" t="e">
        <v>#N/A</v>
      </c>
      <c r="F6674" s="4">
        <v>0.18</v>
      </c>
      <c r="K6674" s="4">
        <v>0.17</v>
      </c>
      <c r="L6674" s="4">
        <v>0.32090000000000002</v>
      </c>
      <c r="M6674" s="4">
        <v>0.52769999999999995</v>
      </c>
      <c r="N6674" s="4">
        <v>0.48</v>
      </c>
      <c r="O6674" s="4">
        <v>0.40039999999999998</v>
      </c>
      <c r="P6674" s="4">
        <v>0.50390000000000001</v>
      </c>
    </row>
    <row r="6675" spans="1:16" x14ac:dyDescent="0.25">
      <c r="A6675" t="s">
        <v>5998</v>
      </c>
      <c r="B6675" s="2">
        <v>0</v>
      </c>
      <c r="E6675" s="4" t="e">
        <v>#N/A</v>
      </c>
      <c r="F6675" s="4">
        <v>0.18</v>
      </c>
      <c r="K6675" s="4">
        <v>0.17</v>
      </c>
      <c r="L6675" s="4">
        <v>0.32090000000000002</v>
      </c>
      <c r="M6675" s="4">
        <v>0.52769999999999995</v>
      </c>
      <c r="N6675" s="4">
        <v>0.48</v>
      </c>
      <c r="O6675" s="4">
        <v>0.40039999999999998</v>
      </c>
      <c r="P6675" s="4">
        <v>0.50390000000000001</v>
      </c>
    </row>
    <row r="6676" spans="1:16" x14ac:dyDescent="0.25">
      <c r="A6676" t="s">
        <v>5999</v>
      </c>
      <c r="B6676" s="2">
        <v>0</v>
      </c>
      <c r="E6676" s="4" t="e">
        <v>#N/A</v>
      </c>
      <c r="F6676" s="4">
        <v>0.18</v>
      </c>
      <c r="K6676" s="4">
        <v>0.17</v>
      </c>
      <c r="L6676" s="4">
        <v>0.32090000000000002</v>
      </c>
      <c r="M6676" s="4">
        <v>0.52769999999999995</v>
      </c>
      <c r="N6676" s="4">
        <v>0.48</v>
      </c>
      <c r="O6676" s="4">
        <v>0.40039999999999998</v>
      </c>
      <c r="P6676" s="4">
        <v>0.50390000000000001</v>
      </c>
    </row>
    <row r="6677" spans="1:16" x14ac:dyDescent="0.25">
      <c r="A6677" t="s">
        <v>6000</v>
      </c>
      <c r="B6677" s="2">
        <v>0</v>
      </c>
      <c r="E6677" s="4" t="e">
        <v>#N/A</v>
      </c>
      <c r="F6677" s="4">
        <v>0.18</v>
      </c>
      <c r="K6677" s="4">
        <v>0.17</v>
      </c>
      <c r="L6677" s="4">
        <v>0.32090000000000002</v>
      </c>
      <c r="M6677" s="4">
        <v>0.52769999999999995</v>
      </c>
      <c r="N6677" s="4">
        <v>0.48</v>
      </c>
      <c r="O6677" s="4">
        <v>0.40039999999999998</v>
      </c>
      <c r="P6677" s="4">
        <v>0.50390000000000001</v>
      </c>
    </row>
    <row r="6678" spans="1:16" x14ac:dyDescent="0.25">
      <c r="A6678" t="s">
        <v>6001</v>
      </c>
      <c r="B6678" s="2">
        <v>0</v>
      </c>
      <c r="E6678" s="4" t="e">
        <v>#N/A</v>
      </c>
      <c r="F6678" s="4">
        <v>0.18</v>
      </c>
      <c r="K6678" s="4">
        <v>0.17</v>
      </c>
      <c r="L6678" s="4">
        <v>0.32090000000000002</v>
      </c>
      <c r="M6678" s="4">
        <v>0.52769999999999995</v>
      </c>
      <c r="N6678" s="4">
        <v>0.48</v>
      </c>
      <c r="O6678" s="4">
        <v>0.40039999999999998</v>
      </c>
      <c r="P6678" s="4">
        <v>0.50390000000000001</v>
      </c>
    </row>
    <row r="6679" spans="1:16" x14ac:dyDescent="0.25">
      <c r="A6679" t="s">
        <v>6002</v>
      </c>
      <c r="B6679" s="2">
        <v>0</v>
      </c>
      <c r="E6679" s="4" t="e">
        <v>#N/A</v>
      </c>
      <c r="F6679" s="4">
        <v>0.18</v>
      </c>
      <c r="K6679" s="4">
        <v>0.17</v>
      </c>
      <c r="L6679" s="4">
        <v>0.32090000000000002</v>
      </c>
      <c r="M6679" s="4">
        <v>0.52769999999999995</v>
      </c>
      <c r="N6679" s="4">
        <v>0.48</v>
      </c>
      <c r="O6679" s="4">
        <v>0.40039999999999998</v>
      </c>
      <c r="P6679" s="4">
        <v>0.50390000000000001</v>
      </c>
    </row>
    <row r="6680" spans="1:16" x14ac:dyDescent="0.25">
      <c r="A6680" t="s">
        <v>6003</v>
      </c>
      <c r="B6680" s="2">
        <v>0</v>
      </c>
      <c r="E6680" s="4" t="e">
        <v>#N/A</v>
      </c>
      <c r="F6680" s="4">
        <v>0.18</v>
      </c>
      <c r="K6680" s="4">
        <v>0.17</v>
      </c>
      <c r="L6680" s="4">
        <v>0.32090000000000002</v>
      </c>
      <c r="M6680" s="4">
        <v>0.52769999999999995</v>
      </c>
      <c r="N6680" s="4">
        <v>0.48</v>
      </c>
      <c r="O6680" s="4">
        <v>0.40039999999999998</v>
      </c>
      <c r="P6680" s="4">
        <v>0.50390000000000001</v>
      </c>
    </row>
    <row r="6681" spans="1:16" x14ac:dyDescent="0.25">
      <c r="A6681" t="s">
        <v>6004</v>
      </c>
      <c r="B6681" s="2">
        <v>0</v>
      </c>
      <c r="E6681" s="4" t="e">
        <v>#N/A</v>
      </c>
      <c r="F6681" s="4">
        <v>0.18</v>
      </c>
      <c r="K6681" s="4">
        <v>0.17</v>
      </c>
      <c r="L6681" s="4">
        <v>0.32090000000000002</v>
      </c>
      <c r="M6681" s="4">
        <v>0.52769999999999995</v>
      </c>
      <c r="N6681" s="4">
        <v>0.48</v>
      </c>
      <c r="O6681" s="4">
        <v>0.40039999999999998</v>
      </c>
      <c r="P6681" s="4">
        <v>0.50390000000000001</v>
      </c>
    </row>
    <row r="6682" spans="1:16" x14ac:dyDescent="0.25">
      <c r="A6682" t="s">
        <v>6005</v>
      </c>
      <c r="B6682" s="2">
        <v>0</v>
      </c>
      <c r="E6682" s="4" t="e">
        <v>#N/A</v>
      </c>
      <c r="F6682" s="4">
        <v>0.18</v>
      </c>
      <c r="K6682" s="4">
        <v>0.17</v>
      </c>
      <c r="L6682" s="4">
        <v>0.32090000000000002</v>
      </c>
      <c r="M6682" s="4">
        <v>0.52769999999999995</v>
      </c>
      <c r="N6682" s="4">
        <v>0.48</v>
      </c>
      <c r="O6682" s="4">
        <v>0.40039999999999998</v>
      </c>
      <c r="P6682" s="4">
        <v>0.50390000000000001</v>
      </c>
    </row>
    <row r="6683" spans="1:16" x14ac:dyDescent="0.25">
      <c r="A6683" t="s">
        <v>6006</v>
      </c>
      <c r="B6683" s="2">
        <v>0</v>
      </c>
      <c r="E6683" s="4" t="e">
        <v>#N/A</v>
      </c>
      <c r="F6683" s="4">
        <v>0.18</v>
      </c>
      <c r="K6683" s="4">
        <v>0.17</v>
      </c>
      <c r="L6683" s="4">
        <v>0.32090000000000002</v>
      </c>
      <c r="M6683" s="4">
        <v>0.52769999999999995</v>
      </c>
      <c r="N6683" s="4">
        <v>0.48</v>
      </c>
      <c r="O6683" s="4">
        <v>0.40039999999999998</v>
      </c>
      <c r="P6683" s="4">
        <v>0.50390000000000001</v>
      </c>
    </row>
    <row r="6684" spans="1:16" x14ac:dyDescent="0.25">
      <c r="A6684" t="s">
        <v>6007</v>
      </c>
      <c r="B6684" s="2">
        <v>0</v>
      </c>
      <c r="E6684" s="4" t="e">
        <v>#N/A</v>
      </c>
      <c r="F6684" s="4">
        <v>0.18</v>
      </c>
      <c r="K6684" s="4">
        <v>0.17</v>
      </c>
      <c r="L6684" s="4">
        <v>0.32090000000000002</v>
      </c>
      <c r="M6684" s="4">
        <v>0.52769999999999995</v>
      </c>
      <c r="N6684" s="4">
        <v>0.48</v>
      </c>
      <c r="O6684" s="4">
        <v>0.40039999999999998</v>
      </c>
      <c r="P6684" s="4">
        <v>0.50390000000000001</v>
      </c>
    </row>
    <row r="6685" spans="1:16" x14ac:dyDescent="0.25">
      <c r="A6685" t="s">
        <v>6008</v>
      </c>
      <c r="B6685" s="2">
        <v>0</v>
      </c>
      <c r="E6685" s="4" t="e">
        <v>#N/A</v>
      </c>
      <c r="F6685" s="4">
        <v>0.18</v>
      </c>
      <c r="K6685" s="4">
        <v>0.17</v>
      </c>
      <c r="L6685" s="4">
        <v>0.32090000000000002</v>
      </c>
      <c r="M6685" s="4">
        <v>0.52769999999999995</v>
      </c>
      <c r="N6685" s="4">
        <v>0.48</v>
      </c>
      <c r="O6685" s="4">
        <v>0.40039999999999998</v>
      </c>
      <c r="P6685" s="4">
        <v>0.50390000000000001</v>
      </c>
    </row>
    <row r="6686" spans="1:16" x14ac:dyDescent="0.25">
      <c r="A6686" t="s">
        <v>6009</v>
      </c>
      <c r="B6686" s="2">
        <v>0.1</v>
      </c>
      <c r="E6686" s="4" t="e">
        <v>#N/A</v>
      </c>
      <c r="F6686" s="4">
        <v>0.18</v>
      </c>
      <c r="K6686" s="4">
        <v>0.17</v>
      </c>
      <c r="L6686" s="4">
        <v>0.32090000000000002</v>
      </c>
      <c r="M6686" s="4">
        <v>0.52769999999999995</v>
      </c>
      <c r="N6686" s="4">
        <v>0.48</v>
      </c>
      <c r="O6686" s="4">
        <v>0.40039999999999998</v>
      </c>
      <c r="P6686" s="4">
        <v>0.50390000000000001</v>
      </c>
    </row>
    <row r="6687" spans="1:16" x14ac:dyDescent="0.25">
      <c r="A6687" t="s">
        <v>6010</v>
      </c>
      <c r="B6687" s="2">
        <v>0</v>
      </c>
      <c r="E6687" s="4" t="e">
        <v>#N/A</v>
      </c>
      <c r="F6687" s="4">
        <v>0.18</v>
      </c>
      <c r="K6687" s="4">
        <v>0.17</v>
      </c>
      <c r="L6687" s="4">
        <v>0.32090000000000002</v>
      </c>
      <c r="M6687" s="4">
        <v>0.52769999999999995</v>
      </c>
      <c r="N6687" s="4">
        <v>0.48</v>
      </c>
      <c r="O6687" s="4">
        <v>0.40039999999999998</v>
      </c>
      <c r="P6687" s="4">
        <v>0.50390000000000001</v>
      </c>
    </row>
    <row r="6688" spans="1:16" x14ac:dyDescent="0.25">
      <c r="A6688" t="s">
        <v>6011</v>
      </c>
      <c r="B6688" s="2">
        <v>0</v>
      </c>
      <c r="E6688" s="4" t="e">
        <v>#N/A</v>
      </c>
      <c r="F6688" s="4">
        <v>0.18</v>
      </c>
      <c r="K6688" s="4">
        <v>0.17</v>
      </c>
      <c r="L6688" s="4">
        <v>0.32090000000000002</v>
      </c>
      <c r="M6688" s="4">
        <v>0.52769999999999995</v>
      </c>
      <c r="N6688" s="4">
        <v>0.48</v>
      </c>
      <c r="O6688" s="4">
        <v>0.40039999999999998</v>
      </c>
      <c r="P6688" s="4">
        <v>0.50390000000000001</v>
      </c>
    </row>
    <row r="6689" spans="1:16" x14ac:dyDescent="0.25">
      <c r="A6689" t="s">
        <v>6012</v>
      </c>
      <c r="B6689" s="2">
        <v>0</v>
      </c>
      <c r="E6689" s="4" t="e">
        <v>#N/A</v>
      </c>
      <c r="F6689" s="4">
        <v>0.18</v>
      </c>
      <c r="K6689" s="4">
        <v>0.17</v>
      </c>
      <c r="L6689" s="4">
        <v>0.32090000000000002</v>
      </c>
      <c r="M6689" s="4">
        <v>0.52769999999999995</v>
      </c>
      <c r="N6689" s="4">
        <v>0.48</v>
      </c>
      <c r="O6689" s="4">
        <v>0.40039999999999998</v>
      </c>
      <c r="P6689" s="4">
        <v>0.50390000000000001</v>
      </c>
    </row>
    <row r="6690" spans="1:16" x14ac:dyDescent="0.25">
      <c r="A6690" t="s">
        <v>6013</v>
      </c>
      <c r="B6690" s="2">
        <v>0</v>
      </c>
      <c r="E6690" s="4" t="e">
        <v>#N/A</v>
      </c>
      <c r="F6690" s="4">
        <v>0.18</v>
      </c>
      <c r="K6690" s="4">
        <v>0.17</v>
      </c>
      <c r="L6690" s="4">
        <v>0.32090000000000002</v>
      </c>
      <c r="M6690" s="4">
        <v>0.52769999999999995</v>
      </c>
      <c r="N6690" s="4">
        <v>0.48</v>
      </c>
      <c r="O6690" s="4">
        <v>0.40039999999999998</v>
      </c>
      <c r="P6690" s="4">
        <v>0.50390000000000001</v>
      </c>
    </row>
    <row r="6691" spans="1:16" x14ac:dyDescent="0.25">
      <c r="A6691" t="s">
        <v>6014</v>
      </c>
      <c r="B6691" s="2">
        <v>0</v>
      </c>
      <c r="E6691" s="4" t="e">
        <v>#N/A</v>
      </c>
      <c r="F6691" s="4">
        <v>0.18</v>
      </c>
      <c r="K6691" s="4">
        <v>0.17</v>
      </c>
      <c r="L6691" s="4">
        <v>0.32090000000000002</v>
      </c>
      <c r="M6691" s="4">
        <v>0.52769999999999995</v>
      </c>
      <c r="N6691" s="4">
        <v>0.48</v>
      </c>
      <c r="O6691" s="4">
        <v>0.40039999999999998</v>
      </c>
      <c r="P6691" s="4">
        <v>0.50390000000000001</v>
      </c>
    </row>
    <row r="6692" spans="1:16" x14ac:dyDescent="0.25">
      <c r="A6692" t="s">
        <v>6015</v>
      </c>
      <c r="B6692" s="2">
        <v>0</v>
      </c>
      <c r="E6692" s="4" t="e">
        <v>#N/A</v>
      </c>
      <c r="F6692" s="4">
        <v>0.18</v>
      </c>
      <c r="K6692" s="4">
        <v>0.17</v>
      </c>
      <c r="L6692" s="4">
        <v>0.32090000000000002</v>
      </c>
      <c r="M6692" s="4">
        <v>0.52769999999999995</v>
      </c>
      <c r="N6692" s="4">
        <v>0.48</v>
      </c>
      <c r="O6692" s="4">
        <v>0.40039999999999998</v>
      </c>
      <c r="P6692" s="4">
        <v>0.50390000000000001</v>
      </c>
    </row>
    <row r="6693" spans="1:16" x14ac:dyDescent="0.25">
      <c r="A6693" t="s">
        <v>6016</v>
      </c>
      <c r="B6693" s="2">
        <v>0</v>
      </c>
      <c r="E6693" s="4" t="e">
        <v>#N/A</v>
      </c>
      <c r="F6693" s="4">
        <v>0.18</v>
      </c>
      <c r="K6693" s="4">
        <v>0.17</v>
      </c>
      <c r="L6693" s="4">
        <v>0.32090000000000002</v>
      </c>
      <c r="M6693" s="4">
        <v>0.52769999999999995</v>
      </c>
      <c r="N6693" s="4">
        <v>0.48</v>
      </c>
      <c r="O6693" s="4">
        <v>0.40039999999999998</v>
      </c>
      <c r="P6693" s="4">
        <v>0.50390000000000001</v>
      </c>
    </row>
    <row r="6694" spans="1:16" x14ac:dyDescent="0.25">
      <c r="A6694" t="s">
        <v>6017</v>
      </c>
      <c r="B6694" s="2">
        <v>0</v>
      </c>
      <c r="E6694" s="4" t="e">
        <v>#N/A</v>
      </c>
      <c r="F6694" s="4">
        <v>0.18</v>
      </c>
      <c r="K6694" s="4">
        <v>0.17</v>
      </c>
      <c r="L6694" s="4">
        <v>0.32090000000000002</v>
      </c>
      <c r="M6694" s="4">
        <v>0.52769999999999995</v>
      </c>
      <c r="N6694" s="4">
        <v>0.48</v>
      </c>
      <c r="O6694" s="4">
        <v>0.40039999999999998</v>
      </c>
      <c r="P6694" s="4">
        <v>0.50390000000000001</v>
      </c>
    </row>
    <row r="6695" spans="1:16" x14ac:dyDescent="0.25">
      <c r="A6695" t="s">
        <v>6018</v>
      </c>
      <c r="B6695" s="2">
        <v>0</v>
      </c>
      <c r="E6695" s="4" t="e">
        <v>#N/A</v>
      </c>
      <c r="F6695" s="4">
        <v>0.18</v>
      </c>
      <c r="K6695" s="4">
        <v>0.17</v>
      </c>
      <c r="L6695" s="4">
        <v>0.32090000000000002</v>
      </c>
      <c r="M6695" s="4">
        <v>0.52769999999999995</v>
      </c>
      <c r="N6695" s="4">
        <v>0.48</v>
      </c>
      <c r="O6695" s="4">
        <v>0.40039999999999998</v>
      </c>
      <c r="P6695" s="4">
        <v>0.50390000000000001</v>
      </c>
    </row>
    <row r="6696" spans="1:16" x14ac:dyDescent="0.25">
      <c r="A6696" t="s">
        <v>6019</v>
      </c>
      <c r="B6696" s="2">
        <v>0</v>
      </c>
      <c r="E6696" s="4" t="e">
        <v>#N/A</v>
      </c>
      <c r="F6696" s="4">
        <v>0.18</v>
      </c>
      <c r="K6696" s="4">
        <v>0.17</v>
      </c>
      <c r="L6696" s="4">
        <v>0.32090000000000002</v>
      </c>
      <c r="M6696" s="4">
        <v>0.52769999999999995</v>
      </c>
      <c r="N6696" s="4">
        <v>0.48</v>
      </c>
      <c r="O6696" s="4">
        <v>0.40039999999999998</v>
      </c>
      <c r="P6696" s="4">
        <v>0.50390000000000001</v>
      </c>
    </row>
    <row r="6697" spans="1:16" x14ac:dyDescent="0.25">
      <c r="A6697" t="s">
        <v>6020</v>
      </c>
      <c r="B6697" s="2">
        <v>0</v>
      </c>
      <c r="E6697" s="4" t="e">
        <v>#N/A</v>
      </c>
      <c r="F6697" s="4">
        <v>0.18</v>
      </c>
      <c r="K6697" s="4">
        <v>0.17</v>
      </c>
      <c r="L6697" s="4">
        <v>0.32090000000000002</v>
      </c>
      <c r="M6697" s="4">
        <v>0.52769999999999995</v>
      </c>
      <c r="N6697" s="4">
        <v>0.48</v>
      </c>
      <c r="O6697" s="4">
        <v>0.40039999999999998</v>
      </c>
      <c r="P6697" s="4">
        <v>0.50390000000000001</v>
      </c>
    </row>
    <row r="6698" spans="1:16" x14ac:dyDescent="0.25">
      <c r="A6698" t="s">
        <v>6021</v>
      </c>
      <c r="B6698" s="2">
        <v>0</v>
      </c>
      <c r="E6698" s="4" t="e">
        <v>#N/A</v>
      </c>
      <c r="F6698" s="4">
        <v>0.18</v>
      </c>
      <c r="K6698" s="4">
        <v>0.17</v>
      </c>
      <c r="L6698" s="4">
        <v>0.32090000000000002</v>
      </c>
      <c r="M6698" s="4">
        <v>0.52769999999999995</v>
      </c>
      <c r="N6698" s="4">
        <v>0.48</v>
      </c>
      <c r="O6698" s="4">
        <v>0.40039999999999998</v>
      </c>
      <c r="P6698" s="4">
        <v>0.50390000000000001</v>
      </c>
    </row>
    <row r="6699" spans="1:16" x14ac:dyDescent="0.25">
      <c r="A6699" t="s">
        <v>6022</v>
      </c>
      <c r="B6699" s="2">
        <v>0</v>
      </c>
      <c r="E6699" s="4" t="e">
        <v>#N/A</v>
      </c>
      <c r="F6699" s="4">
        <v>0.18</v>
      </c>
      <c r="K6699" s="4">
        <v>0.17</v>
      </c>
      <c r="L6699" s="4">
        <v>0.32090000000000002</v>
      </c>
      <c r="M6699" s="4">
        <v>0.52769999999999995</v>
      </c>
      <c r="N6699" s="4">
        <v>0.48</v>
      </c>
      <c r="O6699" s="4">
        <v>0.40039999999999998</v>
      </c>
      <c r="P6699" s="4">
        <v>0.50390000000000001</v>
      </c>
    </row>
    <row r="6700" spans="1:16" x14ac:dyDescent="0.25">
      <c r="A6700" t="s">
        <v>6023</v>
      </c>
      <c r="B6700" s="2">
        <v>0</v>
      </c>
      <c r="E6700" s="4" t="e">
        <v>#N/A</v>
      </c>
      <c r="F6700" s="4">
        <v>0.18</v>
      </c>
      <c r="K6700" s="4">
        <v>0.17</v>
      </c>
      <c r="L6700" s="4">
        <v>0.32090000000000002</v>
      </c>
      <c r="M6700" s="4">
        <v>0.52769999999999995</v>
      </c>
      <c r="N6700" s="4">
        <v>0.48</v>
      </c>
      <c r="O6700" s="4">
        <v>0.40039999999999998</v>
      </c>
      <c r="P6700" s="4">
        <v>0.50390000000000001</v>
      </c>
    </row>
    <row r="6701" spans="1:16" x14ac:dyDescent="0.25">
      <c r="A6701" t="s">
        <v>6024</v>
      </c>
      <c r="B6701" s="2">
        <v>0</v>
      </c>
      <c r="E6701" s="4" t="e">
        <v>#N/A</v>
      </c>
      <c r="F6701" s="4">
        <v>0.18</v>
      </c>
      <c r="K6701" s="4">
        <v>0.17</v>
      </c>
      <c r="L6701" s="4">
        <v>0.32090000000000002</v>
      </c>
      <c r="M6701" s="4">
        <v>0.52769999999999995</v>
      </c>
      <c r="N6701" s="4">
        <v>0.48</v>
      </c>
      <c r="O6701" s="4">
        <v>0.40039999999999998</v>
      </c>
      <c r="P6701" s="4">
        <v>0.50390000000000001</v>
      </c>
    </row>
    <row r="6702" spans="1:16" x14ac:dyDescent="0.25">
      <c r="A6702" t="s">
        <v>6025</v>
      </c>
      <c r="B6702" s="2">
        <v>0</v>
      </c>
      <c r="E6702" s="4" t="e">
        <v>#N/A</v>
      </c>
      <c r="F6702" s="4">
        <v>0.18</v>
      </c>
      <c r="K6702" s="4">
        <v>0.17</v>
      </c>
      <c r="L6702" s="4">
        <v>0.32090000000000002</v>
      </c>
      <c r="M6702" s="4">
        <v>0.52769999999999995</v>
      </c>
      <c r="N6702" s="4">
        <v>0.48</v>
      </c>
      <c r="O6702" s="4">
        <v>0.40039999999999998</v>
      </c>
      <c r="P6702" s="4">
        <v>0.50390000000000001</v>
      </c>
    </row>
    <row r="6703" spans="1:16" x14ac:dyDescent="0.25">
      <c r="A6703" t="s">
        <v>6026</v>
      </c>
      <c r="B6703" s="2">
        <v>0</v>
      </c>
      <c r="E6703" s="4" t="e">
        <v>#N/A</v>
      </c>
      <c r="F6703" s="4">
        <v>0.18</v>
      </c>
      <c r="K6703" s="4">
        <v>0.17</v>
      </c>
      <c r="L6703" s="4">
        <v>0.32090000000000002</v>
      </c>
      <c r="M6703" s="4">
        <v>0.52769999999999995</v>
      </c>
      <c r="N6703" s="4">
        <v>0.48</v>
      </c>
      <c r="O6703" s="4">
        <v>0.40039999999999998</v>
      </c>
      <c r="P6703" s="4">
        <v>0.50390000000000001</v>
      </c>
    </row>
    <row r="6704" spans="1:16" x14ac:dyDescent="0.25">
      <c r="A6704" t="s">
        <v>6027</v>
      </c>
      <c r="B6704" s="2">
        <v>0</v>
      </c>
      <c r="E6704" s="4" t="e">
        <v>#N/A</v>
      </c>
      <c r="F6704" s="4">
        <v>0.18</v>
      </c>
      <c r="K6704" s="4">
        <v>0.17</v>
      </c>
      <c r="L6704" s="4">
        <v>0.32090000000000002</v>
      </c>
      <c r="M6704" s="4">
        <v>0.52769999999999995</v>
      </c>
      <c r="N6704" s="4">
        <v>0.48</v>
      </c>
      <c r="O6704" s="4">
        <v>0.40039999999999998</v>
      </c>
      <c r="P6704" s="4">
        <v>0.50390000000000001</v>
      </c>
    </row>
    <row r="6705" spans="1:16" x14ac:dyDescent="0.25">
      <c r="A6705" t="s">
        <v>6028</v>
      </c>
      <c r="B6705" s="2">
        <v>0</v>
      </c>
      <c r="E6705" s="4" t="e">
        <v>#N/A</v>
      </c>
      <c r="F6705" s="4">
        <v>0.18</v>
      </c>
      <c r="K6705" s="4">
        <v>0.17</v>
      </c>
      <c r="L6705" s="4">
        <v>0.32090000000000002</v>
      </c>
      <c r="M6705" s="4">
        <v>0.52769999999999995</v>
      </c>
      <c r="N6705" s="4">
        <v>0.48</v>
      </c>
      <c r="O6705" s="4">
        <v>0.40039999999999998</v>
      </c>
      <c r="P6705" s="4">
        <v>0.50390000000000001</v>
      </c>
    </row>
    <row r="6706" spans="1:16" x14ac:dyDescent="0.25">
      <c r="A6706" t="s">
        <v>6029</v>
      </c>
      <c r="B6706" s="2">
        <v>0</v>
      </c>
      <c r="E6706" s="4" t="e">
        <v>#N/A</v>
      </c>
      <c r="F6706" s="4">
        <v>0.18</v>
      </c>
      <c r="K6706" s="4">
        <v>0.17</v>
      </c>
      <c r="L6706" s="4">
        <v>0.32090000000000002</v>
      </c>
      <c r="M6706" s="4">
        <v>0.52769999999999995</v>
      </c>
      <c r="N6706" s="4">
        <v>0.48</v>
      </c>
      <c r="O6706" s="4">
        <v>0.40039999999999998</v>
      </c>
      <c r="P6706" s="4">
        <v>0.50390000000000001</v>
      </c>
    </row>
    <row r="6707" spans="1:16" x14ac:dyDescent="0.25">
      <c r="A6707" t="s">
        <v>6030</v>
      </c>
      <c r="B6707" s="2">
        <v>0</v>
      </c>
      <c r="E6707" s="4" t="e">
        <v>#N/A</v>
      </c>
      <c r="F6707" s="4">
        <v>0.18</v>
      </c>
      <c r="K6707" s="4">
        <v>0.17</v>
      </c>
      <c r="L6707" s="4">
        <v>0.32090000000000002</v>
      </c>
      <c r="M6707" s="4">
        <v>0.52769999999999995</v>
      </c>
      <c r="N6707" s="4">
        <v>0.48</v>
      </c>
      <c r="O6707" s="4">
        <v>0.40039999999999998</v>
      </c>
      <c r="P6707" s="4">
        <v>0.50390000000000001</v>
      </c>
    </row>
    <row r="6708" spans="1:16" x14ac:dyDescent="0.25">
      <c r="A6708" t="s">
        <v>6031</v>
      </c>
      <c r="B6708" s="2">
        <v>0</v>
      </c>
      <c r="E6708" s="4" t="e">
        <v>#N/A</v>
      </c>
      <c r="F6708" s="4">
        <v>0.18</v>
      </c>
      <c r="K6708" s="4">
        <v>0.17</v>
      </c>
      <c r="L6708" s="4">
        <v>0.32090000000000002</v>
      </c>
      <c r="M6708" s="4">
        <v>0.52769999999999995</v>
      </c>
      <c r="N6708" s="4">
        <v>0.48</v>
      </c>
      <c r="O6708" s="4">
        <v>0.40039999999999998</v>
      </c>
      <c r="P6708" s="4">
        <v>0.50390000000000001</v>
      </c>
    </row>
    <row r="6709" spans="1:16" x14ac:dyDescent="0.25">
      <c r="A6709" t="s">
        <v>6032</v>
      </c>
      <c r="B6709" s="2">
        <v>0</v>
      </c>
      <c r="E6709" s="4" t="e">
        <v>#N/A</v>
      </c>
      <c r="F6709" s="4">
        <v>0.18</v>
      </c>
      <c r="K6709" s="4">
        <v>0.17</v>
      </c>
      <c r="L6709" s="4">
        <v>0.32090000000000002</v>
      </c>
      <c r="M6709" s="4">
        <v>0.52769999999999995</v>
      </c>
      <c r="N6709" s="4">
        <v>0.48</v>
      </c>
      <c r="O6709" s="4">
        <v>0.40039999999999998</v>
      </c>
      <c r="P6709" s="4">
        <v>0.50390000000000001</v>
      </c>
    </row>
    <row r="6710" spans="1:16" x14ac:dyDescent="0.25">
      <c r="A6710" t="s">
        <v>6033</v>
      </c>
      <c r="B6710" s="2">
        <v>0</v>
      </c>
      <c r="E6710" s="4" t="e">
        <v>#N/A</v>
      </c>
      <c r="F6710" s="4">
        <v>0.18</v>
      </c>
      <c r="K6710" s="4">
        <v>0.17</v>
      </c>
      <c r="L6710" s="4">
        <v>0.32090000000000002</v>
      </c>
      <c r="M6710" s="4">
        <v>0.52769999999999995</v>
      </c>
      <c r="N6710" s="4">
        <v>0.48</v>
      </c>
      <c r="O6710" s="4">
        <v>0.40039999999999998</v>
      </c>
      <c r="P6710" s="4">
        <v>0.50390000000000001</v>
      </c>
    </row>
    <row r="6711" spans="1:16" x14ac:dyDescent="0.25">
      <c r="A6711" t="s">
        <v>6034</v>
      </c>
      <c r="B6711" s="2">
        <v>0</v>
      </c>
      <c r="E6711" s="4" t="e">
        <v>#N/A</v>
      </c>
      <c r="F6711" s="4">
        <v>0.18</v>
      </c>
      <c r="K6711" s="4">
        <v>0.17</v>
      </c>
      <c r="L6711" s="4">
        <v>0.32090000000000002</v>
      </c>
      <c r="M6711" s="4">
        <v>0.52769999999999995</v>
      </c>
      <c r="N6711" s="4">
        <v>0.48</v>
      </c>
      <c r="O6711" s="4">
        <v>0.40039999999999998</v>
      </c>
      <c r="P6711" s="4">
        <v>0.50390000000000001</v>
      </c>
    </row>
    <row r="6712" spans="1:16" x14ac:dyDescent="0.25">
      <c r="A6712" t="s">
        <v>6035</v>
      </c>
      <c r="B6712" s="2">
        <v>0</v>
      </c>
      <c r="E6712" s="4" t="e">
        <v>#N/A</v>
      </c>
      <c r="F6712" s="4">
        <v>0.18</v>
      </c>
      <c r="K6712" s="4">
        <v>0.17</v>
      </c>
      <c r="L6712" s="4">
        <v>0.32090000000000002</v>
      </c>
      <c r="M6712" s="4">
        <v>0.52769999999999995</v>
      </c>
      <c r="N6712" s="4">
        <v>0.48</v>
      </c>
      <c r="O6712" s="4">
        <v>0.40039999999999998</v>
      </c>
      <c r="P6712" s="4">
        <v>0.50390000000000001</v>
      </c>
    </row>
    <row r="6713" spans="1:16" x14ac:dyDescent="0.25">
      <c r="A6713" t="s">
        <v>6036</v>
      </c>
      <c r="B6713" s="2">
        <v>0</v>
      </c>
      <c r="E6713" s="4" t="e">
        <v>#N/A</v>
      </c>
      <c r="F6713" s="4">
        <v>0.18</v>
      </c>
      <c r="K6713" s="4">
        <v>0.17</v>
      </c>
      <c r="L6713" s="4">
        <v>0.32090000000000002</v>
      </c>
      <c r="M6713" s="4">
        <v>0.52769999999999995</v>
      </c>
      <c r="N6713" s="4">
        <v>0.48</v>
      </c>
      <c r="O6713" s="4">
        <v>0.40039999999999998</v>
      </c>
      <c r="P6713" s="4">
        <v>0.50390000000000001</v>
      </c>
    </row>
    <row r="6714" spans="1:16" x14ac:dyDescent="0.25">
      <c r="A6714" t="s">
        <v>6037</v>
      </c>
      <c r="B6714" s="2">
        <v>0</v>
      </c>
      <c r="E6714" s="4" t="e">
        <v>#N/A</v>
      </c>
      <c r="F6714" s="4">
        <v>0.18</v>
      </c>
      <c r="K6714" s="4">
        <v>0.17</v>
      </c>
      <c r="L6714" s="4">
        <v>0.32090000000000002</v>
      </c>
      <c r="M6714" s="4">
        <v>0.52769999999999995</v>
      </c>
      <c r="N6714" s="4">
        <v>0.48</v>
      </c>
      <c r="O6714" s="4">
        <v>0.40039999999999998</v>
      </c>
      <c r="P6714" s="4">
        <v>0.50390000000000001</v>
      </c>
    </row>
    <row r="6715" spans="1:16" x14ac:dyDescent="0.25">
      <c r="A6715" t="s">
        <v>6038</v>
      </c>
      <c r="B6715" s="2">
        <v>0</v>
      </c>
      <c r="E6715" s="4" t="e">
        <v>#N/A</v>
      </c>
      <c r="F6715" s="4">
        <v>0.18</v>
      </c>
      <c r="K6715" s="4">
        <v>0.17</v>
      </c>
      <c r="L6715" s="4">
        <v>0.32090000000000002</v>
      </c>
      <c r="M6715" s="4">
        <v>0.52769999999999995</v>
      </c>
      <c r="N6715" s="4">
        <v>0.48</v>
      </c>
      <c r="O6715" s="4">
        <v>0.40039999999999998</v>
      </c>
      <c r="P6715" s="4">
        <v>0.50390000000000001</v>
      </c>
    </row>
    <row r="6716" spans="1:16" x14ac:dyDescent="0.25">
      <c r="A6716" t="s">
        <v>6039</v>
      </c>
      <c r="B6716" s="2">
        <v>0</v>
      </c>
      <c r="E6716" s="4" t="e">
        <v>#N/A</v>
      </c>
      <c r="F6716" s="4">
        <v>0.18</v>
      </c>
      <c r="K6716" s="4">
        <v>0.17</v>
      </c>
      <c r="L6716" s="4">
        <v>0.32090000000000002</v>
      </c>
      <c r="M6716" s="4">
        <v>0.52769999999999995</v>
      </c>
      <c r="N6716" s="4">
        <v>0.48</v>
      </c>
      <c r="O6716" s="4">
        <v>0.40039999999999998</v>
      </c>
      <c r="P6716" s="4">
        <v>0.50390000000000001</v>
      </c>
    </row>
    <row r="6717" spans="1:16" x14ac:dyDescent="0.25">
      <c r="A6717" t="s">
        <v>6040</v>
      </c>
      <c r="B6717" s="2">
        <v>0</v>
      </c>
      <c r="E6717" s="4" t="e">
        <v>#N/A</v>
      </c>
      <c r="F6717" s="4">
        <v>0.18</v>
      </c>
      <c r="K6717" s="4">
        <v>0.17</v>
      </c>
      <c r="L6717" s="4">
        <v>0.32090000000000002</v>
      </c>
      <c r="M6717" s="4">
        <v>0.52769999999999995</v>
      </c>
      <c r="N6717" s="4">
        <v>0.48</v>
      </c>
      <c r="O6717" s="4">
        <v>0.40039999999999998</v>
      </c>
      <c r="P6717" s="4">
        <v>0.50390000000000001</v>
      </c>
    </row>
    <row r="6718" spans="1:16" x14ac:dyDescent="0.25">
      <c r="A6718" t="s">
        <v>6041</v>
      </c>
      <c r="B6718" s="2">
        <v>0</v>
      </c>
      <c r="E6718" s="4" t="e">
        <v>#N/A</v>
      </c>
      <c r="F6718" s="4">
        <v>0.18</v>
      </c>
      <c r="K6718" s="4">
        <v>0.17</v>
      </c>
      <c r="L6718" s="4">
        <v>0.32090000000000002</v>
      </c>
      <c r="M6718" s="4">
        <v>0.52769999999999995</v>
      </c>
      <c r="N6718" s="4">
        <v>0.48</v>
      </c>
      <c r="O6718" s="4">
        <v>0.40039999999999998</v>
      </c>
      <c r="P6718" s="4">
        <v>0.50390000000000001</v>
      </c>
    </row>
    <row r="6719" spans="1:16" x14ac:dyDescent="0.25">
      <c r="A6719" t="s">
        <v>6042</v>
      </c>
      <c r="B6719" s="2">
        <v>0</v>
      </c>
      <c r="E6719" s="4" t="e">
        <v>#N/A</v>
      </c>
      <c r="F6719" s="4">
        <v>0.18</v>
      </c>
      <c r="K6719" s="4">
        <v>0.17</v>
      </c>
      <c r="L6719" s="4">
        <v>0.32090000000000002</v>
      </c>
      <c r="M6719" s="4">
        <v>0.52769999999999995</v>
      </c>
      <c r="N6719" s="4">
        <v>0.48</v>
      </c>
      <c r="O6719" s="4">
        <v>0.40039999999999998</v>
      </c>
      <c r="P6719" s="4">
        <v>0.50390000000000001</v>
      </c>
    </row>
    <row r="6720" spans="1:16" x14ac:dyDescent="0.25">
      <c r="A6720" t="s">
        <v>6043</v>
      </c>
      <c r="B6720" s="2">
        <v>0</v>
      </c>
      <c r="E6720" s="4" t="e">
        <v>#N/A</v>
      </c>
      <c r="F6720" s="4">
        <v>0.18</v>
      </c>
      <c r="K6720" s="4">
        <v>0.17</v>
      </c>
      <c r="L6720" s="4">
        <v>0.32090000000000002</v>
      </c>
      <c r="M6720" s="4">
        <v>0.52769999999999995</v>
      </c>
      <c r="N6720" s="4">
        <v>0.48</v>
      </c>
      <c r="O6720" s="4">
        <v>0.40039999999999998</v>
      </c>
      <c r="P6720" s="4">
        <v>0.50390000000000001</v>
      </c>
    </row>
    <row r="6721" spans="1:16" x14ac:dyDescent="0.25">
      <c r="A6721" t="s">
        <v>6044</v>
      </c>
      <c r="B6721" s="2">
        <v>0</v>
      </c>
      <c r="E6721" s="4" t="e">
        <v>#N/A</v>
      </c>
      <c r="F6721" s="4">
        <v>0.18</v>
      </c>
      <c r="K6721" s="4">
        <v>0.17</v>
      </c>
      <c r="L6721" s="4">
        <v>0.32090000000000002</v>
      </c>
      <c r="M6721" s="4">
        <v>0.52769999999999995</v>
      </c>
      <c r="N6721" s="4">
        <v>0.48</v>
      </c>
      <c r="O6721" s="4">
        <v>0.40039999999999998</v>
      </c>
      <c r="P6721" s="4">
        <v>0.50390000000000001</v>
      </c>
    </row>
    <row r="6722" spans="1:16" x14ac:dyDescent="0.25">
      <c r="A6722" t="s">
        <v>6045</v>
      </c>
      <c r="B6722" s="2">
        <v>0</v>
      </c>
      <c r="E6722" s="4" t="e">
        <v>#N/A</v>
      </c>
      <c r="F6722" s="4">
        <v>0.18</v>
      </c>
      <c r="K6722" s="4">
        <v>0.17</v>
      </c>
      <c r="L6722" s="4">
        <v>0.32090000000000002</v>
      </c>
      <c r="M6722" s="4">
        <v>0.52769999999999995</v>
      </c>
      <c r="N6722" s="4">
        <v>0.48</v>
      </c>
      <c r="O6722" s="4">
        <v>0.40039999999999998</v>
      </c>
      <c r="P6722" s="4">
        <v>0.50390000000000001</v>
      </c>
    </row>
    <row r="6723" spans="1:16" x14ac:dyDescent="0.25">
      <c r="A6723" t="s">
        <v>6046</v>
      </c>
      <c r="B6723" s="2">
        <v>0</v>
      </c>
      <c r="E6723" s="4" t="e">
        <v>#N/A</v>
      </c>
      <c r="F6723" s="4">
        <v>0.18</v>
      </c>
      <c r="K6723" s="4">
        <v>0.17</v>
      </c>
      <c r="L6723" s="4">
        <v>0.32090000000000002</v>
      </c>
      <c r="M6723" s="4">
        <v>0.52769999999999995</v>
      </c>
      <c r="N6723" s="4">
        <v>0.48</v>
      </c>
      <c r="O6723" s="4">
        <v>0.40039999999999998</v>
      </c>
      <c r="P6723" s="4">
        <v>0.50390000000000001</v>
      </c>
    </row>
    <row r="6724" spans="1:16" x14ac:dyDescent="0.25">
      <c r="A6724" t="s">
        <v>6047</v>
      </c>
      <c r="B6724" s="2">
        <v>0</v>
      </c>
      <c r="E6724" s="4" t="e">
        <v>#N/A</v>
      </c>
      <c r="F6724" s="4">
        <v>0.18</v>
      </c>
      <c r="K6724" s="4">
        <v>0.17</v>
      </c>
      <c r="L6724" s="4">
        <v>0.32090000000000002</v>
      </c>
      <c r="M6724" s="4">
        <v>0.52769999999999995</v>
      </c>
      <c r="N6724" s="4">
        <v>0.48</v>
      </c>
      <c r="O6724" s="4">
        <v>0.40039999999999998</v>
      </c>
      <c r="P6724" s="4">
        <v>0.50390000000000001</v>
      </c>
    </row>
    <row r="6725" spans="1:16" x14ac:dyDescent="0.25">
      <c r="A6725" t="s">
        <v>6048</v>
      </c>
      <c r="B6725" s="2">
        <v>0</v>
      </c>
      <c r="E6725" s="4" t="e">
        <v>#N/A</v>
      </c>
      <c r="F6725" s="4">
        <v>0.18</v>
      </c>
      <c r="K6725" s="4">
        <v>0.17</v>
      </c>
      <c r="L6725" s="4">
        <v>0.32090000000000002</v>
      </c>
      <c r="M6725" s="4">
        <v>0.52769999999999995</v>
      </c>
      <c r="N6725" s="4">
        <v>0.48</v>
      </c>
      <c r="O6725" s="4">
        <v>0.40039999999999998</v>
      </c>
      <c r="P6725" s="4">
        <v>0.50390000000000001</v>
      </c>
    </row>
    <row r="6726" spans="1:16" x14ac:dyDescent="0.25">
      <c r="A6726" t="s">
        <v>6049</v>
      </c>
      <c r="B6726" s="2">
        <v>0</v>
      </c>
      <c r="E6726" s="4" t="e">
        <v>#N/A</v>
      </c>
      <c r="F6726" s="4">
        <v>0.18</v>
      </c>
      <c r="K6726" s="4">
        <v>0.17</v>
      </c>
      <c r="L6726" s="4">
        <v>0.32090000000000002</v>
      </c>
      <c r="M6726" s="4">
        <v>0.52769999999999995</v>
      </c>
      <c r="N6726" s="4">
        <v>0.48</v>
      </c>
      <c r="O6726" s="4">
        <v>0.40039999999999998</v>
      </c>
      <c r="P6726" s="4">
        <v>0.50390000000000001</v>
      </c>
    </row>
    <row r="6727" spans="1:16" x14ac:dyDescent="0.25">
      <c r="A6727" t="s">
        <v>6050</v>
      </c>
      <c r="B6727" s="2">
        <v>0</v>
      </c>
      <c r="E6727" s="4" t="e">
        <v>#N/A</v>
      </c>
      <c r="F6727" s="4">
        <v>0.18</v>
      </c>
      <c r="K6727" s="4">
        <v>0.17</v>
      </c>
      <c r="L6727" s="4">
        <v>0.32090000000000002</v>
      </c>
      <c r="M6727" s="4">
        <v>0.52769999999999995</v>
      </c>
      <c r="N6727" s="4">
        <v>0.48</v>
      </c>
      <c r="O6727" s="4">
        <v>0.40039999999999998</v>
      </c>
      <c r="P6727" s="4">
        <v>0.50390000000000001</v>
      </c>
    </row>
    <row r="6728" spans="1:16" x14ac:dyDescent="0.25">
      <c r="A6728" t="s">
        <v>6051</v>
      </c>
      <c r="B6728" s="2">
        <v>0</v>
      </c>
      <c r="E6728" s="4" t="e">
        <v>#N/A</v>
      </c>
      <c r="F6728" s="4">
        <v>0.18</v>
      </c>
      <c r="K6728" s="4">
        <v>0.17</v>
      </c>
      <c r="L6728" s="4">
        <v>0.32090000000000002</v>
      </c>
      <c r="M6728" s="4">
        <v>0.52769999999999995</v>
      </c>
      <c r="N6728" s="4">
        <v>0.48</v>
      </c>
      <c r="O6728" s="4">
        <v>0.40039999999999998</v>
      </c>
      <c r="P6728" s="4">
        <v>0.50390000000000001</v>
      </c>
    </row>
    <row r="6729" spans="1:16" x14ac:dyDescent="0.25">
      <c r="A6729" t="s">
        <v>6052</v>
      </c>
      <c r="B6729" s="2">
        <v>0</v>
      </c>
      <c r="E6729" s="4" t="e">
        <v>#N/A</v>
      </c>
      <c r="F6729" s="4">
        <v>0.18</v>
      </c>
      <c r="K6729" s="4">
        <v>0.17</v>
      </c>
      <c r="L6729" s="4">
        <v>0.32090000000000002</v>
      </c>
      <c r="M6729" s="4">
        <v>0.52769999999999995</v>
      </c>
      <c r="N6729" s="4">
        <v>0.48</v>
      </c>
      <c r="O6729" s="4">
        <v>0.40039999999999998</v>
      </c>
      <c r="P6729" s="4">
        <v>0.50390000000000001</v>
      </c>
    </row>
    <row r="6730" spans="1:16" x14ac:dyDescent="0.25">
      <c r="A6730" t="s">
        <v>6053</v>
      </c>
      <c r="B6730" s="2">
        <v>0</v>
      </c>
      <c r="E6730" s="4" t="e">
        <v>#N/A</v>
      </c>
      <c r="F6730" s="4">
        <v>0.18</v>
      </c>
      <c r="K6730" s="4">
        <v>0.17</v>
      </c>
      <c r="L6730" s="4">
        <v>0.32090000000000002</v>
      </c>
      <c r="M6730" s="4">
        <v>0.52769999999999995</v>
      </c>
      <c r="N6730" s="4">
        <v>0.48</v>
      </c>
      <c r="O6730" s="4">
        <v>0.40039999999999998</v>
      </c>
      <c r="P6730" s="4">
        <v>0.50390000000000001</v>
      </c>
    </row>
    <row r="6731" spans="1:16" x14ac:dyDescent="0.25">
      <c r="A6731" t="s">
        <v>6054</v>
      </c>
      <c r="B6731" s="2">
        <v>0</v>
      </c>
      <c r="E6731" s="4" t="e">
        <v>#N/A</v>
      </c>
      <c r="F6731" s="4">
        <v>0.18</v>
      </c>
      <c r="K6731" s="4">
        <v>0.17</v>
      </c>
      <c r="L6731" s="4">
        <v>0.32090000000000002</v>
      </c>
      <c r="M6731" s="4">
        <v>0.52769999999999995</v>
      </c>
      <c r="N6731" s="4">
        <v>0.48</v>
      </c>
      <c r="O6731" s="4">
        <v>0.40039999999999998</v>
      </c>
      <c r="P6731" s="4">
        <v>0.50390000000000001</v>
      </c>
    </row>
    <row r="6732" spans="1:16" x14ac:dyDescent="0.25">
      <c r="A6732" t="s">
        <v>6055</v>
      </c>
      <c r="B6732" s="2">
        <v>0</v>
      </c>
      <c r="E6732" s="4" t="e">
        <v>#N/A</v>
      </c>
      <c r="F6732" s="4">
        <v>0.18</v>
      </c>
      <c r="K6732" s="4">
        <v>0.17</v>
      </c>
      <c r="L6732" s="4">
        <v>0.32090000000000002</v>
      </c>
      <c r="M6732" s="4">
        <v>0.52769999999999995</v>
      </c>
      <c r="N6732" s="4">
        <v>0.48</v>
      </c>
      <c r="O6732" s="4">
        <v>0.40039999999999998</v>
      </c>
      <c r="P6732" s="4">
        <v>0.50390000000000001</v>
      </c>
    </row>
    <row r="6733" spans="1:16" x14ac:dyDescent="0.25">
      <c r="A6733" t="s">
        <v>6056</v>
      </c>
      <c r="B6733" s="2">
        <v>0</v>
      </c>
      <c r="E6733" s="4" t="e">
        <v>#N/A</v>
      </c>
      <c r="F6733" s="4">
        <v>0.18</v>
      </c>
      <c r="K6733" s="4">
        <v>0.17</v>
      </c>
      <c r="L6733" s="4">
        <v>0.32090000000000002</v>
      </c>
      <c r="M6733" s="4">
        <v>0.52769999999999995</v>
      </c>
      <c r="N6733" s="4">
        <v>0.48</v>
      </c>
      <c r="O6733" s="4">
        <v>0.40039999999999998</v>
      </c>
      <c r="P6733" s="4">
        <v>0.50390000000000001</v>
      </c>
    </row>
    <row r="6734" spans="1:16" x14ac:dyDescent="0.25">
      <c r="A6734" t="s">
        <v>6057</v>
      </c>
      <c r="B6734" s="2">
        <v>0</v>
      </c>
      <c r="E6734" s="4" t="e">
        <v>#N/A</v>
      </c>
      <c r="F6734" s="4">
        <v>0.18</v>
      </c>
      <c r="K6734" s="4">
        <v>0.17</v>
      </c>
      <c r="L6734" s="4">
        <v>0.32090000000000002</v>
      </c>
      <c r="M6734" s="4">
        <v>0.52769999999999995</v>
      </c>
      <c r="N6734" s="4">
        <v>0.48</v>
      </c>
      <c r="O6734" s="4">
        <v>0.40039999999999998</v>
      </c>
      <c r="P6734" s="4">
        <v>0.50390000000000001</v>
      </c>
    </row>
    <row r="6735" spans="1:16" x14ac:dyDescent="0.25">
      <c r="A6735" t="s">
        <v>6058</v>
      </c>
      <c r="B6735" s="2">
        <v>0</v>
      </c>
      <c r="E6735" s="4" t="e">
        <v>#N/A</v>
      </c>
      <c r="F6735" s="4">
        <v>0.18</v>
      </c>
      <c r="K6735" s="4">
        <v>0.17</v>
      </c>
      <c r="L6735" s="4">
        <v>0.32090000000000002</v>
      </c>
      <c r="M6735" s="4">
        <v>0.52769999999999995</v>
      </c>
      <c r="N6735" s="4">
        <v>0.48</v>
      </c>
      <c r="O6735" s="4">
        <v>0.40039999999999998</v>
      </c>
      <c r="P6735" s="4">
        <v>0.50390000000000001</v>
      </c>
    </row>
    <row r="6736" spans="1:16" x14ac:dyDescent="0.25">
      <c r="A6736" t="s">
        <v>6059</v>
      </c>
      <c r="B6736" s="2">
        <v>0</v>
      </c>
      <c r="E6736" s="4" t="e">
        <v>#N/A</v>
      </c>
      <c r="F6736" s="4">
        <v>0.18</v>
      </c>
      <c r="K6736" s="4">
        <v>0.17</v>
      </c>
      <c r="L6736" s="4">
        <v>0.32090000000000002</v>
      </c>
      <c r="M6736" s="4">
        <v>0.52769999999999995</v>
      </c>
      <c r="N6736" s="4">
        <v>0.48</v>
      </c>
      <c r="O6736" s="4">
        <v>0.40039999999999998</v>
      </c>
      <c r="P6736" s="4">
        <v>0.50390000000000001</v>
      </c>
    </row>
    <row r="6737" spans="1:16" x14ac:dyDescent="0.25">
      <c r="A6737" t="s">
        <v>6060</v>
      </c>
      <c r="B6737" s="2">
        <v>0</v>
      </c>
      <c r="E6737" s="4" t="e">
        <v>#N/A</v>
      </c>
      <c r="F6737" s="4">
        <v>0.18</v>
      </c>
      <c r="K6737" s="4">
        <v>0.17</v>
      </c>
      <c r="L6737" s="4">
        <v>0.32090000000000002</v>
      </c>
      <c r="M6737" s="4">
        <v>0.52769999999999995</v>
      </c>
      <c r="N6737" s="4">
        <v>0.48</v>
      </c>
      <c r="O6737" s="4">
        <v>0.40039999999999998</v>
      </c>
      <c r="P6737" s="4">
        <v>0.50390000000000001</v>
      </c>
    </row>
    <row r="6738" spans="1:16" x14ac:dyDescent="0.25">
      <c r="A6738" t="s">
        <v>6061</v>
      </c>
      <c r="B6738" s="2">
        <v>0</v>
      </c>
      <c r="E6738" s="4" t="e">
        <v>#N/A</v>
      </c>
      <c r="F6738" s="4">
        <v>0.18</v>
      </c>
      <c r="K6738" s="4">
        <v>0.17</v>
      </c>
      <c r="L6738" s="4">
        <v>0.32090000000000002</v>
      </c>
      <c r="M6738" s="4">
        <v>0.52769999999999995</v>
      </c>
      <c r="N6738" s="4">
        <v>0.48</v>
      </c>
      <c r="O6738" s="4">
        <v>0.40039999999999998</v>
      </c>
      <c r="P6738" s="4">
        <v>0.50390000000000001</v>
      </c>
    </row>
    <row r="6739" spans="1:16" x14ac:dyDescent="0.25">
      <c r="A6739" t="s">
        <v>6062</v>
      </c>
      <c r="B6739" s="2">
        <v>0</v>
      </c>
      <c r="E6739" s="4" t="e">
        <v>#N/A</v>
      </c>
      <c r="F6739" s="4">
        <v>0.18</v>
      </c>
      <c r="K6739" s="4">
        <v>0.17</v>
      </c>
      <c r="L6739" s="4">
        <v>0.32090000000000002</v>
      </c>
      <c r="M6739" s="4">
        <v>0.52769999999999995</v>
      </c>
      <c r="N6739" s="4">
        <v>0.48</v>
      </c>
      <c r="O6739" s="4">
        <v>0.40039999999999998</v>
      </c>
      <c r="P6739" s="4">
        <v>0.50390000000000001</v>
      </c>
    </row>
    <row r="6740" spans="1:16" x14ac:dyDescent="0.25">
      <c r="A6740" t="s">
        <v>6063</v>
      </c>
      <c r="B6740" s="2">
        <v>0</v>
      </c>
      <c r="E6740" s="4" t="e">
        <v>#N/A</v>
      </c>
      <c r="F6740" s="4">
        <v>0.18</v>
      </c>
      <c r="K6740" s="4">
        <v>0.17</v>
      </c>
      <c r="L6740" s="4">
        <v>0.32090000000000002</v>
      </c>
      <c r="M6740" s="4">
        <v>0.52769999999999995</v>
      </c>
      <c r="N6740" s="4">
        <v>0.48</v>
      </c>
      <c r="O6740" s="4">
        <v>0.40039999999999998</v>
      </c>
      <c r="P6740" s="4">
        <v>0.50390000000000001</v>
      </c>
    </row>
    <row r="6741" spans="1:16" x14ac:dyDescent="0.25">
      <c r="A6741" t="s">
        <v>6064</v>
      </c>
      <c r="B6741" s="2">
        <v>0</v>
      </c>
      <c r="E6741" s="4" t="e">
        <v>#N/A</v>
      </c>
      <c r="F6741" s="4">
        <v>0.18</v>
      </c>
      <c r="K6741" s="4">
        <v>0.17</v>
      </c>
      <c r="L6741" s="4">
        <v>0.32090000000000002</v>
      </c>
      <c r="M6741" s="4">
        <v>0.52769999999999995</v>
      </c>
      <c r="N6741" s="4">
        <v>0.48</v>
      </c>
      <c r="O6741" s="4">
        <v>0.40039999999999998</v>
      </c>
      <c r="P6741" s="4">
        <v>0.50390000000000001</v>
      </c>
    </row>
    <row r="6742" spans="1:16" x14ac:dyDescent="0.25">
      <c r="A6742" t="s">
        <v>6065</v>
      </c>
      <c r="B6742" s="2">
        <v>0</v>
      </c>
      <c r="E6742" s="4" t="e">
        <v>#N/A</v>
      </c>
      <c r="F6742" s="4">
        <v>0.18</v>
      </c>
      <c r="K6742" s="4">
        <v>0.17</v>
      </c>
      <c r="L6742" s="4">
        <v>0.32090000000000002</v>
      </c>
      <c r="M6742" s="4">
        <v>0.52769999999999995</v>
      </c>
      <c r="N6742" s="4">
        <v>0.48</v>
      </c>
      <c r="O6742" s="4">
        <v>0.40039999999999998</v>
      </c>
      <c r="P6742" s="4">
        <v>0.50390000000000001</v>
      </c>
    </row>
    <row r="6743" spans="1:16" x14ac:dyDescent="0.25">
      <c r="A6743" t="s">
        <v>6066</v>
      </c>
      <c r="B6743" s="2">
        <v>0</v>
      </c>
      <c r="E6743" s="4" t="e">
        <v>#N/A</v>
      </c>
      <c r="F6743" s="4">
        <v>0.18</v>
      </c>
      <c r="K6743" s="4">
        <v>0.17</v>
      </c>
      <c r="L6743" s="4">
        <v>0.32090000000000002</v>
      </c>
      <c r="M6743" s="4">
        <v>0.52769999999999995</v>
      </c>
      <c r="N6743" s="4">
        <v>0.48</v>
      </c>
      <c r="O6743" s="4">
        <v>0.40039999999999998</v>
      </c>
      <c r="P6743" s="4">
        <v>0.50390000000000001</v>
      </c>
    </row>
    <row r="6744" spans="1:16" x14ac:dyDescent="0.25">
      <c r="A6744" t="s">
        <v>6067</v>
      </c>
      <c r="B6744" s="2">
        <v>0</v>
      </c>
      <c r="E6744" s="4" t="e">
        <v>#N/A</v>
      </c>
      <c r="F6744" s="4">
        <v>0.18</v>
      </c>
      <c r="K6744" s="4">
        <v>0.17</v>
      </c>
      <c r="L6744" s="4">
        <v>0.32090000000000002</v>
      </c>
      <c r="M6744" s="4">
        <v>0.52769999999999995</v>
      </c>
      <c r="N6744" s="4">
        <v>0.48</v>
      </c>
      <c r="O6744" s="4">
        <v>0.40039999999999998</v>
      </c>
      <c r="P6744" s="4">
        <v>0.50390000000000001</v>
      </c>
    </row>
    <row r="6745" spans="1:16" x14ac:dyDescent="0.25">
      <c r="A6745" t="s">
        <v>6068</v>
      </c>
      <c r="B6745" s="2">
        <v>0</v>
      </c>
      <c r="E6745" s="4" t="e">
        <v>#N/A</v>
      </c>
      <c r="F6745" s="4">
        <v>0.18</v>
      </c>
      <c r="K6745" s="4">
        <v>0.17</v>
      </c>
      <c r="L6745" s="4">
        <v>0.32090000000000002</v>
      </c>
      <c r="M6745" s="4">
        <v>0.52769999999999995</v>
      </c>
      <c r="N6745" s="4">
        <v>0.48</v>
      </c>
      <c r="O6745" s="4">
        <v>0.40039999999999998</v>
      </c>
      <c r="P6745" s="4">
        <v>0.50390000000000001</v>
      </c>
    </row>
    <row r="6746" spans="1:16" x14ac:dyDescent="0.25">
      <c r="A6746" t="s">
        <v>6069</v>
      </c>
      <c r="B6746" s="2">
        <v>0</v>
      </c>
      <c r="E6746" s="4" t="e">
        <v>#N/A</v>
      </c>
      <c r="F6746" s="4">
        <v>0.18</v>
      </c>
      <c r="K6746" s="4">
        <v>0.17</v>
      </c>
      <c r="L6746" s="4">
        <v>0.32090000000000002</v>
      </c>
      <c r="M6746" s="4">
        <v>0.52769999999999995</v>
      </c>
      <c r="N6746" s="4">
        <v>0.48</v>
      </c>
      <c r="O6746" s="4">
        <v>0.40039999999999998</v>
      </c>
      <c r="P6746" s="4">
        <v>0.50390000000000001</v>
      </c>
    </row>
    <row r="6747" spans="1:16" x14ac:dyDescent="0.25">
      <c r="A6747" t="s">
        <v>6070</v>
      </c>
      <c r="B6747" s="2">
        <v>0</v>
      </c>
      <c r="E6747" s="4" t="e">
        <v>#N/A</v>
      </c>
      <c r="F6747" s="4">
        <v>0.18</v>
      </c>
      <c r="K6747" s="4">
        <v>0.17</v>
      </c>
      <c r="L6747" s="4">
        <v>0.32090000000000002</v>
      </c>
      <c r="M6747" s="4">
        <v>0.52769999999999995</v>
      </c>
      <c r="N6747" s="4">
        <v>0.48</v>
      </c>
      <c r="O6747" s="4">
        <v>0.40039999999999998</v>
      </c>
      <c r="P6747" s="4">
        <v>0.50390000000000001</v>
      </c>
    </row>
    <row r="6748" spans="1:16" x14ac:dyDescent="0.25">
      <c r="A6748" t="s">
        <v>6071</v>
      </c>
      <c r="B6748" s="2">
        <v>0</v>
      </c>
      <c r="E6748" s="4" t="e">
        <v>#N/A</v>
      </c>
      <c r="F6748" s="4">
        <v>0.18</v>
      </c>
      <c r="K6748" s="4">
        <v>0.17</v>
      </c>
      <c r="L6748" s="4">
        <v>0.32090000000000002</v>
      </c>
      <c r="M6748" s="4">
        <v>0.52769999999999995</v>
      </c>
      <c r="N6748" s="4">
        <v>0.48</v>
      </c>
      <c r="O6748" s="4">
        <v>0.40039999999999998</v>
      </c>
      <c r="P6748" s="4">
        <v>0.50390000000000001</v>
      </c>
    </row>
    <row r="6749" spans="1:16" x14ac:dyDescent="0.25">
      <c r="A6749" t="s">
        <v>6072</v>
      </c>
      <c r="B6749" s="2">
        <v>0</v>
      </c>
      <c r="E6749" s="4" t="e">
        <v>#N/A</v>
      </c>
      <c r="F6749" s="4">
        <v>0.18</v>
      </c>
      <c r="K6749" s="4">
        <v>0.17</v>
      </c>
      <c r="L6749" s="4">
        <v>0.32090000000000002</v>
      </c>
      <c r="M6749" s="4">
        <v>0.52769999999999995</v>
      </c>
      <c r="N6749" s="4">
        <v>0.48</v>
      </c>
      <c r="O6749" s="4">
        <v>0.40039999999999998</v>
      </c>
      <c r="P6749" s="4">
        <v>0.50390000000000001</v>
      </c>
    </row>
    <row r="6750" spans="1:16" x14ac:dyDescent="0.25">
      <c r="A6750" t="s">
        <v>6073</v>
      </c>
      <c r="B6750" s="2">
        <v>0</v>
      </c>
      <c r="E6750" s="4" t="e">
        <v>#N/A</v>
      </c>
      <c r="F6750" s="4">
        <v>0.18</v>
      </c>
      <c r="K6750" s="4">
        <v>0.17</v>
      </c>
      <c r="L6750" s="4">
        <v>0.32090000000000002</v>
      </c>
      <c r="M6750" s="4">
        <v>0.52769999999999995</v>
      </c>
      <c r="N6750" s="4">
        <v>0.48</v>
      </c>
      <c r="O6750" s="4">
        <v>0.40039999999999998</v>
      </c>
      <c r="P6750" s="4">
        <v>0.50390000000000001</v>
      </c>
    </row>
    <row r="6751" spans="1:16" x14ac:dyDescent="0.25">
      <c r="A6751" t="s">
        <v>6074</v>
      </c>
      <c r="B6751" s="2">
        <v>0</v>
      </c>
      <c r="E6751" s="4" t="e">
        <v>#N/A</v>
      </c>
      <c r="F6751" s="4">
        <v>0.18</v>
      </c>
      <c r="K6751" s="4">
        <v>0.17</v>
      </c>
      <c r="L6751" s="4">
        <v>0.32090000000000002</v>
      </c>
      <c r="M6751" s="4">
        <v>0.52769999999999995</v>
      </c>
      <c r="N6751" s="4">
        <v>0.48</v>
      </c>
      <c r="O6751" s="4">
        <v>0.40039999999999998</v>
      </c>
      <c r="P6751" s="4">
        <v>0.50390000000000001</v>
      </c>
    </row>
    <row r="6752" spans="1:16" x14ac:dyDescent="0.25">
      <c r="A6752" t="s">
        <v>6075</v>
      </c>
      <c r="B6752" s="2">
        <v>0</v>
      </c>
      <c r="E6752" s="4" t="e">
        <v>#N/A</v>
      </c>
      <c r="F6752" s="4">
        <v>0.18</v>
      </c>
      <c r="K6752" s="4">
        <v>0.17</v>
      </c>
      <c r="L6752" s="4">
        <v>0.32090000000000002</v>
      </c>
      <c r="M6752" s="4">
        <v>0.52769999999999995</v>
      </c>
      <c r="N6752" s="4">
        <v>0.48</v>
      </c>
      <c r="O6752" s="4">
        <v>0.40039999999999998</v>
      </c>
      <c r="P6752" s="4">
        <v>0.50390000000000001</v>
      </c>
    </row>
    <row r="6753" spans="1:16" x14ac:dyDescent="0.25">
      <c r="A6753" t="s">
        <v>6076</v>
      </c>
      <c r="B6753" s="2">
        <v>0</v>
      </c>
      <c r="E6753" s="4" t="e">
        <v>#N/A</v>
      </c>
      <c r="F6753" s="4">
        <v>0.18</v>
      </c>
      <c r="K6753" s="4">
        <v>0.17</v>
      </c>
      <c r="L6753" s="4">
        <v>0.32090000000000002</v>
      </c>
      <c r="M6753" s="4">
        <v>0.52769999999999995</v>
      </c>
      <c r="N6753" s="4">
        <v>0.48</v>
      </c>
      <c r="O6753" s="4">
        <v>0.40039999999999998</v>
      </c>
      <c r="P6753" s="4">
        <v>0.50390000000000001</v>
      </c>
    </row>
    <row r="6754" spans="1:16" x14ac:dyDescent="0.25">
      <c r="A6754" t="s">
        <v>6077</v>
      </c>
      <c r="B6754" s="2">
        <v>0</v>
      </c>
      <c r="E6754" s="4" t="e">
        <v>#N/A</v>
      </c>
      <c r="F6754" s="4">
        <v>0.18</v>
      </c>
      <c r="K6754" s="4">
        <v>0.17</v>
      </c>
      <c r="L6754" s="4">
        <v>0.32090000000000002</v>
      </c>
      <c r="M6754" s="4">
        <v>0.52769999999999995</v>
      </c>
      <c r="N6754" s="4">
        <v>0.48</v>
      </c>
      <c r="O6754" s="4">
        <v>0.40039999999999998</v>
      </c>
      <c r="P6754" s="4">
        <v>0.50390000000000001</v>
      </c>
    </row>
    <row r="6755" spans="1:16" x14ac:dyDescent="0.25">
      <c r="A6755" t="s">
        <v>6078</v>
      </c>
      <c r="B6755" s="2">
        <v>0</v>
      </c>
      <c r="E6755" s="4" t="e">
        <v>#N/A</v>
      </c>
      <c r="F6755" s="4">
        <v>0.18</v>
      </c>
      <c r="K6755" s="4">
        <v>0.17</v>
      </c>
      <c r="L6755" s="4">
        <v>0.32090000000000002</v>
      </c>
      <c r="M6755" s="4">
        <v>0.52769999999999995</v>
      </c>
      <c r="N6755" s="4">
        <v>0.48</v>
      </c>
      <c r="O6755" s="4">
        <v>0.40039999999999998</v>
      </c>
      <c r="P6755" s="4">
        <v>0.50390000000000001</v>
      </c>
    </row>
    <row r="6756" spans="1:16" x14ac:dyDescent="0.25">
      <c r="A6756" t="s">
        <v>6079</v>
      </c>
      <c r="B6756" s="2">
        <v>0</v>
      </c>
      <c r="E6756" s="4" t="e">
        <v>#N/A</v>
      </c>
      <c r="F6756" s="4">
        <v>0.18</v>
      </c>
      <c r="K6756" s="4">
        <v>0.17</v>
      </c>
      <c r="L6756" s="4">
        <v>0.32090000000000002</v>
      </c>
      <c r="M6756" s="4">
        <v>0.52769999999999995</v>
      </c>
      <c r="N6756" s="4">
        <v>0.48</v>
      </c>
      <c r="O6756" s="4">
        <v>0.40039999999999998</v>
      </c>
      <c r="P6756" s="4">
        <v>0.50390000000000001</v>
      </c>
    </row>
    <row r="6757" spans="1:16" x14ac:dyDescent="0.25">
      <c r="A6757" t="s">
        <v>6080</v>
      </c>
      <c r="B6757" s="2">
        <v>0</v>
      </c>
      <c r="E6757" s="4" t="e">
        <v>#N/A</v>
      </c>
      <c r="F6757" s="4">
        <v>0.18</v>
      </c>
      <c r="K6757" s="4">
        <v>0.17</v>
      </c>
      <c r="L6757" s="4">
        <v>0.32090000000000002</v>
      </c>
      <c r="M6757" s="4">
        <v>0.52769999999999995</v>
      </c>
      <c r="N6757" s="4">
        <v>0.48</v>
      </c>
      <c r="O6757" s="4">
        <v>0.40039999999999998</v>
      </c>
      <c r="P6757" s="4">
        <v>0.50390000000000001</v>
      </c>
    </row>
    <row r="6758" spans="1:16" x14ac:dyDescent="0.25">
      <c r="A6758" t="s">
        <v>6081</v>
      </c>
      <c r="B6758" s="2">
        <v>0</v>
      </c>
      <c r="E6758" s="4" t="e">
        <v>#N/A</v>
      </c>
      <c r="F6758" s="4">
        <v>0.18</v>
      </c>
      <c r="K6758" s="4">
        <v>0.17</v>
      </c>
      <c r="L6758" s="4">
        <v>0.32090000000000002</v>
      </c>
      <c r="M6758" s="4">
        <v>0.52769999999999995</v>
      </c>
      <c r="N6758" s="4">
        <v>0.48</v>
      </c>
      <c r="O6758" s="4">
        <v>0.40039999999999998</v>
      </c>
      <c r="P6758" s="4">
        <v>0.50390000000000001</v>
      </c>
    </row>
    <row r="6759" spans="1:16" x14ac:dyDescent="0.25">
      <c r="A6759" t="s">
        <v>6082</v>
      </c>
      <c r="B6759" s="2">
        <v>0</v>
      </c>
      <c r="E6759" s="4" t="e">
        <v>#N/A</v>
      </c>
      <c r="F6759" s="4">
        <v>0.18</v>
      </c>
      <c r="K6759" s="4">
        <v>0.17</v>
      </c>
      <c r="L6759" s="4">
        <v>0.32090000000000002</v>
      </c>
      <c r="M6759" s="4">
        <v>0.52769999999999995</v>
      </c>
      <c r="N6759" s="4">
        <v>0.48</v>
      </c>
      <c r="O6759" s="4">
        <v>0.40039999999999998</v>
      </c>
      <c r="P6759" s="4">
        <v>0.50390000000000001</v>
      </c>
    </row>
    <row r="6760" spans="1:16" x14ac:dyDescent="0.25">
      <c r="A6760" t="s">
        <v>6083</v>
      </c>
      <c r="B6760" s="2">
        <v>0</v>
      </c>
      <c r="E6760" s="4" t="e">
        <v>#N/A</v>
      </c>
      <c r="F6760" s="4">
        <v>0.18</v>
      </c>
      <c r="K6760" s="4">
        <v>0.17</v>
      </c>
      <c r="L6760" s="4">
        <v>0.32090000000000002</v>
      </c>
      <c r="M6760" s="4">
        <v>0.52769999999999995</v>
      </c>
      <c r="N6760" s="4">
        <v>0.48</v>
      </c>
      <c r="O6760" s="4">
        <v>0.40039999999999998</v>
      </c>
      <c r="P6760" s="4">
        <v>0.50390000000000001</v>
      </c>
    </row>
    <row r="6761" spans="1:16" x14ac:dyDescent="0.25">
      <c r="A6761" t="s">
        <v>6084</v>
      </c>
      <c r="B6761" s="2">
        <v>0</v>
      </c>
      <c r="E6761" s="4" t="e">
        <v>#N/A</v>
      </c>
      <c r="F6761" s="4">
        <v>0.18</v>
      </c>
      <c r="K6761" s="4">
        <v>0.17</v>
      </c>
      <c r="L6761" s="4">
        <v>0.32090000000000002</v>
      </c>
      <c r="M6761" s="4">
        <v>0.52769999999999995</v>
      </c>
      <c r="N6761" s="4">
        <v>0.48</v>
      </c>
      <c r="O6761" s="4">
        <v>0.40039999999999998</v>
      </c>
      <c r="P6761" s="4">
        <v>0.50390000000000001</v>
      </c>
    </row>
    <row r="6762" spans="1:16" x14ac:dyDescent="0.25">
      <c r="A6762" t="s">
        <v>6085</v>
      </c>
      <c r="B6762" s="2">
        <v>0</v>
      </c>
      <c r="E6762" s="4" t="e">
        <v>#N/A</v>
      </c>
      <c r="F6762" s="4">
        <v>0.18</v>
      </c>
      <c r="K6762" s="4">
        <v>0.17</v>
      </c>
      <c r="L6762" s="4">
        <v>0.32090000000000002</v>
      </c>
      <c r="M6762" s="4">
        <v>0.52769999999999995</v>
      </c>
      <c r="N6762" s="4">
        <v>0.48</v>
      </c>
      <c r="O6762" s="4">
        <v>0.40039999999999998</v>
      </c>
      <c r="P6762" s="4">
        <v>0.50390000000000001</v>
      </c>
    </row>
    <row r="6763" spans="1:16" x14ac:dyDescent="0.25">
      <c r="A6763" t="s">
        <v>6086</v>
      </c>
      <c r="B6763" s="2">
        <v>0</v>
      </c>
      <c r="E6763" s="4" t="e">
        <v>#N/A</v>
      </c>
      <c r="F6763" s="4">
        <v>0.18</v>
      </c>
      <c r="K6763" s="4">
        <v>0.17</v>
      </c>
      <c r="L6763" s="4">
        <v>0.32090000000000002</v>
      </c>
      <c r="M6763" s="4">
        <v>0.52769999999999995</v>
      </c>
      <c r="N6763" s="4">
        <v>0.48</v>
      </c>
      <c r="O6763" s="4">
        <v>0.40039999999999998</v>
      </c>
      <c r="P6763" s="4">
        <v>0.50390000000000001</v>
      </c>
    </row>
    <row r="6764" spans="1:16" x14ac:dyDescent="0.25">
      <c r="A6764" t="s">
        <v>6087</v>
      </c>
      <c r="B6764" s="2">
        <v>0</v>
      </c>
      <c r="E6764" s="4" t="e">
        <v>#N/A</v>
      </c>
      <c r="F6764" s="4">
        <v>0.18</v>
      </c>
      <c r="K6764" s="4">
        <v>0.17</v>
      </c>
      <c r="L6764" s="4">
        <v>0.32090000000000002</v>
      </c>
      <c r="M6764" s="4">
        <v>0.52769999999999995</v>
      </c>
      <c r="N6764" s="4">
        <v>0.48</v>
      </c>
      <c r="O6764" s="4">
        <v>0.40039999999999998</v>
      </c>
      <c r="P6764" s="4">
        <v>0.50390000000000001</v>
      </c>
    </row>
    <row r="6765" spans="1:16" x14ac:dyDescent="0.25">
      <c r="A6765" t="s">
        <v>6088</v>
      </c>
      <c r="B6765" s="2">
        <v>0</v>
      </c>
      <c r="E6765" s="4" t="e">
        <v>#N/A</v>
      </c>
      <c r="F6765" s="4">
        <v>0.18</v>
      </c>
      <c r="K6765" s="4">
        <v>0.17</v>
      </c>
      <c r="L6765" s="4">
        <v>0.32090000000000002</v>
      </c>
      <c r="M6765" s="4">
        <v>0.52769999999999995</v>
      </c>
      <c r="N6765" s="4">
        <v>0.48</v>
      </c>
      <c r="O6765" s="4">
        <v>0.40039999999999998</v>
      </c>
      <c r="P6765" s="4">
        <v>0.50390000000000001</v>
      </c>
    </row>
    <row r="6766" spans="1:16" x14ac:dyDescent="0.25">
      <c r="A6766" t="s">
        <v>6089</v>
      </c>
      <c r="B6766" s="2">
        <v>0</v>
      </c>
      <c r="E6766" s="4" t="e">
        <v>#N/A</v>
      </c>
      <c r="F6766" s="4">
        <v>0.18</v>
      </c>
      <c r="K6766" s="4">
        <v>0.17</v>
      </c>
      <c r="L6766" s="4">
        <v>0.32090000000000002</v>
      </c>
      <c r="M6766" s="4">
        <v>0.52769999999999995</v>
      </c>
      <c r="N6766" s="4">
        <v>0.48</v>
      </c>
      <c r="O6766" s="4">
        <v>0.40039999999999998</v>
      </c>
      <c r="P6766" s="4">
        <v>0.50390000000000001</v>
      </c>
    </row>
    <row r="6767" spans="1:16" x14ac:dyDescent="0.25">
      <c r="A6767" t="s">
        <v>6090</v>
      </c>
      <c r="B6767" s="2">
        <v>0</v>
      </c>
      <c r="E6767" s="4" t="e">
        <v>#N/A</v>
      </c>
      <c r="F6767" s="4">
        <v>0.18</v>
      </c>
      <c r="K6767" s="4">
        <v>0.17</v>
      </c>
      <c r="L6767" s="4">
        <v>0.32090000000000002</v>
      </c>
      <c r="M6767" s="4">
        <v>0.52769999999999995</v>
      </c>
      <c r="N6767" s="4">
        <v>0.48</v>
      </c>
      <c r="O6767" s="4">
        <v>0.40039999999999998</v>
      </c>
      <c r="P6767" s="4">
        <v>0.50390000000000001</v>
      </c>
    </row>
    <row r="6768" spans="1:16" x14ac:dyDescent="0.25">
      <c r="A6768" t="s">
        <v>6091</v>
      </c>
      <c r="B6768" s="2">
        <v>0</v>
      </c>
      <c r="E6768" s="4" t="e">
        <v>#N/A</v>
      </c>
      <c r="F6768" s="4">
        <v>0.18</v>
      </c>
      <c r="K6768" s="4">
        <v>0.17</v>
      </c>
      <c r="L6768" s="4">
        <v>0.32090000000000002</v>
      </c>
      <c r="M6768" s="4">
        <v>0.52769999999999995</v>
      </c>
      <c r="N6768" s="4">
        <v>0.48</v>
      </c>
      <c r="O6768" s="4">
        <v>0.40039999999999998</v>
      </c>
      <c r="P6768" s="4">
        <v>0.50390000000000001</v>
      </c>
    </row>
    <row r="6769" spans="1:16" x14ac:dyDescent="0.25">
      <c r="A6769" t="s">
        <v>6092</v>
      </c>
      <c r="B6769" s="2">
        <v>0</v>
      </c>
      <c r="E6769" s="4" t="e">
        <v>#N/A</v>
      </c>
      <c r="F6769" s="4">
        <v>0.18</v>
      </c>
      <c r="K6769" s="4">
        <v>0.17</v>
      </c>
      <c r="L6769" s="4">
        <v>0.32090000000000002</v>
      </c>
      <c r="M6769" s="4">
        <v>0.52769999999999995</v>
      </c>
      <c r="N6769" s="4">
        <v>0.48</v>
      </c>
      <c r="O6769" s="4">
        <v>0.40039999999999998</v>
      </c>
      <c r="P6769" s="4">
        <v>0.50390000000000001</v>
      </c>
    </row>
    <row r="6770" spans="1:16" x14ac:dyDescent="0.25">
      <c r="A6770" t="s">
        <v>6093</v>
      </c>
      <c r="B6770" s="2">
        <v>0</v>
      </c>
      <c r="E6770" s="4" t="e">
        <v>#N/A</v>
      </c>
      <c r="F6770" s="4">
        <v>0.18</v>
      </c>
      <c r="K6770" s="4">
        <v>0.17</v>
      </c>
      <c r="L6770" s="4">
        <v>0.32090000000000002</v>
      </c>
      <c r="M6770" s="4">
        <v>0.52769999999999995</v>
      </c>
      <c r="N6770" s="4">
        <v>0.48</v>
      </c>
      <c r="O6770" s="4">
        <v>0.40039999999999998</v>
      </c>
      <c r="P6770" s="4">
        <v>0.50390000000000001</v>
      </c>
    </row>
    <row r="6771" spans="1:16" x14ac:dyDescent="0.25">
      <c r="A6771" t="s">
        <v>6094</v>
      </c>
      <c r="B6771" s="2">
        <v>0</v>
      </c>
      <c r="E6771" s="4" t="e">
        <v>#N/A</v>
      </c>
      <c r="F6771" s="4">
        <v>0.18</v>
      </c>
      <c r="K6771" s="4">
        <v>0.17</v>
      </c>
      <c r="L6771" s="4">
        <v>0.32090000000000002</v>
      </c>
      <c r="M6771" s="4">
        <v>0.52769999999999995</v>
      </c>
      <c r="N6771" s="4">
        <v>0.48</v>
      </c>
      <c r="O6771" s="4">
        <v>0.40039999999999998</v>
      </c>
      <c r="P6771" s="4">
        <v>0.50390000000000001</v>
      </c>
    </row>
    <row r="6772" spans="1:16" x14ac:dyDescent="0.25">
      <c r="A6772" t="s">
        <v>6095</v>
      </c>
      <c r="B6772" s="2">
        <v>0</v>
      </c>
      <c r="E6772" s="4" t="e">
        <v>#N/A</v>
      </c>
      <c r="F6772" s="4">
        <v>0.18</v>
      </c>
      <c r="K6772" s="4">
        <v>0.17</v>
      </c>
      <c r="L6772" s="4">
        <v>0.32090000000000002</v>
      </c>
      <c r="M6772" s="4">
        <v>0.52769999999999995</v>
      </c>
      <c r="N6772" s="4">
        <v>0.48</v>
      </c>
      <c r="O6772" s="4">
        <v>0.40039999999999998</v>
      </c>
      <c r="P6772" s="4">
        <v>0.50390000000000001</v>
      </c>
    </row>
    <row r="6773" spans="1:16" x14ac:dyDescent="0.25">
      <c r="A6773" t="s">
        <v>6096</v>
      </c>
      <c r="B6773" s="2">
        <v>0</v>
      </c>
      <c r="E6773" s="4" t="e">
        <v>#N/A</v>
      </c>
      <c r="F6773" s="4">
        <v>0.18</v>
      </c>
      <c r="K6773" s="4">
        <v>0.17</v>
      </c>
      <c r="L6773" s="4">
        <v>0.32090000000000002</v>
      </c>
      <c r="M6773" s="4">
        <v>0.52769999999999995</v>
      </c>
      <c r="N6773" s="4">
        <v>0.48</v>
      </c>
      <c r="O6773" s="4">
        <v>0.40039999999999998</v>
      </c>
      <c r="P6773" s="4">
        <v>0.50390000000000001</v>
      </c>
    </row>
    <row r="6774" spans="1:16" x14ac:dyDescent="0.25">
      <c r="A6774" t="s">
        <v>6097</v>
      </c>
      <c r="B6774" s="2">
        <v>0</v>
      </c>
      <c r="E6774" s="4" t="e">
        <v>#N/A</v>
      </c>
      <c r="F6774" s="4">
        <v>0.18</v>
      </c>
      <c r="K6774" s="4">
        <v>0.17</v>
      </c>
      <c r="L6774" s="4">
        <v>0.32090000000000002</v>
      </c>
      <c r="M6774" s="4">
        <v>0.52769999999999995</v>
      </c>
      <c r="N6774" s="4">
        <v>0.48</v>
      </c>
      <c r="O6774" s="4">
        <v>0.40039999999999998</v>
      </c>
      <c r="P6774" s="4">
        <v>0.50390000000000001</v>
      </c>
    </row>
    <row r="6775" spans="1:16" x14ac:dyDescent="0.25">
      <c r="A6775" t="s">
        <v>6098</v>
      </c>
      <c r="B6775" s="2">
        <v>0</v>
      </c>
      <c r="E6775" s="4" t="e">
        <v>#N/A</v>
      </c>
      <c r="F6775" s="4">
        <v>0.18</v>
      </c>
      <c r="K6775" s="4">
        <v>0.17</v>
      </c>
      <c r="L6775" s="4">
        <v>0.32090000000000002</v>
      </c>
      <c r="M6775" s="4">
        <v>0.52769999999999995</v>
      </c>
      <c r="N6775" s="4">
        <v>0.48</v>
      </c>
      <c r="O6775" s="4">
        <v>0.40039999999999998</v>
      </c>
      <c r="P6775" s="4">
        <v>0.50390000000000001</v>
      </c>
    </row>
    <row r="6776" spans="1:16" x14ac:dyDescent="0.25">
      <c r="A6776" t="s">
        <v>6099</v>
      </c>
      <c r="B6776" s="2">
        <v>0</v>
      </c>
      <c r="E6776" s="4" t="e">
        <v>#N/A</v>
      </c>
      <c r="F6776" s="4">
        <v>0.18</v>
      </c>
      <c r="K6776" s="4">
        <v>0.17</v>
      </c>
      <c r="L6776" s="4">
        <v>0.32090000000000002</v>
      </c>
      <c r="M6776" s="4">
        <v>0.52769999999999995</v>
      </c>
      <c r="N6776" s="4">
        <v>0.48</v>
      </c>
      <c r="O6776" s="4">
        <v>0.40039999999999998</v>
      </c>
      <c r="P6776" s="4">
        <v>0.50390000000000001</v>
      </c>
    </row>
    <row r="6777" spans="1:16" x14ac:dyDescent="0.25">
      <c r="A6777" t="s">
        <v>6100</v>
      </c>
      <c r="B6777" s="2">
        <v>0</v>
      </c>
      <c r="E6777" s="4" t="e">
        <v>#N/A</v>
      </c>
      <c r="F6777" s="4">
        <v>0.18</v>
      </c>
      <c r="K6777" s="4">
        <v>0.17</v>
      </c>
      <c r="L6777" s="4">
        <v>0.32090000000000002</v>
      </c>
      <c r="M6777" s="4">
        <v>0.52769999999999995</v>
      </c>
      <c r="N6777" s="4">
        <v>0.48</v>
      </c>
      <c r="O6777" s="4">
        <v>0.40039999999999998</v>
      </c>
      <c r="P6777" s="4">
        <v>0.50390000000000001</v>
      </c>
    </row>
    <row r="6778" spans="1:16" x14ac:dyDescent="0.25">
      <c r="A6778" t="s">
        <v>6101</v>
      </c>
      <c r="B6778" s="2">
        <v>0</v>
      </c>
      <c r="E6778" s="4" t="e">
        <v>#N/A</v>
      </c>
      <c r="F6778" s="4">
        <v>0.18</v>
      </c>
      <c r="K6778" s="4">
        <v>0.17</v>
      </c>
      <c r="L6778" s="4">
        <v>0.32090000000000002</v>
      </c>
      <c r="M6778" s="4">
        <v>0.52769999999999995</v>
      </c>
      <c r="N6778" s="4">
        <v>0.48</v>
      </c>
      <c r="O6778" s="4">
        <v>0.40039999999999998</v>
      </c>
      <c r="P6778" s="4">
        <v>0.50390000000000001</v>
      </c>
    </row>
    <row r="6779" spans="1:16" x14ac:dyDescent="0.25">
      <c r="A6779" t="s">
        <v>6102</v>
      </c>
      <c r="B6779" s="2">
        <v>0</v>
      </c>
      <c r="E6779" s="4" t="e">
        <v>#N/A</v>
      </c>
      <c r="F6779" s="4">
        <v>0.18</v>
      </c>
      <c r="K6779" s="4">
        <v>0.17</v>
      </c>
      <c r="L6779" s="4">
        <v>0.32090000000000002</v>
      </c>
      <c r="M6779" s="4">
        <v>0.52769999999999995</v>
      </c>
      <c r="N6779" s="4">
        <v>0.48</v>
      </c>
      <c r="O6779" s="4">
        <v>0.40039999999999998</v>
      </c>
      <c r="P6779" s="4">
        <v>0.50390000000000001</v>
      </c>
    </row>
    <row r="6780" spans="1:16" x14ac:dyDescent="0.25">
      <c r="A6780" t="s">
        <v>6103</v>
      </c>
      <c r="B6780" s="2">
        <v>0</v>
      </c>
      <c r="E6780" s="4" t="e">
        <v>#N/A</v>
      </c>
      <c r="F6780" s="4">
        <v>0.18</v>
      </c>
      <c r="K6780" s="4">
        <v>0.17</v>
      </c>
      <c r="L6780" s="4">
        <v>0.32090000000000002</v>
      </c>
      <c r="M6780" s="4">
        <v>0.52769999999999995</v>
      </c>
      <c r="N6780" s="4">
        <v>0.48</v>
      </c>
      <c r="O6780" s="4">
        <v>0.40039999999999998</v>
      </c>
      <c r="P6780" s="4">
        <v>0.50390000000000001</v>
      </c>
    </row>
    <row r="6781" spans="1:16" x14ac:dyDescent="0.25">
      <c r="A6781" t="s">
        <v>6104</v>
      </c>
      <c r="B6781" s="2">
        <v>0</v>
      </c>
      <c r="E6781" s="4" t="e">
        <v>#N/A</v>
      </c>
      <c r="F6781" s="4">
        <v>0.18</v>
      </c>
      <c r="K6781" s="4">
        <v>0.17</v>
      </c>
      <c r="L6781" s="4">
        <v>0.32090000000000002</v>
      </c>
      <c r="M6781" s="4">
        <v>0.52769999999999995</v>
      </c>
      <c r="N6781" s="4">
        <v>0.48</v>
      </c>
      <c r="O6781" s="4">
        <v>0.40039999999999998</v>
      </c>
      <c r="P6781" s="4">
        <v>0.50390000000000001</v>
      </c>
    </row>
    <row r="6782" spans="1:16" x14ac:dyDescent="0.25">
      <c r="A6782" t="s">
        <v>6105</v>
      </c>
      <c r="B6782" s="2">
        <v>0</v>
      </c>
      <c r="E6782" s="4" t="e">
        <v>#N/A</v>
      </c>
      <c r="F6782" s="4">
        <v>0.18</v>
      </c>
      <c r="K6782" s="4">
        <v>0.17</v>
      </c>
      <c r="L6782" s="4">
        <v>0.32090000000000002</v>
      </c>
      <c r="M6782" s="4">
        <v>0.52769999999999995</v>
      </c>
      <c r="N6782" s="4">
        <v>0.48</v>
      </c>
      <c r="O6782" s="4">
        <v>0.40039999999999998</v>
      </c>
      <c r="P6782" s="4">
        <v>0.50390000000000001</v>
      </c>
    </row>
    <row r="6783" spans="1:16" x14ac:dyDescent="0.25">
      <c r="A6783" t="s">
        <v>6106</v>
      </c>
      <c r="B6783" s="2">
        <v>0</v>
      </c>
      <c r="E6783" s="4" t="e">
        <v>#N/A</v>
      </c>
      <c r="F6783" s="4">
        <v>0.18</v>
      </c>
      <c r="K6783" s="4">
        <v>0.17</v>
      </c>
      <c r="L6783" s="4">
        <v>0.32090000000000002</v>
      </c>
      <c r="M6783" s="4">
        <v>0.52769999999999995</v>
      </c>
      <c r="N6783" s="4">
        <v>0.48</v>
      </c>
      <c r="O6783" s="4">
        <v>0.40039999999999998</v>
      </c>
      <c r="P6783" s="4">
        <v>0.50390000000000001</v>
      </c>
    </row>
    <row r="6784" spans="1:16" x14ac:dyDescent="0.25">
      <c r="A6784" t="s">
        <v>6107</v>
      </c>
      <c r="B6784" s="2">
        <v>0</v>
      </c>
      <c r="E6784" s="4" t="e">
        <v>#N/A</v>
      </c>
      <c r="F6784" s="4">
        <v>0.18</v>
      </c>
      <c r="K6784" s="4">
        <v>0.17</v>
      </c>
      <c r="L6784" s="4">
        <v>0.32090000000000002</v>
      </c>
      <c r="M6784" s="4">
        <v>0.52769999999999995</v>
      </c>
      <c r="N6784" s="4">
        <v>0.48</v>
      </c>
      <c r="O6784" s="4">
        <v>0.40039999999999998</v>
      </c>
      <c r="P6784" s="4">
        <v>0.50390000000000001</v>
      </c>
    </row>
    <row r="6785" spans="1:16" x14ac:dyDescent="0.25">
      <c r="A6785" t="s">
        <v>6108</v>
      </c>
      <c r="B6785" s="2">
        <v>0</v>
      </c>
      <c r="E6785" s="4" t="e">
        <v>#N/A</v>
      </c>
      <c r="F6785" s="4">
        <v>0.18</v>
      </c>
      <c r="K6785" s="4">
        <v>0.17</v>
      </c>
      <c r="L6785" s="4">
        <v>0.32090000000000002</v>
      </c>
      <c r="M6785" s="4">
        <v>0.52769999999999995</v>
      </c>
      <c r="N6785" s="4">
        <v>0.48</v>
      </c>
      <c r="O6785" s="4">
        <v>0.40039999999999998</v>
      </c>
      <c r="P6785" s="4">
        <v>0.50390000000000001</v>
      </c>
    </row>
    <row r="6786" spans="1:16" x14ac:dyDescent="0.25">
      <c r="A6786" t="s">
        <v>6109</v>
      </c>
      <c r="B6786" s="2">
        <v>0</v>
      </c>
      <c r="E6786" s="4" t="e">
        <v>#N/A</v>
      </c>
      <c r="F6786" s="4">
        <v>0.18</v>
      </c>
      <c r="K6786" s="4">
        <v>0.17</v>
      </c>
      <c r="L6786" s="4">
        <v>0.32090000000000002</v>
      </c>
      <c r="M6786" s="4">
        <v>0.52769999999999995</v>
      </c>
      <c r="N6786" s="4">
        <v>0.48</v>
      </c>
      <c r="O6786" s="4">
        <v>0.40039999999999998</v>
      </c>
      <c r="P6786" s="4">
        <v>0.50390000000000001</v>
      </c>
    </row>
    <row r="6787" spans="1:16" x14ac:dyDescent="0.25">
      <c r="A6787" t="s">
        <v>6110</v>
      </c>
      <c r="B6787" s="2">
        <v>0</v>
      </c>
      <c r="E6787" s="4" t="e">
        <v>#N/A</v>
      </c>
      <c r="F6787" s="4">
        <v>0.18</v>
      </c>
      <c r="K6787" s="4">
        <v>0.17</v>
      </c>
      <c r="L6787" s="4">
        <v>0.32090000000000002</v>
      </c>
      <c r="M6787" s="4">
        <v>0.52769999999999995</v>
      </c>
      <c r="N6787" s="4">
        <v>0.48</v>
      </c>
      <c r="O6787" s="4">
        <v>0.40039999999999998</v>
      </c>
      <c r="P6787" s="4">
        <v>0.50390000000000001</v>
      </c>
    </row>
    <row r="6788" spans="1:16" x14ac:dyDescent="0.25">
      <c r="A6788" t="s">
        <v>6111</v>
      </c>
      <c r="B6788" s="2">
        <v>0</v>
      </c>
      <c r="E6788" s="4" t="e">
        <v>#N/A</v>
      </c>
      <c r="F6788" s="4">
        <v>0.18</v>
      </c>
      <c r="K6788" s="4">
        <v>0.17</v>
      </c>
      <c r="L6788" s="4">
        <v>0.32090000000000002</v>
      </c>
      <c r="M6788" s="4">
        <v>0.52769999999999995</v>
      </c>
      <c r="N6788" s="4">
        <v>0.48</v>
      </c>
      <c r="O6788" s="4">
        <v>0.40039999999999998</v>
      </c>
      <c r="P6788" s="4">
        <v>0.50390000000000001</v>
      </c>
    </row>
    <row r="6789" spans="1:16" x14ac:dyDescent="0.25">
      <c r="A6789" t="s">
        <v>6112</v>
      </c>
      <c r="B6789" s="2">
        <v>0</v>
      </c>
      <c r="E6789" s="4" t="e">
        <v>#N/A</v>
      </c>
      <c r="F6789" s="4">
        <v>0.18</v>
      </c>
      <c r="K6789" s="4">
        <v>0.17</v>
      </c>
      <c r="L6789" s="4">
        <v>0.32090000000000002</v>
      </c>
      <c r="M6789" s="4">
        <v>0.52769999999999995</v>
      </c>
      <c r="N6789" s="4">
        <v>0.48</v>
      </c>
      <c r="O6789" s="4">
        <v>0.40039999999999998</v>
      </c>
      <c r="P6789" s="4">
        <v>0.50390000000000001</v>
      </c>
    </row>
    <row r="6790" spans="1:16" x14ac:dyDescent="0.25">
      <c r="A6790" t="s">
        <v>6113</v>
      </c>
      <c r="B6790" s="2">
        <v>0</v>
      </c>
      <c r="E6790" s="4" t="e">
        <v>#N/A</v>
      </c>
      <c r="F6790" s="4">
        <v>0.18</v>
      </c>
      <c r="K6790" s="4">
        <v>0.17</v>
      </c>
      <c r="L6790" s="4">
        <v>0.32090000000000002</v>
      </c>
      <c r="M6790" s="4">
        <v>0.52769999999999995</v>
      </c>
      <c r="N6790" s="4">
        <v>0.48</v>
      </c>
      <c r="O6790" s="4">
        <v>0.40039999999999998</v>
      </c>
      <c r="P6790" s="4">
        <v>0.50390000000000001</v>
      </c>
    </row>
    <row r="6791" spans="1:16" x14ac:dyDescent="0.25">
      <c r="A6791" t="s">
        <v>6114</v>
      </c>
      <c r="B6791" s="2">
        <v>0</v>
      </c>
      <c r="E6791" s="4" t="e">
        <v>#N/A</v>
      </c>
      <c r="F6791" s="4">
        <v>0.18</v>
      </c>
      <c r="K6791" s="4">
        <v>0.17</v>
      </c>
      <c r="L6791" s="4">
        <v>0.32090000000000002</v>
      </c>
      <c r="M6791" s="4">
        <v>0.52769999999999995</v>
      </c>
      <c r="N6791" s="4">
        <v>0.48</v>
      </c>
      <c r="O6791" s="4">
        <v>0.40039999999999998</v>
      </c>
      <c r="P6791" s="4">
        <v>0.50390000000000001</v>
      </c>
    </row>
    <row r="6792" spans="1:16" x14ac:dyDescent="0.25">
      <c r="A6792" t="s">
        <v>6115</v>
      </c>
      <c r="B6792" s="2">
        <v>0</v>
      </c>
      <c r="E6792" s="4" t="e">
        <v>#N/A</v>
      </c>
      <c r="F6792" s="4">
        <v>0.18</v>
      </c>
      <c r="K6792" s="4">
        <v>0.17</v>
      </c>
      <c r="L6792" s="4">
        <v>0.32090000000000002</v>
      </c>
      <c r="M6792" s="4">
        <v>0.52769999999999995</v>
      </c>
      <c r="N6792" s="4">
        <v>0.48</v>
      </c>
      <c r="O6792" s="4">
        <v>0.40039999999999998</v>
      </c>
      <c r="P6792" s="4">
        <v>0.50390000000000001</v>
      </c>
    </row>
    <row r="6793" spans="1:16" x14ac:dyDescent="0.25">
      <c r="A6793" t="s">
        <v>6116</v>
      </c>
      <c r="B6793" s="2">
        <v>0</v>
      </c>
      <c r="E6793" s="4" t="e">
        <v>#N/A</v>
      </c>
      <c r="F6793" s="4">
        <v>0.18</v>
      </c>
      <c r="K6793" s="4">
        <v>0.17</v>
      </c>
      <c r="L6793" s="4">
        <v>0.32090000000000002</v>
      </c>
      <c r="M6793" s="4">
        <v>0.52769999999999995</v>
      </c>
      <c r="N6793" s="4">
        <v>0.48</v>
      </c>
      <c r="O6793" s="4">
        <v>0.40039999999999998</v>
      </c>
      <c r="P6793" s="4">
        <v>0.50390000000000001</v>
      </c>
    </row>
    <row r="6794" spans="1:16" x14ac:dyDescent="0.25">
      <c r="A6794" t="s">
        <v>6117</v>
      </c>
      <c r="B6794" s="2">
        <v>0</v>
      </c>
      <c r="E6794" s="4" t="e">
        <v>#N/A</v>
      </c>
      <c r="F6794" s="4">
        <v>0.18</v>
      </c>
      <c r="K6794" s="4">
        <v>0.17</v>
      </c>
      <c r="L6794" s="4">
        <v>0.32090000000000002</v>
      </c>
      <c r="M6794" s="4">
        <v>0.52769999999999995</v>
      </c>
      <c r="N6794" s="4">
        <v>0.48</v>
      </c>
      <c r="O6794" s="4">
        <v>0.40039999999999998</v>
      </c>
      <c r="P6794" s="4">
        <v>0.50390000000000001</v>
      </c>
    </row>
    <row r="6795" spans="1:16" x14ac:dyDescent="0.25">
      <c r="A6795" t="s">
        <v>6118</v>
      </c>
      <c r="B6795" s="2">
        <v>0</v>
      </c>
      <c r="E6795" s="4" t="e">
        <v>#N/A</v>
      </c>
      <c r="F6795" s="4">
        <v>0.18</v>
      </c>
      <c r="K6795" s="4">
        <v>0.17</v>
      </c>
      <c r="L6795" s="4">
        <v>0.32090000000000002</v>
      </c>
      <c r="M6795" s="4">
        <v>0.52769999999999995</v>
      </c>
      <c r="N6795" s="4">
        <v>0.48</v>
      </c>
      <c r="O6795" s="4">
        <v>0.40039999999999998</v>
      </c>
      <c r="P6795" s="4">
        <v>0.50390000000000001</v>
      </c>
    </row>
    <row r="6796" spans="1:16" x14ac:dyDescent="0.25">
      <c r="A6796" t="s">
        <v>6119</v>
      </c>
      <c r="B6796" s="2">
        <v>0</v>
      </c>
      <c r="E6796" s="4" t="e">
        <v>#N/A</v>
      </c>
      <c r="F6796" s="4">
        <v>0.18</v>
      </c>
      <c r="K6796" s="4">
        <v>0.17</v>
      </c>
      <c r="L6796" s="4">
        <v>0.32090000000000002</v>
      </c>
      <c r="M6796" s="4">
        <v>0.52769999999999995</v>
      </c>
      <c r="N6796" s="4">
        <v>0.48</v>
      </c>
      <c r="O6796" s="4">
        <v>0.40039999999999998</v>
      </c>
      <c r="P6796" s="4">
        <v>0.50390000000000001</v>
      </c>
    </row>
    <row r="6797" spans="1:16" x14ac:dyDescent="0.25">
      <c r="A6797" t="s">
        <v>6120</v>
      </c>
      <c r="B6797" s="2">
        <v>0</v>
      </c>
      <c r="E6797" s="4" t="e">
        <v>#N/A</v>
      </c>
      <c r="F6797" s="4">
        <v>0.18</v>
      </c>
      <c r="K6797" s="4">
        <v>0.17</v>
      </c>
      <c r="L6797" s="4">
        <v>0.32090000000000002</v>
      </c>
      <c r="M6797" s="4">
        <v>0.52769999999999995</v>
      </c>
      <c r="N6797" s="4">
        <v>0.48</v>
      </c>
      <c r="O6797" s="4">
        <v>0.40039999999999998</v>
      </c>
      <c r="P6797" s="4">
        <v>0.50390000000000001</v>
      </c>
    </row>
    <row r="6798" spans="1:16" x14ac:dyDescent="0.25">
      <c r="A6798" t="s">
        <v>6121</v>
      </c>
      <c r="B6798" s="2">
        <v>0</v>
      </c>
      <c r="E6798" s="4" t="e">
        <v>#N/A</v>
      </c>
      <c r="F6798" s="4">
        <v>0.18</v>
      </c>
      <c r="K6798" s="4">
        <v>0.17</v>
      </c>
      <c r="L6798" s="4">
        <v>0.32090000000000002</v>
      </c>
      <c r="M6798" s="4">
        <v>0.52769999999999995</v>
      </c>
      <c r="N6798" s="4">
        <v>0.48</v>
      </c>
      <c r="O6798" s="4">
        <v>0.40039999999999998</v>
      </c>
      <c r="P6798" s="4">
        <v>0.50390000000000001</v>
      </c>
    </row>
    <row r="6799" spans="1:16" x14ac:dyDescent="0.25">
      <c r="A6799" t="s">
        <v>6122</v>
      </c>
      <c r="B6799" s="2">
        <v>0</v>
      </c>
      <c r="E6799" s="4" t="e">
        <v>#N/A</v>
      </c>
      <c r="F6799" s="4">
        <v>0.18</v>
      </c>
      <c r="K6799" s="4">
        <v>0.17</v>
      </c>
      <c r="L6799" s="4">
        <v>0.32090000000000002</v>
      </c>
      <c r="M6799" s="4">
        <v>0.52769999999999995</v>
      </c>
      <c r="N6799" s="4">
        <v>0.48</v>
      </c>
      <c r="O6799" s="4">
        <v>0.40039999999999998</v>
      </c>
      <c r="P6799" s="4">
        <v>0.50390000000000001</v>
      </c>
    </row>
    <row r="6800" spans="1:16" x14ac:dyDescent="0.25">
      <c r="A6800" t="s">
        <v>6123</v>
      </c>
      <c r="B6800" s="2">
        <v>0</v>
      </c>
      <c r="E6800" s="4" t="e">
        <v>#N/A</v>
      </c>
      <c r="F6800" s="4">
        <v>0.18</v>
      </c>
      <c r="K6800" s="4">
        <v>0.17</v>
      </c>
      <c r="L6800" s="4">
        <v>0.32090000000000002</v>
      </c>
      <c r="M6800" s="4">
        <v>0.52769999999999995</v>
      </c>
      <c r="N6800" s="4">
        <v>0.48</v>
      </c>
      <c r="O6800" s="4">
        <v>0.40039999999999998</v>
      </c>
      <c r="P6800" s="4">
        <v>0.50390000000000001</v>
      </c>
    </row>
    <row r="6801" spans="1:16" x14ac:dyDescent="0.25">
      <c r="A6801" t="s">
        <v>6124</v>
      </c>
      <c r="B6801" s="2">
        <v>0</v>
      </c>
      <c r="E6801" s="4" t="e">
        <v>#N/A</v>
      </c>
      <c r="F6801" s="4">
        <v>0.18</v>
      </c>
      <c r="K6801" s="4">
        <v>0.17</v>
      </c>
      <c r="L6801" s="4">
        <v>0.32090000000000002</v>
      </c>
      <c r="M6801" s="4">
        <v>0.52769999999999995</v>
      </c>
      <c r="N6801" s="4">
        <v>0.48</v>
      </c>
      <c r="O6801" s="4">
        <v>0.40039999999999998</v>
      </c>
      <c r="P6801" s="4">
        <v>0.50390000000000001</v>
      </c>
    </row>
    <row r="6802" spans="1:16" x14ac:dyDescent="0.25">
      <c r="A6802" t="s">
        <v>6125</v>
      </c>
      <c r="B6802" s="2">
        <v>0</v>
      </c>
      <c r="E6802" s="4" t="e">
        <v>#N/A</v>
      </c>
      <c r="F6802" s="4">
        <v>0.18</v>
      </c>
      <c r="K6802" s="4">
        <v>0.17</v>
      </c>
      <c r="L6802" s="4">
        <v>0.32090000000000002</v>
      </c>
      <c r="M6802" s="4">
        <v>0.52769999999999995</v>
      </c>
      <c r="N6802" s="4">
        <v>0.48</v>
      </c>
      <c r="O6802" s="4">
        <v>0.40039999999999998</v>
      </c>
      <c r="P6802" s="4">
        <v>0.50390000000000001</v>
      </c>
    </row>
    <row r="6803" spans="1:16" x14ac:dyDescent="0.25">
      <c r="A6803" t="s">
        <v>6126</v>
      </c>
      <c r="B6803" s="2">
        <v>0</v>
      </c>
      <c r="E6803" s="4" t="e">
        <v>#N/A</v>
      </c>
      <c r="F6803" s="4">
        <v>0.18</v>
      </c>
      <c r="K6803" s="4">
        <v>0.17</v>
      </c>
      <c r="L6803" s="4">
        <v>0.32090000000000002</v>
      </c>
      <c r="M6803" s="4">
        <v>0.52769999999999995</v>
      </c>
      <c r="N6803" s="4">
        <v>0.48</v>
      </c>
      <c r="O6803" s="4">
        <v>0.40039999999999998</v>
      </c>
      <c r="P6803" s="4">
        <v>0.50390000000000001</v>
      </c>
    </row>
    <row r="6804" spans="1:16" x14ac:dyDescent="0.25">
      <c r="A6804" t="s">
        <v>6127</v>
      </c>
      <c r="B6804" s="2">
        <v>0</v>
      </c>
      <c r="E6804" s="4" t="e">
        <v>#N/A</v>
      </c>
      <c r="F6804" s="4">
        <v>0.18</v>
      </c>
      <c r="K6804" s="4">
        <v>0.17</v>
      </c>
      <c r="L6804" s="4">
        <v>0.32090000000000002</v>
      </c>
      <c r="M6804" s="4">
        <v>0.52769999999999995</v>
      </c>
      <c r="N6804" s="4">
        <v>0.48</v>
      </c>
      <c r="O6804" s="4">
        <v>0.40039999999999998</v>
      </c>
      <c r="P6804" s="4">
        <v>0.50390000000000001</v>
      </c>
    </row>
    <row r="6805" spans="1:16" x14ac:dyDescent="0.25">
      <c r="A6805" t="s">
        <v>6128</v>
      </c>
      <c r="B6805" s="2">
        <v>0</v>
      </c>
      <c r="E6805" s="4" t="e">
        <v>#N/A</v>
      </c>
      <c r="F6805" s="4">
        <v>0.18</v>
      </c>
      <c r="K6805" s="4">
        <v>0.17</v>
      </c>
      <c r="L6805" s="4">
        <v>0.32090000000000002</v>
      </c>
      <c r="M6805" s="4">
        <v>0.52769999999999995</v>
      </c>
      <c r="N6805" s="4">
        <v>0.48</v>
      </c>
      <c r="O6805" s="4">
        <v>0.40039999999999998</v>
      </c>
      <c r="P6805" s="4">
        <v>0.50390000000000001</v>
      </c>
    </row>
    <row r="6806" spans="1:16" x14ac:dyDescent="0.25">
      <c r="A6806" t="s">
        <v>6129</v>
      </c>
      <c r="B6806" s="2">
        <v>0</v>
      </c>
      <c r="E6806" s="4" t="e">
        <v>#N/A</v>
      </c>
      <c r="F6806" s="4">
        <v>0.18</v>
      </c>
      <c r="K6806" s="4">
        <v>0.17</v>
      </c>
      <c r="L6806" s="4">
        <v>0.32090000000000002</v>
      </c>
      <c r="M6806" s="4">
        <v>0.52769999999999995</v>
      </c>
      <c r="N6806" s="4">
        <v>0.48</v>
      </c>
      <c r="O6806" s="4">
        <v>0.40039999999999998</v>
      </c>
      <c r="P6806" s="4">
        <v>0.50390000000000001</v>
      </c>
    </row>
    <row r="6807" spans="1:16" x14ac:dyDescent="0.25">
      <c r="A6807" t="s">
        <v>6130</v>
      </c>
      <c r="B6807" s="2">
        <v>0</v>
      </c>
      <c r="E6807" s="4" t="e">
        <v>#N/A</v>
      </c>
      <c r="F6807" s="4">
        <v>0.18</v>
      </c>
      <c r="K6807" s="4">
        <v>0.17</v>
      </c>
      <c r="L6807" s="4">
        <v>0.32090000000000002</v>
      </c>
      <c r="M6807" s="4">
        <v>0.52769999999999995</v>
      </c>
      <c r="N6807" s="4">
        <v>0.48</v>
      </c>
      <c r="O6807" s="4">
        <v>0.40039999999999998</v>
      </c>
      <c r="P6807" s="4">
        <v>0.50390000000000001</v>
      </c>
    </row>
    <row r="6808" spans="1:16" x14ac:dyDescent="0.25">
      <c r="A6808" t="s">
        <v>6131</v>
      </c>
      <c r="B6808" s="2">
        <v>0</v>
      </c>
      <c r="E6808" s="4" t="e">
        <v>#N/A</v>
      </c>
      <c r="F6808" s="4">
        <v>0.18</v>
      </c>
      <c r="K6808" s="4">
        <v>0.17</v>
      </c>
      <c r="L6808" s="4">
        <v>0.32090000000000002</v>
      </c>
      <c r="M6808" s="4">
        <v>0.52769999999999995</v>
      </c>
      <c r="N6808" s="4">
        <v>0.48</v>
      </c>
      <c r="O6808" s="4">
        <v>0.40039999999999998</v>
      </c>
      <c r="P6808" s="4">
        <v>0.50390000000000001</v>
      </c>
    </row>
    <row r="6809" spans="1:16" x14ac:dyDescent="0.25">
      <c r="A6809" t="s">
        <v>6132</v>
      </c>
      <c r="B6809" s="2">
        <v>0</v>
      </c>
      <c r="E6809" s="4" t="e">
        <v>#N/A</v>
      </c>
      <c r="F6809" s="4">
        <v>0.18</v>
      </c>
      <c r="K6809" s="4">
        <v>0.17</v>
      </c>
      <c r="L6809" s="4">
        <v>0.32090000000000002</v>
      </c>
      <c r="M6809" s="4">
        <v>0.52769999999999995</v>
      </c>
      <c r="N6809" s="4">
        <v>0.48</v>
      </c>
      <c r="O6809" s="4">
        <v>0.40039999999999998</v>
      </c>
      <c r="P6809" s="4">
        <v>0.50390000000000001</v>
      </c>
    </row>
    <row r="6810" spans="1:16" x14ac:dyDescent="0.25">
      <c r="A6810" t="s">
        <v>6133</v>
      </c>
      <c r="B6810" s="2">
        <v>0</v>
      </c>
      <c r="E6810" s="4" t="e">
        <v>#N/A</v>
      </c>
      <c r="F6810" s="4">
        <v>0.18</v>
      </c>
      <c r="K6810" s="4">
        <v>0.17</v>
      </c>
      <c r="L6810" s="4">
        <v>0.32090000000000002</v>
      </c>
      <c r="M6810" s="4">
        <v>0.52769999999999995</v>
      </c>
      <c r="N6810" s="4">
        <v>0.48</v>
      </c>
      <c r="O6810" s="4">
        <v>0.40039999999999998</v>
      </c>
      <c r="P6810" s="4">
        <v>0.50390000000000001</v>
      </c>
    </row>
    <row r="6811" spans="1:16" x14ac:dyDescent="0.25">
      <c r="A6811" t="s">
        <v>6134</v>
      </c>
      <c r="B6811" s="2">
        <v>0</v>
      </c>
      <c r="E6811" s="4" t="e">
        <v>#N/A</v>
      </c>
      <c r="F6811" s="4">
        <v>0.18</v>
      </c>
      <c r="K6811" s="4">
        <v>0.17</v>
      </c>
      <c r="L6811" s="4">
        <v>0.32090000000000002</v>
      </c>
      <c r="M6811" s="4">
        <v>0.52769999999999995</v>
      </c>
      <c r="N6811" s="4">
        <v>0.48</v>
      </c>
      <c r="O6811" s="4">
        <v>0.40039999999999998</v>
      </c>
      <c r="P6811" s="4">
        <v>0.50390000000000001</v>
      </c>
    </row>
    <row r="6812" spans="1:16" x14ac:dyDescent="0.25">
      <c r="A6812" t="s">
        <v>6135</v>
      </c>
      <c r="B6812" s="2">
        <v>0</v>
      </c>
      <c r="E6812" s="4" t="e">
        <v>#N/A</v>
      </c>
      <c r="F6812" s="4">
        <v>0.18</v>
      </c>
      <c r="K6812" s="4">
        <v>0.17</v>
      </c>
      <c r="L6812" s="4">
        <v>0.32090000000000002</v>
      </c>
      <c r="M6812" s="4">
        <v>0.52769999999999995</v>
      </c>
      <c r="N6812" s="4">
        <v>0.48</v>
      </c>
      <c r="O6812" s="4">
        <v>0.40039999999999998</v>
      </c>
      <c r="P6812" s="4">
        <v>0.50390000000000001</v>
      </c>
    </row>
    <row r="6813" spans="1:16" x14ac:dyDescent="0.25">
      <c r="A6813" t="s">
        <v>6136</v>
      </c>
      <c r="B6813" s="2">
        <v>0</v>
      </c>
      <c r="E6813" s="4" t="e">
        <v>#N/A</v>
      </c>
      <c r="F6813" s="4">
        <v>0.18</v>
      </c>
      <c r="K6813" s="4">
        <v>0.17</v>
      </c>
      <c r="L6813" s="4">
        <v>0.32090000000000002</v>
      </c>
      <c r="M6813" s="4">
        <v>0.52769999999999995</v>
      </c>
      <c r="N6813" s="4">
        <v>0.48</v>
      </c>
      <c r="O6813" s="4">
        <v>0.40039999999999998</v>
      </c>
      <c r="P6813" s="4">
        <v>0.50390000000000001</v>
      </c>
    </row>
    <row r="6814" spans="1:16" x14ac:dyDescent="0.25">
      <c r="A6814" t="s">
        <v>6137</v>
      </c>
      <c r="B6814" s="2">
        <v>0</v>
      </c>
      <c r="E6814" s="4" t="e">
        <v>#N/A</v>
      </c>
      <c r="F6814" s="4">
        <v>0.18</v>
      </c>
      <c r="K6814" s="4">
        <v>0.17</v>
      </c>
      <c r="L6814" s="4">
        <v>0.32090000000000002</v>
      </c>
      <c r="M6814" s="4">
        <v>0.52769999999999995</v>
      </c>
      <c r="N6814" s="4">
        <v>0.48</v>
      </c>
      <c r="O6814" s="4">
        <v>0.40039999999999998</v>
      </c>
      <c r="P6814" s="4">
        <v>0.50390000000000001</v>
      </c>
    </row>
    <row r="6815" spans="1:16" x14ac:dyDescent="0.25">
      <c r="A6815" t="s">
        <v>6138</v>
      </c>
      <c r="B6815" s="2">
        <v>0</v>
      </c>
      <c r="E6815" s="4" t="e">
        <v>#N/A</v>
      </c>
      <c r="F6815" s="4">
        <v>0.18</v>
      </c>
      <c r="K6815" s="4">
        <v>0.17</v>
      </c>
      <c r="L6815" s="4">
        <v>0.32090000000000002</v>
      </c>
      <c r="M6815" s="4">
        <v>0.52769999999999995</v>
      </c>
      <c r="N6815" s="4">
        <v>0.48</v>
      </c>
      <c r="O6815" s="4">
        <v>0.40039999999999998</v>
      </c>
      <c r="P6815" s="4">
        <v>0.50390000000000001</v>
      </c>
    </row>
    <row r="6816" spans="1:16" x14ac:dyDescent="0.25">
      <c r="A6816" t="s">
        <v>6139</v>
      </c>
      <c r="B6816" s="2">
        <v>0</v>
      </c>
      <c r="E6816" s="4" t="e">
        <v>#N/A</v>
      </c>
      <c r="F6816" s="4">
        <v>0.18</v>
      </c>
      <c r="K6816" s="4">
        <v>0.17</v>
      </c>
      <c r="L6816" s="4">
        <v>0.32090000000000002</v>
      </c>
      <c r="M6816" s="4">
        <v>0.52769999999999995</v>
      </c>
      <c r="N6816" s="4">
        <v>0.48</v>
      </c>
      <c r="O6816" s="4">
        <v>0.40039999999999998</v>
      </c>
      <c r="P6816" s="4">
        <v>0.50390000000000001</v>
      </c>
    </row>
    <row r="6817" spans="1:16" x14ac:dyDescent="0.25">
      <c r="A6817" t="s">
        <v>6140</v>
      </c>
      <c r="B6817" s="2">
        <v>0</v>
      </c>
      <c r="E6817" s="4" t="e">
        <v>#N/A</v>
      </c>
      <c r="F6817" s="4">
        <v>0.18</v>
      </c>
      <c r="K6817" s="4">
        <v>0.17</v>
      </c>
      <c r="L6817" s="4">
        <v>0.32090000000000002</v>
      </c>
      <c r="M6817" s="4">
        <v>0.52769999999999995</v>
      </c>
      <c r="N6817" s="4">
        <v>0.48</v>
      </c>
      <c r="O6817" s="4">
        <v>0.40039999999999998</v>
      </c>
      <c r="P6817" s="4">
        <v>0.50390000000000001</v>
      </c>
    </row>
    <row r="6818" spans="1:16" x14ac:dyDescent="0.25">
      <c r="A6818" t="s">
        <v>6141</v>
      </c>
      <c r="B6818" s="2">
        <v>0</v>
      </c>
      <c r="E6818" s="4" t="e">
        <v>#N/A</v>
      </c>
      <c r="F6818" s="4">
        <v>0.18</v>
      </c>
      <c r="K6818" s="4">
        <v>0.17</v>
      </c>
      <c r="L6818" s="4">
        <v>0.32090000000000002</v>
      </c>
      <c r="M6818" s="4">
        <v>0.52769999999999995</v>
      </c>
      <c r="N6818" s="4">
        <v>0.48</v>
      </c>
      <c r="O6818" s="4">
        <v>0.40039999999999998</v>
      </c>
      <c r="P6818" s="4">
        <v>0.50390000000000001</v>
      </c>
    </row>
    <row r="6819" spans="1:16" x14ac:dyDescent="0.25">
      <c r="A6819" t="s">
        <v>6142</v>
      </c>
      <c r="B6819" s="2">
        <v>0</v>
      </c>
      <c r="E6819" s="4" t="e">
        <v>#N/A</v>
      </c>
      <c r="F6819" s="4">
        <v>0.18</v>
      </c>
      <c r="K6819" s="4">
        <v>0.17</v>
      </c>
      <c r="L6819" s="4">
        <v>0.32090000000000002</v>
      </c>
      <c r="M6819" s="4">
        <v>0.52769999999999995</v>
      </c>
      <c r="N6819" s="4">
        <v>0.48</v>
      </c>
      <c r="O6819" s="4">
        <v>0.40039999999999998</v>
      </c>
      <c r="P6819" s="4">
        <v>0.50390000000000001</v>
      </c>
    </row>
    <row r="6820" spans="1:16" x14ac:dyDescent="0.25">
      <c r="A6820" t="s">
        <v>6143</v>
      </c>
      <c r="B6820" s="2">
        <v>0</v>
      </c>
      <c r="E6820" s="4" t="e">
        <v>#N/A</v>
      </c>
      <c r="F6820" s="4">
        <v>0.18</v>
      </c>
      <c r="K6820" s="4">
        <v>0.17</v>
      </c>
      <c r="L6820" s="4">
        <v>0.32090000000000002</v>
      </c>
      <c r="M6820" s="4">
        <v>0.52769999999999995</v>
      </c>
      <c r="N6820" s="4">
        <v>0.48</v>
      </c>
      <c r="O6820" s="4">
        <v>0.40039999999999998</v>
      </c>
      <c r="P6820" s="4">
        <v>0.50390000000000001</v>
      </c>
    </row>
    <row r="6821" spans="1:16" x14ac:dyDescent="0.25">
      <c r="A6821" t="s">
        <v>6144</v>
      </c>
      <c r="B6821" s="2">
        <v>0</v>
      </c>
      <c r="E6821" s="4" t="e">
        <v>#N/A</v>
      </c>
      <c r="F6821" s="4">
        <v>0.18</v>
      </c>
      <c r="K6821" s="4">
        <v>0.17</v>
      </c>
      <c r="L6821" s="4">
        <v>0.32090000000000002</v>
      </c>
      <c r="M6821" s="4">
        <v>0.52769999999999995</v>
      </c>
      <c r="N6821" s="4">
        <v>0.48</v>
      </c>
      <c r="O6821" s="4">
        <v>0.40039999999999998</v>
      </c>
      <c r="P6821" s="4">
        <v>0.50390000000000001</v>
      </c>
    </row>
    <row r="6822" spans="1:16" x14ac:dyDescent="0.25">
      <c r="A6822" t="s">
        <v>6145</v>
      </c>
      <c r="B6822" s="2">
        <v>0</v>
      </c>
      <c r="E6822" s="4" t="e">
        <v>#N/A</v>
      </c>
      <c r="F6822" s="4">
        <v>0.18</v>
      </c>
      <c r="K6822" s="4">
        <v>0.17</v>
      </c>
      <c r="L6822" s="4">
        <v>0.32090000000000002</v>
      </c>
      <c r="M6822" s="4">
        <v>0.52769999999999995</v>
      </c>
      <c r="N6822" s="4">
        <v>0.48</v>
      </c>
      <c r="O6822" s="4">
        <v>0.40039999999999998</v>
      </c>
      <c r="P6822" s="4">
        <v>0.50390000000000001</v>
      </c>
    </row>
    <row r="6823" spans="1:16" x14ac:dyDescent="0.25">
      <c r="A6823" t="s">
        <v>6146</v>
      </c>
      <c r="B6823" s="2">
        <v>0</v>
      </c>
      <c r="E6823" s="4" t="e">
        <v>#N/A</v>
      </c>
      <c r="F6823" s="4">
        <v>0.18</v>
      </c>
      <c r="K6823" s="4">
        <v>0.17</v>
      </c>
      <c r="L6823" s="4">
        <v>0.32090000000000002</v>
      </c>
      <c r="M6823" s="4">
        <v>0.52769999999999995</v>
      </c>
      <c r="N6823" s="4">
        <v>0.48</v>
      </c>
      <c r="O6823" s="4">
        <v>0.40039999999999998</v>
      </c>
      <c r="P6823" s="4">
        <v>0.50390000000000001</v>
      </c>
    </row>
    <row r="6824" spans="1:16" x14ac:dyDescent="0.25">
      <c r="A6824" t="s">
        <v>6147</v>
      </c>
      <c r="B6824" s="2">
        <v>0</v>
      </c>
      <c r="E6824" s="4" t="e">
        <v>#N/A</v>
      </c>
      <c r="F6824" s="4">
        <v>0.18</v>
      </c>
      <c r="K6824" s="4">
        <v>0.17</v>
      </c>
      <c r="L6824" s="4">
        <v>0.32090000000000002</v>
      </c>
      <c r="M6824" s="4">
        <v>0.52769999999999995</v>
      </c>
      <c r="N6824" s="4">
        <v>0.48</v>
      </c>
      <c r="O6824" s="4">
        <v>0.40039999999999998</v>
      </c>
      <c r="P6824" s="4">
        <v>0.50390000000000001</v>
      </c>
    </row>
    <row r="6825" spans="1:16" x14ac:dyDescent="0.25">
      <c r="A6825" t="s">
        <v>6148</v>
      </c>
      <c r="B6825" s="2">
        <v>0</v>
      </c>
      <c r="E6825" s="4" t="e">
        <v>#N/A</v>
      </c>
      <c r="F6825" s="4">
        <v>0.18</v>
      </c>
      <c r="K6825" s="4">
        <v>0.17</v>
      </c>
      <c r="L6825" s="4">
        <v>0.32090000000000002</v>
      </c>
      <c r="M6825" s="4">
        <v>0.52769999999999995</v>
      </c>
      <c r="N6825" s="4">
        <v>0.48</v>
      </c>
      <c r="O6825" s="4">
        <v>0.40039999999999998</v>
      </c>
      <c r="P6825" s="4">
        <v>0.50390000000000001</v>
      </c>
    </row>
    <row r="6826" spans="1:16" x14ac:dyDescent="0.25">
      <c r="A6826" t="s">
        <v>6149</v>
      </c>
      <c r="B6826" s="2">
        <v>0</v>
      </c>
      <c r="E6826" s="4" t="e">
        <v>#N/A</v>
      </c>
      <c r="F6826" s="4">
        <v>0.18</v>
      </c>
      <c r="K6826" s="4">
        <v>0.17</v>
      </c>
      <c r="L6826" s="4">
        <v>0.32090000000000002</v>
      </c>
      <c r="M6826" s="4">
        <v>0.52769999999999995</v>
      </c>
      <c r="N6826" s="4">
        <v>0.48</v>
      </c>
      <c r="O6826" s="4">
        <v>0.40039999999999998</v>
      </c>
      <c r="P6826" s="4">
        <v>0.50390000000000001</v>
      </c>
    </row>
    <row r="6827" spans="1:16" x14ac:dyDescent="0.25">
      <c r="A6827" t="s">
        <v>6150</v>
      </c>
      <c r="B6827" s="2">
        <v>0</v>
      </c>
      <c r="E6827" s="4" t="e">
        <v>#N/A</v>
      </c>
      <c r="F6827" s="4">
        <v>0.18</v>
      </c>
      <c r="K6827" s="4">
        <v>0.17</v>
      </c>
      <c r="L6827" s="4">
        <v>0.32090000000000002</v>
      </c>
      <c r="M6827" s="4">
        <v>0.52769999999999995</v>
      </c>
      <c r="N6827" s="4">
        <v>0.48</v>
      </c>
      <c r="O6827" s="4">
        <v>0.40039999999999998</v>
      </c>
      <c r="P6827" s="4">
        <v>0.50390000000000001</v>
      </c>
    </row>
    <row r="6828" spans="1:16" x14ac:dyDescent="0.25">
      <c r="A6828" t="s">
        <v>6151</v>
      </c>
      <c r="B6828" s="2">
        <v>0</v>
      </c>
      <c r="E6828" s="4" t="e">
        <v>#N/A</v>
      </c>
      <c r="F6828" s="4">
        <v>0.18</v>
      </c>
      <c r="K6828" s="4">
        <v>0.17</v>
      </c>
      <c r="L6828" s="4">
        <v>0.32090000000000002</v>
      </c>
      <c r="M6828" s="4">
        <v>0.52769999999999995</v>
      </c>
      <c r="N6828" s="4">
        <v>0.48</v>
      </c>
      <c r="O6828" s="4">
        <v>0.40039999999999998</v>
      </c>
      <c r="P6828" s="4">
        <v>0.50390000000000001</v>
      </c>
    </row>
    <row r="6829" spans="1:16" x14ac:dyDescent="0.25">
      <c r="A6829" t="s">
        <v>6152</v>
      </c>
      <c r="B6829" s="2">
        <v>0</v>
      </c>
      <c r="E6829" s="4" t="e">
        <v>#N/A</v>
      </c>
      <c r="F6829" s="4">
        <v>0.18</v>
      </c>
      <c r="K6829" s="4">
        <v>0.17</v>
      </c>
      <c r="L6829" s="4">
        <v>0.32090000000000002</v>
      </c>
      <c r="M6829" s="4">
        <v>0.52769999999999995</v>
      </c>
      <c r="N6829" s="4">
        <v>0.48</v>
      </c>
      <c r="O6829" s="4">
        <v>0.40039999999999998</v>
      </c>
      <c r="P6829" s="4">
        <v>0.50390000000000001</v>
      </c>
    </row>
    <row r="6830" spans="1:16" x14ac:dyDescent="0.25">
      <c r="A6830" t="s">
        <v>6153</v>
      </c>
      <c r="B6830" s="2">
        <v>0</v>
      </c>
      <c r="E6830" s="4" t="e">
        <v>#N/A</v>
      </c>
      <c r="F6830" s="4">
        <v>0.18</v>
      </c>
      <c r="K6830" s="4">
        <v>0.17</v>
      </c>
      <c r="L6830" s="4">
        <v>0.32090000000000002</v>
      </c>
      <c r="M6830" s="4">
        <v>0.52769999999999995</v>
      </c>
      <c r="N6830" s="4">
        <v>0.48</v>
      </c>
      <c r="O6830" s="4">
        <v>0.40039999999999998</v>
      </c>
      <c r="P6830" s="4">
        <v>0.50390000000000001</v>
      </c>
    </row>
    <row r="6831" spans="1:16" x14ac:dyDescent="0.25">
      <c r="A6831" t="s">
        <v>6154</v>
      </c>
      <c r="B6831" s="2">
        <v>0</v>
      </c>
      <c r="E6831" s="4" t="e">
        <v>#N/A</v>
      </c>
      <c r="F6831" s="4">
        <v>0.18</v>
      </c>
      <c r="K6831" s="4">
        <v>0.17</v>
      </c>
      <c r="L6831" s="4">
        <v>0.32090000000000002</v>
      </c>
      <c r="M6831" s="4">
        <v>0.52769999999999995</v>
      </c>
      <c r="N6831" s="4">
        <v>0.48</v>
      </c>
      <c r="O6831" s="4">
        <v>0.40039999999999998</v>
      </c>
      <c r="P6831" s="4">
        <v>0.50390000000000001</v>
      </c>
    </row>
    <row r="6832" spans="1:16" x14ac:dyDescent="0.25">
      <c r="A6832" t="s">
        <v>6155</v>
      </c>
      <c r="B6832" s="2">
        <v>0</v>
      </c>
      <c r="E6832" s="4" t="e">
        <v>#N/A</v>
      </c>
      <c r="F6832" s="4">
        <v>0.18</v>
      </c>
      <c r="K6832" s="4">
        <v>0.17</v>
      </c>
      <c r="L6832" s="4">
        <v>0.32090000000000002</v>
      </c>
      <c r="M6832" s="4">
        <v>0.52769999999999995</v>
      </c>
      <c r="N6832" s="4">
        <v>0.48</v>
      </c>
      <c r="O6832" s="4">
        <v>0.40039999999999998</v>
      </c>
      <c r="P6832" s="4">
        <v>0.50390000000000001</v>
      </c>
    </row>
    <row r="6833" spans="1:16" x14ac:dyDescent="0.25">
      <c r="A6833" t="s">
        <v>6156</v>
      </c>
      <c r="B6833" s="2">
        <v>0</v>
      </c>
      <c r="E6833" s="4" t="e">
        <v>#N/A</v>
      </c>
      <c r="F6833" s="4">
        <v>0.18</v>
      </c>
      <c r="K6833" s="4">
        <v>0.17</v>
      </c>
      <c r="L6833" s="4">
        <v>0.32090000000000002</v>
      </c>
      <c r="M6833" s="4">
        <v>0.52769999999999995</v>
      </c>
      <c r="N6833" s="4">
        <v>0.48</v>
      </c>
      <c r="O6833" s="4">
        <v>0.40039999999999998</v>
      </c>
      <c r="P6833" s="4">
        <v>0.50390000000000001</v>
      </c>
    </row>
    <row r="6834" spans="1:16" x14ac:dyDescent="0.25">
      <c r="A6834" t="s">
        <v>6157</v>
      </c>
      <c r="B6834" s="2">
        <v>0</v>
      </c>
      <c r="E6834" s="4" t="e">
        <v>#N/A</v>
      </c>
      <c r="F6834" s="4">
        <v>0.18</v>
      </c>
      <c r="K6834" s="4">
        <v>0.17</v>
      </c>
      <c r="L6834" s="4">
        <v>0.32090000000000002</v>
      </c>
      <c r="M6834" s="4">
        <v>0.52769999999999995</v>
      </c>
      <c r="N6834" s="4">
        <v>0.48</v>
      </c>
      <c r="O6834" s="4">
        <v>0.40039999999999998</v>
      </c>
      <c r="P6834" s="4">
        <v>0.50390000000000001</v>
      </c>
    </row>
    <row r="6835" spans="1:16" x14ac:dyDescent="0.25">
      <c r="A6835" t="s">
        <v>6158</v>
      </c>
      <c r="B6835" s="2">
        <v>0</v>
      </c>
      <c r="E6835" s="4" t="e">
        <v>#N/A</v>
      </c>
      <c r="F6835" s="4">
        <v>0.18</v>
      </c>
      <c r="K6835" s="4">
        <v>0.17</v>
      </c>
      <c r="L6835" s="4">
        <v>0.32090000000000002</v>
      </c>
      <c r="M6835" s="4">
        <v>0.52769999999999995</v>
      </c>
      <c r="N6835" s="4">
        <v>0.48</v>
      </c>
      <c r="O6835" s="4">
        <v>0.40039999999999998</v>
      </c>
      <c r="P6835" s="4">
        <v>0.50390000000000001</v>
      </c>
    </row>
    <row r="6836" spans="1:16" x14ac:dyDescent="0.25">
      <c r="A6836" t="s">
        <v>6159</v>
      </c>
      <c r="B6836" s="2">
        <v>0</v>
      </c>
      <c r="E6836" s="4" t="e">
        <v>#N/A</v>
      </c>
      <c r="F6836" s="4">
        <v>0.18</v>
      </c>
      <c r="K6836" s="4">
        <v>0.17</v>
      </c>
      <c r="L6836" s="4">
        <v>0.32090000000000002</v>
      </c>
      <c r="M6836" s="4">
        <v>0.52769999999999995</v>
      </c>
      <c r="N6836" s="4">
        <v>0.48</v>
      </c>
      <c r="O6836" s="4">
        <v>0.40039999999999998</v>
      </c>
      <c r="P6836" s="4">
        <v>0.50390000000000001</v>
      </c>
    </row>
    <row r="6837" spans="1:16" x14ac:dyDescent="0.25">
      <c r="A6837" t="s">
        <v>6160</v>
      </c>
      <c r="B6837" s="2">
        <v>0</v>
      </c>
      <c r="E6837" s="4" t="e">
        <v>#N/A</v>
      </c>
      <c r="F6837" s="4">
        <v>0.18</v>
      </c>
      <c r="K6837" s="4">
        <v>0.17</v>
      </c>
      <c r="L6837" s="4">
        <v>0.32090000000000002</v>
      </c>
      <c r="M6837" s="4">
        <v>0.52769999999999995</v>
      </c>
      <c r="N6837" s="4">
        <v>0.48</v>
      </c>
      <c r="O6837" s="4">
        <v>0.40039999999999998</v>
      </c>
      <c r="P6837" s="4">
        <v>0.50390000000000001</v>
      </c>
    </row>
    <row r="6838" spans="1:16" x14ac:dyDescent="0.25">
      <c r="A6838" t="s">
        <v>6161</v>
      </c>
      <c r="B6838" s="2">
        <v>0</v>
      </c>
      <c r="E6838" s="4" t="e">
        <v>#N/A</v>
      </c>
      <c r="F6838" s="4">
        <v>0.18</v>
      </c>
      <c r="K6838" s="4">
        <v>0.17</v>
      </c>
      <c r="L6838" s="4">
        <v>0.32090000000000002</v>
      </c>
      <c r="M6838" s="4">
        <v>0.52769999999999995</v>
      </c>
      <c r="N6838" s="4">
        <v>0.48</v>
      </c>
      <c r="O6838" s="4">
        <v>0.40039999999999998</v>
      </c>
      <c r="P6838" s="4">
        <v>0.50390000000000001</v>
      </c>
    </row>
    <row r="6839" spans="1:16" x14ac:dyDescent="0.25">
      <c r="A6839" t="s">
        <v>6162</v>
      </c>
      <c r="B6839" s="2">
        <v>0</v>
      </c>
      <c r="E6839" s="4" t="e">
        <v>#N/A</v>
      </c>
      <c r="F6839" s="4">
        <v>0.18</v>
      </c>
      <c r="K6839" s="4">
        <v>0.17</v>
      </c>
      <c r="L6839" s="4">
        <v>0.32090000000000002</v>
      </c>
      <c r="M6839" s="4">
        <v>0.52769999999999995</v>
      </c>
      <c r="N6839" s="4">
        <v>0.48</v>
      </c>
      <c r="O6839" s="4">
        <v>0.40039999999999998</v>
      </c>
      <c r="P6839" s="4">
        <v>0.50390000000000001</v>
      </c>
    </row>
    <row r="6840" spans="1:16" x14ac:dyDescent="0.25">
      <c r="A6840" t="s">
        <v>6163</v>
      </c>
      <c r="B6840" s="2">
        <v>0</v>
      </c>
      <c r="E6840" s="4" t="e">
        <v>#N/A</v>
      </c>
      <c r="F6840" s="4">
        <v>0.18</v>
      </c>
      <c r="K6840" s="4">
        <v>0.17</v>
      </c>
      <c r="L6840" s="4">
        <v>0.32090000000000002</v>
      </c>
      <c r="M6840" s="4">
        <v>0.52769999999999995</v>
      </c>
      <c r="N6840" s="4">
        <v>0.48</v>
      </c>
      <c r="O6840" s="4">
        <v>0.40039999999999998</v>
      </c>
      <c r="P6840" s="4">
        <v>0.50390000000000001</v>
      </c>
    </row>
    <row r="6841" spans="1:16" x14ac:dyDescent="0.25">
      <c r="A6841" t="s">
        <v>6164</v>
      </c>
      <c r="B6841" s="2">
        <v>0</v>
      </c>
      <c r="E6841" s="4" t="e">
        <v>#N/A</v>
      </c>
      <c r="F6841" s="4">
        <v>0.18</v>
      </c>
      <c r="K6841" s="4">
        <v>0.17</v>
      </c>
      <c r="L6841" s="4">
        <v>0.32090000000000002</v>
      </c>
      <c r="M6841" s="4">
        <v>0.52769999999999995</v>
      </c>
      <c r="N6841" s="4">
        <v>0.48</v>
      </c>
      <c r="O6841" s="4">
        <v>0.40039999999999998</v>
      </c>
      <c r="P6841" s="4">
        <v>0.50390000000000001</v>
      </c>
    </row>
    <row r="6842" spans="1:16" x14ac:dyDescent="0.25">
      <c r="A6842" t="s">
        <v>6165</v>
      </c>
      <c r="B6842" s="2">
        <v>0</v>
      </c>
      <c r="E6842" s="4" t="e">
        <v>#N/A</v>
      </c>
      <c r="F6842" s="4">
        <v>0.18</v>
      </c>
      <c r="K6842" s="4">
        <v>0.17</v>
      </c>
      <c r="L6842" s="4">
        <v>0.32090000000000002</v>
      </c>
      <c r="M6842" s="4">
        <v>0.52769999999999995</v>
      </c>
      <c r="N6842" s="4">
        <v>0.48</v>
      </c>
      <c r="O6842" s="4">
        <v>0.40039999999999998</v>
      </c>
      <c r="P6842" s="4">
        <v>0.50390000000000001</v>
      </c>
    </row>
    <row r="6843" spans="1:16" x14ac:dyDescent="0.25">
      <c r="A6843" t="s">
        <v>6166</v>
      </c>
      <c r="B6843" s="2">
        <v>0</v>
      </c>
      <c r="E6843" s="4" t="e">
        <v>#N/A</v>
      </c>
      <c r="F6843" s="4">
        <v>0.18</v>
      </c>
      <c r="K6843" s="4">
        <v>0.17</v>
      </c>
      <c r="L6843" s="4">
        <v>0.32090000000000002</v>
      </c>
      <c r="M6843" s="4">
        <v>0.52769999999999995</v>
      </c>
      <c r="N6843" s="4">
        <v>0.48</v>
      </c>
      <c r="O6843" s="4">
        <v>0.40039999999999998</v>
      </c>
      <c r="P6843" s="4">
        <v>0.50390000000000001</v>
      </c>
    </row>
    <row r="6844" spans="1:16" x14ac:dyDescent="0.25">
      <c r="A6844" t="s">
        <v>6167</v>
      </c>
      <c r="B6844" s="2">
        <v>0</v>
      </c>
      <c r="E6844" s="4" t="e">
        <v>#N/A</v>
      </c>
      <c r="F6844" s="4">
        <v>0.18</v>
      </c>
      <c r="K6844" s="4">
        <v>0.17</v>
      </c>
      <c r="L6844" s="4">
        <v>0.32090000000000002</v>
      </c>
      <c r="M6844" s="4">
        <v>0.52769999999999995</v>
      </c>
      <c r="N6844" s="4">
        <v>0.48</v>
      </c>
      <c r="O6844" s="4">
        <v>0.40039999999999998</v>
      </c>
      <c r="P6844" s="4">
        <v>0.50390000000000001</v>
      </c>
    </row>
    <row r="6845" spans="1:16" x14ac:dyDescent="0.25">
      <c r="A6845" t="s">
        <v>6168</v>
      </c>
      <c r="B6845" s="2">
        <v>0</v>
      </c>
      <c r="E6845" s="4" t="e">
        <v>#N/A</v>
      </c>
      <c r="F6845" s="4">
        <v>0.18</v>
      </c>
      <c r="K6845" s="4">
        <v>0.17</v>
      </c>
      <c r="L6845" s="4">
        <v>0.32090000000000002</v>
      </c>
      <c r="M6845" s="4">
        <v>0.52769999999999995</v>
      </c>
      <c r="N6845" s="4">
        <v>0.48</v>
      </c>
      <c r="O6845" s="4">
        <v>0.40039999999999998</v>
      </c>
      <c r="P6845" s="4">
        <v>0.50390000000000001</v>
      </c>
    </row>
    <row r="6846" spans="1:16" x14ac:dyDescent="0.25">
      <c r="A6846" t="s">
        <v>6169</v>
      </c>
      <c r="B6846" s="2">
        <v>0</v>
      </c>
      <c r="E6846" s="4" t="e">
        <v>#N/A</v>
      </c>
      <c r="F6846" s="4">
        <v>0.18</v>
      </c>
      <c r="K6846" s="4">
        <v>0.17</v>
      </c>
      <c r="L6846" s="4">
        <v>0.32090000000000002</v>
      </c>
      <c r="M6846" s="4">
        <v>0.52769999999999995</v>
      </c>
      <c r="N6846" s="4">
        <v>0.48</v>
      </c>
      <c r="O6846" s="4">
        <v>0.40039999999999998</v>
      </c>
      <c r="P6846" s="4">
        <v>0.50390000000000001</v>
      </c>
    </row>
    <row r="6847" spans="1:16" x14ac:dyDescent="0.25">
      <c r="A6847" t="s">
        <v>6170</v>
      </c>
      <c r="B6847" s="2">
        <v>0</v>
      </c>
      <c r="E6847" s="4" t="e">
        <v>#N/A</v>
      </c>
      <c r="F6847" s="4">
        <v>0.18</v>
      </c>
      <c r="K6847" s="4">
        <v>0.17</v>
      </c>
      <c r="L6847" s="4">
        <v>0.32090000000000002</v>
      </c>
      <c r="M6847" s="4">
        <v>0.52769999999999995</v>
      </c>
      <c r="N6847" s="4">
        <v>0.48</v>
      </c>
      <c r="O6847" s="4">
        <v>0.40039999999999998</v>
      </c>
      <c r="P6847" s="4">
        <v>0.50390000000000001</v>
      </c>
    </row>
    <row r="6848" spans="1:16" x14ac:dyDescent="0.25">
      <c r="A6848" t="s">
        <v>6171</v>
      </c>
      <c r="B6848" s="2">
        <v>0</v>
      </c>
      <c r="E6848" s="4" t="e">
        <v>#N/A</v>
      </c>
      <c r="F6848" s="4">
        <v>0.18</v>
      </c>
      <c r="K6848" s="4">
        <v>0.17</v>
      </c>
      <c r="L6848" s="4">
        <v>0.32090000000000002</v>
      </c>
      <c r="M6848" s="4">
        <v>0.52769999999999995</v>
      </c>
      <c r="N6848" s="4">
        <v>0.48</v>
      </c>
      <c r="O6848" s="4">
        <v>0.40039999999999998</v>
      </c>
      <c r="P6848" s="4">
        <v>0.50390000000000001</v>
      </c>
    </row>
    <row r="6849" spans="1:16" x14ac:dyDescent="0.25">
      <c r="A6849" t="s">
        <v>6172</v>
      </c>
      <c r="B6849" s="2">
        <v>0</v>
      </c>
      <c r="E6849" s="4" t="e">
        <v>#N/A</v>
      </c>
      <c r="F6849" s="4">
        <v>0.18</v>
      </c>
      <c r="K6849" s="4">
        <v>0.17</v>
      </c>
      <c r="L6849" s="4">
        <v>0.32090000000000002</v>
      </c>
      <c r="M6849" s="4">
        <v>0.52769999999999995</v>
      </c>
      <c r="N6849" s="4">
        <v>0.48</v>
      </c>
      <c r="O6849" s="4">
        <v>0.40039999999999998</v>
      </c>
      <c r="P6849" s="4">
        <v>0.50390000000000001</v>
      </c>
    </row>
    <row r="6850" spans="1:16" x14ac:dyDescent="0.25">
      <c r="A6850" t="s">
        <v>6173</v>
      </c>
      <c r="B6850" s="2">
        <v>0</v>
      </c>
      <c r="E6850" s="4" t="e">
        <v>#N/A</v>
      </c>
      <c r="F6850" s="4">
        <v>0.18</v>
      </c>
      <c r="K6850" s="4">
        <v>0.17</v>
      </c>
      <c r="L6850" s="4">
        <v>0.32090000000000002</v>
      </c>
      <c r="M6850" s="4">
        <v>0.52769999999999995</v>
      </c>
      <c r="N6850" s="4">
        <v>0.48</v>
      </c>
      <c r="O6850" s="4">
        <v>0.40039999999999998</v>
      </c>
      <c r="P6850" s="4">
        <v>0.50390000000000001</v>
      </c>
    </row>
    <row r="6851" spans="1:16" x14ac:dyDescent="0.25">
      <c r="A6851" t="s">
        <v>6174</v>
      </c>
      <c r="B6851" s="2">
        <v>0</v>
      </c>
      <c r="E6851" s="4" t="e">
        <v>#N/A</v>
      </c>
      <c r="F6851" s="4">
        <v>0.18</v>
      </c>
      <c r="K6851" s="4">
        <v>0.17</v>
      </c>
      <c r="L6851" s="4">
        <v>0.32090000000000002</v>
      </c>
      <c r="M6851" s="4">
        <v>0.52769999999999995</v>
      </c>
      <c r="N6851" s="4">
        <v>0.48</v>
      </c>
      <c r="O6851" s="4">
        <v>0.40039999999999998</v>
      </c>
      <c r="P6851" s="4">
        <v>0.50390000000000001</v>
      </c>
    </row>
    <row r="6852" spans="1:16" x14ac:dyDescent="0.25">
      <c r="A6852" t="s">
        <v>6175</v>
      </c>
      <c r="B6852" s="2">
        <v>0</v>
      </c>
      <c r="E6852" s="4" t="e">
        <v>#N/A</v>
      </c>
      <c r="F6852" s="4">
        <v>0.18</v>
      </c>
      <c r="K6852" s="4">
        <v>0.17</v>
      </c>
      <c r="L6852" s="4">
        <v>0.32090000000000002</v>
      </c>
      <c r="M6852" s="4">
        <v>0.52769999999999995</v>
      </c>
      <c r="N6852" s="4">
        <v>0.48</v>
      </c>
      <c r="O6852" s="4">
        <v>0.40039999999999998</v>
      </c>
      <c r="P6852" s="4">
        <v>0.50390000000000001</v>
      </c>
    </row>
    <row r="6853" spans="1:16" x14ac:dyDescent="0.25">
      <c r="A6853" t="s">
        <v>6176</v>
      </c>
      <c r="B6853" s="2">
        <v>0</v>
      </c>
      <c r="E6853" s="4" t="e">
        <v>#N/A</v>
      </c>
      <c r="F6853" s="4">
        <v>0.18</v>
      </c>
      <c r="K6853" s="4">
        <v>0.17</v>
      </c>
      <c r="L6853" s="4">
        <v>0.32090000000000002</v>
      </c>
      <c r="M6853" s="4">
        <v>0.52769999999999995</v>
      </c>
      <c r="N6853" s="4">
        <v>0.48</v>
      </c>
      <c r="O6853" s="4">
        <v>0.40039999999999998</v>
      </c>
      <c r="P6853" s="4">
        <v>0.50390000000000001</v>
      </c>
    </row>
    <row r="6854" spans="1:16" x14ac:dyDescent="0.25">
      <c r="A6854" t="s">
        <v>6177</v>
      </c>
      <c r="B6854" s="2">
        <v>0</v>
      </c>
      <c r="E6854" s="4" t="e">
        <v>#N/A</v>
      </c>
      <c r="F6854" s="4">
        <v>0.18</v>
      </c>
      <c r="K6854" s="4">
        <v>0.17</v>
      </c>
      <c r="L6854" s="4">
        <v>0.32090000000000002</v>
      </c>
      <c r="M6854" s="4">
        <v>0.52769999999999995</v>
      </c>
      <c r="N6854" s="4">
        <v>0.48</v>
      </c>
      <c r="O6854" s="4">
        <v>0.40039999999999998</v>
      </c>
      <c r="P6854" s="4">
        <v>0.50390000000000001</v>
      </c>
    </row>
    <row r="6855" spans="1:16" x14ac:dyDescent="0.25">
      <c r="A6855" t="s">
        <v>6178</v>
      </c>
      <c r="B6855" s="2">
        <v>0</v>
      </c>
      <c r="E6855" s="4" t="e">
        <v>#N/A</v>
      </c>
      <c r="F6855" s="4">
        <v>0.18</v>
      </c>
      <c r="K6855" s="4">
        <v>0.17</v>
      </c>
      <c r="L6855" s="4">
        <v>0.32090000000000002</v>
      </c>
      <c r="M6855" s="4">
        <v>0.52769999999999995</v>
      </c>
      <c r="N6855" s="4">
        <v>0.48</v>
      </c>
      <c r="O6855" s="4">
        <v>0.40039999999999998</v>
      </c>
      <c r="P6855" s="4">
        <v>0.50390000000000001</v>
      </c>
    </row>
    <row r="6856" spans="1:16" x14ac:dyDescent="0.25">
      <c r="A6856" t="s">
        <v>6179</v>
      </c>
      <c r="B6856" s="2">
        <v>0</v>
      </c>
      <c r="E6856" s="4" t="e">
        <v>#N/A</v>
      </c>
      <c r="F6856" s="4">
        <v>0.18</v>
      </c>
      <c r="K6856" s="4">
        <v>0.17</v>
      </c>
      <c r="L6856" s="4">
        <v>0.32090000000000002</v>
      </c>
      <c r="M6856" s="4">
        <v>0.52769999999999995</v>
      </c>
      <c r="N6856" s="4">
        <v>0.48</v>
      </c>
      <c r="O6856" s="4">
        <v>0.40039999999999998</v>
      </c>
      <c r="P6856" s="4">
        <v>0.50390000000000001</v>
      </c>
    </row>
    <row r="6857" spans="1:16" x14ac:dyDescent="0.25">
      <c r="A6857" t="s">
        <v>6180</v>
      </c>
      <c r="B6857" s="2">
        <v>0</v>
      </c>
      <c r="E6857" s="4" t="e">
        <v>#N/A</v>
      </c>
      <c r="F6857" s="4">
        <v>0.18</v>
      </c>
      <c r="K6857" s="4">
        <v>0.17</v>
      </c>
      <c r="L6857" s="4">
        <v>0.32090000000000002</v>
      </c>
      <c r="M6857" s="4">
        <v>0.52769999999999995</v>
      </c>
      <c r="N6857" s="4">
        <v>0.48</v>
      </c>
      <c r="O6857" s="4">
        <v>0.40039999999999998</v>
      </c>
      <c r="P6857" s="4">
        <v>0.50390000000000001</v>
      </c>
    </row>
    <row r="6858" spans="1:16" x14ac:dyDescent="0.25">
      <c r="A6858" t="s">
        <v>6181</v>
      </c>
      <c r="B6858" s="2">
        <v>0</v>
      </c>
      <c r="E6858" s="4" t="e">
        <v>#N/A</v>
      </c>
      <c r="F6858" s="4">
        <v>0.18</v>
      </c>
      <c r="K6858" s="4">
        <v>0.17</v>
      </c>
      <c r="L6858" s="4">
        <v>0.32090000000000002</v>
      </c>
      <c r="M6858" s="4">
        <v>0.52769999999999995</v>
      </c>
      <c r="N6858" s="4">
        <v>0.48</v>
      </c>
      <c r="O6858" s="4">
        <v>0.40039999999999998</v>
      </c>
      <c r="P6858" s="4">
        <v>0.50390000000000001</v>
      </c>
    </row>
    <row r="6859" spans="1:16" x14ac:dyDescent="0.25">
      <c r="A6859" t="s">
        <v>6182</v>
      </c>
      <c r="B6859" s="2">
        <v>0</v>
      </c>
      <c r="E6859" s="4" t="e">
        <v>#N/A</v>
      </c>
      <c r="F6859" s="4">
        <v>0.18</v>
      </c>
      <c r="K6859" s="4">
        <v>0.17</v>
      </c>
      <c r="L6859" s="4">
        <v>0.32090000000000002</v>
      </c>
      <c r="M6859" s="4">
        <v>0.52769999999999995</v>
      </c>
      <c r="N6859" s="4">
        <v>0.48</v>
      </c>
      <c r="O6859" s="4">
        <v>0.40039999999999998</v>
      </c>
      <c r="P6859" s="4">
        <v>0.50390000000000001</v>
      </c>
    </row>
    <row r="6860" spans="1:16" x14ac:dyDescent="0.25">
      <c r="A6860" t="s">
        <v>6183</v>
      </c>
      <c r="B6860" s="2">
        <v>0</v>
      </c>
      <c r="E6860" s="4" t="e">
        <v>#N/A</v>
      </c>
      <c r="F6860" s="4">
        <v>0.18</v>
      </c>
      <c r="K6860" s="4">
        <v>0.17</v>
      </c>
      <c r="L6860" s="4">
        <v>0.32090000000000002</v>
      </c>
      <c r="M6860" s="4">
        <v>0.52769999999999995</v>
      </c>
      <c r="N6860" s="4">
        <v>0.48</v>
      </c>
      <c r="O6860" s="4">
        <v>0.40039999999999998</v>
      </c>
      <c r="P6860" s="4">
        <v>0.50390000000000001</v>
      </c>
    </row>
    <row r="6861" spans="1:16" x14ac:dyDescent="0.25">
      <c r="A6861" t="s">
        <v>6184</v>
      </c>
      <c r="B6861" s="2">
        <v>0</v>
      </c>
      <c r="E6861" s="4" t="e">
        <v>#N/A</v>
      </c>
      <c r="F6861" s="4">
        <v>0.18</v>
      </c>
      <c r="K6861" s="4">
        <v>0.17</v>
      </c>
      <c r="L6861" s="4">
        <v>0.32090000000000002</v>
      </c>
      <c r="M6861" s="4">
        <v>0.52769999999999995</v>
      </c>
      <c r="N6861" s="4">
        <v>0.48</v>
      </c>
      <c r="O6861" s="4">
        <v>0.40039999999999998</v>
      </c>
      <c r="P6861" s="4">
        <v>0.50390000000000001</v>
      </c>
    </row>
    <row r="6862" spans="1:16" x14ac:dyDescent="0.25">
      <c r="A6862" t="s">
        <v>6185</v>
      </c>
      <c r="B6862" s="2">
        <v>0</v>
      </c>
      <c r="E6862" s="4" t="e">
        <v>#N/A</v>
      </c>
      <c r="F6862" s="4">
        <v>0.18</v>
      </c>
      <c r="K6862" s="4">
        <v>0.17</v>
      </c>
      <c r="L6862" s="4">
        <v>0.32090000000000002</v>
      </c>
      <c r="M6862" s="4">
        <v>0.52769999999999995</v>
      </c>
      <c r="N6862" s="4">
        <v>0.48</v>
      </c>
      <c r="O6862" s="4">
        <v>0.40039999999999998</v>
      </c>
      <c r="P6862" s="4">
        <v>0.50390000000000001</v>
      </c>
    </row>
    <row r="6863" spans="1:16" x14ac:dyDescent="0.25">
      <c r="A6863" t="s">
        <v>6186</v>
      </c>
      <c r="B6863" s="2">
        <v>0</v>
      </c>
      <c r="E6863" s="4" t="e">
        <v>#N/A</v>
      </c>
      <c r="F6863" s="4">
        <v>0.18</v>
      </c>
      <c r="K6863" s="4">
        <v>0.17</v>
      </c>
      <c r="L6863" s="4">
        <v>0.32090000000000002</v>
      </c>
      <c r="M6863" s="4">
        <v>0.52769999999999995</v>
      </c>
      <c r="N6863" s="4">
        <v>0.48</v>
      </c>
      <c r="O6863" s="4">
        <v>0.40039999999999998</v>
      </c>
      <c r="P6863" s="4">
        <v>0.50390000000000001</v>
      </c>
    </row>
    <row r="6864" spans="1:16" x14ac:dyDescent="0.25">
      <c r="A6864" t="s">
        <v>6187</v>
      </c>
      <c r="B6864" s="2">
        <v>0</v>
      </c>
      <c r="E6864" s="4" t="e">
        <v>#N/A</v>
      </c>
      <c r="F6864" s="4">
        <v>0.18</v>
      </c>
      <c r="K6864" s="4">
        <v>0.17</v>
      </c>
      <c r="L6864" s="4">
        <v>0.32090000000000002</v>
      </c>
      <c r="M6864" s="4">
        <v>0.52769999999999995</v>
      </c>
      <c r="N6864" s="4">
        <v>0.48</v>
      </c>
      <c r="O6864" s="4">
        <v>0.40039999999999998</v>
      </c>
      <c r="P6864" s="4">
        <v>0.50390000000000001</v>
      </c>
    </row>
    <row r="6865" spans="1:16" x14ac:dyDescent="0.25">
      <c r="A6865" t="s">
        <v>6188</v>
      </c>
      <c r="B6865" s="2">
        <v>0</v>
      </c>
      <c r="E6865" s="4" t="e">
        <v>#N/A</v>
      </c>
      <c r="F6865" s="4">
        <v>0.18</v>
      </c>
      <c r="K6865" s="4">
        <v>0.17</v>
      </c>
      <c r="L6865" s="4">
        <v>0.32090000000000002</v>
      </c>
      <c r="M6865" s="4">
        <v>0.52769999999999995</v>
      </c>
      <c r="N6865" s="4">
        <v>0.48</v>
      </c>
      <c r="O6865" s="4">
        <v>0.40039999999999998</v>
      </c>
      <c r="P6865" s="4">
        <v>0.50390000000000001</v>
      </c>
    </row>
    <row r="6866" spans="1:16" x14ac:dyDescent="0.25">
      <c r="A6866" t="s">
        <v>6189</v>
      </c>
      <c r="B6866" s="2">
        <v>0</v>
      </c>
      <c r="E6866" s="4" t="e">
        <v>#N/A</v>
      </c>
      <c r="F6866" s="4">
        <v>0.18</v>
      </c>
      <c r="K6866" s="4">
        <v>0.17</v>
      </c>
      <c r="L6866" s="4">
        <v>0.32090000000000002</v>
      </c>
      <c r="M6866" s="4">
        <v>0.52769999999999995</v>
      </c>
      <c r="N6866" s="4">
        <v>0.48</v>
      </c>
      <c r="O6866" s="4">
        <v>0.40039999999999998</v>
      </c>
      <c r="P6866" s="4">
        <v>0.50390000000000001</v>
      </c>
    </row>
    <row r="6867" spans="1:16" x14ac:dyDescent="0.25">
      <c r="A6867" t="s">
        <v>6190</v>
      </c>
      <c r="B6867" s="2">
        <v>0</v>
      </c>
      <c r="E6867" s="4" t="e">
        <v>#N/A</v>
      </c>
      <c r="F6867" s="4">
        <v>0.18</v>
      </c>
      <c r="K6867" s="4">
        <v>0.17</v>
      </c>
      <c r="L6867" s="4">
        <v>0.32090000000000002</v>
      </c>
      <c r="M6867" s="4">
        <v>0.52769999999999995</v>
      </c>
      <c r="N6867" s="4">
        <v>0.48</v>
      </c>
      <c r="O6867" s="4">
        <v>0.40039999999999998</v>
      </c>
      <c r="P6867" s="4">
        <v>0.50390000000000001</v>
      </c>
    </row>
    <row r="6868" spans="1:16" x14ac:dyDescent="0.25">
      <c r="A6868" t="s">
        <v>6191</v>
      </c>
      <c r="B6868" s="2">
        <v>0</v>
      </c>
      <c r="E6868" s="4" t="e">
        <v>#N/A</v>
      </c>
      <c r="F6868" s="4">
        <v>0.18</v>
      </c>
      <c r="K6868" s="4">
        <v>0.17</v>
      </c>
      <c r="L6868" s="4">
        <v>0.32090000000000002</v>
      </c>
      <c r="M6868" s="4">
        <v>0.52769999999999995</v>
      </c>
      <c r="N6868" s="4">
        <v>0.48</v>
      </c>
      <c r="O6868" s="4">
        <v>0.40039999999999998</v>
      </c>
      <c r="P6868" s="4">
        <v>0.50390000000000001</v>
      </c>
    </row>
    <row r="6869" spans="1:16" x14ac:dyDescent="0.25">
      <c r="A6869" t="s">
        <v>6192</v>
      </c>
      <c r="B6869" s="2">
        <v>0</v>
      </c>
      <c r="E6869" s="4" t="e">
        <v>#N/A</v>
      </c>
      <c r="F6869" s="4">
        <v>0.18</v>
      </c>
      <c r="K6869" s="4">
        <v>0.17</v>
      </c>
      <c r="L6869" s="4">
        <v>0.32090000000000002</v>
      </c>
      <c r="M6869" s="4">
        <v>0.52769999999999995</v>
      </c>
      <c r="N6869" s="4">
        <v>0.48</v>
      </c>
      <c r="O6869" s="4">
        <v>0.40039999999999998</v>
      </c>
      <c r="P6869" s="4">
        <v>0.50390000000000001</v>
      </c>
    </row>
    <row r="6870" spans="1:16" x14ac:dyDescent="0.25">
      <c r="A6870" t="s">
        <v>6193</v>
      </c>
      <c r="B6870" s="2">
        <v>0</v>
      </c>
      <c r="E6870" s="4" t="e">
        <v>#N/A</v>
      </c>
      <c r="F6870" s="4">
        <v>0.18</v>
      </c>
      <c r="K6870" s="4">
        <v>0.17</v>
      </c>
      <c r="L6870" s="4">
        <v>0.32090000000000002</v>
      </c>
      <c r="M6870" s="4">
        <v>0.52769999999999995</v>
      </c>
      <c r="N6870" s="4">
        <v>0.48</v>
      </c>
      <c r="O6870" s="4">
        <v>0.40039999999999998</v>
      </c>
      <c r="P6870" s="4">
        <v>0.50390000000000001</v>
      </c>
    </row>
    <row r="6871" spans="1:16" x14ac:dyDescent="0.25">
      <c r="A6871" t="s">
        <v>6194</v>
      </c>
      <c r="B6871" s="2">
        <v>0</v>
      </c>
      <c r="E6871" s="4" t="e">
        <v>#N/A</v>
      </c>
      <c r="F6871" s="4">
        <v>0.18</v>
      </c>
      <c r="K6871" s="4">
        <v>0.17</v>
      </c>
      <c r="L6871" s="4">
        <v>0.32090000000000002</v>
      </c>
      <c r="M6871" s="4">
        <v>0.52769999999999995</v>
      </c>
      <c r="N6871" s="4">
        <v>0.48</v>
      </c>
      <c r="O6871" s="4">
        <v>0.40039999999999998</v>
      </c>
      <c r="P6871" s="4">
        <v>0.50390000000000001</v>
      </c>
    </row>
    <row r="6872" spans="1:16" x14ac:dyDescent="0.25">
      <c r="A6872" t="s">
        <v>6195</v>
      </c>
      <c r="B6872" s="2">
        <v>0</v>
      </c>
      <c r="E6872" s="4" t="e">
        <v>#N/A</v>
      </c>
      <c r="F6872" s="4">
        <v>0.18</v>
      </c>
      <c r="K6872" s="4">
        <v>0.17</v>
      </c>
      <c r="L6872" s="4">
        <v>0.32090000000000002</v>
      </c>
      <c r="M6872" s="4">
        <v>0.52769999999999995</v>
      </c>
      <c r="N6872" s="4">
        <v>0.48</v>
      </c>
      <c r="O6872" s="4">
        <v>0.40039999999999998</v>
      </c>
      <c r="P6872" s="4">
        <v>0.50390000000000001</v>
      </c>
    </row>
    <row r="6873" spans="1:16" x14ac:dyDescent="0.25">
      <c r="A6873" t="s">
        <v>6196</v>
      </c>
      <c r="B6873" s="2">
        <v>0</v>
      </c>
      <c r="E6873" s="4" t="e">
        <v>#N/A</v>
      </c>
      <c r="F6873" s="4">
        <v>0.18</v>
      </c>
      <c r="K6873" s="4">
        <v>0.17</v>
      </c>
      <c r="L6873" s="4">
        <v>0.32090000000000002</v>
      </c>
      <c r="M6873" s="4">
        <v>0.52769999999999995</v>
      </c>
      <c r="N6873" s="4">
        <v>0.48</v>
      </c>
      <c r="O6873" s="4">
        <v>0.40039999999999998</v>
      </c>
      <c r="P6873" s="4">
        <v>0.50390000000000001</v>
      </c>
    </row>
    <row r="6874" spans="1:16" x14ac:dyDescent="0.25">
      <c r="A6874" t="s">
        <v>6197</v>
      </c>
      <c r="B6874" s="2">
        <v>0</v>
      </c>
      <c r="E6874" s="4" t="e">
        <v>#N/A</v>
      </c>
      <c r="F6874" s="4">
        <v>0.18</v>
      </c>
      <c r="K6874" s="4">
        <v>0.17</v>
      </c>
      <c r="L6874" s="4">
        <v>0.32090000000000002</v>
      </c>
      <c r="M6874" s="4">
        <v>0.52769999999999995</v>
      </c>
      <c r="N6874" s="4">
        <v>0.48</v>
      </c>
      <c r="O6874" s="4">
        <v>0.40039999999999998</v>
      </c>
      <c r="P6874" s="4">
        <v>0.50390000000000001</v>
      </c>
    </row>
    <row r="6875" spans="1:16" x14ac:dyDescent="0.25">
      <c r="A6875" t="s">
        <v>6198</v>
      </c>
      <c r="B6875" s="2">
        <v>0</v>
      </c>
      <c r="E6875" s="4" t="e">
        <v>#N/A</v>
      </c>
      <c r="F6875" s="4">
        <v>0.18</v>
      </c>
      <c r="K6875" s="4">
        <v>0.17</v>
      </c>
      <c r="L6875" s="4">
        <v>0.32090000000000002</v>
      </c>
      <c r="M6875" s="4">
        <v>0.52769999999999995</v>
      </c>
      <c r="N6875" s="4">
        <v>0.48</v>
      </c>
      <c r="O6875" s="4">
        <v>0.40039999999999998</v>
      </c>
      <c r="P6875" s="4">
        <v>0.50390000000000001</v>
      </c>
    </row>
    <row r="6876" spans="1:16" x14ac:dyDescent="0.25">
      <c r="A6876" t="s">
        <v>6199</v>
      </c>
      <c r="B6876" s="2">
        <v>0</v>
      </c>
      <c r="E6876" s="4" t="e">
        <v>#N/A</v>
      </c>
      <c r="F6876" s="4">
        <v>0.18</v>
      </c>
      <c r="K6876" s="4">
        <v>0.17</v>
      </c>
      <c r="L6876" s="4">
        <v>0.32090000000000002</v>
      </c>
      <c r="M6876" s="4">
        <v>0.52769999999999995</v>
      </c>
      <c r="N6876" s="4">
        <v>0.48</v>
      </c>
      <c r="O6876" s="4">
        <v>0.40039999999999998</v>
      </c>
      <c r="P6876" s="4">
        <v>0.50390000000000001</v>
      </c>
    </row>
    <row r="6877" spans="1:16" x14ac:dyDescent="0.25">
      <c r="A6877" t="s">
        <v>6200</v>
      </c>
      <c r="B6877" s="2">
        <v>0</v>
      </c>
      <c r="E6877" s="4" t="e">
        <v>#N/A</v>
      </c>
      <c r="F6877" s="4">
        <v>0.18</v>
      </c>
      <c r="K6877" s="4">
        <v>0.17</v>
      </c>
      <c r="L6877" s="4">
        <v>0.32090000000000002</v>
      </c>
      <c r="M6877" s="4">
        <v>0.52769999999999995</v>
      </c>
      <c r="N6877" s="4">
        <v>0.48</v>
      </c>
      <c r="O6877" s="4">
        <v>0.40039999999999998</v>
      </c>
      <c r="P6877" s="4">
        <v>0.50390000000000001</v>
      </c>
    </row>
    <row r="6878" spans="1:16" x14ac:dyDescent="0.25">
      <c r="A6878" t="s">
        <v>6201</v>
      </c>
      <c r="B6878" s="2">
        <v>0</v>
      </c>
      <c r="E6878" s="4" t="e">
        <v>#N/A</v>
      </c>
      <c r="F6878" s="4">
        <v>0.18</v>
      </c>
      <c r="K6878" s="4">
        <v>0.17</v>
      </c>
      <c r="L6878" s="4">
        <v>0.32090000000000002</v>
      </c>
      <c r="M6878" s="4">
        <v>0.52769999999999995</v>
      </c>
      <c r="N6878" s="4">
        <v>0.48</v>
      </c>
      <c r="O6878" s="4">
        <v>0.40039999999999998</v>
      </c>
      <c r="P6878" s="4">
        <v>0.50390000000000001</v>
      </c>
    </row>
    <row r="6879" spans="1:16" x14ac:dyDescent="0.25">
      <c r="A6879" t="s">
        <v>6202</v>
      </c>
      <c r="B6879" s="2">
        <v>0</v>
      </c>
      <c r="E6879" s="4" t="e">
        <v>#N/A</v>
      </c>
      <c r="F6879" s="4">
        <v>0.18</v>
      </c>
      <c r="K6879" s="4">
        <v>0.17</v>
      </c>
      <c r="L6879" s="4">
        <v>0.32090000000000002</v>
      </c>
      <c r="M6879" s="4">
        <v>0.52769999999999995</v>
      </c>
      <c r="N6879" s="4">
        <v>0.48</v>
      </c>
      <c r="O6879" s="4">
        <v>0.40039999999999998</v>
      </c>
      <c r="P6879" s="4">
        <v>0.50390000000000001</v>
      </c>
    </row>
    <row r="6880" spans="1:16" x14ac:dyDescent="0.25">
      <c r="A6880" t="s">
        <v>6203</v>
      </c>
      <c r="B6880" s="2">
        <v>0</v>
      </c>
      <c r="E6880" s="4" t="e">
        <v>#N/A</v>
      </c>
      <c r="F6880" s="4">
        <v>0.18</v>
      </c>
      <c r="K6880" s="4">
        <v>0.17</v>
      </c>
      <c r="L6880" s="4">
        <v>0.32090000000000002</v>
      </c>
      <c r="M6880" s="4">
        <v>0.52769999999999995</v>
      </c>
      <c r="N6880" s="4">
        <v>0.48</v>
      </c>
      <c r="O6880" s="4">
        <v>0.40039999999999998</v>
      </c>
      <c r="P6880" s="4">
        <v>0.50390000000000001</v>
      </c>
    </row>
    <row r="6881" spans="1:16" x14ac:dyDescent="0.25">
      <c r="A6881" t="s">
        <v>6204</v>
      </c>
      <c r="B6881" s="2">
        <v>0</v>
      </c>
      <c r="E6881" s="4" t="e">
        <v>#N/A</v>
      </c>
      <c r="F6881" s="4">
        <v>0.18</v>
      </c>
      <c r="K6881" s="4">
        <v>0.17</v>
      </c>
      <c r="L6881" s="4">
        <v>0.32090000000000002</v>
      </c>
      <c r="M6881" s="4">
        <v>0.52769999999999995</v>
      </c>
      <c r="N6881" s="4">
        <v>0.48</v>
      </c>
      <c r="O6881" s="4">
        <v>0.40039999999999998</v>
      </c>
      <c r="P6881" s="4">
        <v>0.50390000000000001</v>
      </c>
    </row>
    <row r="6882" spans="1:16" x14ac:dyDescent="0.25">
      <c r="A6882" t="s">
        <v>6205</v>
      </c>
      <c r="B6882" s="2">
        <v>0</v>
      </c>
      <c r="E6882" s="4" t="e">
        <v>#N/A</v>
      </c>
      <c r="F6882" s="4">
        <v>0.18</v>
      </c>
      <c r="K6882" s="4">
        <v>0.17</v>
      </c>
      <c r="L6882" s="4">
        <v>0.32090000000000002</v>
      </c>
      <c r="M6882" s="4">
        <v>0.52769999999999995</v>
      </c>
      <c r="N6882" s="4">
        <v>0.48</v>
      </c>
      <c r="O6882" s="4">
        <v>0.40039999999999998</v>
      </c>
      <c r="P6882" s="4">
        <v>0.50390000000000001</v>
      </c>
    </row>
    <row r="6883" spans="1:16" x14ac:dyDescent="0.25">
      <c r="A6883" t="s">
        <v>6206</v>
      </c>
      <c r="B6883" s="2">
        <v>0</v>
      </c>
      <c r="E6883" s="4" t="e">
        <v>#N/A</v>
      </c>
      <c r="F6883" s="4">
        <v>0.18</v>
      </c>
      <c r="K6883" s="4">
        <v>0.17</v>
      </c>
      <c r="L6883" s="4">
        <v>0.32090000000000002</v>
      </c>
      <c r="M6883" s="4">
        <v>0.52769999999999995</v>
      </c>
      <c r="N6883" s="4">
        <v>0.48</v>
      </c>
      <c r="O6883" s="4">
        <v>0.40039999999999998</v>
      </c>
      <c r="P6883" s="4">
        <v>0.50390000000000001</v>
      </c>
    </row>
    <row r="6884" spans="1:16" x14ac:dyDescent="0.25">
      <c r="A6884" t="s">
        <v>6207</v>
      </c>
      <c r="B6884" s="2">
        <v>0</v>
      </c>
      <c r="E6884" s="4" t="e">
        <v>#N/A</v>
      </c>
      <c r="F6884" s="4">
        <v>0.18</v>
      </c>
      <c r="K6884" s="4">
        <v>0.17</v>
      </c>
      <c r="L6884" s="4">
        <v>0.32090000000000002</v>
      </c>
      <c r="M6884" s="4">
        <v>0.52769999999999995</v>
      </c>
      <c r="N6884" s="4">
        <v>0.48</v>
      </c>
      <c r="O6884" s="4">
        <v>0.40039999999999998</v>
      </c>
      <c r="P6884" s="4">
        <v>0.50390000000000001</v>
      </c>
    </row>
    <row r="6885" spans="1:16" x14ac:dyDescent="0.25">
      <c r="A6885" t="s">
        <v>6208</v>
      </c>
      <c r="B6885" s="2">
        <v>0</v>
      </c>
      <c r="E6885" s="4" t="e">
        <v>#N/A</v>
      </c>
      <c r="F6885" s="4">
        <v>0.18</v>
      </c>
      <c r="K6885" s="4">
        <v>0.17</v>
      </c>
      <c r="L6885" s="4">
        <v>0.32090000000000002</v>
      </c>
      <c r="M6885" s="4">
        <v>0.52769999999999995</v>
      </c>
      <c r="N6885" s="4">
        <v>0.48</v>
      </c>
      <c r="O6885" s="4">
        <v>0.40039999999999998</v>
      </c>
      <c r="P6885" s="4">
        <v>0.50390000000000001</v>
      </c>
    </row>
    <row r="6886" spans="1:16" x14ac:dyDescent="0.25">
      <c r="A6886" t="s">
        <v>6209</v>
      </c>
      <c r="B6886" s="2">
        <v>0</v>
      </c>
      <c r="E6886" s="4" t="e">
        <v>#N/A</v>
      </c>
      <c r="F6886" s="4">
        <v>0.18</v>
      </c>
      <c r="K6886" s="4">
        <v>0.17</v>
      </c>
      <c r="L6886" s="4">
        <v>0.32090000000000002</v>
      </c>
      <c r="M6886" s="4">
        <v>0.52769999999999995</v>
      </c>
      <c r="N6886" s="4">
        <v>0.48</v>
      </c>
      <c r="O6886" s="4">
        <v>0.40039999999999998</v>
      </c>
      <c r="P6886" s="4">
        <v>0.50390000000000001</v>
      </c>
    </row>
    <row r="6887" spans="1:16" x14ac:dyDescent="0.25">
      <c r="A6887" t="s">
        <v>6210</v>
      </c>
      <c r="B6887" s="2">
        <v>0</v>
      </c>
      <c r="E6887" s="4" t="e">
        <v>#N/A</v>
      </c>
      <c r="F6887" s="4">
        <v>0.18</v>
      </c>
      <c r="K6887" s="4">
        <v>0.17</v>
      </c>
      <c r="L6887" s="4">
        <v>0.32090000000000002</v>
      </c>
      <c r="M6887" s="4">
        <v>0.52769999999999995</v>
      </c>
      <c r="N6887" s="4">
        <v>0.48</v>
      </c>
      <c r="O6887" s="4">
        <v>0.40039999999999998</v>
      </c>
      <c r="P6887" s="4">
        <v>0.50390000000000001</v>
      </c>
    </row>
    <row r="6888" spans="1:16" x14ac:dyDescent="0.25">
      <c r="A6888" t="s">
        <v>6211</v>
      </c>
      <c r="B6888" s="2">
        <v>0</v>
      </c>
      <c r="E6888" s="4" t="e">
        <v>#N/A</v>
      </c>
      <c r="F6888" s="4">
        <v>0.18</v>
      </c>
      <c r="K6888" s="4">
        <v>0.17</v>
      </c>
      <c r="L6888" s="4">
        <v>0.32090000000000002</v>
      </c>
      <c r="M6888" s="4">
        <v>0.52769999999999995</v>
      </c>
      <c r="N6888" s="4">
        <v>0.48</v>
      </c>
      <c r="O6888" s="4">
        <v>0.40039999999999998</v>
      </c>
      <c r="P6888" s="4">
        <v>0.50390000000000001</v>
      </c>
    </row>
    <row r="6889" spans="1:16" x14ac:dyDescent="0.25">
      <c r="A6889" t="s">
        <v>6212</v>
      </c>
      <c r="B6889" s="2">
        <v>0</v>
      </c>
      <c r="E6889" s="4" t="e">
        <v>#N/A</v>
      </c>
      <c r="F6889" s="4">
        <v>0.18</v>
      </c>
      <c r="K6889" s="4">
        <v>0.17</v>
      </c>
      <c r="L6889" s="4">
        <v>0.32090000000000002</v>
      </c>
      <c r="M6889" s="4">
        <v>0.52769999999999995</v>
      </c>
      <c r="N6889" s="4">
        <v>0.48</v>
      </c>
      <c r="O6889" s="4">
        <v>0.40039999999999998</v>
      </c>
      <c r="P6889" s="4">
        <v>0.50390000000000001</v>
      </c>
    </row>
    <row r="6890" spans="1:16" x14ac:dyDescent="0.25">
      <c r="A6890" t="s">
        <v>6213</v>
      </c>
      <c r="B6890" s="2">
        <v>0</v>
      </c>
      <c r="E6890" s="4" t="e">
        <v>#N/A</v>
      </c>
      <c r="F6890" s="4">
        <v>0.18</v>
      </c>
      <c r="K6890" s="4">
        <v>0.17</v>
      </c>
      <c r="L6890" s="4">
        <v>0.32090000000000002</v>
      </c>
      <c r="M6890" s="4">
        <v>0.52769999999999995</v>
      </c>
      <c r="N6890" s="4">
        <v>0.48</v>
      </c>
      <c r="O6890" s="4">
        <v>0.40039999999999998</v>
      </c>
      <c r="P6890" s="4">
        <v>0.50390000000000001</v>
      </c>
    </row>
    <row r="6891" spans="1:16" x14ac:dyDescent="0.25">
      <c r="A6891" t="s">
        <v>6214</v>
      </c>
      <c r="B6891" s="2">
        <v>0</v>
      </c>
      <c r="E6891" s="4" t="e">
        <v>#N/A</v>
      </c>
      <c r="F6891" s="4">
        <v>0.18</v>
      </c>
      <c r="K6891" s="4">
        <v>0.17</v>
      </c>
      <c r="L6891" s="4">
        <v>0.32090000000000002</v>
      </c>
      <c r="M6891" s="4">
        <v>0.52769999999999995</v>
      </c>
      <c r="N6891" s="4">
        <v>0.48</v>
      </c>
      <c r="O6891" s="4">
        <v>0.40039999999999998</v>
      </c>
      <c r="P6891" s="4">
        <v>0.50390000000000001</v>
      </c>
    </row>
    <row r="6892" spans="1:16" x14ac:dyDescent="0.25">
      <c r="A6892" t="s">
        <v>6215</v>
      </c>
      <c r="B6892" s="2">
        <v>0</v>
      </c>
      <c r="E6892" s="4" t="e">
        <v>#N/A</v>
      </c>
      <c r="F6892" s="4">
        <v>0.18</v>
      </c>
      <c r="K6892" s="4">
        <v>0.17</v>
      </c>
      <c r="L6892" s="4">
        <v>0.32090000000000002</v>
      </c>
      <c r="M6892" s="4">
        <v>0.52769999999999995</v>
      </c>
      <c r="N6892" s="4">
        <v>0.48</v>
      </c>
      <c r="O6892" s="4">
        <v>0.40039999999999998</v>
      </c>
      <c r="P6892" s="4">
        <v>0.50390000000000001</v>
      </c>
    </row>
    <row r="6893" spans="1:16" x14ac:dyDescent="0.25">
      <c r="A6893" t="s">
        <v>6216</v>
      </c>
      <c r="B6893" s="2">
        <v>0</v>
      </c>
      <c r="E6893" s="4" t="e">
        <v>#N/A</v>
      </c>
      <c r="F6893" s="4">
        <v>0.18</v>
      </c>
      <c r="K6893" s="4">
        <v>0.17</v>
      </c>
      <c r="L6893" s="4">
        <v>0.32090000000000002</v>
      </c>
      <c r="M6893" s="4">
        <v>0.52769999999999995</v>
      </c>
      <c r="N6893" s="4">
        <v>0.48</v>
      </c>
      <c r="O6893" s="4">
        <v>0.40039999999999998</v>
      </c>
      <c r="P6893" s="4">
        <v>0.50390000000000001</v>
      </c>
    </row>
    <row r="6894" spans="1:16" x14ac:dyDescent="0.25">
      <c r="A6894" t="s">
        <v>6217</v>
      </c>
      <c r="B6894" s="2">
        <v>0</v>
      </c>
      <c r="E6894" s="4" t="e">
        <v>#N/A</v>
      </c>
      <c r="F6894" s="4">
        <v>0.18</v>
      </c>
      <c r="K6894" s="4">
        <v>0.17</v>
      </c>
      <c r="L6894" s="4">
        <v>0.32090000000000002</v>
      </c>
      <c r="M6894" s="4">
        <v>0.52769999999999995</v>
      </c>
      <c r="N6894" s="4">
        <v>0.48</v>
      </c>
      <c r="O6894" s="4">
        <v>0.40039999999999998</v>
      </c>
      <c r="P6894" s="4">
        <v>0.50390000000000001</v>
      </c>
    </row>
    <row r="6895" spans="1:16" x14ac:dyDescent="0.25">
      <c r="A6895" t="s">
        <v>6218</v>
      </c>
      <c r="B6895" s="2">
        <v>0</v>
      </c>
      <c r="E6895" s="4" t="e">
        <v>#N/A</v>
      </c>
      <c r="F6895" s="4">
        <v>0.18</v>
      </c>
      <c r="K6895" s="4">
        <v>0.17</v>
      </c>
      <c r="L6895" s="4">
        <v>0.32090000000000002</v>
      </c>
      <c r="M6895" s="4">
        <v>0.52769999999999995</v>
      </c>
      <c r="N6895" s="4">
        <v>0.48</v>
      </c>
      <c r="O6895" s="4">
        <v>0.40039999999999998</v>
      </c>
      <c r="P6895" s="4">
        <v>0.50390000000000001</v>
      </c>
    </row>
    <row r="6896" spans="1:16" x14ac:dyDescent="0.25">
      <c r="A6896" t="s">
        <v>6219</v>
      </c>
      <c r="B6896" s="2">
        <v>0</v>
      </c>
      <c r="E6896" s="4" t="e">
        <v>#N/A</v>
      </c>
      <c r="F6896" s="4">
        <v>0.18</v>
      </c>
      <c r="K6896" s="4">
        <v>0.17</v>
      </c>
      <c r="L6896" s="4">
        <v>0.32090000000000002</v>
      </c>
      <c r="M6896" s="4">
        <v>0.52769999999999995</v>
      </c>
      <c r="N6896" s="4">
        <v>0.48</v>
      </c>
      <c r="O6896" s="4">
        <v>0.40039999999999998</v>
      </c>
      <c r="P6896" s="4">
        <v>0.50390000000000001</v>
      </c>
    </row>
    <row r="6897" spans="1:16" x14ac:dyDescent="0.25">
      <c r="A6897" t="s">
        <v>6220</v>
      </c>
      <c r="B6897" s="2">
        <v>0</v>
      </c>
      <c r="E6897" s="4" t="e">
        <v>#N/A</v>
      </c>
      <c r="F6897" s="4">
        <v>0.18</v>
      </c>
      <c r="K6897" s="4">
        <v>0.17</v>
      </c>
      <c r="L6897" s="4">
        <v>0.32090000000000002</v>
      </c>
      <c r="M6897" s="4">
        <v>0.52769999999999995</v>
      </c>
      <c r="N6897" s="4">
        <v>0.48</v>
      </c>
      <c r="O6897" s="4">
        <v>0.40039999999999998</v>
      </c>
      <c r="P6897" s="4">
        <v>0.50390000000000001</v>
      </c>
    </row>
    <row r="6898" spans="1:16" x14ac:dyDescent="0.25">
      <c r="A6898" t="s">
        <v>6221</v>
      </c>
      <c r="B6898" s="2">
        <v>0</v>
      </c>
      <c r="E6898" s="4" t="e">
        <v>#N/A</v>
      </c>
      <c r="F6898" s="4">
        <v>0.18</v>
      </c>
      <c r="K6898" s="4">
        <v>0.17</v>
      </c>
      <c r="L6898" s="4">
        <v>0.32090000000000002</v>
      </c>
      <c r="M6898" s="4">
        <v>0.52769999999999995</v>
      </c>
      <c r="N6898" s="4">
        <v>0.48</v>
      </c>
      <c r="O6898" s="4">
        <v>0.40039999999999998</v>
      </c>
      <c r="P6898" s="4">
        <v>0.50390000000000001</v>
      </c>
    </row>
    <row r="6899" spans="1:16" x14ac:dyDescent="0.25">
      <c r="A6899" t="s">
        <v>6222</v>
      </c>
      <c r="B6899" s="2">
        <v>0</v>
      </c>
      <c r="E6899" s="4" t="e">
        <v>#N/A</v>
      </c>
      <c r="F6899" s="4">
        <v>0.18</v>
      </c>
      <c r="K6899" s="4">
        <v>0.17</v>
      </c>
      <c r="L6899" s="4">
        <v>0.32090000000000002</v>
      </c>
      <c r="M6899" s="4">
        <v>0.52769999999999995</v>
      </c>
      <c r="N6899" s="4">
        <v>0.48</v>
      </c>
      <c r="O6899" s="4">
        <v>0.40039999999999998</v>
      </c>
      <c r="P6899" s="4">
        <v>0.50390000000000001</v>
      </c>
    </row>
    <row r="6900" spans="1:16" x14ac:dyDescent="0.25">
      <c r="A6900" t="s">
        <v>6223</v>
      </c>
      <c r="B6900" s="2">
        <v>0</v>
      </c>
      <c r="E6900" s="4" t="e">
        <v>#N/A</v>
      </c>
      <c r="F6900" s="4">
        <v>0.18</v>
      </c>
      <c r="K6900" s="4">
        <v>0.17</v>
      </c>
      <c r="L6900" s="4">
        <v>0.32090000000000002</v>
      </c>
      <c r="M6900" s="4">
        <v>0.52769999999999995</v>
      </c>
      <c r="N6900" s="4">
        <v>0.48</v>
      </c>
      <c r="O6900" s="4">
        <v>0.40039999999999998</v>
      </c>
      <c r="P6900" s="4">
        <v>0.50390000000000001</v>
      </c>
    </row>
    <row r="6901" spans="1:16" x14ac:dyDescent="0.25">
      <c r="A6901" t="s">
        <v>6224</v>
      </c>
      <c r="B6901" s="2">
        <v>0</v>
      </c>
      <c r="E6901" s="4" t="e">
        <v>#N/A</v>
      </c>
      <c r="F6901" s="4">
        <v>0.18</v>
      </c>
      <c r="K6901" s="4">
        <v>0.17</v>
      </c>
      <c r="L6901" s="4">
        <v>0.32090000000000002</v>
      </c>
      <c r="M6901" s="4">
        <v>0.52769999999999995</v>
      </c>
      <c r="N6901" s="4">
        <v>0.48</v>
      </c>
      <c r="O6901" s="4">
        <v>0.40039999999999998</v>
      </c>
      <c r="P6901" s="4">
        <v>0.50390000000000001</v>
      </c>
    </row>
    <row r="6902" spans="1:16" x14ac:dyDescent="0.25">
      <c r="A6902" t="s">
        <v>6225</v>
      </c>
      <c r="B6902" s="2">
        <v>0</v>
      </c>
      <c r="E6902" s="4" t="e">
        <v>#N/A</v>
      </c>
      <c r="F6902" s="4">
        <v>0.18</v>
      </c>
      <c r="K6902" s="4">
        <v>0.17</v>
      </c>
      <c r="L6902" s="4">
        <v>0.32090000000000002</v>
      </c>
      <c r="M6902" s="4">
        <v>0.52769999999999995</v>
      </c>
      <c r="N6902" s="4">
        <v>0.48</v>
      </c>
      <c r="O6902" s="4">
        <v>0.40039999999999998</v>
      </c>
      <c r="P6902" s="4">
        <v>0.50390000000000001</v>
      </c>
    </row>
    <row r="6903" spans="1:16" x14ac:dyDescent="0.25">
      <c r="A6903" t="s">
        <v>6226</v>
      </c>
      <c r="B6903" s="2">
        <v>0</v>
      </c>
      <c r="E6903" s="4" t="e">
        <v>#N/A</v>
      </c>
      <c r="F6903" s="4">
        <v>0.18</v>
      </c>
      <c r="K6903" s="4">
        <v>0.17</v>
      </c>
      <c r="L6903" s="4">
        <v>0.32090000000000002</v>
      </c>
      <c r="M6903" s="4">
        <v>0.52769999999999995</v>
      </c>
      <c r="N6903" s="4">
        <v>0.48</v>
      </c>
      <c r="O6903" s="4">
        <v>0.40039999999999998</v>
      </c>
      <c r="P6903" s="4">
        <v>0.50390000000000001</v>
      </c>
    </row>
    <row r="6904" spans="1:16" x14ac:dyDescent="0.25">
      <c r="A6904" t="s">
        <v>6227</v>
      </c>
      <c r="B6904" s="2">
        <v>0</v>
      </c>
      <c r="E6904" s="4" t="e">
        <v>#N/A</v>
      </c>
      <c r="F6904" s="4">
        <v>0.18</v>
      </c>
      <c r="K6904" s="4">
        <v>0.17</v>
      </c>
      <c r="L6904" s="4">
        <v>0.32090000000000002</v>
      </c>
      <c r="M6904" s="4">
        <v>0.52769999999999995</v>
      </c>
      <c r="N6904" s="4">
        <v>0.48</v>
      </c>
      <c r="O6904" s="4">
        <v>0.40039999999999998</v>
      </c>
      <c r="P6904" s="4">
        <v>0.50390000000000001</v>
      </c>
    </row>
    <row r="6905" spans="1:16" x14ac:dyDescent="0.25">
      <c r="A6905" t="s">
        <v>6228</v>
      </c>
      <c r="B6905" s="2">
        <v>0</v>
      </c>
      <c r="E6905" s="4" t="e">
        <v>#N/A</v>
      </c>
      <c r="F6905" s="4">
        <v>0.18</v>
      </c>
      <c r="K6905" s="4">
        <v>0.17</v>
      </c>
      <c r="L6905" s="4">
        <v>0.32090000000000002</v>
      </c>
      <c r="M6905" s="4">
        <v>0.52769999999999995</v>
      </c>
      <c r="N6905" s="4">
        <v>0.48</v>
      </c>
      <c r="O6905" s="4">
        <v>0.40039999999999998</v>
      </c>
      <c r="P6905" s="4">
        <v>0.50390000000000001</v>
      </c>
    </row>
    <row r="6906" spans="1:16" x14ac:dyDescent="0.25">
      <c r="A6906" t="s">
        <v>6229</v>
      </c>
      <c r="B6906" s="2">
        <v>0</v>
      </c>
      <c r="E6906" s="4" t="e">
        <v>#N/A</v>
      </c>
      <c r="F6906" s="4">
        <v>0.18</v>
      </c>
      <c r="K6906" s="4">
        <v>0.17</v>
      </c>
      <c r="L6906" s="4">
        <v>0.32090000000000002</v>
      </c>
      <c r="M6906" s="4">
        <v>0.52769999999999995</v>
      </c>
      <c r="N6906" s="4">
        <v>0.48</v>
      </c>
      <c r="O6906" s="4">
        <v>0.40039999999999998</v>
      </c>
      <c r="P6906" s="4">
        <v>0.50390000000000001</v>
      </c>
    </row>
    <row r="6907" spans="1:16" x14ac:dyDescent="0.25">
      <c r="A6907" t="s">
        <v>6230</v>
      </c>
      <c r="B6907" s="2">
        <v>0</v>
      </c>
      <c r="E6907" s="4" t="e">
        <v>#N/A</v>
      </c>
      <c r="F6907" s="4">
        <v>0.18</v>
      </c>
      <c r="K6907" s="4">
        <v>0.17</v>
      </c>
      <c r="L6907" s="4">
        <v>0.32090000000000002</v>
      </c>
      <c r="M6907" s="4">
        <v>0.52769999999999995</v>
      </c>
      <c r="N6907" s="4">
        <v>0.48</v>
      </c>
      <c r="O6907" s="4">
        <v>0.40039999999999998</v>
      </c>
      <c r="P6907" s="4">
        <v>0.50390000000000001</v>
      </c>
    </row>
    <row r="6908" spans="1:16" x14ac:dyDescent="0.25">
      <c r="A6908" t="s">
        <v>6231</v>
      </c>
      <c r="B6908" s="2">
        <v>0</v>
      </c>
      <c r="E6908" s="4" t="e">
        <v>#N/A</v>
      </c>
      <c r="F6908" s="4">
        <v>0.18</v>
      </c>
      <c r="K6908" s="4">
        <v>0.17</v>
      </c>
      <c r="L6908" s="4">
        <v>0.32090000000000002</v>
      </c>
      <c r="M6908" s="4">
        <v>0.52769999999999995</v>
      </c>
      <c r="N6908" s="4">
        <v>0.48</v>
      </c>
      <c r="O6908" s="4">
        <v>0.40039999999999998</v>
      </c>
      <c r="P6908" s="4">
        <v>0.50390000000000001</v>
      </c>
    </row>
    <row r="6909" spans="1:16" x14ac:dyDescent="0.25">
      <c r="A6909" t="s">
        <v>6232</v>
      </c>
      <c r="B6909" s="2">
        <v>0</v>
      </c>
      <c r="E6909" s="4" t="e">
        <v>#N/A</v>
      </c>
      <c r="F6909" s="4">
        <v>0.18</v>
      </c>
      <c r="K6909" s="4">
        <v>0.17</v>
      </c>
      <c r="L6909" s="4">
        <v>0.32090000000000002</v>
      </c>
      <c r="M6909" s="4">
        <v>0.52769999999999995</v>
      </c>
      <c r="N6909" s="4">
        <v>0.48</v>
      </c>
      <c r="O6909" s="4">
        <v>0.40039999999999998</v>
      </c>
      <c r="P6909" s="4">
        <v>0.50390000000000001</v>
      </c>
    </row>
    <row r="6910" spans="1:16" x14ac:dyDescent="0.25">
      <c r="A6910" t="s">
        <v>6233</v>
      </c>
      <c r="B6910" s="2">
        <v>0</v>
      </c>
      <c r="E6910" s="4" t="e">
        <v>#N/A</v>
      </c>
      <c r="F6910" s="4">
        <v>0.18</v>
      </c>
      <c r="K6910" s="4">
        <v>0.17</v>
      </c>
      <c r="L6910" s="4">
        <v>0.32090000000000002</v>
      </c>
      <c r="M6910" s="4">
        <v>0.52769999999999995</v>
      </c>
      <c r="N6910" s="4">
        <v>0.48</v>
      </c>
      <c r="O6910" s="4">
        <v>0.40039999999999998</v>
      </c>
      <c r="P6910" s="4">
        <v>0.50390000000000001</v>
      </c>
    </row>
    <row r="6911" spans="1:16" x14ac:dyDescent="0.25">
      <c r="A6911" t="s">
        <v>6234</v>
      </c>
      <c r="B6911" s="2">
        <v>0</v>
      </c>
      <c r="E6911" s="4" t="e">
        <v>#N/A</v>
      </c>
      <c r="F6911" s="4">
        <v>0.18</v>
      </c>
      <c r="K6911" s="4">
        <v>0.17</v>
      </c>
      <c r="L6911" s="4">
        <v>0.32090000000000002</v>
      </c>
      <c r="M6911" s="4">
        <v>0.52769999999999995</v>
      </c>
      <c r="N6911" s="4">
        <v>0.48</v>
      </c>
      <c r="O6911" s="4">
        <v>0.40039999999999998</v>
      </c>
      <c r="P6911" s="4">
        <v>0.50390000000000001</v>
      </c>
    </row>
    <row r="6912" spans="1:16" x14ac:dyDescent="0.25">
      <c r="A6912" t="s">
        <v>6235</v>
      </c>
      <c r="B6912" s="2">
        <v>0</v>
      </c>
      <c r="E6912" s="4" t="e">
        <v>#N/A</v>
      </c>
      <c r="F6912" s="4">
        <v>0.18</v>
      </c>
      <c r="K6912" s="4">
        <v>0.17</v>
      </c>
      <c r="L6912" s="4">
        <v>0.32090000000000002</v>
      </c>
      <c r="M6912" s="4">
        <v>0.52769999999999995</v>
      </c>
      <c r="N6912" s="4">
        <v>0.48</v>
      </c>
      <c r="O6912" s="4">
        <v>0.40039999999999998</v>
      </c>
      <c r="P6912" s="4">
        <v>0.50390000000000001</v>
      </c>
    </row>
    <row r="6913" spans="1:16" x14ac:dyDescent="0.25">
      <c r="A6913" t="s">
        <v>6236</v>
      </c>
      <c r="B6913" s="2">
        <v>0</v>
      </c>
      <c r="E6913" s="4" t="e">
        <v>#N/A</v>
      </c>
      <c r="F6913" s="4">
        <v>0.18</v>
      </c>
      <c r="K6913" s="4">
        <v>0.17</v>
      </c>
      <c r="L6913" s="4">
        <v>0.32090000000000002</v>
      </c>
      <c r="M6913" s="4">
        <v>0.52769999999999995</v>
      </c>
      <c r="N6913" s="4">
        <v>0.48</v>
      </c>
      <c r="O6913" s="4">
        <v>0.40039999999999998</v>
      </c>
      <c r="P6913" s="4">
        <v>0.50390000000000001</v>
      </c>
    </row>
    <row r="6914" spans="1:16" x14ac:dyDescent="0.25">
      <c r="A6914" t="s">
        <v>6237</v>
      </c>
      <c r="B6914" s="2">
        <v>0</v>
      </c>
      <c r="E6914" s="4" t="e">
        <v>#N/A</v>
      </c>
      <c r="F6914" s="4">
        <v>0.18</v>
      </c>
      <c r="K6914" s="4">
        <v>0.17</v>
      </c>
      <c r="L6914" s="4">
        <v>0.32090000000000002</v>
      </c>
      <c r="M6914" s="4">
        <v>0.52769999999999995</v>
      </c>
      <c r="N6914" s="4">
        <v>0.48</v>
      </c>
      <c r="O6914" s="4">
        <v>0.40039999999999998</v>
      </c>
      <c r="P6914" s="4">
        <v>0.50390000000000001</v>
      </c>
    </row>
    <row r="6915" spans="1:16" x14ac:dyDescent="0.25">
      <c r="A6915" t="s">
        <v>6238</v>
      </c>
      <c r="B6915" s="2">
        <v>0</v>
      </c>
      <c r="E6915" s="4" t="e">
        <v>#N/A</v>
      </c>
      <c r="F6915" s="4">
        <v>0.18</v>
      </c>
      <c r="K6915" s="4">
        <v>0.17</v>
      </c>
      <c r="L6915" s="4">
        <v>0.32090000000000002</v>
      </c>
      <c r="M6915" s="4">
        <v>0.52769999999999995</v>
      </c>
      <c r="N6915" s="4">
        <v>0.48</v>
      </c>
      <c r="O6915" s="4">
        <v>0.40039999999999998</v>
      </c>
      <c r="P6915" s="4">
        <v>0.50390000000000001</v>
      </c>
    </row>
    <row r="6916" spans="1:16" x14ac:dyDescent="0.25">
      <c r="A6916" t="s">
        <v>6239</v>
      </c>
      <c r="B6916" s="2">
        <v>0</v>
      </c>
      <c r="E6916" s="4" t="e">
        <v>#N/A</v>
      </c>
      <c r="F6916" s="4">
        <v>0.18</v>
      </c>
      <c r="K6916" s="4">
        <v>0.17</v>
      </c>
      <c r="L6916" s="4">
        <v>0.32090000000000002</v>
      </c>
      <c r="M6916" s="4">
        <v>0.52769999999999995</v>
      </c>
      <c r="N6916" s="4">
        <v>0.48</v>
      </c>
      <c r="O6916" s="4">
        <v>0.40039999999999998</v>
      </c>
      <c r="P6916" s="4">
        <v>0.50390000000000001</v>
      </c>
    </row>
    <row r="6917" spans="1:16" x14ac:dyDescent="0.25">
      <c r="A6917" t="s">
        <v>6240</v>
      </c>
      <c r="B6917" s="2">
        <v>0</v>
      </c>
      <c r="E6917" s="4" t="e">
        <v>#N/A</v>
      </c>
      <c r="F6917" s="4">
        <v>0.18</v>
      </c>
      <c r="K6917" s="4">
        <v>0.17</v>
      </c>
      <c r="L6917" s="4">
        <v>0.32090000000000002</v>
      </c>
      <c r="M6917" s="4">
        <v>0.52769999999999995</v>
      </c>
      <c r="N6917" s="4">
        <v>0.48</v>
      </c>
      <c r="O6917" s="4">
        <v>0.40039999999999998</v>
      </c>
      <c r="P6917" s="4">
        <v>0.50390000000000001</v>
      </c>
    </row>
    <row r="6918" spans="1:16" x14ac:dyDescent="0.25">
      <c r="A6918" t="s">
        <v>6241</v>
      </c>
      <c r="B6918" s="2">
        <v>0</v>
      </c>
      <c r="E6918" s="4" t="e">
        <v>#N/A</v>
      </c>
      <c r="F6918" s="4">
        <v>0.18</v>
      </c>
      <c r="K6918" s="4">
        <v>0.17</v>
      </c>
      <c r="L6918" s="4">
        <v>0.32090000000000002</v>
      </c>
      <c r="M6918" s="4">
        <v>0.52769999999999995</v>
      </c>
      <c r="N6918" s="4">
        <v>0.48</v>
      </c>
      <c r="O6918" s="4">
        <v>0.40039999999999998</v>
      </c>
      <c r="P6918" s="4">
        <v>0.50390000000000001</v>
      </c>
    </row>
    <row r="6919" spans="1:16" x14ac:dyDescent="0.25">
      <c r="A6919" t="s">
        <v>6242</v>
      </c>
      <c r="B6919" s="2">
        <v>0</v>
      </c>
      <c r="E6919" s="4" t="e">
        <v>#N/A</v>
      </c>
      <c r="F6919" s="4">
        <v>0.18</v>
      </c>
      <c r="K6919" s="4">
        <v>0.17</v>
      </c>
      <c r="L6919" s="4">
        <v>0.32090000000000002</v>
      </c>
      <c r="M6919" s="4">
        <v>0.52769999999999995</v>
      </c>
      <c r="N6919" s="4">
        <v>0.48</v>
      </c>
      <c r="O6919" s="4">
        <v>0.40039999999999998</v>
      </c>
      <c r="P6919" s="4">
        <v>0.50390000000000001</v>
      </c>
    </row>
    <row r="6920" spans="1:16" x14ac:dyDescent="0.25">
      <c r="A6920" t="s">
        <v>6243</v>
      </c>
      <c r="B6920" s="2">
        <v>0</v>
      </c>
      <c r="E6920" s="4" t="e">
        <v>#N/A</v>
      </c>
      <c r="F6920" s="4">
        <v>0.18</v>
      </c>
      <c r="K6920" s="4">
        <v>0.17</v>
      </c>
      <c r="L6920" s="4">
        <v>0.32090000000000002</v>
      </c>
      <c r="M6920" s="4">
        <v>0.52769999999999995</v>
      </c>
      <c r="N6920" s="4">
        <v>0.48</v>
      </c>
      <c r="O6920" s="4">
        <v>0.40039999999999998</v>
      </c>
      <c r="P6920" s="4">
        <v>0.50390000000000001</v>
      </c>
    </row>
    <row r="6921" spans="1:16" x14ac:dyDescent="0.25">
      <c r="A6921" t="s">
        <v>6244</v>
      </c>
      <c r="B6921" s="2">
        <v>0</v>
      </c>
      <c r="E6921" s="4" t="e">
        <v>#N/A</v>
      </c>
      <c r="F6921" s="4">
        <v>0.18</v>
      </c>
      <c r="K6921" s="4">
        <v>0.17</v>
      </c>
      <c r="L6921" s="4">
        <v>0.32090000000000002</v>
      </c>
      <c r="M6921" s="4">
        <v>0.52769999999999995</v>
      </c>
      <c r="N6921" s="4">
        <v>0.48</v>
      </c>
      <c r="O6921" s="4">
        <v>0.40039999999999998</v>
      </c>
      <c r="P6921" s="4">
        <v>0.50390000000000001</v>
      </c>
    </row>
    <row r="6922" spans="1:16" x14ac:dyDescent="0.25">
      <c r="A6922" t="s">
        <v>6245</v>
      </c>
      <c r="B6922" s="2">
        <v>0</v>
      </c>
      <c r="E6922" s="4" t="e">
        <v>#N/A</v>
      </c>
      <c r="F6922" s="4">
        <v>0.18</v>
      </c>
      <c r="K6922" s="4">
        <v>0.17</v>
      </c>
      <c r="L6922" s="4">
        <v>0.32090000000000002</v>
      </c>
      <c r="M6922" s="4">
        <v>0.52769999999999995</v>
      </c>
      <c r="N6922" s="4">
        <v>0.48</v>
      </c>
      <c r="O6922" s="4">
        <v>0.40039999999999998</v>
      </c>
      <c r="P6922" s="4">
        <v>0.50390000000000001</v>
      </c>
    </row>
    <row r="6923" spans="1:16" x14ac:dyDescent="0.25">
      <c r="A6923" t="s">
        <v>6246</v>
      </c>
      <c r="B6923" s="2">
        <v>0</v>
      </c>
      <c r="E6923" s="4" t="e">
        <v>#N/A</v>
      </c>
      <c r="F6923" s="4">
        <v>0.18</v>
      </c>
      <c r="K6923" s="4">
        <v>0.17</v>
      </c>
      <c r="L6923" s="4">
        <v>0.32090000000000002</v>
      </c>
      <c r="M6923" s="4">
        <v>0.52769999999999995</v>
      </c>
      <c r="N6923" s="4">
        <v>0.48</v>
      </c>
      <c r="O6923" s="4">
        <v>0.40039999999999998</v>
      </c>
      <c r="P6923" s="4">
        <v>0.50390000000000001</v>
      </c>
    </row>
    <row r="6924" spans="1:16" x14ac:dyDescent="0.25">
      <c r="A6924" t="s">
        <v>6247</v>
      </c>
      <c r="B6924" s="2">
        <v>0</v>
      </c>
      <c r="E6924" s="4" t="e">
        <v>#N/A</v>
      </c>
      <c r="F6924" s="4">
        <v>0.18</v>
      </c>
      <c r="K6924" s="4">
        <v>0.17</v>
      </c>
      <c r="L6924" s="4">
        <v>0.32090000000000002</v>
      </c>
      <c r="M6924" s="4">
        <v>0.52769999999999995</v>
      </c>
      <c r="N6924" s="4">
        <v>0.48</v>
      </c>
      <c r="O6924" s="4">
        <v>0.40039999999999998</v>
      </c>
      <c r="P6924" s="4">
        <v>0.50390000000000001</v>
      </c>
    </row>
    <row r="6925" spans="1:16" x14ac:dyDescent="0.25">
      <c r="A6925" t="s">
        <v>6248</v>
      </c>
      <c r="B6925" s="2">
        <v>0</v>
      </c>
      <c r="E6925" s="4" t="e">
        <v>#N/A</v>
      </c>
      <c r="F6925" s="4">
        <v>0.18</v>
      </c>
      <c r="K6925" s="4">
        <v>0.17</v>
      </c>
      <c r="L6925" s="4">
        <v>0.32090000000000002</v>
      </c>
      <c r="M6925" s="4">
        <v>0.52769999999999995</v>
      </c>
      <c r="N6925" s="4">
        <v>0.48</v>
      </c>
      <c r="O6925" s="4">
        <v>0.40039999999999998</v>
      </c>
      <c r="P6925" s="4">
        <v>0.50390000000000001</v>
      </c>
    </row>
    <row r="6926" spans="1:16" x14ac:dyDescent="0.25">
      <c r="A6926" t="s">
        <v>6249</v>
      </c>
      <c r="B6926" s="2">
        <v>0</v>
      </c>
      <c r="E6926" s="4" t="e">
        <v>#N/A</v>
      </c>
      <c r="F6926" s="4">
        <v>0.18</v>
      </c>
      <c r="K6926" s="4">
        <v>0.17</v>
      </c>
      <c r="L6926" s="4">
        <v>0.32090000000000002</v>
      </c>
      <c r="M6926" s="4">
        <v>0.52769999999999995</v>
      </c>
      <c r="N6926" s="4">
        <v>0.48</v>
      </c>
      <c r="O6926" s="4">
        <v>0.40039999999999998</v>
      </c>
      <c r="P6926" s="4">
        <v>0.50390000000000001</v>
      </c>
    </row>
    <row r="6927" spans="1:16" x14ac:dyDescent="0.25">
      <c r="A6927" t="s">
        <v>6250</v>
      </c>
      <c r="B6927" s="2">
        <v>0</v>
      </c>
      <c r="E6927" s="4" t="e">
        <v>#N/A</v>
      </c>
      <c r="F6927" s="4">
        <v>0.18</v>
      </c>
      <c r="K6927" s="4">
        <v>0.17</v>
      </c>
      <c r="L6927" s="4">
        <v>0.32090000000000002</v>
      </c>
      <c r="M6927" s="4">
        <v>0.52769999999999995</v>
      </c>
      <c r="N6927" s="4">
        <v>0.48</v>
      </c>
      <c r="O6927" s="4">
        <v>0.40039999999999998</v>
      </c>
      <c r="P6927" s="4">
        <v>0.50390000000000001</v>
      </c>
    </row>
    <row r="6928" spans="1:16" x14ac:dyDescent="0.25">
      <c r="A6928" t="s">
        <v>6251</v>
      </c>
      <c r="B6928" s="2">
        <v>0</v>
      </c>
      <c r="E6928" s="4" t="e">
        <v>#N/A</v>
      </c>
      <c r="F6928" s="4">
        <v>0.18</v>
      </c>
      <c r="K6928" s="4">
        <v>0.17</v>
      </c>
      <c r="L6928" s="4">
        <v>0.32090000000000002</v>
      </c>
      <c r="M6928" s="4">
        <v>0.52769999999999995</v>
      </c>
      <c r="N6928" s="4">
        <v>0.48</v>
      </c>
      <c r="O6928" s="4">
        <v>0.40039999999999998</v>
      </c>
      <c r="P6928" s="4">
        <v>0.50390000000000001</v>
      </c>
    </row>
    <row r="6929" spans="1:16" x14ac:dyDescent="0.25">
      <c r="A6929" t="s">
        <v>6252</v>
      </c>
      <c r="B6929" s="2">
        <v>0</v>
      </c>
      <c r="E6929" s="4" t="e">
        <v>#N/A</v>
      </c>
      <c r="F6929" s="4">
        <v>0.18</v>
      </c>
      <c r="K6929" s="4">
        <v>0.17</v>
      </c>
      <c r="L6929" s="4">
        <v>0.32090000000000002</v>
      </c>
      <c r="M6929" s="4">
        <v>0.52769999999999995</v>
      </c>
      <c r="N6929" s="4">
        <v>0.48</v>
      </c>
      <c r="O6929" s="4">
        <v>0.40039999999999998</v>
      </c>
      <c r="P6929" s="4">
        <v>0.50390000000000001</v>
      </c>
    </row>
    <row r="6930" spans="1:16" x14ac:dyDescent="0.25">
      <c r="A6930" t="s">
        <v>6253</v>
      </c>
      <c r="B6930" s="2">
        <v>0</v>
      </c>
      <c r="E6930" s="4" t="e">
        <v>#N/A</v>
      </c>
      <c r="F6930" s="4">
        <v>0.18</v>
      </c>
      <c r="K6930" s="4">
        <v>0.17</v>
      </c>
      <c r="L6930" s="4">
        <v>0.32090000000000002</v>
      </c>
      <c r="M6930" s="4">
        <v>0.52769999999999995</v>
      </c>
      <c r="N6930" s="4">
        <v>0.48</v>
      </c>
      <c r="O6930" s="4">
        <v>0.40039999999999998</v>
      </c>
      <c r="P6930" s="4">
        <v>0.50390000000000001</v>
      </c>
    </row>
    <row r="6931" spans="1:16" x14ac:dyDescent="0.25">
      <c r="A6931" t="s">
        <v>6254</v>
      </c>
      <c r="B6931" s="2">
        <v>0</v>
      </c>
      <c r="E6931" s="4" t="e">
        <v>#N/A</v>
      </c>
      <c r="F6931" s="4">
        <v>0.18</v>
      </c>
      <c r="K6931" s="4">
        <v>0.17</v>
      </c>
      <c r="L6931" s="4">
        <v>0.32090000000000002</v>
      </c>
      <c r="M6931" s="4">
        <v>0.52769999999999995</v>
      </c>
      <c r="N6931" s="4">
        <v>0.48</v>
      </c>
      <c r="O6931" s="4">
        <v>0.40039999999999998</v>
      </c>
      <c r="P6931" s="4">
        <v>0.50390000000000001</v>
      </c>
    </row>
    <row r="6932" spans="1:16" x14ac:dyDescent="0.25">
      <c r="A6932" t="s">
        <v>6255</v>
      </c>
      <c r="B6932" s="2">
        <v>0</v>
      </c>
      <c r="E6932" s="4" t="e">
        <v>#N/A</v>
      </c>
      <c r="F6932" s="4">
        <v>0.18</v>
      </c>
      <c r="K6932" s="4">
        <v>0.17</v>
      </c>
      <c r="L6932" s="4">
        <v>0.32090000000000002</v>
      </c>
      <c r="M6932" s="4">
        <v>0.52769999999999995</v>
      </c>
      <c r="N6932" s="4">
        <v>0.48</v>
      </c>
      <c r="O6932" s="4">
        <v>0.40039999999999998</v>
      </c>
      <c r="P6932" s="4">
        <v>0.50390000000000001</v>
      </c>
    </row>
    <row r="6933" spans="1:16" x14ac:dyDescent="0.25">
      <c r="A6933" t="s">
        <v>6256</v>
      </c>
      <c r="B6933" s="2">
        <v>0</v>
      </c>
      <c r="E6933" s="4" t="e">
        <v>#N/A</v>
      </c>
      <c r="F6933" s="4">
        <v>0.18</v>
      </c>
      <c r="K6933" s="4">
        <v>0.17</v>
      </c>
      <c r="L6933" s="4">
        <v>0.32090000000000002</v>
      </c>
      <c r="M6933" s="4">
        <v>0.52769999999999995</v>
      </c>
      <c r="N6933" s="4">
        <v>0.48</v>
      </c>
      <c r="O6933" s="4">
        <v>0.40039999999999998</v>
      </c>
      <c r="P6933" s="4">
        <v>0.50390000000000001</v>
      </c>
    </row>
    <row r="6934" spans="1:16" x14ac:dyDescent="0.25">
      <c r="A6934" t="s">
        <v>6257</v>
      </c>
      <c r="B6934" s="2">
        <v>0</v>
      </c>
      <c r="E6934" s="4" t="e">
        <v>#N/A</v>
      </c>
      <c r="F6934" s="4">
        <v>0.18</v>
      </c>
      <c r="K6934" s="4">
        <v>0.17</v>
      </c>
      <c r="L6934" s="4">
        <v>0.32090000000000002</v>
      </c>
      <c r="M6934" s="4">
        <v>0.52769999999999995</v>
      </c>
      <c r="N6934" s="4">
        <v>0.48</v>
      </c>
      <c r="O6934" s="4">
        <v>0.40039999999999998</v>
      </c>
      <c r="P6934" s="4">
        <v>0.50390000000000001</v>
      </c>
    </row>
    <row r="6935" spans="1:16" x14ac:dyDescent="0.25">
      <c r="A6935" t="s">
        <v>6258</v>
      </c>
      <c r="B6935" s="2">
        <v>0</v>
      </c>
      <c r="E6935" s="4" t="e">
        <v>#N/A</v>
      </c>
      <c r="F6935" s="4">
        <v>0.18</v>
      </c>
      <c r="K6935" s="4">
        <v>0.17</v>
      </c>
      <c r="L6935" s="4">
        <v>0.32090000000000002</v>
      </c>
      <c r="M6935" s="4">
        <v>0.52769999999999995</v>
      </c>
      <c r="N6935" s="4">
        <v>0.48</v>
      </c>
      <c r="O6935" s="4">
        <v>0.40039999999999998</v>
      </c>
      <c r="P6935" s="4">
        <v>0.50390000000000001</v>
      </c>
    </row>
    <row r="6936" spans="1:16" x14ac:dyDescent="0.25">
      <c r="A6936" t="s">
        <v>6259</v>
      </c>
      <c r="B6936" s="2">
        <v>0</v>
      </c>
      <c r="E6936" s="4" t="e">
        <v>#N/A</v>
      </c>
      <c r="F6936" s="4">
        <v>0.18</v>
      </c>
      <c r="K6936" s="4">
        <v>0.17</v>
      </c>
      <c r="L6936" s="4">
        <v>0.32090000000000002</v>
      </c>
      <c r="M6936" s="4">
        <v>0.52769999999999995</v>
      </c>
      <c r="N6936" s="4">
        <v>0.48</v>
      </c>
      <c r="O6936" s="4">
        <v>0.40039999999999998</v>
      </c>
      <c r="P6936" s="4">
        <v>0.50390000000000001</v>
      </c>
    </row>
    <row r="6937" spans="1:16" x14ac:dyDescent="0.25">
      <c r="A6937" t="s">
        <v>6260</v>
      </c>
      <c r="B6937" s="2">
        <v>0</v>
      </c>
      <c r="E6937" s="4" t="e">
        <v>#N/A</v>
      </c>
      <c r="F6937" s="4">
        <v>0.18</v>
      </c>
      <c r="K6937" s="4">
        <v>0.17</v>
      </c>
      <c r="L6937" s="4">
        <v>0.32090000000000002</v>
      </c>
      <c r="M6937" s="4">
        <v>0.52769999999999995</v>
      </c>
      <c r="N6937" s="4">
        <v>0.48</v>
      </c>
      <c r="O6937" s="4">
        <v>0.40039999999999998</v>
      </c>
      <c r="P6937" s="4">
        <v>0.50390000000000001</v>
      </c>
    </row>
    <row r="6938" spans="1:16" x14ac:dyDescent="0.25">
      <c r="A6938" t="s">
        <v>6261</v>
      </c>
      <c r="B6938" s="2">
        <v>0</v>
      </c>
      <c r="E6938" s="4" t="e">
        <v>#N/A</v>
      </c>
      <c r="F6938" s="4">
        <v>0.18</v>
      </c>
      <c r="K6938" s="4">
        <v>0.17</v>
      </c>
      <c r="L6938" s="4">
        <v>0.32090000000000002</v>
      </c>
      <c r="M6938" s="4">
        <v>0.52769999999999995</v>
      </c>
      <c r="N6938" s="4">
        <v>0.48</v>
      </c>
      <c r="O6938" s="4">
        <v>0.40039999999999998</v>
      </c>
      <c r="P6938" s="4">
        <v>0.50390000000000001</v>
      </c>
    </row>
    <row r="6939" spans="1:16" x14ac:dyDescent="0.25">
      <c r="A6939" t="s">
        <v>6262</v>
      </c>
      <c r="B6939" s="2">
        <v>0</v>
      </c>
      <c r="E6939" s="4" t="e">
        <v>#N/A</v>
      </c>
      <c r="F6939" s="4">
        <v>0.18</v>
      </c>
      <c r="K6939" s="4">
        <v>0.17</v>
      </c>
      <c r="L6939" s="4">
        <v>0.32090000000000002</v>
      </c>
      <c r="M6939" s="4">
        <v>0.52769999999999995</v>
      </c>
      <c r="N6939" s="4">
        <v>0.48</v>
      </c>
      <c r="O6939" s="4">
        <v>0.40039999999999998</v>
      </c>
      <c r="P6939" s="4">
        <v>0.50390000000000001</v>
      </c>
    </row>
    <row r="6940" spans="1:16" x14ac:dyDescent="0.25">
      <c r="A6940" t="s">
        <v>6263</v>
      </c>
      <c r="B6940" s="2">
        <v>0</v>
      </c>
      <c r="E6940" s="4" t="e">
        <v>#N/A</v>
      </c>
      <c r="F6940" s="4">
        <v>0.18</v>
      </c>
      <c r="K6940" s="4">
        <v>0.17</v>
      </c>
      <c r="L6940" s="4">
        <v>0.32090000000000002</v>
      </c>
      <c r="M6940" s="4">
        <v>0.52769999999999995</v>
      </c>
      <c r="N6940" s="4">
        <v>0.48</v>
      </c>
      <c r="O6940" s="4">
        <v>0.40039999999999998</v>
      </c>
      <c r="P6940" s="4">
        <v>0.50390000000000001</v>
      </c>
    </row>
    <row r="6941" spans="1:16" x14ac:dyDescent="0.25">
      <c r="A6941" t="s">
        <v>6264</v>
      </c>
      <c r="B6941" s="2">
        <v>0</v>
      </c>
      <c r="E6941" s="4" t="e">
        <v>#N/A</v>
      </c>
      <c r="F6941" s="4">
        <v>0.18</v>
      </c>
      <c r="K6941" s="4">
        <v>0.17</v>
      </c>
      <c r="L6941" s="4">
        <v>0.32090000000000002</v>
      </c>
      <c r="M6941" s="4">
        <v>0.52769999999999995</v>
      </c>
      <c r="N6941" s="4">
        <v>0.48</v>
      </c>
      <c r="O6941" s="4">
        <v>0.40039999999999998</v>
      </c>
      <c r="P6941" s="4">
        <v>0.50390000000000001</v>
      </c>
    </row>
    <row r="6942" spans="1:16" x14ac:dyDescent="0.25">
      <c r="A6942" t="s">
        <v>6265</v>
      </c>
      <c r="B6942" s="2">
        <v>0</v>
      </c>
      <c r="E6942" s="4" t="e">
        <v>#N/A</v>
      </c>
      <c r="F6942" s="4">
        <v>0.18</v>
      </c>
      <c r="K6942" s="4">
        <v>0.17</v>
      </c>
      <c r="L6942" s="4">
        <v>0.32090000000000002</v>
      </c>
      <c r="M6942" s="4">
        <v>0.52769999999999995</v>
      </c>
      <c r="N6942" s="4">
        <v>0.48</v>
      </c>
      <c r="O6942" s="4">
        <v>0.40039999999999998</v>
      </c>
      <c r="P6942" s="4">
        <v>0.50390000000000001</v>
      </c>
    </row>
    <row r="6943" spans="1:16" x14ac:dyDescent="0.25">
      <c r="A6943" t="s">
        <v>6266</v>
      </c>
      <c r="B6943" s="2">
        <v>0</v>
      </c>
      <c r="E6943" s="4" t="e">
        <v>#N/A</v>
      </c>
      <c r="F6943" s="4">
        <v>0.18</v>
      </c>
      <c r="K6943" s="4">
        <v>0.17</v>
      </c>
      <c r="L6943" s="4">
        <v>0.32090000000000002</v>
      </c>
      <c r="M6943" s="4">
        <v>0.52769999999999995</v>
      </c>
      <c r="N6943" s="4">
        <v>0.48</v>
      </c>
      <c r="O6943" s="4">
        <v>0.40039999999999998</v>
      </c>
      <c r="P6943" s="4">
        <v>0.50390000000000001</v>
      </c>
    </row>
    <row r="6944" spans="1:16" x14ac:dyDescent="0.25">
      <c r="A6944" t="s">
        <v>6267</v>
      </c>
      <c r="B6944" s="2">
        <v>0</v>
      </c>
      <c r="E6944" s="4" t="e">
        <v>#N/A</v>
      </c>
      <c r="F6944" s="4">
        <v>0.18</v>
      </c>
      <c r="K6944" s="4">
        <v>0.17</v>
      </c>
      <c r="L6944" s="4">
        <v>0.32090000000000002</v>
      </c>
      <c r="M6944" s="4">
        <v>0.52769999999999995</v>
      </c>
      <c r="N6944" s="4">
        <v>0.48</v>
      </c>
      <c r="O6944" s="4">
        <v>0.40039999999999998</v>
      </c>
      <c r="P6944" s="4">
        <v>0.50390000000000001</v>
      </c>
    </row>
    <row r="6945" spans="1:16" x14ac:dyDescent="0.25">
      <c r="A6945" t="s">
        <v>6268</v>
      </c>
      <c r="B6945" s="2">
        <v>0</v>
      </c>
      <c r="E6945" s="4" t="e">
        <v>#N/A</v>
      </c>
      <c r="F6945" s="4">
        <v>0.18</v>
      </c>
      <c r="K6945" s="4">
        <v>0.17</v>
      </c>
      <c r="L6945" s="4">
        <v>0.32090000000000002</v>
      </c>
      <c r="M6945" s="4">
        <v>0.52769999999999995</v>
      </c>
      <c r="N6945" s="4">
        <v>0.48</v>
      </c>
      <c r="O6945" s="4">
        <v>0.40039999999999998</v>
      </c>
      <c r="P6945" s="4">
        <v>0.50390000000000001</v>
      </c>
    </row>
    <row r="6946" spans="1:16" x14ac:dyDescent="0.25">
      <c r="A6946" t="s">
        <v>6269</v>
      </c>
      <c r="B6946" s="2">
        <v>0</v>
      </c>
      <c r="E6946" s="4" t="e">
        <v>#N/A</v>
      </c>
      <c r="F6946" s="4">
        <v>0.18</v>
      </c>
      <c r="K6946" s="4">
        <v>0.17</v>
      </c>
      <c r="L6946" s="4">
        <v>0.32090000000000002</v>
      </c>
      <c r="M6946" s="4">
        <v>0.52769999999999995</v>
      </c>
      <c r="N6946" s="4">
        <v>0.48</v>
      </c>
      <c r="O6946" s="4">
        <v>0.40039999999999998</v>
      </c>
      <c r="P6946" s="4">
        <v>0.50390000000000001</v>
      </c>
    </row>
    <row r="6947" spans="1:16" x14ac:dyDescent="0.25">
      <c r="A6947" t="s">
        <v>6270</v>
      </c>
      <c r="B6947" s="2">
        <v>0</v>
      </c>
      <c r="E6947" s="4" t="e">
        <v>#N/A</v>
      </c>
      <c r="F6947" s="4">
        <v>0.18</v>
      </c>
      <c r="K6947" s="4">
        <v>0.17</v>
      </c>
      <c r="L6947" s="4">
        <v>0.32090000000000002</v>
      </c>
      <c r="M6947" s="4">
        <v>0.52769999999999995</v>
      </c>
      <c r="N6947" s="4">
        <v>0.48</v>
      </c>
      <c r="O6947" s="4">
        <v>0.40039999999999998</v>
      </c>
      <c r="P6947" s="4">
        <v>0.50390000000000001</v>
      </c>
    </row>
    <row r="6948" spans="1:16" x14ac:dyDescent="0.25">
      <c r="A6948" t="s">
        <v>6271</v>
      </c>
      <c r="B6948" s="2">
        <v>0</v>
      </c>
      <c r="E6948" s="4" t="e">
        <v>#N/A</v>
      </c>
      <c r="F6948" s="4">
        <v>0.18</v>
      </c>
      <c r="K6948" s="4">
        <v>0.17</v>
      </c>
      <c r="L6948" s="4">
        <v>0.32090000000000002</v>
      </c>
      <c r="M6948" s="4">
        <v>0.52769999999999995</v>
      </c>
      <c r="N6948" s="4">
        <v>0.48</v>
      </c>
      <c r="O6948" s="4">
        <v>0.40039999999999998</v>
      </c>
      <c r="P6948" s="4">
        <v>0.50390000000000001</v>
      </c>
    </row>
    <row r="6949" spans="1:16" x14ac:dyDescent="0.25">
      <c r="A6949" t="s">
        <v>6272</v>
      </c>
      <c r="B6949" s="2">
        <v>0</v>
      </c>
      <c r="E6949" s="4" t="e">
        <v>#N/A</v>
      </c>
      <c r="F6949" s="4">
        <v>0.18</v>
      </c>
      <c r="K6949" s="4">
        <v>0.17</v>
      </c>
      <c r="L6949" s="4">
        <v>0.32090000000000002</v>
      </c>
      <c r="M6949" s="4">
        <v>0.52769999999999995</v>
      </c>
      <c r="N6949" s="4">
        <v>0.48</v>
      </c>
      <c r="O6949" s="4">
        <v>0.40039999999999998</v>
      </c>
      <c r="P6949" s="4">
        <v>0.50390000000000001</v>
      </c>
    </row>
    <row r="6950" spans="1:16" x14ac:dyDescent="0.25">
      <c r="A6950" t="s">
        <v>6273</v>
      </c>
      <c r="B6950" s="2">
        <v>0</v>
      </c>
      <c r="E6950" s="4" t="e">
        <v>#N/A</v>
      </c>
      <c r="F6950" s="4">
        <v>0.18</v>
      </c>
      <c r="K6950" s="4">
        <v>0.17</v>
      </c>
      <c r="L6950" s="4">
        <v>0.32090000000000002</v>
      </c>
      <c r="M6950" s="4">
        <v>0.52769999999999995</v>
      </c>
      <c r="N6950" s="4">
        <v>0.48</v>
      </c>
      <c r="O6950" s="4">
        <v>0.40039999999999998</v>
      </c>
      <c r="P6950" s="4">
        <v>0.50390000000000001</v>
      </c>
    </row>
    <row r="6951" spans="1:16" x14ac:dyDescent="0.25">
      <c r="A6951" t="s">
        <v>6274</v>
      </c>
      <c r="B6951" s="2">
        <v>0</v>
      </c>
      <c r="E6951" s="4" t="e">
        <v>#N/A</v>
      </c>
      <c r="F6951" s="4">
        <v>0.18</v>
      </c>
      <c r="K6951" s="4">
        <v>0.17</v>
      </c>
      <c r="L6951" s="4">
        <v>0.32090000000000002</v>
      </c>
      <c r="M6951" s="4">
        <v>0.52769999999999995</v>
      </c>
      <c r="N6951" s="4">
        <v>0.48</v>
      </c>
      <c r="O6951" s="4">
        <v>0.40039999999999998</v>
      </c>
      <c r="P6951" s="4">
        <v>0.50390000000000001</v>
      </c>
    </row>
    <row r="6952" spans="1:16" x14ac:dyDescent="0.25">
      <c r="A6952" t="s">
        <v>6275</v>
      </c>
      <c r="B6952" s="2">
        <v>0</v>
      </c>
      <c r="E6952" s="4" t="e">
        <v>#N/A</v>
      </c>
      <c r="F6952" s="4">
        <v>0.18</v>
      </c>
      <c r="K6952" s="4">
        <v>0.17</v>
      </c>
      <c r="L6952" s="4">
        <v>0.32090000000000002</v>
      </c>
      <c r="M6952" s="4">
        <v>0.52769999999999995</v>
      </c>
      <c r="N6952" s="4">
        <v>0.48</v>
      </c>
      <c r="O6952" s="4">
        <v>0.40039999999999998</v>
      </c>
      <c r="P6952" s="4">
        <v>0.50390000000000001</v>
      </c>
    </row>
    <row r="6953" spans="1:16" x14ac:dyDescent="0.25">
      <c r="A6953" t="s">
        <v>6276</v>
      </c>
      <c r="B6953" s="2">
        <v>0</v>
      </c>
      <c r="E6953" s="4" t="e">
        <v>#N/A</v>
      </c>
      <c r="F6953" s="4">
        <v>0.18</v>
      </c>
      <c r="K6953" s="4">
        <v>0.17</v>
      </c>
      <c r="L6953" s="4">
        <v>0.32090000000000002</v>
      </c>
      <c r="M6953" s="4">
        <v>0.52769999999999995</v>
      </c>
      <c r="N6953" s="4">
        <v>0.48</v>
      </c>
      <c r="O6953" s="4">
        <v>0.40039999999999998</v>
      </c>
      <c r="P6953" s="4">
        <v>0.50390000000000001</v>
      </c>
    </row>
    <row r="6954" spans="1:16" x14ac:dyDescent="0.25">
      <c r="A6954" t="s">
        <v>6277</v>
      </c>
      <c r="B6954" s="2">
        <v>0</v>
      </c>
      <c r="E6954" s="4" t="e">
        <v>#N/A</v>
      </c>
      <c r="F6954" s="4">
        <v>0.18</v>
      </c>
      <c r="K6954" s="4">
        <v>0.17</v>
      </c>
      <c r="L6954" s="4">
        <v>0.32090000000000002</v>
      </c>
      <c r="M6954" s="4">
        <v>0.52769999999999995</v>
      </c>
      <c r="N6954" s="4">
        <v>0.48</v>
      </c>
      <c r="O6954" s="4">
        <v>0.40039999999999998</v>
      </c>
      <c r="P6954" s="4">
        <v>0.50390000000000001</v>
      </c>
    </row>
    <row r="6955" spans="1:16" x14ac:dyDescent="0.25">
      <c r="A6955" t="s">
        <v>6278</v>
      </c>
      <c r="B6955" s="2">
        <v>0</v>
      </c>
      <c r="E6955" s="4" t="e">
        <v>#N/A</v>
      </c>
      <c r="F6955" s="4">
        <v>0.18</v>
      </c>
      <c r="K6955" s="4">
        <v>0.17</v>
      </c>
      <c r="L6955" s="4">
        <v>0.32090000000000002</v>
      </c>
      <c r="M6955" s="4">
        <v>0.52769999999999995</v>
      </c>
      <c r="N6955" s="4">
        <v>0.48</v>
      </c>
      <c r="O6955" s="4">
        <v>0.40039999999999998</v>
      </c>
      <c r="P6955" s="4">
        <v>0.50390000000000001</v>
      </c>
    </row>
    <row r="6956" spans="1:16" x14ac:dyDescent="0.25">
      <c r="A6956" t="s">
        <v>6279</v>
      </c>
      <c r="B6956" s="2">
        <v>0</v>
      </c>
      <c r="E6956" s="4" t="e">
        <v>#N/A</v>
      </c>
      <c r="F6956" s="4">
        <v>0.18</v>
      </c>
      <c r="K6956" s="4">
        <v>0.17</v>
      </c>
      <c r="L6956" s="4">
        <v>0.32090000000000002</v>
      </c>
      <c r="M6956" s="4">
        <v>0.52769999999999995</v>
      </c>
      <c r="N6956" s="4">
        <v>0.48</v>
      </c>
      <c r="O6956" s="4">
        <v>0.40039999999999998</v>
      </c>
      <c r="P6956" s="4">
        <v>0.50390000000000001</v>
      </c>
    </row>
    <row r="6957" spans="1:16" x14ac:dyDescent="0.25">
      <c r="A6957" t="s">
        <v>6280</v>
      </c>
      <c r="B6957" s="2">
        <v>0</v>
      </c>
      <c r="E6957" s="4" t="e">
        <v>#N/A</v>
      </c>
      <c r="F6957" s="4">
        <v>0.18</v>
      </c>
      <c r="K6957" s="4">
        <v>0.17</v>
      </c>
      <c r="L6957" s="4">
        <v>0.32090000000000002</v>
      </c>
      <c r="M6957" s="4">
        <v>0.52769999999999995</v>
      </c>
      <c r="N6957" s="4">
        <v>0.48</v>
      </c>
      <c r="O6957" s="4">
        <v>0.40039999999999998</v>
      </c>
      <c r="P6957" s="4">
        <v>0.50390000000000001</v>
      </c>
    </row>
    <row r="6958" spans="1:16" x14ac:dyDescent="0.25">
      <c r="A6958" t="s">
        <v>6281</v>
      </c>
      <c r="B6958" s="2">
        <v>0</v>
      </c>
      <c r="E6958" s="4" t="e">
        <v>#N/A</v>
      </c>
      <c r="F6958" s="4">
        <v>0.18</v>
      </c>
      <c r="K6958" s="4">
        <v>0.17</v>
      </c>
      <c r="L6958" s="4">
        <v>0.32090000000000002</v>
      </c>
      <c r="M6958" s="4">
        <v>0.52769999999999995</v>
      </c>
      <c r="N6958" s="4">
        <v>0.48</v>
      </c>
      <c r="O6958" s="4">
        <v>0.40039999999999998</v>
      </c>
      <c r="P6958" s="4">
        <v>0.50390000000000001</v>
      </c>
    </row>
    <row r="6959" spans="1:16" x14ac:dyDescent="0.25">
      <c r="A6959" t="s">
        <v>6282</v>
      </c>
      <c r="B6959" s="2">
        <v>0</v>
      </c>
      <c r="E6959" s="4" t="e">
        <v>#N/A</v>
      </c>
      <c r="F6959" s="4">
        <v>0.18</v>
      </c>
      <c r="K6959" s="4">
        <v>0.17</v>
      </c>
      <c r="L6959" s="4">
        <v>0.32090000000000002</v>
      </c>
      <c r="M6959" s="4">
        <v>0.52769999999999995</v>
      </c>
      <c r="N6959" s="4">
        <v>0.48</v>
      </c>
      <c r="O6959" s="4">
        <v>0.40039999999999998</v>
      </c>
      <c r="P6959" s="4">
        <v>0.50390000000000001</v>
      </c>
    </row>
    <row r="6960" spans="1:16" x14ac:dyDescent="0.25">
      <c r="A6960" t="s">
        <v>6283</v>
      </c>
      <c r="B6960" s="2">
        <v>0</v>
      </c>
      <c r="E6960" s="4" t="e">
        <v>#N/A</v>
      </c>
      <c r="F6960" s="4">
        <v>0.18</v>
      </c>
      <c r="K6960" s="4">
        <v>0.17</v>
      </c>
      <c r="L6960" s="4">
        <v>0.32090000000000002</v>
      </c>
      <c r="M6960" s="4">
        <v>0.52769999999999995</v>
      </c>
      <c r="N6960" s="4">
        <v>0.48</v>
      </c>
      <c r="O6960" s="4">
        <v>0.40039999999999998</v>
      </c>
      <c r="P6960" s="4">
        <v>0.50390000000000001</v>
      </c>
    </row>
    <row r="6961" spans="1:16" x14ac:dyDescent="0.25">
      <c r="A6961" t="s">
        <v>6284</v>
      </c>
      <c r="B6961" s="2">
        <v>0</v>
      </c>
      <c r="E6961" s="4" t="e">
        <v>#N/A</v>
      </c>
      <c r="F6961" s="4">
        <v>0.18</v>
      </c>
      <c r="K6961" s="4">
        <v>0.17</v>
      </c>
      <c r="L6961" s="4">
        <v>0.32090000000000002</v>
      </c>
      <c r="M6961" s="4">
        <v>0.52769999999999995</v>
      </c>
      <c r="N6961" s="4">
        <v>0.48</v>
      </c>
      <c r="O6961" s="4">
        <v>0.40039999999999998</v>
      </c>
      <c r="P6961" s="4">
        <v>0.50390000000000001</v>
      </c>
    </row>
    <row r="6962" spans="1:16" x14ac:dyDescent="0.25">
      <c r="A6962" t="s">
        <v>6285</v>
      </c>
      <c r="B6962" s="2">
        <v>0</v>
      </c>
      <c r="E6962" s="4" t="e">
        <v>#N/A</v>
      </c>
      <c r="F6962" s="4">
        <v>0.18</v>
      </c>
      <c r="K6962" s="4">
        <v>0.17</v>
      </c>
      <c r="L6962" s="4">
        <v>0.32090000000000002</v>
      </c>
      <c r="M6962" s="4">
        <v>0.52769999999999995</v>
      </c>
      <c r="N6962" s="4">
        <v>0.48</v>
      </c>
      <c r="O6962" s="4">
        <v>0.40039999999999998</v>
      </c>
      <c r="P6962" s="4">
        <v>0.50390000000000001</v>
      </c>
    </row>
    <row r="6963" spans="1:16" x14ac:dyDescent="0.25">
      <c r="A6963" t="s">
        <v>6286</v>
      </c>
      <c r="B6963" s="2">
        <v>0</v>
      </c>
      <c r="E6963" s="4" t="e">
        <v>#N/A</v>
      </c>
      <c r="F6963" s="4">
        <v>0.18</v>
      </c>
      <c r="K6963" s="4">
        <v>0.17</v>
      </c>
      <c r="L6963" s="4">
        <v>0.32090000000000002</v>
      </c>
      <c r="M6963" s="4">
        <v>0.52769999999999995</v>
      </c>
      <c r="N6963" s="4">
        <v>0.48</v>
      </c>
      <c r="O6963" s="4">
        <v>0.40039999999999998</v>
      </c>
      <c r="P6963" s="4">
        <v>0.50390000000000001</v>
      </c>
    </row>
    <row r="6964" spans="1:16" x14ac:dyDescent="0.25">
      <c r="A6964" t="s">
        <v>6287</v>
      </c>
      <c r="B6964" s="2">
        <v>0</v>
      </c>
      <c r="E6964" s="4" t="e">
        <v>#N/A</v>
      </c>
      <c r="F6964" s="4">
        <v>0.18</v>
      </c>
      <c r="K6964" s="4">
        <v>0.17</v>
      </c>
      <c r="L6964" s="4">
        <v>0.32090000000000002</v>
      </c>
      <c r="M6964" s="4">
        <v>0.52769999999999995</v>
      </c>
      <c r="N6964" s="4">
        <v>0.48</v>
      </c>
      <c r="O6964" s="4">
        <v>0.40039999999999998</v>
      </c>
      <c r="P6964" s="4">
        <v>0.50390000000000001</v>
      </c>
    </row>
    <row r="6965" spans="1:16" x14ac:dyDescent="0.25">
      <c r="A6965" t="s">
        <v>6288</v>
      </c>
      <c r="B6965" s="2">
        <v>0</v>
      </c>
      <c r="E6965" s="4" t="e">
        <v>#N/A</v>
      </c>
      <c r="F6965" s="4">
        <v>0.18</v>
      </c>
      <c r="K6965" s="4">
        <v>0.17</v>
      </c>
      <c r="L6965" s="4">
        <v>0.32090000000000002</v>
      </c>
      <c r="M6965" s="4">
        <v>0.52769999999999995</v>
      </c>
      <c r="N6965" s="4">
        <v>0.48</v>
      </c>
      <c r="O6965" s="4">
        <v>0.40039999999999998</v>
      </c>
      <c r="P6965" s="4">
        <v>0.50390000000000001</v>
      </c>
    </row>
    <row r="6966" spans="1:16" x14ac:dyDescent="0.25">
      <c r="A6966" t="s">
        <v>6289</v>
      </c>
      <c r="B6966" s="2">
        <v>0</v>
      </c>
      <c r="E6966" s="4" t="e">
        <v>#N/A</v>
      </c>
      <c r="F6966" s="4">
        <v>0.18</v>
      </c>
      <c r="K6966" s="4">
        <v>0.17</v>
      </c>
      <c r="L6966" s="4">
        <v>0.32090000000000002</v>
      </c>
      <c r="M6966" s="4">
        <v>0.52769999999999995</v>
      </c>
      <c r="N6966" s="4">
        <v>0.48</v>
      </c>
      <c r="O6966" s="4">
        <v>0.40039999999999998</v>
      </c>
      <c r="P6966" s="4">
        <v>0.50390000000000001</v>
      </c>
    </row>
    <row r="6967" spans="1:16" x14ac:dyDescent="0.25">
      <c r="A6967" t="s">
        <v>6290</v>
      </c>
      <c r="B6967" s="2">
        <v>0</v>
      </c>
      <c r="E6967" s="4" t="e">
        <v>#N/A</v>
      </c>
      <c r="F6967" s="4">
        <v>0.18</v>
      </c>
      <c r="K6967" s="4">
        <v>0.17</v>
      </c>
      <c r="L6967" s="4">
        <v>0.32090000000000002</v>
      </c>
      <c r="M6967" s="4">
        <v>0.52769999999999995</v>
      </c>
      <c r="N6967" s="4">
        <v>0.48</v>
      </c>
      <c r="O6967" s="4">
        <v>0.40039999999999998</v>
      </c>
      <c r="P6967" s="4">
        <v>0.50390000000000001</v>
      </c>
    </row>
    <row r="6968" spans="1:16" x14ac:dyDescent="0.25">
      <c r="A6968" t="s">
        <v>6291</v>
      </c>
      <c r="B6968" s="2">
        <v>0</v>
      </c>
      <c r="E6968" s="4" t="e">
        <v>#N/A</v>
      </c>
      <c r="F6968" s="4">
        <v>0.18</v>
      </c>
      <c r="K6968" s="4">
        <v>0.17</v>
      </c>
      <c r="L6968" s="4">
        <v>0.32090000000000002</v>
      </c>
      <c r="M6968" s="4">
        <v>0.52769999999999995</v>
      </c>
      <c r="N6968" s="4">
        <v>0.48</v>
      </c>
      <c r="O6968" s="4">
        <v>0.40039999999999998</v>
      </c>
      <c r="P6968" s="4">
        <v>0.50390000000000001</v>
      </c>
    </row>
    <row r="6969" spans="1:16" x14ac:dyDescent="0.25">
      <c r="A6969" t="s">
        <v>6292</v>
      </c>
      <c r="B6969" s="2">
        <v>0</v>
      </c>
      <c r="E6969" s="4" t="e">
        <v>#N/A</v>
      </c>
      <c r="F6969" s="4">
        <v>0.18</v>
      </c>
      <c r="K6969" s="4">
        <v>0.17</v>
      </c>
      <c r="L6969" s="4">
        <v>0.32090000000000002</v>
      </c>
      <c r="M6969" s="4">
        <v>0.52769999999999995</v>
      </c>
      <c r="N6969" s="4">
        <v>0.48</v>
      </c>
      <c r="O6969" s="4">
        <v>0.40039999999999998</v>
      </c>
      <c r="P6969" s="4">
        <v>0.50390000000000001</v>
      </c>
    </row>
    <row r="6970" spans="1:16" x14ac:dyDescent="0.25">
      <c r="A6970" t="s">
        <v>6293</v>
      </c>
      <c r="B6970" s="2">
        <v>0</v>
      </c>
      <c r="E6970" s="4" t="e">
        <v>#N/A</v>
      </c>
      <c r="F6970" s="4">
        <v>0.18</v>
      </c>
      <c r="K6970" s="4">
        <v>0.17</v>
      </c>
      <c r="L6970" s="4">
        <v>0.32090000000000002</v>
      </c>
      <c r="M6970" s="4">
        <v>0.52769999999999995</v>
      </c>
      <c r="N6970" s="4">
        <v>0.48</v>
      </c>
      <c r="O6970" s="4">
        <v>0.40039999999999998</v>
      </c>
      <c r="P6970" s="4">
        <v>0.50390000000000001</v>
      </c>
    </row>
    <row r="6971" spans="1:16" x14ac:dyDescent="0.25">
      <c r="A6971" t="s">
        <v>6294</v>
      </c>
      <c r="B6971" s="2">
        <v>0</v>
      </c>
      <c r="E6971" s="4" t="e">
        <v>#N/A</v>
      </c>
      <c r="F6971" s="4">
        <v>0.18</v>
      </c>
      <c r="K6971" s="4">
        <v>0.17</v>
      </c>
      <c r="L6971" s="4">
        <v>0.32090000000000002</v>
      </c>
      <c r="M6971" s="4">
        <v>0.52769999999999995</v>
      </c>
      <c r="N6971" s="4">
        <v>0.48</v>
      </c>
      <c r="O6971" s="4">
        <v>0.40039999999999998</v>
      </c>
      <c r="P6971" s="4">
        <v>0.50390000000000001</v>
      </c>
    </row>
    <row r="6972" spans="1:16" x14ac:dyDescent="0.25">
      <c r="A6972" t="s">
        <v>6295</v>
      </c>
      <c r="B6972" s="2">
        <v>0</v>
      </c>
      <c r="E6972" s="4" t="e">
        <v>#N/A</v>
      </c>
      <c r="F6972" s="4">
        <v>0.18</v>
      </c>
      <c r="K6972" s="4">
        <v>0.17</v>
      </c>
      <c r="L6972" s="4">
        <v>0.32090000000000002</v>
      </c>
      <c r="M6972" s="4">
        <v>0.52769999999999995</v>
      </c>
      <c r="N6972" s="4">
        <v>0.48</v>
      </c>
      <c r="O6972" s="4">
        <v>0.40039999999999998</v>
      </c>
      <c r="P6972" s="4">
        <v>0.50390000000000001</v>
      </c>
    </row>
    <row r="6973" spans="1:16" x14ac:dyDescent="0.25">
      <c r="A6973" t="s">
        <v>6296</v>
      </c>
      <c r="B6973" s="2">
        <v>0</v>
      </c>
      <c r="E6973" s="4" t="e">
        <v>#N/A</v>
      </c>
      <c r="F6973" s="4">
        <v>0.18</v>
      </c>
      <c r="K6973" s="4">
        <v>0.17</v>
      </c>
      <c r="L6973" s="4">
        <v>0.32090000000000002</v>
      </c>
      <c r="M6973" s="4">
        <v>0.52769999999999995</v>
      </c>
      <c r="N6973" s="4">
        <v>0.48</v>
      </c>
      <c r="O6973" s="4">
        <v>0.40039999999999998</v>
      </c>
      <c r="P6973" s="4">
        <v>0.50390000000000001</v>
      </c>
    </row>
    <row r="6974" spans="1:16" x14ac:dyDescent="0.25">
      <c r="A6974" t="s">
        <v>6297</v>
      </c>
      <c r="B6974" s="2">
        <v>0</v>
      </c>
      <c r="E6974" s="4" t="e">
        <v>#N/A</v>
      </c>
      <c r="F6974" s="4">
        <v>0.18</v>
      </c>
      <c r="K6974" s="4">
        <v>0.17</v>
      </c>
      <c r="L6974" s="4">
        <v>0.32090000000000002</v>
      </c>
      <c r="M6974" s="4">
        <v>0.52769999999999995</v>
      </c>
      <c r="N6974" s="4">
        <v>0.48</v>
      </c>
      <c r="O6974" s="4">
        <v>0.40039999999999998</v>
      </c>
      <c r="P6974" s="4">
        <v>0.50390000000000001</v>
      </c>
    </row>
    <row r="6975" spans="1:16" x14ac:dyDescent="0.25">
      <c r="A6975" t="s">
        <v>6298</v>
      </c>
      <c r="B6975" s="2">
        <v>0</v>
      </c>
      <c r="E6975" s="4" t="e">
        <v>#N/A</v>
      </c>
      <c r="F6975" s="4">
        <v>0.18</v>
      </c>
      <c r="K6975" s="4">
        <v>0.17</v>
      </c>
      <c r="L6975" s="4">
        <v>0.32090000000000002</v>
      </c>
      <c r="M6975" s="4">
        <v>0.52769999999999995</v>
      </c>
      <c r="N6975" s="4">
        <v>0.48</v>
      </c>
      <c r="O6975" s="4">
        <v>0.40039999999999998</v>
      </c>
      <c r="P6975" s="4">
        <v>0.50390000000000001</v>
      </c>
    </row>
    <row r="6976" spans="1:16" x14ac:dyDescent="0.25">
      <c r="A6976" t="s">
        <v>6299</v>
      </c>
      <c r="B6976" s="2">
        <v>0</v>
      </c>
      <c r="E6976" s="4" t="e">
        <v>#N/A</v>
      </c>
      <c r="F6976" s="4">
        <v>0.18</v>
      </c>
      <c r="K6976" s="4">
        <v>0.17</v>
      </c>
      <c r="L6976" s="4">
        <v>0.32090000000000002</v>
      </c>
      <c r="M6976" s="4">
        <v>0.52769999999999995</v>
      </c>
      <c r="N6976" s="4">
        <v>0.48</v>
      </c>
      <c r="O6976" s="4">
        <v>0.40039999999999998</v>
      </c>
      <c r="P6976" s="4">
        <v>0.50390000000000001</v>
      </c>
    </row>
    <row r="6977" spans="1:16" x14ac:dyDescent="0.25">
      <c r="A6977" t="s">
        <v>6300</v>
      </c>
      <c r="B6977" s="2">
        <v>0</v>
      </c>
      <c r="E6977" s="4" t="e">
        <v>#N/A</v>
      </c>
      <c r="F6977" s="4">
        <v>0.18</v>
      </c>
      <c r="K6977" s="4">
        <v>0.17</v>
      </c>
      <c r="L6977" s="4">
        <v>0.32090000000000002</v>
      </c>
      <c r="M6977" s="4">
        <v>0.52769999999999995</v>
      </c>
      <c r="N6977" s="4">
        <v>0.48</v>
      </c>
      <c r="O6977" s="4">
        <v>0.40039999999999998</v>
      </c>
      <c r="P6977" s="4">
        <v>0.50390000000000001</v>
      </c>
    </row>
    <row r="6978" spans="1:16" x14ac:dyDescent="0.25">
      <c r="A6978" t="s">
        <v>6301</v>
      </c>
      <c r="B6978" s="2">
        <v>0</v>
      </c>
      <c r="E6978" s="4" t="e">
        <v>#N/A</v>
      </c>
      <c r="F6978" s="4">
        <v>0.18</v>
      </c>
      <c r="K6978" s="4">
        <v>0.17</v>
      </c>
      <c r="L6978" s="4">
        <v>0.32090000000000002</v>
      </c>
      <c r="M6978" s="4">
        <v>0.52769999999999995</v>
      </c>
      <c r="N6978" s="4">
        <v>0.48</v>
      </c>
      <c r="O6978" s="4">
        <v>0.40039999999999998</v>
      </c>
      <c r="P6978" s="4">
        <v>0.50390000000000001</v>
      </c>
    </row>
    <row r="6979" spans="1:16" x14ac:dyDescent="0.25">
      <c r="A6979" t="s">
        <v>6302</v>
      </c>
      <c r="B6979" s="2">
        <v>0</v>
      </c>
      <c r="E6979" s="4" t="e">
        <v>#N/A</v>
      </c>
      <c r="F6979" s="4">
        <v>0.18</v>
      </c>
      <c r="K6979" s="4">
        <v>0.17</v>
      </c>
      <c r="L6979" s="4">
        <v>0.32090000000000002</v>
      </c>
      <c r="M6979" s="4">
        <v>0.52769999999999995</v>
      </c>
      <c r="N6979" s="4">
        <v>0.48</v>
      </c>
      <c r="O6979" s="4">
        <v>0.40039999999999998</v>
      </c>
      <c r="P6979" s="4">
        <v>0.50390000000000001</v>
      </c>
    </row>
    <row r="6980" spans="1:16" x14ac:dyDescent="0.25">
      <c r="A6980" t="s">
        <v>6303</v>
      </c>
      <c r="B6980" s="2">
        <v>0</v>
      </c>
      <c r="E6980" s="4" t="e">
        <v>#N/A</v>
      </c>
      <c r="F6980" s="4">
        <v>0.18</v>
      </c>
      <c r="K6980" s="4">
        <v>0.17</v>
      </c>
      <c r="L6980" s="4">
        <v>0.32090000000000002</v>
      </c>
      <c r="M6980" s="4">
        <v>0.52769999999999995</v>
      </c>
      <c r="N6980" s="4">
        <v>0.48</v>
      </c>
      <c r="O6980" s="4">
        <v>0.40039999999999998</v>
      </c>
      <c r="P6980" s="4">
        <v>0.50390000000000001</v>
      </c>
    </row>
    <row r="6981" spans="1:16" x14ac:dyDescent="0.25">
      <c r="A6981" t="s">
        <v>6304</v>
      </c>
      <c r="B6981" s="2">
        <v>0</v>
      </c>
      <c r="E6981" s="4" t="e">
        <v>#N/A</v>
      </c>
      <c r="F6981" s="4">
        <v>0.18</v>
      </c>
      <c r="K6981" s="4">
        <v>0.17</v>
      </c>
      <c r="L6981" s="4">
        <v>0.32090000000000002</v>
      </c>
      <c r="M6981" s="4">
        <v>0.52769999999999995</v>
      </c>
      <c r="N6981" s="4">
        <v>0.48</v>
      </c>
      <c r="O6981" s="4">
        <v>0.40039999999999998</v>
      </c>
      <c r="P6981" s="4">
        <v>0.50390000000000001</v>
      </c>
    </row>
    <row r="6982" spans="1:16" x14ac:dyDescent="0.25">
      <c r="A6982" t="s">
        <v>6305</v>
      </c>
      <c r="B6982" s="2">
        <v>0</v>
      </c>
      <c r="E6982" s="4" t="e">
        <v>#N/A</v>
      </c>
      <c r="F6982" s="4">
        <v>0.18</v>
      </c>
      <c r="K6982" s="4">
        <v>0.17</v>
      </c>
      <c r="L6982" s="4">
        <v>0.32090000000000002</v>
      </c>
      <c r="M6982" s="4">
        <v>0.52769999999999995</v>
      </c>
      <c r="N6982" s="4">
        <v>0.48</v>
      </c>
      <c r="O6982" s="4">
        <v>0.40039999999999998</v>
      </c>
      <c r="P6982" s="4">
        <v>0.50390000000000001</v>
      </c>
    </row>
    <row r="6983" spans="1:16" x14ac:dyDescent="0.25">
      <c r="A6983" t="s">
        <v>6306</v>
      </c>
      <c r="B6983" s="2">
        <v>0</v>
      </c>
      <c r="E6983" s="4" t="e">
        <v>#N/A</v>
      </c>
      <c r="F6983" s="4">
        <v>0.18</v>
      </c>
      <c r="K6983" s="4">
        <v>0.17</v>
      </c>
      <c r="L6983" s="4">
        <v>0.32090000000000002</v>
      </c>
      <c r="M6983" s="4">
        <v>0.52769999999999995</v>
      </c>
      <c r="N6983" s="4">
        <v>0.48</v>
      </c>
      <c r="O6983" s="4">
        <v>0.40039999999999998</v>
      </c>
      <c r="P6983" s="4">
        <v>0.50390000000000001</v>
      </c>
    </row>
    <row r="6984" spans="1:16" x14ac:dyDescent="0.25">
      <c r="A6984" t="s">
        <v>6307</v>
      </c>
      <c r="B6984" s="2">
        <v>0</v>
      </c>
      <c r="E6984" s="4" t="e">
        <v>#N/A</v>
      </c>
      <c r="F6984" s="4">
        <v>0.18</v>
      </c>
      <c r="K6984" s="4">
        <v>0.17</v>
      </c>
      <c r="L6984" s="4">
        <v>0.32090000000000002</v>
      </c>
      <c r="M6984" s="4">
        <v>0.52769999999999995</v>
      </c>
      <c r="N6984" s="4">
        <v>0.48</v>
      </c>
      <c r="O6984" s="4">
        <v>0.40039999999999998</v>
      </c>
      <c r="P6984" s="4">
        <v>0.50390000000000001</v>
      </c>
    </row>
    <row r="6985" spans="1:16" x14ac:dyDescent="0.25">
      <c r="A6985" t="s">
        <v>6308</v>
      </c>
      <c r="B6985" s="2">
        <v>0</v>
      </c>
      <c r="E6985" s="4" t="e">
        <v>#N/A</v>
      </c>
      <c r="F6985" s="4">
        <v>0.18</v>
      </c>
      <c r="K6985" s="4">
        <v>0.17</v>
      </c>
      <c r="L6985" s="4">
        <v>0.32090000000000002</v>
      </c>
      <c r="M6985" s="4">
        <v>0.52769999999999995</v>
      </c>
      <c r="N6985" s="4">
        <v>0.48</v>
      </c>
      <c r="O6985" s="4">
        <v>0.40039999999999998</v>
      </c>
      <c r="P6985" s="4">
        <v>0.50390000000000001</v>
      </c>
    </row>
    <row r="6986" spans="1:16" x14ac:dyDescent="0.25">
      <c r="A6986" t="s">
        <v>6309</v>
      </c>
      <c r="B6986" s="2">
        <v>0</v>
      </c>
      <c r="E6986" s="4" t="e">
        <v>#N/A</v>
      </c>
      <c r="F6986" s="4">
        <v>0.18</v>
      </c>
      <c r="K6986" s="4">
        <v>0.17</v>
      </c>
      <c r="L6986" s="4">
        <v>0.32090000000000002</v>
      </c>
      <c r="M6986" s="4">
        <v>0.52769999999999995</v>
      </c>
      <c r="N6986" s="4">
        <v>0.48</v>
      </c>
      <c r="O6986" s="4">
        <v>0.40039999999999998</v>
      </c>
      <c r="P6986" s="4">
        <v>0.50390000000000001</v>
      </c>
    </row>
    <row r="6987" spans="1:16" x14ac:dyDescent="0.25">
      <c r="A6987" t="s">
        <v>6310</v>
      </c>
      <c r="B6987" s="2">
        <v>0</v>
      </c>
      <c r="E6987" s="4" t="e">
        <v>#N/A</v>
      </c>
      <c r="F6987" s="4">
        <v>0.18</v>
      </c>
      <c r="K6987" s="4">
        <v>0.17</v>
      </c>
      <c r="L6987" s="4">
        <v>0.32090000000000002</v>
      </c>
      <c r="M6987" s="4">
        <v>0.52769999999999995</v>
      </c>
      <c r="N6987" s="4">
        <v>0.48</v>
      </c>
      <c r="O6987" s="4">
        <v>0.40039999999999998</v>
      </c>
      <c r="P6987" s="4">
        <v>0.50390000000000001</v>
      </c>
    </row>
    <row r="6988" spans="1:16" x14ac:dyDescent="0.25">
      <c r="A6988" t="s">
        <v>6311</v>
      </c>
      <c r="B6988" s="2">
        <v>0</v>
      </c>
      <c r="E6988" s="4" t="e">
        <v>#N/A</v>
      </c>
      <c r="F6988" s="4">
        <v>0.18</v>
      </c>
      <c r="K6988" s="4">
        <v>0.17</v>
      </c>
      <c r="L6988" s="4">
        <v>0.32090000000000002</v>
      </c>
      <c r="M6988" s="4">
        <v>0.52769999999999995</v>
      </c>
      <c r="N6988" s="4">
        <v>0.48</v>
      </c>
      <c r="O6988" s="4">
        <v>0.40039999999999998</v>
      </c>
      <c r="P6988" s="4">
        <v>0.50390000000000001</v>
      </c>
    </row>
    <row r="6989" spans="1:16" x14ac:dyDescent="0.25">
      <c r="A6989" t="s">
        <v>6312</v>
      </c>
      <c r="B6989" s="2">
        <v>0</v>
      </c>
      <c r="E6989" s="4" t="e">
        <v>#N/A</v>
      </c>
      <c r="F6989" s="4">
        <v>0.18</v>
      </c>
      <c r="K6989" s="4">
        <v>0.17</v>
      </c>
      <c r="L6989" s="4">
        <v>0.32090000000000002</v>
      </c>
      <c r="M6989" s="4">
        <v>0.52769999999999995</v>
      </c>
      <c r="N6989" s="4">
        <v>0.48</v>
      </c>
      <c r="O6989" s="4">
        <v>0.40039999999999998</v>
      </c>
      <c r="P6989" s="4">
        <v>0.50390000000000001</v>
      </c>
    </row>
    <row r="6990" spans="1:16" x14ac:dyDescent="0.25">
      <c r="A6990" t="s">
        <v>6313</v>
      </c>
      <c r="B6990" s="2">
        <v>0</v>
      </c>
      <c r="E6990" s="4" t="e">
        <v>#N/A</v>
      </c>
      <c r="F6990" s="4">
        <v>0.18</v>
      </c>
      <c r="K6990" s="4">
        <v>0.17</v>
      </c>
      <c r="L6990" s="4">
        <v>0.32090000000000002</v>
      </c>
      <c r="M6990" s="4">
        <v>0.52769999999999995</v>
      </c>
      <c r="N6990" s="4">
        <v>0.48</v>
      </c>
      <c r="O6990" s="4">
        <v>0.40039999999999998</v>
      </c>
      <c r="P6990" s="4">
        <v>0.50390000000000001</v>
      </c>
    </row>
    <row r="6991" spans="1:16" x14ac:dyDescent="0.25">
      <c r="A6991" t="s">
        <v>6314</v>
      </c>
      <c r="B6991" s="2">
        <v>0</v>
      </c>
      <c r="E6991" s="4" t="e">
        <v>#N/A</v>
      </c>
      <c r="F6991" s="4">
        <v>0.18</v>
      </c>
      <c r="K6991" s="4">
        <v>0.17</v>
      </c>
      <c r="L6991" s="4">
        <v>0.32090000000000002</v>
      </c>
      <c r="M6991" s="4">
        <v>0.52769999999999995</v>
      </c>
      <c r="N6991" s="4">
        <v>0.48</v>
      </c>
      <c r="O6991" s="4">
        <v>0.40039999999999998</v>
      </c>
      <c r="P6991" s="4">
        <v>0.50390000000000001</v>
      </c>
    </row>
    <row r="6992" spans="1:16" x14ac:dyDescent="0.25">
      <c r="A6992" t="s">
        <v>6315</v>
      </c>
      <c r="B6992" s="2">
        <v>0</v>
      </c>
      <c r="E6992" s="4" t="e">
        <v>#N/A</v>
      </c>
      <c r="F6992" s="4">
        <v>0.18</v>
      </c>
      <c r="K6992" s="4">
        <v>0.17</v>
      </c>
      <c r="L6992" s="4">
        <v>0.32090000000000002</v>
      </c>
      <c r="M6992" s="4">
        <v>0.52769999999999995</v>
      </c>
      <c r="N6992" s="4">
        <v>0.48</v>
      </c>
      <c r="O6992" s="4">
        <v>0.40039999999999998</v>
      </c>
      <c r="P6992" s="4">
        <v>0.50390000000000001</v>
      </c>
    </row>
    <row r="6993" spans="1:16" x14ac:dyDescent="0.25">
      <c r="A6993" t="s">
        <v>6316</v>
      </c>
      <c r="B6993" s="2">
        <v>0</v>
      </c>
      <c r="E6993" s="4" t="e">
        <v>#N/A</v>
      </c>
      <c r="F6993" s="4">
        <v>0.18</v>
      </c>
      <c r="K6993" s="4">
        <v>0.17</v>
      </c>
      <c r="L6993" s="4">
        <v>0.32090000000000002</v>
      </c>
      <c r="M6993" s="4">
        <v>0.52769999999999995</v>
      </c>
      <c r="N6993" s="4">
        <v>0.48</v>
      </c>
      <c r="O6993" s="4">
        <v>0.40039999999999998</v>
      </c>
      <c r="P6993" s="4">
        <v>0.50390000000000001</v>
      </c>
    </row>
    <row r="6994" spans="1:16" x14ac:dyDescent="0.25">
      <c r="A6994" t="s">
        <v>6317</v>
      </c>
      <c r="B6994" s="2">
        <v>0</v>
      </c>
      <c r="E6994" s="4" t="e">
        <v>#N/A</v>
      </c>
      <c r="F6994" s="4">
        <v>0.18</v>
      </c>
      <c r="K6994" s="4">
        <v>0.17</v>
      </c>
      <c r="L6994" s="4">
        <v>0.32090000000000002</v>
      </c>
      <c r="M6994" s="4">
        <v>0.52769999999999995</v>
      </c>
      <c r="N6994" s="4">
        <v>0.48</v>
      </c>
      <c r="O6994" s="4">
        <v>0.40039999999999998</v>
      </c>
      <c r="P6994" s="4">
        <v>0.50390000000000001</v>
      </c>
    </row>
    <row r="6995" spans="1:16" x14ac:dyDescent="0.25">
      <c r="A6995" t="s">
        <v>6318</v>
      </c>
      <c r="B6995" s="2">
        <v>0</v>
      </c>
      <c r="E6995" s="4" t="e">
        <v>#N/A</v>
      </c>
      <c r="F6995" s="4">
        <v>0.18</v>
      </c>
      <c r="K6995" s="4">
        <v>0.17</v>
      </c>
      <c r="L6995" s="4">
        <v>0.32090000000000002</v>
      </c>
      <c r="M6995" s="4">
        <v>0.52769999999999995</v>
      </c>
      <c r="N6995" s="4">
        <v>0.48</v>
      </c>
      <c r="O6995" s="4">
        <v>0.40039999999999998</v>
      </c>
      <c r="P6995" s="4">
        <v>0.50390000000000001</v>
      </c>
    </row>
    <row r="6996" spans="1:16" x14ac:dyDescent="0.25">
      <c r="A6996" t="s">
        <v>6319</v>
      </c>
      <c r="B6996" s="2">
        <v>0</v>
      </c>
      <c r="E6996" s="4" t="e">
        <v>#N/A</v>
      </c>
      <c r="F6996" s="4">
        <v>0.18</v>
      </c>
      <c r="K6996" s="4">
        <v>0.17</v>
      </c>
      <c r="L6996" s="4">
        <v>0.32090000000000002</v>
      </c>
      <c r="M6996" s="4">
        <v>0.52769999999999995</v>
      </c>
      <c r="N6996" s="4">
        <v>0.48</v>
      </c>
      <c r="O6996" s="4">
        <v>0.40039999999999998</v>
      </c>
      <c r="P6996" s="4">
        <v>0.50390000000000001</v>
      </c>
    </row>
    <row r="6997" spans="1:16" x14ac:dyDescent="0.25">
      <c r="A6997" t="s">
        <v>6320</v>
      </c>
      <c r="B6997" s="2">
        <v>0</v>
      </c>
      <c r="E6997" s="4" t="e">
        <v>#N/A</v>
      </c>
      <c r="F6997" s="4">
        <v>0.18</v>
      </c>
      <c r="K6997" s="4">
        <v>0.17</v>
      </c>
      <c r="L6997" s="4">
        <v>0.32090000000000002</v>
      </c>
      <c r="M6997" s="4">
        <v>0.52769999999999995</v>
      </c>
      <c r="N6997" s="4">
        <v>0.48</v>
      </c>
      <c r="O6997" s="4">
        <v>0.40039999999999998</v>
      </c>
      <c r="P6997" s="4">
        <v>0.50390000000000001</v>
      </c>
    </row>
    <row r="6998" spans="1:16" x14ac:dyDescent="0.25">
      <c r="A6998" t="s">
        <v>6321</v>
      </c>
      <c r="B6998" s="2">
        <v>0</v>
      </c>
      <c r="E6998" s="4" t="e">
        <v>#N/A</v>
      </c>
      <c r="F6998" s="4">
        <v>0.18</v>
      </c>
      <c r="K6998" s="4">
        <v>0.17</v>
      </c>
      <c r="L6998" s="4">
        <v>0.32090000000000002</v>
      </c>
      <c r="M6998" s="4">
        <v>0.52769999999999995</v>
      </c>
      <c r="N6998" s="4">
        <v>0.48</v>
      </c>
      <c r="O6998" s="4">
        <v>0.40039999999999998</v>
      </c>
      <c r="P6998" s="4">
        <v>0.50390000000000001</v>
      </c>
    </row>
    <row r="6999" spans="1:16" x14ac:dyDescent="0.25">
      <c r="A6999" t="s">
        <v>6322</v>
      </c>
      <c r="B6999" s="2">
        <v>0</v>
      </c>
      <c r="E6999" s="4" t="e">
        <v>#N/A</v>
      </c>
      <c r="F6999" s="4">
        <v>0.18</v>
      </c>
      <c r="K6999" s="4">
        <v>0.17</v>
      </c>
      <c r="L6999" s="4">
        <v>0.32090000000000002</v>
      </c>
      <c r="M6999" s="4">
        <v>0.52769999999999995</v>
      </c>
      <c r="N6999" s="4">
        <v>0.48</v>
      </c>
      <c r="O6999" s="4">
        <v>0.40039999999999998</v>
      </c>
      <c r="P6999" s="4">
        <v>0.50390000000000001</v>
      </c>
    </row>
    <row r="7000" spans="1:16" x14ac:dyDescent="0.25">
      <c r="A7000" t="s">
        <v>6323</v>
      </c>
      <c r="B7000" s="2">
        <v>0</v>
      </c>
      <c r="E7000" s="4" t="e">
        <v>#N/A</v>
      </c>
      <c r="F7000" s="4">
        <v>0.18</v>
      </c>
      <c r="K7000" s="4">
        <v>0.17</v>
      </c>
      <c r="L7000" s="4">
        <v>0.32090000000000002</v>
      </c>
      <c r="M7000" s="4">
        <v>0.52769999999999995</v>
      </c>
      <c r="N7000" s="4">
        <v>0.48</v>
      </c>
      <c r="O7000" s="4">
        <v>0.40039999999999998</v>
      </c>
      <c r="P7000" s="4">
        <v>0.50390000000000001</v>
      </c>
    </row>
    <row r="7001" spans="1:16" x14ac:dyDescent="0.25">
      <c r="A7001" t="s">
        <v>6324</v>
      </c>
      <c r="B7001" s="2">
        <v>0</v>
      </c>
      <c r="E7001" s="4" t="e">
        <v>#N/A</v>
      </c>
      <c r="F7001" s="4">
        <v>0.18</v>
      </c>
      <c r="K7001" s="4">
        <v>0.17</v>
      </c>
      <c r="L7001" s="4">
        <v>0.32090000000000002</v>
      </c>
      <c r="M7001" s="4">
        <v>0.52769999999999995</v>
      </c>
      <c r="N7001" s="4">
        <v>0.48</v>
      </c>
      <c r="O7001" s="4">
        <v>0.40039999999999998</v>
      </c>
      <c r="P7001" s="4">
        <v>0.50390000000000001</v>
      </c>
    </row>
    <row r="7002" spans="1:16" x14ac:dyDescent="0.25">
      <c r="A7002" t="s">
        <v>6325</v>
      </c>
      <c r="B7002" s="2">
        <v>0</v>
      </c>
      <c r="E7002" s="4" t="e">
        <v>#N/A</v>
      </c>
      <c r="F7002" s="4">
        <v>0.18</v>
      </c>
      <c r="K7002" s="4">
        <v>0.17</v>
      </c>
      <c r="L7002" s="4">
        <v>0.32090000000000002</v>
      </c>
      <c r="M7002" s="4">
        <v>0.52769999999999995</v>
      </c>
      <c r="N7002" s="4">
        <v>0.48</v>
      </c>
      <c r="O7002" s="4">
        <v>0.40039999999999998</v>
      </c>
      <c r="P7002" s="4">
        <v>0.50390000000000001</v>
      </c>
    </row>
    <row r="7003" spans="1:16" x14ac:dyDescent="0.25">
      <c r="A7003" t="s">
        <v>6326</v>
      </c>
      <c r="B7003" s="2">
        <v>0</v>
      </c>
      <c r="E7003" s="4" t="e">
        <v>#N/A</v>
      </c>
      <c r="F7003" s="4">
        <v>0.18</v>
      </c>
      <c r="K7003" s="4">
        <v>0.17</v>
      </c>
      <c r="L7003" s="4">
        <v>0.32090000000000002</v>
      </c>
      <c r="M7003" s="4">
        <v>0.52769999999999995</v>
      </c>
      <c r="N7003" s="4">
        <v>0.48</v>
      </c>
      <c r="O7003" s="4">
        <v>0.40039999999999998</v>
      </c>
      <c r="P7003" s="4">
        <v>0.50390000000000001</v>
      </c>
    </row>
    <row r="7004" spans="1:16" x14ac:dyDescent="0.25">
      <c r="A7004" t="s">
        <v>6327</v>
      </c>
      <c r="B7004" s="2">
        <v>0</v>
      </c>
      <c r="E7004" s="4" t="e">
        <v>#N/A</v>
      </c>
      <c r="F7004" s="4">
        <v>0.18</v>
      </c>
      <c r="K7004" s="4">
        <v>0.17</v>
      </c>
      <c r="L7004" s="4">
        <v>0.32090000000000002</v>
      </c>
      <c r="M7004" s="4">
        <v>0.52769999999999995</v>
      </c>
      <c r="N7004" s="4">
        <v>0.48</v>
      </c>
      <c r="O7004" s="4">
        <v>0.40039999999999998</v>
      </c>
      <c r="P7004" s="4">
        <v>0.50390000000000001</v>
      </c>
    </row>
    <row r="7005" spans="1:16" x14ac:dyDescent="0.25">
      <c r="A7005" t="s">
        <v>6328</v>
      </c>
      <c r="B7005" s="2">
        <v>0</v>
      </c>
      <c r="E7005" s="4" t="e">
        <v>#N/A</v>
      </c>
      <c r="F7005" s="4">
        <v>0.18</v>
      </c>
      <c r="K7005" s="4">
        <v>0.17</v>
      </c>
      <c r="L7005" s="4">
        <v>0.32090000000000002</v>
      </c>
      <c r="M7005" s="4">
        <v>0.52769999999999995</v>
      </c>
      <c r="N7005" s="4">
        <v>0.48</v>
      </c>
      <c r="O7005" s="4">
        <v>0.40039999999999998</v>
      </c>
      <c r="P7005" s="4">
        <v>0.50390000000000001</v>
      </c>
    </row>
    <row r="7006" spans="1:16" x14ac:dyDescent="0.25">
      <c r="A7006" t="s">
        <v>6329</v>
      </c>
      <c r="B7006" s="2">
        <v>0</v>
      </c>
      <c r="E7006" s="4" t="e">
        <v>#N/A</v>
      </c>
      <c r="F7006" s="4">
        <v>0.18</v>
      </c>
      <c r="K7006" s="4">
        <v>0.17</v>
      </c>
      <c r="L7006" s="4">
        <v>0.32090000000000002</v>
      </c>
      <c r="M7006" s="4">
        <v>0.52769999999999995</v>
      </c>
      <c r="N7006" s="4">
        <v>0.48</v>
      </c>
      <c r="O7006" s="4">
        <v>0.40039999999999998</v>
      </c>
      <c r="P7006" s="4">
        <v>0.50390000000000001</v>
      </c>
    </row>
    <row r="7007" spans="1:16" x14ac:dyDescent="0.25">
      <c r="A7007" t="s">
        <v>6330</v>
      </c>
      <c r="B7007" s="2">
        <v>0</v>
      </c>
      <c r="E7007" s="4" t="e">
        <v>#N/A</v>
      </c>
      <c r="F7007" s="4">
        <v>0.18</v>
      </c>
      <c r="K7007" s="4">
        <v>0.17</v>
      </c>
      <c r="L7007" s="4">
        <v>0.32090000000000002</v>
      </c>
      <c r="M7007" s="4">
        <v>0.52769999999999995</v>
      </c>
      <c r="N7007" s="4">
        <v>0.48</v>
      </c>
      <c r="O7007" s="4">
        <v>0.40039999999999998</v>
      </c>
      <c r="P7007" s="4">
        <v>0.50390000000000001</v>
      </c>
    </row>
    <row r="7008" spans="1:16" x14ac:dyDescent="0.25">
      <c r="A7008" t="s">
        <v>6331</v>
      </c>
      <c r="B7008" s="2">
        <v>0</v>
      </c>
      <c r="E7008" s="4" t="e">
        <v>#N/A</v>
      </c>
      <c r="F7008" s="4">
        <v>0.18</v>
      </c>
      <c r="K7008" s="4">
        <v>0.17</v>
      </c>
      <c r="L7008" s="4">
        <v>0.32090000000000002</v>
      </c>
      <c r="M7008" s="4">
        <v>0.52769999999999995</v>
      </c>
      <c r="N7008" s="4">
        <v>0.48</v>
      </c>
      <c r="O7008" s="4">
        <v>0.40039999999999998</v>
      </c>
      <c r="P7008" s="4">
        <v>0.50390000000000001</v>
      </c>
    </row>
    <row r="7009" spans="1:16" x14ac:dyDescent="0.25">
      <c r="A7009" t="s">
        <v>6332</v>
      </c>
      <c r="B7009" s="2">
        <v>0</v>
      </c>
      <c r="E7009" s="4" t="e">
        <v>#N/A</v>
      </c>
      <c r="F7009" s="4">
        <v>0.18</v>
      </c>
      <c r="K7009" s="4">
        <v>0.17</v>
      </c>
      <c r="L7009" s="4">
        <v>0.32090000000000002</v>
      </c>
      <c r="M7009" s="4">
        <v>0.52769999999999995</v>
      </c>
      <c r="N7009" s="4">
        <v>0.48</v>
      </c>
      <c r="O7009" s="4">
        <v>0.40039999999999998</v>
      </c>
      <c r="P7009" s="4">
        <v>0.50390000000000001</v>
      </c>
    </row>
    <row r="7010" spans="1:16" x14ac:dyDescent="0.25">
      <c r="A7010" t="s">
        <v>6333</v>
      </c>
      <c r="B7010" s="2">
        <v>0</v>
      </c>
      <c r="E7010" s="4" t="e">
        <v>#N/A</v>
      </c>
      <c r="F7010" s="4">
        <v>0.18</v>
      </c>
      <c r="K7010" s="4">
        <v>0.17</v>
      </c>
      <c r="L7010" s="4">
        <v>0.32090000000000002</v>
      </c>
      <c r="M7010" s="4">
        <v>0.52769999999999995</v>
      </c>
      <c r="N7010" s="4">
        <v>0.48</v>
      </c>
      <c r="O7010" s="4">
        <v>0.40039999999999998</v>
      </c>
      <c r="P7010" s="4">
        <v>0.50390000000000001</v>
      </c>
    </row>
    <row r="7011" spans="1:16" x14ac:dyDescent="0.25">
      <c r="A7011" t="s">
        <v>6334</v>
      </c>
      <c r="B7011" s="2">
        <v>0</v>
      </c>
      <c r="E7011" s="4" t="e">
        <v>#N/A</v>
      </c>
      <c r="F7011" s="4">
        <v>0.18</v>
      </c>
      <c r="K7011" s="4">
        <v>0.17</v>
      </c>
      <c r="L7011" s="4">
        <v>0.32090000000000002</v>
      </c>
      <c r="M7011" s="4">
        <v>0.52769999999999995</v>
      </c>
      <c r="N7011" s="4">
        <v>0.48</v>
      </c>
      <c r="O7011" s="4">
        <v>0.40039999999999998</v>
      </c>
      <c r="P7011" s="4">
        <v>0.50390000000000001</v>
      </c>
    </row>
    <row r="7012" spans="1:16" x14ac:dyDescent="0.25">
      <c r="A7012" t="s">
        <v>6335</v>
      </c>
      <c r="B7012" s="2">
        <v>0</v>
      </c>
      <c r="E7012" s="4" t="e">
        <v>#N/A</v>
      </c>
      <c r="F7012" s="4">
        <v>0.18</v>
      </c>
      <c r="K7012" s="4">
        <v>0.17</v>
      </c>
      <c r="L7012" s="4">
        <v>0.32090000000000002</v>
      </c>
      <c r="M7012" s="4">
        <v>0.52769999999999995</v>
      </c>
      <c r="N7012" s="4">
        <v>0.48</v>
      </c>
      <c r="O7012" s="4">
        <v>0.40039999999999998</v>
      </c>
      <c r="P7012" s="4">
        <v>0.50390000000000001</v>
      </c>
    </row>
    <row r="7013" spans="1:16" x14ac:dyDescent="0.25">
      <c r="A7013" t="s">
        <v>6336</v>
      </c>
      <c r="B7013" s="2">
        <v>0</v>
      </c>
      <c r="E7013" s="4" t="e">
        <v>#N/A</v>
      </c>
      <c r="F7013" s="4">
        <v>0.18</v>
      </c>
      <c r="K7013" s="4">
        <v>0.17</v>
      </c>
      <c r="L7013" s="4">
        <v>0.32090000000000002</v>
      </c>
      <c r="M7013" s="4">
        <v>0.52769999999999995</v>
      </c>
      <c r="N7013" s="4">
        <v>0.48</v>
      </c>
      <c r="O7013" s="4">
        <v>0.40039999999999998</v>
      </c>
      <c r="P7013" s="4">
        <v>0.50390000000000001</v>
      </c>
    </row>
    <row r="7014" spans="1:16" x14ac:dyDescent="0.25">
      <c r="A7014" t="s">
        <v>6337</v>
      </c>
      <c r="B7014" s="2">
        <v>0</v>
      </c>
      <c r="E7014" s="4" t="e">
        <v>#N/A</v>
      </c>
      <c r="F7014" s="4">
        <v>0.18</v>
      </c>
      <c r="K7014" s="4">
        <v>0.17</v>
      </c>
      <c r="L7014" s="4">
        <v>0.32090000000000002</v>
      </c>
      <c r="M7014" s="4">
        <v>0.52769999999999995</v>
      </c>
      <c r="N7014" s="4">
        <v>0.48</v>
      </c>
      <c r="O7014" s="4">
        <v>0.40039999999999998</v>
      </c>
      <c r="P7014" s="4">
        <v>0.50390000000000001</v>
      </c>
    </row>
    <row r="7015" spans="1:16" x14ac:dyDescent="0.25">
      <c r="A7015" t="s">
        <v>6338</v>
      </c>
      <c r="B7015" s="2">
        <v>0</v>
      </c>
      <c r="E7015" s="4" t="e">
        <v>#N/A</v>
      </c>
      <c r="F7015" s="4">
        <v>0.18</v>
      </c>
      <c r="K7015" s="4">
        <v>0.17</v>
      </c>
      <c r="L7015" s="4">
        <v>0.32090000000000002</v>
      </c>
      <c r="M7015" s="4">
        <v>0.52769999999999995</v>
      </c>
      <c r="N7015" s="4">
        <v>0.48</v>
      </c>
      <c r="O7015" s="4">
        <v>0.40039999999999998</v>
      </c>
      <c r="P7015" s="4">
        <v>0.50390000000000001</v>
      </c>
    </row>
    <row r="7016" spans="1:16" x14ac:dyDescent="0.25">
      <c r="A7016" t="s">
        <v>6339</v>
      </c>
      <c r="B7016" s="2">
        <v>0</v>
      </c>
      <c r="E7016" s="4" t="e">
        <v>#N/A</v>
      </c>
      <c r="F7016" s="4">
        <v>0.18</v>
      </c>
      <c r="K7016" s="4">
        <v>0.17</v>
      </c>
      <c r="L7016" s="4">
        <v>0.32090000000000002</v>
      </c>
      <c r="M7016" s="4">
        <v>0.52769999999999995</v>
      </c>
      <c r="N7016" s="4">
        <v>0.48</v>
      </c>
      <c r="O7016" s="4">
        <v>0.40039999999999998</v>
      </c>
      <c r="P7016" s="4">
        <v>0.50390000000000001</v>
      </c>
    </row>
    <row r="7017" spans="1:16" x14ac:dyDescent="0.25">
      <c r="A7017" t="s">
        <v>6340</v>
      </c>
      <c r="B7017" s="2">
        <v>0</v>
      </c>
      <c r="E7017" s="4" t="e">
        <v>#N/A</v>
      </c>
      <c r="F7017" s="4">
        <v>0.18</v>
      </c>
      <c r="K7017" s="4">
        <v>0.17</v>
      </c>
      <c r="L7017" s="4">
        <v>0.32090000000000002</v>
      </c>
      <c r="M7017" s="4">
        <v>0.52769999999999995</v>
      </c>
      <c r="N7017" s="4">
        <v>0.48</v>
      </c>
      <c r="O7017" s="4">
        <v>0.40039999999999998</v>
      </c>
      <c r="P7017" s="4">
        <v>0.50390000000000001</v>
      </c>
    </row>
    <row r="7018" spans="1:16" x14ac:dyDescent="0.25">
      <c r="A7018" t="s">
        <v>6341</v>
      </c>
      <c r="B7018" s="2">
        <v>0</v>
      </c>
      <c r="E7018" s="4" t="e">
        <v>#N/A</v>
      </c>
      <c r="F7018" s="4">
        <v>0.18</v>
      </c>
      <c r="K7018" s="4">
        <v>0.17</v>
      </c>
      <c r="L7018" s="4">
        <v>0.32090000000000002</v>
      </c>
      <c r="M7018" s="4">
        <v>0.52769999999999995</v>
      </c>
      <c r="N7018" s="4">
        <v>0.48</v>
      </c>
      <c r="O7018" s="4">
        <v>0.40039999999999998</v>
      </c>
      <c r="P7018" s="4">
        <v>0.50390000000000001</v>
      </c>
    </row>
    <row r="7019" spans="1:16" x14ac:dyDescent="0.25">
      <c r="A7019" t="s">
        <v>6342</v>
      </c>
      <c r="B7019" s="2">
        <v>0</v>
      </c>
      <c r="E7019" s="4" t="e">
        <v>#N/A</v>
      </c>
      <c r="F7019" s="4">
        <v>0.18</v>
      </c>
      <c r="K7019" s="4">
        <v>0.17</v>
      </c>
      <c r="L7019" s="4">
        <v>0.32090000000000002</v>
      </c>
      <c r="M7019" s="4">
        <v>0.52769999999999995</v>
      </c>
      <c r="N7019" s="4">
        <v>0.48</v>
      </c>
      <c r="O7019" s="4">
        <v>0.40039999999999998</v>
      </c>
      <c r="P7019" s="4">
        <v>0.50390000000000001</v>
      </c>
    </row>
    <row r="7020" spans="1:16" x14ac:dyDescent="0.25">
      <c r="A7020" t="s">
        <v>6343</v>
      </c>
      <c r="B7020" s="2">
        <v>0</v>
      </c>
      <c r="E7020" s="4" t="e">
        <v>#N/A</v>
      </c>
      <c r="F7020" s="4">
        <v>0.18</v>
      </c>
      <c r="K7020" s="4">
        <v>0.17</v>
      </c>
      <c r="L7020" s="4">
        <v>0.32090000000000002</v>
      </c>
      <c r="M7020" s="4">
        <v>0.52769999999999995</v>
      </c>
      <c r="N7020" s="4">
        <v>0.48</v>
      </c>
      <c r="O7020" s="4">
        <v>0.40039999999999998</v>
      </c>
      <c r="P7020" s="4">
        <v>0.50390000000000001</v>
      </c>
    </row>
    <row r="7021" spans="1:16" x14ac:dyDescent="0.25">
      <c r="A7021" t="s">
        <v>6344</v>
      </c>
      <c r="B7021" s="2">
        <v>0</v>
      </c>
      <c r="E7021" s="4" t="e">
        <v>#N/A</v>
      </c>
      <c r="F7021" s="4">
        <v>0.18</v>
      </c>
      <c r="K7021" s="4">
        <v>0.17</v>
      </c>
      <c r="L7021" s="4">
        <v>0.32090000000000002</v>
      </c>
      <c r="M7021" s="4">
        <v>0.52769999999999995</v>
      </c>
      <c r="N7021" s="4">
        <v>0.48</v>
      </c>
      <c r="O7021" s="4">
        <v>0.40039999999999998</v>
      </c>
      <c r="P7021" s="4">
        <v>0.50390000000000001</v>
      </c>
    </row>
    <row r="7022" spans="1:16" x14ac:dyDescent="0.25">
      <c r="A7022" t="s">
        <v>6345</v>
      </c>
      <c r="B7022" s="2">
        <v>0</v>
      </c>
      <c r="E7022" s="4" t="e">
        <v>#N/A</v>
      </c>
      <c r="F7022" s="4">
        <v>0.18</v>
      </c>
      <c r="K7022" s="4">
        <v>0.17</v>
      </c>
      <c r="L7022" s="4">
        <v>0.32090000000000002</v>
      </c>
      <c r="M7022" s="4">
        <v>0.52769999999999995</v>
      </c>
      <c r="N7022" s="4">
        <v>0.48</v>
      </c>
      <c r="O7022" s="4">
        <v>0.40039999999999998</v>
      </c>
      <c r="P7022" s="4">
        <v>0.50390000000000001</v>
      </c>
    </row>
    <row r="7023" spans="1:16" x14ac:dyDescent="0.25">
      <c r="A7023" t="s">
        <v>6346</v>
      </c>
      <c r="B7023" s="2">
        <v>0</v>
      </c>
      <c r="E7023" s="4" t="e">
        <v>#N/A</v>
      </c>
      <c r="F7023" s="4">
        <v>0.18</v>
      </c>
      <c r="K7023" s="4">
        <v>0.17</v>
      </c>
      <c r="L7023" s="4">
        <v>0.32090000000000002</v>
      </c>
      <c r="M7023" s="4">
        <v>0.52769999999999995</v>
      </c>
      <c r="N7023" s="4">
        <v>0.48</v>
      </c>
      <c r="O7023" s="4">
        <v>0.40039999999999998</v>
      </c>
      <c r="P7023" s="4">
        <v>0.50390000000000001</v>
      </c>
    </row>
    <row r="7024" spans="1:16" x14ac:dyDescent="0.25">
      <c r="A7024" t="s">
        <v>6347</v>
      </c>
      <c r="B7024" s="2">
        <v>0</v>
      </c>
      <c r="E7024" s="4" t="e">
        <v>#N/A</v>
      </c>
      <c r="F7024" s="4">
        <v>0.18</v>
      </c>
      <c r="K7024" s="4">
        <v>0.17</v>
      </c>
      <c r="L7024" s="4">
        <v>0.32090000000000002</v>
      </c>
      <c r="M7024" s="4">
        <v>0.52769999999999995</v>
      </c>
      <c r="N7024" s="4">
        <v>0.48</v>
      </c>
      <c r="O7024" s="4">
        <v>0.40039999999999998</v>
      </c>
      <c r="P7024" s="4">
        <v>0.50390000000000001</v>
      </c>
    </row>
    <row r="7025" spans="1:16" x14ac:dyDescent="0.25">
      <c r="A7025" t="s">
        <v>6348</v>
      </c>
      <c r="B7025" s="2">
        <v>0</v>
      </c>
      <c r="E7025" s="4" t="e">
        <v>#N/A</v>
      </c>
      <c r="F7025" s="4">
        <v>0.18</v>
      </c>
      <c r="K7025" s="4">
        <v>0.17</v>
      </c>
      <c r="L7025" s="4">
        <v>0.32090000000000002</v>
      </c>
      <c r="M7025" s="4">
        <v>0.52769999999999995</v>
      </c>
      <c r="N7025" s="4">
        <v>0.48</v>
      </c>
      <c r="O7025" s="4">
        <v>0.40039999999999998</v>
      </c>
      <c r="P7025" s="4">
        <v>0.50390000000000001</v>
      </c>
    </row>
    <row r="7026" spans="1:16" x14ac:dyDescent="0.25">
      <c r="A7026" t="s">
        <v>6349</v>
      </c>
      <c r="B7026" s="2">
        <v>0</v>
      </c>
      <c r="E7026" s="4" t="e">
        <v>#N/A</v>
      </c>
      <c r="F7026" s="4">
        <v>0.18</v>
      </c>
      <c r="K7026" s="4">
        <v>0.17</v>
      </c>
      <c r="L7026" s="4">
        <v>0.32090000000000002</v>
      </c>
      <c r="M7026" s="4">
        <v>0.52769999999999995</v>
      </c>
      <c r="N7026" s="4">
        <v>0.48</v>
      </c>
      <c r="O7026" s="4">
        <v>0.40039999999999998</v>
      </c>
      <c r="P7026" s="4">
        <v>0.50390000000000001</v>
      </c>
    </row>
    <row r="7027" spans="1:16" x14ac:dyDescent="0.25">
      <c r="A7027" t="s">
        <v>6350</v>
      </c>
      <c r="B7027" s="2">
        <v>0</v>
      </c>
      <c r="E7027" s="4" t="e">
        <v>#N/A</v>
      </c>
      <c r="F7027" s="4">
        <v>0.18</v>
      </c>
      <c r="K7027" s="4">
        <v>0.17</v>
      </c>
      <c r="L7027" s="4">
        <v>0.32090000000000002</v>
      </c>
      <c r="M7027" s="4">
        <v>0.52769999999999995</v>
      </c>
      <c r="N7027" s="4">
        <v>0.48</v>
      </c>
      <c r="O7027" s="4">
        <v>0.40039999999999998</v>
      </c>
      <c r="P7027" s="4">
        <v>0.50390000000000001</v>
      </c>
    </row>
    <row r="7028" spans="1:16" x14ac:dyDescent="0.25">
      <c r="A7028" t="s">
        <v>6351</v>
      </c>
      <c r="B7028" s="2">
        <v>0</v>
      </c>
      <c r="E7028" s="4" t="e">
        <v>#N/A</v>
      </c>
      <c r="F7028" s="4">
        <v>0.18</v>
      </c>
      <c r="K7028" s="4">
        <v>0.17</v>
      </c>
      <c r="L7028" s="4">
        <v>0.32090000000000002</v>
      </c>
      <c r="M7028" s="4">
        <v>0.52769999999999995</v>
      </c>
      <c r="N7028" s="4">
        <v>0.48</v>
      </c>
      <c r="O7028" s="4">
        <v>0.40039999999999998</v>
      </c>
      <c r="P7028" s="4">
        <v>0.50390000000000001</v>
      </c>
    </row>
    <row r="7029" spans="1:16" x14ac:dyDescent="0.25">
      <c r="A7029" t="s">
        <v>6352</v>
      </c>
      <c r="B7029" s="2">
        <v>0</v>
      </c>
      <c r="E7029" s="4" t="e">
        <v>#N/A</v>
      </c>
      <c r="F7029" s="4">
        <v>0.18</v>
      </c>
      <c r="K7029" s="4">
        <v>0.17</v>
      </c>
      <c r="L7029" s="4">
        <v>0.32090000000000002</v>
      </c>
      <c r="M7029" s="4">
        <v>0.52769999999999995</v>
      </c>
      <c r="N7029" s="4">
        <v>0.48</v>
      </c>
      <c r="O7029" s="4">
        <v>0.40039999999999998</v>
      </c>
      <c r="P7029" s="4">
        <v>0.50390000000000001</v>
      </c>
    </row>
    <row r="7030" spans="1:16" x14ac:dyDescent="0.25">
      <c r="A7030" t="s">
        <v>6353</v>
      </c>
      <c r="B7030" s="2">
        <v>0</v>
      </c>
      <c r="E7030" s="4" t="e">
        <v>#N/A</v>
      </c>
      <c r="F7030" s="4">
        <v>0.18</v>
      </c>
      <c r="K7030" s="4">
        <v>0.17</v>
      </c>
      <c r="L7030" s="4">
        <v>0.32090000000000002</v>
      </c>
      <c r="M7030" s="4">
        <v>0.52769999999999995</v>
      </c>
      <c r="N7030" s="4">
        <v>0.48</v>
      </c>
      <c r="O7030" s="4">
        <v>0.40039999999999998</v>
      </c>
      <c r="P7030" s="4">
        <v>0.50390000000000001</v>
      </c>
    </row>
    <row r="7031" spans="1:16" x14ac:dyDescent="0.25">
      <c r="A7031" t="s">
        <v>6354</v>
      </c>
      <c r="B7031" s="2">
        <v>0</v>
      </c>
      <c r="E7031" s="4" t="e">
        <v>#N/A</v>
      </c>
      <c r="F7031" s="4">
        <v>0.18</v>
      </c>
      <c r="K7031" s="4">
        <v>0.17</v>
      </c>
      <c r="L7031" s="4">
        <v>0.32090000000000002</v>
      </c>
      <c r="M7031" s="4">
        <v>0.52769999999999995</v>
      </c>
      <c r="N7031" s="4">
        <v>0.48</v>
      </c>
      <c r="O7031" s="4">
        <v>0.40039999999999998</v>
      </c>
      <c r="P7031" s="4">
        <v>0.50390000000000001</v>
      </c>
    </row>
    <row r="7032" spans="1:16" x14ac:dyDescent="0.25">
      <c r="A7032" t="s">
        <v>6355</v>
      </c>
      <c r="B7032" s="2">
        <v>0</v>
      </c>
      <c r="E7032" s="4" t="e">
        <v>#N/A</v>
      </c>
      <c r="F7032" s="4">
        <v>0.18</v>
      </c>
      <c r="K7032" s="4">
        <v>0.17</v>
      </c>
      <c r="L7032" s="4">
        <v>0.32090000000000002</v>
      </c>
      <c r="M7032" s="4">
        <v>0.52769999999999995</v>
      </c>
      <c r="N7032" s="4">
        <v>0.48</v>
      </c>
      <c r="O7032" s="4">
        <v>0.40039999999999998</v>
      </c>
      <c r="P7032" s="4">
        <v>0.50390000000000001</v>
      </c>
    </row>
    <row r="7033" spans="1:16" x14ac:dyDescent="0.25">
      <c r="A7033" t="s">
        <v>6356</v>
      </c>
      <c r="B7033" s="2">
        <v>0</v>
      </c>
      <c r="E7033" s="4" t="e">
        <v>#N/A</v>
      </c>
      <c r="F7033" s="4">
        <v>0.18</v>
      </c>
      <c r="K7033" s="4">
        <v>0.17</v>
      </c>
      <c r="L7033" s="4">
        <v>0.32090000000000002</v>
      </c>
      <c r="M7033" s="4">
        <v>0.52769999999999995</v>
      </c>
      <c r="N7033" s="4">
        <v>0.48</v>
      </c>
      <c r="O7033" s="4">
        <v>0.40039999999999998</v>
      </c>
      <c r="P7033" s="4">
        <v>0.50390000000000001</v>
      </c>
    </row>
    <row r="7034" spans="1:16" x14ac:dyDescent="0.25">
      <c r="A7034" t="s">
        <v>6357</v>
      </c>
      <c r="B7034" s="2">
        <v>0</v>
      </c>
      <c r="E7034" s="4" t="e">
        <v>#N/A</v>
      </c>
      <c r="F7034" s="4">
        <v>0.18</v>
      </c>
      <c r="K7034" s="4">
        <v>0.17</v>
      </c>
      <c r="L7034" s="4">
        <v>0.32090000000000002</v>
      </c>
      <c r="M7034" s="4">
        <v>0.52769999999999995</v>
      </c>
      <c r="N7034" s="4">
        <v>0.48</v>
      </c>
      <c r="O7034" s="4">
        <v>0.40039999999999998</v>
      </c>
      <c r="P7034" s="4">
        <v>0.50390000000000001</v>
      </c>
    </row>
    <row r="7035" spans="1:16" x14ac:dyDescent="0.25">
      <c r="A7035" t="s">
        <v>6358</v>
      </c>
      <c r="B7035" s="2">
        <v>0</v>
      </c>
      <c r="E7035" s="4" t="e">
        <v>#N/A</v>
      </c>
      <c r="F7035" s="4">
        <v>0.18</v>
      </c>
      <c r="K7035" s="4">
        <v>0.17</v>
      </c>
      <c r="L7035" s="4">
        <v>0.32090000000000002</v>
      </c>
      <c r="M7035" s="4">
        <v>0.52769999999999995</v>
      </c>
      <c r="N7035" s="4">
        <v>0.48</v>
      </c>
      <c r="O7035" s="4">
        <v>0.40039999999999998</v>
      </c>
      <c r="P7035" s="4">
        <v>0.50390000000000001</v>
      </c>
    </row>
    <row r="7036" spans="1:16" x14ac:dyDescent="0.25">
      <c r="A7036" t="s">
        <v>6359</v>
      </c>
      <c r="B7036" s="2">
        <v>0</v>
      </c>
      <c r="E7036" s="4" t="e">
        <v>#N/A</v>
      </c>
      <c r="F7036" s="4">
        <v>0.18</v>
      </c>
      <c r="K7036" s="4">
        <v>0.17</v>
      </c>
      <c r="L7036" s="4">
        <v>0.32090000000000002</v>
      </c>
      <c r="M7036" s="4">
        <v>0.52769999999999995</v>
      </c>
      <c r="N7036" s="4">
        <v>0.48</v>
      </c>
      <c r="O7036" s="4">
        <v>0.40039999999999998</v>
      </c>
      <c r="P7036" s="4">
        <v>0.50390000000000001</v>
      </c>
    </row>
    <row r="7037" spans="1:16" x14ac:dyDescent="0.25">
      <c r="A7037" t="s">
        <v>6360</v>
      </c>
      <c r="B7037" s="2">
        <v>0</v>
      </c>
      <c r="E7037" s="4" t="e">
        <v>#N/A</v>
      </c>
      <c r="F7037" s="4">
        <v>0.18</v>
      </c>
      <c r="K7037" s="4">
        <v>0.17</v>
      </c>
      <c r="L7037" s="4">
        <v>0.32090000000000002</v>
      </c>
      <c r="M7037" s="4">
        <v>0.52769999999999995</v>
      </c>
      <c r="N7037" s="4">
        <v>0.48</v>
      </c>
      <c r="O7037" s="4">
        <v>0.40039999999999998</v>
      </c>
      <c r="P7037" s="4">
        <v>0.50390000000000001</v>
      </c>
    </row>
    <row r="7038" spans="1:16" x14ac:dyDescent="0.25">
      <c r="A7038" t="s">
        <v>6361</v>
      </c>
      <c r="B7038" s="2">
        <v>0</v>
      </c>
      <c r="E7038" s="4" t="e">
        <v>#N/A</v>
      </c>
      <c r="F7038" s="4">
        <v>0.18</v>
      </c>
      <c r="K7038" s="4">
        <v>0.17</v>
      </c>
      <c r="L7038" s="4">
        <v>0.32090000000000002</v>
      </c>
      <c r="M7038" s="4">
        <v>0.52769999999999995</v>
      </c>
      <c r="N7038" s="4">
        <v>0.48</v>
      </c>
      <c r="O7038" s="4">
        <v>0.40039999999999998</v>
      </c>
      <c r="P7038" s="4">
        <v>0.50390000000000001</v>
      </c>
    </row>
    <row r="7039" spans="1:16" x14ac:dyDescent="0.25">
      <c r="A7039" t="s">
        <v>6362</v>
      </c>
      <c r="B7039" s="2">
        <v>0</v>
      </c>
      <c r="E7039" s="4" t="e">
        <v>#N/A</v>
      </c>
      <c r="F7039" s="4">
        <v>0.18</v>
      </c>
      <c r="K7039" s="4">
        <v>0.17</v>
      </c>
      <c r="L7039" s="4">
        <v>0.32090000000000002</v>
      </c>
      <c r="M7039" s="4">
        <v>0.52769999999999995</v>
      </c>
      <c r="N7039" s="4">
        <v>0.48</v>
      </c>
      <c r="O7039" s="4">
        <v>0.40039999999999998</v>
      </c>
      <c r="P7039" s="4">
        <v>0.50390000000000001</v>
      </c>
    </row>
    <row r="7040" spans="1:16" x14ac:dyDescent="0.25">
      <c r="A7040" t="s">
        <v>6363</v>
      </c>
      <c r="B7040" s="2">
        <v>0</v>
      </c>
      <c r="E7040" s="4" t="e">
        <v>#N/A</v>
      </c>
      <c r="F7040" s="4">
        <v>0.18</v>
      </c>
      <c r="K7040" s="4">
        <v>0.17</v>
      </c>
      <c r="L7040" s="4">
        <v>0.32090000000000002</v>
      </c>
      <c r="M7040" s="4">
        <v>0.52769999999999995</v>
      </c>
      <c r="N7040" s="4">
        <v>0.48</v>
      </c>
      <c r="O7040" s="4">
        <v>0.40039999999999998</v>
      </c>
      <c r="P7040" s="4">
        <v>0.50390000000000001</v>
      </c>
    </row>
    <row r="7041" spans="1:16" x14ac:dyDescent="0.25">
      <c r="A7041" t="s">
        <v>6364</v>
      </c>
      <c r="B7041" s="2">
        <v>0</v>
      </c>
      <c r="E7041" s="4" t="e">
        <v>#N/A</v>
      </c>
      <c r="F7041" s="4">
        <v>0.18</v>
      </c>
      <c r="K7041" s="4">
        <v>0.17</v>
      </c>
      <c r="L7041" s="4">
        <v>0.32090000000000002</v>
      </c>
      <c r="M7041" s="4">
        <v>0.52769999999999995</v>
      </c>
      <c r="N7041" s="4">
        <v>0.48</v>
      </c>
      <c r="O7041" s="4">
        <v>0.40039999999999998</v>
      </c>
      <c r="P7041" s="4">
        <v>0.50390000000000001</v>
      </c>
    </row>
    <row r="7042" spans="1:16" x14ac:dyDescent="0.25">
      <c r="A7042" t="s">
        <v>6365</v>
      </c>
      <c r="B7042" s="2">
        <v>0</v>
      </c>
      <c r="E7042" s="4" t="e">
        <v>#N/A</v>
      </c>
      <c r="F7042" s="4">
        <v>0.18</v>
      </c>
      <c r="K7042" s="4">
        <v>0.17</v>
      </c>
      <c r="L7042" s="4">
        <v>0.32090000000000002</v>
      </c>
      <c r="M7042" s="4">
        <v>0.52769999999999995</v>
      </c>
      <c r="N7042" s="4">
        <v>0.48</v>
      </c>
      <c r="O7042" s="4">
        <v>0.40039999999999998</v>
      </c>
      <c r="P7042" s="4">
        <v>0.50390000000000001</v>
      </c>
    </row>
    <row r="7043" spans="1:16" x14ac:dyDescent="0.25">
      <c r="A7043" t="s">
        <v>6366</v>
      </c>
      <c r="B7043" s="2">
        <v>0.3</v>
      </c>
      <c r="E7043" s="4" t="e">
        <v>#N/A</v>
      </c>
      <c r="F7043" s="4">
        <v>0.18</v>
      </c>
      <c r="K7043" s="4">
        <v>0.17</v>
      </c>
      <c r="L7043" s="4">
        <v>0.32090000000000002</v>
      </c>
      <c r="M7043" s="4">
        <v>0.52769999999999995</v>
      </c>
      <c r="N7043" s="4">
        <v>0.48</v>
      </c>
      <c r="O7043" s="4">
        <v>0.40039999999999998</v>
      </c>
      <c r="P7043" s="4">
        <v>0.50390000000000001</v>
      </c>
    </row>
    <row r="7044" spans="1:16" x14ac:dyDescent="0.25">
      <c r="A7044" t="s">
        <v>6367</v>
      </c>
      <c r="B7044" s="2">
        <v>0</v>
      </c>
      <c r="E7044" s="4" t="e">
        <v>#N/A</v>
      </c>
      <c r="F7044" s="4">
        <v>0.18</v>
      </c>
      <c r="K7044" s="4">
        <v>0.17</v>
      </c>
      <c r="L7044" s="4">
        <v>0.32090000000000002</v>
      </c>
      <c r="M7044" s="4">
        <v>0.52769999999999995</v>
      </c>
      <c r="N7044" s="4">
        <v>0.48</v>
      </c>
      <c r="O7044" s="4">
        <v>0.40039999999999998</v>
      </c>
      <c r="P7044" s="4">
        <v>0.50390000000000001</v>
      </c>
    </row>
    <row r="7045" spans="1:16" x14ac:dyDescent="0.25">
      <c r="A7045" t="s">
        <v>6368</v>
      </c>
      <c r="B7045" s="2">
        <v>0</v>
      </c>
      <c r="E7045" s="4" t="e">
        <v>#N/A</v>
      </c>
      <c r="F7045" s="4">
        <v>0.18</v>
      </c>
      <c r="K7045" s="4">
        <v>0.17</v>
      </c>
      <c r="L7045" s="4">
        <v>0.32090000000000002</v>
      </c>
      <c r="M7045" s="4">
        <v>0.52769999999999995</v>
      </c>
      <c r="N7045" s="4">
        <v>0.48</v>
      </c>
      <c r="O7045" s="4">
        <v>0.40039999999999998</v>
      </c>
      <c r="P7045" s="4">
        <v>0.50390000000000001</v>
      </c>
    </row>
    <row r="7046" spans="1:16" x14ac:dyDescent="0.25">
      <c r="A7046" t="s">
        <v>6369</v>
      </c>
      <c r="B7046" s="2">
        <v>0</v>
      </c>
      <c r="E7046" s="4" t="e">
        <v>#N/A</v>
      </c>
      <c r="F7046" s="4">
        <v>0.18</v>
      </c>
      <c r="K7046" s="4">
        <v>0.17</v>
      </c>
      <c r="L7046" s="4">
        <v>0.32090000000000002</v>
      </c>
      <c r="M7046" s="4">
        <v>0.52769999999999995</v>
      </c>
      <c r="N7046" s="4">
        <v>0.48</v>
      </c>
      <c r="O7046" s="4">
        <v>0.40039999999999998</v>
      </c>
      <c r="P7046" s="4">
        <v>0.50390000000000001</v>
      </c>
    </row>
    <row r="7047" spans="1:16" x14ac:dyDescent="0.25">
      <c r="A7047" t="s">
        <v>6370</v>
      </c>
      <c r="B7047" s="2">
        <v>0</v>
      </c>
      <c r="E7047" s="4" t="e">
        <v>#N/A</v>
      </c>
      <c r="F7047" s="4">
        <v>0.18</v>
      </c>
      <c r="K7047" s="4">
        <v>0.17</v>
      </c>
      <c r="L7047" s="4">
        <v>0.32090000000000002</v>
      </c>
      <c r="M7047" s="4">
        <v>0.52769999999999995</v>
      </c>
      <c r="N7047" s="4">
        <v>0.48</v>
      </c>
      <c r="O7047" s="4">
        <v>0.40039999999999998</v>
      </c>
      <c r="P7047" s="4">
        <v>0.50390000000000001</v>
      </c>
    </row>
    <row r="7048" spans="1:16" x14ac:dyDescent="0.25">
      <c r="A7048" t="s">
        <v>6371</v>
      </c>
      <c r="B7048" s="2">
        <v>0</v>
      </c>
      <c r="E7048" s="4" t="e">
        <v>#N/A</v>
      </c>
      <c r="F7048" s="4">
        <v>0.18</v>
      </c>
      <c r="K7048" s="4">
        <v>0.17</v>
      </c>
      <c r="L7048" s="4">
        <v>0.32090000000000002</v>
      </c>
      <c r="M7048" s="4">
        <v>0.52769999999999995</v>
      </c>
      <c r="N7048" s="4">
        <v>0.48</v>
      </c>
      <c r="O7048" s="4">
        <v>0.40039999999999998</v>
      </c>
      <c r="P7048" s="4">
        <v>0.50390000000000001</v>
      </c>
    </row>
    <row r="7049" spans="1:16" x14ac:dyDescent="0.25">
      <c r="A7049" t="s">
        <v>6372</v>
      </c>
      <c r="B7049" s="2">
        <v>0</v>
      </c>
      <c r="E7049" s="4" t="e">
        <v>#N/A</v>
      </c>
      <c r="F7049" s="4">
        <v>0.18</v>
      </c>
      <c r="K7049" s="4">
        <v>0.17</v>
      </c>
      <c r="L7049" s="4">
        <v>0.32090000000000002</v>
      </c>
      <c r="M7049" s="4">
        <v>0.52769999999999995</v>
      </c>
      <c r="N7049" s="4">
        <v>0.48</v>
      </c>
      <c r="O7049" s="4">
        <v>0.40039999999999998</v>
      </c>
      <c r="P7049" s="4">
        <v>0.50390000000000001</v>
      </c>
    </row>
    <row r="7050" spans="1:16" x14ac:dyDescent="0.25">
      <c r="A7050" t="s">
        <v>6373</v>
      </c>
      <c r="B7050" s="2">
        <v>0</v>
      </c>
      <c r="E7050" s="4" t="e">
        <v>#N/A</v>
      </c>
      <c r="F7050" s="4">
        <v>0.18</v>
      </c>
      <c r="K7050" s="4">
        <v>0.17</v>
      </c>
      <c r="L7050" s="4">
        <v>0.32090000000000002</v>
      </c>
      <c r="M7050" s="4">
        <v>0.52769999999999995</v>
      </c>
      <c r="N7050" s="4">
        <v>0.48</v>
      </c>
      <c r="O7050" s="4">
        <v>0.40039999999999998</v>
      </c>
      <c r="P7050" s="4">
        <v>0.50390000000000001</v>
      </c>
    </row>
    <row r="7051" spans="1:16" x14ac:dyDescent="0.25">
      <c r="A7051" t="s">
        <v>6374</v>
      </c>
      <c r="B7051" s="2">
        <v>0</v>
      </c>
      <c r="E7051" s="4" t="e">
        <v>#N/A</v>
      </c>
      <c r="F7051" s="4">
        <v>0.18</v>
      </c>
      <c r="K7051" s="4">
        <v>0.17</v>
      </c>
      <c r="L7051" s="4">
        <v>0.32090000000000002</v>
      </c>
      <c r="M7051" s="4">
        <v>0.52769999999999995</v>
      </c>
      <c r="N7051" s="4">
        <v>0.48</v>
      </c>
      <c r="O7051" s="4">
        <v>0.40039999999999998</v>
      </c>
      <c r="P7051" s="4">
        <v>0.50390000000000001</v>
      </c>
    </row>
    <row r="7052" spans="1:16" x14ac:dyDescent="0.25">
      <c r="A7052" t="s">
        <v>6375</v>
      </c>
      <c r="B7052" s="2">
        <v>0</v>
      </c>
      <c r="E7052" s="4" t="e">
        <v>#N/A</v>
      </c>
      <c r="F7052" s="4">
        <v>0.18</v>
      </c>
      <c r="K7052" s="4">
        <v>0.17</v>
      </c>
      <c r="L7052" s="4">
        <v>0.32090000000000002</v>
      </c>
      <c r="M7052" s="4">
        <v>0.52769999999999995</v>
      </c>
      <c r="N7052" s="4">
        <v>0.48</v>
      </c>
      <c r="O7052" s="4">
        <v>0.40039999999999998</v>
      </c>
      <c r="P7052" s="4">
        <v>0.50390000000000001</v>
      </c>
    </row>
    <row r="7053" spans="1:16" x14ac:dyDescent="0.25">
      <c r="A7053" t="s">
        <v>6376</v>
      </c>
      <c r="B7053" s="2">
        <v>0</v>
      </c>
      <c r="E7053" s="4" t="e">
        <v>#N/A</v>
      </c>
      <c r="F7053" s="4">
        <v>0.18</v>
      </c>
      <c r="K7053" s="4">
        <v>0.17</v>
      </c>
      <c r="L7053" s="4">
        <v>0.32090000000000002</v>
      </c>
      <c r="M7053" s="4">
        <v>0.52769999999999995</v>
      </c>
      <c r="N7053" s="4">
        <v>0.48</v>
      </c>
      <c r="O7053" s="4">
        <v>0.40039999999999998</v>
      </c>
      <c r="P7053" s="4">
        <v>0.50390000000000001</v>
      </c>
    </row>
    <row r="7054" spans="1:16" x14ac:dyDescent="0.25">
      <c r="A7054" t="s">
        <v>6377</v>
      </c>
      <c r="B7054" s="2">
        <v>0</v>
      </c>
      <c r="E7054" s="4" t="e">
        <v>#N/A</v>
      </c>
      <c r="F7054" s="4">
        <v>0.18</v>
      </c>
      <c r="K7054" s="4">
        <v>0.17</v>
      </c>
      <c r="L7054" s="4">
        <v>0.32090000000000002</v>
      </c>
      <c r="M7054" s="4">
        <v>0.52769999999999995</v>
      </c>
      <c r="N7054" s="4">
        <v>0.48</v>
      </c>
      <c r="O7054" s="4">
        <v>0.40039999999999998</v>
      </c>
      <c r="P7054" s="4">
        <v>0.50390000000000001</v>
      </c>
    </row>
    <row r="7055" spans="1:16" x14ac:dyDescent="0.25">
      <c r="A7055" t="s">
        <v>6378</v>
      </c>
      <c r="B7055" s="2">
        <v>0</v>
      </c>
      <c r="E7055" s="4" t="e">
        <v>#N/A</v>
      </c>
      <c r="F7055" s="4">
        <v>0.18</v>
      </c>
      <c r="K7055" s="4">
        <v>0.17</v>
      </c>
      <c r="L7055" s="4">
        <v>0.32090000000000002</v>
      </c>
      <c r="M7055" s="4">
        <v>0.52769999999999995</v>
      </c>
      <c r="N7055" s="4">
        <v>0.48</v>
      </c>
      <c r="O7055" s="4">
        <v>0.40039999999999998</v>
      </c>
      <c r="P7055" s="4">
        <v>0.50390000000000001</v>
      </c>
    </row>
    <row r="7056" spans="1:16" x14ac:dyDescent="0.25">
      <c r="A7056" t="s">
        <v>6379</v>
      </c>
      <c r="B7056" s="2">
        <v>0</v>
      </c>
      <c r="E7056" s="4" t="e">
        <v>#N/A</v>
      </c>
      <c r="F7056" s="4">
        <v>0.18</v>
      </c>
      <c r="K7056" s="4">
        <v>0.17</v>
      </c>
      <c r="L7056" s="4">
        <v>0.32090000000000002</v>
      </c>
      <c r="M7056" s="4">
        <v>0.52769999999999995</v>
      </c>
      <c r="N7056" s="4">
        <v>0.48</v>
      </c>
      <c r="O7056" s="4">
        <v>0.40039999999999998</v>
      </c>
      <c r="P7056" s="4">
        <v>0.50390000000000001</v>
      </c>
    </row>
    <row r="7057" spans="1:16" x14ac:dyDescent="0.25">
      <c r="A7057" t="s">
        <v>6380</v>
      </c>
      <c r="B7057" s="2">
        <v>0</v>
      </c>
      <c r="E7057" s="4" t="e">
        <v>#N/A</v>
      </c>
      <c r="F7057" s="4">
        <v>0.18</v>
      </c>
      <c r="K7057" s="4">
        <v>0.17</v>
      </c>
      <c r="L7057" s="4">
        <v>0.32090000000000002</v>
      </c>
      <c r="M7057" s="4">
        <v>0.52769999999999995</v>
      </c>
      <c r="N7057" s="4">
        <v>0.48</v>
      </c>
      <c r="O7057" s="4">
        <v>0.40039999999999998</v>
      </c>
      <c r="P7057" s="4">
        <v>0.50390000000000001</v>
      </c>
    </row>
    <row r="7058" spans="1:16" x14ac:dyDescent="0.25">
      <c r="A7058" t="s">
        <v>6381</v>
      </c>
      <c r="B7058" s="2">
        <v>0</v>
      </c>
      <c r="E7058" s="4" t="e">
        <v>#N/A</v>
      </c>
      <c r="F7058" s="4">
        <v>0.18</v>
      </c>
      <c r="K7058" s="4">
        <v>0.17</v>
      </c>
      <c r="L7058" s="4">
        <v>0.32090000000000002</v>
      </c>
      <c r="M7058" s="4">
        <v>0.52769999999999995</v>
      </c>
      <c r="N7058" s="4">
        <v>0.48</v>
      </c>
      <c r="O7058" s="4">
        <v>0.40039999999999998</v>
      </c>
      <c r="P7058" s="4">
        <v>0.50390000000000001</v>
      </c>
    </row>
    <row r="7059" spans="1:16" x14ac:dyDescent="0.25">
      <c r="A7059" t="s">
        <v>6382</v>
      </c>
      <c r="B7059" s="2">
        <v>0</v>
      </c>
      <c r="E7059" s="4" t="e">
        <v>#N/A</v>
      </c>
      <c r="F7059" s="4">
        <v>0.18</v>
      </c>
      <c r="K7059" s="4">
        <v>0.17</v>
      </c>
      <c r="L7059" s="4">
        <v>0.32090000000000002</v>
      </c>
      <c r="M7059" s="4">
        <v>0.52769999999999995</v>
      </c>
      <c r="N7059" s="4">
        <v>0.48</v>
      </c>
      <c r="O7059" s="4">
        <v>0.40039999999999998</v>
      </c>
      <c r="P7059" s="4">
        <v>0.50390000000000001</v>
      </c>
    </row>
    <row r="7060" spans="1:16" x14ac:dyDescent="0.25">
      <c r="A7060" t="s">
        <v>6383</v>
      </c>
      <c r="B7060" s="2">
        <v>0</v>
      </c>
      <c r="E7060" s="4" t="e">
        <v>#N/A</v>
      </c>
      <c r="F7060" s="4">
        <v>0.18</v>
      </c>
      <c r="K7060" s="4">
        <v>0.17</v>
      </c>
      <c r="L7060" s="4">
        <v>0.32090000000000002</v>
      </c>
      <c r="M7060" s="4">
        <v>0.52769999999999995</v>
      </c>
      <c r="N7060" s="4">
        <v>0.48</v>
      </c>
      <c r="O7060" s="4">
        <v>0.40039999999999998</v>
      </c>
      <c r="P7060" s="4">
        <v>0.50390000000000001</v>
      </c>
    </row>
    <row r="7061" spans="1:16" x14ac:dyDescent="0.25">
      <c r="A7061" t="s">
        <v>6384</v>
      </c>
      <c r="B7061" s="2">
        <v>0</v>
      </c>
      <c r="E7061" s="4" t="e">
        <v>#N/A</v>
      </c>
      <c r="F7061" s="4">
        <v>0.18</v>
      </c>
      <c r="K7061" s="4">
        <v>0.17</v>
      </c>
      <c r="L7061" s="4">
        <v>0.32090000000000002</v>
      </c>
      <c r="M7061" s="4">
        <v>0.52769999999999995</v>
      </c>
      <c r="N7061" s="4">
        <v>0.48</v>
      </c>
      <c r="O7061" s="4">
        <v>0.40039999999999998</v>
      </c>
      <c r="P7061" s="4">
        <v>0.50390000000000001</v>
      </c>
    </row>
    <row r="7062" spans="1:16" x14ac:dyDescent="0.25">
      <c r="A7062" t="s">
        <v>6385</v>
      </c>
      <c r="B7062" s="2">
        <v>0</v>
      </c>
      <c r="E7062" s="4" t="e">
        <v>#N/A</v>
      </c>
      <c r="F7062" s="4">
        <v>0.18</v>
      </c>
      <c r="K7062" s="4">
        <v>0.17</v>
      </c>
      <c r="L7062" s="4">
        <v>0.32090000000000002</v>
      </c>
      <c r="M7062" s="4">
        <v>0.52769999999999995</v>
      </c>
      <c r="N7062" s="4">
        <v>0.48</v>
      </c>
      <c r="O7062" s="4">
        <v>0.40039999999999998</v>
      </c>
      <c r="P7062" s="4">
        <v>0.50390000000000001</v>
      </c>
    </row>
    <row r="7063" spans="1:16" x14ac:dyDescent="0.25">
      <c r="A7063" t="s">
        <v>6386</v>
      </c>
      <c r="B7063" s="2">
        <v>0</v>
      </c>
      <c r="E7063" s="4" t="e">
        <v>#N/A</v>
      </c>
      <c r="F7063" s="4">
        <v>0.18</v>
      </c>
      <c r="K7063" s="4">
        <v>0.17</v>
      </c>
      <c r="L7063" s="4">
        <v>0.32090000000000002</v>
      </c>
      <c r="M7063" s="4">
        <v>0.52769999999999995</v>
      </c>
      <c r="N7063" s="4">
        <v>0.48</v>
      </c>
      <c r="O7063" s="4">
        <v>0.40039999999999998</v>
      </c>
      <c r="P7063" s="4">
        <v>0.50390000000000001</v>
      </c>
    </row>
    <row r="7064" spans="1:16" x14ac:dyDescent="0.25">
      <c r="A7064" t="s">
        <v>6387</v>
      </c>
      <c r="B7064" s="2">
        <v>0</v>
      </c>
      <c r="E7064" s="4" t="e">
        <v>#N/A</v>
      </c>
      <c r="F7064" s="4">
        <v>0.18</v>
      </c>
      <c r="K7064" s="4">
        <v>0.17</v>
      </c>
      <c r="L7064" s="4">
        <v>0.32090000000000002</v>
      </c>
      <c r="M7064" s="4">
        <v>0.52769999999999995</v>
      </c>
      <c r="N7064" s="4">
        <v>0.48</v>
      </c>
      <c r="O7064" s="4">
        <v>0.40039999999999998</v>
      </c>
      <c r="P7064" s="4">
        <v>0.50390000000000001</v>
      </c>
    </row>
    <row r="7065" spans="1:16" x14ac:dyDescent="0.25">
      <c r="A7065" t="s">
        <v>6388</v>
      </c>
      <c r="B7065" s="2">
        <v>0</v>
      </c>
      <c r="E7065" s="4" t="e">
        <v>#N/A</v>
      </c>
      <c r="F7065" s="4">
        <v>0.18</v>
      </c>
      <c r="K7065" s="4">
        <v>0.17</v>
      </c>
      <c r="L7065" s="4">
        <v>0.32090000000000002</v>
      </c>
      <c r="M7065" s="4">
        <v>0.52769999999999995</v>
      </c>
      <c r="N7065" s="4">
        <v>0.48</v>
      </c>
      <c r="O7065" s="4">
        <v>0.40039999999999998</v>
      </c>
      <c r="P7065" s="4">
        <v>0.50390000000000001</v>
      </c>
    </row>
    <row r="7066" spans="1:16" x14ac:dyDescent="0.25">
      <c r="A7066" t="s">
        <v>6389</v>
      </c>
      <c r="B7066" s="2">
        <v>0</v>
      </c>
      <c r="E7066" s="4" t="e">
        <v>#N/A</v>
      </c>
      <c r="F7066" s="4">
        <v>0.18</v>
      </c>
      <c r="K7066" s="4">
        <v>0.17</v>
      </c>
      <c r="L7066" s="4">
        <v>0.32090000000000002</v>
      </c>
      <c r="M7066" s="4">
        <v>0.52769999999999995</v>
      </c>
      <c r="N7066" s="4">
        <v>0.48</v>
      </c>
      <c r="O7066" s="4">
        <v>0.40039999999999998</v>
      </c>
      <c r="P7066" s="4">
        <v>0.50390000000000001</v>
      </c>
    </row>
    <row r="7067" spans="1:16" x14ac:dyDescent="0.25">
      <c r="A7067" t="s">
        <v>6390</v>
      </c>
      <c r="B7067" s="2">
        <v>0</v>
      </c>
      <c r="E7067" s="4" t="e">
        <v>#N/A</v>
      </c>
      <c r="F7067" s="4">
        <v>0.18</v>
      </c>
      <c r="K7067" s="4">
        <v>0.17</v>
      </c>
      <c r="L7067" s="4">
        <v>0.32090000000000002</v>
      </c>
      <c r="M7067" s="4">
        <v>0.52769999999999995</v>
      </c>
      <c r="N7067" s="4">
        <v>0.48</v>
      </c>
      <c r="O7067" s="4">
        <v>0.40039999999999998</v>
      </c>
      <c r="P7067" s="4">
        <v>0.50390000000000001</v>
      </c>
    </row>
    <row r="7068" spans="1:16" x14ac:dyDescent="0.25">
      <c r="A7068" t="s">
        <v>6391</v>
      </c>
      <c r="B7068" s="2">
        <v>0</v>
      </c>
      <c r="E7068" s="4" t="e">
        <v>#N/A</v>
      </c>
      <c r="F7068" s="4">
        <v>0.18</v>
      </c>
      <c r="K7068" s="4">
        <v>0.17</v>
      </c>
      <c r="L7068" s="4">
        <v>0.32090000000000002</v>
      </c>
      <c r="M7068" s="4">
        <v>0.52769999999999995</v>
      </c>
      <c r="N7068" s="4">
        <v>0.48</v>
      </c>
      <c r="O7068" s="4">
        <v>0.40039999999999998</v>
      </c>
      <c r="P7068" s="4">
        <v>0.50390000000000001</v>
      </c>
    </row>
    <row r="7069" spans="1:16" x14ac:dyDescent="0.25">
      <c r="A7069" t="s">
        <v>6392</v>
      </c>
      <c r="B7069" s="2">
        <v>0</v>
      </c>
      <c r="E7069" s="4" t="e">
        <v>#N/A</v>
      </c>
      <c r="F7069" s="4">
        <v>0.18</v>
      </c>
      <c r="K7069" s="4">
        <v>0.17</v>
      </c>
      <c r="L7069" s="4">
        <v>0.32090000000000002</v>
      </c>
      <c r="M7069" s="4">
        <v>0.52769999999999995</v>
      </c>
      <c r="N7069" s="4">
        <v>0.48</v>
      </c>
      <c r="O7069" s="4">
        <v>0.40039999999999998</v>
      </c>
      <c r="P7069" s="4">
        <v>0.50390000000000001</v>
      </c>
    </row>
    <row r="7070" spans="1:16" x14ac:dyDescent="0.25">
      <c r="A7070" t="s">
        <v>6393</v>
      </c>
      <c r="B7070" s="2">
        <v>0</v>
      </c>
      <c r="E7070" s="4" t="e">
        <v>#N/A</v>
      </c>
      <c r="F7070" s="4">
        <v>0.18</v>
      </c>
      <c r="K7070" s="4">
        <v>0.17</v>
      </c>
      <c r="L7070" s="4">
        <v>0.32090000000000002</v>
      </c>
      <c r="M7070" s="4">
        <v>0.52769999999999995</v>
      </c>
      <c r="N7070" s="4">
        <v>0.48</v>
      </c>
      <c r="O7070" s="4">
        <v>0.40039999999999998</v>
      </c>
      <c r="P7070" s="4">
        <v>0.50390000000000001</v>
      </c>
    </row>
    <row r="7071" spans="1:16" x14ac:dyDescent="0.25">
      <c r="A7071" t="s">
        <v>6394</v>
      </c>
      <c r="B7071" s="2">
        <v>0</v>
      </c>
      <c r="E7071" s="4" t="e">
        <v>#N/A</v>
      </c>
      <c r="F7071" s="4">
        <v>0.18</v>
      </c>
      <c r="K7071" s="4">
        <v>0.17</v>
      </c>
      <c r="L7071" s="4">
        <v>0.32090000000000002</v>
      </c>
      <c r="M7071" s="4">
        <v>0.52769999999999995</v>
      </c>
      <c r="N7071" s="4">
        <v>0.48</v>
      </c>
      <c r="O7071" s="4">
        <v>0.40039999999999998</v>
      </c>
      <c r="P7071" s="4">
        <v>0.50390000000000001</v>
      </c>
    </row>
    <row r="7072" spans="1:16" x14ac:dyDescent="0.25">
      <c r="A7072" t="s">
        <v>6395</v>
      </c>
      <c r="B7072" s="2">
        <v>0</v>
      </c>
      <c r="E7072" s="4" t="e">
        <v>#N/A</v>
      </c>
      <c r="F7072" s="4">
        <v>0.18</v>
      </c>
      <c r="K7072" s="4">
        <v>0.17</v>
      </c>
      <c r="L7072" s="4">
        <v>0.32090000000000002</v>
      </c>
      <c r="M7072" s="4">
        <v>0.52769999999999995</v>
      </c>
      <c r="N7072" s="4">
        <v>0.48</v>
      </c>
      <c r="O7072" s="4">
        <v>0.40039999999999998</v>
      </c>
      <c r="P7072" s="4">
        <v>0.50390000000000001</v>
      </c>
    </row>
    <row r="7073" spans="1:16" x14ac:dyDescent="0.25">
      <c r="A7073" t="s">
        <v>6396</v>
      </c>
      <c r="B7073" s="2">
        <v>0</v>
      </c>
      <c r="E7073" s="4" t="e">
        <v>#N/A</v>
      </c>
      <c r="F7073" s="4">
        <v>0.18</v>
      </c>
      <c r="K7073" s="4">
        <v>0.17</v>
      </c>
      <c r="L7073" s="4">
        <v>0.32090000000000002</v>
      </c>
      <c r="M7073" s="4">
        <v>0.52769999999999995</v>
      </c>
      <c r="N7073" s="4">
        <v>0.48</v>
      </c>
      <c r="O7073" s="4">
        <v>0.40039999999999998</v>
      </c>
      <c r="P7073" s="4">
        <v>0.50390000000000001</v>
      </c>
    </row>
    <row r="7074" spans="1:16" x14ac:dyDescent="0.25">
      <c r="A7074" t="s">
        <v>6397</v>
      </c>
      <c r="B7074" s="2">
        <v>0</v>
      </c>
      <c r="E7074" s="4" t="e">
        <v>#N/A</v>
      </c>
      <c r="F7074" s="4">
        <v>0.18</v>
      </c>
      <c r="K7074" s="4">
        <v>0.17</v>
      </c>
      <c r="L7074" s="4">
        <v>0.32090000000000002</v>
      </c>
      <c r="M7074" s="4">
        <v>0.52769999999999995</v>
      </c>
      <c r="N7074" s="4">
        <v>0.48</v>
      </c>
      <c r="O7074" s="4">
        <v>0.40039999999999998</v>
      </c>
      <c r="P7074" s="4">
        <v>0.50390000000000001</v>
      </c>
    </row>
    <row r="7075" spans="1:16" x14ac:dyDescent="0.25">
      <c r="A7075" t="s">
        <v>6398</v>
      </c>
      <c r="B7075" s="2">
        <v>0</v>
      </c>
      <c r="E7075" s="4" t="e">
        <v>#N/A</v>
      </c>
      <c r="F7075" s="4">
        <v>0.18</v>
      </c>
      <c r="K7075" s="4">
        <v>0.17</v>
      </c>
      <c r="L7075" s="4">
        <v>0.32090000000000002</v>
      </c>
      <c r="M7075" s="4">
        <v>0.52769999999999995</v>
      </c>
      <c r="N7075" s="4">
        <v>0.48</v>
      </c>
      <c r="O7075" s="4">
        <v>0.40039999999999998</v>
      </c>
      <c r="P7075" s="4">
        <v>0.50390000000000001</v>
      </c>
    </row>
    <row r="7076" spans="1:16" x14ac:dyDescent="0.25">
      <c r="A7076" t="s">
        <v>6399</v>
      </c>
      <c r="B7076" s="2">
        <v>0</v>
      </c>
      <c r="E7076" s="4" t="e">
        <v>#N/A</v>
      </c>
      <c r="F7076" s="4">
        <v>0.18</v>
      </c>
      <c r="K7076" s="4">
        <v>0.17</v>
      </c>
      <c r="L7076" s="4">
        <v>0.32090000000000002</v>
      </c>
      <c r="M7076" s="4">
        <v>0.52769999999999995</v>
      </c>
      <c r="N7076" s="4">
        <v>0.48</v>
      </c>
      <c r="O7076" s="4">
        <v>0.40039999999999998</v>
      </c>
      <c r="P7076" s="4">
        <v>0.50390000000000001</v>
      </c>
    </row>
    <row r="7077" spans="1:16" x14ac:dyDescent="0.25">
      <c r="A7077" t="s">
        <v>6400</v>
      </c>
      <c r="B7077" s="2">
        <v>0</v>
      </c>
      <c r="E7077" s="4" t="e">
        <v>#N/A</v>
      </c>
      <c r="F7077" s="4">
        <v>0.18</v>
      </c>
      <c r="K7077" s="4">
        <v>0.17</v>
      </c>
      <c r="L7077" s="4">
        <v>0.32090000000000002</v>
      </c>
      <c r="M7077" s="4">
        <v>0.52769999999999995</v>
      </c>
      <c r="N7077" s="4">
        <v>0.48</v>
      </c>
      <c r="O7077" s="4">
        <v>0.40039999999999998</v>
      </c>
      <c r="P7077" s="4">
        <v>0.50390000000000001</v>
      </c>
    </row>
    <row r="7078" spans="1:16" x14ac:dyDescent="0.25">
      <c r="A7078" t="s">
        <v>6401</v>
      </c>
      <c r="B7078" s="2">
        <v>0</v>
      </c>
      <c r="E7078" s="4" t="e">
        <v>#N/A</v>
      </c>
      <c r="F7078" s="4">
        <v>0.18</v>
      </c>
      <c r="K7078" s="4">
        <v>0.17</v>
      </c>
      <c r="L7078" s="4">
        <v>0.32090000000000002</v>
      </c>
      <c r="M7078" s="4">
        <v>0.52769999999999995</v>
      </c>
      <c r="N7078" s="4">
        <v>0.48</v>
      </c>
      <c r="O7078" s="4">
        <v>0.40039999999999998</v>
      </c>
      <c r="P7078" s="4">
        <v>0.50390000000000001</v>
      </c>
    </row>
    <row r="7079" spans="1:16" x14ac:dyDescent="0.25">
      <c r="A7079" t="s">
        <v>6402</v>
      </c>
      <c r="B7079" s="2">
        <v>0</v>
      </c>
      <c r="E7079" s="4" t="e">
        <v>#N/A</v>
      </c>
      <c r="F7079" s="4">
        <v>0.18</v>
      </c>
      <c r="K7079" s="4">
        <v>0.17</v>
      </c>
      <c r="L7079" s="4">
        <v>0.32090000000000002</v>
      </c>
      <c r="M7079" s="4">
        <v>0.52769999999999995</v>
      </c>
      <c r="N7079" s="4">
        <v>0.48</v>
      </c>
      <c r="O7079" s="4">
        <v>0.40039999999999998</v>
      </c>
      <c r="P7079" s="4">
        <v>0.50390000000000001</v>
      </c>
    </row>
    <row r="7080" spans="1:16" x14ac:dyDescent="0.25">
      <c r="A7080" t="s">
        <v>6403</v>
      </c>
      <c r="B7080" s="2">
        <v>0</v>
      </c>
      <c r="E7080" s="4" t="e">
        <v>#N/A</v>
      </c>
      <c r="F7080" s="4">
        <v>0.18</v>
      </c>
      <c r="K7080" s="4">
        <v>0.17</v>
      </c>
      <c r="L7080" s="4">
        <v>0.32090000000000002</v>
      </c>
      <c r="M7080" s="4">
        <v>0.52769999999999995</v>
      </c>
      <c r="N7080" s="4">
        <v>0.48</v>
      </c>
      <c r="O7080" s="4">
        <v>0.40039999999999998</v>
      </c>
      <c r="P7080" s="4">
        <v>0.50390000000000001</v>
      </c>
    </row>
    <row r="7081" spans="1:16" x14ac:dyDescent="0.25">
      <c r="A7081" t="s">
        <v>6404</v>
      </c>
      <c r="B7081" s="2">
        <v>0</v>
      </c>
      <c r="E7081" s="4" t="e">
        <v>#N/A</v>
      </c>
      <c r="F7081" s="4">
        <v>0.18</v>
      </c>
      <c r="K7081" s="4">
        <v>0.17</v>
      </c>
      <c r="L7081" s="4">
        <v>0.32090000000000002</v>
      </c>
      <c r="M7081" s="4">
        <v>0.52769999999999995</v>
      </c>
      <c r="N7081" s="4">
        <v>0.48</v>
      </c>
      <c r="O7081" s="4">
        <v>0.40039999999999998</v>
      </c>
      <c r="P7081" s="4">
        <v>0.50390000000000001</v>
      </c>
    </row>
    <row r="7082" spans="1:16" x14ac:dyDescent="0.25">
      <c r="A7082" t="s">
        <v>6405</v>
      </c>
      <c r="B7082" s="2">
        <v>0</v>
      </c>
      <c r="E7082" s="4" t="e">
        <v>#N/A</v>
      </c>
      <c r="F7082" s="4">
        <v>0.18</v>
      </c>
      <c r="K7082" s="4">
        <v>0.17</v>
      </c>
      <c r="L7082" s="4">
        <v>0.32090000000000002</v>
      </c>
      <c r="M7082" s="4">
        <v>0.52769999999999995</v>
      </c>
      <c r="N7082" s="4">
        <v>0.48</v>
      </c>
      <c r="O7082" s="4">
        <v>0.40039999999999998</v>
      </c>
      <c r="P7082" s="4">
        <v>0.50390000000000001</v>
      </c>
    </row>
    <row r="7083" spans="1:16" x14ac:dyDescent="0.25">
      <c r="A7083" t="s">
        <v>6406</v>
      </c>
      <c r="B7083" s="2">
        <v>0</v>
      </c>
      <c r="E7083" s="4" t="e">
        <v>#N/A</v>
      </c>
      <c r="F7083" s="4">
        <v>0.18</v>
      </c>
      <c r="K7083" s="4">
        <v>0.17</v>
      </c>
      <c r="L7083" s="4">
        <v>0.32090000000000002</v>
      </c>
      <c r="M7083" s="4">
        <v>0.52769999999999995</v>
      </c>
      <c r="N7083" s="4">
        <v>0.48</v>
      </c>
      <c r="O7083" s="4">
        <v>0.40039999999999998</v>
      </c>
      <c r="P7083" s="4">
        <v>0.50390000000000001</v>
      </c>
    </row>
    <row r="7084" spans="1:16" x14ac:dyDescent="0.25">
      <c r="A7084" t="s">
        <v>6407</v>
      </c>
      <c r="B7084" s="2">
        <v>0</v>
      </c>
      <c r="E7084" s="4" t="e">
        <v>#N/A</v>
      </c>
      <c r="F7084" s="4">
        <v>0.18</v>
      </c>
      <c r="K7084" s="4">
        <v>0.17</v>
      </c>
      <c r="L7084" s="4">
        <v>0.32090000000000002</v>
      </c>
      <c r="M7084" s="4">
        <v>0.52769999999999995</v>
      </c>
      <c r="N7084" s="4">
        <v>0.48</v>
      </c>
      <c r="O7084" s="4">
        <v>0.40039999999999998</v>
      </c>
      <c r="P7084" s="4">
        <v>0.50390000000000001</v>
      </c>
    </row>
    <row r="7085" spans="1:16" x14ac:dyDescent="0.25">
      <c r="A7085" t="s">
        <v>6408</v>
      </c>
      <c r="B7085" s="2">
        <v>0</v>
      </c>
      <c r="E7085" s="4" t="e">
        <v>#N/A</v>
      </c>
      <c r="F7085" s="4">
        <v>0.18</v>
      </c>
      <c r="K7085" s="4">
        <v>0.17</v>
      </c>
      <c r="L7085" s="4">
        <v>0.32090000000000002</v>
      </c>
      <c r="M7085" s="4">
        <v>0.52769999999999995</v>
      </c>
      <c r="N7085" s="4">
        <v>0.48</v>
      </c>
      <c r="O7085" s="4">
        <v>0.40039999999999998</v>
      </c>
      <c r="P7085" s="4">
        <v>0.50390000000000001</v>
      </c>
    </row>
    <row r="7086" spans="1:16" x14ac:dyDescent="0.25">
      <c r="A7086" t="s">
        <v>6409</v>
      </c>
      <c r="B7086" s="2">
        <v>0</v>
      </c>
      <c r="E7086" s="4" t="e">
        <v>#N/A</v>
      </c>
      <c r="F7086" s="4">
        <v>0.18</v>
      </c>
      <c r="K7086" s="4">
        <v>0.17</v>
      </c>
      <c r="L7086" s="4">
        <v>0.32090000000000002</v>
      </c>
      <c r="M7086" s="4">
        <v>0.52769999999999995</v>
      </c>
      <c r="N7086" s="4">
        <v>0.48</v>
      </c>
      <c r="O7086" s="4">
        <v>0.40039999999999998</v>
      </c>
      <c r="P7086" s="4">
        <v>0.50390000000000001</v>
      </c>
    </row>
    <row r="7087" spans="1:16" x14ac:dyDescent="0.25">
      <c r="A7087" t="s">
        <v>6410</v>
      </c>
      <c r="B7087" s="2">
        <v>0</v>
      </c>
      <c r="E7087" s="4" t="e">
        <v>#N/A</v>
      </c>
      <c r="F7087" s="4">
        <v>0.18</v>
      </c>
      <c r="K7087" s="4">
        <v>0.17</v>
      </c>
      <c r="L7087" s="4">
        <v>0.32090000000000002</v>
      </c>
      <c r="M7087" s="4">
        <v>0.52769999999999995</v>
      </c>
      <c r="N7087" s="4">
        <v>0.48</v>
      </c>
      <c r="O7087" s="4">
        <v>0.40039999999999998</v>
      </c>
      <c r="P7087" s="4">
        <v>0.50390000000000001</v>
      </c>
    </row>
    <row r="7088" spans="1:16" x14ac:dyDescent="0.25">
      <c r="A7088" t="s">
        <v>6411</v>
      </c>
      <c r="B7088" s="2">
        <v>0</v>
      </c>
      <c r="E7088" s="4" t="e">
        <v>#N/A</v>
      </c>
      <c r="F7088" s="4">
        <v>0.18</v>
      </c>
      <c r="K7088" s="4">
        <v>0.17</v>
      </c>
      <c r="L7088" s="4">
        <v>0.32090000000000002</v>
      </c>
      <c r="M7088" s="4">
        <v>0.52769999999999995</v>
      </c>
      <c r="N7088" s="4">
        <v>0.48</v>
      </c>
      <c r="O7088" s="4">
        <v>0.40039999999999998</v>
      </c>
      <c r="P7088" s="4">
        <v>0.50390000000000001</v>
      </c>
    </row>
    <row r="7089" spans="1:16" x14ac:dyDescent="0.25">
      <c r="A7089" t="s">
        <v>6412</v>
      </c>
      <c r="B7089" s="2">
        <v>0</v>
      </c>
      <c r="E7089" s="4" t="e">
        <v>#N/A</v>
      </c>
      <c r="F7089" s="4">
        <v>0.18</v>
      </c>
      <c r="K7089" s="4">
        <v>0.17</v>
      </c>
      <c r="L7089" s="4">
        <v>0.32090000000000002</v>
      </c>
      <c r="M7089" s="4">
        <v>0.52769999999999995</v>
      </c>
      <c r="N7089" s="4">
        <v>0.48</v>
      </c>
      <c r="O7089" s="4">
        <v>0.40039999999999998</v>
      </c>
      <c r="P7089" s="4">
        <v>0.50390000000000001</v>
      </c>
    </row>
    <row r="7090" spans="1:16" x14ac:dyDescent="0.25">
      <c r="A7090" t="s">
        <v>6413</v>
      </c>
      <c r="B7090" s="2">
        <v>0</v>
      </c>
      <c r="E7090" s="4" t="e">
        <v>#N/A</v>
      </c>
      <c r="F7090" s="4">
        <v>0.18</v>
      </c>
      <c r="K7090" s="4">
        <v>0.17</v>
      </c>
      <c r="L7090" s="4">
        <v>0.32090000000000002</v>
      </c>
      <c r="M7090" s="4">
        <v>0.52769999999999995</v>
      </c>
      <c r="N7090" s="4">
        <v>0.48</v>
      </c>
      <c r="O7090" s="4">
        <v>0.40039999999999998</v>
      </c>
      <c r="P7090" s="4">
        <v>0.50390000000000001</v>
      </c>
    </row>
    <row r="7091" spans="1:16" x14ac:dyDescent="0.25">
      <c r="A7091" t="s">
        <v>6414</v>
      </c>
      <c r="B7091" s="2">
        <v>0</v>
      </c>
      <c r="E7091" s="4" t="e">
        <v>#N/A</v>
      </c>
      <c r="F7091" s="4">
        <v>0.18</v>
      </c>
      <c r="K7091" s="4">
        <v>0.17</v>
      </c>
      <c r="L7091" s="4">
        <v>0.32090000000000002</v>
      </c>
      <c r="M7091" s="4">
        <v>0.52769999999999995</v>
      </c>
      <c r="N7091" s="4">
        <v>0.48</v>
      </c>
      <c r="O7091" s="4">
        <v>0.40039999999999998</v>
      </c>
      <c r="P7091" s="4">
        <v>0.50390000000000001</v>
      </c>
    </row>
    <row r="7092" spans="1:16" x14ac:dyDescent="0.25">
      <c r="A7092" t="s">
        <v>6415</v>
      </c>
      <c r="B7092" s="2">
        <v>0</v>
      </c>
      <c r="E7092" s="4" t="e">
        <v>#N/A</v>
      </c>
      <c r="F7092" s="4">
        <v>0.18</v>
      </c>
      <c r="K7092" s="4">
        <v>0.17</v>
      </c>
      <c r="L7092" s="4">
        <v>0.32090000000000002</v>
      </c>
      <c r="M7092" s="4">
        <v>0.52769999999999995</v>
      </c>
      <c r="N7092" s="4">
        <v>0.48</v>
      </c>
      <c r="O7092" s="4">
        <v>0.40039999999999998</v>
      </c>
      <c r="P7092" s="4">
        <v>0.50390000000000001</v>
      </c>
    </row>
    <row r="7093" spans="1:16" x14ac:dyDescent="0.25">
      <c r="A7093" t="s">
        <v>6416</v>
      </c>
      <c r="B7093" s="2">
        <v>0</v>
      </c>
      <c r="E7093" s="4" t="e">
        <v>#N/A</v>
      </c>
      <c r="F7093" s="4">
        <v>0.18</v>
      </c>
      <c r="K7093" s="4">
        <v>0.17</v>
      </c>
      <c r="L7093" s="4">
        <v>0.32090000000000002</v>
      </c>
      <c r="M7093" s="4">
        <v>0.52769999999999995</v>
      </c>
      <c r="N7093" s="4">
        <v>0.48</v>
      </c>
      <c r="O7093" s="4">
        <v>0.40039999999999998</v>
      </c>
      <c r="P7093" s="4">
        <v>0.50390000000000001</v>
      </c>
    </row>
    <row r="7094" spans="1:16" x14ac:dyDescent="0.25">
      <c r="A7094" t="s">
        <v>6417</v>
      </c>
      <c r="B7094" s="2">
        <v>0</v>
      </c>
      <c r="E7094" s="4" t="e">
        <v>#N/A</v>
      </c>
      <c r="F7094" s="4">
        <v>0.18</v>
      </c>
      <c r="K7094" s="4">
        <v>0.17</v>
      </c>
      <c r="L7094" s="4">
        <v>0.32090000000000002</v>
      </c>
      <c r="M7094" s="4">
        <v>0.52769999999999995</v>
      </c>
      <c r="N7094" s="4">
        <v>0.48</v>
      </c>
      <c r="O7094" s="4">
        <v>0.40039999999999998</v>
      </c>
      <c r="P7094" s="4">
        <v>0.50390000000000001</v>
      </c>
    </row>
    <row r="7095" spans="1:16" x14ac:dyDescent="0.25">
      <c r="A7095" t="s">
        <v>6418</v>
      </c>
      <c r="B7095" s="2">
        <v>0</v>
      </c>
      <c r="E7095" s="4" t="e">
        <v>#N/A</v>
      </c>
      <c r="F7095" s="4">
        <v>0.18</v>
      </c>
      <c r="K7095" s="4">
        <v>0.17</v>
      </c>
      <c r="L7095" s="4">
        <v>0.32090000000000002</v>
      </c>
      <c r="M7095" s="4">
        <v>0.52769999999999995</v>
      </c>
      <c r="N7095" s="4">
        <v>0.48</v>
      </c>
      <c r="O7095" s="4">
        <v>0.40039999999999998</v>
      </c>
      <c r="P7095" s="4">
        <v>0.50390000000000001</v>
      </c>
    </row>
    <row r="7096" spans="1:16" x14ac:dyDescent="0.25">
      <c r="A7096" t="s">
        <v>6419</v>
      </c>
      <c r="B7096" s="2">
        <v>0</v>
      </c>
      <c r="E7096" s="4" t="e">
        <v>#N/A</v>
      </c>
      <c r="F7096" s="4">
        <v>0.18</v>
      </c>
      <c r="K7096" s="4">
        <v>0.17</v>
      </c>
      <c r="L7096" s="4">
        <v>0.32090000000000002</v>
      </c>
      <c r="M7096" s="4">
        <v>0.52769999999999995</v>
      </c>
      <c r="N7096" s="4">
        <v>0.48</v>
      </c>
      <c r="O7096" s="4">
        <v>0.40039999999999998</v>
      </c>
      <c r="P7096" s="4">
        <v>0.50390000000000001</v>
      </c>
    </row>
    <row r="7097" spans="1:16" x14ac:dyDescent="0.25">
      <c r="A7097" t="s">
        <v>6420</v>
      </c>
      <c r="B7097" s="2">
        <v>0</v>
      </c>
      <c r="E7097" s="4" t="e">
        <v>#N/A</v>
      </c>
      <c r="F7097" s="4">
        <v>0.18</v>
      </c>
      <c r="K7097" s="4">
        <v>0.17</v>
      </c>
      <c r="L7097" s="4">
        <v>0.32090000000000002</v>
      </c>
      <c r="M7097" s="4">
        <v>0.52769999999999995</v>
      </c>
      <c r="N7097" s="4">
        <v>0.48</v>
      </c>
      <c r="O7097" s="4">
        <v>0.40039999999999998</v>
      </c>
      <c r="P7097" s="4">
        <v>0.50390000000000001</v>
      </c>
    </row>
    <row r="7098" spans="1:16" x14ac:dyDescent="0.25">
      <c r="A7098" t="s">
        <v>6421</v>
      </c>
      <c r="B7098" s="2">
        <v>0</v>
      </c>
      <c r="E7098" s="4" t="e">
        <v>#N/A</v>
      </c>
      <c r="F7098" s="4">
        <v>0.18</v>
      </c>
      <c r="K7098" s="4">
        <v>0.17</v>
      </c>
      <c r="L7098" s="4">
        <v>0.32090000000000002</v>
      </c>
      <c r="M7098" s="4">
        <v>0.52769999999999995</v>
      </c>
      <c r="N7098" s="4">
        <v>0.48</v>
      </c>
      <c r="O7098" s="4">
        <v>0.40039999999999998</v>
      </c>
      <c r="P7098" s="4">
        <v>0.50390000000000001</v>
      </c>
    </row>
    <row r="7099" spans="1:16" x14ac:dyDescent="0.25">
      <c r="A7099" t="s">
        <v>6422</v>
      </c>
      <c r="B7099" s="2">
        <v>0</v>
      </c>
      <c r="E7099" s="4" t="e">
        <v>#N/A</v>
      </c>
      <c r="F7099" s="4">
        <v>0.18</v>
      </c>
      <c r="K7099" s="4">
        <v>0.17</v>
      </c>
      <c r="L7099" s="4">
        <v>0.32090000000000002</v>
      </c>
      <c r="M7099" s="4">
        <v>0.52769999999999995</v>
      </c>
      <c r="N7099" s="4">
        <v>0.48</v>
      </c>
      <c r="O7099" s="4">
        <v>0.40039999999999998</v>
      </c>
      <c r="P7099" s="4">
        <v>0.50390000000000001</v>
      </c>
    </row>
    <row r="7100" spans="1:16" x14ac:dyDescent="0.25">
      <c r="A7100" t="s">
        <v>6423</v>
      </c>
      <c r="B7100" s="2">
        <v>0</v>
      </c>
      <c r="E7100" s="4" t="e">
        <v>#N/A</v>
      </c>
      <c r="F7100" s="4">
        <v>0.18</v>
      </c>
      <c r="K7100" s="4">
        <v>0.17</v>
      </c>
      <c r="L7100" s="4">
        <v>0.32090000000000002</v>
      </c>
      <c r="M7100" s="4">
        <v>0.52769999999999995</v>
      </c>
      <c r="N7100" s="4">
        <v>0.48</v>
      </c>
      <c r="O7100" s="4">
        <v>0.40039999999999998</v>
      </c>
      <c r="P7100" s="4">
        <v>0.50390000000000001</v>
      </c>
    </row>
    <row r="7101" spans="1:16" x14ac:dyDescent="0.25">
      <c r="A7101" t="s">
        <v>6424</v>
      </c>
      <c r="B7101" s="2">
        <v>0</v>
      </c>
      <c r="E7101" s="4" t="e">
        <v>#N/A</v>
      </c>
      <c r="F7101" s="4">
        <v>0.18</v>
      </c>
      <c r="K7101" s="4">
        <v>0.17</v>
      </c>
      <c r="L7101" s="4">
        <v>0.32090000000000002</v>
      </c>
      <c r="M7101" s="4">
        <v>0.52769999999999995</v>
      </c>
      <c r="N7101" s="4">
        <v>0.48</v>
      </c>
      <c r="O7101" s="4">
        <v>0.40039999999999998</v>
      </c>
      <c r="P7101" s="4">
        <v>0.50390000000000001</v>
      </c>
    </row>
    <row r="7102" spans="1:16" x14ac:dyDescent="0.25">
      <c r="A7102" t="s">
        <v>6425</v>
      </c>
      <c r="B7102" s="2">
        <v>0</v>
      </c>
      <c r="E7102" s="4" t="e">
        <v>#N/A</v>
      </c>
      <c r="F7102" s="4">
        <v>0.18</v>
      </c>
      <c r="K7102" s="4">
        <v>0.17</v>
      </c>
      <c r="L7102" s="4">
        <v>0.32090000000000002</v>
      </c>
      <c r="M7102" s="4">
        <v>0.52769999999999995</v>
      </c>
      <c r="N7102" s="4">
        <v>0.48</v>
      </c>
      <c r="O7102" s="4">
        <v>0.40039999999999998</v>
      </c>
      <c r="P7102" s="4">
        <v>0.50390000000000001</v>
      </c>
    </row>
    <row r="7103" spans="1:16" x14ac:dyDescent="0.25">
      <c r="A7103" t="s">
        <v>6426</v>
      </c>
      <c r="B7103" s="2">
        <v>0</v>
      </c>
      <c r="E7103" s="4" t="e">
        <v>#N/A</v>
      </c>
      <c r="F7103" s="4">
        <v>0.18</v>
      </c>
      <c r="K7103" s="4">
        <v>0.17</v>
      </c>
      <c r="L7103" s="4">
        <v>0.32090000000000002</v>
      </c>
      <c r="M7103" s="4">
        <v>0.52769999999999995</v>
      </c>
      <c r="N7103" s="4">
        <v>0.48</v>
      </c>
      <c r="O7103" s="4">
        <v>0.40039999999999998</v>
      </c>
      <c r="P7103" s="4">
        <v>0.50390000000000001</v>
      </c>
    </row>
    <row r="7104" spans="1:16" x14ac:dyDescent="0.25">
      <c r="A7104" t="s">
        <v>6427</v>
      </c>
      <c r="B7104" s="2">
        <v>0</v>
      </c>
      <c r="E7104" s="4" t="e">
        <v>#N/A</v>
      </c>
      <c r="F7104" s="4">
        <v>0.18</v>
      </c>
      <c r="K7104" s="4">
        <v>0.17</v>
      </c>
      <c r="L7104" s="4">
        <v>0.32090000000000002</v>
      </c>
      <c r="M7104" s="4">
        <v>0.52769999999999995</v>
      </c>
      <c r="N7104" s="4">
        <v>0.48</v>
      </c>
      <c r="O7104" s="4">
        <v>0.40039999999999998</v>
      </c>
      <c r="P7104" s="4">
        <v>0.50390000000000001</v>
      </c>
    </row>
    <row r="7105" spans="1:16" x14ac:dyDescent="0.25">
      <c r="A7105" t="s">
        <v>6428</v>
      </c>
      <c r="B7105" s="2">
        <v>0</v>
      </c>
      <c r="E7105" s="4" t="e">
        <v>#N/A</v>
      </c>
      <c r="F7105" s="4">
        <v>0.18</v>
      </c>
      <c r="K7105" s="4">
        <v>0.17</v>
      </c>
      <c r="L7105" s="4">
        <v>0.32090000000000002</v>
      </c>
      <c r="M7105" s="4">
        <v>0.52769999999999995</v>
      </c>
      <c r="N7105" s="4">
        <v>0.48</v>
      </c>
      <c r="O7105" s="4">
        <v>0.40039999999999998</v>
      </c>
      <c r="P7105" s="4">
        <v>0.50390000000000001</v>
      </c>
    </row>
    <row r="7106" spans="1:16" x14ac:dyDescent="0.25">
      <c r="A7106" t="s">
        <v>6429</v>
      </c>
      <c r="B7106" s="2">
        <v>0</v>
      </c>
      <c r="E7106" s="4" t="e">
        <v>#N/A</v>
      </c>
      <c r="F7106" s="4">
        <v>0.18</v>
      </c>
      <c r="K7106" s="4">
        <v>0.17</v>
      </c>
      <c r="L7106" s="4">
        <v>0.32090000000000002</v>
      </c>
      <c r="M7106" s="4">
        <v>0.52769999999999995</v>
      </c>
      <c r="N7106" s="4">
        <v>0.48</v>
      </c>
      <c r="O7106" s="4">
        <v>0.40039999999999998</v>
      </c>
      <c r="P7106" s="4">
        <v>0.50390000000000001</v>
      </c>
    </row>
    <row r="7107" spans="1:16" x14ac:dyDescent="0.25">
      <c r="A7107" t="s">
        <v>6430</v>
      </c>
      <c r="B7107" s="2">
        <v>0</v>
      </c>
      <c r="E7107" s="4" t="e">
        <v>#N/A</v>
      </c>
      <c r="F7107" s="4">
        <v>0.18</v>
      </c>
      <c r="K7107" s="4">
        <v>0.17</v>
      </c>
      <c r="L7107" s="4">
        <v>0.32090000000000002</v>
      </c>
      <c r="M7107" s="4">
        <v>0.52769999999999995</v>
      </c>
      <c r="N7107" s="4">
        <v>0.48</v>
      </c>
      <c r="O7107" s="4">
        <v>0.40039999999999998</v>
      </c>
      <c r="P7107" s="4">
        <v>0.50390000000000001</v>
      </c>
    </row>
    <row r="7108" spans="1:16" x14ac:dyDescent="0.25">
      <c r="A7108" t="s">
        <v>6431</v>
      </c>
      <c r="B7108" s="2">
        <v>0</v>
      </c>
      <c r="E7108" s="4" t="e">
        <v>#N/A</v>
      </c>
      <c r="F7108" s="4">
        <v>0.18</v>
      </c>
      <c r="K7108" s="4">
        <v>0.17</v>
      </c>
      <c r="L7108" s="4">
        <v>0.32090000000000002</v>
      </c>
      <c r="M7108" s="4">
        <v>0.52769999999999995</v>
      </c>
      <c r="N7108" s="4">
        <v>0.48</v>
      </c>
      <c r="O7108" s="4">
        <v>0.40039999999999998</v>
      </c>
      <c r="P7108" s="4">
        <v>0.50390000000000001</v>
      </c>
    </row>
    <row r="7109" spans="1:16" x14ac:dyDescent="0.25">
      <c r="A7109" t="s">
        <v>6432</v>
      </c>
      <c r="B7109" s="2">
        <v>0</v>
      </c>
      <c r="E7109" s="4" t="e">
        <v>#N/A</v>
      </c>
      <c r="F7109" s="4">
        <v>0.18</v>
      </c>
      <c r="K7109" s="4">
        <v>0.17</v>
      </c>
      <c r="L7109" s="4">
        <v>0.32090000000000002</v>
      </c>
      <c r="M7109" s="4">
        <v>0.52769999999999995</v>
      </c>
      <c r="N7109" s="4">
        <v>0.48</v>
      </c>
      <c r="O7109" s="4">
        <v>0.40039999999999998</v>
      </c>
      <c r="P7109" s="4">
        <v>0.50390000000000001</v>
      </c>
    </row>
    <row r="7110" spans="1:16" x14ac:dyDescent="0.25">
      <c r="A7110" t="s">
        <v>6433</v>
      </c>
      <c r="B7110" s="2">
        <v>0</v>
      </c>
      <c r="E7110" s="4" t="e">
        <v>#N/A</v>
      </c>
      <c r="F7110" s="4">
        <v>0.18</v>
      </c>
      <c r="K7110" s="4">
        <v>0.17</v>
      </c>
      <c r="L7110" s="4">
        <v>0.32090000000000002</v>
      </c>
      <c r="M7110" s="4">
        <v>0.52769999999999995</v>
      </c>
      <c r="N7110" s="4">
        <v>0.48</v>
      </c>
      <c r="O7110" s="4">
        <v>0.40039999999999998</v>
      </c>
      <c r="P7110" s="4">
        <v>0.50390000000000001</v>
      </c>
    </row>
    <row r="7111" spans="1:16" x14ac:dyDescent="0.25">
      <c r="A7111" t="s">
        <v>6434</v>
      </c>
      <c r="B7111" s="2">
        <v>0</v>
      </c>
      <c r="E7111" s="4" t="e">
        <v>#N/A</v>
      </c>
      <c r="F7111" s="4">
        <v>0.18</v>
      </c>
      <c r="K7111" s="4">
        <v>0.17</v>
      </c>
      <c r="L7111" s="4">
        <v>0.32090000000000002</v>
      </c>
      <c r="M7111" s="4">
        <v>0.52769999999999995</v>
      </c>
      <c r="N7111" s="4">
        <v>0.48</v>
      </c>
      <c r="O7111" s="4">
        <v>0.40039999999999998</v>
      </c>
      <c r="P7111" s="4">
        <v>0.50390000000000001</v>
      </c>
    </row>
    <row r="7112" spans="1:16" x14ac:dyDescent="0.25">
      <c r="A7112" t="s">
        <v>6435</v>
      </c>
      <c r="B7112" s="2">
        <v>0</v>
      </c>
      <c r="E7112" s="4" t="e">
        <v>#N/A</v>
      </c>
      <c r="F7112" s="4">
        <v>0.18</v>
      </c>
      <c r="K7112" s="4">
        <v>0.17</v>
      </c>
      <c r="L7112" s="4">
        <v>0.32090000000000002</v>
      </c>
      <c r="M7112" s="4">
        <v>0.52769999999999995</v>
      </c>
      <c r="N7112" s="4">
        <v>0.48</v>
      </c>
      <c r="O7112" s="4">
        <v>0.40039999999999998</v>
      </c>
      <c r="P7112" s="4">
        <v>0.50390000000000001</v>
      </c>
    </row>
    <row r="7113" spans="1:16" x14ac:dyDescent="0.25">
      <c r="A7113" t="s">
        <v>6436</v>
      </c>
      <c r="B7113" s="2">
        <v>0</v>
      </c>
      <c r="E7113" s="4" t="e">
        <v>#N/A</v>
      </c>
      <c r="F7113" s="4">
        <v>0.18</v>
      </c>
      <c r="K7113" s="4">
        <v>0.17</v>
      </c>
      <c r="L7113" s="4">
        <v>0.32090000000000002</v>
      </c>
      <c r="M7113" s="4">
        <v>0.52769999999999995</v>
      </c>
      <c r="N7113" s="4">
        <v>0.48</v>
      </c>
      <c r="O7113" s="4">
        <v>0.40039999999999998</v>
      </c>
      <c r="P7113" s="4">
        <v>0.50390000000000001</v>
      </c>
    </row>
    <row r="7114" spans="1:16" x14ac:dyDescent="0.25">
      <c r="A7114" t="s">
        <v>6437</v>
      </c>
      <c r="B7114" s="2">
        <v>0</v>
      </c>
      <c r="E7114" s="4" t="e">
        <v>#N/A</v>
      </c>
      <c r="F7114" s="4">
        <v>0.18</v>
      </c>
      <c r="K7114" s="4">
        <v>0.17</v>
      </c>
      <c r="L7114" s="4">
        <v>0.32090000000000002</v>
      </c>
      <c r="M7114" s="4">
        <v>0.52769999999999995</v>
      </c>
      <c r="N7114" s="4">
        <v>0.48</v>
      </c>
      <c r="O7114" s="4">
        <v>0.40039999999999998</v>
      </c>
      <c r="P7114" s="4">
        <v>0.50390000000000001</v>
      </c>
    </row>
    <row r="7115" spans="1:16" x14ac:dyDescent="0.25">
      <c r="A7115" t="s">
        <v>6438</v>
      </c>
      <c r="B7115" s="2">
        <v>0</v>
      </c>
      <c r="E7115" s="4" t="e">
        <v>#N/A</v>
      </c>
      <c r="F7115" s="4">
        <v>0.18</v>
      </c>
      <c r="K7115" s="4">
        <v>0.17</v>
      </c>
      <c r="L7115" s="4">
        <v>0.32090000000000002</v>
      </c>
      <c r="M7115" s="4">
        <v>0.52769999999999995</v>
      </c>
      <c r="N7115" s="4">
        <v>0.48</v>
      </c>
      <c r="O7115" s="4">
        <v>0.40039999999999998</v>
      </c>
      <c r="P7115" s="4">
        <v>0.50390000000000001</v>
      </c>
    </row>
    <row r="7116" spans="1:16" x14ac:dyDescent="0.25">
      <c r="A7116" t="s">
        <v>6439</v>
      </c>
      <c r="B7116" s="2">
        <v>0</v>
      </c>
      <c r="E7116" s="4" t="e">
        <v>#N/A</v>
      </c>
      <c r="F7116" s="4">
        <v>0.18</v>
      </c>
      <c r="K7116" s="4">
        <v>0.17</v>
      </c>
      <c r="L7116" s="4">
        <v>0.32090000000000002</v>
      </c>
      <c r="M7116" s="4">
        <v>0.52769999999999995</v>
      </c>
      <c r="N7116" s="4">
        <v>0.48</v>
      </c>
      <c r="O7116" s="4">
        <v>0.40039999999999998</v>
      </c>
      <c r="P7116" s="4">
        <v>0.50390000000000001</v>
      </c>
    </row>
    <row r="7117" spans="1:16" x14ac:dyDescent="0.25">
      <c r="A7117" t="s">
        <v>6440</v>
      </c>
      <c r="B7117" s="2">
        <v>0</v>
      </c>
      <c r="E7117" s="4" t="e">
        <v>#N/A</v>
      </c>
      <c r="F7117" s="4">
        <v>0.18</v>
      </c>
      <c r="K7117" s="4">
        <v>0.17</v>
      </c>
      <c r="L7117" s="4">
        <v>0.32090000000000002</v>
      </c>
      <c r="M7117" s="4">
        <v>0.52769999999999995</v>
      </c>
      <c r="N7117" s="4">
        <v>0.48</v>
      </c>
      <c r="O7117" s="4">
        <v>0.40039999999999998</v>
      </c>
      <c r="P7117" s="4">
        <v>0.50390000000000001</v>
      </c>
    </row>
    <row r="7118" spans="1:16" x14ac:dyDescent="0.25">
      <c r="A7118" t="s">
        <v>6441</v>
      </c>
      <c r="B7118" s="2">
        <v>0</v>
      </c>
      <c r="E7118" s="4" t="e">
        <v>#N/A</v>
      </c>
      <c r="F7118" s="4">
        <v>0.18</v>
      </c>
      <c r="K7118" s="4">
        <v>0.17</v>
      </c>
      <c r="L7118" s="4">
        <v>0.32090000000000002</v>
      </c>
      <c r="M7118" s="4">
        <v>0.52769999999999995</v>
      </c>
      <c r="N7118" s="4">
        <v>0.48</v>
      </c>
      <c r="O7118" s="4">
        <v>0.40039999999999998</v>
      </c>
      <c r="P7118" s="4">
        <v>0.50390000000000001</v>
      </c>
    </row>
    <row r="7119" spans="1:16" x14ac:dyDescent="0.25">
      <c r="A7119" t="s">
        <v>6442</v>
      </c>
      <c r="B7119" s="2">
        <v>0</v>
      </c>
      <c r="E7119" s="4" t="e">
        <v>#N/A</v>
      </c>
      <c r="F7119" s="4">
        <v>0.18</v>
      </c>
      <c r="K7119" s="4">
        <v>0.17</v>
      </c>
      <c r="L7119" s="4">
        <v>0.32090000000000002</v>
      </c>
      <c r="M7119" s="4">
        <v>0.52769999999999995</v>
      </c>
      <c r="N7119" s="4">
        <v>0.48</v>
      </c>
      <c r="O7119" s="4">
        <v>0.40039999999999998</v>
      </c>
      <c r="P7119" s="4">
        <v>0.50390000000000001</v>
      </c>
    </row>
    <row r="7120" spans="1:16" x14ac:dyDescent="0.25">
      <c r="A7120" t="s">
        <v>6443</v>
      </c>
      <c r="B7120" s="2">
        <v>0</v>
      </c>
      <c r="E7120" s="4" t="e">
        <v>#N/A</v>
      </c>
      <c r="F7120" s="4">
        <v>0.18</v>
      </c>
      <c r="K7120" s="4">
        <v>0.17</v>
      </c>
      <c r="L7120" s="4">
        <v>0.32090000000000002</v>
      </c>
      <c r="M7120" s="4">
        <v>0.52769999999999995</v>
      </c>
      <c r="N7120" s="4">
        <v>0.48</v>
      </c>
      <c r="O7120" s="4">
        <v>0.40039999999999998</v>
      </c>
      <c r="P7120" s="4">
        <v>0.50390000000000001</v>
      </c>
    </row>
    <row r="7121" spans="1:16" x14ac:dyDescent="0.25">
      <c r="A7121" t="s">
        <v>6444</v>
      </c>
      <c r="B7121" s="2">
        <v>0</v>
      </c>
      <c r="E7121" s="4" t="e">
        <v>#N/A</v>
      </c>
      <c r="F7121" s="4">
        <v>0.18</v>
      </c>
      <c r="K7121" s="4">
        <v>0.17</v>
      </c>
      <c r="L7121" s="4">
        <v>0.32090000000000002</v>
      </c>
      <c r="M7121" s="4">
        <v>0.52769999999999995</v>
      </c>
      <c r="N7121" s="4">
        <v>0.48</v>
      </c>
      <c r="O7121" s="4">
        <v>0.40039999999999998</v>
      </c>
      <c r="P7121" s="4">
        <v>0.50390000000000001</v>
      </c>
    </row>
    <row r="7122" spans="1:16" x14ac:dyDescent="0.25">
      <c r="A7122" t="s">
        <v>6445</v>
      </c>
      <c r="B7122" s="2">
        <v>0</v>
      </c>
      <c r="E7122" s="4" t="e">
        <v>#N/A</v>
      </c>
      <c r="F7122" s="4">
        <v>0.18</v>
      </c>
      <c r="K7122" s="4">
        <v>0.17</v>
      </c>
      <c r="L7122" s="4">
        <v>0.32090000000000002</v>
      </c>
      <c r="M7122" s="4">
        <v>0.52769999999999995</v>
      </c>
      <c r="N7122" s="4">
        <v>0.48</v>
      </c>
      <c r="O7122" s="4">
        <v>0.40039999999999998</v>
      </c>
      <c r="P7122" s="4">
        <v>0.50390000000000001</v>
      </c>
    </row>
    <row r="7123" spans="1:16" x14ac:dyDescent="0.25">
      <c r="A7123" t="s">
        <v>6446</v>
      </c>
      <c r="B7123" s="2">
        <v>0</v>
      </c>
      <c r="E7123" s="4" t="e">
        <v>#N/A</v>
      </c>
      <c r="F7123" s="4">
        <v>0.18</v>
      </c>
      <c r="K7123" s="4">
        <v>0.17</v>
      </c>
      <c r="L7123" s="4">
        <v>0.32090000000000002</v>
      </c>
      <c r="M7123" s="4">
        <v>0.52769999999999995</v>
      </c>
      <c r="N7123" s="4">
        <v>0.48</v>
      </c>
      <c r="O7123" s="4">
        <v>0.40039999999999998</v>
      </c>
      <c r="P7123" s="4">
        <v>0.50390000000000001</v>
      </c>
    </row>
    <row r="7124" spans="1:16" x14ac:dyDescent="0.25">
      <c r="A7124" t="s">
        <v>6447</v>
      </c>
      <c r="B7124" s="2">
        <v>0</v>
      </c>
      <c r="E7124" s="4" t="e">
        <v>#N/A</v>
      </c>
      <c r="F7124" s="4">
        <v>0.18</v>
      </c>
      <c r="K7124" s="4">
        <v>0.17</v>
      </c>
      <c r="L7124" s="4">
        <v>0.32090000000000002</v>
      </c>
      <c r="M7124" s="4">
        <v>0.52769999999999995</v>
      </c>
      <c r="N7124" s="4">
        <v>0.48</v>
      </c>
      <c r="O7124" s="4">
        <v>0.40039999999999998</v>
      </c>
      <c r="P7124" s="4">
        <v>0.50390000000000001</v>
      </c>
    </row>
    <row r="7125" spans="1:16" x14ac:dyDescent="0.25">
      <c r="A7125" t="s">
        <v>6448</v>
      </c>
      <c r="B7125" s="2">
        <v>0</v>
      </c>
      <c r="E7125" s="4" t="e">
        <v>#N/A</v>
      </c>
      <c r="F7125" s="4">
        <v>0.18</v>
      </c>
      <c r="K7125" s="4">
        <v>0.17</v>
      </c>
      <c r="L7125" s="4">
        <v>0.32090000000000002</v>
      </c>
      <c r="M7125" s="4">
        <v>0.52769999999999995</v>
      </c>
      <c r="N7125" s="4">
        <v>0.48</v>
      </c>
      <c r="O7125" s="4">
        <v>0.40039999999999998</v>
      </c>
      <c r="P7125" s="4">
        <v>0.50390000000000001</v>
      </c>
    </row>
    <row r="7126" spans="1:16" x14ac:dyDescent="0.25">
      <c r="A7126" t="s">
        <v>6449</v>
      </c>
      <c r="B7126" s="2">
        <v>0</v>
      </c>
      <c r="E7126" s="4" t="e">
        <v>#N/A</v>
      </c>
      <c r="F7126" s="4">
        <v>0.18</v>
      </c>
      <c r="K7126" s="4">
        <v>0.17</v>
      </c>
      <c r="L7126" s="4">
        <v>0.32090000000000002</v>
      </c>
      <c r="M7126" s="4">
        <v>0.52769999999999995</v>
      </c>
      <c r="N7126" s="4">
        <v>0.48</v>
      </c>
      <c r="O7126" s="4">
        <v>0.40039999999999998</v>
      </c>
      <c r="P7126" s="4">
        <v>0.50390000000000001</v>
      </c>
    </row>
    <row r="7127" spans="1:16" x14ac:dyDescent="0.25">
      <c r="A7127" t="s">
        <v>6450</v>
      </c>
      <c r="B7127" s="2">
        <v>0</v>
      </c>
      <c r="E7127" s="4" t="e">
        <v>#N/A</v>
      </c>
      <c r="F7127" s="4">
        <v>0.18</v>
      </c>
      <c r="K7127" s="4">
        <v>0.17</v>
      </c>
      <c r="L7127" s="4">
        <v>0.32090000000000002</v>
      </c>
      <c r="M7127" s="4">
        <v>0.52769999999999995</v>
      </c>
      <c r="N7127" s="4">
        <v>0.48</v>
      </c>
      <c r="O7127" s="4">
        <v>0.40039999999999998</v>
      </c>
      <c r="P7127" s="4">
        <v>0.50390000000000001</v>
      </c>
    </row>
    <row r="7128" spans="1:16" x14ac:dyDescent="0.25">
      <c r="A7128" t="s">
        <v>6451</v>
      </c>
      <c r="B7128" s="2">
        <v>0</v>
      </c>
      <c r="E7128" s="4" t="e">
        <v>#N/A</v>
      </c>
      <c r="F7128" s="4">
        <v>0.18</v>
      </c>
      <c r="K7128" s="4">
        <v>0.17</v>
      </c>
      <c r="L7128" s="4">
        <v>0.32090000000000002</v>
      </c>
      <c r="M7128" s="4">
        <v>0.52769999999999995</v>
      </c>
      <c r="N7128" s="4">
        <v>0.48</v>
      </c>
      <c r="O7128" s="4">
        <v>0.40039999999999998</v>
      </c>
      <c r="P7128" s="4">
        <v>0.50390000000000001</v>
      </c>
    </row>
    <row r="7129" spans="1:16" x14ac:dyDescent="0.25">
      <c r="A7129" t="s">
        <v>6452</v>
      </c>
      <c r="B7129" s="2">
        <v>0</v>
      </c>
      <c r="E7129" s="4" t="e">
        <v>#N/A</v>
      </c>
      <c r="F7129" s="4">
        <v>0.18</v>
      </c>
      <c r="K7129" s="4">
        <v>0.17</v>
      </c>
      <c r="L7129" s="4">
        <v>0.32090000000000002</v>
      </c>
      <c r="M7129" s="4">
        <v>0.52769999999999995</v>
      </c>
      <c r="N7129" s="4">
        <v>0.48</v>
      </c>
      <c r="O7129" s="4">
        <v>0.40039999999999998</v>
      </c>
      <c r="P7129" s="4">
        <v>0.50390000000000001</v>
      </c>
    </row>
    <row r="7130" spans="1:16" x14ac:dyDescent="0.25">
      <c r="A7130" t="s">
        <v>6453</v>
      </c>
      <c r="B7130" s="2">
        <v>0</v>
      </c>
      <c r="E7130" s="4" t="e">
        <v>#N/A</v>
      </c>
      <c r="F7130" s="4">
        <v>0.18</v>
      </c>
      <c r="K7130" s="4">
        <v>0.17</v>
      </c>
      <c r="L7130" s="4">
        <v>0.32090000000000002</v>
      </c>
      <c r="M7130" s="4">
        <v>0.52769999999999995</v>
      </c>
      <c r="N7130" s="4">
        <v>0.48</v>
      </c>
      <c r="O7130" s="4">
        <v>0.40039999999999998</v>
      </c>
      <c r="P7130" s="4">
        <v>0.50390000000000001</v>
      </c>
    </row>
    <row r="7131" spans="1:16" x14ac:dyDescent="0.25">
      <c r="A7131" t="s">
        <v>6454</v>
      </c>
      <c r="B7131" s="2">
        <v>0</v>
      </c>
      <c r="E7131" s="4" t="e">
        <v>#N/A</v>
      </c>
      <c r="F7131" s="4">
        <v>0.18</v>
      </c>
      <c r="K7131" s="4">
        <v>0.17</v>
      </c>
      <c r="L7131" s="4">
        <v>0.32090000000000002</v>
      </c>
      <c r="M7131" s="4">
        <v>0.52769999999999995</v>
      </c>
      <c r="N7131" s="4">
        <v>0.48</v>
      </c>
      <c r="O7131" s="4">
        <v>0.40039999999999998</v>
      </c>
      <c r="P7131" s="4">
        <v>0.50390000000000001</v>
      </c>
    </row>
    <row r="7132" spans="1:16" x14ac:dyDescent="0.25">
      <c r="A7132" t="s">
        <v>6455</v>
      </c>
      <c r="B7132" s="2">
        <v>0</v>
      </c>
      <c r="E7132" s="4" t="e">
        <v>#N/A</v>
      </c>
      <c r="F7132" s="4">
        <v>0.18</v>
      </c>
      <c r="K7132" s="4">
        <v>0.17</v>
      </c>
      <c r="L7132" s="4">
        <v>0.32090000000000002</v>
      </c>
      <c r="M7132" s="4">
        <v>0.52769999999999995</v>
      </c>
      <c r="N7132" s="4">
        <v>0.48</v>
      </c>
      <c r="O7132" s="4">
        <v>0.40039999999999998</v>
      </c>
      <c r="P7132" s="4">
        <v>0.50390000000000001</v>
      </c>
    </row>
    <row r="7133" spans="1:16" x14ac:dyDescent="0.25">
      <c r="A7133" t="s">
        <v>6456</v>
      </c>
      <c r="B7133" s="2">
        <v>0</v>
      </c>
      <c r="E7133" s="4" t="e">
        <v>#N/A</v>
      </c>
      <c r="F7133" s="4">
        <v>0.18</v>
      </c>
      <c r="K7133" s="4">
        <v>0.17</v>
      </c>
      <c r="L7133" s="4">
        <v>0.32090000000000002</v>
      </c>
      <c r="M7133" s="4">
        <v>0.52769999999999995</v>
      </c>
      <c r="N7133" s="4">
        <v>0.48</v>
      </c>
      <c r="O7133" s="4">
        <v>0.40039999999999998</v>
      </c>
      <c r="P7133" s="4">
        <v>0.50390000000000001</v>
      </c>
    </row>
    <row r="7134" spans="1:16" x14ac:dyDescent="0.25">
      <c r="A7134" t="s">
        <v>6457</v>
      </c>
      <c r="B7134" s="2">
        <v>0</v>
      </c>
      <c r="E7134" s="4" t="e">
        <v>#N/A</v>
      </c>
      <c r="F7134" s="4">
        <v>0.18</v>
      </c>
      <c r="K7134" s="4">
        <v>0.17</v>
      </c>
      <c r="L7134" s="4">
        <v>0.32090000000000002</v>
      </c>
      <c r="M7134" s="4">
        <v>0.52769999999999995</v>
      </c>
      <c r="N7134" s="4">
        <v>0.48</v>
      </c>
      <c r="O7134" s="4">
        <v>0.40039999999999998</v>
      </c>
      <c r="P7134" s="4">
        <v>0.50390000000000001</v>
      </c>
    </row>
    <row r="7135" spans="1:16" x14ac:dyDescent="0.25">
      <c r="A7135" t="s">
        <v>6458</v>
      </c>
      <c r="B7135" s="2">
        <v>0</v>
      </c>
      <c r="E7135" s="4" t="e">
        <v>#N/A</v>
      </c>
      <c r="F7135" s="4">
        <v>0.18</v>
      </c>
      <c r="K7135" s="4">
        <v>0.17</v>
      </c>
      <c r="L7135" s="4">
        <v>0.32090000000000002</v>
      </c>
      <c r="M7135" s="4">
        <v>0.52769999999999995</v>
      </c>
      <c r="N7135" s="4">
        <v>0.48</v>
      </c>
      <c r="O7135" s="4">
        <v>0.40039999999999998</v>
      </c>
      <c r="P7135" s="4">
        <v>0.50390000000000001</v>
      </c>
    </row>
    <row r="7136" spans="1:16" x14ac:dyDescent="0.25">
      <c r="A7136" t="s">
        <v>6459</v>
      </c>
      <c r="B7136" s="2">
        <v>0</v>
      </c>
      <c r="E7136" s="4" t="e">
        <v>#N/A</v>
      </c>
      <c r="F7136" s="4">
        <v>0.18</v>
      </c>
      <c r="K7136" s="4">
        <v>0.17</v>
      </c>
      <c r="L7136" s="4">
        <v>0.32090000000000002</v>
      </c>
      <c r="M7136" s="4">
        <v>0.52769999999999995</v>
      </c>
      <c r="N7136" s="4">
        <v>0.48</v>
      </c>
      <c r="O7136" s="4">
        <v>0.40039999999999998</v>
      </c>
      <c r="P7136" s="4">
        <v>0.50390000000000001</v>
      </c>
    </row>
    <row r="7137" spans="1:16" x14ac:dyDescent="0.25">
      <c r="A7137" t="s">
        <v>6460</v>
      </c>
      <c r="B7137" s="2">
        <v>0</v>
      </c>
      <c r="E7137" s="4" t="e">
        <v>#N/A</v>
      </c>
      <c r="F7137" s="4">
        <v>0.18</v>
      </c>
      <c r="K7137" s="4">
        <v>0.17</v>
      </c>
      <c r="L7137" s="4">
        <v>0.32090000000000002</v>
      </c>
      <c r="M7137" s="4">
        <v>0.52769999999999995</v>
      </c>
      <c r="N7137" s="4">
        <v>0.48</v>
      </c>
      <c r="O7137" s="4">
        <v>0.40039999999999998</v>
      </c>
      <c r="P7137" s="4">
        <v>0.50390000000000001</v>
      </c>
    </row>
    <row r="7138" spans="1:16" x14ac:dyDescent="0.25">
      <c r="A7138" t="s">
        <v>6461</v>
      </c>
      <c r="B7138" s="2">
        <v>0</v>
      </c>
      <c r="E7138" s="4" t="e">
        <v>#N/A</v>
      </c>
      <c r="F7138" s="4">
        <v>0.18</v>
      </c>
      <c r="K7138" s="4">
        <v>0.17</v>
      </c>
      <c r="L7138" s="4">
        <v>0.32090000000000002</v>
      </c>
      <c r="M7138" s="4">
        <v>0.52769999999999995</v>
      </c>
      <c r="N7138" s="4">
        <v>0.48</v>
      </c>
      <c r="O7138" s="4">
        <v>0.40039999999999998</v>
      </c>
      <c r="P7138" s="4">
        <v>0.50390000000000001</v>
      </c>
    </row>
    <row r="7139" spans="1:16" x14ac:dyDescent="0.25">
      <c r="A7139" t="s">
        <v>6462</v>
      </c>
      <c r="B7139" s="2">
        <v>0</v>
      </c>
      <c r="E7139" s="4" t="e">
        <v>#N/A</v>
      </c>
      <c r="F7139" s="4">
        <v>0.18</v>
      </c>
      <c r="K7139" s="4">
        <v>0.17</v>
      </c>
      <c r="L7139" s="4">
        <v>0.32090000000000002</v>
      </c>
      <c r="M7139" s="4">
        <v>0.52769999999999995</v>
      </c>
      <c r="N7139" s="4">
        <v>0.48</v>
      </c>
      <c r="O7139" s="4">
        <v>0.40039999999999998</v>
      </c>
      <c r="P7139" s="4">
        <v>0.50390000000000001</v>
      </c>
    </row>
    <row r="7140" spans="1:16" x14ac:dyDescent="0.25">
      <c r="A7140" t="s">
        <v>6463</v>
      </c>
      <c r="B7140" s="2">
        <v>0</v>
      </c>
      <c r="E7140" s="4" t="e">
        <v>#N/A</v>
      </c>
      <c r="F7140" s="4">
        <v>0.18</v>
      </c>
      <c r="K7140" s="4">
        <v>0.17</v>
      </c>
      <c r="L7140" s="4">
        <v>0.32090000000000002</v>
      </c>
      <c r="M7140" s="4">
        <v>0.52769999999999995</v>
      </c>
      <c r="N7140" s="4">
        <v>0.48</v>
      </c>
      <c r="O7140" s="4">
        <v>0.40039999999999998</v>
      </c>
      <c r="P7140" s="4">
        <v>0.50390000000000001</v>
      </c>
    </row>
    <row r="7141" spans="1:16" x14ac:dyDescent="0.25">
      <c r="A7141" t="s">
        <v>6464</v>
      </c>
      <c r="B7141" s="2">
        <v>0</v>
      </c>
      <c r="E7141" s="4" t="e">
        <v>#N/A</v>
      </c>
      <c r="F7141" s="4">
        <v>0.18</v>
      </c>
      <c r="K7141" s="4">
        <v>0.17</v>
      </c>
      <c r="L7141" s="4">
        <v>0.32090000000000002</v>
      </c>
      <c r="M7141" s="4">
        <v>0.52769999999999995</v>
      </c>
      <c r="N7141" s="4">
        <v>0.48</v>
      </c>
      <c r="O7141" s="4">
        <v>0.40039999999999998</v>
      </c>
      <c r="P7141" s="4">
        <v>0.50390000000000001</v>
      </c>
    </row>
    <row r="7142" spans="1:16" x14ac:dyDescent="0.25">
      <c r="A7142" t="s">
        <v>6465</v>
      </c>
      <c r="B7142" s="2">
        <v>0</v>
      </c>
      <c r="E7142" s="4" t="e">
        <v>#N/A</v>
      </c>
      <c r="F7142" s="4">
        <v>0.18</v>
      </c>
      <c r="K7142" s="4">
        <v>0.17</v>
      </c>
      <c r="L7142" s="4">
        <v>0.32090000000000002</v>
      </c>
      <c r="M7142" s="4">
        <v>0.52769999999999995</v>
      </c>
      <c r="N7142" s="4">
        <v>0.48</v>
      </c>
      <c r="O7142" s="4">
        <v>0.40039999999999998</v>
      </c>
      <c r="P7142" s="4">
        <v>0.50390000000000001</v>
      </c>
    </row>
    <row r="7143" spans="1:16" x14ac:dyDescent="0.25">
      <c r="A7143" t="s">
        <v>6466</v>
      </c>
      <c r="B7143" s="2">
        <v>0</v>
      </c>
      <c r="E7143" s="4" t="e">
        <v>#N/A</v>
      </c>
      <c r="F7143" s="4">
        <v>0.18</v>
      </c>
      <c r="K7143" s="4">
        <v>0.17</v>
      </c>
      <c r="L7143" s="4">
        <v>0.32090000000000002</v>
      </c>
      <c r="M7143" s="4">
        <v>0.52769999999999995</v>
      </c>
      <c r="N7143" s="4">
        <v>0.48</v>
      </c>
      <c r="O7143" s="4">
        <v>0.40039999999999998</v>
      </c>
      <c r="P7143" s="4">
        <v>0.50390000000000001</v>
      </c>
    </row>
    <row r="7144" spans="1:16" x14ac:dyDescent="0.25">
      <c r="A7144" t="s">
        <v>6467</v>
      </c>
      <c r="B7144" s="2">
        <v>0</v>
      </c>
      <c r="E7144" s="4" t="e">
        <v>#N/A</v>
      </c>
      <c r="F7144" s="4">
        <v>0.18</v>
      </c>
      <c r="K7144" s="4">
        <v>0.17</v>
      </c>
      <c r="L7144" s="4">
        <v>0.32090000000000002</v>
      </c>
      <c r="M7144" s="4">
        <v>0.52769999999999995</v>
      </c>
      <c r="N7144" s="4">
        <v>0.48</v>
      </c>
      <c r="O7144" s="4">
        <v>0.40039999999999998</v>
      </c>
      <c r="P7144" s="4">
        <v>0.50390000000000001</v>
      </c>
    </row>
    <row r="7145" spans="1:16" x14ac:dyDescent="0.25">
      <c r="A7145" t="s">
        <v>6468</v>
      </c>
      <c r="B7145" s="2">
        <v>0</v>
      </c>
      <c r="E7145" s="4" t="e">
        <v>#N/A</v>
      </c>
      <c r="F7145" s="4">
        <v>0.18</v>
      </c>
      <c r="K7145" s="4">
        <v>0.17</v>
      </c>
      <c r="L7145" s="4">
        <v>0.32090000000000002</v>
      </c>
      <c r="M7145" s="4">
        <v>0.52769999999999995</v>
      </c>
      <c r="N7145" s="4">
        <v>0.48</v>
      </c>
      <c r="O7145" s="4">
        <v>0.40039999999999998</v>
      </c>
      <c r="P7145" s="4">
        <v>0.50390000000000001</v>
      </c>
    </row>
    <row r="7146" spans="1:16" x14ac:dyDescent="0.25">
      <c r="A7146" t="s">
        <v>6469</v>
      </c>
      <c r="B7146" s="2">
        <v>0</v>
      </c>
      <c r="E7146" s="4" t="e">
        <v>#N/A</v>
      </c>
      <c r="F7146" s="4">
        <v>0.18</v>
      </c>
      <c r="K7146" s="4">
        <v>0.17</v>
      </c>
      <c r="L7146" s="4">
        <v>0.32090000000000002</v>
      </c>
      <c r="M7146" s="4">
        <v>0.52769999999999995</v>
      </c>
      <c r="N7146" s="4">
        <v>0.48</v>
      </c>
      <c r="O7146" s="4">
        <v>0.40039999999999998</v>
      </c>
      <c r="P7146" s="4">
        <v>0.50390000000000001</v>
      </c>
    </row>
    <row r="7147" spans="1:16" x14ac:dyDescent="0.25">
      <c r="A7147" t="s">
        <v>6470</v>
      </c>
      <c r="B7147" s="2">
        <v>0</v>
      </c>
      <c r="E7147" s="4" t="e">
        <v>#N/A</v>
      </c>
      <c r="F7147" s="4">
        <v>0.18</v>
      </c>
      <c r="K7147" s="4">
        <v>0.17</v>
      </c>
      <c r="L7147" s="4">
        <v>0.32090000000000002</v>
      </c>
      <c r="M7147" s="4">
        <v>0.52769999999999995</v>
      </c>
      <c r="N7147" s="4">
        <v>0.48</v>
      </c>
      <c r="O7147" s="4">
        <v>0.40039999999999998</v>
      </c>
      <c r="P7147" s="4">
        <v>0.50390000000000001</v>
      </c>
    </row>
    <row r="7148" spans="1:16" x14ac:dyDescent="0.25">
      <c r="A7148" t="s">
        <v>6471</v>
      </c>
      <c r="B7148" s="2">
        <v>0</v>
      </c>
      <c r="E7148" s="4" t="e">
        <v>#N/A</v>
      </c>
      <c r="F7148" s="4">
        <v>0.18</v>
      </c>
      <c r="K7148" s="4">
        <v>0.17</v>
      </c>
      <c r="L7148" s="4">
        <v>0.32090000000000002</v>
      </c>
      <c r="M7148" s="4">
        <v>0.52769999999999995</v>
      </c>
      <c r="N7148" s="4">
        <v>0.48</v>
      </c>
      <c r="O7148" s="4">
        <v>0.40039999999999998</v>
      </c>
      <c r="P7148" s="4">
        <v>0.50390000000000001</v>
      </c>
    </row>
    <row r="7149" spans="1:16" x14ac:dyDescent="0.25">
      <c r="A7149" t="s">
        <v>6472</v>
      </c>
      <c r="B7149" s="2">
        <v>0</v>
      </c>
      <c r="E7149" s="4" t="e">
        <v>#N/A</v>
      </c>
      <c r="F7149" s="4">
        <v>0.18</v>
      </c>
      <c r="K7149" s="4">
        <v>0.17</v>
      </c>
      <c r="L7149" s="4">
        <v>0.32090000000000002</v>
      </c>
      <c r="M7149" s="4">
        <v>0.52769999999999995</v>
      </c>
      <c r="N7149" s="4">
        <v>0.48</v>
      </c>
      <c r="O7149" s="4">
        <v>0.40039999999999998</v>
      </c>
      <c r="P7149" s="4">
        <v>0.50390000000000001</v>
      </c>
    </row>
    <row r="7150" spans="1:16" x14ac:dyDescent="0.25">
      <c r="A7150" t="s">
        <v>6473</v>
      </c>
      <c r="B7150" s="2">
        <v>0</v>
      </c>
      <c r="E7150" s="4" t="e">
        <v>#N/A</v>
      </c>
      <c r="F7150" s="4">
        <v>0.18</v>
      </c>
      <c r="K7150" s="4">
        <v>0.17</v>
      </c>
      <c r="L7150" s="4">
        <v>0.32090000000000002</v>
      </c>
      <c r="M7150" s="4">
        <v>0.52769999999999995</v>
      </c>
      <c r="N7150" s="4">
        <v>0.48</v>
      </c>
      <c r="O7150" s="4">
        <v>0.40039999999999998</v>
      </c>
      <c r="P7150" s="4">
        <v>0.50390000000000001</v>
      </c>
    </row>
    <row r="7151" spans="1:16" x14ac:dyDescent="0.25">
      <c r="A7151" t="s">
        <v>6474</v>
      </c>
      <c r="B7151" s="2">
        <v>0</v>
      </c>
      <c r="E7151" s="4" t="e">
        <v>#N/A</v>
      </c>
      <c r="F7151" s="4">
        <v>0.18</v>
      </c>
      <c r="K7151" s="4">
        <v>0.17</v>
      </c>
      <c r="L7151" s="4">
        <v>0.32090000000000002</v>
      </c>
      <c r="M7151" s="4">
        <v>0.52769999999999995</v>
      </c>
      <c r="N7151" s="4">
        <v>0.48</v>
      </c>
      <c r="O7151" s="4">
        <v>0.40039999999999998</v>
      </c>
      <c r="P7151" s="4">
        <v>0.50390000000000001</v>
      </c>
    </row>
    <row r="7152" spans="1:16" x14ac:dyDescent="0.25">
      <c r="A7152" t="s">
        <v>6475</v>
      </c>
      <c r="B7152" s="2">
        <v>0</v>
      </c>
      <c r="E7152" s="4" t="e">
        <v>#N/A</v>
      </c>
      <c r="F7152" s="4">
        <v>0.18</v>
      </c>
      <c r="K7152" s="4">
        <v>0.17</v>
      </c>
      <c r="L7152" s="4">
        <v>0.32090000000000002</v>
      </c>
      <c r="M7152" s="4">
        <v>0.52769999999999995</v>
      </c>
      <c r="N7152" s="4">
        <v>0.48</v>
      </c>
      <c r="O7152" s="4">
        <v>0.40039999999999998</v>
      </c>
      <c r="P7152" s="4">
        <v>0.50390000000000001</v>
      </c>
    </row>
    <row r="7153" spans="1:16" x14ac:dyDescent="0.25">
      <c r="A7153" t="s">
        <v>6476</v>
      </c>
      <c r="B7153" s="2">
        <v>0</v>
      </c>
      <c r="E7153" s="4" t="e">
        <v>#N/A</v>
      </c>
      <c r="F7153" s="4">
        <v>0.18</v>
      </c>
      <c r="K7153" s="4">
        <v>0.17</v>
      </c>
      <c r="L7153" s="4">
        <v>0.32090000000000002</v>
      </c>
      <c r="M7153" s="4">
        <v>0.52769999999999995</v>
      </c>
      <c r="N7153" s="4">
        <v>0.48</v>
      </c>
      <c r="O7153" s="4">
        <v>0.40039999999999998</v>
      </c>
      <c r="P7153" s="4">
        <v>0.50390000000000001</v>
      </c>
    </row>
    <row r="7154" spans="1:16" x14ac:dyDescent="0.25">
      <c r="A7154" t="s">
        <v>6477</v>
      </c>
      <c r="B7154" s="2">
        <v>0</v>
      </c>
      <c r="E7154" s="4" t="e">
        <v>#N/A</v>
      </c>
      <c r="F7154" s="4">
        <v>0.18</v>
      </c>
      <c r="K7154" s="4">
        <v>0.17</v>
      </c>
      <c r="L7154" s="4">
        <v>0.32090000000000002</v>
      </c>
      <c r="M7154" s="4">
        <v>0.52769999999999995</v>
      </c>
      <c r="N7154" s="4">
        <v>0.48</v>
      </c>
      <c r="O7154" s="4">
        <v>0.40039999999999998</v>
      </c>
      <c r="P7154" s="4">
        <v>0.50390000000000001</v>
      </c>
    </row>
    <row r="7155" spans="1:16" x14ac:dyDescent="0.25">
      <c r="A7155" t="s">
        <v>6478</v>
      </c>
      <c r="B7155" s="2">
        <v>0</v>
      </c>
      <c r="E7155" s="4" t="e">
        <v>#N/A</v>
      </c>
      <c r="F7155" s="4">
        <v>0.18</v>
      </c>
      <c r="K7155" s="4">
        <v>0.17</v>
      </c>
      <c r="L7155" s="4">
        <v>0.32090000000000002</v>
      </c>
      <c r="M7155" s="4">
        <v>0.52769999999999995</v>
      </c>
      <c r="N7155" s="4">
        <v>0.48</v>
      </c>
      <c r="O7155" s="4">
        <v>0.40039999999999998</v>
      </c>
      <c r="P7155" s="4">
        <v>0.50390000000000001</v>
      </c>
    </row>
    <row r="7156" spans="1:16" x14ac:dyDescent="0.25">
      <c r="A7156" t="s">
        <v>6479</v>
      </c>
      <c r="B7156" s="2">
        <v>0</v>
      </c>
      <c r="E7156" s="4" t="e">
        <v>#N/A</v>
      </c>
      <c r="F7156" s="4">
        <v>0.18</v>
      </c>
      <c r="K7156" s="4">
        <v>0.17</v>
      </c>
      <c r="L7156" s="4">
        <v>0.32090000000000002</v>
      </c>
      <c r="M7156" s="4">
        <v>0.52769999999999995</v>
      </c>
      <c r="N7156" s="4">
        <v>0.48</v>
      </c>
      <c r="O7156" s="4">
        <v>0.40039999999999998</v>
      </c>
      <c r="P7156" s="4">
        <v>0.50390000000000001</v>
      </c>
    </row>
    <row r="7157" spans="1:16" x14ac:dyDescent="0.25">
      <c r="A7157" t="s">
        <v>6480</v>
      </c>
      <c r="B7157" s="2">
        <v>0</v>
      </c>
      <c r="E7157" s="4" t="e">
        <v>#N/A</v>
      </c>
      <c r="F7157" s="4">
        <v>0.18</v>
      </c>
      <c r="K7157" s="4">
        <v>0.17</v>
      </c>
      <c r="L7157" s="4">
        <v>0.32090000000000002</v>
      </c>
      <c r="M7157" s="4">
        <v>0.52769999999999995</v>
      </c>
      <c r="N7157" s="4">
        <v>0.48</v>
      </c>
      <c r="O7157" s="4">
        <v>0.40039999999999998</v>
      </c>
      <c r="P7157" s="4">
        <v>0.50390000000000001</v>
      </c>
    </row>
    <row r="7158" spans="1:16" x14ac:dyDescent="0.25">
      <c r="A7158" t="s">
        <v>6481</v>
      </c>
      <c r="B7158" s="2">
        <v>0</v>
      </c>
      <c r="E7158" s="4" t="e">
        <v>#N/A</v>
      </c>
      <c r="F7158" s="4">
        <v>0.18</v>
      </c>
      <c r="K7158" s="4">
        <v>0.17</v>
      </c>
      <c r="L7158" s="4">
        <v>0.32090000000000002</v>
      </c>
      <c r="M7158" s="4">
        <v>0.52769999999999995</v>
      </c>
      <c r="N7158" s="4">
        <v>0.48</v>
      </c>
      <c r="O7158" s="4">
        <v>0.40039999999999998</v>
      </c>
      <c r="P7158" s="4">
        <v>0.50390000000000001</v>
      </c>
    </row>
    <row r="7159" spans="1:16" x14ac:dyDescent="0.25">
      <c r="A7159" t="s">
        <v>6482</v>
      </c>
      <c r="B7159" s="2">
        <v>0</v>
      </c>
      <c r="E7159" s="4" t="e">
        <v>#N/A</v>
      </c>
      <c r="F7159" s="4">
        <v>0.18</v>
      </c>
      <c r="K7159" s="4">
        <v>0.17</v>
      </c>
      <c r="L7159" s="4">
        <v>0.32090000000000002</v>
      </c>
      <c r="M7159" s="4">
        <v>0.52769999999999995</v>
      </c>
      <c r="N7159" s="4">
        <v>0.48</v>
      </c>
      <c r="O7159" s="4">
        <v>0.40039999999999998</v>
      </c>
      <c r="P7159" s="4">
        <v>0.50390000000000001</v>
      </c>
    </row>
    <row r="7160" spans="1:16" x14ac:dyDescent="0.25">
      <c r="A7160" t="s">
        <v>6483</v>
      </c>
      <c r="B7160" s="2">
        <v>0</v>
      </c>
      <c r="E7160" s="4" t="e">
        <v>#N/A</v>
      </c>
      <c r="F7160" s="4">
        <v>0.18</v>
      </c>
      <c r="K7160" s="4">
        <v>0.17</v>
      </c>
      <c r="L7160" s="4">
        <v>0.32090000000000002</v>
      </c>
      <c r="M7160" s="4">
        <v>0.52769999999999995</v>
      </c>
      <c r="N7160" s="4">
        <v>0.48</v>
      </c>
      <c r="O7160" s="4">
        <v>0.40039999999999998</v>
      </c>
      <c r="P7160" s="4">
        <v>0.50390000000000001</v>
      </c>
    </row>
    <row r="7161" spans="1:16" x14ac:dyDescent="0.25">
      <c r="A7161" t="s">
        <v>6484</v>
      </c>
      <c r="B7161" s="2">
        <v>0</v>
      </c>
      <c r="E7161" s="4" t="e">
        <v>#N/A</v>
      </c>
      <c r="F7161" s="4">
        <v>0.18</v>
      </c>
      <c r="K7161" s="4">
        <v>0.17</v>
      </c>
      <c r="L7161" s="4">
        <v>0.32090000000000002</v>
      </c>
      <c r="M7161" s="4">
        <v>0.52769999999999995</v>
      </c>
      <c r="N7161" s="4">
        <v>0.48</v>
      </c>
      <c r="O7161" s="4">
        <v>0.40039999999999998</v>
      </c>
      <c r="P7161" s="4">
        <v>0.50390000000000001</v>
      </c>
    </row>
    <row r="7162" spans="1:16" x14ac:dyDescent="0.25">
      <c r="A7162" t="s">
        <v>6485</v>
      </c>
      <c r="B7162" s="2">
        <v>0</v>
      </c>
      <c r="E7162" s="4" t="e">
        <v>#N/A</v>
      </c>
      <c r="F7162" s="4">
        <v>0.18</v>
      </c>
      <c r="K7162" s="4">
        <v>0.17</v>
      </c>
      <c r="L7162" s="4">
        <v>0.32090000000000002</v>
      </c>
      <c r="M7162" s="4">
        <v>0.52769999999999995</v>
      </c>
      <c r="N7162" s="4">
        <v>0.48</v>
      </c>
      <c r="O7162" s="4">
        <v>0.40039999999999998</v>
      </c>
      <c r="P7162" s="4">
        <v>0.50390000000000001</v>
      </c>
    </row>
    <row r="7163" spans="1:16" x14ac:dyDescent="0.25">
      <c r="A7163" t="s">
        <v>6486</v>
      </c>
      <c r="B7163" s="2">
        <v>0</v>
      </c>
      <c r="E7163" s="4" t="e">
        <v>#N/A</v>
      </c>
      <c r="F7163" s="4">
        <v>0.18</v>
      </c>
      <c r="K7163" s="4">
        <v>0.17</v>
      </c>
      <c r="L7163" s="4">
        <v>0.32090000000000002</v>
      </c>
      <c r="M7163" s="4">
        <v>0.52769999999999995</v>
      </c>
      <c r="N7163" s="4">
        <v>0.48</v>
      </c>
      <c r="O7163" s="4">
        <v>0.40039999999999998</v>
      </c>
      <c r="P7163" s="4">
        <v>0.50390000000000001</v>
      </c>
    </row>
    <row r="7164" spans="1:16" x14ac:dyDescent="0.25">
      <c r="A7164" t="s">
        <v>6487</v>
      </c>
      <c r="B7164" s="2">
        <v>0</v>
      </c>
      <c r="E7164" s="4" t="e">
        <v>#N/A</v>
      </c>
      <c r="F7164" s="4">
        <v>0.18</v>
      </c>
      <c r="K7164" s="4">
        <v>0.17</v>
      </c>
      <c r="L7164" s="4">
        <v>0.32090000000000002</v>
      </c>
      <c r="M7164" s="4">
        <v>0.52769999999999995</v>
      </c>
      <c r="N7164" s="4">
        <v>0.48</v>
      </c>
      <c r="O7164" s="4">
        <v>0.40039999999999998</v>
      </c>
      <c r="P7164" s="4">
        <v>0.50390000000000001</v>
      </c>
    </row>
    <row r="7165" spans="1:16" x14ac:dyDescent="0.25">
      <c r="A7165" t="s">
        <v>6488</v>
      </c>
      <c r="B7165" s="2">
        <v>0</v>
      </c>
      <c r="E7165" s="4" t="e">
        <v>#N/A</v>
      </c>
      <c r="F7165" s="4">
        <v>0.18</v>
      </c>
      <c r="K7165" s="4">
        <v>0.17</v>
      </c>
      <c r="L7165" s="4">
        <v>0.32090000000000002</v>
      </c>
      <c r="M7165" s="4">
        <v>0.52769999999999995</v>
      </c>
      <c r="N7165" s="4">
        <v>0.48</v>
      </c>
      <c r="O7165" s="4">
        <v>0.40039999999999998</v>
      </c>
      <c r="P7165" s="4">
        <v>0.50390000000000001</v>
      </c>
    </row>
    <row r="7166" spans="1:16" x14ac:dyDescent="0.25">
      <c r="A7166" t="s">
        <v>6489</v>
      </c>
      <c r="B7166" s="2">
        <v>0</v>
      </c>
      <c r="E7166" s="4" t="e">
        <v>#N/A</v>
      </c>
      <c r="F7166" s="4">
        <v>0.18</v>
      </c>
      <c r="K7166" s="4">
        <v>0.17</v>
      </c>
      <c r="L7166" s="4">
        <v>0.32090000000000002</v>
      </c>
      <c r="M7166" s="4">
        <v>0.52769999999999995</v>
      </c>
      <c r="N7166" s="4">
        <v>0.48</v>
      </c>
      <c r="O7166" s="4">
        <v>0.40039999999999998</v>
      </c>
      <c r="P7166" s="4">
        <v>0.50390000000000001</v>
      </c>
    </row>
    <row r="7167" spans="1:16" x14ac:dyDescent="0.25">
      <c r="A7167" t="s">
        <v>6490</v>
      </c>
      <c r="B7167" s="2">
        <v>0</v>
      </c>
      <c r="E7167" s="4" t="e">
        <v>#N/A</v>
      </c>
      <c r="F7167" s="4">
        <v>0.18</v>
      </c>
      <c r="K7167" s="4">
        <v>0.17</v>
      </c>
      <c r="L7167" s="4">
        <v>0.32090000000000002</v>
      </c>
      <c r="M7167" s="4">
        <v>0.52769999999999995</v>
      </c>
      <c r="N7167" s="4">
        <v>0.48</v>
      </c>
      <c r="O7167" s="4">
        <v>0.40039999999999998</v>
      </c>
      <c r="P7167" s="4">
        <v>0.50390000000000001</v>
      </c>
    </row>
    <row r="7168" spans="1:16" x14ac:dyDescent="0.25">
      <c r="A7168" t="s">
        <v>6491</v>
      </c>
      <c r="B7168" s="2">
        <v>0</v>
      </c>
      <c r="E7168" s="4" t="e">
        <v>#N/A</v>
      </c>
      <c r="F7168" s="4">
        <v>0.18</v>
      </c>
      <c r="K7168" s="4">
        <v>0.17</v>
      </c>
      <c r="L7168" s="4">
        <v>0.32090000000000002</v>
      </c>
      <c r="M7168" s="4">
        <v>0.52769999999999995</v>
      </c>
      <c r="N7168" s="4">
        <v>0.48</v>
      </c>
      <c r="O7168" s="4">
        <v>0.40039999999999998</v>
      </c>
      <c r="P7168" s="4">
        <v>0.50390000000000001</v>
      </c>
    </row>
    <row r="7169" spans="1:16" x14ac:dyDescent="0.25">
      <c r="A7169" t="s">
        <v>6492</v>
      </c>
      <c r="B7169" s="2">
        <v>0</v>
      </c>
      <c r="E7169" s="4" t="e">
        <v>#N/A</v>
      </c>
      <c r="F7169" s="4">
        <v>0.18</v>
      </c>
      <c r="K7169" s="4">
        <v>0.17</v>
      </c>
      <c r="L7169" s="4">
        <v>0.32090000000000002</v>
      </c>
      <c r="M7169" s="4">
        <v>0.52769999999999995</v>
      </c>
      <c r="N7169" s="4">
        <v>0.48</v>
      </c>
      <c r="O7169" s="4">
        <v>0.40039999999999998</v>
      </c>
      <c r="P7169" s="4">
        <v>0.50390000000000001</v>
      </c>
    </row>
    <row r="7170" spans="1:16" x14ac:dyDescent="0.25">
      <c r="A7170" t="s">
        <v>6493</v>
      </c>
      <c r="B7170" s="2">
        <v>0</v>
      </c>
      <c r="E7170" s="4" t="e">
        <v>#N/A</v>
      </c>
      <c r="F7170" s="4">
        <v>0.18</v>
      </c>
      <c r="K7170" s="4">
        <v>0.17</v>
      </c>
      <c r="L7170" s="4">
        <v>0.32090000000000002</v>
      </c>
      <c r="M7170" s="4">
        <v>0.52769999999999995</v>
      </c>
      <c r="N7170" s="4">
        <v>0.48</v>
      </c>
      <c r="O7170" s="4">
        <v>0.40039999999999998</v>
      </c>
      <c r="P7170" s="4">
        <v>0.50390000000000001</v>
      </c>
    </row>
    <row r="7171" spans="1:16" x14ac:dyDescent="0.25">
      <c r="A7171" t="s">
        <v>6494</v>
      </c>
      <c r="B7171" s="2">
        <v>0</v>
      </c>
      <c r="E7171" s="4" t="e">
        <v>#N/A</v>
      </c>
      <c r="F7171" s="4">
        <v>0.18</v>
      </c>
      <c r="K7171" s="4">
        <v>0.17</v>
      </c>
      <c r="L7171" s="4">
        <v>0.32090000000000002</v>
      </c>
      <c r="M7171" s="4">
        <v>0.52769999999999995</v>
      </c>
      <c r="N7171" s="4">
        <v>0.48</v>
      </c>
      <c r="O7171" s="4">
        <v>0.40039999999999998</v>
      </c>
      <c r="P7171" s="4">
        <v>0.50390000000000001</v>
      </c>
    </row>
    <row r="7172" spans="1:16" x14ac:dyDescent="0.25">
      <c r="A7172" t="s">
        <v>6495</v>
      </c>
      <c r="B7172" s="2">
        <v>0</v>
      </c>
      <c r="E7172" s="4" t="e">
        <v>#N/A</v>
      </c>
      <c r="F7172" s="4">
        <v>0.18</v>
      </c>
      <c r="K7172" s="4">
        <v>0.17</v>
      </c>
      <c r="L7172" s="4">
        <v>0.32090000000000002</v>
      </c>
      <c r="M7172" s="4">
        <v>0.52769999999999995</v>
      </c>
      <c r="N7172" s="4">
        <v>0.48</v>
      </c>
      <c r="O7172" s="4">
        <v>0.40039999999999998</v>
      </c>
      <c r="P7172" s="4">
        <v>0.50390000000000001</v>
      </c>
    </row>
    <row r="7173" spans="1:16" x14ac:dyDescent="0.25">
      <c r="A7173" t="s">
        <v>6496</v>
      </c>
      <c r="B7173" s="2">
        <v>0</v>
      </c>
      <c r="E7173" s="4" t="e">
        <v>#N/A</v>
      </c>
      <c r="F7173" s="4">
        <v>0.18</v>
      </c>
      <c r="K7173" s="4">
        <v>0.17</v>
      </c>
      <c r="L7173" s="4">
        <v>0.32090000000000002</v>
      </c>
      <c r="M7173" s="4">
        <v>0.52769999999999995</v>
      </c>
      <c r="N7173" s="4">
        <v>0.48</v>
      </c>
      <c r="O7173" s="4">
        <v>0.40039999999999998</v>
      </c>
      <c r="P7173" s="4">
        <v>0.50390000000000001</v>
      </c>
    </row>
    <row r="7174" spans="1:16" x14ac:dyDescent="0.25">
      <c r="A7174" t="s">
        <v>6497</v>
      </c>
      <c r="B7174" s="2">
        <v>0</v>
      </c>
      <c r="E7174" s="4" t="e">
        <v>#N/A</v>
      </c>
      <c r="F7174" s="4">
        <v>0.18</v>
      </c>
      <c r="K7174" s="4">
        <v>0.17</v>
      </c>
      <c r="L7174" s="4">
        <v>0.32090000000000002</v>
      </c>
      <c r="M7174" s="4">
        <v>0.52769999999999995</v>
      </c>
      <c r="N7174" s="4">
        <v>0.48</v>
      </c>
      <c r="O7174" s="4">
        <v>0.40039999999999998</v>
      </c>
      <c r="P7174" s="4">
        <v>0.50390000000000001</v>
      </c>
    </row>
    <row r="7175" spans="1:16" x14ac:dyDescent="0.25">
      <c r="A7175" t="s">
        <v>6498</v>
      </c>
      <c r="B7175" s="2">
        <v>0</v>
      </c>
      <c r="E7175" s="4" t="e">
        <v>#N/A</v>
      </c>
      <c r="F7175" s="4">
        <v>0.18</v>
      </c>
      <c r="K7175" s="4">
        <v>0.17</v>
      </c>
      <c r="L7175" s="4">
        <v>0.32090000000000002</v>
      </c>
      <c r="M7175" s="4">
        <v>0.52769999999999995</v>
      </c>
      <c r="N7175" s="4">
        <v>0.48</v>
      </c>
      <c r="O7175" s="4">
        <v>0.40039999999999998</v>
      </c>
      <c r="P7175" s="4">
        <v>0.50390000000000001</v>
      </c>
    </row>
    <row r="7176" spans="1:16" x14ac:dyDescent="0.25">
      <c r="A7176" t="s">
        <v>6499</v>
      </c>
      <c r="B7176" s="2">
        <v>0</v>
      </c>
      <c r="E7176" s="4" t="e">
        <v>#N/A</v>
      </c>
      <c r="F7176" s="4">
        <v>0.18</v>
      </c>
      <c r="K7176" s="4">
        <v>0.17</v>
      </c>
      <c r="L7176" s="4">
        <v>0.32090000000000002</v>
      </c>
      <c r="M7176" s="4">
        <v>0.52769999999999995</v>
      </c>
      <c r="N7176" s="4">
        <v>0.48</v>
      </c>
      <c r="O7176" s="4">
        <v>0.40039999999999998</v>
      </c>
      <c r="P7176" s="4">
        <v>0.50390000000000001</v>
      </c>
    </row>
    <row r="7177" spans="1:16" x14ac:dyDescent="0.25">
      <c r="A7177" t="s">
        <v>6500</v>
      </c>
      <c r="B7177" s="2">
        <v>0</v>
      </c>
      <c r="E7177" s="4" t="e">
        <v>#N/A</v>
      </c>
      <c r="F7177" s="4">
        <v>0.18</v>
      </c>
      <c r="K7177" s="4">
        <v>0.17</v>
      </c>
      <c r="L7177" s="4">
        <v>0.32090000000000002</v>
      </c>
      <c r="M7177" s="4">
        <v>0.52769999999999995</v>
      </c>
      <c r="N7177" s="4">
        <v>0.48</v>
      </c>
      <c r="O7177" s="4">
        <v>0.40039999999999998</v>
      </c>
      <c r="P7177" s="4">
        <v>0.50390000000000001</v>
      </c>
    </row>
    <row r="7178" spans="1:16" x14ac:dyDescent="0.25">
      <c r="A7178" t="s">
        <v>6501</v>
      </c>
      <c r="B7178" s="2">
        <v>0</v>
      </c>
      <c r="E7178" s="4" t="e">
        <v>#N/A</v>
      </c>
      <c r="F7178" s="4">
        <v>0.18</v>
      </c>
      <c r="K7178" s="4">
        <v>0.17</v>
      </c>
      <c r="L7178" s="4">
        <v>0.32090000000000002</v>
      </c>
      <c r="M7178" s="4">
        <v>0.52769999999999995</v>
      </c>
      <c r="N7178" s="4">
        <v>0.48</v>
      </c>
      <c r="O7178" s="4">
        <v>0.40039999999999998</v>
      </c>
      <c r="P7178" s="4">
        <v>0.50390000000000001</v>
      </c>
    </row>
    <row r="7179" spans="1:16" x14ac:dyDescent="0.25">
      <c r="A7179" t="s">
        <v>6502</v>
      </c>
      <c r="B7179" s="2">
        <v>0</v>
      </c>
      <c r="E7179" s="4" t="e">
        <v>#N/A</v>
      </c>
      <c r="F7179" s="4">
        <v>0.18</v>
      </c>
      <c r="K7179" s="4">
        <v>0.17</v>
      </c>
      <c r="L7179" s="4">
        <v>0.32090000000000002</v>
      </c>
      <c r="M7179" s="4">
        <v>0.52769999999999995</v>
      </c>
      <c r="N7179" s="4">
        <v>0.48</v>
      </c>
      <c r="O7179" s="4">
        <v>0.40039999999999998</v>
      </c>
      <c r="P7179" s="4">
        <v>0.50390000000000001</v>
      </c>
    </row>
    <row r="7180" spans="1:16" x14ac:dyDescent="0.25">
      <c r="A7180" t="s">
        <v>6503</v>
      </c>
      <c r="B7180" s="2">
        <v>0</v>
      </c>
      <c r="E7180" s="4" t="e">
        <v>#N/A</v>
      </c>
      <c r="F7180" s="4">
        <v>0.18</v>
      </c>
      <c r="K7180" s="4">
        <v>0.17</v>
      </c>
      <c r="L7180" s="4">
        <v>0.32090000000000002</v>
      </c>
      <c r="M7180" s="4">
        <v>0.52769999999999995</v>
      </c>
      <c r="N7180" s="4">
        <v>0.48</v>
      </c>
      <c r="O7180" s="4">
        <v>0.40039999999999998</v>
      </c>
      <c r="P7180" s="4">
        <v>0.50390000000000001</v>
      </c>
    </row>
    <row r="7181" spans="1:16" x14ac:dyDescent="0.25">
      <c r="A7181" t="s">
        <v>6504</v>
      </c>
      <c r="B7181" s="2">
        <v>0</v>
      </c>
      <c r="E7181" s="4" t="e">
        <v>#N/A</v>
      </c>
      <c r="F7181" s="4">
        <v>0.18</v>
      </c>
      <c r="K7181" s="4">
        <v>0.17</v>
      </c>
      <c r="L7181" s="4">
        <v>0.32090000000000002</v>
      </c>
      <c r="M7181" s="4">
        <v>0.52769999999999995</v>
      </c>
      <c r="N7181" s="4">
        <v>0.48</v>
      </c>
      <c r="O7181" s="4">
        <v>0.40039999999999998</v>
      </c>
      <c r="P7181" s="4">
        <v>0.50390000000000001</v>
      </c>
    </row>
    <row r="7182" spans="1:16" x14ac:dyDescent="0.25">
      <c r="A7182" t="s">
        <v>6505</v>
      </c>
      <c r="B7182" s="2">
        <v>0</v>
      </c>
      <c r="E7182" s="4" t="e">
        <v>#N/A</v>
      </c>
      <c r="F7182" s="4">
        <v>0.18</v>
      </c>
      <c r="K7182" s="4">
        <v>0.17</v>
      </c>
      <c r="L7182" s="4">
        <v>0.32090000000000002</v>
      </c>
      <c r="M7182" s="4">
        <v>0.52769999999999995</v>
      </c>
      <c r="N7182" s="4">
        <v>0.48</v>
      </c>
      <c r="O7182" s="4">
        <v>0.40039999999999998</v>
      </c>
      <c r="P7182" s="4">
        <v>0.50390000000000001</v>
      </c>
    </row>
    <row r="7183" spans="1:16" x14ac:dyDescent="0.25">
      <c r="A7183" t="s">
        <v>6506</v>
      </c>
      <c r="B7183" s="2">
        <v>0</v>
      </c>
      <c r="E7183" s="4" t="e">
        <v>#N/A</v>
      </c>
      <c r="F7183" s="4">
        <v>0.18</v>
      </c>
      <c r="K7183" s="4">
        <v>0.17</v>
      </c>
      <c r="L7183" s="4">
        <v>0.32090000000000002</v>
      </c>
      <c r="M7183" s="4">
        <v>0.52769999999999995</v>
      </c>
      <c r="N7183" s="4">
        <v>0.48</v>
      </c>
      <c r="O7183" s="4">
        <v>0.40039999999999998</v>
      </c>
      <c r="P7183" s="4">
        <v>0.50390000000000001</v>
      </c>
    </row>
    <row r="7184" spans="1:16" x14ac:dyDescent="0.25">
      <c r="A7184" t="s">
        <v>6507</v>
      </c>
      <c r="B7184" s="2">
        <v>0</v>
      </c>
      <c r="E7184" s="4" t="e">
        <v>#N/A</v>
      </c>
      <c r="F7184" s="4">
        <v>0.18</v>
      </c>
      <c r="K7184" s="4">
        <v>0.17</v>
      </c>
      <c r="L7184" s="4">
        <v>0.32090000000000002</v>
      </c>
      <c r="M7184" s="4">
        <v>0.52769999999999995</v>
      </c>
      <c r="N7184" s="4">
        <v>0.48</v>
      </c>
      <c r="O7184" s="4">
        <v>0.40039999999999998</v>
      </c>
      <c r="P7184" s="4">
        <v>0.50390000000000001</v>
      </c>
    </row>
    <row r="7185" spans="1:16" x14ac:dyDescent="0.25">
      <c r="A7185" t="s">
        <v>6508</v>
      </c>
      <c r="B7185" s="2">
        <v>0</v>
      </c>
      <c r="E7185" s="4" t="e">
        <v>#N/A</v>
      </c>
      <c r="F7185" s="4">
        <v>0.18</v>
      </c>
      <c r="K7185" s="4">
        <v>0.17</v>
      </c>
      <c r="L7185" s="4">
        <v>0.32090000000000002</v>
      </c>
      <c r="M7185" s="4">
        <v>0.52769999999999995</v>
      </c>
      <c r="N7185" s="4">
        <v>0.48</v>
      </c>
      <c r="O7185" s="4">
        <v>0.40039999999999998</v>
      </c>
      <c r="P7185" s="4">
        <v>0.50390000000000001</v>
      </c>
    </row>
    <row r="7186" spans="1:16" x14ac:dyDescent="0.25">
      <c r="A7186" t="s">
        <v>6509</v>
      </c>
      <c r="B7186" s="2">
        <v>0</v>
      </c>
      <c r="E7186" s="4" t="e">
        <v>#N/A</v>
      </c>
      <c r="F7186" s="4">
        <v>0.18</v>
      </c>
      <c r="K7186" s="4">
        <v>0.17</v>
      </c>
      <c r="L7186" s="4">
        <v>0.32090000000000002</v>
      </c>
      <c r="M7186" s="4">
        <v>0.52769999999999995</v>
      </c>
      <c r="N7186" s="4">
        <v>0.48</v>
      </c>
      <c r="O7186" s="4">
        <v>0.40039999999999998</v>
      </c>
      <c r="P7186" s="4">
        <v>0.50390000000000001</v>
      </c>
    </row>
    <row r="7187" spans="1:16" x14ac:dyDescent="0.25">
      <c r="A7187" t="s">
        <v>6510</v>
      </c>
      <c r="B7187" s="2">
        <v>0</v>
      </c>
      <c r="E7187" s="4" t="e">
        <v>#N/A</v>
      </c>
      <c r="F7187" s="4">
        <v>0.18</v>
      </c>
      <c r="K7187" s="4">
        <v>0.17</v>
      </c>
      <c r="L7187" s="4">
        <v>0.32090000000000002</v>
      </c>
      <c r="M7187" s="4">
        <v>0.52769999999999995</v>
      </c>
      <c r="N7187" s="4">
        <v>0.48</v>
      </c>
      <c r="O7187" s="4">
        <v>0.40039999999999998</v>
      </c>
      <c r="P7187" s="4">
        <v>0.50390000000000001</v>
      </c>
    </row>
    <row r="7188" spans="1:16" x14ac:dyDescent="0.25">
      <c r="A7188" t="s">
        <v>6511</v>
      </c>
      <c r="B7188" s="2">
        <v>0</v>
      </c>
      <c r="E7188" s="4" t="e">
        <v>#N/A</v>
      </c>
      <c r="F7188" s="4">
        <v>0.18</v>
      </c>
      <c r="K7188" s="4">
        <v>0.17</v>
      </c>
      <c r="L7188" s="4">
        <v>0.32090000000000002</v>
      </c>
      <c r="M7188" s="4">
        <v>0.52769999999999995</v>
      </c>
      <c r="N7188" s="4">
        <v>0.48</v>
      </c>
      <c r="O7188" s="4">
        <v>0.40039999999999998</v>
      </c>
      <c r="P7188" s="4">
        <v>0.50390000000000001</v>
      </c>
    </row>
    <row r="7189" spans="1:16" x14ac:dyDescent="0.25">
      <c r="A7189" t="s">
        <v>6512</v>
      </c>
      <c r="B7189" s="2">
        <v>0</v>
      </c>
      <c r="D7189" t="s">
        <v>10860</v>
      </c>
      <c r="E7189" s="4" t="e">
        <v>#N/A</v>
      </c>
      <c r="F7189" s="4">
        <v>0.18</v>
      </c>
      <c r="G7189" s="4">
        <v>0.71479999999999999</v>
      </c>
      <c r="H7189" s="4">
        <v>0.84030000000000005</v>
      </c>
      <c r="I7189" s="4">
        <v>1.0076000000000001</v>
      </c>
      <c r="K7189" s="4">
        <v>0.17</v>
      </c>
      <c r="L7189" s="4">
        <v>0.32090000000000002</v>
      </c>
      <c r="M7189" s="4">
        <v>0.52769999999999995</v>
      </c>
      <c r="N7189" s="4">
        <v>0.48</v>
      </c>
      <c r="O7189" s="4">
        <v>0.40039999999999998</v>
      </c>
      <c r="P7189" s="4">
        <v>0.50390000000000001</v>
      </c>
    </row>
    <row r="7190" spans="1:16" x14ac:dyDescent="0.25">
      <c r="A7190" t="s">
        <v>6513</v>
      </c>
      <c r="B7190" s="2">
        <v>0.3</v>
      </c>
      <c r="E7190" s="4" t="e">
        <v>#N/A</v>
      </c>
      <c r="F7190" s="4">
        <v>0.18</v>
      </c>
      <c r="K7190" s="4">
        <v>0.17</v>
      </c>
      <c r="L7190" s="4">
        <v>0.32090000000000002</v>
      </c>
      <c r="M7190" s="4">
        <v>0.52769999999999995</v>
      </c>
      <c r="N7190" s="4">
        <v>0.48</v>
      </c>
      <c r="O7190" s="4">
        <v>0.40039999999999998</v>
      </c>
      <c r="P7190" s="4">
        <v>0.50390000000000001</v>
      </c>
    </row>
    <row r="7191" spans="1:16" x14ac:dyDescent="0.25">
      <c r="A7191" t="s">
        <v>6514</v>
      </c>
      <c r="B7191" s="2">
        <v>0</v>
      </c>
      <c r="E7191" s="4" t="e">
        <v>#N/A</v>
      </c>
      <c r="F7191" s="4">
        <v>0.18</v>
      </c>
      <c r="K7191" s="4">
        <v>0.17</v>
      </c>
      <c r="L7191" s="4">
        <v>0.32090000000000002</v>
      </c>
      <c r="M7191" s="4">
        <v>0.52769999999999995</v>
      </c>
      <c r="N7191" s="4">
        <v>0.48</v>
      </c>
      <c r="O7191" s="4">
        <v>0.40039999999999998</v>
      </c>
      <c r="P7191" s="4">
        <v>0.50390000000000001</v>
      </c>
    </row>
    <row r="7192" spans="1:16" x14ac:dyDescent="0.25">
      <c r="A7192" t="s">
        <v>6515</v>
      </c>
      <c r="B7192" s="2">
        <v>0</v>
      </c>
      <c r="E7192" s="4" t="e">
        <v>#N/A</v>
      </c>
      <c r="F7192" s="4">
        <v>0.18</v>
      </c>
      <c r="K7192" s="4">
        <v>0.17</v>
      </c>
      <c r="L7192" s="4">
        <v>0.32090000000000002</v>
      </c>
      <c r="M7192" s="4">
        <v>0.52769999999999995</v>
      </c>
      <c r="N7192" s="4">
        <v>0.48</v>
      </c>
      <c r="O7192" s="4">
        <v>0.40039999999999998</v>
      </c>
      <c r="P7192" s="4">
        <v>0.50390000000000001</v>
      </c>
    </row>
    <row r="7193" spans="1:16" x14ac:dyDescent="0.25">
      <c r="A7193" t="s">
        <v>6516</v>
      </c>
      <c r="B7193" s="2">
        <v>0</v>
      </c>
      <c r="E7193" s="4" t="e">
        <v>#N/A</v>
      </c>
      <c r="F7193" s="4">
        <v>0.18</v>
      </c>
      <c r="K7193" s="4">
        <v>0.17</v>
      </c>
      <c r="L7193" s="4">
        <v>0.32090000000000002</v>
      </c>
      <c r="M7193" s="4">
        <v>0.52769999999999995</v>
      </c>
      <c r="N7193" s="4">
        <v>0.48</v>
      </c>
      <c r="O7193" s="4">
        <v>0.40039999999999998</v>
      </c>
      <c r="P7193" s="4">
        <v>0.50390000000000001</v>
      </c>
    </row>
    <row r="7194" spans="1:16" x14ac:dyDescent="0.25">
      <c r="A7194" t="s">
        <v>6517</v>
      </c>
      <c r="B7194" s="2">
        <v>0</v>
      </c>
      <c r="E7194" s="4" t="e">
        <v>#N/A</v>
      </c>
      <c r="F7194" s="4">
        <v>0.18</v>
      </c>
      <c r="K7194" s="4">
        <v>0.17</v>
      </c>
      <c r="L7194" s="4">
        <v>0.32090000000000002</v>
      </c>
      <c r="M7194" s="4">
        <v>0.52769999999999995</v>
      </c>
      <c r="N7194" s="4">
        <v>0.48</v>
      </c>
      <c r="O7194" s="4">
        <v>0.40039999999999998</v>
      </c>
      <c r="P7194" s="4">
        <v>0.50390000000000001</v>
      </c>
    </row>
    <row r="7195" spans="1:16" x14ac:dyDescent="0.25">
      <c r="A7195" t="s">
        <v>6518</v>
      </c>
      <c r="B7195" s="2">
        <v>0</v>
      </c>
      <c r="E7195" s="4" t="e">
        <v>#N/A</v>
      </c>
      <c r="F7195" s="4">
        <v>0.18</v>
      </c>
      <c r="K7195" s="4">
        <v>0.17</v>
      </c>
      <c r="L7195" s="4">
        <v>0.32090000000000002</v>
      </c>
      <c r="M7195" s="4">
        <v>0.52769999999999995</v>
      </c>
      <c r="N7195" s="4">
        <v>0.48</v>
      </c>
      <c r="O7195" s="4">
        <v>0.40039999999999998</v>
      </c>
      <c r="P7195" s="4">
        <v>0.50390000000000001</v>
      </c>
    </row>
    <row r="7196" spans="1:16" x14ac:dyDescent="0.25">
      <c r="A7196" t="s">
        <v>6519</v>
      </c>
      <c r="B7196" s="2">
        <v>0</v>
      </c>
      <c r="E7196" s="4" t="e">
        <v>#N/A</v>
      </c>
      <c r="F7196" s="4">
        <v>0.18</v>
      </c>
      <c r="K7196" s="4">
        <v>0.17</v>
      </c>
      <c r="L7196" s="4">
        <v>0.32090000000000002</v>
      </c>
      <c r="M7196" s="4">
        <v>0.52769999999999995</v>
      </c>
      <c r="N7196" s="4">
        <v>0.48</v>
      </c>
      <c r="O7196" s="4">
        <v>0.40039999999999998</v>
      </c>
      <c r="P7196" s="4">
        <v>0.50390000000000001</v>
      </c>
    </row>
    <row r="7197" spans="1:16" x14ac:dyDescent="0.25">
      <c r="A7197" t="s">
        <v>6520</v>
      </c>
      <c r="B7197" s="2">
        <v>0</v>
      </c>
      <c r="E7197" s="4" t="e">
        <v>#N/A</v>
      </c>
      <c r="F7197" s="4">
        <v>0.18</v>
      </c>
      <c r="K7197" s="4">
        <v>0.17</v>
      </c>
      <c r="L7197" s="4">
        <v>0.32090000000000002</v>
      </c>
      <c r="M7197" s="4">
        <v>0.52769999999999995</v>
      </c>
      <c r="N7197" s="4">
        <v>0.48</v>
      </c>
      <c r="O7197" s="4">
        <v>0.40039999999999998</v>
      </c>
      <c r="P7197" s="4">
        <v>0.50390000000000001</v>
      </c>
    </row>
    <row r="7198" spans="1:16" x14ac:dyDescent="0.25">
      <c r="A7198" t="s">
        <v>6521</v>
      </c>
      <c r="B7198" s="2">
        <v>0</v>
      </c>
      <c r="E7198" s="4" t="e">
        <v>#N/A</v>
      </c>
      <c r="F7198" s="4">
        <v>0.18</v>
      </c>
      <c r="K7198" s="4">
        <v>0.17</v>
      </c>
      <c r="L7198" s="4">
        <v>0.32090000000000002</v>
      </c>
      <c r="M7198" s="4">
        <v>0.52769999999999995</v>
      </c>
      <c r="N7198" s="4">
        <v>0.48</v>
      </c>
      <c r="O7198" s="4">
        <v>0.40039999999999998</v>
      </c>
      <c r="P7198" s="4">
        <v>0.50390000000000001</v>
      </c>
    </row>
    <row r="7199" spans="1:16" x14ac:dyDescent="0.25">
      <c r="A7199" t="s">
        <v>6522</v>
      </c>
      <c r="B7199" s="2">
        <v>0</v>
      </c>
      <c r="E7199" s="4" t="e">
        <v>#N/A</v>
      </c>
      <c r="F7199" s="4">
        <v>0.18</v>
      </c>
      <c r="K7199" s="4">
        <v>0.17</v>
      </c>
      <c r="L7199" s="4">
        <v>0.32090000000000002</v>
      </c>
      <c r="M7199" s="4">
        <v>0.52769999999999995</v>
      </c>
      <c r="N7199" s="4">
        <v>0.48</v>
      </c>
      <c r="O7199" s="4">
        <v>0.40039999999999998</v>
      </c>
      <c r="P7199" s="4">
        <v>0.50390000000000001</v>
      </c>
    </row>
    <row r="7200" spans="1:16" x14ac:dyDescent="0.25">
      <c r="A7200" t="s">
        <v>6523</v>
      </c>
      <c r="B7200" s="2">
        <v>0</v>
      </c>
      <c r="E7200" s="4" t="e">
        <v>#N/A</v>
      </c>
      <c r="F7200" s="4">
        <v>0.18</v>
      </c>
      <c r="K7200" s="4">
        <v>0.17</v>
      </c>
      <c r="L7200" s="4">
        <v>0.32090000000000002</v>
      </c>
      <c r="M7200" s="4">
        <v>0.52769999999999995</v>
      </c>
      <c r="N7200" s="4">
        <v>0.48</v>
      </c>
      <c r="O7200" s="4">
        <v>0.40039999999999998</v>
      </c>
      <c r="P7200" s="4">
        <v>0.50390000000000001</v>
      </c>
    </row>
    <row r="7201" spans="1:16" x14ac:dyDescent="0.25">
      <c r="A7201" t="s">
        <v>6524</v>
      </c>
      <c r="B7201" s="2">
        <v>0</v>
      </c>
      <c r="E7201" s="4" t="e">
        <v>#N/A</v>
      </c>
      <c r="F7201" s="4">
        <v>0.18</v>
      </c>
      <c r="K7201" s="4">
        <v>0.17</v>
      </c>
      <c r="L7201" s="4">
        <v>0.32090000000000002</v>
      </c>
      <c r="M7201" s="4">
        <v>0.52769999999999995</v>
      </c>
      <c r="N7201" s="4">
        <v>0.48</v>
      </c>
      <c r="O7201" s="4">
        <v>0.40039999999999998</v>
      </c>
      <c r="P7201" s="4">
        <v>0.50390000000000001</v>
      </c>
    </row>
    <row r="7202" spans="1:16" x14ac:dyDescent="0.25">
      <c r="A7202" t="s">
        <v>6525</v>
      </c>
      <c r="B7202" s="2">
        <v>0</v>
      </c>
      <c r="E7202" s="4" t="e">
        <v>#N/A</v>
      </c>
      <c r="F7202" s="4">
        <v>0.18</v>
      </c>
      <c r="K7202" s="4">
        <v>0.17</v>
      </c>
      <c r="L7202" s="4">
        <v>0.32090000000000002</v>
      </c>
      <c r="M7202" s="4">
        <v>0.52769999999999995</v>
      </c>
      <c r="N7202" s="4">
        <v>0.48</v>
      </c>
      <c r="O7202" s="4">
        <v>0.40039999999999998</v>
      </c>
      <c r="P7202" s="4">
        <v>0.50390000000000001</v>
      </c>
    </row>
    <row r="7203" spans="1:16" x14ac:dyDescent="0.25">
      <c r="A7203" t="s">
        <v>6526</v>
      </c>
      <c r="B7203" s="2">
        <v>0</v>
      </c>
      <c r="E7203" s="4" t="e">
        <v>#N/A</v>
      </c>
      <c r="F7203" s="4">
        <v>0.18</v>
      </c>
      <c r="K7203" s="4">
        <v>0.17</v>
      </c>
      <c r="L7203" s="4">
        <v>0.32090000000000002</v>
      </c>
      <c r="M7203" s="4">
        <v>0.52769999999999995</v>
      </c>
      <c r="N7203" s="4">
        <v>0.48</v>
      </c>
      <c r="O7203" s="4">
        <v>0.40039999999999998</v>
      </c>
      <c r="P7203" s="4">
        <v>0.50390000000000001</v>
      </c>
    </row>
    <row r="7204" spans="1:16" x14ac:dyDescent="0.25">
      <c r="A7204" t="s">
        <v>6527</v>
      </c>
      <c r="B7204" s="2">
        <v>0</v>
      </c>
      <c r="E7204" s="4" t="e">
        <v>#N/A</v>
      </c>
      <c r="F7204" s="4">
        <v>0.18</v>
      </c>
      <c r="K7204" s="4">
        <v>0.17</v>
      </c>
      <c r="L7204" s="4">
        <v>0.32090000000000002</v>
      </c>
      <c r="M7204" s="4">
        <v>0.52769999999999995</v>
      </c>
      <c r="N7204" s="4">
        <v>0.48</v>
      </c>
      <c r="O7204" s="4">
        <v>0.40039999999999998</v>
      </c>
      <c r="P7204" s="4">
        <v>0.50390000000000001</v>
      </c>
    </row>
    <row r="7205" spans="1:16" x14ac:dyDescent="0.25">
      <c r="A7205" t="s">
        <v>6528</v>
      </c>
      <c r="B7205" s="2">
        <v>0</v>
      </c>
      <c r="E7205" s="4" t="e">
        <v>#N/A</v>
      </c>
      <c r="F7205" s="4">
        <v>0.18</v>
      </c>
      <c r="K7205" s="4">
        <v>0.17</v>
      </c>
      <c r="L7205" s="4">
        <v>0.32090000000000002</v>
      </c>
      <c r="M7205" s="4">
        <v>0.52769999999999995</v>
      </c>
      <c r="N7205" s="4">
        <v>0.48</v>
      </c>
      <c r="O7205" s="4">
        <v>0.40039999999999998</v>
      </c>
      <c r="P7205" s="4">
        <v>0.50390000000000001</v>
      </c>
    </row>
    <row r="7206" spans="1:16" x14ac:dyDescent="0.25">
      <c r="A7206" t="s">
        <v>6529</v>
      </c>
      <c r="B7206" s="2">
        <v>0</v>
      </c>
      <c r="E7206" s="4" t="e">
        <v>#N/A</v>
      </c>
      <c r="F7206" s="4">
        <v>0.18</v>
      </c>
      <c r="K7206" s="4">
        <v>0.17</v>
      </c>
      <c r="L7206" s="4">
        <v>0.32090000000000002</v>
      </c>
      <c r="M7206" s="4">
        <v>0.52769999999999995</v>
      </c>
      <c r="N7206" s="4">
        <v>0.48</v>
      </c>
      <c r="O7206" s="4">
        <v>0.40039999999999998</v>
      </c>
      <c r="P7206" s="4">
        <v>0.50390000000000001</v>
      </c>
    </row>
    <row r="7207" spans="1:16" x14ac:dyDescent="0.25">
      <c r="A7207" t="s">
        <v>6530</v>
      </c>
      <c r="B7207" s="2">
        <v>0</v>
      </c>
      <c r="E7207" s="4" t="e">
        <v>#N/A</v>
      </c>
      <c r="F7207" s="4">
        <v>0.18</v>
      </c>
      <c r="K7207" s="4">
        <v>0.17</v>
      </c>
      <c r="L7207" s="4">
        <v>0.32090000000000002</v>
      </c>
      <c r="M7207" s="4">
        <v>0.52769999999999995</v>
      </c>
      <c r="N7207" s="4">
        <v>0.48</v>
      </c>
      <c r="O7207" s="4">
        <v>0.40039999999999998</v>
      </c>
      <c r="P7207" s="4">
        <v>0.50390000000000001</v>
      </c>
    </row>
    <row r="7208" spans="1:16" x14ac:dyDescent="0.25">
      <c r="A7208" t="s">
        <v>6531</v>
      </c>
      <c r="B7208" s="2">
        <v>0</v>
      </c>
      <c r="E7208" s="4" t="e">
        <v>#N/A</v>
      </c>
      <c r="F7208" s="4">
        <v>0.18</v>
      </c>
      <c r="K7208" s="4">
        <v>0.17</v>
      </c>
      <c r="L7208" s="4">
        <v>0.32090000000000002</v>
      </c>
      <c r="M7208" s="4">
        <v>0.52769999999999995</v>
      </c>
      <c r="N7208" s="4">
        <v>0.48</v>
      </c>
      <c r="O7208" s="4">
        <v>0.40039999999999998</v>
      </c>
      <c r="P7208" s="4">
        <v>0.50390000000000001</v>
      </c>
    </row>
    <row r="7209" spans="1:16" x14ac:dyDescent="0.25">
      <c r="A7209" t="s">
        <v>6532</v>
      </c>
      <c r="B7209" s="2">
        <v>0</v>
      </c>
      <c r="E7209" s="4" t="e">
        <v>#N/A</v>
      </c>
      <c r="F7209" s="4">
        <v>0.18</v>
      </c>
      <c r="K7209" s="4">
        <v>0.17</v>
      </c>
      <c r="L7209" s="4">
        <v>0.32090000000000002</v>
      </c>
      <c r="M7209" s="4">
        <v>0.52769999999999995</v>
      </c>
      <c r="N7209" s="4">
        <v>0.48</v>
      </c>
      <c r="O7209" s="4">
        <v>0.40039999999999998</v>
      </c>
      <c r="P7209" s="4">
        <v>0.50390000000000001</v>
      </c>
    </row>
    <row r="7210" spans="1:16" x14ac:dyDescent="0.25">
      <c r="A7210" t="s">
        <v>6533</v>
      </c>
      <c r="B7210" s="2">
        <v>0</v>
      </c>
      <c r="E7210" s="4" t="e">
        <v>#N/A</v>
      </c>
      <c r="F7210" s="4">
        <v>0.18</v>
      </c>
      <c r="K7210" s="4">
        <v>0.17</v>
      </c>
      <c r="L7210" s="4">
        <v>0.32090000000000002</v>
      </c>
      <c r="M7210" s="4">
        <v>0.52769999999999995</v>
      </c>
      <c r="N7210" s="4">
        <v>0.48</v>
      </c>
      <c r="O7210" s="4">
        <v>0.40039999999999998</v>
      </c>
      <c r="P7210" s="4">
        <v>0.50390000000000001</v>
      </c>
    </row>
    <row r="7211" spans="1:16" x14ac:dyDescent="0.25">
      <c r="A7211" t="s">
        <v>6534</v>
      </c>
      <c r="B7211" s="2">
        <v>0</v>
      </c>
      <c r="E7211" s="4" t="e">
        <v>#N/A</v>
      </c>
      <c r="F7211" s="4">
        <v>0.18</v>
      </c>
      <c r="K7211" s="4">
        <v>0.17</v>
      </c>
      <c r="L7211" s="4">
        <v>0.32090000000000002</v>
      </c>
      <c r="M7211" s="4">
        <v>0.52769999999999995</v>
      </c>
      <c r="N7211" s="4">
        <v>0.48</v>
      </c>
      <c r="O7211" s="4">
        <v>0.40039999999999998</v>
      </c>
      <c r="P7211" s="4">
        <v>0.50390000000000001</v>
      </c>
    </row>
    <row r="7212" spans="1:16" x14ac:dyDescent="0.25">
      <c r="A7212" t="s">
        <v>6535</v>
      </c>
      <c r="B7212" s="2">
        <v>0</v>
      </c>
      <c r="E7212" s="4" t="e">
        <v>#N/A</v>
      </c>
      <c r="F7212" s="4">
        <v>0.18</v>
      </c>
      <c r="K7212" s="4">
        <v>0.17</v>
      </c>
      <c r="L7212" s="4">
        <v>0.32090000000000002</v>
      </c>
      <c r="M7212" s="4">
        <v>0.52769999999999995</v>
      </c>
      <c r="N7212" s="4">
        <v>0.48</v>
      </c>
      <c r="O7212" s="4">
        <v>0.40039999999999998</v>
      </c>
      <c r="P7212" s="4">
        <v>0.50390000000000001</v>
      </c>
    </row>
    <row r="7213" spans="1:16" x14ac:dyDescent="0.25">
      <c r="A7213" t="s">
        <v>6536</v>
      </c>
      <c r="B7213" s="2">
        <v>0</v>
      </c>
      <c r="E7213" s="4" t="e">
        <v>#N/A</v>
      </c>
      <c r="F7213" s="4">
        <v>0.18</v>
      </c>
      <c r="K7213" s="4">
        <v>0.17</v>
      </c>
      <c r="L7213" s="4">
        <v>0.32090000000000002</v>
      </c>
      <c r="M7213" s="4">
        <v>0.52769999999999995</v>
      </c>
      <c r="N7213" s="4">
        <v>0.48</v>
      </c>
      <c r="O7213" s="4">
        <v>0.40039999999999998</v>
      </c>
      <c r="P7213" s="4">
        <v>0.50390000000000001</v>
      </c>
    </row>
    <row r="7214" spans="1:16" x14ac:dyDescent="0.25">
      <c r="A7214" t="s">
        <v>6537</v>
      </c>
      <c r="B7214" s="2">
        <v>0</v>
      </c>
      <c r="E7214" s="4" t="e">
        <v>#N/A</v>
      </c>
      <c r="F7214" s="4">
        <v>0.18</v>
      </c>
      <c r="K7214" s="4">
        <v>0.17</v>
      </c>
      <c r="L7214" s="4">
        <v>0.32090000000000002</v>
      </c>
      <c r="M7214" s="4">
        <v>0.52769999999999995</v>
      </c>
      <c r="N7214" s="4">
        <v>0.48</v>
      </c>
      <c r="O7214" s="4">
        <v>0.40039999999999998</v>
      </c>
      <c r="P7214" s="4">
        <v>0.50390000000000001</v>
      </c>
    </row>
    <row r="7215" spans="1:16" x14ac:dyDescent="0.25">
      <c r="A7215" t="s">
        <v>6538</v>
      </c>
      <c r="B7215" s="2">
        <v>0</v>
      </c>
      <c r="E7215" s="4" t="e">
        <v>#N/A</v>
      </c>
      <c r="F7215" s="4">
        <v>0.18</v>
      </c>
      <c r="K7215" s="4">
        <v>0.17</v>
      </c>
      <c r="L7215" s="4">
        <v>0.32090000000000002</v>
      </c>
      <c r="M7215" s="4">
        <v>0.52769999999999995</v>
      </c>
      <c r="N7215" s="4">
        <v>0.48</v>
      </c>
      <c r="O7215" s="4">
        <v>0.40039999999999998</v>
      </c>
      <c r="P7215" s="4">
        <v>0.50390000000000001</v>
      </c>
    </row>
    <row r="7216" spans="1:16" x14ac:dyDescent="0.25">
      <c r="A7216" t="s">
        <v>6539</v>
      </c>
      <c r="B7216" s="2">
        <v>0</v>
      </c>
      <c r="E7216" s="4" t="e">
        <v>#N/A</v>
      </c>
      <c r="F7216" s="4">
        <v>0.18</v>
      </c>
      <c r="K7216" s="4">
        <v>0.17</v>
      </c>
      <c r="L7216" s="4">
        <v>0.32090000000000002</v>
      </c>
      <c r="M7216" s="4">
        <v>0.52769999999999995</v>
      </c>
      <c r="N7216" s="4">
        <v>0.48</v>
      </c>
      <c r="O7216" s="4">
        <v>0.40039999999999998</v>
      </c>
      <c r="P7216" s="4">
        <v>0.50390000000000001</v>
      </c>
    </row>
    <row r="7217" spans="1:16" x14ac:dyDescent="0.25">
      <c r="A7217" t="s">
        <v>6540</v>
      </c>
      <c r="B7217" s="2">
        <v>0</v>
      </c>
      <c r="E7217" s="4" t="e">
        <v>#N/A</v>
      </c>
      <c r="F7217" s="4">
        <v>0.18</v>
      </c>
      <c r="K7217" s="4">
        <v>0.17</v>
      </c>
      <c r="L7217" s="4">
        <v>0.32090000000000002</v>
      </c>
      <c r="M7217" s="4">
        <v>0.52769999999999995</v>
      </c>
      <c r="N7217" s="4">
        <v>0.48</v>
      </c>
      <c r="O7217" s="4">
        <v>0.40039999999999998</v>
      </c>
      <c r="P7217" s="4">
        <v>0.50390000000000001</v>
      </c>
    </row>
    <row r="7218" spans="1:16" x14ac:dyDescent="0.25">
      <c r="A7218" t="s">
        <v>6541</v>
      </c>
      <c r="B7218" s="2">
        <v>0</v>
      </c>
      <c r="E7218" s="4" t="e">
        <v>#N/A</v>
      </c>
      <c r="F7218" s="4">
        <v>0.18</v>
      </c>
      <c r="K7218" s="4">
        <v>0.17</v>
      </c>
      <c r="L7218" s="4">
        <v>0.32090000000000002</v>
      </c>
      <c r="M7218" s="4">
        <v>0.52769999999999995</v>
      </c>
      <c r="N7218" s="4">
        <v>0.48</v>
      </c>
      <c r="O7218" s="4">
        <v>0.40039999999999998</v>
      </c>
      <c r="P7218" s="4">
        <v>0.50390000000000001</v>
      </c>
    </row>
    <row r="7219" spans="1:16" x14ac:dyDescent="0.25">
      <c r="A7219" t="s">
        <v>6542</v>
      </c>
      <c r="B7219" s="2">
        <v>0</v>
      </c>
      <c r="E7219" s="4" t="e">
        <v>#N/A</v>
      </c>
      <c r="F7219" s="4">
        <v>0.18</v>
      </c>
      <c r="K7219" s="4">
        <v>0.17</v>
      </c>
      <c r="L7219" s="4">
        <v>0.32090000000000002</v>
      </c>
      <c r="M7219" s="4">
        <v>0.52769999999999995</v>
      </c>
      <c r="N7219" s="4">
        <v>0.48</v>
      </c>
      <c r="O7219" s="4">
        <v>0.40039999999999998</v>
      </c>
      <c r="P7219" s="4">
        <v>0.50390000000000001</v>
      </c>
    </row>
    <row r="7220" spans="1:16" x14ac:dyDescent="0.25">
      <c r="A7220" t="s">
        <v>6543</v>
      </c>
      <c r="B7220" s="2">
        <v>0</v>
      </c>
      <c r="E7220" s="4" t="e">
        <v>#N/A</v>
      </c>
      <c r="F7220" s="4">
        <v>0.18</v>
      </c>
      <c r="K7220" s="4">
        <v>0.17</v>
      </c>
      <c r="L7220" s="4">
        <v>0.32090000000000002</v>
      </c>
      <c r="M7220" s="4">
        <v>0.52769999999999995</v>
      </c>
      <c r="N7220" s="4">
        <v>0.48</v>
      </c>
      <c r="O7220" s="4">
        <v>0.40039999999999998</v>
      </c>
      <c r="P7220" s="4">
        <v>0.50390000000000001</v>
      </c>
    </row>
    <row r="7221" spans="1:16" x14ac:dyDescent="0.25">
      <c r="A7221" t="s">
        <v>6544</v>
      </c>
      <c r="B7221" s="2">
        <v>0</v>
      </c>
      <c r="E7221" s="4" t="e">
        <v>#N/A</v>
      </c>
      <c r="F7221" s="4">
        <v>0.18</v>
      </c>
      <c r="K7221" s="4">
        <v>0.17</v>
      </c>
      <c r="L7221" s="4">
        <v>0.32090000000000002</v>
      </c>
      <c r="M7221" s="4">
        <v>0.52769999999999995</v>
      </c>
      <c r="N7221" s="4">
        <v>0.48</v>
      </c>
      <c r="O7221" s="4">
        <v>0.40039999999999998</v>
      </c>
      <c r="P7221" s="4">
        <v>0.50390000000000001</v>
      </c>
    </row>
    <row r="7222" spans="1:16" x14ac:dyDescent="0.25">
      <c r="A7222" t="s">
        <v>6545</v>
      </c>
      <c r="B7222" s="2">
        <v>0</v>
      </c>
      <c r="E7222" s="4" t="e">
        <v>#N/A</v>
      </c>
      <c r="F7222" s="4">
        <v>0.18</v>
      </c>
      <c r="K7222" s="4">
        <v>0.17</v>
      </c>
      <c r="L7222" s="4">
        <v>0.32090000000000002</v>
      </c>
      <c r="M7222" s="4">
        <v>0.52769999999999995</v>
      </c>
      <c r="N7222" s="4">
        <v>0.48</v>
      </c>
      <c r="O7222" s="4">
        <v>0.40039999999999998</v>
      </c>
      <c r="P7222" s="4">
        <v>0.50390000000000001</v>
      </c>
    </row>
    <row r="7223" spans="1:16" x14ac:dyDescent="0.25">
      <c r="A7223" t="s">
        <v>6546</v>
      </c>
      <c r="B7223" s="2">
        <v>0</v>
      </c>
      <c r="E7223" s="4" t="e">
        <v>#N/A</v>
      </c>
      <c r="F7223" s="4">
        <v>0.18</v>
      </c>
      <c r="K7223" s="4">
        <v>0.17</v>
      </c>
      <c r="L7223" s="4">
        <v>0.32090000000000002</v>
      </c>
      <c r="M7223" s="4">
        <v>0.52769999999999995</v>
      </c>
      <c r="N7223" s="4">
        <v>0.48</v>
      </c>
      <c r="O7223" s="4">
        <v>0.40039999999999998</v>
      </c>
      <c r="P7223" s="4">
        <v>0.50390000000000001</v>
      </c>
    </row>
    <row r="7224" spans="1:16" x14ac:dyDescent="0.25">
      <c r="A7224" t="s">
        <v>6547</v>
      </c>
      <c r="B7224" s="2">
        <v>0</v>
      </c>
      <c r="E7224" s="4" t="e">
        <v>#N/A</v>
      </c>
      <c r="F7224" s="4">
        <v>0.18</v>
      </c>
      <c r="K7224" s="4">
        <v>0.17</v>
      </c>
      <c r="L7224" s="4">
        <v>0.32090000000000002</v>
      </c>
      <c r="M7224" s="4">
        <v>0.52769999999999995</v>
      </c>
      <c r="N7224" s="4">
        <v>0.48</v>
      </c>
      <c r="O7224" s="4">
        <v>0.40039999999999998</v>
      </c>
      <c r="P7224" s="4">
        <v>0.50390000000000001</v>
      </c>
    </row>
    <row r="7225" spans="1:16" x14ac:dyDescent="0.25">
      <c r="A7225" t="s">
        <v>6548</v>
      </c>
      <c r="B7225" s="2">
        <v>0</v>
      </c>
      <c r="E7225" s="4" t="e">
        <v>#N/A</v>
      </c>
      <c r="F7225" s="4">
        <v>0.18</v>
      </c>
      <c r="K7225" s="4">
        <v>0.17</v>
      </c>
      <c r="L7225" s="4">
        <v>0.32090000000000002</v>
      </c>
      <c r="M7225" s="4">
        <v>0.52769999999999995</v>
      </c>
      <c r="N7225" s="4">
        <v>0.48</v>
      </c>
      <c r="O7225" s="4">
        <v>0.40039999999999998</v>
      </c>
      <c r="P7225" s="4">
        <v>0.50390000000000001</v>
      </c>
    </row>
    <row r="7226" spans="1:16" x14ac:dyDescent="0.25">
      <c r="A7226" t="s">
        <v>6549</v>
      </c>
      <c r="B7226" s="2">
        <v>0</v>
      </c>
      <c r="E7226" s="4" t="e">
        <v>#N/A</v>
      </c>
      <c r="F7226" s="4">
        <v>0.18</v>
      </c>
      <c r="K7226" s="4">
        <v>0.17</v>
      </c>
      <c r="L7226" s="4">
        <v>0.32090000000000002</v>
      </c>
      <c r="M7226" s="4">
        <v>0.52769999999999995</v>
      </c>
      <c r="N7226" s="4">
        <v>0.48</v>
      </c>
      <c r="O7226" s="4">
        <v>0.40039999999999998</v>
      </c>
      <c r="P7226" s="4">
        <v>0.50390000000000001</v>
      </c>
    </row>
    <row r="7227" spans="1:16" x14ac:dyDescent="0.25">
      <c r="A7227" t="s">
        <v>6550</v>
      </c>
      <c r="B7227" s="2">
        <v>0</v>
      </c>
      <c r="E7227" s="4" t="e">
        <v>#N/A</v>
      </c>
      <c r="F7227" s="4">
        <v>0.18</v>
      </c>
      <c r="K7227" s="4">
        <v>0.17</v>
      </c>
      <c r="L7227" s="4">
        <v>0.32090000000000002</v>
      </c>
      <c r="M7227" s="4">
        <v>0.52769999999999995</v>
      </c>
      <c r="N7227" s="4">
        <v>0.48</v>
      </c>
      <c r="O7227" s="4">
        <v>0.40039999999999998</v>
      </c>
      <c r="P7227" s="4">
        <v>0.50390000000000001</v>
      </c>
    </row>
    <row r="7228" spans="1:16" x14ac:dyDescent="0.25">
      <c r="A7228" t="s">
        <v>6551</v>
      </c>
      <c r="B7228" s="2">
        <v>0</v>
      </c>
      <c r="E7228" s="4" t="e">
        <v>#N/A</v>
      </c>
      <c r="F7228" s="4">
        <v>0.18</v>
      </c>
      <c r="K7228" s="4">
        <v>0.17</v>
      </c>
      <c r="L7228" s="4">
        <v>0.32090000000000002</v>
      </c>
      <c r="M7228" s="4">
        <v>0.52769999999999995</v>
      </c>
      <c r="N7228" s="4">
        <v>0.48</v>
      </c>
      <c r="O7228" s="4">
        <v>0.40039999999999998</v>
      </c>
      <c r="P7228" s="4">
        <v>0.50390000000000001</v>
      </c>
    </row>
    <row r="7229" spans="1:16" x14ac:dyDescent="0.25">
      <c r="A7229" t="s">
        <v>6552</v>
      </c>
      <c r="B7229" s="2">
        <v>0</v>
      </c>
      <c r="E7229" s="4" t="e">
        <v>#N/A</v>
      </c>
      <c r="F7229" s="4">
        <v>0.18</v>
      </c>
      <c r="K7229" s="4">
        <v>0.17</v>
      </c>
      <c r="L7229" s="4">
        <v>0.32090000000000002</v>
      </c>
      <c r="M7229" s="4">
        <v>0.52769999999999995</v>
      </c>
      <c r="N7229" s="4">
        <v>0.48</v>
      </c>
      <c r="O7229" s="4">
        <v>0.40039999999999998</v>
      </c>
      <c r="P7229" s="4">
        <v>0.50390000000000001</v>
      </c>
    </row>
    <row r="7230" spans="1:16" x14ac:dyDescent="0.25">
      <c r="A7230" t="s">
        <v>6553</v>
      </c>
      <c r="B7230" s="2">
        <v>0</v>
      </c>
      <c r="E7230" s="4" t="e">
        <v>#N/A</v>
      </c>
      <c r="F7230" s="4">
        <v>0.18</v>
      </c>
      <c r="K7230" s="4">
        <v>0.17</v>
      </c>
      <c r="L7230" s="4">
        <v>0.32090000000000002</v>
      </c>
      <c r="M7230" s="4">
        <v>0.52769999999999995</v>
      </c>
      <c r="N7230" s="4">
        <v>0.48</v>
      </c>
      <c r="O7230" s="4">
        <v>0.40039999999999998</v>
      </c>
      <c r="P7230" s="4">
        <v>0.50390000000000001</v>
      </c>
    </row>
    <row r="7231" spans="1:16" x14ac:dyDescent="0.25">
      <c r="A7231" t="s">
        <v>6554</v>
      </c>
      <c r="B7231" s="2">
        <v>0</v>
      </c>
      <c r="E7231" s="4" t="e">
        <v>#N/A</v>
      </c>
      <c r="F7231" s="4">
        <v>0.18</v>
      </c>
      <c r="K7231" s="4">
        <v>0.17</v>
      </c>
      <c r="L7231" s="4">
        <v>0.32090000000000002</v>
      </c>
      <c r="M7231" s="4">
        <v>0.52769999999999995</v>
      </c>
      <c r="N7231" s="4">
        <v>0.48</v>
      </c>
      <c r="O7231" s="4">
        <v>0.40039999999999998</v>
      </c>
      <c r="P7231" s="4">
        <v>0.50390000000000001</v>
      </c>
    </row>
    <row r="7232" spans="1:16" x14ac:dyDescent="0.25">
      <c r="A7232" t="s">
        <v>6555</v>
      </c>
      <c r="B7232" s="2">
        <v>0</v>
      </c>
      <c r="E7232" s="4" t="e">
        <v>#N/A</v>
      </c>
      <c r="F7232" s="4">
        <v>0.18</v>
      </c>
      <c r="K7232" s="4">
        <v>0.17</v>
      </c>
      <c r="L7232" s="4">
        <v>0.32090000000000002</v>
      </c>
      <c r="M7232" s="4">
        <v>0.52769999999999995</v>
      </c>
      <c r="N7232" s="4">
        <v>0.48</v>
      </c>
      <c r="O7232" s="4">
        <v>0.40039999999999998</v>
      </c>
      <c r="P7232" s="4">
        <v>0.50390000000000001</v>
      </c>
    </row>
    <row r="7233" spans="1:16" x14ac:dyDescent="0.25">
      <c r="A7233" t="s">
        <v>6556</v>
      </c>
      <c r="B7233" s="2">
        <v>0</v>
      </c>
      <c r="E7233" s="4" t="e">
        <v>#N/A</v>
      </c>
      <c r="F7233" s="4">
        <v>0.18</v>
      </c>
      <c r="K7233" s="4">
        <v>0.17</v>
      </c>
      <c r="L7233" s="4">
        <v>0.32090000000000002</v>
      </c>
      <c r="M7233" s="4">
        <v>0.52769999999999995</v>
      </c>
      <c r="N7233" s="4">
        <v>0.48</v>
      </c>
      <c r="O7233" s="4">
        <v>0.40039999999999998</v>
      </c>
      <c r="P7233" s="4">
        <v>0.50390000000000001</v>
      </c>
    </row>
    <row r="7234" spans="1:16" x14ac:dyDescent="0.25">
      <c r="A7234" t="s">
        <v>6557</v>
      </c>
      <c r="B7234" s="2">
        <v>0</v>
      </c>
      <c r="E7234" s="4" t="e">
        <v>#N/A</v>
      </c>
      <c r="F7234" s="4">
        <v>0.18</v>
      </c>
      <c r="K7234" s="4">
        <v>0.17</v>
      </c>
      <c r="L7234" s="4">
        <v>0.32090000000000002</v>
      </c>
      <c r="M7234" s="4">
        <v>0.52769999999999995</v>
      </c>
      <c r="N7234" s="4">
        <v>0.48</v>
      </c>
      <c r="O7234" s="4">
        <v>0.40039999999999998</v>
      </c>
      <c r="P7234" s="4">
        <v>0.50390000000000001</v>
      </c>
    </row>
    <row r="7235" spans="1:16" x14ac:dyDescent="0.25">
      <c r="A7235" t="s">
        <v>6558</v>
      </c>
      <c r="B7235" s="2">
        <v>0</v>
      </c>
      <c r="E7235" s="4" t="e">
        <v>#N/A</v>
      </c>
      <c r="F7235" s="4">
        <v>0.18</v>
      </c>
      <c r="K7235" s="4">
        <v>0.17</v>
      </c>
      <c r="L7235" s="4">
        <v>0.32090000000000002</v>
      </c>
      <c r="M7235" s="4">
        <v>0.52769999999999995</v>
      </c>
      <c r="N7235" s="4">
        <v>0.48</v>
      </c>
      <c r="O7235" s="4">
        <v>0.40039999999999998</v>
      </c>
      <c r="P7235" s="4">
        <v>0.50390000000000001</v>
      </c>
    </row>
    <row r="7236" spans="1:16" x14ac:dyDescent="0.25">
      <c r="A7236" t="s">
        <v>6559</v>
      </c>
      <c r="B7236" s="2">
        <v>0</v>
      </c>
      <c r="E7236" s="4" t="e">
        <v>#N/A</v>
      </c>
      <c r="F7236" s="4">
        <v>0.18</v>
      </c>
      <c r="K7236" s="4">
        <v>0.17</v>
      </c>
      <c r="L7236" s="4">
        <v>0.32090000000000002</v>
      </c>
      <c r="M7236" s="4">
        <v>0.52769999999999995</v>
      </c>
      <c r="N7236" s="4">
        <v>0.48</v>
      </c>
      <c r="O7236" s="4">
        <v>0.40039999999999998</v>
      </c>
      <c r="P7236" s="4">
        <v>0.50390000000000001</v>
      </c>
    </row>
    <row r="7237" spans="1:16" x14ac:dyDescent="0.25">
      <c r="A7237" t="s">
        <v>6560</v>
      </c>
      <c r="B7237" s="2">
        <v>0</v>
      </c>
      <c r="E7237" s="4" t="e">
        <v>#N/A</v>
      </c>
      <c r="F7237" s="4">
        <v>0.18</v>
      </c>
      <c r="K7237" s="4">
        <v>0.17</v>
      </c>
      <c r="L7237" s="4">
        <v>0.32090000000000002</v>
      </c>
      <c r="M7237" s="4">
        <v>0.52769999999999995</v>
      </c>
      <c r="N7237" s="4">
        <v>0.48</v>
      </c>
      <c r="O7237" s="4">
        <v>0.40039999999999998</v>
      </c>
      <c r="P7237" s="4">
        <v>0.50390000000000001</v>
      </c>
    </row>
    <row r="7238" spans="1:16" x14ac:dyDescent="0.25">
      <c r="A7238" t="s">
        <v>6561</v>
      </c>
      <c r="B7238" s="2">
        <v>0</v>
      </c>
      <c r="E7238" s="4" t="e">
        <v>#N/A</v>
      </c>
      <c r="F7238" s="4">
        <v>0.18</v>
      </c>
      <c r="K7238" s="4">
        <v>0.17</v>
      </c>
      <c r="L7238" s="4">
        <v>0.32090000000000002</v>
      </c>
      <c r="M7238" s="4">
        <v>0.52769999999999995</v>
      </c>
      <c r="N7238" s="4">
        <v>0.48</v>
      </c>
      <c r="O7238" s="4">
        <v>0.40039999999999998</v>
      </c>
      <c r="P7238" s="4">
        <v>0.50390000000000001</v>
      </c>
    </row>
    <row r="7239" spans="1:16" x14ac:dyDescent="0.25">
      <c r="A7239" t="s">
        <v>6562</v>
      </c>
      <c r="B7239" s="2">
        <v>0</v>
      </c>
      <c r="E7239" s="4" t="e">
        <v>#N/A</v>
      </c>
      <c r="F7239" s="4">
        <v>0.18</v>
      </c>
      <c r="K7239" s="4">
        <v>0.17</v>
      </c>
      <c r="L7239" s="4">
        <v>0.32090000000000002</v>
      </c>
      <c r="M7239" s="4">
        <v>0.52769999999999995</v>
      </c>
      <c r="N7239" s="4">
        <v>0.48</v>
      </c>
      <c r="O7239" s="4">
        <v>0.40039999999999998</v>
      </c>
      <c r="P7239" s="4">
        <v>0.50390000000000001</v>
      </c>
    </row>
    <row r="7240" spans="1:16" x14ac:dyDescent="0.25">
      <c r="A7240" t="s">
        <v>6563</v>
      </c>
      <c r="B7240" s="2">
        <v>0</v>
      </c>
      <c r="E7240" s="4" t="e">
        <v>#N/A</v>
      </c>
      <c r="F7240" s="4">
        <v>0.18</v>
      </c>
      <c r="K7240" s="4">
        <v>0.17</v>
      </c>
      <c r="L7240" s="4">
        <v>0.32090000000000002</v>
      </c>
      <c r="M7240" s="4">
        <v>0.52769999999999995</v>
      </c>
      <c r="N7240" s="4">
        <v>0.48</v>
      </c>
      <c r="O7240" s="4">
        <v>0.40039999999999998</v>
      </c>
      <c r="P7240" s="4">
        <v>0.50390000000000001</v>
      </c>
    </row>
    <row r="7241" spans="1:16" x14ac:dyDescent="0.25">
      <c r="A7241" t="s">
        <v>6564</v>
      </c>
      <c r="B7241" s="2">
        <v>0</v>
      </c>
      <c r="E7241" s="4" t="e">
        <v>#N/A</v>
      </c>
      <c r="F7241" s="4">
        <v>0.18</v>
      </c>
      <c r="K7241" s="4">
        <v>0.17</v>
      </c>
      <c r="L7241" s="4">
        <v>0.32090000000000002</v>
      </c>
      <c r="M7241" s="4">
        <v>0.52769999999999995</v>
      </c>
      <c r="N7241" s="4">
        <v>0.48</v>
      </c>
      <c r="O7241" s="4">
        <v>0.40039999999999998</v>
      </c>
      <c r="P7241" s="4">
        <v>0.50390000000000001</v>
      </c>
    </row>
    <row r="7242" spans="1:16" x14ac:dyDescent="0.25">
      <c r="A7242" t="s">
        <v>6565</v>
      </c>
      <c r="B7242" s="2">
        <v>0</v>
      </c>
      <c r="E7242" s="4" t="e">
        <v>#N/A</v>
      </c>
      <c r="F7242" s="4">
        <v>0.18</v>
      </c>
      <c r="K7242" s="4">
        <v>0.17</v>
      </c>
      <c r="L7242" s="4">
        <v>0.32090000000000002</v>
      </c>
      <c r="M7242" s="4">
        <v>0.52769999999999995</v>
      </c>
      <c r="N7242" s="4">
        <v>0.48</v>
      </c>
      <c r="O7242" s="4">
        <v>0.40039999999999998</v>
      </c>
      <c r="P7242" s="4">
        <v>0.50390000000000001</v>
      </c>
    </row>
    <row r="7243" spans="1:16" x14ac:dyDescent="0.25">
      <c r="A7243" t="s">
        <v>6566</v>
      </c>
      <c r="B7243" s="2">
        <v>0</v>
      </c>
      <c r="E7243" s="4" t="e">
        <v>#N/A</v>
      </c>
      <c r="F7243" s="4">
        <v>0.18</v>
      </c>
      <c r="K7243" s="4">
        <v>0.17</v>
      </c>
      <c r="L7243" s="4">
        <v>0.32090000000000002</v>
      </c>
      <c r="M7243" s="4">
        <v>0.52769999999999995</v>
      </c>
      <c r="N7243" s="4">
        <v>0.48</v>
      </c>
      <c r="O7243" s="4">
        <v>0.40039999999999998</v>
      </c>
      <c r="P7243" s="4">
        <v>0.50390000000000001</v>
      </c>
    </row>
    <row r="7244" spans="1:16" x14ac:dyDescent="0.25">
      <c r="A7244" t="s">
        <v>6567</v>
      </c>
      <c r="B7244" s="2">
        <v>0</v>
      </c>
      <c r="E7244" s="4" t="e">
        <v>#N/A</v>
      </c>
      <c r="F7244" s="4">
        <v>0.18</v>
      </c>
      <c r="K7244" s="4">
        <v>0.17</v>
      </c>
      <c r="L7244" s="4">
        <v>0.32090000000000002</v>
      </c>
      <c r="M7244" s="4">
        <v>0.52769999999999995</v>
      </c>
      <c r="N7244" s="4">
        <v>0.48</v>
      </c>
      <c r="O7244" s="4">
        <v>0.40039999999999998</v>
      </c>
      <c r="P7244" s="4">
        <v>0.50390000000000001</v>
      </c>
    </row>
    <row r="7245" spans="1:16" x14ac:dyDescent="0.25">
      <c r="A7245" t="s">
        <v>6568</v>
      </c>
      <c r="B7245" s="2">
        <v>0</v>
      </c>
      <c r="E7245" s="4" t="e">
        <v>#N/A</v>
      </c>
      <c r="F7245" s="4">
        <v>0.18</v>
      </c>
      <c r="K7245" s="4">
        <v>0.17</v>
      </c>
      <c r="L7245" s="4">
        <v>0.32090000000000002</v>
      </c>
      <c r="M7245" s="4">
        <v>0.52769999999999995</v>
      </c>
      <c r="N7245" s="4">
        <v>0.48</v>
      </c>
      <c r="O7245" s="4">
        <v>0.40039999999999998</v>
      </c>
      <c r="P7245" s="4">
        <v>0.50390000000000001</v>
      </c>
    </row>
    <row r="7246" spans="1:16" x14ac:dyDescent="0.25">
      <c r="A7246" t="s">
        <v>6569</v>
      </c>
      <c r="B7246" s="2">
        <v>0</v>
      </c>
      <c r="E7246" s="4" t="e">
        <v>#N/A</v>
      </c>
      <c r="F7246" s="4">
        <v>0.18</v>
      </c>
      <c r="K7246" s="4">
        <v>0.17</v>
      </c>
      <c r="L7246" s="4">
        <v>0.32090000000000002</v>
      </c>
      <c r="M7246" s="4">
        <v>0.52769999999999995</v>
      </c>
      <c r="N7246" s="4">
        <v>0.48</v>
      </c>
      <c r="O7246" s="4">
        <v>0.40039999999999998</v>
      </c>
      <c r="P7246" s="4">
        <v>0.50390000000000001</v>
      </c>
    </row>
    <row r="7247" spans="1:16" x14ac:dyDescent="0.25">
      <c r="A7247" t="s">
        <v>6570</v>
      </c>
      <c r="B7247" s="2">
        <v>0</v>
      </c>
      <c r="E7247" s="4" t="e">
        <v>#N/A</v>
      </c>
      <c r="F7247" s="4">
        <v>0.18</v>
      </c>
      <c r="K7247" s="4">
        <v>0.17</v>
      </c>
      <c r="L7247" s="4">
        <v>0.32090000000000002</v>
      </c>
      <c r="M7247" s="4">
        <v>0.52769999999999995</v>
      </c>
      <c r="N7247" s="4">
        <v>0.48</v>
      </c>
      <c r="O7247" s="4">
        <v>0.40039999999999998</v>
      </c>
      <c r="P7247" s="4">
        <v>0.50390000000000001</v>
      </c>
    </row>
    <row r="7248" spans="1:16" x14ac:dyDescent="0.25">
      <c r="A7248" t="s">
        <v>6571</v>
      </c>
      <c r="B7248" s="2">
        <v>0</v>
      </c>
      <c r="E7248" s="4" t="e">
        <v>#N/A</v>
      </c>
      <c r="F7248" s="4">
        <v>0.18</v>
      </c>
      <c r="K7248" s="4">
        <v>0.17</v>
      </c>
      <c r="L7248" s="4">
        <v>0.32090000000000002</v>
      </c>
      <c r="M7248" s="4">
        <v>0.52769999999999995</v>
      </c>
      <c r="N7248" s="4">
        <v>0.48</v>
      </c>
      <c r="O7248" s="4">
        <v>0.40039999999999998</v>
      </c>
      <c r="P7248" s="4">
        <v>0.50390000000000001</v>
      </c>
    </row>
    <row r="7249" spans="1:16" x14ac:dyDescent="0.25">
      <c r="A7249" t="s">
        <v>6572</v>
      </c>
      <c r="B7249" s="2">
        <v>0</v>
      </c>
      <c r="E7249" s="4" t="e">
        <v>#N/A</v>
      </c>
      <c r="F7249" s="4">
        <v>0.18</v>
      </c>
      <c r="K7249" s="4">
        <v>0.17</v>
      </c>
      <c r="L7249" s="4">
        <v>0.32090000000000002</v>
      </c>
      <c r="M7249" s="4">
        <v>0.52769999999999995</v>
      </c>
      <c r="N7249" s="4">
        <v>0.48</v>
      </c>
      <c r="O7249" s="4">
        <v>0.40039999999999998</v>
      </c>
      <c r="P7249" s="4">
        <v>0.50390000000000001</v>
      </c>
    </row>
    <row r="7250" spans="1:16" x14ac:dyDescent="0.25">
      <c r="A7250" t="s">
        <v>6573</v>
      </c>
      <c r="B7250" s="2">
        <v>0</v>
      </c>
      <c r="E7250" s="4" t="e">
        <v>#N/A</v>
      </c>
      <c r="F7250" s="4">
        <v>0.18</v>
      </c>
      <c r="K7250" s="4">
        <v>0.17</v>
      </c>
      <c r="L7250" s="4">
        <v>0.32090000000000002</v>
      </c>
      <c r="M7250" s="4">
        <v>0.52769999999999995</v>
      </c>
      <c r="N7250" s="4">
        <v>0.48</v>
      </c>
      <c r="O7250" s="4">
        <v>0.40039999999999998</v>
      </c>
      <c r="P7250" s="4">
        <v>0.50390000000000001</v>
      </c>
    </row>
    <row r="7251" spans="1:16" x14ac:dyDescent="0.25">
      <c r="A7251" t="s">
        <v>6574</v>
      </c>
      <c r="B7251" s="2">
        <v>0</v>
      </c>
      <c r="E7251" s="4" t="e">
        <v>#N/A</v>
      </c>
      <c r="F7251" s="4">
        <v>0.18</v>
      </c>
      <c r="K7251" s="4">
        <v>0.17</v>
      </c>
      <c r="L7251" s="4">
        <v>0.32090000000000002</v>
      </c>
      <c r="M7251" s="4">
        <v>0.52769999999999995</v>
      </c>
      <c r="N7251" s="4">
        <v>0.48</v>
      </c>
      <c r="O7251" s="4">
        <v>0.40039999999999998</v>
      </c>
      <c r="P7251" s="4">
        <v>0.50390000000000001</v>
      </c>
    </row>
    <row r="7252" spans="1:16" x14ac:dyDescent="0.25">
      <c r="A7252" t="s">
        <v>6575</v>
      </c>
      <c r="B7252" s="2">
        <v>0</v>
      </c>
      <c r="E7252" s="4" t="e">
        <v>#N/A</v>
      </c>
      <c r="F7252" s="4">
        <v>0.18</v>
      </c>
      <c r="K7252" s="4">
        <v>0.17</v>
      </c>
      <c r="L7252" s="4">
        <v>0.32090000000000002</v>
      </c>
      <c r="M7252" s="4">
        <v>0.52769999999999995</v>
      </c>
      <c r="N7252" s="4">
        <v>0.48</v>
      </c>
      <c r="O7252" s="4">
        <v>0.40039999999999998</v>
      </c>
      <c r="P7252" s="4">
        <v>0.50390000000000001</v>
      </c>
    </row>
    <row r="7253" spans="1:16" x14ac:dyDescent="0.25">
      <c r="A7253" t="s">
        <v>6576</v>
      </c>
      <c r="B7253" s="2">
        <v>0</v>
      </c>
      <c r="E7253" s="4" t="e">
        <v>#N/A</v>
      </c>
      <c r="F7253" s="4">
        <v>0.18</v>
      </c>
      <c r="K7253" s="4">
        <v>0.17</v>
      </c>
      <c r="L7253" s="4">
        <v>0.32090000000000002</v>
      </c>
      <c r="M7253" s="4">
        <v>0.52769999999999995</v>
      </c>
      <c r="N7253" s="4">
        <v>0.48</v>
      </c>
      <c r="O7253" s="4">
        <v>0.40039999999999998</v>
      </c>
      <c r="P7253" s="4">
        <v>0.50390000000000001</v>
      </c>
    </row>
    <row r="7254" spans="1:16" x14ac:dyDescent="0.25">
      <c r="A7254" t="s">
        <v>6577</v>
      </c>
      <c r="B7254" s="2">
        <v>0</v>
      </c>
      <c r="E7254" s="4" t="e">
        <v>#N/A</v>
      </c>
      <c r="F7254" s="4">
        <v>0.18</v>
      </c>
      <c r="K7254" s="4">
        <v>0.17</v>
      </c>
      <c r="L7254" s="4">
        <v>0.32090000000000002</v>
      </c>
      <c r="M7254" s="4">
        <v>0.52769999999999995</v>
      </c>
      <c r="N7254" s="4">
        <v>0.48</v>
      </c>
      <c r="O7254" s="4">
        <v>0.40039999999999998</v>
      </c>
      <c r="P7254" s="4">
        <v>0.50390000000000001</v>
      </c>
    </row>
    <row r="7255" spans="1:16" x14ac:dyDescent="0.25">
      <c r="A7255" t="s">
        <v>6578</v>
      </c>
      <c r="B7255" s="2">
        <v>0</v>
      </c>
      <c r="E7255" s="4" t="e">
        <v>#N/A</v>
      </c>
      <c r="F7255" s="4">
        <v>0.18</v>
      </c>
      <c r="K7255" s="4">
        <v>0.17</v>
      </c>
      <c r="L7255" s="4">
        <v>0.32090000000000002</v>
      </c>
      <c r="M7255" s="4">
        <v>0.52769999999999995</v>
      </c>
      <c r="N7255" s="4">
        <v>0.48</v>
      </c>
      <c r="O7255" s="4">
        <v>0.40039999999999998</v>
      </c>
      <c r="P7255" s="4">
        <v>0.50390000000000001</v>
      </c>
    </row>
    <row r="7256" spans="1:16" x14ac:dyDescent="0.25">
      <c r="A7256" t="s">
        <v>6579</v>
      </c>
      <c r="B7256" s="2">
        <v>0</v>
      </c>
      <c r="E7256" s="4" t="e">
        <v>#N/A</v>
      </c>
      <c r="F7256" s="4">
        <v>0.18</v>
      </c>
      <c r="K7256" s="4">
        <v>0.17</v>
      </c>
      <c r="L7256" s="4">
        <v>0.32090000000000002</v>
      </c>
      <c r="M7256" s="4">
        <v>0.52769999999999995</v>
      </c>
      <c r="N7256" s="4">
        <v>0.48</v>
      </c>
      <c r="O7256" s="4">
        <v>0.40039999999999998</v>
      </c>
      <c r="P7256" s="4">
        <v>0.50390000000000001</v>
      </c>
    </row>
    <row r="7257" spans="1:16" x14ac:dyDescent="0.25">
      <c r="A7257" t="s">
        <v>6580</v>
      </c>
      <c r="B7257" s="2">
        <v>0</v>
      </c>
      <c r="E7257" s="4" t="e">
        <v>#N/A</v>
      </c>
      <c r="F7257" s="4">
        <v>0.18</v>
      </c>
      <c r="K7257" s="4">
        <v>0.17</v>
      </c>
      <c r="L7257" s="4">
        <v>0.32090000000000002</v>
      </c>
      <c r="M7257" s="4">
        <v>0.52769999999999995</v>
      </c>
      <c r="N7257" s="4">
        <v>0.48</v>
      </c>
      <c r="O7257" s="4">
        <v>0.40039999999999998</v>
      </c>
      <c r="P7257" s="4">
        <v>0.50390000000000001</v>
      </c>
    </row>
    <row r="7258" spans="1:16" x14ac:dyDescent="0.25">
      <c r="A7258" t="s">
        <v>6581</v>
      </c>
      <c r="B7258" s="2">
        <v>0</v>
      </c>
      <c r="E7258" s="4" t="e">
        <v>#N/A</v>
      </c>
      <c r="F7258" s="4">
        <v>0.18</v>
      </c>
      <c r="K7258" s="4">
        <v>0.17</v>
      </c>
      <c r="L7258" s="4">
        <v>0.32090000000000002</v>
      </c>
      <c r="M7258" s="4">
        <v>0.52769999999999995</v>
      </c>
      <c r="N7258" s="4">
        <v>0.48</v>
      </c>
      <c r="O7258" s="4">
        <v>0.40039999999999998</v>
      </c>
      <c r="P7258" s="4">
        <v>0.50390000000000001</v>
      </c>
    </row>
    <row r="7259" spans="1:16" x14ac:dyDescent="0.25">
      <c r="A7259" t="s">
        <v>6582</v>
      </c>
      <c r="B7259" s="2">
        <v>0</v>
      </c>
      <c r="E7259" s="4" t="e">
        <v>#N/A</v>
      </c>
      <c r="F7259" s="4">
        <v>0.18</v>
      </c>
      <c r="K7259" s="4">
        <v>0.17</v>
      </c>
      <c r="L7259" s="4">
        <v>0.32090000000000002</v>
      </c>
      <c r="M7259" s="4">
        <v>0.52769999999999995</v>
      </c>
      <c r="N7259" s="4">
        <v>0.48</v>
      </c>
      <c r="O7259" s="4">
        <v>0.40039999999999998</v>
      </c>
      <c r="P7259" s="4">
        <v>0.50390000000000001</v>
      </c>
    </row>
    <row r="7260" spans="1:16" x14ac:dyDescent="0.25">
      <c r="A7260" t="s">
        <v>6583</v>
      </c>
      <c r="B7260" s="2">
        <v>0</v>
      </c>
      <c r="E7260" s="4" t="e">
        <v>#N/A</v>
      </c>
      <c r="F7260" s="4">
        <v>0.18</v>
      </c>
      <c r="K7260" s="4">
        <v>0.17</v>
      </c>
      <c r="L7260" s="4">
        <v>0.32090000000000002</v>
      </c>
      <c r="M7260" s="4">
        <v>0.52769999999999995</v>
      </c>
      <c r="N7260" s="4">
        <v>0.48</v>
      </c>
      <c r="O7260" s="4">
        <v>0.40039999999999998</v>
      </c>
      <c r="P7260" s="4">
        <v>0.50390000000000001</v>
      </c>
    </row>
    <row r="7261" spans="1:16" x14ac:dyDescent="0.25">
      <c r="A7261" t="s">
        <v>6584</v>
      </c>
      <c r="B7261" s="2">
        <v>0</v>
      </c>
      <c r="E7261" s="4" t="e">
        <v>#N/A</v>
      </c>
      <c r="F7261" s="4">
        <v>0.18</v>
      </c>
      <c r="K7261" s="4">
        <v>0.17</v>
      </c>
      <c r="L7261" s="4">
        <v>0.32090000000000002</v>
      </c>
      <c r="M7261" s="4">
        <v>0.52769999999999995</v>
      </c>
      <c r="N7261" s="4">
        <v>0.48</v>
      </c>
      <c r="O7261" s="4">
        <v>0.40039999999999998</v>
      </c>
      <c r="P7261" s="4">
        <v>0.50390000000000001</v>
      </c>
    </row>
    <row r="7262" spans="1:16" x14ac:dyDescent="0.25">
      <c r="A7262" t="s">
        <v>6585</v>
      </c>
      <c r="B7262" s="2">
        <v>0</v>
      </c>
      <c r="E7262" s="4" t="e">
        <v>#N/A</v>
      </c>
      <c r="F7262" s="4">
        <v>0.18</v>
      </c>
      <c r="K7262" s="4">
        <v>0.17</v>
      </c>
      <c r="L7262" s="4">
        <v>0.32090000000000002</v>
      </c>
      <c r="M7262" s="4">
        <v>0.52769999999999995</v>
      </c>
      <c r="N7262" s="4">
        <v>0.48</v>
      </c>
      <c r="O7262" s="4">
        <v>0.40039999999999998</v>
      </c>
      <c r="P7262" s="4">
        <v>0.50390000000000001</v>
      </c>
    </row>
    <row r="7263" spans="1:16" x14ac:dyDescent="0.25">
      <c r="A7263" t="s">
        <v>6586</v>
      </c>
      <c r="B7263" s="2">
        <v>0.1</v>
      </c>
      <c r="E7263" s="4" t="e">
        <v>#N/A</v>
      </c>
      <c r="F7263" s="4">
        <v>0.18</v>
      </c>
      <c r="K7263" s="4">
        <v>0.17</v>
      </c>
      <c r="L7263" s="4">
        <v>0.32090000000000002</v>
      </c>
      <c r="M7263" s="4">
        <v>0.52769999999999995</v>
      </c>
      <c r="N7263" s="4">
        <v>0.48</v>
      </c>
      <c r="O7263" s="4">
        <v>0.40039999999999998</v>
      </c>
      <c r="P7263" s="4">
        <v>0.50390000000000001</v>
      </c>
    </row>
    <row r="7264" spans="1:16" x14ac:dyDescent="0.25">
      <c r="A7264" t="s">
        <v>6587</v>
      </c>
      <c r="B7264" s="2">
        <v>0.1</v>
      </c>
      <c r="E7264" s="4" t="e">
        <v>#N/A</v>
      </c>
      <c r="F7264" s="4">
        <v>0.18</v>
      </c>
      <c r="K7264" s="4">
        <v>0.17</v>
      </c>
      <c r="L7264" s="4">
        <v>0.32090000000000002</v>
      </c>
      <c r="M7264" s="4">
        <v>0.52769999999999995</v>
      </c>
      <c r="N7264" s="4">
        <v>0.48</v>
      </c>
      <c r="O7264" s="4">
        <v>0.40039999999999998</v>
      </c>
      <c r="P7264" s="4">
        <v>0.50390000000000001</v>
      </c>
    </row>
    <row r="7265" spans="1:16" x14ac:dyDescent="0.25">
      <c r="A7265" t="s">
        <v>6588</v>
      </c>
      <c r="B7265" s="2">
        <v>0.1</v>
      </c>
      <c r="E7265" s="4" t="e">
        <v>#N/A</v>
      </c>
      <c r="F7265" s="4">
        <v>0.18</v>
      </c>
      <c r="K7265" s="4">
        <v>0.17</v>
      </c>
      <c r="L7265" s="4">
        <v>0.32090000000000002</v>
      </c>
      <c r="M7265" s="4">
        <v>0.52769999999999995</v>
      </c>
      <c r="N7265" s="4">
        <v>0.48</v>
      </c>
      <c r="O7265" s="4">
        <v>0.40039999999999998</v>
      </c>
      <c r="P7265" s="4">
        <v>0.50390000000000001</v>
      </c>
    </row>
    <row r="7266" spans="1:16" x14ac:dyDescent="0.25">
      <c r="A7266" t="s">
        <v>6589</v>
      </c>
      <c r="B7266" s="2">
        <v>0.1</v>
      </c>
      <c r="E7266" s="4" t="e">
        <v>#N/A</v>
      </c>
      <c r="F7266" s="4">
        <v>0.18</v>
      </c>
      <c r="K7266" s="4">
        <v>0.17</v>
      </c>
      <c r="L7266" s="4">
        <v>0.32090000000000002</v>
      </c>
      <c r="M7266" s="4">
        <v>0.52769999999999995</v>
      </c>
      <c r="N7266" s="4">
        <v>0.48</v>
      </c>
      <c r="O7266" s="4">
        <v>0.40039999999999998</v>
      </c>
      <c r="P7266" s="4">
        <v>0.50390000000000001</v>
      </c>
    </row>
    <row r="7267" spans="1:16" x14ac:dyDescent="0.25">
      <c r="A7267" t="s">
        <v>6590</v>
      </c>
      <c r="B7267" s="2">
        <v>0.1</v>
      </c>
      <c r="E7267" s="4" t="e">
        <v>#N/A</v>
      </c>
      <c r="F7267" s="4">
        <v>0.18</v>
      </c>
      <c r="K7267" s="4">
        <v>0.17</v>
      </c>
      <c r="L7267" s="4">
        <v>0.32090000000000002</v>
      </c>
      <c r="M7267" s="4">
        <v>0.52769999999999995</v>
      </c>
      <c r="N7267" s="4">
        <v>0.48</v>
      </c>
      <c r="O7267" s="4">
        <v>0.40039999999999998</v>
      </c>
      <c r="P7267" s="4">
        <v>0.50390000000000001</v>
      </c>
    </row>
    <row r="7268" spans="1:16" x14ac:dyDescent="0.25">
      <c r="A7268" t="s">
        <v>6591</v>
      </c>
      <c r="B7268" s="2">
        <v>0.1</v>
      </c>
      <c r="E7268" s="4" t="e">
        <v>#N/A</v>
      </c>
      <c r="F7268" s="4">
        <v>0.18</v>
      </c>
      <c r="K7268" s="4">
        <v>0.17</v>
      </c>
      <c r="L7268" s="4">
        <v>0.32090000000000002</v>
      </c>
      <c r="M7268" s="4">
        <v>0.52769999999999995</v>
      </c>
      <c r="N7268" s="4">
        <v>0.48</v>
      </c>
      <c r="O7268" s="4">
        <v>0.40039999999999998</v>
      </c>
      <c r="P7268" s="4">
        <v>0.50390000000000001</v>
      </c>
    </row>
    <row r="7269" spans="1:16" x14ac:dyDescent="0.25">
      <c r="A7269" t="s">
        <v>6592</v>
      </c>
      <c r="B7269" s="2">
        <v>0.1</v>
      </c>
      <c r="E7269" s="4" t="e">
        <v>#N/A</v>
      </c>
      <c r="F7269" s="4">
        <v>0.18</v>
      </c>
      <c r="K7269" s="4">
        <v>0.17</v>
      </c>
      <c r="L7269" s="4">
        <v>0.32090000000000002</v>
      </c>
      <c r="M7269" s="4">
        <v>0.52769999999999995</v>
      </c>
      <c r="N7269" s="4">
        <v>0.48</v>
      </c>
      <c r="O7269" s="4">
        <v>0.40039999999999998</v>
      </c>
      <c r="P7269" s="4">
        <v>0.50390000000000001</v>
      </c>
    </row>
    <row r="7270" spans="1:16" x14ac:dyDescent="0.25">
      <c r="A7270" t="s">
        <v>6593</v>
      </c>
      <c r="B7270" s="2">
        <v>0.1</v>
      </c>
      <c r="E7270" s="4" t="e">
        <v>#N/A</v>
      </c>
      <c r="F7270" s="4">
        <v>0.18</v>
      </c>
      <c r="K7270" s="4">
        <v>0.17</v>
      </c>
      <c r="L7270" s="4">
        <v>0.32090000000000002</v>
      </c>
      <c r="M7270" s="4">
        <v>0.52769999999999995</v>
      </c>
      <c r="N7270" s="4">
        <v>0.48</v>
      </c>
      <c r="O7270" s="4">
        <v>0.40039999999999998</v>
      </c>
      <c r="P7270" s="4">
        <v>0.50390000000000001</v>
      </c>
    </row>
    <row r="7271" spans="1:16" x14ac:dyDescent="0.25">
      <c r="A7271" t="s">
        <v>6594</v>
      </c>
      <c r="B7271" s="2">
        <v>0.1</v>
      </c>
      <c r="E7271" s="4" t="e">
        <v>#N/A</v>
      </c>
      <c r="F7271" s="4">
        <v>0.18</v>
      </c>
      <c r="K7271" s="4">
        <v>0.17</v>
      </c>
      <c r="L7271" s="4">
        <v>0.32090000000000002</v>
      </c>
      <c r="M7271" s="4">
        <v>0.52769999999999995</v>
      </c>
      <c r="N7271" s="4">
        <v>0.48</v>
      </c>
      <c r="O7271" s="4">
        <v>0.40039999999999998</v>
      </c>
      <c r="P7271" s="4">
        <v>0.50390000000000001</v>
      </c>
    </row>
    <row r="7272" spans="1:16" x14ac:dyDescent="0.25">
      <c r="A7272" t="s">
        <v>6595</v>
      </c>
      <c r="B7272" s="2">
        <v>0.1</v>
      </c>
      <c r="E7272" s="4" t="e">
        <v>#N/A</v>
      </c>
      <c r="F7272" s="4">
        <v>0.18</v>
      </c>
      <c r="K7272" s="4">
        <v>0.17</v>
      </c>
      <c r="L7272" s="4">
        <v>0.32090000000000002</v>
      </c>
      <c r="M7272" s="4">
        <v>0.52769999999999995</v>
      </c>
      <c r="N7272" s="4">
        <v>0.48</v>
      </c>
      <c r="O7272" s="4">
        <v>0.40039999999999998</v>
      </c>
      <c r="P7272" s="4">
        <v>0.50390000000000001</v>
      </c>
    </row>
    <row r="7273" spans="1:16" x14ac:dyDescent="0.25">
      <c r="A7273" t="s">
        <v>6596</v>
      </c>
      <c r="B7273" s="2">
        <v>0.1</v>
      </c>
      <c r="E7273" s="4" t="e">
        <v>#N/A</v>
      </c>
      <c r="F7273" s="4">
        <v>0.18</v>
      </c>
      <c r="K7273" s="4">
        <v>0.17</v>
      </c>
      <c r="L7273" s="4">
        <v>0.32090000000000002</v>
      </c>
      <c r="M7273" s="4">
        <v>0.52769999999999995</v>
      </c>
      <c r="N7273" s="4">
        <v>0.48</v>
      </c>
      <c r="O7273" s="4">
        <v>0.40039999999999998</v>
      </c>
      <c r="P7273" s="4">
        <v>0.50390000000000001</v>
      </c>
    </row>
    <row r="7274" spans="1:16" x14ac:dyDescent="0.25">
      <c r="A7274" t="s">
        <v>6597</v>
      </c>
      <c r="B7274" s="2">
        <v>0.1</v>
      </c>
      <c r="E7274" s="4" t="e">
        <v>#N/A</v>
      </c>
      <c r="F7274" s="4">
        <v>0.18</v>
      </c>
      <c r="K7274" s="4">
        <v>0.17</v>
      </c>
      <c r="L7274" s="4">
        <v>0.32090000000000002</v>
      </c>
      <c r="M7274" s="4">
        <v>0.52769999999999995</v>
      </c>
      <c r="N7274" s="4">
        <v>0.48</v>
      </c>
      <c r="O7274" s="4">
        <v>0.40039999999999998</v>
      </c>
      <c r="P7274" s="4">
        <v>0.50390000000000001</v>
      </c>
    </row>
    <row r="7275" spans="1:16" x14ac:dyDescent="0.25">
      <c r="A7275" t="s">
        <v>6598</v>
      </c>
      <c r="B7275" s="2">
        <v>0.1</v>
      </c>
      <c r="E7275" s="4" t="e">
        <v>#N/A</v>
      </c>
      <c r="F7275" s="4">
        <v>0.18</v>
      </c>
      <c r="K7275" s="4">
        <v>0.17</v>
      </c>
      <c r="L7275" s="4">
        <v>0.32090000000000002</v>
      </c>
      <c r="M7275" s="4">
        <v>0.52769999999999995</v>
      </c>
      <c r="N7275" s="4">
        <v>0.48</v>
      </c>
      <c r="O7275" s="4">
        <v>0.40039999999999998</v>
      </c>
      <c r="P7275" s="4">
        <v>0.50390000000000001</v>
      </c>
    </row>
    <row r="7276" spans="1:16" x14ac:dyDescent="0.25">
      <c r="A7276" t="s">
        <v>6599</v>
      </c>
      <c r="B7276" s="2">
        <v>0.1</v>
      </c>
      <c r="E7276" s="4" t="e">
        <v>#N/A</v>
      </c>
      <c r="F7276" s="4">
        <v>0.18</v>
      </c>
      <c r="K7276" s="4">
        <v>0.17</v>
      </c>
      <c r="L7276" s="4">
        <v>0.32090000000000002</v>
      </c>
      <c r="M7276" s="4">
        <v>0.52769999999999995</v>
      </c>
      <c r="N7276" s="4">
        <v>0.48</v>
      </c>
      <c r="O7276" s="4">
        <v>0.40039999999999998</v>
      </c>
      <c r="P7276" s="4">
        <v>0.50390000000000001</v>
      </c>
    </row>
    <row r="7277" spans="1:16" x14ac:dyDescent="0.25">
      <c r="A7277" t="s">
        <v>6600</v>
      </c>
      <c r="B7277" s="2">
        <v>0.1</v>
      </c>
      <c r="E7277" s="4" t="e">
        <v>#N/A</v>
      </c>
      <c r="F7277" s="4">
        <v>0.18</v>
      </c>
      <c r="K7277" s="4">
        <v>0.17</v>
      </c>
      <c r="L7277" s="4">
        <v>0.32090000000000002</v>
      </c>
      <c r="M7277" s="4">
        <v>0.52769999999999995</v>
      </c>
      <c r="N7277" s="4">
        <v>0.48</v>
      </c>
      <c r="O7277" s="4">
        <v>0.40039999999999998</v>
      </c>
      <c r="P7277" s="4">
        <v>0.50390000000000001</v>
      </c>
    </row>
    <row r="7278" spans="1:16" x14ac:dyDescent="0.25">
      <c r="A7278" t="s">
        <v>6601</v>
      </c>
      <c r="B7278" s="2">
        <v>0.1</v>
      </c>
      <c r="E7278" s="4" t="e">
        <v>#N/A</v>
      </c>
      <c r="F7278" s="4">
        <v>0.18</v>
      </c>
      <c r="K7278" s="4">
        <v>0.17</v>
      </c>
      <c r="L7278" s="4">
        <v>0.32090000000000002</v>
      </c>
      <c r="M7278" s="4">
        <v>0.52769999999999995</v>
      </c>
      <c r="N7278" s="4">
        <v>0.48</v>
      </c>
      <c r="O7278" s="4">
        <v>0.40039999999999998</v>
      </c>
      <c r="P7278" s="4">
        <v>0.50390000000000001</v>
      </c>
    </row>
    <row r="7279" spans="1:16" x14ac:dyDescent="0.25">
      <c r="A7279" t="s">
        <v>6602</v>
      </c>
      <c r="B7279" s="2">
        <v>0.1</v>
      </c>
      <c r="E7279" s="4" t="e">
        <v>#N/A</v>
      </c>
      <c r="F7279" s="4">
        <v>0.18</v>
      </c>
      <c r="K7279" s="4">
        <v>0.17</v>
      </c>
      <c r="L7279" s="4">
        <v>0.32090000000000002</v>
      </c>
      <c r="M7279" s="4">
        <v>0.52769999999999995</v>
      </c>
      <c r="N7279" s="4">
        <v>0.48</v>
      </c>
      <c r="O7279" s="4">
        <v>0.40039999999999998</v>
      </c>
      <c r="P7279" s="4">
        <v>0.50390000000000001</v>
      </c>
    </row>
    <row r="7280" spans="1:16" x14ac:dyDescent="0.25">
      <c r="A7280" t="s">
        <v>6603</v>
      </c>
      <c r="B7280" s="2">
        <v>0.1</v>
      </c>
      <c r="E7280" s="4" t="e">
        <v>#N/A</v>
      </c>
      <c r="F7280" s="4">
        <v>0.18</v>
      </c>
      <c r="K7280" s="4">
        <v>0.17</v>
      </c>
      <c r="L7280" s="4">
        <v>0.32090000000000002</v>
      </c>
      <c r="M7280" s="4">
        <v>0.52769999999999995</v>
      </c>
      <c r="N7280" s="4">
        <v>0.48</v>
      </c>
      <c r="O7280" s="4">
        <v>0.40039999999999998</v>
      </c>
      <c r="P7280" s="4">
        <v>0.50390000000000001</v>
      </c>
    </row>
    <row r="7281" spans="1:16" x14ac:dyDescent="0.25">
      <c r="A7281" t="s">
        <v>6604</v>
      </c>
      <c r="B7281" s="2">
        <v>0.1</v>
      </c>
      <c r="E7281" s="4" t="e">
        <v>#N/A</v>
      </c>
      <c r="F7281" s="4">
        <v>0.18</v>
      </c>
      <c r="K7281" s="4">
        <v>0.17</v>
      </c>
      <c r="L7281" s="4">
        <v>0.32090000000000002</v>
      </c>
      <c r="M7281" s="4">
        <v>0.52769999999999995</v>
      </c>
      <c r="N7281" s="4">
        <v>0.48</v>
      </c>
      <c r="O7281" s="4">
        <v>0.40039999999999998</v>
      </c>
      <c r="P7281" s="4">
        <v>0.50390000000000001</v>
      </c>
    </row>
    <row r="7282" spans="1:16" x14ac:dyDescent="0.25">
      <c r="A7282" t="s">
        <v>6605</v>
      </c>
      <c r="B7282" s="2">
        <v>0.1</v>
      </c>
      <c r="D7282" t="s">
        <v>10860</v>
      </c>
      <c r="E7282" s="4" t="e">
        <v>#N/A</v>
      </c>
      <c r="F7282" s="4">
        <v>0.18</v>
      </c>
      <c r="G7282" s="4">
        <v>0.71479999999999999</v>
      </c>
      <c r="H7282" s="4">
        <v>0.84030000000000005</v>
      </c>
      <c r="I7282" s="4">
        <v>1.0076000000000001</v>
      </c>
      <c r="K7282" s="4">
        <v>0.17</v>
      </c>
      <c r="L7282" s="4">
        <v>0.32090000000000002</v>
      </c>
      <c r="M7282" s="4">
        <v>0.52769999999999995</v>
      </c>
      <c r="N7282" s="4">
        <v>0.48</v>
      </c>
      <c r="O7282" s="4">
        <v>0.40039999999999998</v>
      </c>
      <c r="P7282" s="4">
        <v>0.50390000000000001</v>
      </c>
    </row>
    <row r="7283" spans="1:16" x14ac:dyDescent="0.25">
      <c r="A7283" t="s">
        <v>6606</v>
      </c>
      <c r="B7283" s="2">
        <v>0.1</v>
      </c>
      <c r="D7283" t="s">
        <v>10860</v>
      </c>
      <c r="E7283" s="4" t="e">
        <v>#N/A</v>
      </c>
      <c r="F7283" s="4">
        <v>0.18</v>
      </c>
      <c r="G7283" s="4">
        <v>0.71479999999999999</v>
      </c>
      <c r="H7283" s="4">
        <v>0.84030000000000005</v>
      </c>
      <c r="I7283" s="4">
        <v>1.0076000000000001</v>
      </c>
      <c r="K7283" s="4">
        <v>0.17</v>
      </c>
      <c r="L7283" s="4">
        <v>0.32090000000000002</v>
      </c>
      <c r="M7283" s="4">
        <v>0.52769999999999995</v>
      </c>
      <c r="N7283" s="4">
        <v>0.48</v>
      </c>
      <c r="O7283" s="4">
        <v>0.40039999999999998</v>
      </c>
      <c r="P7283" s="4">
        <v>0.50390000000000001</v>
      </c>
    </row>
    <row r="7284" spans="1:16" x14ac:dyDescent="0.25">
      <c r="A7284" t="s">
        <v>6607</v>
      </c>
      <c r="B7284" s="2">
        <v>0.1</v>
      </c>
      <c r="E7284" s="4" t="e">
        <v>#N/A</v>
      </c>
      <c r="F7284" s="4">
        <v>0.18</v>
      </c>
      <c r="K7284" s="4">
        <v>0.17</v>
      </c>
      <c r="L7284" s="4">
        <v>0.32090000000000002</v>
      </c>
      <c r="M7284" s="4">
        <v>0.52769999999999995</v>
      </c>
      <c r="N7284" s="4">
        <v>0.48</v>
      </c>
      <c r="O7284" s="4">
        <v>0.40039999999999998</v>
      </c>
      <c r="P7284" s="4">
        <v>0.50390000000000001</v>
      </c>
    </row>
    <row r="7285" spans="1:16" x14ac:dyDescent="0.25">
      <c r="A7285" t="s">
        <v>6608</v>
      </c>
      <c r="B7285" s="2">
        <v>0.1</v>
      </c>
      <c r="E7285" s="4" t="e">
        <v>#N/A</v>
      </c>
      <c r="F7285" s="4">
        <v>0.18</v>
      </c>
      <c r="K7285" s="4">
        <v>0.17</v>
      </c>
      <c r="L7285" s="4">
        <v>0.32090000000000002</v>
      </c>
      <c r="M7285" s="4">
        <v>0.52769999999999995</v>
      </c>
      <c r="N7285" s="4">
        <v>0.48</v>
      </c>
      <c r="O7285" s="4">
        <v>0.40039999999999998</v>
      </c>
      <c r="P7285" s="4">
        <v>0.50390000000000001</v>
      </c>
    </row>
    <row r="7286" spans="1:16" x14ac:dyDescent="0.25">
      <c r="A7286" t="s">
        <v>6609</v>
      </c>
      <c r="B7286" s="2">
        <v>0.1</v>
      </c>
      <c r="E7286" s="4" t="e">
        <v>#N/A</v>
      </c>
      <c r="F7286" s="4">
        <v>0.18</v>
      </c>
      <c r="K7286" s="4">
        <v>0.17</v>
      </c>
      <c r="L7286" s="4">
        <v>0.32090000000000002</v>
      </c>
      <c r="M7286" s="4">
        <v>0.52769999999999995</v>
      </c>
      <c r="N7286" s="4">
        <v>0.48</v>
      </c>
      <c r="O7286" s="4">
        <v>0.40039999999999998</v>
      </c>
      <c r="P7286" s="4">
        <v>0.50390000000000001</v>
      </c>
    </row>
    <row r="7287" spans="1:16" x14ac:dyDescent="0.25">
      <c r="A7287" t="s">
        <v>6610</v>
      </c>
      <c r="B7287" s="2">
        <v>0.1</v>
      </c>
      <c r="E7287" s="4" t="e">
        <v>#N/A</v>
      </c>
      <c r="F7287" s="4">
        <v>0.18</v>
      </c>
      <c r="K7287" s="4">
        <v>0.17</v>
      </c>
      <c r="L7287" s="4">
        <v>0.32090000000000002</v>
      </c>
      <c r="M7287" s="4">
        <v>0.52769999999999995</v>
      </c>
      <c r="N7287" s="4">
        <v>0.48</v>
      </c>
      <c r="O7287" s="4">
        <v>0.40039999999999998</v>
      </c>
      <c r="P7287" s="4">
        <v>0.50390000000000001</v>
      </c>
    </row>
    <row r="7288" spans="1:16" x14ac:dyDescent="0.25">
      <c r="A7288" t="s">
        <v>6611</v>
      </c>
      <c r="B7288" s="2">
        <v>0.1</v>
      </c>
      <c r="D7288" t="s">
        <v>10860</v>
      </c>
      <c r="E7288" s="4" t="e">
        <v>#N/A</v>
      </c>
      <c r="F7288" s="4">
        <v>0.18</v>
      </c>
      <c r="G7288" s="4">
        <v>0.71479999999999999</v>
      </c>
      <c r="H7288" s="4">
        <v>0.84030000000000005</v>
      </c>
      <c r="I7288" s="4">
        <v>1.0076000000000001</v>
      </c>
      <c r="K7288" s="4">
        <v>0.17</v>
      </c>
      <c r="L7288" s="4">
        <v>0.32090000000000002</v>
      </c>
      <c r="M7288" s="4">
        <v>0.52769999999999995</v>
      </c>
      <c r="N7288" s="4">
        <v>0.48</v>
      </c>
      <c r="O7288" s="4">
        <v>0.40039999999999998</v>
      </c>
      <c r="P7288" s="4">
        <v>0.50390000000000001</v>
      </c>
    </row>
    <row r="7289" spans="1:16" x14ac:dyDescent="0.25">
      <c r="A7289" t="s">
        <v>6612</v>
      </c>
      <c r="B7289" s="2">
        <v>0</v>
      </c>
      <c r="E7289" s="4" t="e">
        <v>#N/A</v>
      </c>
      <c r="F7289" s="4">
        <v>0.18</v>
      </c>
      <c r="K7289" s="4">
        <v>0.17</v>
      </c>
      <c r="L7289" s="4">
        <v>0.32090000000000002</v>
      </c>
      <c r="M7289" s="4">
        <v>0.52769999999999995</v>
      </c>
      <c r="N7289" s="4">
        <v>0.48</v>
      </c>
      <c r="O7289" s="4">
        <v>0.40039999999999998</v>
      </c>
      <c r="P7289" s="4">
        <v>0.50390000000000001</v>
      </c>
    </row>
    <row r="7290" spans="1:16" x14ac:dyDescent="0.25">
      <c r="A7290" t="s">
        <v>6613</v>
      </c>
      <c r="B7290" s="2">
        <v>0</v>
      </c>
      <c r="E7290" s="4" t="e">
        <v>#N/A</v>
      </c>
      <c r="F7290" s="4">
        <v>0.18</v>
      </c>
      <c r="K7290" s="4">
        <v>0.17</v>
      </c>
      <c r="L7290" s="4">
        <v>0.32090000000000002</v>
      </c>
      <c r="M7290" s="4">
        <v>0.52769999999999995</v>
      </c>
      <c r="N7290" s="4">
        <v>0.48</v>
      </c>
      <c r="O7290" s="4">
        <v>0.40039999999999998</v>
      </c>
      <c r="P7290" s="4">
        <v>0.50390000000000001</v>
      </c>
    </row>
    <row r="7291" spans="1:16" x14ac:dyDescent="0.25">
      <c r="A7291" t="s">
        <v>6614</v>
      </c>
      <c r="B7291" s="2">
        <v>0</v>
      </c>
      <c r="E7291" s="4" t="e">
        <v>#N/A</v>
      </c>
      <c r="F7291" s="4">
        <v>0.18</v>
      </c>
      <c r="K7291" s="4">
        <v>0.17</v>
      </c>
      <c r="L7291" s="4">
        <v>0.32090000000000002</v>
      </c>
      <c r="M7291" s="4">
        <v>0.52769999999999995</v>
      </c>
      <c r="N7291" s="4">
        <v>0.48</v>
      </c>
      <c r="O7291" s="4">
        <v>0.40039999999999998</v>
      </c>
      <c r="P7291" s="4">
        <v>0.50390000000000001</v>
      </c>
    </row>
    <row r="7292" spans="1:16" x14ac:dyDescent="0.25">
      <c r="A7292" t="s">
        <v>6615</v>
      </c>
      <c r="B7292" s="2">
        <v>0</v>
      </c>
      <c r="E7292" s="4" t="e">
        <v>#N/A</v>
      </c>
      <c r="F7292" s="4">
        <v>0.18</v>
      </c>
      <c r="K7292" s="4">
        <v>0.17</v>
      </c>
      <c r="L7292" s="4">
        <v>0.32090000000000002</v>
      </c>
      <c r="M7292" s="4">
        <v>0.52769999999999995</v>
      </c>
      <c r="N7292" s="4">
        <v>0.48</v>
      </c>
      <c r="O7292" s="4">
        <v>0.40039999999999998</v>
      </c>
      <c r="P7292" s="4">
        <v>0.50390000000000001</v>
      </c>
    </row>
    <row r="7293" spans="1:16" x14ac:dyDescent="0.25">
      <c r="A7293" t="s">
        <v>6616</v>
      </c>
      <c r="B7293" s="2">
        <v>0</v>
      </c>
      <c r="E7293" s="4" t="e">
        <v>#N/A</v>
      </c>
      <c r="F7293" s="4">
        <v>0.18</v>
      </c>
      <c r="K7293" s="4">
        <v>0.17</v>
      </c>
      <c r="L7293" s="4">
        <v>0.32090000000000002</v>
      </c>
      <c r="M7293" s="4">
        <v>0.52769999999999995</v>
      </c>
      <c r="N7293" s="4">
        <v>0.48</v>
      </c>
      <c r="O7293" s="4">
        <v>0.40039999999999998</v>
      </c>
      <c r="P7293" s="4">
        <v>0.50390000000000001</v>
      </c>
    </row>
    <row r="7294" spans="1:16" x14ac:dyDescent="0.25">
      <c r="A7294" t="s">
        <v>6617</v>
      </c>
      <c r="B7294" s="2">
        <v>0</v>
      </c>
      <c r="E7294" s="4" t="e">
        <v>#N/A</v>
      </c>
      <c r="F7294" s="4">
        <v>0.18</v>
      </c>
      <c r="K7294" s="4">
        <v>0.17</v>
      </c>
      <c r="L7294" s="4">
        <v>0.32090000000000002</v>
      </c>
      <c r="M7294" s="4">
        <v>0.52769999999999995</v>
      </c>
      <c r="N7294" s="4">
        <v>0.48</v>
      </c>
      <c r="O7294" s="4">
        <v>0.40039999999999998</v>
      </c>
      <c r="P7294" s="4">
        <v>0.50390000000000001</v>
      </c>
    </row>
    <row r="7295" spans="1:16" x14ac:dyDescent="0.25">
      <c r="A7295" t="s">
        <v>6618</v>
      </c>
      <c r="B7295" s="2">
        <v>0</v>
      </c>
      <c r="E7295" s="4" t="e">
        <v>#N/A</v>
      </c>
      <c r="F7295" s="4">
        <v>0.18</v>
      </c>
      <c r="K7295" s="4">
        <v>0.17</v>
      </c>
      <c r="L7295" s="4">
        <v>0.32090000000000002</v>
      </c>
      <c r="M7295" s="4">
        <v>0.52769999999999995</v>
      </c>
      <c r="N7295" s="4">
        <v>0.48</v>
      </c>
      <c r="O7295" s="4">
        <v>0.40039999999999998</v>
      </c>
      <c r="P7295" s="4">
        <v>0.50390000000000001</v>
      </c>
    </row>
    <row r="7296" spans="1:16" x14ac:dyDescent="0.25">
      <c r="A7296" t="s">
        <v>6619</v>
      </c>
      <c r="B7296" s="2">
        <v>0</v>
      </c>
      <c r="E7296" s="4" t="e">
        <v>#N/A</v>
      </c>
      <c r="F7296" s="4">
        <v>0.18</v>
      </c>
      <c r="K7296" s="4">
        <v>0.17</v>
      </c>
      <c r="L7296" s="4">
        <v>0.32090000000000002</v>
      </c>
      <c r="M7296" s="4">
        <v>0.52769999999999995</v>
      </c>
      <c r="N7296" s="4">
        <v>0.48</v>
      </c>
      <c r="O7296" s="4">
        <v>0.40039999999999998</v>
      </c>
      <c r="P7296" s="4">
        <v>0.50390000000000001</v>
      </c>
    </row>
    <row r="7297" spans="1:16" x14ac:dyDescent="0.25">
      <c r="A7297" t="s">
        <v>6620</v>
      </c>
      <c r="B7297" s="2">
        <v>0</v>
      </c>
      <c r="E7297" s="4" t="e">
        <v>#N/A</v>
      </c>
      <c r="F7297" s="4">
        <v>0.18</v>
      </c>
      <c r="K7297" s="4">
        <v>0.17</v>
      </c>
      <c r="L7297" s="4">
        <v>0.32090000000000002</v>
      </c>
      <c r="M7297" s="4">
        <v>0.52769999999999995</v>
      </c>
      <c r="N7297" s="4">
        <v>0.48</v>
      </c>
      <c r="O7297" s="4">
        <v>0.40039999999999998</v>
      </c>
      <c r="P7297" s="4">
        <v>0.50390000000000001</v>
      </c>
    </row>
    <row r="7298" spans="1:16" x14ac:dyDescent="0.25">
      <c r="A7298" t="s">
        <v>6621</v>
      </c>
      <c r="B7298" s="2">
        <v>0</v>
      </c>
      <c r="E7298" s="4" t="e">
        <v>#N/A</v>
      </c>
      <c r="F7298" s="4">
        <v>0.18</v>
      </c>
      <c r="K7298" s="4">
        <v>0.17</v>
      </c>
      <c r="L7298" s="4">
        <v>0.32090000000000002</v>
      </c>
      <c r="M7298" s="4">
        <v>0.52769999999999995</v>
      </c>
      <c r="N7298" s="4">
        <v>0.48</v>
      </c>
      <c r="O7298" s="4">
        <v>0.40039999999999998</v>
      </c>
      <c r="P7298" s="4">
        <v>0.50390000000000001</v>
      </c>
    </row>
    <row r="7299" spans="1:16" x14ac:dyDescent="0.25">
      <c r="A7299" t="s">
        <v>6622</v>
      </c>
      <c r="B7299" s="2">
        <v>0</v>
      </c>
      <c r="E7299" s="4" t="e">
        <v>#N/A</v>
      </c>
      <c r="F7299" s="4">
        <v>0.18</v>
      </c>
      <c r="K7299" s="4">
        <v>0.17</v>
      </c>
      <c r="L7299" s="4">
        <v>0.32090000000000002</v>
      </c>
      <c r="M7299" s="4">
        <v>0.52769999999999995</v>
      </c>
      <c r="N7299" s="4">
        <v>0.48</v>
      </c>
      <c r="O7299" s="4">
        <v>0.40039999999999998</v>
      </c>
      <c r="P7299" s="4">
        <v>0.50390000000000001</v>
      </c>
    </row>
    <row r="7300" spans="1:16" x14ac:dyDescent="0.25">
      <c r="A7300" t="s">
        <v>6623</v>
      </c>
      <c r="B7300" s="2">
        <v>0</v>
      </c>
      <c r="E7300" s="4" t="e">
        <v>#N/A</v>
      </c>
      <c r="F7300" s="4">
        <v>0.18</v>
      </c>
      <c r="K7300" s="4">
        <v>0.17</v>
      </c>
      <c r="L7300" s="4">
        <v>0.32090000000000002</v>
      </c>
      <c r="M7300" s="4">
        <v>0.52769999999999995</v>
      </c>
      <c r="N7300" s="4">
        <v>0.48</v>
      </c>
      <c r="O7300" s="4">
        <v>0.40039999999999998</v>
      </c>
      <c r="P7300" s="4">
        <v>0.50390000000000001</v>
      </c>
    </row>
    <row r="7301" spans="1:16" x14ac:dyDescent="0.25">
      <c r="A7301" t="s">
        <v>6624</v>
      </c>
      <c r="B7301" s="2">
        <v>0</v>
      </c>
      <c r="E7301" s="4" t="e">
        <v>#N/A</v>
      </c>
      <c r="F7301" s="4">
        <v>0.18</v>
      </c>
      <c r="K7301" s="4">
        <v>0.17</v>
      </c>
      <c r="L7301" s="4">
        <v>0.32090000000000002</v>
      </c>
      <c r="M7301" s="4">
        <v>0.52769999999999995</v>
      </c>
      <c r="N7301" s="4">
        <v>0.48</v>
      </c>
      <c r="O7301" s="4">
        <v>0.40039999999999998</v>
      </c>
      <c r="P7301" s="4">
        <v>0.50390000000000001</v>
      </c>
    </row>
    <row r="7302" spans="1:16" x14ac:dyDescent="0.25">
      <c r="A7302" t="s">
        <v>6625</v>
      </c>
      <c r="B7302" s="2">
        <v>0</v>
      </c>
      <c r="E7302" s="4" t="e">
        <v>#N/A</v>
      </c>
      <c r="F7302" s="4">
        <v>0.18</v>
      </c>
      <c r="K7302" s="4">
        <v>0.17</v>
      </c>
      <c r="L7302" s="4">
        <v>0.32090000000000002</v>
      </c>
      <c r="M7302" s="4">
        <v>0.52769999999999995</v>
      </c>
      <c r="N7302" s="4">
        <v>0.48</v>
      </c>
      <c r="O7302" s="4">
        <v>0.40039999999999998</v>
      </c>
      <c r="P7302" s="4">
        <v>0.50390000000000001</v>
      </c>
    </row>
    <row r="7303" spans="1:16" x14ac:dyDescent="0.25">
      <c r="A7303" t="s">
        <v>6626</v>
      </c>
      <c r="B7303" s="2">
        <v>0</v>
      </c>
      <c r="E7303" s="4" t="e">
        <v>#N/A</v>
      </c>
      <c r="F7303" s="4">
        <v>0.18</v>
      </c>
      <c r="K7303" s="4">
        <v>0.17</v>
      </c>
      <c r="L7303" s="4">
        <v>0.32090000000000002</v>
      </c>
      <c r="M7303" s="4">
        <v>0.52769999999999995</v>
      </c>
      <c r="N7303" s="4">
        <v>0.48</v>
      </c>
      <c r="O7303" s="4">
        <v>0.40039999999999998</v>
      </c>
      <c r="P7303" s="4">
        <v>0.50390000000000001</v>
      </c>
    </row>
    <row r="7304" spans="1:16" x14ac:dyDescent="0.25">
      <c r="A7304" t="s">
        <v>6627</v>
      </c>
      <c r="B7304" s="2">
        <v>0</v>
      </c>
      <c r="E7304" s="4" t="e">
        <v>#N/A</v>
      </c>
      <c r="F7304" s="4">
        <v>0.18</v>
      </c>
      <c r="K7304" s="4">
        <v>0.17</v>
      </c>
      <c r="L7304" s="4">
        <v>0.32090000000000002</v>
      </c>
      <c r="M7304" s="4">
        <v>0.52769999999999995</v>
      </c>
      <c r="N7304" s="4">
        <v>0.48</v>
      </c>
      <c r="O7304" s="4">
        <v>0.40039999999999998</v>
      </c>
      <c r="P7304" s="4">
        <v>0.50390000000000001</v>
      </c>
    </row>
    <row r="7305" spans="1:16" x14ac:dyDescent="0.25">
      <c r="A7305" t="s">
        <v>6628</v>
      </c>
      <c r="B7305" s="2">
        <v>0</v>
      </c>
      <c r="E7305" s="4" t="e">
        <v>#N/A</v>
      </c>
      <c r="F7305" s="4">
        <v>0.18</v>
      </c>
      <c r="K7305" s="4">
        <v>0.17</v>
      </c>
      <c r="L7305" s="4">
        <v>0.32090000000000002</v>
      </c>
      <c r="M7305" s="4">
        <v>0.52769999999999995</v>
      </c>
      <c r="N7305" s="4">
        <v>0.48</v>
      </c>
      <c r="O7305" s="4">
        <v>0.40039999999999998</v>
      </c>
      <c r="P7305" s="4">
        <v>0.50390000000000001</v>
      </c>
    </row>
    <row r="7306" spans="1:16" x14ac:dyDescent="0.25">
      <c r="A7306" t="s">
        <v>6629</v>
      </c>
      <c r="B7306" s="2">
        <v>0</v>
      </c>
      <c r="E7306" s="4" t="e">
        <v>#N/A</v>
      </c>
      <c r="F7306" s="4">
        <v>0.18</v>
      </c>
      <c r="K7306" s="4">
        <v>0.17</v>
      </c>
      <c r="L7306" s="4">
        <v>0.32090000000000002</v>
      </c>
      <c r="M7306" s="4">
        <v>0.52769999999999995</v>
      </c>
      <c r="N7306" s="4">
        <v>0.48</v>
      </c>
      <c r="O7306" s="4">
        <v>0.40039999999999998</v>
      </c>
      <c r="P7306" s="4">
        <v>0.50390000000000001</v>
      </c>
    </row>
    <row r="7307" spans="1:16" x14ac:dyDescent="0.25">
      <c r="A7307" t="s">
        <v>6630</v>
      </c>
      <c r="B7307" s="2">
        <v>0</v>
      </c>
      <c r="E7307" s="4" t="e">
        <v>#N/A</v>
      </c>
      <c r="F7307" s="4">
        <v>0.18</v>
      </c>
      <c r="K7307" s="4">
        <v>0.17</v>
      </c>
      <c r="L7307" s="4">
        <v>0.32090000000000002</v>
      </c>
      <c r="M7307" s="4">
        <v>0.52769999999999995</v>
      </c>
      <c r="N7307" s="4">
        <v>0.48</v>
      </c>
      <c r="O7307" s="4">
        <v>0.40039999999999998</v>
      </c>
      <c r="P7307" s="4">
        <v>0.50390000000000001</v>
      </c>
    </row>
    <row r="7308" spans="1:16" x14ac:dyDescent="0.25">
      <c r="A7308" t="s">
        <v>6631</v>
      </c>
      <c r="B7308" s="2">
        <v>0</v>
      </c>
      <c r="E7308" s="4" t="e">
        <v>#N/A</v>
      </c>
      <c r="F7308" s="4">
        <v>0.18</v>
      </c>
      <c r="K7308" s="4">
        <v>0.17</v>
      </c>
      <c r="L7308" s="4">
        <v>0.32090000000000002</v>
      </c>
      <c r="M7308" s="4">
        <v>0.52769999999999995</v>
      </c>
      <c r="N7308" s="4">
        <v>0.48</v>
      </c>
      <c r="O7308" s="4">
        <v>0.40039999999999998</v>
      </c>
      <c r="P7308" s="4">
        <v>0.50390000000000001</v>
      </c>
    </row>
    <row r="7309" spans="1:16" x14ac:dyDescent="0.25">
      <c r="A7309" t="s">
        <v>6632</v>
      </c>
      <c r="B7309" s="2">
        <v>0</v>
      </c>
      <c r="E7309" s="4" t="e">
        <v>#N/A</v>
      </c>
      <c r="F7309" s="4">
        <v>0.18</v>
      </c>
      <c r="K7309" s="4">
        <v>0.17</v>
      </c>
      <c r="L7309" s="4">
        <v>0.32090000000000002</v>
      </c>
      <c r="M7309" s="4">
        <v>0.52769999999999995</v>
      </c>
      <c r="N7309" s="4">
        <v>0.48</v>
      </c>
      <c r="O7309" s="4">
        <v>0.40039999999999998</v>
      </c>
      <c r="P7309" s="4">
        <v>0.50390000000000001</v>
      </c>
    </row>
    <row r="7310" spans="1:16" x14ac:dyDescent="0.25">
      <c r="A7310" t="s">
        <v>6633</v>
      </c>
      <c r="B7310" s="2">
        <v>0</v>
      </c>
      <c r="E7310" s="4" t="e">
        <v>#N/A</v>
      </c>
      <c r="F7310" s="4">
        <v>0.18</v>
      </c>
      <c r="K7310" s="4">
        <v>0.17</v>
      </c>
      <c r="L7310" s="4">
        <v>0.32090000000000002</v>
      </c>
      <c r="M7310" s="4">
        <v>0.52769999999999995</v>
      </c>
      <c r="N7310" s="4">
        <v>0.48</v>
      </c>
      <c r="O7310" s="4">
        <v>0.40039999999999998</v>
      </c>
      <c r="P7310" s="4">
        <v>0.50390000000000001</v>
      </c>
    </row>
    <row r="7311" spans="1:16" x14ac:dyDescent="0.25">
      <c r="A7311" t="s">
        <v>6634</v>
      </c>
      <c r="B7311" s="2">
        <v>0</v>
      </c>
      <c r="E7311" s="4" t="e">
        <v>#N/A</v>
      </c>
      <c r="F7311" s="4">
        <v>0.18</v>
      </c>
      <c r="K7311" s="4">
        <v>0.17</v>
      </c>
      <c r="L7311" s="4">
        <v>0.32090000000000002</v>
      </c>
      <c r="M7311" s="4">
        <v>0.52769999999999995</v>
      </c>
      <c r="N7311" s="4">
        <v>0.48</v>
      </c>
      <c r="O7311" s="4">
        <v>0.40039999999999998</v>
      </c>
      <c r="P7311" s="4">
        <v>0.50390000000000001</v>
      </c>
    </row>
    <row r="7312" spans="1:16" x14ac:dyDescent="0.25">
      <c r="A7312" t="s">
        <v>6635</v>
      </c>
      <c r="B7312" s="2">
        <v>0</v>
      </c>
      <c r="E7312" s="4" t="e">
        <v>#N/A</v>
      </c>
      <c r="F7312" s="4">
        <v>0.18</v>
      </c>
      <c r="K7312" s="4">
        <v>0.17</v>
      </c>
      <c r="L7312" s="4">
        <v>0.32090000000000002</v>
      </c>
      <c r="M7312" s="4">
        <v>0.52769999999999995</v>
      </c>
      <c r="N7312" s="4">
        <v>0.48</v>
      </c>
      <c r="O7312" s="4">
        <v>0.40039999999999998</v>
      </c>
      <c r="P7312" s="4">
        <v>0.50390000000000001</v>
      </c>
    </row>
    <row r="7313" spans="1:16" x14ac:dyDescent="0.25">
      <c r="A7313" t="s">
        <v>6636</v>
      </c>
      <c r="B7313" s="2">
        <v>0</v>
      </c>
      <c r="E7313" s="4" t="e">
        <v>#N/A</v>
      </c>
      <c r="F7313" s="4">
        <v>0.18</v>
      </c>
      <c r="K7313" s="4">
        <v>0.17</v>
      </c>
      <c r="L7313" s="4">
        <v>0.32090000000000002</v>
      </c>
      <c r="M7313" s="4">
        <v>0.52769999999999995</v>
      </c>
      <c r="N7313" s="4">
        <v>0.48</v>
      </c>
      <c r="O7313" s="4">
        <v>0.40039999999999998</v>
      </c>
      <c r="P7313" s="4">
        <v>0.50390000000000001</v>
      </c>
    </row>
    <row r="7314" spans="1:16" x14ac:dyDescent="0.25">
      <c r="A7314" t="s">
        <v>6637</v>
      </c>
      <c r="B7314" s="2">
        <v>0.05</v>
      </c>
      <c r="E7314" s="4" t="e">
        <v>#N/A</v>
      </c>
      <c r="F7314" s="4">
        <v>0.18</v>
      </c>
      <c r="K7314" s="4">
        <v>0.17</v>
      </c>
      <c r="L7314" s="4">
        <v>0.32090000000000002</v>
      </c>
      <c r="M7314" s="4">
        <v>0.52769999999999995</v>
      </c>
      <c r="N7314" s="4">
        <v>0.48</v>
      </c>
      <c r="O7314" s="4">
        <v>0.40039999999999998</v>
      </c>
      <c r="P7314" s="4">
        <v>0.50390000000000001</v>
      </c>
    </row>
    <row r="7315" spans="1:16" x14ac:dyDescent="0.25">
      <c r="A7315" t="s">
        <v>6638</v>
      </c>
      <c r="B7315" s="2">
        <v>0.05</v>
      </c>
      <c r="E7315" s="4" t="e">
        <v>#N/A</v>
      </c>
      <c r="F7315" s="4">
        <v>0.18</v>
      </c>
      <c r="K7315" s="4">
        <v>0.17</v>
      </c>
      <c r="L7315" s="4">
        <v>0.32090000000000002</v>
      </c>
      <c r="M7315" s="4">
        <v>0.52769999999999995</v>
      </c>
      <c r="N7315" s="4">
        <v>0.48</v>
      </c>
      <c r="O7315" s="4">
        <v>0.40039999999999998</v>
      </c>
      <c r="P7315" s="4">
        <v>0.50390000000000001</v>
      </c>
    </row>
    <row r="7316" spans="1:16" x14ac:dyDescent="0.25">
      <c r="A7316" t="s">
        <v>6639</v>
      </c>
      <c r="B7316" s="2">
        <v>0.05</v>
      </c>
      <c r="E7316" s="4" t="e">
        <v>#N/A</v>
      </c>
      <c r="F7316" s="4">
        <v>0.18</v>
      </c>
      <c r="K7316" s="4">
        <v>0.17</v>
      </c>
      <c r="L7316" s="4">
        <v>0.32090000000000002</v>
      </c>
      <c r="M7316" s="4">
        <v>0.52769999999999995</v>
      </c>
      <c r="N7316" s="4">
        <v>0.48</v>
      </c>
      <c r="O7316" s="4">
        <v>0.40039999999999998</v>
      </c>
      <c r="P7316" s="4">
        <v>0.50390000000000001</v>
      </c>
    </row>
    <row r="7317" spans="1:16" x14ac:dyDescent="0.25">
      <c r="A7317" t="s">
        <v>6640</v>
      </c>
      <c r="B7317" s="2">
        <v>0</v>
      </c>
      <c r="E7317" s="4" t="e">
        <v>#N/A</v>
      </c>
      <c r="F7317" s="4">
        <v>0.18</v>
      </c>
      <c r="K7317" s="4">
        <v>0.17</v>
      </c>
      <c r="L7317" s="4">
        <v>0.32090000000000002</v>
      </c>
      <c r="M7317" s="4">
        <v>0.52769999999999995</v>
      </c>
      <c r="N7317" s="4">
        <v>0.48</v>
      </c>
      <c r="O7317" s="4">
        <v>0.40039999999999998</v>
      </c>
      <c r="P7317" s="4">
        <v>0.50390000000000001</v>
      </c>
    </row>
    <row r="7318" spans="1:16" x14ac:dyDescent="0.25">
      <c r="A7318" t="s">
        <v>6641</v>
      </c>
      <c r="B7318" s="2">
        <v>0</v>
      </c>
      <c r="E7318" s="4" t="e">
        <v>#N/A</v>
      </c>
      <c r="F7318" s="4">
        <v>0.18</v>
      </c>
      <c r="K7318" s="4">
        <v>0.17</v>
      </c>
      <c r="L7318" s="4">
        <v>0.32090000000000002</v>
      </c>
      <c r="M7318" s="4">
        <v>0.52769999999999995</v>
      </c>
      <c r="N7318" s="4">
        <v>0.48</v>
      </c>
      <c r="O7318" s="4">
        <v>0.40039999999999998</v>
      </c>
      <c r="P7318" s="4">
        <v>0.50390000000000001</v>
      </c>
    </row>
    <row r="7319" spans="1:16" x14ac:dyDescent="0.25">
      <c r="A7319" t="s">
        <v>6642</v>
      </c>
      <c r="B7319" s="2">
        <v>0</v>
      </c>
      <c r="E7319" s="4" t="e">
        <v>#N/A</v>
      </c>
      <c r="F7319" s="4">
        <v>0.18</v>
      </c>
      <c r="K7319" s="4">
        <v>0.17</v>
      </c>
      <c r="L7319" s="4">
        <v>0.32090000000000002</v>
      </c>
      <c r="M7319" s="4">
        <v>0.52769999999999995</v>
      </c>
      <c r="N7319" s="4">
        <v>0.48</v>
      </c>
      <c r="O7319" s="4">
        <v>0.40039999999999998</v>
      </c>
      <c r="P7319" s="4">
        <v>0.50390000000000001</v>
      </c>
    </row>
    <row r="7320" spans="1:16" x14ac:dyDescent="0.25">
      <c r="A7320" t="s">
        <v>6643</v>
      </c>
      <c r="B7320" s="2">
        <v>0</v>
      </c>
      <c r="E7320" s="4" t="e">
        <v>#N/A</v>
      </c>
      <c r="F7320" s="4">
        <v>0.18</v>
      </c>
      <c r="K7320" s="4">
        <v>0.17</v>
      </c>
      <c r="L7320" s="4">
        <v>0.32090000000000002</v>
      </c>
      <c r="M7320" s="4">
        <v>0.52769999999999995</v>
      </c>
      <c r="N7320" s="4">
        <v>0.48</v>
      </c>
      <c r="O7320" s="4">
        <v>0.40039999999999998</v>
      </c>
      <c r="P7320" s="4">
        <v>0.50390000000000001</v>
      </c>
    </row>
    <row r="7321" spans="1:16" x14ac:dyDescent="0.25">
      <c r="A7321" t="s">
        <v>6644</v>
      </c>
      <c r="B7321" s="2">
        <v>0</v>
      </c>
      <c r="E7321" s="4" t="e">
        <v>#N/A</v>
      </c>
      <c r="F7321" s="4">
        <v>0.18</v>
      </c>
      <c r="K7321" s="4">
        <v>0.17</v>
      </c>
      <c r="L7321" s="4">
        <v>0.32090000000000002</v>
      </c>
      <c r="M7321" s="4">
        <v>0.52769999999999995</v>
      </c>
      <c r="N7321" s="4">
        <v>0.48</v>
      </c>
      <c r="O7321" s="4">
        <v>0.40039999999999998</v>
      </c>
      <c r="P7321" s="4">
        <v>0.50390000000000001</v>
      </c>
    </row>
    <row r="7322" spans="1:16" x14ac:dyDescent="0.25">
      <c r="A7322" t="s">
        <v>6645</v>
      </c>
      <c r="B7322" s="2">
        <v>0</v>
      </c>
      <c r="E7322" s="4" t="e">
        <v>#N/A</v>
      </c>
      <c r="F7322" s="4">
        <v>0.18</v>
      </c>
      <c r="K7322" s="4">
        <v>0.17</v>
      </c>
      <c r="L7322" s="4">
        <v>0.32090000000000002</v>
      </c>
      <c r="M7322" s="4">
        <v>0.52769999999999995</v>
      </c>
      <c r="N7322" s="4">
        <v>0.48</v>
      </c>
      <c r="O7322" s="4">
        <v>0.40039999999999998</v>
      </c>
      <c r="P7322" s="4">
        <v>0.50390000000000001</v>
      </c>
    </row>
    <row r="7323" spans="1:16" x14ac:dyDescent="0.25">
      <c r="A7323" t="s">
        <v>6646</v>
      </c>
      <c r="B7323" s="2">
        <v>0</v>
      </c>
      <c r="E7323" s="4" t="e">
        <v>#N/A</v>
      </c>
      <c r="F7323" s="4">
        <v>0.18</v>
      </c>
      <c r="K7323" s="4">
        <v>0.17</v>
      </c>
      <c r="L7323" s="4">
        <v>0.32090000000000002</v>
      </c>
      <c r="M7323" s="4">
        <v>0.52769999999999995</v>
      </c>
      <c r="N7323" s="4">
        <v>0.48</v>
      </c>
      <c r="O7323" s="4">
        <v>0.40039999999999998</v>
      </c>
      <c r="P7323" s="4">
        <v>0.50390000000000001</v>
      </c>
    </row>
    <row r="7324" spans="1:16" x14ac:dyDescent="0.25">
      <c r="A7324" t="s">
        <v>6647</v>
      </c>
      <c r="B7324" s="2">
        <v>0</v>
      </c>
      <c r="E7324" s="4" t="e">
        <v>#N/A</v>
      </c>
      <c r="F7324" s="4">
        <v>0.18</v>
      </c>
      <c r="K7324" s="4">
        <v>0.17</v>
      </c>
      <c r="L7324" s="4">
        <v>0.32090000000000002</v>
      </c>
      <c r="M7324" s="4">
        <v>0.52769999999999995</v>
      </c>
      <c r="N7324" s="4">
        <v>0.48</v>
      </c>
      <c r="O7324" s="4">
        <v>0.40039999999999998</v>
      </c>
      <c r="P7324" s="4">
        <v>0.50390000000000001</v>
      </c>
    </row>
    <row r="7325" spans="1:16" x14ac:dyDescent="0.25">
      <c r="A7325" t="s">
        <v>6648</v>
      </c>
      <c r="B7325" s="2">
        <v>0</v>
      </c>
      <c r="E7325" s="4" t="e">
        <v>#N/A</v>
      </c>
      <c r="F7325" s="4">
        <v>0.18</v>
      </c>
      <c r="K7325" s="4">
        <v>0.17</v>
      </c>
      <c r="L7325" s="4">
        <v>0.32090000000000002</v>
      </c>
      <c r="M7325" s="4">
        <v>0.52769999999999995</v>
      </c>
      <c r="N7325" s="4">
        <v>0.48</v>
      </c>
      <c r="O7325" s="4">
        <v>0.40039999999999998</v>
      </c>
      <c r="P7325" s="4">
        <v>0.50390000000000001</v>
      </c>
    </row>
    <row r="7326" spans="1:16" x14ac:dyDescent="0.25">
      <c r="A7326" t="s">
        <v>6649</v>
      </c>
      <c r="B7326" s="2">
        <v>0</v>
      </c>
      <c r="E7326" s="4" t="e">
        <v>#N/A</v>
      </c>
      <c r="F7326" s="4">
        <v>0.18</v>
      </c>
      <c r="K7326" s="4">
        <v>0.17</v>
      </c>
      <c r="L7326" s="4">
        <v>0.32090000000000002</v>
      </c>
      <c r="M7326" s="4">
        <v>0.52769999999999995</v>
      </c>
      <c r="N7326" s="4">
        <v>0.48</v>
      </c>
      <c r="O7326" s="4">
        <v>0.40039999999999998</v>
      </c>
      <c r="P7326" s="4">
        <v>0.50390000000000001</v>
      </c>
    </row>
    <row r="7327" spans="1:16" x14ac:dyDescent="0.25">
      <c r="A7327" t="s">
        <v>6650</v>
      </c>
      <c r="B7327" s="2">
        <v>0</v>
      </c>
      <c r="E7327" s="4" t="e">
        <v>#N/A</v>
      </c>
      <c r="F7327" s="4">
        <v>0.18</v>
      </c>
      <c r="K7327" s="4">
        <v>0.17</v>
      </c>
      <c r="L7327" s="4">
        <v>0.32090000000000002</v>
      </c>
      <c r="M7327" s="4">
        <v>0.52769999999999995</v>
      </c>
      <c r="N7327" s="4">
        <v>0.48</v>
      </c>
      <c r="O7327" s="4">
        <v>0.40039999999999998</v>
      </c>
      <c r="P7327" s="4">
        <v>0.50390000000000001</v>
      </c>
    </row>
    <row r="7328" spans="1:16" x14ac:dyDescent="0.25">
      <c r="A7328" t="s">
        <v>6651</v>
      </c>
      <c r="B7328" s="2">
        <v>0</v>
      </c>
      <c r="E7328" s="4" t="e">
        <v>#N/A</v>
      </c>
      <c r="F7328" s="4">
        <v>0.18</v>
      </c>
      <c r="K7328" s="4">
        <v>0.17</v>
      </c>
      <c r="L7328" s="4">
        <v>0.32090000000000002</v>
      </c>
      <c r="M7328" s="4">
        <v>0.52769999999999995</v>
      </c>
      <c r="N7328" s="4">
        <v>0.48</v>
      </c>
      <c r="O7328" s="4">
        <v>0.40039999999999998</v>
      </c>
      <c r="P7328" s="4">
        <v>0.50390000000000001</v>
      </c>
    </row>
    <row r="7329" spans="1:16" x14ac:dyDescent="0.25">
      <c r="A7329" t="s">
        <v>6652</v>
      </c>
      <c r="B7329" s="2">
        <v>0</v>
      </c>
      <c r="E7329" s="4" t="e">
        <v>#N/A</v>
      </c>
      <c r="F7329" s="4">
        <v>0.18</v>
      </c>
      <c r="K7329" s="4">
        <v>0.17</v>
      </c>
      <c r="L7329" s="4">
        <v>0.32090000000000002</v>
      </c>
      <c r="M7329" s="4">
        <v>0.52769999999999995</v>
      </c>
      <c r="N7329" s="4">
        <v>0.48</v>
      </c>
      <c r="O7329" s="4">
        <v>0.40039999999999998</v>
      </c>
      <c r="P7329" s="4">
        <v>0.50390000000000001</v>
      </c>
    </row>
    <row r="7330" spans="1:16" x14ac:dyDescent="0.25">
      <c r="A7330" t="s">
        <v>6653</v>
      </c>
      <c r="B7330" s="2">
        <v>0</v>
      </c>
      <c r="E7330" s="4" t="e">
        <v>#N/A</v>
      </c>
      <c r="F7330" s="4">
        <v>0.18</v>
      </c>
      <c r="K7330" s="4">
        <v>0.17</v>
      </c>
      <c r="L7330" s="4">
        <v>0.32090000000000002</v>
      </c>
      <c r="M7330" s="4">
        <v>0.52769999999999995</v>
      </c>
      <c r="N7330" s="4">
        <v>0.48</v>
      </c>
      <c r="O7330" s="4">
        <v>0.40039999999999998</v>
      </c>
      <c r="P7330" s="4">
        <v>0.50390000000000001</v>
      </c>
    </row>
    <row r="7331" spans="1:16" x14ac:dyDescent="0.25">
      <c r="A7331" t="s">
        <v>6654</v>
      </c>
      <c r="B7331" s="2">
        <v>0</v>
      </c>
      <c r="E7331" s="4" t="e">
        <v>#N/A</v>
      </c>
      <c r="F7331" s="4">
        <v>0.18</v>
      </c>
      <c r="K7331" s="4">
        <v>0.17</v>
      </c>
      <c r="L7331" s="4">
        <v>0.32090000000000002</v>
      </c>
      <c r="M7331" s="4">
        <v>0.52769999999999995</v>
      </c>
      <c r="N7331" s="4">
        <v>0.48</v>
      </c>
      <c r="O7331" s="4">
        <v>0.40039999999999998</v>
      </c>
      <c r="P7331" s="4">
        <v>0.50390000000000001</v>
      </c>
    </row>
    <row r="7332" spans="1:16" x14ac:dyDescent="0.25">
      <c r="A7332" t="s">
        <v>6655</v>
      </c>
      <c r="B7332" s="2">
        <v>0</v>
      </c>
      <c r="E7332" s="4" t="e">
        <v>#N/A</v>
      </c>
      <c r="F7332" s="4">
        <v>0.18</v>
      </c>
      <c r="K7332" s="4">
        <v>0.17</v>
      </c>
      <c r="L7332" s="4">
        <v>0.32090000000000002</v>
      </c>
      <c r="M7332" s="4">
        <v>0.52769999999999995</v>
      </c>
      <c r="N7332" s="4">
        <v>0.48</v>
      </c>
      <c r="O7332" s="4">
        <v>0.40039999999999998</v>
      </c>
      <c r="P7332" s="4">
        <v>0.50390000000000001</v>
      </c>
    </row>
    <row r="7333" spans="1:16" x14ac:dyDescent="0.25">
      <c r="A7333" t="s">
        <v>6656</v>
      </c>
      <c r="B7333" s="2">
        <v>0.05</v>
      </c>
      <c r="E7333" s="4" t="e">
        <v>#N/A</v>
      </c>
      <c r="F7333" s="4">
        <v>0.18</v>
      </c>
      <c r="K7333" s="4">
        <v>0.17</v>
      </c>
      <c r="L7333" s="4">
        <v>0.32090000000000002</v>
      </c>
      <c r="M7333" s="4">
        <v>0.52769999999999995</v>
      </c>
      <c r="N7333" s="4">
        <v>0.48</v>
      </c>
      <c r="O7333" s="4">
        <v>0.40039999999999998</v>
      </c>
      <c r="P7333" s="4">
        <v>0.50390000000000001</v>
      </c>
    </row>
    <row r="7334" spans="1:16" x14ac:dyDescent="0.25">
      <c r="A7334" t="s">
        <v>6657</v>
      </c>
      <c r="B7334" s="2">
        <v>0.05</v>
      </c>
      <c r="E7334" s="4" t="e">
        <v>#N/A</v>
      </c>
      <c r="F7334" s="4">
        <v>0.18</v>
      </c>
      <c r="K7334" s="4">
        <v>0.17</v>
      </c>
      <c r="L7334" s="4">
        <v>0.32090000000000002</v>
      </c>
      <c r="M7334" s="4">
        <v>0.52769999999999995</v>
      </c>
      <c r="N7334" s="4">
        <v>0.48</v>
      </c>
      <c r="O7334" s="4">
        <v>0.40039999999999998</v>
      </c>
      <c r="P7334" s="4">
        <v>0.50390000000000001</v>
      </c>
    </row>
    <row r="7335" spans="1:16" x14ac:dyDescent="0.25">
      <c r="A7335" t="s">
        <v>6658</v>
      </c>
      <c r="B7335" s="2">
        <v>0.05</v>
      </c>
      <c r="E7335" s="4" t="e">
        <v>#N/A</v>
      </c>
      <c r="F7335" s="4">
        <v>0.18</v>
      </c>
      <c r="K7335" s="4">
        <v>0.17</v>
      </c>
      <c r="L7335" s="4">
        <v>0.32090000000000002</v>
      </c>
      <c r="M7335" s="4">
        <v>0.52769999999999995</v>
      </c>
      <c r="N7335" s="4">
        <v>0.48</v>
      </c>
      <c r="O7335" s="4">
        <v>0.40039999999999998</v>
      </c>
      <c r="P7335" s="4">
        <v>0.50390000000000001</v>
      </c>
    </row>
    <row r="7336" spans="1:16" x14ac:dyDescent="0.25">
      <c r="A7336" t="s">
        <v>6659</v>
      </c>
      <c r="B7336" s="2">
        <v>0.05</v>
      </c>
      <c r="E7336" s="4" t="e">
        <v>#N/A</v>
      </c>
      <c r="F7336" s="4">
        <v>0.18</v>
      </c>
      <c r="K7336" s="4">
        <v>0.17</v>
      </c>
      <c r="L7336" s="4">
        <v>0.32090000000000002</v>
      </c>
      <c r="M7336" s="4">
        <v>0.52769999999999995</v>
      </c>
      <c r="N7336" s="4">
        <v>0.48</v>
      </c>
      <c r="O7336" s="4">
        <v>0.40039999999999998</v>
      </c>
      <c r="P7336" s="4">
        <v>0.50390000000000001</v>
      </c>
    </row>
    <row r="7337" spans="1:16" x14ac:dyDescent="0.25">
      <c r="A7337" t="s">
        <v>6660</v>
      </c>
      <c r="B7337" s="2">
        <v>0.05</v>
      </c>
      <c r="E7337" s="4" t="e">
        <v>#N/A</v>
      </c>
      <c r="F7337" s="4">
        <v>0.18</v>
      </c>
      <c r="K7337" s="4">
        <v>0.17</v>
      </c>
      <c r="L7337" s="4">
        <v>0.32090000000000002</v>
      </c>
      <c r="M7337" s="4">
        <v>0.52769999999999995</v>
      </c>
      <c r="N7337" s="4">
        <v>0.48</v>
      </c>
      <c r="O7337" s="4">
        <v>0.40039999999999998</v>
      </c>
      <c r="P7337" s="4">
        <v>0.50390000000000001</v>
      </c>
    </row>
    <row r="7338" spans="1:16" x14ac:dyDescent="0.25">
      <c r="A7338" t="s">
        <v>6661</v>
      </c>
      <c r="B7338" s="2">
        <v>0.05</v>
      </c>
      <c r="E7338" s="4" t="e">
        <v>#N/A</v>
      </c>
      <c r="F7338" s="4">
        <v>0.18</v>
      </c>
      <c r="K7338" s="4">
        <v>0.17</v>
      </c>
      <c r="L7338" s="4">
        <v>0.32090000000000002</v>
      </c>
      <c r="M7338" s="4">
        <v>0.52769999999999995</v>
      </c>
      <c r="N7338" s="4">
        <v>0.48</v>
      </c>
      <c r="O7338" s="4">
        <v>0.40039999999999998</v>
      </c>
      <c r="P7338" s="4">
        <v>0.50390000000000001</v>
      </c>
    </row>
    <row r="7339" spans="1:16" x14ac:dyDescent="0.25">
      <c r="A7339" t="s">
        <v>6662</v>
      </c>
      <c r="B7339" s="2">
        <v>0.05</v>
      </c>
      <c r="E7339" s="4" t="e">
        <v>#N/A</v>
      </c>
      <c r="F7339" s="4">
        <v>0.18</v>
      </c>
      <c r="K7339" s="4">
        <v>0.17</v>
      </c>
      <c r="L7339" s="4">
        <v>0.32090000000000002</v>
      </c>
      <c r="M7339" s="4">
        <v>0.52769999999999995</v>
      </c>
      <c r="N7339" s="4">
        <v>0.48</v>
      </c>
      <c r="O7339" s="4">
        <v>0.40039999999999998</v>
      </c>
      <c r="P7339" s="4">
        <v>0.50390000000000001</v>
      </c>
    </row>
    <row r="7340" spans="1:16" x14ac:dyDescent="0.25">
      <c r="A7340" t="s">
        <v>6663</v>
      </c>
      <c r="B7340" s="2">
        <v>0.05</v>
      </c>
      <c r="E7340" s="4" t="e">
        <v>#N/A</v>
      </c>
      <c r="F7340" s="4">
        <v>0.18</v>
      </c>
      <c r="K7340" s="4">
        <v>0.17</v>
      </c>
      <c r="L7340" s="4">
        <v>0.32090000000000002</v>
      </c>
      <c r="M7340" s="4">
        <v>0.52769999999999995</v>
      </c>
      <c r="N7340" s="4">
        <v>0.48</v>
      </c>
      <c r="O7340" s="4">
        <v>0.40039999999999998</v>
      </c>
      <c r="P7340" s="4">
        <v>0.50390000000000001</v>
      </c>
    </row>
    <row r="7341" spans="1:16" x14ac:dyDescent="0.25">
      <c r="A7341" t="s">
        <v>6664</v>
      </c>
      <c r="B7341" s="2">
        <v>0.05</v>
      </c>
      <c r="D7341" t="s">
        <v>10860</v>
      </c>
      <c r="E7341" s="4" t="e">
        <v>#N/A</v>
      </c>
      <c r="F7341" s="4">
        <v>0.18</v>
      </c>
      <c r="G7341" s="4">
        <v>0.71479999999999999</v>
      </c>
      <c r="H7341" s="4">
        <v>0.84030000000000005</v>
      </c>
      <c r="I7341" s="4">
        <v>1.0076000000000001</v>
      </c>
      <c r="K7341" s="4">
        <v>0.17</v>
      </c>
      <c r="L7341" s="4">
        <v>0.32090000000000002</v>
      </c>
      <c r="M7341" s="4">
        <v>0.52769999999999995</v>
      </c>
      <c r="N7341" s="4">
        <v>0.48</v>
      </c>
      <c r="O7341" s="4">
        <v>0.40039999999999998</v>
      </c>
      <c r="P7341" s="4">
        <v>0.50390000000000001</v>
      </c>
    </row>
    <row r="7342" spans="1:16" x14ac:dyDescent="0.25">
      <c r="A7342" t="s">
        <v>6665</v>
      </c>
      <c r="B7342" s="2">
        <v>0.1</v>
      </c>
      <c r="E7342" s="4" t="e">
        <v>#N/A</v>
      </c>
      <c r="F7342" s="4">
        <v>0.18</v>
      </c>
      <c r="K7342" s="4">
        <v>0.17</v>
      </c>
      <c r="L7342" s="4">
        <v>0.32090000000000002</v>
      </c>
      <c r="M7342" s="4">
        <v>0.52769999999999995</v>
      </c>
      <c r="N7342" s="4">
        <v>0.48</v>
      </c>
      <c r="O7342" s="4">
        <v>0.40039999999999998</v>
      </c>
      <c r="P7342" s="4">
        <v>0.50390000000000001</v>
      </c>
    </row>
    <row r="7343" spans="1:16" x14ac:dyDescent="0.25">
      <c r="A7343" t="s">
        <v>6666</v>
      </c>
      <c r="B7343" s="2">
        <v>0.1</v>
      </c>
      <c r="E7343" s="4" t="e">
        <v>#N/A</v>
      </c>
      <c r="F7343" s="4">
        <v>0.18</v>
      </c>
      <c r="K7343" s="4">
        <v>0.17</v>
      </c>
      <c r="L7343" s="4">
        <v>0.32090000000000002</v>
      </c>
      <c r="M7343" s="4">
        <v>0.52769999999999995</v>
      </c>
      <c r="N7343" s="4">
        <v>0.48</v>
      </c>
      <c r="O7343" s="4">
        <v>0.40039999999999998</v>
      </c>
      <c r="P7343" s="4">
        <v>0.50390000000000001</v>
      </c>
    </row>
    <row r="7344" spans="1:16" x14ac:dyDescent="0.25">
      <c r="A7344" t="s">
        <v>6667</v>
      </c>
      <c r="B7344" s="2">
        <v>0.1</v>
      </c>
      <c r="E7344" s="4" t="e">
        <v>#N/A</v>
      </c>
      <c r="F7344" s="4">
        <v>0.18</v>
      </c>
      <c r="K7344" s="4">
        <v>0.17</v>
      </c>
      <c r="L7344" s="4">
        <v>0.32090000000000002</v>
      </c>
      <c r="M7344" s="4">
        <v>0.52769999999999995</v>
      </c>
      <c r="N7344" s="4">
        <v>0.48</v>
      </c>
      <c r="O7344" s="4">
        <v>0.40039999999999998</v>
      </c>
      <c r="P7344" s="4">
        <v>0.50390000000000001</v>
      </c>
    </row>
    <row r="7345" spans="1:16" x14ac:dyDescent="0.25">
      <c r="A7345" t="s">
        <v>6668</v>
      </c>
      <c r="B7345" s="2">
        <v>0.05</v>
      </c>
      <c r="E7345" s="4" t="e">
        <v>#N/A</v>
      </c>
      <c r="F7345" s="4">
        <v>0.18</v>
      </c>
      <c r="K7345" s="4">
        <v>0.17</v>
      </c>
      <c r="L7345" s="4">
        <v>0.32090000000000002</v>
      </c>
      <c r="M7345" s="4">
        <v>0.52769999999999995</v>
      </c>
      <c r="N7345" s="4">
        <v>0.48</v>
      </c>
      <c r="O7345" s="4">
        <v>0.40039999999999998</v>
      </c>
      <c r="P7345" s="4">
        <v>0.50390000000000001</v>
      </c>
    </row>
    <row r="7346" spans="1:16" x14ac:dyDescent="0.25">
      <c r="A7346" t="s">
        <v>6669</v>
      </c>
      <c r="B7346" s="2">
        <v>0.05</v>
      </c>
      <c r="E7346" s="4" t="e">
        <v>#N/A</v>
      </c>
      <c r="F7346" s="4">
        <v>0.18</v>
      </c>
      <c r="K7346" s="4">
        <v>0.17</v>
      </c>
      <c r="L7346" s="4">
        <v>0.32090000000000002</v>
      </c>
      <c r="M7346" s="4">
        <v>0.52769999999999995</v>
      </c>
      <c r="N7346" s="4">
        <v>0.48</v>
      </c>
      <c r="O7346" s="4">
        <v>0.40039999999999998</v>
      </c>
      <c r="P7346" s="4">
        <v>0.50390000000000001</v>
      </c>
    </row>
    <row r="7347" spans="1:16" x14ac:dyDescent="0.25">
      <c r="A7347" t="s">
        <v>6670</v>
      </c>
      <c r="B7347" s="2">
        <v>0.05</v>
      </c>
      <c r="E7347" s="4" t="e">
        <v>#N/A</v>
      </c>
      <c r="F7347" s="4">
        <v>0.18</v>
      </c>
      <c r="K7347" s="4">
        <v>0.17</v>
      </c>
      <c r="L7347" s="4">
        <v>0.32090000000000002</v>
      </c>
      <c r="M7347" s="4">
        <v>0.52769999999999995</v>
      </c>
      <c r="N7347" s="4">
        <v>0.48</v>
      </c>
      <c r="O7347" s="4">
        <v>0.40039999999999998</v>
      </c>
      <c r="P7347" s="4">
        <v>0.50390000000000001</v>
      </c>
    </row>
    <row r="7348" spans="1:16" x14ac:dyDescent="0.25">
      <c r="A7348" t="s">
        <v>6671</v>
      </c>
      <c r="B7348" s="2">
        <v>0.05</v>
      </c>
      <c r="E7348" s="4" t="e">
        <v>#N/A</v>
      </c>
      <c r="F7348" s="4">
        <v>0.18</v>
      </c>
      <c r="K7348" s="4">
        <v>0.17</v>
      </c>
      <c r="L7348" s="4">
        <v>0.32090000000000002</v>
      </c>
      <c r="M7348" s="4">
        <v>0.52769999999999995</v>
      </c>
      <c r="N7348" s="4">
        <v>0.48</v>
      </c>
      <c r="O7348" s="4">
        <v>0.40039999999999998</v>
      </c>
      <c r="P7348" s="4">
        <v>0.50390000000000001</v>
      </c>
    </row>
    <row r="7349" spans="1:16" x14ac:dyDescent="0.25">
      <c r="A7349" t="s">
        <v>6672</v>
      </c>
      <c r="B7349" s="2">
        <v>0.05</v>
      </c>
      <c r="E7349" s="4" t="e">
        <v>#N/A</v>
      </c>
      <c r="F7349" s="4">
        <v>0.18</v>
      </c>
      <c r="K7349" s="4">
        <v>0.17</v>
      </c>
      <c r="L7349" s="4">
        <v>0.32090000000000002</v>
      </c>
      <c r="M7349" s="4">
        <v>0.52769999999999995</v>
      </c>
      <c r="N7349" s="4">
        <v>0.48</v>
      </c>
      <c r="O7349" s="4">
        <v>0.40039999999999998</v>
      </c>
      <c r="P7349" s="4">
        <v>0.50390000000000001</v>
      </c>
    </row>
    <row r="7350" spans="1:16" x14ac:dyDescent="0.25">
      <c r="A7350" t="s">
        <v>6673</v>
      </c>
      <c r="B7350" s="2">
        <v>0.05</v>
      </c>
      <c r="D7350" t="s">
        <v>10860</v>
      </c>
      <c r="E7350" s="4" t="e">
        <v>#N/A</v>
      </c>
      <c r="F7350" s="4">
        <v>0.18</v>
      </c>
      <c r="G7350" s="4">
        <v>0.71479999999999999</v>
      </c>
      <c r="H7350" s="4">
        <v>0.84030000000000005</v>
      </c>
      <c r="I7350" s="4">
        <v>1.0076000000000001</v>
      </c>
      <c r="K7350" s="4">
        <v>0.17</v>
      </c>
      <c r="L7350" s="4">
        <v>0.32090000000000002</v>
      </c>
      <c r="M7350" s="4">
        <v>0.52769999999999995</v>
      </c>
      <c r="N7350" s="4">
        <v>0.48</v>
      </c>
      <c r="O7350" s="4">
        <v>0.40039999999999998</v>
      </c>
      <c r="P7350" s="4">
        <v>0.50390000000000001</v>
      </c>
    </row>
    <row r="7351" spans="1:16" x14ac:dyDescent="0.25">
      <c r="A7351" t="s">
        <v>6674</v>
      </c>
      <c r="B7351" s="2">
        <v>0.1</v>
      </c>
      <c r="D7351" t="s">
        <v>10860</v>
      </c>
      <c r="E7351" s="4" t="e">
        <v>#N/A</v>
      </c>
      <c r="F7351" s="4">
        <v>0.18</v>
      </c>
      <c r="G7351" s="4">
        <v>0.71479999999999999</v>
      </c>
      <c r="H7351" s="4">
        <v>0.84030000000000005</v>
      </c>
      <c r="I7351" s="4">
        <v>1.0076000000000001</v>
      </c>
      <c r="K7351" s="4">
        <v>0.17</v>
      </c>
      <c r="L7351" s="4">
        <v>0.32090000000000002</v>
      </c>
      <c r="M7351" s="4">
        <v>0.52769999999999995</v>
      </c>
      <c r="N7351" s="4">
        <v>0.48</v>
      </c>
      <c r="O7351" s="4">
        <v>0.40039999999999998</v>
      </c>
      <c r="P7351" s="4">
        <v>0.50390000000000001</v>
      </c>
    </row>
    <row r="7352" spans="1:16" x14ac:dyDescent="0.25">
      <c r="A7352" t="s">
        <v>6675</v>
      </c>
      <c r="B7352" s="2">
        <v>0.05</v>
      </c>
      <c r="E7352" s="4" t="e">
        <v>#N/A</v>
      </c>
      <c r="F7352" s="4">
        <v>0.18</v>
      </c>
      <c r="K7352" s="4">
        <v>0.17</v>
      </c>
      <c r="L7352" s="4">
        <v>0.32090000000000002</v>
      </c>
      <c r="M7352" s="4">
        <v>0.52769999999999995</v>
      </c>
      <c r="N7352" s="4">
        <v>0.48</v>
      </c>
      <c r="O7352" s="4">
        <v>0.40039999999999998</v>
      </c>
      <c r="P7352" s="4">
        <v>0.50390000000000001</v>
      </c>
    </row>
    <row r="7353" spans="1:16" x14ac:dyDescent="0.25">
      <c r="A7353" t="s">
        <v>6676</v>
      </c>
      <c r="B7353" s="2">
        <v>0.05</v>
      </c>
      <c r="E7353" s="4" t="e">
        <v>#N/A</v>
      </c>
      <c r="F7353" s="4">
        <v>0.18</v>
      </c>
      <c r="K7353" s="4">
        <v>0.17</v>
      </c>
      <c r="L7353" s="4">
        <v>0.32090000000000002</v>
      </c>
      <c r="M7353" s="4">
        <v>0.52769999999999995</v>
      </c>
      <c r="N7353" s="4">
        <v>0.48</v>
      </c>
      <c r="O7353" s="4">
        <v>0.40039999999999998</v>
      </c>
      <c r="P7353" s="4">
        <v>0.50390000000000001</v>
      </c>
    </row>
    <row r="7354" spans="1:16" x14ac:dyDescent="0.25">
      <c r="A7354" t="s">
        <v>6677</v>
      </c>
      <c r="B7354" s="2">
        <v>0.05</v>
      </c>
      <c r="E7354" s="4" t="e">
        <v>#N/A</v>
      </c>
      <c r="F7354" s="4">
        <v>0.18</v>
      </c>
      <c r="K7354" s="4">
        <v>0.17</v>
      </c>
      <c r="L7354" s="4">
        <v>0.32090000000000002</v>
      </c>
      <c r="M7354" s="4">
        <v>0.52769999999999995</v>
      </c>
      <c r="N7354" s="4">
        <v>0.48</v>
      </c>
      <c r="O7354" s="4">
        <v>0.40039999999999998</v>
      </c>
      <c r="P7354" s="4">
        <v>0.50390000000000001</v>
      </c>
    </row>
    <row r="7355" spans="1:16" x14ac:dyDescent="0.25">
      <c r="A7355" t="s">
        <v>6678</v>
      </c>
      <c r="B7355" s="2">
        <v>0.05</v>
      </c>
      <c r="E7355" s="4" t="e">
        <v>#N/A</v>
      </c>
      <c r="F7355" s="4">
        <v>0.18</v>
      </c>
      <c r="K7355" s="4">
        <v>0.17</v>
      </c>
      <c r="L7355" s="4">
        <v>0.32090000000000002</v>
      </c>
      <c r="M7355" s="4">
        <v>0.52769999999999995</v>
      </c>
      <c r="N7355" s="4">
        <v>0.48</v>
      </c>
      <c r="O7355" s="4">
        <v>0.40039999999999998</v>
      </c>
      <c r="P7355" s="4">
        <v>0.50390000000000001</v>
      </c>
    </row>
    <row r="7356" spans="1:16" x14ac:dyDescent="0.25">
      <c r="A7356" t="s">
        <v>6679</v>
      </c>
      <c r="B7356" s="2">
        <v>0.05</v>
      </c>
      <c r="E7356" s="4" t="e">
        <v>#N/A</v>
      </c>
      <c r="F7356" s="4">
        <v>0.18</v>
      </c>
      <c r="K7356" s="4">
        <v>0.17</v>
      </c>
      <c r="L7356" s="4">
        <v>0.32090000000000002</v>
      </c>
      <c r="M7356" s="4">
        <v>0.52769999999999995</v>
      </c>
      <c r="N7356" s="4">
        <v>0.48</v>
      </c>
      <c r="O7356" s="4">
        <v>0.40039999999999998</v>
      </c>
      <c r="P7356" s="4">
        <v>0.50390000000000001</v>
      </c>
    </row>
    <row r="7357" spans="1:16" x14ac:dyDescent="0.25">
      <c r="A7357" t="s">
        <v>6680</v>
      </c>
      <c r="B7357" s="2">
        <v>0.05</v>
      </c>
      <c r="E7357" s="4" t="e">
        <v>#N/A</v>
      </c>
      <c r="F7357" s="4">
        <v>0.18</v>
      </c>
      <c r="K7357" s="4">
        <v>0.17</v>
      </c>
      <c r="L7357" s="4">
        <v>0.32090000000000002</v>
      </c>
      <c r="M7357" s="4">
        <v>0.52769999999999995</v>
      </c>
      <c r="N7357" s="4">
        <v>0.48</v>
      </c>
      <c r="O7357" s="4">
        <v>0.40039999999999998</v>
      </c>
      <c r="P7357" s="4">
        <v>0.50390000000000001</v>
      </c>
    </row>
    <row r="7358" spans="1:16" x14ac:dyDescent="0.25">
      <c r="A7358" t="s">
        <v>6681</v>
      </c>
      <c r="B7358" s="2">
        <v>0.05</v>
      </c>
      <c r="D7358" t="s">
        <v>10860</v>
      </c>
      <c r="E7358" s="4" t="e">
        <v>#N/A</v>
      </c>
      <c r="F7358" s="4">
        <v>0.18</v>
      </c>
      <c r="G7358" s="4">
        <v>0.71479999999999999</v>
      </c>
      <c r="H7358" s="4">
        <v>0.84030000000000005</v>
      </c>
      <c r="I7358" s="4">
        <v>1.0076000000000001</v>
      </c>
      <c r="K7358" s="4">
        <v>0.17</v>
      </c>
      <c r="L7358" s="4">
        <v>0.32090000000000002</v>
      </c>
      <c r="M7358" s="4">
        <v>0.52769999999999995</v>
      </c>
      <c r="N7358" s="4">
        <v>0.48</v>
      </c>
      <c r="O7358" s="4">
        <v>0.40039999999999998</v>
      </c>
      <c r="P7358" s="4">
        <v>0.50390000000000001</v>
      </c>
    </row>
    <row r="7359" spans="1:16" x14ac:dyDescent="0.25">
      <c r="A7359" t="s">
        <v>6682</v>
      </c>
      <c r="B7359" s="2">
        <v>0</v>
      </c>
      <c r="E7359" s="4" t="e">
        <v>#N/A</v>
      </c>
      <c r="F7359" s="4">
        <v>0.18</v>
      </c>
      <c r="K7359" s="4">
        <v>0.17</v>
      </c>
      <c r="L7359" s="4">
        <v>0.32090000000000002</v>
      </c>
      <c r="M7359" s="4">
        <v>0.52769999999999995</v>
      </c>
      <c r="N7359" s="4">
        <v>0.48</v>
      </c>
      <c r="O7359" s="4">
        <v>0.40039999999999998</v>
      </c>
      <c r="P7359" s="4">
        <v>0.50390000000000001</v>
      </c>
    </row>
    <row r="7360" spans="1:16" x14ac:dyDescent="0.25">
      <c r="A7360" t="s">
        <v>6683</v>
      </c>
      <c r="B7360" s="2">
        <v>0</v>
      </c>
      <c r="E7360" s="4" t="e">
        <v>#N/A</v>
      </c>
      <c r="F7360" s="4">
        <v>0.18</v>
      </c>
      <c r="K7360" s="4">
        <v>0.17</v>
      </c>
      <c r="L7360" s="4">
        <v>0.32090000000000002</v>
      </c>
      <c r="M7360" s="4">
        <v>0.52769999999999995</v>
      </c>
      <c r="N7360" s="4">
        <v>0.48</v>
      </c>
      <c r="O7360" s="4">
        <v>0.40039999999999998</v>
      </c>
      <c r="P7360" s="4">
        <v>0.50390000000000001</v>
      </c>
    </row>
    <row r="7361" spans="1:16" x14ac:dyDescent="0.25">
      <c r="A7361" t="s">
        <v>6684</v>
      </c>
      <c r="B7361" s="2">
        <v>0</v>
      </c>
      <c r="E7361" s="4" t="e">
        <v>#N/A</v>
      </c>
      <c r="F7361" s="4">
        <v>0.18</v>
      </c>
      <c r="K7361" s="4">
        <v>0.17</v>
      </c>
      <c r="L7361" s="4">
        <v>0.32090000000000002</v>
      </c>
      <c r="M7361" s="4">
        <v>0.52769999999999995</v>
      </c>
      <c r="N7361" s="4">
        <v>0.48</v>
      </c>
      <c r="O7361" s="4">
        <v>0.40039999999999998</v>
      </c>
      <c r="P7361" s="4">
        <v>0.50390000000000001</v>
      </c>
    </row>
    <row r="7362" spans="1:16" x14ac:dyDescent="0.25">
      <c r="A7362" t="s">
        <v>6685</v>
      </c>
      <c r="B7362" s="2">
        <v>0</v>
      </c>
      <c r="E7362" s="4" t="e">
        <v>#N/A</v>
      </c>
      <c r="F7362" s="4">
        <v>0.18</v>
      </c>
      <c r="K7362" s="4">
        <v>0.17</v>
      </c>
      <c r="L7362" s="4">
        <v>0.32090000000000002</v>
      </c>
      <c r="M7362" s="4">
        <v>0.52769999999999995</v>
      </c>
      <c r="N7362" s="4">
        <v>0.48</v>
      </c>
      <c r="O7362" s="4">
        <v>0.40039999999999998</v>
      </c>
      <c r="P7362" s="4">
        <v>0.50390000000000001</v>
      </c>
    </row>
    <row r="7363" spans="1:16" x14ac:dyDescent="0.25">
      <c r="A7363" t="s">
        <v>6686</v>
      </c>
      <c r="B7363" s="2">
        <v>0</v>
      </c>
      <c r="E7363" s="4" t="e">
        <v>#N/A</v>
      </c>
      <c r="F7363" s="4">
        <v>0.18</v>
      </c>
      <c r="K7363" s="4">
        <v>0.17</v>
      </c>
      <c r="L7363" s="4">
        <v>0.32090000000000002</v>
      </c>
      <c r="M7363" s="4">
        <v>0.52769999999999995</v>
      </c>
      <c r="N7363" s="4">
        <v>0.48</v>
      </c>
      <c r="O7363" s="4">
        <v>0.40039999999999998</v>
      </c>
      <c r="P7363" s="4">
        <v>0.50390000000000001</v>
      </c>
    </row>
    <row r="7364" spans="1:16" x14ac:dyDescent="0.25">
      <c r="A7364" t="s">
        <v>6687</v>
      </c>
      <c r="B7364" s="2">
        <v>0</v>
      </c>
      <c r="E7364" s="4" t="e">
        <v>#N/A</v>
      </c>
      <c r="F7364" s="4">
        <v>0.18</v>
      </c>
      <c r="K7364" s="4">
        <v>0.17</v>
      </c>
      <c r="L7364" s="4">
        <v>0.32090000000000002</v>
      </c>
      <c r="M7364" s="4">
        <v>0.52769999999999995</v>
      </c>
      <c r="N7364" s="4">
        <v>0.48</v>
      </c>
      <c r="O7364" s="4">
        <v>0.40039999999999998</v>
      </c>
      <c r="P7364" s="4">
        <v>0.50390000000000001</v>
      </c>
    </row>
    <row r="7365" spans="1:16" x14ac:dyDescent="0.25">
      <c r="A7365" t="s">
        <v>6688</v>
      </c>
      <c r="B7365" s="2">
        <v>0</v>
      </c>
      <c r="E7365" s="4" t="e">
        <v>#N/A</v>
      </c>
      <c r="F7365" s="4">
        <v>0.18</v>
      </c>
      <c r="K7365" s="4">
        <v>0.17</v>
      </c>
      <c r="L7365" s="4">
        <v>0.32090000000000002</v>
      </c>
      <c r="M7365" s="4">
        <v>0.52769999999999995</v>
      </c>
      <c r="N7365" s="4">
        <v>0.48</v>
      </c>
      <c r="O7365" s="4">
        <v>0.40039999999999998</v>
      </c>
      <c r="P7365" s="4">
        <v>0.50390000000000001</v>
      </c>
    </row>
    <row r="7366" spans="1:16" x14ac:dyDescent="0.25">
      <c r="A7366" t="s">
        <v>6689</v>
      </c>
      <c r="B7366" s="2">
        <v>0</v>
      </c>
      <c r="E7366" s="4" t="e">
        <v>#N/A</v>
      </c>
      <c r="F7366" s="4">
        <v>0.18</v>
      </c>
      <c r="K7366" s="4">
        <v>0.17</v>
      </c>
      <c r="L7366" s="4">
        <v>0.32090000000000002</v>
      </c>
      <c r="M7366" s="4">
        <v>0.52769999999999995</v>
      </c>
      <c r="N7366" s="4">
        <v>0.48</v>
      </c>
      <c r="O7366" s="4">
        <v>0.40039999999999998</v>
      </c>
      <c r="P7366" s="4">
        <v>0.50390000000000001</v>
      </c>
    </row>
    <row r="7367" spans="1:16" x14ac:dyDescent="0.25">
      <c r="A7367" t="s">
        <v>6690</v>
      </c>
      <c r="B7367" s="2">
        <v>0</v>
      </c>
      <c r="E7367" s="4" t="e">
        <v>#N/A</v>
      </c>
      <c r="F7367" s="4">
        <v>0.18</v>
      </c>
      <c r="K7367" s="4">
        <v>0.17</v>
      </c>
      <c r="L7367" s="4">
        <v>0.32090000000000002</v>
      </c>
      <c r="M7367" s="4">
        <v>0.52769999999999995</v>
      </c>
      <c r="N7367" s="4">
        <v>0.48</v>
      </c>
      <c r="O7367" s="4">
        <v>0.40039999999999998</v>
      </c>
      <c r="P7367" s="4">
        <v>0.50390000000000001</v>
      </c>
    </row>
    <row r="7368" spans="1:16" x14ac:dyDescent="0.25">
      <c r="A7368" t="s">
        <v>6691</v>
      </c>
      <c r="B7368" s="2">
        <v>0</v>
      </c>
      <c r="E7368" s="4" t="e">
        <v>#N/A</v>
      </c>
      <c r="F7368" s="4">
        <v>0.18</v>
      </c>
      <c r="K7368" s="4">
        <v>0.17</v>
      </c>
      <c r="L7368" s="4">
        <v>0.32090000000000002</v>
      </c>
      <c r="M7368" s="4">
        <v>0.52769999999999995</v>
      </c>
      <c r="N7368" s="4">
        <v>0.48</v>
      </c>
      <c r="O7368" s="4">
        <v>0.40039999999999998</v>
      </c>
      <c r="P7368" s="4">
        <v>0.50390000000000001</v>
      </c>
    </row>
    <row r="7369" spans="1:16" x14ac:dyDescent="0.25">
      <c r="A7369" t="s">
        <v>6692</v>
      </c>
      <c r="B7369" s="2">
        <v>0</v>
      </c>
      <c r="E7369" s="4" t="e">
        <v>#N/A</v>
      </c>
      <c r="F7369" s="4">
        <v>0.18</v>
      </c>
      <c r="K7369" s="4">
        <v>0.17</v>
      </c>
      <c r="L7369" s="4">
        <v>0.32090000000000002</v>
      </c>
      <c r="M7369" s="4">
        <v>0.52769999999999995</v>
      </c>
      <c r="N7369" s="4">
        <v>0.48</v>
      </c>
      <c r="O7369" s="4">
        <v>0.40039999999999998</v>
      </c>
      <c r="P7369" s="4">
        <v>0.50390000000000001</v>
      </c>
    </row>
    <row r="7370" spans="1:16" x14ac:dyDescent="0.25">
      <c r="A7370" t="s">
        <v>6693</v>
      </c>
      <c r="B7370" s="2">
        <v>0</v>
      </c>
      <c r="E7370" s="4" t="e">
        <v>#N/A</v>
      </c>
      <c r="F7370" s="4">
        <v>0.18</v>
      </c>
      <c r="K7370" s="4">
        <v>0.17</v>
      </c>
      <c r="L7370" s="4">
        <v>0.32090000000000002</v>
      </c>
      <c r="M7370" s="4">
        <v>0.52769999999999995</v>
      </c>
      <c r="N7370" s="4">
        <v>0.48</v>
      </c>
      <c r="O7370" s="4">
        <v>0.40039999999999998</v>
      </c>
      <c r="P7370" s="4">
        <v>0.50390000000000001</v>
      </c>
    </row>
    <row r="7371" spans="1:16" x14ac:dyDescent="0.25">
      <c r="A7371" t="s">
        <v>6694</v>
      </c>
      <c r="B7371" s="2">
        <v>0</v>
      </c>
      <c r="E7371" s="4" t="e">
        <v>#N/A</v>
      </c>
      <c r="F7371" s="4">
        <v>0.18</v>
      </c>
      <c r="K7371" s="4">
        <v>0.17</v>
      </c>
      <c r="L7371" s="4">
        <v>0.32090000000000002</v>
      </c>
      <c r="M7371" s="4">
        <v>0.52769999999999995</v>
      </c>
      <c r="N7371" s="4">
        <v>0.48</v>
      </c>
      <c r="O7371" s="4">
        <v>0.40039999999999998</v>
      </c>
      <c r="P7371" s="4">
        <v>0.50390000000000001</v>
      </c>
    </row>
    <row r="7372" spans="1:16" x14ac:dyDescent="0.25">
      <c r="A7372" t="s">
        <v>6695</v>
      </c>
      <c r="B7372" s="2">
        <v>0</v>
      </c>
      <c r="E7372" s="4" t="e">
        <v>#N/A</v>
      </c>
      <c r="F7372" s="4">
        <v>0.18</v>
      </c>
      <c r="K7372" s="4">
        <v>0.17</v>
      </c>
      <c r="L7372" s="4">
        <v>0.32090000000000002</v>
      </c>
      <c r="M7372" s="4">
        <v>0.52769999999999995</v>
      </c>
      <c r="N7372" s="4">
        <v>0.48</v>
      </c>
      <c r="O7372" s="4">
        <v>0.40039999999999998</v>
      </c>
      <c r="P7372" s="4">
        <v>0.50390000000000001</v>
      </c>
    </row>
    <row r="7373" spans="1:16" x14ac:dyDescent="0.25">
      <c r="A7373" t="s">
        <v>6696</v>
      </c>
      <c r="B7373" s="2">
        <v>0</v>
      </c>
      <c r="E7373" s="4" t="e">
        <v>#N/A</v>
      </c>
      <c r="F7373" s="4">
        <v>0.18</v>
      </c>
      <c r="K7373" s="4">
        <v>0.17</v>
      </c>
      <c r="L7373" s="4">
        <v>0.32090000000000002</v>
      </c>
      <c r="M7373" s="4">
        <v>0.52769999999999995</v>
      </c>
      <c r="N7373" s="4">
        <v>0.48</v>
      </c>
      <c r="O7373" s="4">
        <v>0.40039999999999998</v>
      </c>
      <c r="P7373" s="4">
        <v>0.50390000000000001</v>
      </c>
    </row>
    <row r="7374" spans="1:16" x14ac:dyDescent="0.25">
      <c r="A7374" t="s">
        <v>6697</v>
      </c>
      <c r="B7374" s="2">
        <v>0</v>
      </c>
      <c r="E7374" s="4" t="e">
        <v>#N/A</v>
      </c>
      <c r="F7374" s="4">
        <v>0.18</v>
      </c>
      <c r="K7374" s="4">
        <v>0.17</v>
      </c>
      <c r="L7374" s="4">
        <v>0.32090000000000002</v>
      </c>
      <c r="M7374" s="4">
        <v>0.52769999999999995</v>
      </c>
      <c r="N7374" s="4">
        <v>0.48</v>
      </c>
      <c r="O7374" s="4">
        <v>0.40039999999999998</v>
      </c>
      <c r="P7374" s="4">
        <v>0.50390000000000001</v>
      </c>
    </row>
    <row r="7375" spans="1:16" x14ac:dyDescent="0.25">
      <c r="A7375" t="s">
        <v>6698</v>
      </c>
      <c r="B7375" s="2">
        <v>0</v>
      </c>
      <c r="E7375" s="4" t="e">
        <v>#N/A</v>
      </c>
      <c r="F7375" s="4">
        <v>0.18</v>
      </c>
      <c r="K7375" s="4">
        <v>0.17</v>
      </c>
      <c r="L7375" s="4">
        <v>0.32090000000000002</v>
      </c>
      <c r="M7375" s="4">
        <v>0.52769999999999995</v>
      </c>
      <c r="N7375" s="4">
        <v>0.48</v>
      </c>
      <c r="O7375" s="4">
        <v>0.40039999999999998</v>
      </c>
      <c r="P7375" s="4">
        <v>0.50390000000000001</v>
      </c>
    </row>
    <row r="7376" spans="1:16" x14ac:dyDescent="0.25">
      <c r="A7376" t="s">
        <v>6699</v>
      </c>
      <c r="B7376" s="2">
        <v>0</v>
      </c>
      <c r="E7376" s="4" t="e">
        <v>#N/A</v>
      </c>
      <c r="F7376" s="4">
        <v>0.18</v>
      </c>
      <c r="K7376" s="4">
        <v>0.17</v>
      </c>
      <c r="L7376" s="4">
        <v>0.32090000000000002</v>
      </c>
      <c r="M7376" s="4">
        <v>0.52769999999999995</v>
      </c>
      <c r="N7376" s="4">
        <v>0.48</v>
      </c>
      <c r="O7376" s="4">
        <v>0.40039999999999998</v>
      </c>
      <c r="P7376" s="4">
        <v>0.50390000000000001</v>
      </c>
    </row>
    <row r="7377" spans="1:16" x14ac:dyDescent="0.25">
      <c r="A7377" t="s">
        <v>6700</v>
      </c>
      <c r="B7377" s="2">
        <v>0</v>
      </c>
      <c r="E7377" s="4" t="e">
        <v>#N/A</v>
      </c>
      <c r="F7377" s="4">
        <v>0.18</v>
      </c>
      <c r="K7377" s="4">
        <v>0.17</v>
      </c>
      <c r="L7377" s="4">
        <v>0.32090000000000002</v>
      </c>
      <c r="M7377" s="4">
        <v>0.52769999999999995</v>
      </c>
      <c r="N7377" s="4">
        <v>0.48</v>
      </c>
      <c r="O7377" s="4">
        <v>0.40039999999999998</v>
      </c>
      <c r="P7377" s="4">
        <v>0.50390000000000001</v>
      </c>
    </row>
    <row r="7378" spans="1:16" x14ac:dyDescent="0.25">
      <c r="A7378" t="s">
        <v>6701</v>
      </c>
      <c r="B7378" s="2">
        <v>0</v>
      </c>
      <c r="E7378" s="4" t="e">
        <v>#N/A</v>
      </c>
      <c r="F7378" s="4">
        <v>0.18</v>
      </c>
      <c r="K7378" s="4">
        <v>0.17</v>
      </c>
      <c r="L7378" s="4">
        <v>0.32090000000000002</v>
      </c>
      <c r="M7378" s="4">
        <v>0.52769999999999995</v>
      </c>
      <c r="N7378" s="4">
        <v>0.48</v>
      </c>
      <c r="O7378" s="4">
        <v>0.40039999999999998</v>
      </c>
      <c r="P7378" s="4">
        <v>0.50390000000000001</v>
      </c>
    </row>
    <row r="7379" spans="1:16" x14ac:dyDescent="0.25">
      <c r="A7379" t="s">
        <v>6702</v>
      </c>
      <c r="B7379" s="2">
        <v>0</v>
      </c>
      <c r="E7379" s="4" t="e">
        <v>#N/A</v>
      </c>
      <c r="F7379" s="4">
        <v>0.18</v>
      </c>
      <c r="K7379" s="4">
        <v>0.17</v>
      </c>
      <c r="L7379" s="4">
        <v>0.32090000000000002</v>
      </c>
      <c r="M7379" s="4">
        <v>0.52769999999999995</v>
      </c>
      <c r="N7379" s="4">
        <v>0.48</v>
      </c>
      <c r="O7379" s="4">
        <v>0.40039999999999998</v>
      </c>
      <c r="P7379" s="4">
        <v>0.50390000000000001</v>
      </c>
    </row>
    <row r="7380" spans="1:16" x14ac:dyDescent="0.25">
      <c r="A7380" t="s">
        <v>6703</v>
      </c>
      <c r="B7380" s="2">
        <v>0</v>
      </c>
      <c r="E7380" s="4" t="e">
        <v>#N/A</v>
      </c>
      <c r="F7380" s="4">
        <v>0.18</v>
      </c>
      <c r="K7380" s="4">
        <v>0.17</v>
      </c>
      <c r="L7380" s="4">
        <v>0.32090000000000002</v>
      </c>
      <c r="M7380" s="4">
        <v>0.52769999999999995</v>
      </c>
      <c r="N7380" s="4">
        <v>0.48</v>
      </c>
      <c r="O7380" s="4">
        <v>0.40039999999999998</v>
      </c>
      <c r="P7380" s="4">
        <v>0.50390000000000001</v>
      </c>
    </row>
    <row r="7381" spans="1:16" x14ac:dyDescent="0.25">
      <c r="A7381" t="s">
        <v>6704</v>
      </c>
      <c r="B7381" s="2">
        <v>0</v>
      </c>
      <c r="E7381" s="4" t="e">
        <v>#N/A</v>
      </c>
      <c r="F7381" s="4">
        <v>0.18</v>
      </c>
      <c r="K7381" s="4">
        <v>0.17</v>
      </c>
      <c r="L7381" s="4">
        <v>0.32090000000000002</v>
      </c>
      <c r="M7381" s="4">
        <v>0.52769999999999995</v>
      </c>
      <c r="N7381" s="4">
        <v>0.48</v>
      </c>
      <c r="O7381" s="4">
        <v>0.40039999999999998</v>
      </c>
      <c r="P7381" s="4">
        <v>0.50390000000000001</v>
      </c>
    </row>
    <row r="7382" spans="1:16" x14ac:dyDescent="0.25">
      <c r="A7382" t="s">
        <v>6705</v>
      </c>
      <c r="B7382" s="2">
        <v>0</v>
      </c>
      <c r="E7382" s="4" t="e">
        <v>#N/A</v>
      </c>
      <c r="F7382" s="4">
        <v>0.18</v>
      </c>
      <c r="K7382" s="4">
        <v>0.17</v>
      </c>
      <c r="L7382" s="4">
        <v>0.32090000000000002</v>
      </c>
      <c r="M7382" s="4">
        <v>0.52769999999999995</v>
      </c>
      <c r="N7382" s="4">
        <v>0.48</v>
      </c>
      <c r="O7382" s="4">
        <v>0.40039999999999998</v>
      </c>
      <c r="P7382" s="4">
        <v>0.50390000000000001</v>
      </c>
    </row>
    <row r="7383" spans="1:16" x14ac:dyDescent="0.25">
      <c r="A7383" t="s">
        <v>6706</v>
      </c>
      <c r="B7383" s="2">
        <v>0</v>
      </c>
      <c r="E7383" s="4" t="e">
        <v>#N/A</v>
      </c>
      <c r="F7383" s="4">
        <v>0.18</v>
      </c>
      <c r="K7383" s="4">
        <v>0.17</v>
      </c>
      <c r="L7383" s="4">
        <v>0.32090000000000002</v>
      </c>
      <c r="M7383" s="4">
        <v>0.52769999999999995</v>
      </c>
      <c r="N7383" s="4">
        <v>0.48</v>
      </c>
      <c r="O7383" s="4">
        <v>0.40039999999999998</v>
      </c>
      <c r="P7383" s="4">
        <v>0.50390000000000001</v>
      </c>
    </row>
    <row r="7384" spans="1:16" x14ac:dyDescent="0.25">
      <c r="A7384" t="s">
        <v>6707</v>
      </c>
      <c r="B7384" s="2">
        <v>0</v>
      </c>
      <c r="E7384" s="4" t="e">
        <v>#N/A</v>
      </c>
      <c r="F7384" s="4">
        <v>0.18</v>
      </c>
      <c r="K7384" s="4">
        <v>0.17</v>
      </c>
      <c r="L7384" s="4">
        <v>0.32090000000000002</v>
      </c>
      <c r="M7384" s="4">
        <v>0.52769999999999995</v>
      </c>
      <c r="N7384" s="4">
        <v>0.48</v>
      </c>
      <c r="O7384" s="4">
        <v>0.40039999999999998</v>
      </c>
      <c r="P7384" s="4">
        <v>0.50390000000000001</v>
      </c>
    </row>
    <row r="7385" spans="1:16" x14ac:dyDescent="0.25">
      <c r="A7385" t="s">
        <v>6708</v>
      </c>
      <c r="B7385" s="2">
        <v>0</v>
      </c>
      <c r="E7385" s="4" t="e">
        <v>#N/A</v>
      </c>
      <c r="F7385" s="4">
        <v>0.18</v>
      </c>
      <c r="K7385" s="4">
        <v>0.17</v>
      </c>
      <c r="L7385" s="4">
        <v>0.32090000000000002</v>
      </c>
      <c r="M7385" s="4">
        <v>0.52769999999999995</v>
      </c>
      <c r="N7385" s="4">
        <v>0.48</v>
      </c>
      <c r="O7385" s="4">
        <v>0.40039999999999998</v>
      </c>
      <c r="P7385" s="4">
        <v>0.50390000000000001</v>
      </c>
    </row>
    <row r="7386" spans="1:16" x14ac:dyDescent="0.25">
      <c r="A7386" t="s">
        <v>6709</v>
      </c>
      <c r="B7386" s="2">
        <v>0</v>
      </c>
      <c r="E7386" s="4" t="e">
        <v>#N/A</v>
      </c>
      <c r="F7386" s="4">
        <v>0.18</v>
      </c>
      <c r="K7386" s="4">
        <v>0.17</v>
      </c>
      <c r="L7386" s="4">
        <v>0.32090000000000002</v>
      </c>
      <c r="M7386" s="4">
        <v>0.52769999999999995</v>
      </c>
      <c r="N7386" s="4">
        <v>0.48</v>
      </c>
      <c r="O7386" s="4">
        <v>0.40039999999999998</v>
      </c>
      <c r="P7386" s="4">
        <v>0.50390000000000001</v>
      </c>
    </row>
    <row r="7387" spans="1:16" x14ac:dyDescent="0.25">
      <c r="A7387" t="s">
        <v>6710</v>
      </c>
      <c r="B7387" s="2">
        <v>0</v>
      </c>
      <c r="E7387" s="4" t="e">
        <v>#N/A</v>
      </c>
      <c r="F7387" s="4">
        <v>0.18</v>
      </c>
      <c r="K7387" s="4">
        <v>0.17</v>
      </c>
      <c r="L7387" s="4">
        <v>0.32090000000000002</v>
      </c>
      <c r="M7387" s="4">
        <v>0.52769999999999995</v>
      </c>
      <c r="N7387" s="4">
        <v>0.48</v>
      </c>
      <c r="O7387" s="4">
        <v>0.40039999999999998</v>
      </c>
      <c r="P7387" s="4">
        <v>0.50390000000000001</v>
      </c>
    </row>
    <row r="7388" spans="1:16" x14ac:dyDescent="0.25">
      <c r="A7388" t="s">
        <v>6711</v>
      </c>
      <c r="B7388" s="2">
        <v>0</v>
      </c>
      <c r="E7388" s="4" t="e">
        <v>#N/A</v>
      </c>
      <c r="F7388" s="4">
        <v>0.18</v>
      </c>
      <c r="K7388" s="4">
        <v>0.17</v>
      </c>
      <c r="L7388" s="4">
        <v>0.32090000000000002</v>
      </c>
      <c r="M7388" s="4">
        <v>0.52769999999999995</v>
      </c>
      <c r="N7388" s="4">
        <v>0.48</v>
      </c>
      <c r="O7388" s="4">
        <v>0.40039999999999998</v>
      </c>
      <c r="P7388" s="4">
        <v>0.50390000000000001</v>
      </c>
    </row>
    <row r="7389" spans="1:16" x14ac:dyDescent="0.25">
      <c r="A7389" t="s">
        <v>6712</v>
      </c>
      <c r="B7389" s="2">
        <v>0</v>
      </c>
      <c r="E7389" s="4" t="e">
        <v>#N/A</v>
      </c>
      <c r="F7389" s="4">
        <v>0.18</v>
      </c>
      <c r="K7389" s="4">
        <v>0.17</v>
      </c>
      <c r="L7389" s="4">
        <v>0.32090000000000002</v>
      </c>
      <c r="M7389" s="4">
        <v>0.52769999999999995</v>
      </c>
      <c r="N7389" s="4">
        <v>0.48</v>
      </c>
      <c r="O7389" s="4">
        <v>0.40039999999999998</v>
      </c>
      <c r="P7389" s="4">
        <v>0.50390000000000001</v>
      </c>
    </row>
    <row r="7390" spans="1:16" x14ac:dyDescent="0.25">
      <c r="A7390" t="s">
        <v>6713</v>
      </c>
      <c r="B7390" s="2">
        <v>0</v>
      </c>
      <c r="E7390" s="4" t="e">
        <v>#N/A</v>
      </c>
      <c r="F7390" s="4">
        <v>0.18</v>
      </c>
      <c r="K7390" s="4">
        <v>0.17</v>
      </c>
      <c r="L7390" s="4">
        <v>0.32090000000000002</v>
      </c>
      <c r="M7390" s="4">
        <v>0.52769999999999995</v>
      </c>
      <c r="N7390" s="4">
        <v>0.48</v>
      </c>
      <c r="O7390" s="4">
        <v>0.40039999999999998</v>
      </c>
      <c r="P7390" s="4">
        <v>0.50390000000000001</v>
      </c>
    </row>
    <row r="7391" spans="1:16" x14ac:dyDescent="0.25">
      <c r="A7391" t="s">
        <v>6714</v>
      </c>
      <c r="B7391" s="2">
        <v>0</v>
      </c>
      <c r="E7391" s="4" t="e">
        <v>#N/A</v>
      </c>
      <c r="F7391" s="4">
        <v>0.18</v>
      </c>
      <c r="K7391" s="4">
        <v>0.17</v>
      </c>
      <c r="L7391" s="4">
        <v>0.32090000000000002</v>
      </c>
      <c r="M7391" s="4">
        <v>0.52769999999999995</v>
      </c>
      <c r="N7391" s="4">
        <v>0.48</v>
      </c>
      <c r="O7391" s="4">
        <v>0.40039999999999998</v>
      </c>
      <c r="P7391" s="4">
        <v>0.50390000000000001</v>
      </c>
    </row>
    <row r="7392" spans="1:16" x14ac:dyDescent="0.25">
      <c r="A7392" t="s">
        <v>6715</v>
      </c>
      <c r="B7392" s="2">
        <v>0</v>
      </c>
      <c r="E7392" s="4" t="e">
        <v>#N/A</v>
      </c>
      <c r="F7392" s="4">
        <v>0.18</v>
      </c>
      <c r="K7392" s="4">
        <v>0.17</v>
      </c>
      <c r="L7392" s="4">
        <v>0.32090000000000002</v>
      </c>
      <c r="M7392" s="4">
        <v>0.52769999999999995</v>
      </c>
      <c r="N7392" s="4">
        <v>0.48</v>
      </c>
      <c r="O7392" s="4">
        <v>0.40039999999999998</v>
      </c>
      <c r="P7392" s="4">
        <v>0.50390000000000001</v>
      </c>
    </row>
    <row r="7393" spans="1:16" x14ac:dyDescent="0.25">
      <c r="A7393" t="s">
        <v>6716</v>
      </c>
      <c r="B7393" s="2">
        <v>0</v>
      </c>
      <c r="E7393" s="4" t="e">
        <v>#N/A</v>
      </c>
      <c r="F7393" s="4">
        <v>0.18</v>
      </c>
      <c r="K7393" s="4">
        <v>0.17</v>
      </c>
      <c r="L7393" s="4">
        <v>0.32090000000000002</v>
      </c>
      <c r="M7393" s="4">
        <v>0.52769999999999995</v>
      </c>
      <c r="N7393" s="4">
        <v>0.48</v>
      </c>
      <c r="O7393" s="4">
        <v>0.40039999999999998</v>
      </c>
      <c r="P7393" s="4">
        <v>0.50390000000000001</v>
      </c>
    </row>
    <row r="7394" spans="1:16" x14ac:dyDescent="0.25">
      <c r="A7394" t="s">
        <v>6717</v>
      </c>
      <c r="B7394" s="2">
        <v>0</v>
      </c>
      <c r="E7394" s="4" t="e">
        <v>#N/A</v>
      </c>
      <c r="F7394" s="4">
        <v>0.18</v>
      </c>
      <c r="K7394" s="4">
        <v>0.17</v>
      </c>
      <c r="L7394" s="4">
        <v>0.32090000000000002</v>
      </c>
      <c r="M7394" s="4">
        <v>0.52769999999999995</v>
      </c>
      <c r="N7394" s="4">
        <v>0.48</v>
      </c>
      <c r="O7394" s="4">
        <v>0.40039999999999998</v>
      </c>
      <c r="P7394" s="4">
        <v>0.50390000000000001</v>
      </c>
    </row>
    <row r="7395" spans="1:16" x14ac:dyDescent="0.25">
      <c r="A7395" t="s">
        <v>6718</v>
      </c>
      <c r="B7395" s="2">
        <v>0</v>
      </c>
      <c r="E7395" s="4" t="e">
        <v>#N/A</v>
      </c>
      <c r="F7395" s="4">
        <v>0.18</v>
      </c>
      <c r="K7395" s="4">
        <v>0.17</v>
      </c>
      <c r="L7395" s="4">
        <v>0.32090000000000002</v>
      </c>
      <c r="M7395" s="4">
        <v>0.52769999999999995</v>
      </c>
      <c r="N7395" s="4">
        <v>0.48</v>
      </c>
      <c r="O7395" s="4">
        <v>0.40039999999999998</v>
      </c>
      <c r="P7395" s="4">
        <v>0.50390000000000001</v>
      </c>
    </row>
    <row r="7396" spans="1:16" x14ac:dyDescent="0.25">
      <c r="A7396" t="s">
        <v>6719</v>
      </c>
      <c r="B7396" s="2">
        <v>0</v>
      </c>
      <c r="E7396" s="4" t="e">
        <v>#N/A</v>
      </c>
      <c r="F7396" s="4">
        <v>0.18</v>
      </c>
      <c r="K7396" s="4">
        <v>0.17</v>
      </c>
      <c r="L7396" s="4">
        <v>0.32090000000000002</v>
      </c>
      <c r="M7396" s="4">
        <v>0.52769999999999995</v>
      </c>
      <c r="N7396" s="4">
        <v>0.48</v>
      </c>
      <c r="O7396" s="4">
        <v>0.40039999999999998</v>
      </c>
      <c r="P7396" s="4">
        <v>0.50390000000000001</v>
      </c>
    </row>
    <row r="7397" spans="1:16" x14ac:dyDescent="0.25">
      <c r="A7397" t="s">
        <v>6720</v>
      </c>
      <c r="B7397" s="2">
        <v>0</v>
      </c>
      <c r="E7397" s="4" t="e">
        <v>#N/A</v>
      </c>
      <c r="F7397" s="4">
        <v>0.18</v>
      </c>
      <c r="K7397" s="4">
        <v>0.17</v>
      </c>
      <c r="L7397" s="4">
        <v>0.32090000000000002</v>
      </c>
      <c r="M7397" s="4">
        <v>0.52769999999999995</v>
      </c>
      <c r="N7397" s="4">
        <v>0.48</v>
      </c>
      <c r="O7397" s="4">
        <v>0.40039999999999998</v>
      </c>
      <c r="P7397" s="4">
        <v>0.50390000000000001</v>
      </c>
    </row>
    <row r="7398" spans="1:16" x14ac:dyDescent="0.25">
      <c r="A7398" t="s">
        <v>6721</v>
      </c>
      <c r="B7398" s="2">
        <v>0</v>
      </c>
      <c r="E7398" s="4" t="e">
        <v>#N/A</v>
      </c>
      <c r="F7398" s="4">
        <v>0.18</v>
      </c>
      <c r="K7398" s="4">
        <v>0.17</v>
      </c>
      <c r="L7398" s="4">
        <v>0.32090000000000002</v>
      </c>
      <c r="M7398" s="4">
        <v>0.52769999999999995</v>
      </c>
      <c r="N7398" s="4">
        <v>0.48</v>
      </c>
      <c r="O7398" s="4">
        <v>0.40039999999999998</v>
      </c>
      <c r="P7398" s="4">
        <v>0.50390000000000001</v>
      </c>
    </row>
    <row r="7399" spans="1:16" x14ac:dyDescent="0.25">
      <c r="A7399" t="s">
        <v>6722</v>
      </c>
      <c r="B7399" s="2">
        <v>0</v>
      </c>
      <c r="E7399" s="4" t="e">
        <v>#N/A</v>
      </c>
      <c r="F7399" s="4">
        <v>0.18</v>
      </c>
      <c r="K7399" s="4">
        <v>0.17</v>
      </c>
      <c r="L7399" s="4">
        <v>0.32090000000000002</v>
      </c>
      <c r="M7399" s="4">
        <v>0.52769999999999995</v>
      </c>
      <c r="N7399" s="4">
        <v>0.48</v>
      </c>
      <c r="O7399" s="4">
        <v>0.40039999999999998</v>
      </c>
      <c r="P7399" s="4">
        <v>0.50390000000000001</v>
      </c>
    </row>
    <row r="7400" spans="1:16" x14ac:dyDescent="0.25">
      <c r="A7400" t="s">
        <v>6723</v>
      </c>
      <c r="B7400" s="2">
        <v>0</v>
      </c>
      <c r="E7400" s="4" t="e">
        <v>#N/A</v>
      </c>
      <c r="F7400" s="4">
        <v>0.18</v>
      </c>
      <c r="K7400" s="4">
        <v>0.17</v>
      </c>
      <c r="L7400" s="4">
        <v>0.32090000000000002</v>
      </c>
      <c r="M7400" s="4">
        <v>0.52769999999999995</v>
      </c>
      <c r="N7400" s="4">
        <v>0.48</v>
      </c>
      <c r="O7400" s="4">
        <v>0.40039999999999998</v>
      </c>
      <c r="P7400" s="4">
        <v>0.50390000000000001</v>
      </c>
    </row>
    <row r="7401" spans="1:16" x14ac:dyDescent="0.25">
      <c r="A7401" t="s">
        <v>6724</v>
      </c>
      <c r="B7401" s="2">
        <v>0</v>
      </c>
      <c r="E7401" s="4" t="e">
        <v>#N/A</v>
      </c>
      <c r="F7401" s="4">
        <v>0.18</v>
      </c>
      <c r="K7401" s="4">
        <v>0.17</v>
      </c>
      <c r="L7401" s="4">
        <v>0.32090000000000002</v>
      </c>
      <c r="M7401" s="4">
        <v>0.52769999999999995</v>
      </c>
      <c r="N7401" s="4">
        <v>0.48</v>
      </c>
      <c r="O7401" s="4">
        <v>0.40039999999999998</v>
      </c>
      <c r="P7401" s="4">
        <v>0.50390000000000001</v>
      </c>
    </row>
    <row r="7402" spans="1:16" x14ac:dyDescent="0.25">
      <c r="A7402" t="s">
        <v>6725</v>
      </c>
      <c r="B7402" s="2">
        <v>0</v>
      </c>
      <c r="E7402" s="4" t="e">
        <v>#N/A</v>
      </c>
      <c r="F7402" s="4">
        <v>0.18</v>
      </c>
      <c r="K7402" s="4">
        <v>0.17</v>
      </c>
      <c r="L7402" s="4">
        <v>0.32090000000000002</v>
      </c>
      <c r="M7402" s="4">
        <v>0.52769999999999995</v>
      </c>
      <c r="N7402" s="4">
        <v>0.48</v>
      </c>
      <c r="O7402" s="4">
        <v>0.40039999999999998</v>
      </c>
      <c r="P7402" s="4">
        <v>0.50390000000000001</v>
      </c>
    </row>
    <row r="7403" spans="1:16" x14ac:dyDescent="0.25">
      <c r="A7403" t="s">
        <v>6726</v>
      </c>
      <c r="B7403" s="2">
        <v>0</v>
      </c>
      <c r="E7403" s="4" t="e">
        <v>#N/A</v>
      </c>
      <c r="F7403" s="4">
        <v>0.18</v>
      </c>
      <c r="K7403" s="4">
        <v>0.17</v>
      </c>
      <c r="L7403" s="4">
        <v>0.32090000000000002</v>
      </c>
      <c r="M7403" s="4">
        <v>0.52769999999999995</v>
      </c>
      <c r="N7403" s="4">
        <v>0.48</v>
      </c>
      <c r="O7403" s="4">
        <v>0.40039999999999998</v>
      </c>
      <c r="P7403" s="4">
        <v>0.50390000000000001</v>
      </c>
    </row>
    <row r="7404" spans="1:16" x14ac:dyDescent="0.25">
      <c r="A7404" t="s">
        <v>6727</v>
      </c>
      <c r="B7404" s="2">
        <v>0</v>
      </c>
      <c r="E7404" s="4" t="e">
        <v>#N/A</v>
      </c>
      <c r="F7404" s="4">
        <v>0.18</v>
      </c>
      <c r="K7404" s="4">
        <v>0.17</v>
      </c>
      <c r="L7404" s="4">
        <v>0.32090000000000002</v>
      </c>
      <c r="M7404" s="4">
        <v>0.52769999999999995</v>
      </c>
      <c r="N7404" s="4">
        <v>0.48</v>
      </c>
      <c r="O7404" s="4">
        <v>0.40039999999999998</v>
      </c>
      <c r="P7404" s="4">
        <v>0.50390000000000001</v>
      </c>
    </row>
    <row r="7405" spans="1:16" x14ac:dyDescent="0.25">
      <c r="A7405" t="s">
        <v>6728</v>
      </c>
      <c r="B7405" s="2">
        <v>0</v>
      </c>
      <c r="E7405" s="4" t="e">
        <v>#N/A</v>
      </c>
      <c r="F7405" s="4">
        <v>0.18</v>
      </c>
      <c r="K7405" s="4">
        <v>0.17</v>
      </c>
      <c r="L7405" s="4">
        <v>0.32090000000000002</v>
      </c>
      <c r="M7405" s="4">
        <v>0.52769999999999995</v>
      </c>
      <c r="N7405" s="4">
        <v>0.48</v>
      </c>
      <c r="O7405" s="4">
        <v>0.40039999999999998</v>
      </c>
      <c r="P7405" s="4">
        <v>0.50390000000000001</v>
      </c>
    </row>
    <row r="7406" spans="1:16" x14ac:dyDescent="0.25">
      <c r="A7406" t="s">
        <v>6729</v>
      </c>
      <c r="B7406" s="2">
        <v>0</v>
      </c>
      <c r="E7406" s="4" t="e">
        <v>#N/A</v>
      </c>
      <c r="F7406" s="4">
        <v>0.18</v>
      </c>
      <c r="K7406" s="4">
        <v>0.17</v>
      </c>
      <c r="L7406" s="4">
        <v>0.32090000000000002</v>
      </c>
      <c r="M7406" s="4">
        <v>0.52769999999999995</v>
      </c>
      <c r="N7406" s="4">
        <v>0.48</v>
      </c>
      <c r="O7406" s="4">
        <v>0.40039999999999998</v>
      </c>
      <c r="P7406" s="4">
        <v>0.50390000000000001</v>
      </c>
    </row>
    <row r="7407" spans="1:16" x14ac:dyDescent="0.25">
      <c r="A7407" t="s">
        <v>6730</v>
      </c>
      <c r="B7407" s="2">
        <v>0</v>
      </c>
      <c r="E7407" s="4" t="e">
        <v>#N/A</v>
      </c>
      <c r="F7407" s="4">
        <v>0.18</v>
      </c>
      <c r="K7407" s="4">
        <v>0.17</v>
      </c>
      <c r="L7407" s="4">
        <v>0.32090000000000002</v>
      </c>
      <c r="M7407" s="4">
        <v>0.52769999999999995</v>
      </c>
      <c r="N7407" s="4">
        <v>0.48</v>
      </c>
      <c r="O7407" s="4">
        <v>0.40039999999999998</v>
      </c>
      <c r="P7407" s="4">
        <v>0.50390000000000001</v>
      </c>
    </row>
    <row r="7408" spans="1:16" x14ac:dyDescent="0.25">
      <c r="A7408" t="s">
        <v>6731</v>
      </c>
      <c r="B7408" s="2">
        <v>0</v>
      </c>
      <c r="E7408" s="4" t="e">
        <v>#N/A</v>
      </c>
      <c r="F7408" s="4">
        <v>0.18</v>
      </c>
      <c r="K7408" s="4">
        <v>0.17</v>
      </c>
      <c r="L7408" s="4">
        <v>0.32090000000000002</v>
      </c>
      <c r="M7408" s="4">
        <v>0.52769999999999995</v>
      </c>
      <c r="N7408" s="4">
        <v>0.48</v>
      </c>
      <c r="O7408" s="4">
        <v>0.40039999999999998</v>
      </c>
      <c r="P7408" s="4">
        <v>0.50390000000000001</v>
      </c>
    </row>
    <row r="7409" spans="1:16" x14ac:dyDescent="0.25">
      <c r="A7409" t="s">
        <v>6732</v>
      </c>
      <c r="B7409" s="2">
        <v>0</v>
      </c>
      <c r="E7409" s="4" t="e">
        <v>#N/A</v>
      </c>
      <c r="F7409" s="4">
        <v>0.18</v>
      </c>
      <c r="K7409" s="4">
        <v>0.17</v>
      </c>
      <c r="L7409" s="4">
        <v>0.32090000000000002</v>
      </c>
      <c r="M7409" s="4">
        <v>0.52769999999999995</v>
      </c>
      <c r="N7409" s="4">
        <v>0.48</v>
      </c>
      <c r="O7409" s="4">
        <v>0.40039999999999998</v>
      </c>
      <c r="P7409" s="4">
        <v>0.50390000000000001</v>
      </c>
    </row>
    <row r="7410" spans="1:16" x14ac:dyDescent="0.25">
      <c r="A7410" t="s">
        <v>6733</v>
      </c>
      <c r="B7410" s="2">
        <v>0</v>
      </c>
      <c r="E7410" s="4" t="e">
        <v>#N/A</v>
      </c>
      <c r="F7410" s="4">
        <v>0.18</v>
      </c>
      <c r="K7410" s="4">
        <v>0.17</v>
      </c>
      <c r="L7410" s="4">
        <v>0.32090000000000002</v>
      </c>
      <c r="M7410" s="4">
        <v>0.52769999999999995</v>
      </c>
      <c r="N7410" s="4">
        <v>0.48</v>
      </c>
      <c r="O7410" s="4">
        <v>0.40039999999999998</v>
      </c>
      <c r="P7410" s="4">
        <v>0.50390000000000001</v>
      </c>
    </row>
    <row r="7411" spans="1:16" x14ac:dyDescent="0.25">
      <c r="A7411" t="s">
        <v>6734</v>
      </c>
      <c r="B7411" s="2">
        <v>0</v>
      </c>
      <c r="E7411" s="4" t="e">
        <v>#N/A</v>
      </c>
      <c r="F7411" s="4">
        <v>0.18</v>
      </c>
      <c r="K7411" s="4">
        <v>0.17</v>
      </c>
      <c r="L7411" s="4">
        <v>0.32090000000000002</v>
      </c>
      <c r="M7411" s="4">
        <v>0.52769999999999995</v>
      </c>
      <c r="N7411" s="4">
        <v>0.48</v>
      </c>
      <c r="O7411" s="4">
        <v>0.40039999999999998</v>
      </c>
      <c r="P7411" s="4">
        <v>0.50390000000000001</v>
      </c>
    </row>
    <row r="7412" spans="1:16" x14ac:dyDescent="0.25">
      <c r="A7412" t="s">
        <v>6735</v>
      </c>
      <c r="B7412" s="2">
        <v>0</v>
      </c>
      <c r="E7412" s="4" t="e">
        <v>#N/A</v>
      </c>
      <c r="F7412" s="4">
        <v>0.18</v>
      </c>
      <c r="K7412" s="4">
        <v>0.17</v>
      </c>
      <c r="L7412" s="4">
        <v>0.32090000000000002</v>
      </c>
      <c r="M7412" s="4">
        <v>0.52769999999999995</v>
      </c>
      <c r="N7412" s="4">
        <v>0.48</v>
      </c>
      <c r="O7412" s="4">
        <v>0.40039999999999998</v>
      </c>
      <c r="P7412" s="4">
        <v>0.50390000000000001</v>
      </c>
    </row>
    <row r="7413" spans="1:16" x14ac:dyDescent="0.25">
      <c r="A7413" t="s">
        <v>6736</v>
      </c>
      <c r="B7413" s="2">
        <v>0</v>
      </c>
      <c r="E7413" s="4" t="e">
        <v>#N/A</v>
      </c>
      <c r="F7413" s="4">
        <v>0.18</v>
      </c>
      <c r="K7413" s="4">
        <v>0.17</v>
      </c>
      <c r="L7413" s="4">
        <v>0.32090000000000002</v>
      </c>
      <c r="M7413" s="4">
        <v>0.52769999999999995</v>
      </c>
      <c r="N7413" s="4">
        <v>0.48</v>
      </c>
      <c r="O7413" s="4">
        <v>0.40039999999999998</v>
      </c>
      <c r="P7413" s="4">
        <v>0.50390000000000001</v>
      </c>
    </row>
    <row r="7414" spans="1:16" x14ac:dyDescent="0.25">
      <c r="A7414" t="s">
        <v>6737</v>
      </c>
      <c r="B7414" s="2">
        <v>0</v>
      </c>
      <c r="E7414" s="4" t="e">
        <v>#N/A</v>
      </c>
      <c r="F7414" s="4">
        <v>0.18</v>
      </c>
      <c r="K7414" s="4">
        <v>0.17</v>
      </c>
      <c r="L7414" s="4">
        <v>0.32090000000000002</v>
      </c>
      <c r="M7414" s="4">
        <v>0.52769999999999995</v>
      </c>
      <c r="N7414" s="4">
        <v>0.48</v>
      </c>
      <c r="O7414" s="4">
        <v>0.40039999999999998</v>
      </c>
      <c r="P7414" s="4">
        <v>0.50390000000000001</v>
      </c>
    </row>
    <row r="7415" spans="1:16" x14ac:dyDescent="0.25">
      <c r="A7415" t="s">
        <v>6738</v>
      </c>
      <c r="B7415" s="2">
        <v>0</v>
      </c>
      <c r="E7415" s="4" t="e">
        <v>#N/A</v>
      </c>
      <c r="F7415" s="4">
        <v>0.18</v>
      </c>
      <c r="K7415" s="4">
        <v>0.17</v>
      </c>
      <c r="L7415" s="4">
        <v>0.32090000000000002</v>
      </c>
      <c r="M7415" s="4">
        <v>0.52769999999999995</v>
      </c>
      <c r="N7415" s="4">
        <v>0.48</v>
      </c>
      <c r="O7415" s="4">
        <v>0.40039999999999998</v>
      </c>
      <c r="P7415" s="4">
        <v>0.50390000000000001</v>
      </c>
    </row>
    <row r="7416" spans="1:16" x14ac:dyDescent="0.25">
      <c r="A7416" t="s">
        <v>6739</v>
      </c>
      <c r="B7416" s="2">
        <v>0</v>
      </c>
      <c r="E7416" s="4" t="e">
        <v>#N/A</v>
      </c>
      <c r="F7416" s="4">
        <v>0.18</v>
      </c>
      <c r="K7416" s="4">
        <v>0.17</v>
      </c>
      <c r="L7416" s="4">
        <v>0.32090000000000002</v>
      </c>
      <c r="M7416" s="4">
        <v>0.52769999999999995</v>
      </c>
      <c r="N7416" s="4">
        <v>0.48</v>
      </c>
      <c r="O7416" s="4">
        <v>0.40039999999999998</v>
      </c>
      <c r="P7416" s="4">
        <v>0.50390000000000001</v>
      </c>
    </row>
    <row r="7417" spans="1:16" x14ac:dyDescent="0.25">
      <c r="A7417" t="s">
        <v>6740</v>
      </c>
      <c r="B7417" s="2">
        <v>0</v>
      </c>
      <c r="E7417" s="4" t="e">
        <v>#N/A</v>
      </c>
      <c r="F7417" s="4">
        <v>0.18</v>
      </c>
      <c r="K7417" s="4">
        <v>0.17</v>
      </c>
      <c r="L7417" s="4">
        <v>0.32090000000000002</v>
      </c>
      <c r="M7417" s="4">
        <v>0.52769999999999995</v>
      </c>
      <c r="N7417" s="4">
        <v>0.48</v>
      </c>
      <c r="O7417" s="4">
        <v>0.40039999999999998</v>
      </c>
      <c r="P7417" s="4">
        <v>0.50390000000000001</v>
      </c>
    </row>
    <row r="7418" spans="1:16" x14ac:dyDescent="0.25">
      <c r="A7418" t="s">
        <v>6741</v>
      </c>
      <c r="B7418" s="2">
        <v>0</v>
      </c>
      <c r="E7418" s="4" t="e">
        <v>#N/A</v>
      </c>
      <c r="F7418" s="4">
        <v>0.18</v>
      </c>
      <c r="K7418" s="4">
        <v>0.17</v>
      </c>
      <c r="L7418" s="4">
        <v>0.32090000000000002</v>
      </c>
      <c r="M7418" s="4">
        <v>0.52769999999999995</v>
      </c>
      <c r="N7418" s="4">
        <v>0.48</v>
      </c>
      <c r="O7418" s="4">
        <v>0.40039999999999998</v>
      </c>
      <c r="P7418" s="4">
        <v>0.50390000000000001</v>
      </c>
    </row>
    <row r="7419" spans="1:16" x14ac:dyDescent="0.25">
      <c r="A7419" t="s">
        <v>6742</v>
      </c>
      <c r="B7419" s="2">
        <v>0</v>
      </c>
      <c r="E7419" s="4" t="e">
        <v>#N/A</v>
      </c>
      <c r="F7419" s="4">
        <v>0.18</v>
      </c>
      <c r="K7419" s="4">
        <v>0.17</v>
      </c>
      <c r="L7419" s="4">
        <v>0.32090000000000002</v>
      </c>
      <c r="M7419" s="4">
        <v>0.52769999999999995</v>
      </c>
      <c r="N7419" s="4">
        <v>0.48</v>
      </c>
      <c r="O7419" s="4">
        <v>0.40039999999999998</v>
      </c>
      <c r="P7419" s="4">
        <v>0.50390000000000001</v>
      </c>
    </row>
    <row r="7420" spans="1:16" x14ac:dyDescent="0.25">
      <c r="A7420" t="s">
        <v>6743</v>
      </c>
      <c r="B7420" s="2">
        <v>0</v>
      </c>
      <c r="E7420" s="4" t="e">
        <v>#N/A</v>
      </c>
      <c r="F7420" s="4">
        <v>0.18</v>
      </c>
      <c r="K7420" s="4">
        <v>0.17</v>
      </c>
      <c r="L7420" s="4">
        <v>0.32090000000000002</v>
      </c>
      <c r="M7420" s="4">
        <v>0.52769999999999995</v>
      </c>
      <c r="N7420" s="4">
        <v>0.48</v>
      </c>
      <c r="O7420" s="4">
        <v>0.40039999999999998</v>
      </c>
      <c r="P7420" s="4">
        <v>0.50390000000000001</v>
      </c>
    </row>
    <row r="7421" spans="1:16" x14ac:dyDescent="0.25">
      <c r="A7421" t="s">
        <v>6744</v>
      </c>
      <c r="B7421" s="2">
        <v>0</v>
      </c>
      <c r="E7421" s="4" t="e">
        <v>#N/A</v>
      </c>
      <c r="F7421" s="4">
        <v>0.18</v>
      </c>
      <c r="K7421" s="4">
        <v>0.17</v>
      </c>
      <c r="L7421" s="4">
        <v>0.32090000000000002</v>
      </c>
      <c r="M7421" s="4">
        <v>0.52769999999999995</v>
      </c>
      <c r="N7421" s="4">
        <v>0.48</v>
      </c>
      <c r="O7421" s="4">
        <v>0.40039999999999998</v>
      </c>
      <c r="P7421" s="4">
        <v>0.50390000000000001</v>
      </c>
    </row>
    <row r="7422" spans="1:16" x14ac:dyDescent="0.25">
      <c r="A7422" t="s">
        <v>6745</v>
      </c>
      <c r="B7422" s="2">
        <v>0</v>
      </c>
      <c r="E7422" s="4" t="e">
        <v>#N/A</v>
      </c>
      <c r="F7422" s="4">
        <v>0.18</v>
      </c>
      <c r="K7422" s="4">
        <v>0.17</v>
      </c>
      <c r="L7422" s="4">
        <v>0.32090000000000002</v>
      </c>
      <c r="M7422" s="4">
        <v>0.52769999999999995</v>
      </c>
      <c r="N7422" s="4">
        <v>0.48</v>
      </c>
      <c r="O7422" s="4">
        <v>0.40039999999999998</v>
      </c>
      <c r="P7422" s="4">
        <v>0.50390000000000001</v>
      </c>
    </row>
    <row r="7423" spans="1:16" x14ac:dyDescent="0.25">
      <c r="A7423" t="s">
        <v>6746</v>
      </c>
      <c r="B7423" s="2">
        <v>0</v>
      </c>
      <c r="E7423" s="4" t="e">
        <v>#N/A</v>
      </c>
      <c r="F7423" s="4">
        <v>0.18</v>
      </c>
      <c r="K7423" s="4">
        <v>0.17</v>
      </c>
      <c r="L7423" s="4">
        <v>0.32090000000000002</v>
      </c>
      <c r="M7423" s="4">
        <v>0.52769999999999995</v>
      </c>
      <c r="N7423" s="4">
        <v>0.48</v>
      </c>
      <c r="O7423" s="4">
        <v>0.40039999999999998</v>
      </c>
      <c r="P7423" s="4">
        <v>0.50390000000000001</v>
      </c>
    </row>
    <row r="7424" spans="1:16" x14ac:dyDescent="0.25">
      <c r="A7424" t="s">
        <v>6747</v>
      </c>
      <c r="B7424" s="2">
        <v>0</v>
      </c>
      <c r="E7424" s="4" t="e">
        <v>#N/A</v>
      </c>
      <c r="F7424" s="4">
        <v>0.18</v>
      </c>
      <c r="K7424" s="4">
        <v>0.17</v>
      </c>
      <c r="L7424" s="4">
        <v>0.32090000000000002</v>
      </c>
      <c r="M7424" s="4">
        <v>0.52769999999999995</v>
      </c>
      <c r="N7424" s="4">
        <v>0.48</v>
      </c>
      <c r="O7424" s="4">
        <v>0.40039999999999998</v>
      </c>
      <c r="P7424" s="4">
        <v>0.50390000000000001</v>
      </c>
    </row>
    <row r="7425" spans="1:16" x14ac:dyDescent="0.25">
      <c r="A7425" t="s">
        <v>6748</v>
      </c>
      <c r="B7425" s="2">
        <v>0</v>
      </c>
      <c r="E7425" s="4" t="e">
        <v>#N/A</v>
      </c>
      <c r="F7425" s="4">
        <v>0.18</v>
      </c>
      <c r="K7425" s="4">
        <v>0.17</v>
      </c>
      <c r="L7425" s="4">
        <v>0.32090000000000002</v>
      </c>
      <c r="M7425" s="4">
        <v>0.52769999999999995</v>
      </c>
      <c r="N7425" s="4">
        <v>0.48</v>
      </c>
      <c r="O7425" s="4">
        <v>0.40039999999999998</v>
      </c>
      <c r="P7425" s="4">
        <v>0.50390000000000001</v>
      </c>
    </row>
    <row r="7426" spans="1:16" x14ac:dyDescent="0.25">
      <c r="A7426" t="s">
        <v>6749</v>
      </c>
      <c r="B7426" s="2">
        <v>0</v>
      </c>
      <c r="E7426" s="4" t="e">
        <v>#N/A</v>
      </c>
      <c r="F7426" s="4">
        <v>0.18</v>
      </c>
      <c r="K7426" s="4">
        <v>0.17</v>
      </c>
      <c r="L7426" s="4">
        <v>0.32090000000000002</v>
      </c>
      <c r="M7426" s="4">
        <v>0.52769999999999995</v>
      </c>
      <c r="N7426" s="4">
        <v>0.48</v>
      </c>
      <c r="O7426" s="4">
        <v>0.40039999999999998</v>
      </c>
      <c r="P7426" s="4">
        <v>0.50390000000000001</v>
      </c>
    </row>
    <row r="7427" spans="1:16" x14ac:dyDescent="0.25">
      <c r="A7427" t="s">
        <v>6750</v>
      </c>
      <c r="B7427" s="2">
        <v>0</v>
      </c>
      <c r="E7427" s="4" t="e">
        <v>#N/A</v>
      </c>
      <c r="F7427" s="4">
        <v>0.18</v>
      </c>
      <c r="K7427" s="4">
        <v>0.17</v>
      </c>
      <c r="L7427" s="4">
        <v>0.32090000000000002</v>
      </c>
      <c r="M7427" s="4">
        <v>0.52769999999999995</v>
      </c>
      <c r="N7427" s="4">
        <v>0.48</v>
      </c>
      <c r="O7427" s="4">
        <v>0.40039999999999998</v>
      </c>
      <c r="P7427" s="4">
        <v>0.50390000000000001</v>
      </c>
    </row>
    <row r="7428" spans="1:16" x14ac:dyDescent="0.25">
      <c r="A7428" t="s">
        <v>6751</v>
      </c>
      <c r="B7428" s="2">
        <v>0</v>
      </c>
      <c r="E7428" s="4" t="e">
        <v>#N/A</v>
      </c>
      <c r="F7428" s="4">
        <v>0.18</v>
      </c>
      <c r="K7428" s="4">
        <v>0.17</v>
      </c>
      <c r="L7428" s="4">
        <v>0.32090000000000002</v>
      </c>
      <c r="M7428" s="4">
        <v>0.52769999999999995</v>
      </c>
      <c r="N7428" s="4">
        <v>0.48</v>
      </c>
      <c r="O7428" s="4">
        <v>0.40039999999999998</v>
      </c>
      <c r="P7428" s="4">
        <v>0.50390000000000001</v>
      </c>
    </row>
    <row r="7429" spans="1:16" x14ac:dyDescent="0.25">
      <c r="A7429" t="s">
        <v>6752</v>
      </c>
      <c r="B7429" s="2">
        <v>0</v>
      </c>
      <c r="E7429" s="4" t="e">
        <v>#N/A</v>
      </c>
      <c r="F7429" s="4">
        <v>0.18</v>
      </c>
      <c r="K7429" s="4">
        <v>0.17</v>
      </c>
      <c r="L7429" s="4">
        <v>0.32090000000000002</v>
      </c>
      <c r="M7429" s="4">
        <v>0.52769999999999995</v>
      </c>
      <c r="N7429" s="4">
        <v>0.48</v>
      </c>
      <c r="O7429" s="4">
        <v>0.40039999999999998</v>
      </c>
      <c r="P7429" s="4">
        <v>0.50390000000000001</v>
      </c>
    </row>
    <row r="7430" spans="1:16" x14ac:dyDescent="0.25">
      <c r="A7430" t="s">
        <v>6753</v>
      </c>
      <c r="B7430" s="2">
        <v>0</v>
      </c>
      <c r="E7430" s="4" t="e">
        <v>#N/A</v>
      </c>
      <c r="F7430" s="4">
        <v>0.18</v>
      </c>
      <c r="K7430" s="4">
        <v>0.17</v>
      </c>
      <c r="L7430" s="4">
        <v>0.32090000000000002</v>
      </c>
      <c r="M7430" s="4">
        <v>0.52769999999999995</v>
      </c>
      <c r="N7430" s="4">
        <v>0.48</v>
      </c>
      <c r="O7430" s="4">
        <v>0.40039999999999998</v>
      </c>
      <c r="P7430" s="4">
        <v>0.50390000000000001</v>
      </c>
    </row>
    <row r="7431" spans="1:16" x14ac:dyDescent="0.25">
      <c r="A7431" t="s">
        <v>6754</v>
      </c>
      <c r="B7431" s="2">
        <v>0</v>
      </c>
      <c r="E7431" s="4" t="e">
        <v>#N/A</v>
      </c>
      <c r="F7431" s="4">
        <v>0.18</v>
      </c>
      <c r="K7431" s="4">
        <v>0.17</v>
      </c>
      <c r="L7431" s="4">
        <v>0.32090000000000002</v>
      </c>
      <c r="M7431" s="4">
        <v>0.52769999999999995</v>
      </c>
      <c r="N7431" s="4">
        <v>0.48</v>
      </c>
      <c r="O7431" s="4">
        <v>0.40039999999999998</v>
      </c>
      <c r="P7431" s="4">
        <v>0.50390000000000001</v>
      </c>
    </row>
    <row r="7432" spans="1:16" x14ac:dyDescent="0.25">
      <c r="A7432" t="s">
        <v>6755</v>
      </c>
      <c r="B7432" s="2">
        <v>0</v>
      </c>
      <c r="E7432" s="4" t="e">
        <v>#N/A</v>
      </c>
      <c r="F7432" s="4">
        <v>0.18</v>
      </c>
      <c r="K7432" s="4">
        <v>0.17</v>
      </c>
      <c r="L7432" s="4">
        <v>0.32090000000000002</v>
      </c>
      <c r="M7432" s="4">
        <v>0.52769999999999995</v>
      </c>
      <c r="N7432" s="4">
        <v>0.48</v>
      </c>
      <c r="O7432" s="4">
        <v>0.40039999999999998</v>
      </c>
      <c r="P7432" s="4">
        <v>0.50390000000000001</v>
      </c>
    </row>
    <row r="7433" spans="1:16" x14ac:dyDescent="0.25">
      <c r="A7433" t="s">
        <v>6756</v>
      </c>
      <c r="B7433" s="2">
        <v>0</v>
      </c>
      <c r="E7433" s="4" t="e">
        <v>#N/A</v>
      </c>
      <c r="F7433" s="4">
        <v>0.18</v>
      </c>
      <c r="K7433" s="4">
        <v>0.17</v>
      </c>
      <c r="L7433" s="4">
        <v>0.32090000000000002</v>
      </c>
      <c r="M7433" s="4">
        <v>0.52769999999999995</v>
      </c>
      <c r="N7433" s="4">
        <v>0.48</v>
      </c>
      <c r="O7433" s="4">
        <v>0.40039999999999998</v>
      </c>
      <c r="P7433" s="4">
        <v>0.50390000000000001</v>
      </c>
    </row>
    <row r="7434" spans="1:16" x14ac:dyDescent="0.25">
      <c r="A7434" t="s">
        <v>6757</v>
      </c>
      <c r="B7434" s="2">
        <v>0</v>
      </c>
      <c r="E7434" s="4" t="e">
        <v>#N/A</v>
      </c>
      <c r="F7434" s="4">
        <v>0.18</v>
      </c>
      <c r="K7434" s="4">
        <v>0.17</v>
      </c>
      <c r="L7434" s="4">
        <v>0.32090000000000002</v>
      </c>
      <c r="M7434" s="4">
        <v>0.52769999999999995</v>
      </c>
      <c r="N7434" s="4">
        <v>0.48</v>
      </c>
      <c r="O7434" s="4">
        <v>0.40039999999999998</v>
      </c>
      <c r="P7434" s="4">
        <v>0.50390000000000001</v>
      </c>
    </row>
    <row r="7435" spans="1:16" x14ac:dyDescent="0.25">
      <c r="A7435" t="s">
        <v>6758</v>
      </c>
      <c r="B7435" s="2">
        <v>0</v>
      </c>
      <c r="E7435" s="4" t="e">
        <v>#N/A</v>
      </c>
      <c r="F7435" s="4">
        <v>0.18</v>
      </c>
      <c r="K7435" s="4">
        <v>0.17</v>
      </c>
      <c r="L7435" s="4">
        <v>0.32090000000000002</v>
      </c>
      <c r="M7435" s="4">
        <v>0.52769999999999995</v>
      </c>
      <c r="N7435" s="4">
        <v>0.48</v>
      </c>
      <c r="O7435" s="4">
        <v>0.40039999999999998</v>
      </c>
      <c r="P7435" s="4">
        <v>0.50390000000000001</v>
      </c>
    </row>
    <row r="7436" spans="1:16" x14ac:dyDescent="0.25">
      <c r="A7436" t="s">
        <v>6759</v>
      </c>
      <c r="B7436" s="2">
        <v>0</v>
      </c>
      <c r="E7436" s="4" t="e">
        <v>#N/A</v>
      </c>
      <c r="F7436" s="4">
        <v>0.18</v>
      </c>
      <c r="K7436" s="4">
        <v>0.17</v>
      </c>
      <c r="L7436" s="4">
        <v>0.32090000000000002</v>
      </c>
      <c r="M7436" s="4">
        <v>0.52769999999999995</v>
      </c>
      <c r="N7436" s="4">
        <v>0.48</v>
      </c>
      <c r="O7436" s="4">
        <v>0.40039999999999998</v>
      </c>
      <c r="P7436" s="4">
        <v>0.50390000000000001</v>
      </c>
    </row>
    <row r="7437" spans="1:16" x14ac:dyDescent="0.25">
      <c r="A7437" t="s">
        <v>6760</v>
      </c>
      <c r="B7437" s="2">
        <v>0</v>
      </c>
      <c r="E7437" s="4" t="e">
        <v>#N/A</v>
      </c>
      <c r="F7437" s="4">
        <v>0.18</v>
      </c>
      <c r="K7437" s="4">
        <v>0.17</v>
      </c>
      <c r="L7437" s="4">
        <v>0.32090000000000002</v>
      </c>
      <c r="M7437" s="4">
        <v>0.52769999999999995</v>
      </c>
      <c r="N7437" s="4">
        <v>0.48</v>
      </c>
      <c r="O7437" s="4">
        <v>0.40039999999999998</v>
      </c>
      <c r="P7437" s="4">
        <v>0.50390000000000001</v>
      </c>
    </row>
    <row r="7438" spans="1:16" x14ac:dyDescent="0.25">
      <c r="A7438" t="s">
        <v>6761</v>
      </c>
      <c r="B7438" s="2">
        <v>0</v>
      </c>
      <c r="E7438" s="4" t="e">
        <v>#N/A</v>
      </c>
      <c r="F7438" s="4">
        <v>0.18</v>
      </c>
      <c r="K7438" s="4">
        <v>0.17</v>
      </c>
      <c r="L7438" s="4">
        <v>0.32090000000000002</v>
      </c>
      <c r="M7438" s="4">
        <v>0.52769999999999995</v>
      </c>
      <c r="N7438" s="4">
        <v>0.48</v>
      </c>
      <c r="O7438" s="4">
        <v>0.40039999999999998</v>
      </c>
      <c r="P7438" s="4">
        <v>0.50390000000000001</v>
      </c>
    </row>
    <row r="7439" spans="1:16" x14ac:dyDescent="0.25">
      <c r="A7439" t="s">
        <v>6762</v>
      </c>
      <c r="B7439" s="2">
        <v>0</v>
      </c>
      <c r="E7439" s="4" t="e">
        <v>#N/A</v>
      </c>
      <c r="F7439" s="4">
        <v>0.18</v>
      </c>
      <c r="K7439" s="4">
        <v>0.17</v>
      </c>
      <c r="L7439" s="4">
        <v>0.32090000000000002</v>
      </c>
      <c r="M7439" s="4">
        <v>0.52769999999999995</v>
      </c>
      <c r="N7439" s="4">
        <v>0.48</v>
      </c>
      <c r="O7439" s="4">
        <v>0.40039999999999998</v>
      </c>
      <c r="P7439" s="4">
        <v>0.50390000000000001</v>
      </c>
    </row>
    <row r="7440" spans="1:16" x14ac:dyDescent="0.25">
      <c r="A7440" t="s">
        <v>6763</v>
      </c>
      <c r="B7440" s="2">
        <v>0</v>
      </c>
      <c r="E7440" s="4" t="e">
        <v>#N/A</v>
      </c>
      <c r="F7440" s="4">
        <v>0.18</v>
      </c>
      <c r="K7440" s="4">
        <v>0.17</v>
      </c>
      <c r="L7440" s="4">
        <v>0.32090000000000002</v>
      </c>
      <c r="M7440" s="4">
        <v>0.52769999999999995</v>
      </c>
      <c r="N7440" s="4">
        <v>0.48</v>
      </c>
      <c r="O7440" s="4">
        <v>0.40039999999999998</v>
      </c>
      <c r="P7440" s="4">
        <v>0.50390000000000001</v>
      </c>
    </row>
    <row r="7441" spans="1:16" x14ac:dyDescent="0.25">
      <c r="A7441" t="s">
        <v>6764</v>
      </c>
      <c r="B7441" s="2">
        <v>0</v>
      </c>
      <c r="E7441" s="4" t="e">
        <v>#N/A</v>
      </c>
      <c r="F7441" s="4">
        <v>0.18</v>
      </c>
      <c r="K7441" s="4">
        <v>0.17</v>
      </c>
      <c r="L7441" s="4">
        <v>0.32090000000000002</v>
      </c>
      <c r="M7441" s="4">
        <v>0.52769999999999995</v>
      </c>
      <c r="N7441" s="4">
        <v>0.48</v>
      </c>
      <c r="O7441" s="4">
        <v>0.40039999999999998</v>
      </c>
      <c r="P7441" s="4">
        <v>0.50390000000000001</v>
      </c>
    </row>
    <row r="7442" spans="1:16" x14ac:dyDescent="0.25">
      <c r="A7442" t="s">
        <v>6765</v>
      </c>
      <c r="B7442" s="2">
        <v>0</v>
      </c>
      <c r="E7442" s="4" t="e">
        <v>#N/A</v>
      </c>
      <c r="F7442" s="4">
        <v>0.18</v>
      </c>
      <c r="K7442" s="4">
        <v>0.17</v>
      </c>
      <c r="L7442" s="4">
        <v>0.32090000000000002</v>
      </c>
      <c r="M7442" s="4">
        <v>0.52769999999999995</v>
      </c>
      <c r="N7442" s="4">
        <v>0.48</v>
      </c>
      <c r="O7442" s="4">
        <v>0.40039999999999998</v>
      </c>
      <c r="P7442" s="4">
        <v>0.50390000000000001</v>
      </c>
    </row>
    <row r="7443" spans="1:16" x14ac:dyDescent="0.25">
      <c r="A7443" t="s">
        <v>6766</v>
      </c>
      <c r="B7443" s="2">
        <v>0</v>
      </c>
      <c r="E7443" s="4" t="e">
        <v>#N/A</v>
      </c>
      <c r="F7443" s="4">
        <v>0.18</v>
      </c>
      <c r="K7443" s="4">
        <v>0.17</v>
      </c>
      <c r="L7443" s="4">
        <v>0.32090000000000002</v>
      </c>
      <c r="M7443" s="4">
        <v>0.52769999999999995</v>
      </c>
      <c r="N7443" s="4">
        <v>0.48</v>
      </c>
      <c r="O7443" s="4">
        <v>0.40039999999999998</v>
      </c>
      <c r="P7443" s="4">
        <v>0.50390000000000001</v>
      </c>
    </row>
    <row r="7444" spans="1:16" x14ac:dyDescent="0.25">
      <c r="A7444" t="s">
        <v>6767</v>
      </c>
      <c r="B7444" s="2">
        <v>0</v>
      </c>
      <c r="E7444" s="4" t="e">
        <v>#N/A</v>
      </c>
      <c r="F7444" s="4">
        <v>0.18</v>
      </c>
      <c r="K7444" s="4">
        <v>0.17</v>
      </c>
      <c r="L7444" s="4">
        <v>0.32090000000000002</v>
      </c>
      <c r="M7444" s="4">
        <v>0.52769999999999995</v>
      </c>
      <c r="N7444" s="4">
        <v>0.48</v>
      </c>
      <c r="O7444" s="4">
        <v>0.40039999999999998</v>
      </c>
      <c r="P7444" s="4">
        <v>0.50390000000000001</v>
      </c>
    </row>
    <row r="7445" spans="1:16" x14ac:dyDescent="0.25">
      <c r="A7445" t="s">
        <v>6768</v>
      </c>
      <c r="B7445" s="2">
        <v>0</v>
      </c>
      <c r="E7445" s="4" t="e">
        <v>#N/A</v>
      </c>
      <c r="F7445" s="4">
        <v>0.18</v>
      </c>
      <c r="K7445" s="4">
        <v>0.17</v>
      </c>
      <c r="L7445" s="4">
        <v>0.32090000000000002</v>
      </c>
      <c r="M7445" s="4">
        <v>0.52769999999999995</v>
      </c>
      <c r="N7445" s="4">
        <v>0.48</v>
      </c>
      <c r="O7445" s="4">
        <v>0.40039999999999998</v>
      </c>
      <c r="P7445" s="4">
        <v>0.50390000000000001</v>
      </c>
    </row>
    <row r="7446" spans="1:16" x14ac:dyDescent="0.25">
      <c r="A7446" t="s">
        <v>6769</v>
      </c>
      <c r="B7446" s="2">
        <v>0</v>
      </c>
      <c r="E7446" s="4" t="e">
        <v>#N/A</v>
      </c>
      <c r="F7446" s="4">
        <v>0.18</v>
      </c>
      <c r="K7446" s="4">
        <v>0.17</v>
      </c>
      <c r="L7446" s="4">
        <v>0.32090000000000002</v>
      </c>
      <c r="M7446" s="4">
        <v>0.52769999999999995</v>
      </c>
      <c r="N7446" s="4">
        <v>0.48</v>
      </c>
      <c r="O7446" s="4">
        <v>0.40039999999999998</v>
      </c>
      <c r="P7446" s="4">
        <v>0.50390000000000001</v>
      </c>
    </row>
    <row r="7447" spans="1:16" x14ac:dyDescent="0.25">
      <c r="A7447" t="s">
        <v>6770</v>
      </c>
      <c r="B7447" s="2">
        <v>0</v>
      </c>
      <c r="E7447" s="4" t="e">
        <v>#N/A</v>
      </c>
      <c r="F7447" s="4">
        <v>0.18</v>
      </c>
      <c r="K7447" s="4">
        <v>0.17</v>
      </c>
      <c r="L7447" s="4">
        <v>0.32090000000000002</v>
      </c>
      <c r="M7447" s="4">
        <v>0.52769999999999995</v>
      </c>
      <c r="N7447" s="4">
        <v>0.48</v>
      </c>
      <c r="O7447" s="4">
        <v>0.40039999999999998</v>
      </c>
      <c r="P7447" s="4">
        <v>0.50390000000000001</v>
      </c>
    </row>
    <row r="7448" spans="1:16" x14ac:dyDescent="0.25">
      <c r="A7448" t="s">
        <v>6771</v>
      </c>
      <c r="B7448" s="2">
        <v>0</v>
      </c>
      <c r="E7448" s="4" t="e">
        <v>#N/A</v>
      </c>
      <c r="F7448" s="4">
        <v>0.18</v>
      </c>
      <c r="K7448" s="4">
        <v>0.17</v>
      </c>
      <c r="L7448" s="4">
        <v>0.32090000000000002</v>
      </c>
      <c r="M7448" s="4">
        <v>0.52769999999999995</v>
      </c>
      <c r="N7448" s="4">
        <v>0.48</v>
      </c>
      <c r="O7448" s="4">
        <v>0.40039999999999998</v>
      </c>
      <c r="P7448" s="4">
        <v>0.50390000000000001</v>
      </c>
    </row>
    <row r="7449" spans="1:16" x14ac:dyDescent="0.25">
      <c r="A7449" t="s">
        <v>6772</v>
      </c>
      <c r="B7449" s="2">
        <v>0</v>
      </c>
      <c r="E7449" s="4" t="e">
        <v>#N/A</v>
      </c>
      <c r="F7449" s="4">
        <v>0.18</v>
      </c>
      <c r="K7449" s="4">
        <v>0.17</v>
      </c>
      <c r="L7449" s="4">
        <v>0.32090000000000002</v>
      </c>
      <c r="M7449" s="4">
        <v>0.52769999999999995</v>
      </c>
      <c r="N7449" s="4">
        <v>0.48</v>
      </c>
      <c r="O7449" s="4">
        <v>0.40039999999999998</v>
      </c>
      <c r="P7449" s="4">
        <v>0.50390000000000001</v>
      </c>
    </row>
    <row r="7450" spans="1:16" x14ac:dyDescent="0.25">
      <c r="A7450" t="s">
        <v>6773</v>
      </c>
      <c r="B7450" s="2">
        <v>0</v>
      </c>
      <c r="E7450" s="4" t="e">
        <v>#N/A</v>
      </c>
      <c r="F7450" s="4">
        <v>0.18</v>
      </c>
      <c r="K7450" s="4">
        <v>0.17</v>
      </c>
      <c r="L7450" s="4">
        <v>0.32090000000000002</v>
      </c>
      <c r="M7450" s="4">
        <v>0.52769999999999995</v>
      </c>
      <c r="N7450" s="4">
        <v>0.48</v>
      </c>
      <c r="O7450" s="4">
        <v>0.40039999999999998</v>
      </c>
      <c r="P7450" s="4">
        <v>0.50390000000000001</v>
      </c>
    </row>
    <row r="7451" spans="1:16" x14ac:dyDescent="0.25">
      <c r="A7451" t="s">
        <v>6774</v>
      </c>
      <c r="B7451" s="2">
        <v>0</v>
      </c>
      <c r="E7451" s="4" t="e">
        <v>#N/A</v>
      </c>
      <c r="F7451" s="4">
        <v>0.18</v>
      </c>
      <c r="K7451" s="4">
        <v>0.17</v>
      </c>
      <c r="L7451" s="4">
        <v>0.32090000000000002</v>
      </c>
      <c r="M7451" s="4">
        <v>0.52769999999999995</v>
      </c>
      <c r="N7451" s="4">
        <v>0.48</v>
      </c>
      <c r="O7451" s="4">
        <v>0.40039999999999998</v>
      </c>
      <c r="P7451" s="4">
        <v>0.50390000000000001</v>
      </c>
    </row>
    <row r="7452" spans="1:16" x14ac:dyDescent="0.25">
      <c r="A7452" t="s">
        <v>6775</v>
      </c>
      <c r="B7452" s="2">
        <v>0</v>
      </c>
      <c r="E7452" s="4" t="e">
        <v>#N/A</v>
      </c>
      <c r="F7452" s="4">
        <v>0.18</v>
      </c>
      <c r="K7452" s="4">
        <v>0.17</v>
      </c>
      <c r="L7452" s="4">
        <v>0.32090000000000002</v>
      </c>
      <c r="M7452" s="4">
        <v>0.52769999999999995</v>
      </c>
      <c r="N7452" s="4">
        <v>0.48</v>
      </c>
      <c r="O7452" s="4">
        <v>0.40039999999999998</v>
      </c>
      <c r="P7452" s="4">
        <v>0.50390000000000001</v>
      </c>
    </row>
    <row r="7453" spans="1:16" x14ac:dyDescent="0.25">
      <c r="A7453" t="s">
        <v>6776</v>
      </c>
      <c r="B7453" s="2">
        <v>0</v>
      </c>
      <c r="E7453" s="4" t="e">
        <v>#N/A</v>
      </c>
      <c r="F7453" s="4">
        <v>0.18</v>
      </c>
      <c r="K7453" s="4">
        <v>0.17</v>
      </c>
      <c r="L7453" s="4">
        <v>0.32090000000000002</v>
      </c>
      <c r="M7453" s="4">
        <v>0.52769999999999995</v>
      </c>
      <c r="N7453" s="4">
        <v>0.48</v>
      </c>
      <c r="O7453" s="4">
        <v>0.40039999999999998</v>
      </c>
      <c r="P7453" s="4">
        <v>0.50390000000000001</v>
      </c>
    </row>
    <row r="7454" spans="1:16" x14ac:dyDescent="0.25">
      <c r="A7454" t="s">
        <v>6777</v>
      </c>
      <c r="B7454" s="2">
        <v>0</v>
      </c>
      <c r="E7454" s="4" t="e">
        <v>#N/A</v>
      </c>
      <c r="F7454" s="4">
        <v>0.18</v>
      </c>
      <c r="K7454" s="4">
        <v>0.17</v>
      </c>
      <c r="L7454" s="4">
        <v>0.32090000000000002</v>
      </c>
      <c r="M7454" s="4">
        <v>0.52769999999999995</v>
      </c>
      <c r="N7454" s="4">
        <v>0.48</v>
      </c>
      <c r="O7454" s="4">
        <v>0.40039999999999998</v>
      </c>
      <c r="P7454" s="4">
        <v>0.50390000000000001</v>
      </c>
    </row>
    <row r="7455" spans="1:16" x14ac:dyDescent="0.25">
      <c r="A7455" t="s">
        <v>6778</v>
      </c>
      <c r="B7455" s="2">
        <v>0</v>
      </c>
      <c r="E7455" s="4" t="e">
        <v>#N/A</v>
      </c>
      <c r="F7455" s="4">
        <v>0.18</v>
      </c>
      <c r="K7455" s="4">
        <v>0.17</v>
      </c>
      <c r="L7455" s="4">
        <v>0.32090000000000002</v>
      </c>
      <c r="M7455" s="4">
        <v>0.52769999999999995</v>
      </c>
      <c r="N7455" s="4">
        <v>0.48</v>
      </c>
      <c r="O7455" s="4">
        <v>0.40039999999999998</v>
      </c>
      <c r="P7455" s="4">
        <v>0.50390000000000001</v>
      </c>
    </row>
    <row r="7456" spans="1:16" x14ac:dyDescent="0.25">
      <c r="A7456" t="s">
        <v>6779</v>
      </c>
      <c r="B7456" s="2">
        <v>0</v>
      </c>
      <c r="E7456" s="4" t="e">
        <v>#N/A</v>
      </c>
      <c r="F7456" s="4">
        <v>0.18</v>
      </c>
      <c r="K7456" s="4">
        <v>0.17</v>
      </c>
      <c r="L7456" s="4">
        <v>0.32090000000000002</v>
      </c>
      <c r="M7456" s="4">
        <v>0.52769999999999995</v>
      </c>
      <c r="N7456" s="4">
        <v>0.48</v>
      </c>
      <c r="O7456" s="4">
        <v>0.40039999999999998</v>
      </c>
      <c r="P7456" s="4">
        <v>0.50390000000000001</v>
      </c>
    </row>
    <row r="7457" spans="1:16" x14ac:dyDescent="0.25">
      <c r="A7457" t="s">
        <v>6780</v>
      </c>
      <c r="B7457" s="2">
        <v>0</v>
      </c>
      <c r="E7457" s="4" t="e">
        <v>#N/A</v>
      </c>
      <c r="F7457" s="4">
        <v>0.18</v>
      </c>
      <c r="K7457" s="4">
        <v>0.17</v>
      </c>
      <c r="L7457" s="4">
        <v>0.32090000000000002</v>
      </c>
      <c r="M7457" s="4">
        <v>0.52769999999999995</v>
      </c>
      <c r="N7457" s="4">
        <v>0.48</v>
      </c>
      <c r="O7457" s="4">
        <v>0.40039999999999998</v>
      </c>
      <c r="P7457" s="4">
        <v>0.50390000000000001</v>
      </c>
    </row>
    <row r="7458" spans="1:16" x14ac:dyDescent="0.25">
      <c r="A7458" t="s">
        <v>6781</v>
      </c>
      <c r="B7458" s="2">
        <v>0</v>
      </c>
      <c r="E7458" s="4" t="e">
        <v>#N/A</v>
      </c>
      <c r="F7458" s="4">
        <v>0.18</v>
      </c>
      <c r="K7458" s="4">
        <v>0.17</v>
      </c>
      <c r="L7458" s="4">
        <v>0.32090000000000002</v>
      </c>
      <c r="M7458" s="4">
        <v>0.52769999999999995</v>
      </c>
      <c r="N7458" s="4">
        <v>0.48</v>
      </c>
      <c r="O7458" s="4">
        <v>0.40039999999999998</v>
      </c>
      <c r="P7458" s="4">
        <v>0.50390000000000001</v>
      </c>
    </row>
    <row r="7459" spans="1:16" x14ac:dyDescent="0.25">
      <c r="A7459" t="s">
        <v>6782</v>
      </c>
      <c r="B7459" s="2">
        <v>0</v>
      </c>
      <c r="E7459" s="4" t="e">
        <v>#N/A</v>
      </c>
      <c r="F7459" s="4">
        <v>0.18</v>
      </c>
      <c r="K7459" s="4">
        <v>0.17</v>
      </c>
      <c r="L7459" s="4">
        <v>0.32090000000000002</v>
      </c>
      <c r="M7459" s="4">
        <v>0.52769999999999995</v>
      </c>
      <c r="N7459" s="4">
        <v>0.48</v>
      </c>
      <c r="O7459" s="4">
        <v>0.40039999999999998</v>
      </c>
      <c r="P7459" s="4">
        <v>0.50390000000000001</v>
      </c>
    </row>
    <row r="7460" spans="1:16" x14ac:dyDescent="0.25">
      <c r="A7460" t="s">
        <v>6783</v>
      </c>
      <c r="B7460" s="2">
        <v>0</v>
      </c>
      <c r="E7460" s="4" t="e">
        <v>#N/A</v>
      </c>
      <c r="F7460" s="4">
        <v>0.18</v>
      </c>
      <c r="K7460" s="4">
        <v>0.17</v>
      </c>
      <c r="L7460" s="4">
        <v>0.32090000000000002</v>
      </c>
      <c r="M7460" s="4">
        <v>0.52769999999999995</v>
      </c>
      <c r="N7460" s="4">
        <v>0.48</v>
      </c>
      <c r="O7460" s="4">
        <v>0.40039999999999998</v>
      </c>
      <c r="P7460" s="4">
        <v>0.50390000000000001</v>
      </c>
    </row>
    <row r="7461" spans="1:16" x14ac:dyDescent="0.25">
      <c r="A7461" t="s">
        <v>6784</v>
      </c>
      <c r="B7461" s="2">
        <v>0</v>
      </c>
      <c r="E7461" s="4" t="e">
        <v>#N/A</v>
      </c>
      <c r="F7461" s="4">
        <v>0.18</v>
      </c>
      <c r="K7461" s="4">
        <v>0.17</v>
      </c>
      <c r="L7461" s="4">
        <v>0.32090000000000002</v>
      </c>
      <c r="M7461" s="4">
        <v>0.52769999999999995</v>
      </c>
      <c r="N7461" s="4">
        <v>0.48</v>
      </c>
      <c r="O7461" s="4">
        <v>0.40039999999999998</v>
      </c>
      <c r="P7461" s="4">
        <v>0.50390000000000001</v>
      </c>
    </row>
    <row r="7462" spans="1:16" x14ac:dyDescent="0.25">
      <c r="A7462" t="s">
        <v>6785</v>
      </c>
      <c r="B7462" s="2">
        <v>0</v>
      </c>
      <c r="E7462" s="4" t="e">
        <v>#N/A</v>
      </c>
      <c r="F7462" s="4">
        <v>0.18</v>
      </c>
      <c r="K7462" s="4">
        <v>0.17</v>
      </c>
      <c r="L7462" s="4">
        <v>0.32090000000000002</v>
      </c>
      <c r="M7462" s="4">
        <v>0.52769999999999995</v>
      </c>
      <c r="N7462" s="4">
        <v>0.48</v>
      </c>
      <c r="O7462" s="4">
        <v>0.40039999999999998</v>
      </c>
      <c r="P7462" s="4">
        <v>0.50390000000000001</v>
      </c>
    </row>
    <row r="7463" spans="1:16" x14ac:dyDescent="0.25">
      <c r="A7463" t="s">
        <v>6786</v>
      </c>
      <c r="B7463" s="2">
        <v>0</v>
      </c>
      <c r="E7463" s="4" t="e">
        <v>#N/A</v>
      </c>
      <c r="F7463" s="4">
        <v>0.18</v>
      </c>
      <c r="K7463" s="4">
        <v>0.17</v>
      </c>
      <c r="L7463" s="4">
        <v>0.32090000000000002</v>
      </c>
      <c r="M7463" s="4">
        <v>0.52769999999999995</v>
      </c>
      <c r="N7463" s="4">
        <v>0.48</v>
      </c>
      <c r="O7463" s="4">
        <v>0.40039999999999998</v>
      </c>
      <c r="P7463" s="4">
        <v>0.50390000000000001</v>
      </c>
    </row>
    <row r="7464" spans="1:16" x14ac:dyDescent="0.25">
      <c r="A7464" t="s">
        <v>6787</v>
      </c>
      <c r="B7464" s="2">
        <v>0</v>
      </c>
      <c r="E7464" s="4" t="e">
        <v>#N/A</v>
      </c>
      <c r="F7464" s="4">
        <v>0.18</v>
      </c>
      <c r="K7464" s="4">
        <v>0.17</v>
      </c>
      <c r="L7464" s="4">
        <v>0.32090000000000002</v>
      </c>
      <c r="M7464" s="4">
        <v>0.52769999999999995</v>
      </c>
      <c r="N7464" s="4">
        <v>0.48</v>
      </c>
      <c r="O7464" s="4">
        <v>0.40039999999999998</v>
      </c>
      <c r="P7464" s="4">
        <v>0.50390000000000001</v>
      </c>
    </row>
    <row r="7465" spans="1:16" x14ac:dyDescent="0.25">
      <c r="A7465" t="s">
        <v>6788</v>
      </c>
      <c r="B7465" s="2">
        <v>0</v>
      </c>
      <c r="E7465" s="4" t="e">
        <v>#N/A</v>
      </c>
      <c r="F7465" s="4">
        <v>0.18</v>
      </c>
      <c r="K7465" s="4">
        <v>0.17</v>
      </c>
      <c r="L7465" s="4">
        <v>0.32090000000000002</v>
      </c>
      <c r="M7465" s="4">
        <v>0.52769999999999995</v>
      </c>
      <c r="N7465" s="4">
        <v>0.48</v>
      </c>
      <c r="O7465" s="4">
        <v>0.40039999999999998</v>
      </c>
      <c r="P7465" s="4">
        <v>0.50390000000000001</v>
      </c>
    </row>
    <row r="7466" spans="1:16" x14ac:dyDescent="0.25">
      <c r="A7466" t="s">
        <v>6789</v>
      </c>
      <c r="B7466" s="2">
        <v>0</v>
      </c>
      <c r="E7466" s="4" t="e">
        <v>#N/A</v>
      </c>
      <c r="F7466" s="4">
        <v>0.18</v>
      </c>
      <c r="K7466" s="4">
        <v>0.17</v>
      </c>
      <c r="L7466" s="4">
        <v>0.32090000000000002</v>
      </c>
      <c r="M7466" s="4">
        <v>0.52769999999999995</v>
      </c>
      <c r="N7466" s="4">
        <v>0.48</v>
      </c>
      <c r="O7466" s="4">
        <v>0.40039999999999998</v>
      </c>
      <c r="P7466" s="4">
        <v>0.50390000000000001</v>
      </c>
    </row>
    <row r="7467" spans="1:16" x14ac:dyDescent="0.25">
      <c r="A7467" t="s">
        <v>6790</v>
      </c>
      <c r="B7467" s="2">
        <v>0</v>
      </c>
      <c r="E7467" s="4" t="e">
        <v>#N/A</v>
      </c>
      <c r="F7467" s="4">
        <v>0.18</v>
      </c>
      <c r="K7467" s="4">
        <v>0.17</v>
      </c>
      <c r="L7467" s="4">
        <v>0.32090000000000002</v>
      </c>
      <c r="M7467" s="4">
        <v>0.52769999999999995</v>
      </c>
      <c r="N7467" s="4">
        <v>0.48</v>
      </c>
      <c r="O7467" s="4">
        <v>0.40039999999999998</v>
      </c>
      <c r="P7467" s="4">
        <v>0.50390000000000001</v>
      </c>
    </row>
    <row r="7468" spans="1:16" x14ac:dyDescent="0.25">
      <c r="A7468" t="s">
        <v>6791</v>
      </c>
      <c r="B7468" s="2">
        <v>0</v>
      </c>
      <c r="E7468" s="4" t="e">
        <v>#N/A</v>
      </c>
      <c r="F7468" s="4">
        <v>0.18</v>
      </c>
      <c r="K7468" s="4">
        <v>0.17</v>
      </c>
      <c r="L7468" s="4">
        <v>0.32090000000000002</v>
      </c>
      <c r="M7468" s="4">
        <v>0.52769999999999995</v>
      </c>
      <c r="N7468" s="4">
        <v>0.48</v>
      </c>
      <c r="O7468" s="4">
        <v>0.40039999999999998</v>
      </c>
      <c r="P7468" s="4">
        <v>0.50390000000000001</v>
      </c>
    </row>
    <row r="7469" spans="1:16" x14ac:dyDescent="0.25">
      <c r="A7469" t="s">
        <v>6792</v>
      </c>
      <c r="B7469" s="2">
        <v>0</v>
      </c>
      <c r="E7469" s="4" t="e">
        <v>#N/A</v>
      </c>
      <c r="F7469" s="4">
        <v>0.18</v>
      </c>
      <c r="K7469" s="4">
        <v>0.17</v>
      </c>
      <c r="L7469" s="4">
        <v>0.32090000000000002</v>
      </c>
      <c r="M7469" s="4">
        <v>0.52769999999999995</v>
      </c>
      <c r="N7469" s="4">
        <v>0.48</v>
      </c>
      <c r="O7469" s="4">
        <v>0.40039999999999998</v>
      </c>
      <c r="P7469" s="4">
        <v>0.50390000000000001</v>
      </c>
    </row>
    <row r="7470" spans="1:16" x14ac:dyDescent="0.25">
      <c r="A7470" t="s">
        <v>6793</v>
      </c>
      <c r="B7470" s="2">
        <v>0</v>
      </c>
      <c r="E7470" s="4" t="e">
        <v>#N/A</v>
      </c>
      <c r="F7470" s="4">
        <v>0.18</v>
      </c>
      <c r="K7470" s="4">
        <v>0.17</v>
      </c>
      <c r="L7470" s="4">
        <v>0.32090000000000002</v>
      </c>
      <c r="M7470" s="4">
        <v>0.52769999999999995</v>
      </c>
      <c r="N7470" s="4">
        <v>0.48</v>
      </c>
      <c r="O7470" s="4">
        <v>0.40039999999999998</v>
      </c>
      <c r="P7470" s="4">
        <v>0.50390000000000001</v>
      </c>
    </row>
    <row r="7471" spans="1:16" x14ac:dyDescent="0.25">
      <c r="A7471" t="s">
        <v>6794</v>
      </c>
      <c r="B7471" s="2">
        <v>0</v>
      </c>
      <c r="E7471" s="4" t="e">
        <v>#N/A</v>
      </c>
      <c r="F7471" s="4">
        <v>0.18</v>
      </c>
      <c r="K7471" s="4">
        <v>0.17</v>
      </c>
      <c r="L7471" s="4">
        <v>0.32090000000000002</v>
      </c>
      <c r="M7471" s="4">
        <v>0.52769999999999995</v>
      </c>
      <c r="N7471" s="4">
        <v>0.48</v>
      </c>
      <c r="O7471" s="4">
        <v>0.40039999999999998</v>
      </c>
      <c r="P7471" s="4">
        <v>0.50390000000000001</v>
      </c>
    </row>
    <row r="7472" spans="1:16" x14ac:dyDescent="0.25">
      <c r="A7472" t="s">
        <v>6795</v>
      </c>
      <c r="B7472" s="2">
        <v>0</v>
      </c>
      <c r="E7472" s="4" t="e">
        <v>#N/A</v>
      </c>
      <c r="F7472" s="4">
        <v>0.18</v>
      </c>
      <c r="K7472" s="4">
        <v>0.17</v>
      </c>
      <c r="L7472" s="4">
        <v>0.32090000000000002</v>
      </c>
      <c r="M7472" s="4">
        <v>0.52769999999999995</v>
      </c>
      <c r="N7472" s="4">
        <v>0.48</v>
      </c>
      <c r="O7472" s="4">
        <v>0.40039999999999998</v>
      </c>
      <c r="P7472" s="4">
        <v>0.50390000000000001</v>
      </c>
    </row>
    <row r="7473" spans="1:16" x14ac:dyDescent="0.25">
      <c r="A7473" t="s">
        <v>6796</v>
      </c>
      <c r="B7473" s="2">
        <v>0</v>
      </c>
      <c r="E7473" s="4" t="e">
        <v>#N/A</v>
      </c>
      <c r="F7473" s="4">
        <v>0.18</v>
      </c>
      <c r="K7473" s="4">
        <v>0.17</v>
      </c>
      <c r="L7473" s="4">
        <v>0.32090000000000002</v>
      </c>
      <c r="M7473" s="4">
        <v>0.52769999999999995</v>
      </c>
      <c r="N7473" s="4">
        <v>0.48</v>
      </c>
      <c r="O7473" s="4">
        <v>0.40039999999999998</v>
      </c>
      <c r="P7473" s="4">
        <v>0.50390000000000001</v>
      </c>
    </row>
    <row r="7474" spans="1:16" x14ac:dyDescent="0.25">
      <c r="A7474" t="s">
        <v>6797</v>
      </c>
      <c r="B7474" s="2">
        <v>0</v>
      </c>
      <c r="E7474" s="4" t="e">
        <v>#N/A</v>
      </c>
      <c r="F7474" s="4">
        <v>0.18</v>
      </c>
      <c r="K7474" s="4">
        <v>0.17</v>
      </c>
      <c r="L7474" s="4">
        <v>0.32090000000000002</v>
      </c>
      <c r="M7474" s="4">
        <v>0.52769999999999995</v>
      </c>
      <c r="N7474" s="4">
        <v>0.48</v>
      </c>
      <c r="O7474" s="4">
        <v>0.40039999999999998</v>
      </c>
      <c r="P7474" s="4">
        <v>0.50390000000000001</v>
      </c>
    </row>
    <row r="7475" spans="1:16" x14ac:dyDescent="0.25">
      <c r="A7475" t="s">
        <v>6798</v>
      </c>
      <c r="B7475" s="2">
        <v>0</v>
      </c>
      <c r="E7475" s="4" t="e">
        <v>#N/A</v>
      </c>
      <c r="F7475" s="4">
        <v>0.18</v>
      </c>
      <c r="K7475" s="4">
        <v>0.17</v>
      </c>
      <c r="L7475" s="4">
        <v>0.32090000000000002</v>
      </c>
      <c r="M7475" s="4">
        <v>0.52769999999999995</v>
      </c>
      <c r="N7475" s="4">
        <v>0.48</v>
      </c>
      <c r="O7475" s="4">
        <v>0.40039999999999998</v>
      </c>
      <c r="P7475" s="4">
        <v>0.50390000000000001</v>
      </c>
    </row>
    <row r="7476" spans="1:16" x14ac:dyDescent="0.25">
      <c r="A7476" t="s">
        <v>6799</v>
      </c>
      <c r="B7476" s="2">
        <v>0</v>
      </c>
      <c r="E7476" s="4" t="e">
        <v>#N/A</v>
      </c>
      <c r="F7476" s="4">
        <v>0.18</v>
      </c>
      <c r="K7476" s="4">
        <v>0.17</v>
      </c>
      <c r="L7476" s="4">
        <v>0.32090000000000002</v>
      </c>
      <c r="M7476" s="4">
        <v>0.52769999999999995</v>
      </c>
      <c r="N7476" s="4">
        <v>0.48</v>
      </c>
      <c r="O7476" s="4">
        <v>0.40039999999999998</v>
      </c>
      <c r="P7476" s="4">
        <v>0.50390000000000001</v>
      </c>
    </row>
    <row r="7477" spans="1:16" x14ac:dyDescent="0.25">
      <c r="A7477" t="s">
        <v>6800</v>
      </c>
      <c r="B7477" s="2">
        <v>0</v>
      </c>
      <c r="E7477" s="4" t="e">
        <v>#N/A</v>
      </c>
      <c r="F7477" s="4">
        <v>0.18</v>
      </c>
      <c r="K7477" s="4">
        <v>0.17</v>
      </c>
      <c r="L7477" s="4">
        <v>0.32090000000000002</v>
      </c>
      <c r="M7477" s="4">
        <v>0.52769999999999995</v>
      </c>
      <c r="N7477" s="4">
        <v>0.48</v>
      </c>
      <c r="O7477" s="4">
        <v>0.40039999999999998</v>
      </c>
      <c r="P7477" s="4">
        <v>0.50390000000000001</v>
      </c>
    </row>
    <row r="7478" spans="1:16" x14ac:dyDescent="0.25">
      <c r="A7478" t="s">
        <v>6801</v>
      </c>
      <c r="B7478" s="2">
        <v>0</v>
      </c>
      <c r="E7478" s="4" t="e">
        <v>#N/A</v>
      </c>
      <c r="F7478" s="4">
        <v>0.18</v>
      </c>
      <c r="K7478" s="4">
        <v>0.17</v>
      </c>
      <c r="L7478" s="4">
        <v>0.32090000000000002</v>
      </c>
      <c r="M7478" s="4">
        <v>0.52769999999999995</v>
      </c>
      <c r="N7478" s="4">
        <v>0.48</v>
      </c>
      <c r="O7478" s="4">
        <v>0.40039999999999998</v>
      </c>
      <c r="P7478" s="4">
        <v>0.50390000000000001</v>
      </c>
    </row>
    <row r="7479" spans="1:16" x14ac:dyDescent="0.25">
      <c r="A7479" t="s">
        <v>6802</v>
      </c>
      <c r="B7479" s="2">
        <v>0</v>
      </c>
      <c r="E7479" s="4" t="e">
        <v>#N/A</v>
      </c>
      <c r="F7479" s="4">
        <v>0.18</v>
      </c>
      <c r="K7479" s="4">
        <v>0.17</v>
      </c>
      <c r="L7479" s="4">
        <v>0.32090000000000002</v>
      </c>
      <c r="M7479" s="4">
        <v>0.52769999999999995</v>
      </c>
      <c r="N7479" s="4">
        <v>0.48</v>
      </c>
      <c r="O7479" s="4">
        <v>0.40039999999999998</v>
      </c>
      <c r="P7479" s="4">
        <v>0.50390000000000001</v>
      </c>
    </row>
    <row r="7480" spans="1:16" x14ac:dyDescent="0.25">
      <c r="A7480" t="s">
        <v>6803</v>
      </c>
      <c r="B7480" s="2">
        <v>0</v>
      </c>
      <c r="E7480" s="4" t="e">
        <v>#N/A</v>
      </c>
      <c r="F7480" s="4">
        <v>0.18</v>
      </c>
      <c r="K7480" s="4">
        <v>0.17</v>
      </c>
      <c r="L7480" s="4">
        <v>0.32090000000000002</v>
      </c>
      <c r="M7480" s="4">
        <v>0.52769999999999995</v>
      </c>
      <c r="N7480" s="4">
        <v>0.48</v>
      </c>
      <c r="O7480" s="4">
        <v>0.40039999999999998</v>
      </c>
      <c r="P7480" s="4">
        <v>0.50390000000000001</v>
      </c>
    </row>
    <row r="7481" spans="1:16" x14ac:dyDescent="0.25">
      <c r="A7481" t="s">
        <v>6804</v>
      </c>
      <c r="B7481" s="2">
        <v>0</v>
      </c>
      <c r="E7481" s="4" t="e">
        <v>#N/A</v>
      </c>
      <c r="F7481" s="4">
        <v>0.18</v>
      </c>
      <c r="K7481" s="4">
        <v>0.17</v>
      </c>
      <c r="L7481" s="4">
        <v>0.32090000000000002</v>
      </c>
      <c r="M7481" s="4">
        <v>0.52769999999999995</v>
      </c>
      <c r="N7481" s="4">
        <v>0.48</v>
      </c>
      <c r="O7481" s="4">
        <v>0.40039999999999998</v>
      </c>
      <c r="P7481" s="4">
        <v>0.50390000000000001</v>
      </c>
    </row>
    <row r="7482" spans="1:16" x14ac:dyDescent="0.25">
      <c r="A7482" t="s">
        <v>6805</v>
      </c>
      <c r="B7482" s="2">
        <v>0</v>
      </c>
      <c r="E7482" s="4" t="e">
        <v>#N/A</v>
      </c>
      <c r="F7482" s="4">
        <v>0.18</v>
      </c>
      <c r="K7482" s="4">
        <v>0.17</v>
      </c>
      <c r="L7482" s="4">
        <v>0.32090000000000002</v>
      </c>
      <c r="M7482" s="4">
        <v>0.52769999999999995</v>
      </c>
      <c r="N7482" s="4">
        <v>0.48</v>
      </c>
      <c r="O7482" s="4">
        <v>0.40039999999999998</v>
      </c>
      <c r="P7482" s="4">
        <v>0.50390000000000001</v>
      </c>
    </row>
    <row r="7483" spans="1:16" x14ac:dyDescent="0.25">
      <c r="A7483" t="s">
        <v>6806</v>
      </c>
      <c r="B7483" s="2">
        <v>0</v>
      </c>
      <c r="E7483" s="4" t="e">
        <v>#N/A</v>
      </c>
      <c r="F7483" s="4">
        <v>0.18</v>
      </c>
      <c r="K7483" s="4">
        <v>0.17</v>
      </c>
      <c r="L7483" s="4">
        <v>0.32090000000000002</v>
      </c>
      <c r="M7483" s="4">
        <v>0.52769999999999995</v>
      </c>
      <c r="N7483" s="4">
        <v>0.48</v>
      </c>
      <c r="O7483" s="4">
        <v>0.40039999999999998</v>
      </c>
      <c r="P7483" s="4">
        <v>0.50390000000000001</v>
      </c>
    </row>
    <row r="7484" spans="1:16" x14ac:dyDescent="0.25">
      <c r="A7484" t="s">
        <v>6807</v>
      </c>
      <c r="B7484" s="2">
        <v>0</v>
      </c>
      <c r="E7484" s="4" t="e">
        <v>#N/A</v>
      </c>
      <c r="F7484" s="4">
        <v>0.18</v>
      </c>
      <c r="K7484" s="4">
        <v>0.17</v>
      </c>
      <c r="L7484" s="4">
        <v>0.32090000000000002</v>
      </c>
      <c r="M7484" s="4">
        <v>0.52769999999999995</v>
      </c>
      <c r="N7484" s="4">
        <v>0.48</v>
      </c>
      <c r="O7484" s="4">
        <v>0.40039999999999998</v>
      </c>
      <c r="P7484" s="4">
        <v>0.50390000000000001</v>
      </c>
    </row>
    <row r="7485" spans="1:16" x14ac:dyDescent="0.25">
      <c r="A7485" t="s">
        <v>6808</v>
      </c>
      <c r="B7485" s="2">
        <v>0</v>
      </c>
      <c r="E7485" s="4" t="e">
        <v>#N/A</v>
      </c>
      <c r="F7485" s="4">
        <v>0.18</v>
      </c>
      <c r="K7485" s="4">
        <v>0.17</v>
      </c>
      <c r="L7485" s="4">
        <v>0.32090000000000002</v>
      </c>
      <c r="M7485" s="4">
        <v>0.52769999999999995</v>
      </c>
      <c r="N7485" s="4">
        <v>0.48</v>
      </c>
      <c r="O7485" s="4">
        <v>0.40039999999999998</v>
      </c>
      <c r="P7485" s="4">
        <v>0.50390000000000001</v>
      </c>
    </row>
    <row r="7486" spans="1:16" x14ac:dyDescent="0.25">
      <c r="A7486" t="s">
        <v>6809</v>
      </c>
      <c r="B7486" s="2">
        <v>0</v>
      </c>
      <c r="E7486" s="4" t="e">
        <v>#N/A</v>
      </c>
      <c r="F7486" s="4">
        <v>0.18</v>
      </c>
      <c r="K7486" s="4">
        <v>0.17</v>
      </c>
      <c r="L7486" s="4">
        <v>0.32090000000000002</v>
      </c>
      <c r="M7486" s="4">
        <v>0.52769999999999995</v>
      </c>
      <c r="N7486" s="4">
        <v>0.48</v>
      </c>
      <c r="O7486" s="4">
        <v>0.40039999999999998</v>
      </c>
      <c r="P7486" s="4">
        <v>0.50390000000000001</v>
      </c>
    </row>
    <row r="7487" spans="1:16" x14ac:dyDescent="0.25">
      <c r="A7487" t="s">
        <v>6810</v>
      </c>
      <c r="B7487" s="2">
        <v>0</v>
      </c>
      <c r="E7487" s="4" t="e">
        <v>#N/A</v>
      </c>
      <c r="F7487" s="4">
        <v>0.18</v>
      </c>
      <c r="K7487" s="4">
        <v>0.17</v>
      </c>
      <c r="L7487" s="4">
        <v>0.32090000000000002</v>
      </c>
      <c r="M7487" s="4">
        <v>0.52769999999999995</v>
      </c>
      <c r="N7487" s="4">
        <v>0.48</v>
      </c>
      <c r="O7487" s="4">
        <v>0.40039999999999998</v>
      </c>
      <c r="P7487" s="4">
        <v>0.50390000000000001</v>
      </c>
    </row>
    <row r="7488" spans="1:16" x14ac:dyDescent="0.25">
      <c r="A7488" t="s">
        <v>6811</v>
      </c>
      <c r="B7488" s="2">
        <v>0</v>
      </c>
      <c r="E7488" s="4" t="e">
        <v>#N/A</v>
      </c>
      <c r="F7488" s="4">
        <v>0.18</v>
      </c>
      <c r="K7488" s="4">
        <v>0.17</v>
      </c>
      <c r="L7488" s="4">
        <v>0.32090000000000002</v>
      </c>
      <c r="M7488" s="4">
        <v>0.52769999999999995</v>
      </c>
      <c r="N7488" s="4">
        <v>0.48</v>
      </c>
      <c r="O7488" s="4">
        <v>0.40039999999999998</v>
      </c>
      <c r="P7488" s="4">
        <v>0.50390000000000001</v>
      </c>
    </row>
    <row r="7489" spans="1:16" x14ac:dyDescent="0.25">
      <c r="A7489" t="s">
        <v>6812</v>
      </c>
      <c r="B7489" s="2">
        <v>0</v>
      </c>
      <c r="E7489" s="4" t="e">
        <v>#N/A</v>
      </c>
      <c r="F7489" s="4">
        <v>0.18</v>
      </c>
      <c r="K7489" s="4">
        <v>0.17</v>
      </c>
      <c r="L7489" s="4">
        <v>0.32090000000000002</v>
      </c>
      <c r="M7489" s="4">
        <v>0.52769999999999995</v>
      </c>
      <c r="N7489" s="4">
        <v>0.48</v>
      </c>
      <c r="O7489" s="4">
        <v>0.40039999999999998</v>
      </c>
      <c r="P7489" s="4">
        <v>0.50390000000000001</v>
      </c>
    </row>
    <row r="7490" spans="1:16" x14ac:dyDescent="0.25">
      <c r="A7490" t="s">
        <v>6813</v>
      </c>
      <c r="B7490" s="2">
        <v>0</v>
      </c>
      <c r="E7490" s="4" t="e">
        <v>#N/A</v>
      </c>
      <c r="F7490" s="4">
        <v>0.18</v>
      </c>
      <c r="K7490" s="4">
        <v>0.17</v>
      </c>
      <c r="L7490" s="4">
        <v>0.32090000000000002</v>
      </c>
      <c r="M7490" s="4">
        <v>0.52769999999999995</v>
      </c>
      <c r="N7490" s="4">
        <v>0.48</v>
      </c>
      <c r="O7490" s="4">
        <v>0.40039999999999998</v>
      </c>
      <c r="P7490" s="4">
        <v>0.50390000000000001</v>
      </c>
    </row>
    <row r="7491" spans="1:16" x14ac:dyDescent="0.25">
      <c r="A7491" t="s">
        <v>6814</v>
      </c>
      <c r="B7491" s="2">
        <v>0</v>
      </c>
      <c r="E7491" s="4" t="e">
        <v>#N/A</v>
      </c>
      <c r="F7491" s="4">
        <v>0.18</v>
      </c>
      <c r="K7491" s="4">
        <v>0.17</v>
      </c>
      <c r="L7491" s="4">
        <v>0.32090000000000002</v>
      </c>
      <c r="M7491" s="4">
        <v>0.52769999999999995</v>
      </c>
      <c r="N7491" s="4">
        <v>0.48</v>
      </c>
      <c r="O7491" s="4">
        <v>0.40039999999999998</v>
      </c>
      <c r="P7491" s="4">
        <v>0.50390000000000001</v>
      </c>
    </row>
    <row r="7492" spans="1:16" x14ac:dyDescent="0.25">
      <c r="A7492" t="s">
        <v>6815</v>
      </c>
      <c r="B7492" s="2">
        <v>0</v>
      </c>
      <c r="E7492" s="4" t="e">
        <v>#N/A</v>
      </c>
      <c r="F7492" s="4">
        <v>0.18</v>
      </c>
      <c r="K7492" s="4">
        <v>0.17</v>
      </c>
      <c r="L7492" s="4">
        <v>0.32090000000000002</v>
      </c>
      <c r="M7492" s="4">
        <v>0.52769999999999995</v>
      </c>
      <c r="N7492" s="4">
        <v>0.48</v>
      </c>
      <c r="O7492" s="4">
        <v>0.40039999999999998</v>
      </c>
      <c r="P7492" s="4">
        <v>0.50390000000000001</v>
      </c>
    </row>
    <row r="7493" spans="1:16" x14ac:dyDescent="0.25">
      <c r="A7493" t="s">
        <v>6816</v>
      </c>
      <c r="B7493" s="2">
        <v>0</v>
      </c>
      <c r="E7493" s="4" t="e">
        <v>#N/A</v>
      </c>
      <c r="F7493" s="4">
        <v>0.18</v>
      </c>
      <c r="K7493" s="4">
        <v>0.17</v>
      </c>
      <c r="L7493" s="4">
        <v>0.32090000000000002</v>
      </c>
      <c r="M7493" s="4">
        <v>0.52769999999999995</v>
      </c>
      <c r="N7493" s="4">
        <v>0.48</v>
      </c>
      <c r="O7493" s="4">
        <v>0.40039999999999998</v>
      </c>
      <c r="P7493" s="4">
        <v>0.50390000000000001</v>
      </c>
    </row>
    <row r="7494" spans="1:16" x14ac:dyDescent="0.25">
      <c r="A7494" t="s">
        <v>6817</v>
      </c>
      <c r="B7494" s="2">
        <v>0</v>
      </c>
      <c r="E7494" s="4" t="e">
        <v>#N/A</v>
      </c>
      <c r="F7494" s="4">
        <v>0.18</v>
      </c>
      <c r="K7494" s="4">
        <v>0.17</v>
      </c>
      <c r="L7494" s="4">
        <v>0.32090000000000002</v>
      </c>
      <c r="M7494" s="4">
        <v>0.52769999999999995</v>
      </c>
      <c r="N7494" s="4">
        <v>0.48</v>
      </c>
      <c r="O7494" s="4">
        <v>0.40039999999999998</v>
      </c>
      <c r="P7494" s="4">
        <v>0.50390000000000001</v>
      </c>
    </row>
    <row r="7495" spans="1:16" x14ac:dyDescent="0.25">
      <c r="A7495" t="s">
        <v>6818</v>
      </c>
      <c r="B7495" s="2">
        <v>0</v>
      </c>
      <c r="E7495" s="4" t="e">
        <v>#N/A</v>
      </c>
      <c r="F7495" s="4">
        <v>0.18</v>
      </c>
      <c r="K7495" s="4">
        <v>0.17</v>
      </c>
      <c r="L7495" s="4">
        <v>0.32090000000000002</v>
      </c>
      <c r="M7495" s="4">
        <v>0.52769999999999995</v>
      </c>
      <c r="N7495" s="4">
        <v>0.48</v>
      </c>
      <c r="O7495" s="4">
        <v>0.40039999999999998</v>
      </c>
      <c r="P7495" s="4">
        <v>0.50390000000000001</v>
      </c>
    </row>
    <row r="7496" spans="1:16" x14ac:dyDescent="0.25">
      <c r="A7496" t="s">
        <v>6819</v>
      </c>
      <c r="B7496" s="2">
        <v>0</v>
      </c>
      <c r="E7496" s="4" t="e">
        <v>#N/A</v>
      </c>
      <c r="F7496" s="4">
        <v>0.18</v>
      </c>
      <c r="K7496" s="4">
        <v>0.17</v>
      </c>
      <c r="L7496" s="4">
        <v>0.32090000000000002</v>
      </c>
      <c r="M7496" s="4">
        <v>0.52769999999999995</v>
      </c>
      <c r="N7496" s="4">
        <v>0.48</v>
      </c>
      <c r="O7496" s="4">
        <v>0.40039999999999998</v>
      </c>
      <c r="P7496" s="4">
        <v>0.50390000000000001</v>
      </c>
    </row>
    <row r="7497" spans="1:16" x14ac:dyDescent="0.25">
      <c r="A7497" t="s">
        <v>6820</v>
      </c>
      <c r="B7497" s="2">
        <v>0</v>
      </c>
      <c r="E7497" s="4" t="e">
        <v>#N/A</v>
      </c>
      <c r="F7497" s="4">
        <v>0.18</v>
      </c>
      <c r="K7497" s="4">
        <v>0.17</v>
      </c>
      <c r="L7497" s="4">
        <v>0.32090000000000002</v>
      </c>
      <c r="M7497" s="4">
        <v>0.52769999999999995</v>
      </c>
      <c r="N7497" s="4">
        <v>0.48</v>
      </c>
      <c r="O7497" s="4">
        <v>0.40039999999999998</v>
      </c>
      <c r="P7497" s="4">
        <v>0.50390000000000001</v>
      </c>
    </row>
    <row r="7498" spans="1:16" x14ac:dyDescent="0.25">
      <c r="A7498" t="s">
        <v>6821</v>
      </c>
      <c r="B7498" s="2">
        <v>0</v>
      </c>
      <c r="E7498" s="4" t="e">
        <v>#N/A</v>
      </c>
      <c r="F7498" s="4">
        <v>0.18</v>
      </c>
      <c r="K7498" s="4">
        <v>0.17</v>
      </c>
      <c r="L7498" s="4">
        <v>0.32090000000000002</v>
      </c>
      <c r="M7498" s="4">
        <v>0.52769999999999995</v>
      </c>
      <c r="N7498" s="4">
        <v>0.48</v>
      </c>
      <c r="O7498" s="4">
        <v>0.40039999999999998</v>
      </c>
      <c r="P7498" s="4">
        <v>0.50390000000000001</v>
      </c>
    </row>
    <row r="7499" spans="1:16" x14ac:dyDescent="0.25">
      <c r="A7499" t="s">
        <v>6822</v>
      </c>
      <c r="B7499" s="2">
        <v>0</v>
      </c>
      <c r="E7499" s="4" t="e">
        <v>#N/A</v>
      </c>
      <c r="F7499" s="4">
        <v>0.18</v>
      </c>
      <c r="K7499" s="4">
        <v>0.17</v>
      </c>
      <c r="L7499" s="4">
        <v>0.32090000000000002</v>
      </c>
      <c r="M7499" s="4">
        <v>0.52769999999999995</v>
      </c>
      <c r="N7499" s="4">
        <v>0.48</v>
      </c>
      <c r="O7499" s="4">
        <v>0.40039999999999998</v>
      </c>
      <c r="P7499" s="4">
        <v>0.50390000000000001</v>
      </c>
    </row>
    <row r="7500" spans="1:16" x14ac:dyDescent="0.25">
      <c r="A7500" t="s">
        <v>6823</v>
      </c>
      <c r="B7500" s="2">
        <v>0</v>
      </c>
      <c r="E7500" s="4" t="e">
        <v>#N/A</v>
      </c>
      <c r="F7500" s="4">
        <v>0.18</v>
      </c>
      <c r="K7500" s="4">
        <v>0.17</v>
      </c>
      <c r="L7500" s="4">
        <v>0.32090000000000002</v>
      </c>
      <c r="M7500" s="4">
        <v>0.52769999999999995</v>
      </c>
      <c r="N7500" s="4">
        <v>0.48</v>
      </c>
      <c r="O7500" s="4">
        <v>0.40039999999999998</v>
      </c>
      <c r="P7500" s="4">
        <v>0.50390000000000001</v>
      </c>
    </row>
    <row r="7501" spans="1:16" x14ac:dyDescent="0.25">
      <c r="A7501" t="s">
        <v>6824</v>
      </c>
      <c r="B7501" s="2">
        <v>0</v>
      </c>
      <c r="E7501" s="4" t="e">
        <v>#N/A</v>
      </c>
      <c r="F7501" s="4">
        <v>0.18</v>
      </c>
      <c r="K7501" s="4">
        <v>0.17</v>
      </c>
      <c r="L7501" s="4">
        <v>0.32090000000000002</v>
      </c>
      <c r="M7501" s="4">
        <v>0.52769999999999995</v>
      </c>
      <c r="N7501" s="4">
        <v>0.48</v>
      </c>
      <c r="O7501" s="4">
        <v>0.40039999999999998</v>
      </c>
      <c r="P7501" s="4">
        <v>0.50390000000000001</v>
      </c>
    </row>
    <row r="7502" spans="1:16" x14ac:dyDescent="0.25">
      <c r="A7502" t="s">
        <v>6825</v>
      </c>
      <c r="B7502" s="2">
        <v>0</v>
      </c>
      <c r="E7502" s="4" t="e">
        <v>#N/A</v>
      </c>
      <c r="F7502" s="4">
        <v>0.18</v>
      </c>
      <c r="K7502" s="4">
        <v>0.17</v>
      </c>
      <c r="L7502" s="4">
        <v>0.32090000000000002</v>
      </c>
      <c r="M7502" s="4">
        <v>0.52769999999999995</v>
      </c>
      <c r="N7502" s="4">
        <v>0.48</v>
      </c>
      <c r="O7502" s="4">
        <v>0.40039999999999998</v>
      </c>
      <c r="P7502" s="4">
        <v>0.50390000000000001</v>
      </c>
    </row>
    <row r="7503" spans="1:16" x14ac:dyDescent="0.25">
      <c r="A7503" t="s">
        <v>6826</v>
      </c>
      <c r="B7503" s="2">
        <v>0</v>
      </c>
      <c r="E7503" s="4" t="e">
        <v>#N/A</v>
      </c>
      <c r="F7503" s="4">
        <v>0.18</v>
      </c>
      <c r="K7503" s="4">
        <v>0.17</v>
      </c>
      <c r="L7503" s="4">
        <v>0.32090000000000002</v>
      </c>
      <c r="M7503" s="4">
        <v>0.52769999999999995</v>
      </c>
      <c r="N7503" s="4">
        <v>0.48</v>
      </c>
      <c r="O7503" s="4">
        <v>0.40039999999999998</v>
      </c>
      <c r="P7503" s="4">
        <v>0.50390000000000001</v>
      </c>
    </row>
    <row r="7504" spans="1:16" x14ac:dyDescent="0.25">
      <c r="A7504" t="s">
        <v>6827</v>
      </c>
      <c r="B7504" s="2">
        <v>0</v>
      </c>
      <c r="E7504" s="4" t="e">
        <v>#N/A</v>
      </c>
      <c r="F7504" s="4">
        <v>0.18</v>
      </c>
      <c r="K7504" s="4">
        <v>0.17</v>
      </c>
      <c r="L7504" s="4">
        <v>0.32090000000000002</v>
      </c>
      <c r="M7504" s="4">
        <v>0.52769999999999995</v>
      </c>
      <c r="N7504" s="4">
        <v>0.48</v>
      </c>
      <c r="O7504" s="4">
        <v>0.40039999999999998</v>
      </c>
      <c r="P7504" s="4">
        <v>0.50390000000000001</v>
      </c>
    </row>
    <row r="7505" spans="1:16" x14ac:dyDescent="0.25">
      <c r="A7505" t="s">
        <v>6828</v>
      </c>
      <c r="B7505" s="2">
        <v>0</v>
      </c>
      <c r="E7505" s="4" t="e">
        <v>#N/A</v>
      </c>
      <c r="F7505" s="4">
        <v>0.18</v>
      </c>
      <c r="K7505" s="4">
        <v>0.17</v>
      </c>
      <c r="L7505" s="4">
        <v>0.32090000000000002</v>
      </c>
      <c r="M7505" s="4">
        <v>0.52769999999999995</v>
      </c>
      <c r="N7505" s="4">
        <v>0.48</v>
      </c>
      <c r="O7505" s="4">
        <v>0.40039999999999998</v>
      </c>
      <c r="P7505" s="4">
        <v>0.50390000000000001</v>
      </c>
    </row>
    <row r="7506" spans="1:16" x14ac:dyDescent="0.25">
      <c r="A7506" t="s">
        <v>6829</v>
      </c>
      <c r="B7506" s="2">
        <v>0</v>
      </c>
      <c r="E7506" s="4" t="e">
        <v>#N/A</v>
      </c>
      <c r="F7506" s="4">
        <v>0.18</v>
      </c>
      <c r="K7506" s="4">
        <v>0.17</v>
      </c>
      <c r="L7506" s="4">
        <v>0.32090000000000002</v>
      </c>
      <c r="M7506" s="4">
        <v>0.52769999999999995</v>
      </c>
      <c r="N7506" s="4">
        <v>0.48</v>
      </c>
      <c r="O7506" s="4">
        <v>0.40039999999999998</v>
      </c>
      <c r="P7506" s="4">
        <v>0.50390000000000001</v>
      </c>
    </row>
    <row r="7507" spans="1:16" x14ac:dyDescent="0.25">
      <c r="A7507" t="s">
        <v>6830</v>
      </c>
      <c r="B7507" s="2">
        <v>0</v>
      </c>
      <c r="E7507" s="4" t="e">
        <v>#N/A</v>
      </c>
      <c r="F7507" s="4">
        <v>0.18</v>
      </c>
      <c r="K7507" s="4">
        <v>0.17</v>
      </c>
      <c r="L7507" s="4">
        <v>0.32090000000000002</v>
      </c>
      <c r="M7507" s="4">
        <v>0.52769999999999995</v>
      </c>
      <c r="N7507" s="4">
        <v>0.48</v>
      </c>
      <c r="O7507" s="4">
        <v>0.40039999999999998</v>
      </c>
      <c r="P7507" s="4">
        <v>0.50390000000000001</v>
      </c>
    </row>
    <row r="7508" spans="1:16" x14ac:dyDescent="0.25">
      <c r="A7508" t="s">
        <v>6831</v>
      </c>
      <c r="B7508" s="2">
        <v>0</v>
      </c>
      <c r="E7508" s="4" t="e">
        <v>#N/A</v>
      </c>
      <c r="F7508" s="4">
        <v>0.18</v>
      </c>
      <c r="K7508" s="4">
        <v>0.17</v>
      </c>
      <c r="L7508" s="4">
        <v>0.32090000000000002</v>
      </c>
      <c r="M7508" s="4">
        <v>0.52769999999999995</v>
      </c>
      <c r="N7508" s="4">
        <v>0.48</v>
      </c>
      <c r="O7508" s="4">
        <v>0.40039999999999998</v>
      </c>
      <c r="P7508" s="4">
        <v>0.50390000000000001</v>
      </c>
    </row>
    <row r="7509" spans="1:16" x14ac:dyDescent="0.25">
      <c r="A7509" t="s">
        <v>6832</v>
      </c>
      <c r="B7509" s="2">
        <v>0</v>
      </c>
      <c r="E7509" s="4" t="e">
        <v>#N/A</v>
      </c>
      <c r="F7509" s="4">
        <v>0.18</v>
      </c>
      <c r="K7509" s="4">
        <v>0.17</v>
      </c>
      <c r="L7509" s="4">
        <v>0.32090000000000002</v>
      </c>
      <c r="M7509" s="4">
        <v>0.52769999999999995</v>
      </c>
      <c r="N7509" s="4">
        <v>0.48</v>
      </c>
      <c r="O7509" s="4">
        <v>0.40039999999999998</v>
      </c>
      <c r="P7509" s="4">
        <v>0.50390000000000001</v>
      </c>
    </row>
    <row r="7510" spans="1:16" x14ac:dyDescent="0.25">
      <c r="A7510" t="s">
        <v>6833</v>
      </c>
      <c r="B7510" s="2">
        <v>0</v>
      </c>
      <c r="E7510" s="4" t="e">
        <v>#N/A</v>
      </c>
      <c r="F7510" s="4">
        <v>0.18</v>
      </c>
      <c r="K7510" s="4">
        <v>0.17</v>
      </c>
      <c r="L7510" s="4">
        <v>0.32090000000000002</v>
      </c>
      <c r="M7510" s="4">
        <v>0.52769999999999995</v>
      </c>
      <c r="N7510" s="4">
        <v>0.48</v>
      </c>
      <c r="O7510" s="4">
        <v>0.40039999999999998</v>
      </c>
      <c r="P7510" s="4">
        <v>0.50390000000000001</v>
      </c>
    </row>
    <row r="7511" spans="1:16" x14ac:dyDescent="0.25">
      <c r="A7511" t="s">
        <v>6834</v>
      </c>
      <c r="B7511" s="2">
        <v>0</v>
      </c>
      <c r="E7511" s="4" t="e">
        <v>#N/A</v>
      </c>
      <c r="F7511" s="4">
        <v>0.18</v>
      </c>
      <c r="K7511" s="4">
        <v>0.17</v>
      </c>
      <c r="L7511" s="4">
        <v>0.32090000000000002</v>
      </c>
      <c r="M7511" s="4">
        <v>0.52769999999999995</v>
      </c>
      <c r="N7511" s="4">
        <v>0.48</v>
      </c>
      <c r="O7511" s="4">
        <v>0.40039999999999998</v>
      </c>
      <c r="P7511" s="4">
        <v>0.50390000000000001</v>
      </c>
    </row>
    <row r="7512" spans="1:16" x14ac:dyDescent="0.25">
      <c r="A7512" t="s">
        <v>6835</v>
      </c>
      <c r="B7512" s="2">
        <v>0</v>
      </c>
      <c r="E7512" s="4" t="e">
        <v>#N/A</v>
      </c>
      <c r="F7512" s="4">
        <v>0.18</v>
      </c>
      <c r="K7512" s="4">
        <v>0.17</v>
      </c>
      <c r="L7512" s="4">
        <v>0.32090000000000002</v>
      </c>
      <c r="M7512" s="4">
        <v>0.52769999999999995</v>
      </c>
      <c r="N7512" s="4">
        <v>0.48</v>
      </c>
      <c r="O7512" s="4">
        <v>0.40039999999999998</v>
      </c>
      <c r="P7512" s="4">
        <v>0.50390000000000001</v>
      </c>
    </row>
    <row r="7513" spans="1:16" x14ac:dyDescent="0.25">
      <c r="A7513" t="s">
        <v>6836</v>
      </c>
      <c r="B7513" s="2">
        <v>0</v>
      </c>
      <c r="E7513" s="4" t="e">
        <v>#N/A</v>
      </c>
      <c r="F7513" s="4">
        <v>0.18</v>
      </c>
      <c r="K7513" s="4">
        <v>0.17</v>
      </c>
      <c r="L7513" s="4">
        <v>0.32090000000000002</v>
      </c>
      <c r="M7513" s="4">
        <v>0.52769999999999995</v>
      </c>
      <c r="N7513" s="4">
        <v>0.48</v>
      </c>
      <c r="O7513" s="4">
        <v>0.40039999999999998</v>
      </c>
      <c r="P7513" s="4">
        <v>0.50390000000000001</v>
      </c>
    </row>
    <row r="7514" spans="1:16" x14ac:dyDescent="0.25">
      <c r="A7514" t="s">
        <v>6837</v>
      </c>
      <c r="B7514" s="2">
        <v>0</v>
      </c>
      <c r="E7514" s="4" t="e">
        <v>#N/A</v>
      </c>
      <c r="F7514" s="4">
        <v>0.18</v>
      </c>
      <c r="K7514" s="4">
        <v>0.17</v>
      </c>
      <c r="L7514" s="4">
        <v>0.32090000000000002</v>
      </c>
      <c r="M7514" s="4">
        <v>0.52769999999999995</v>
      </c>
      <c r="N7514" s="4">
        <v>0.48</v>
      </c>
      <c r="O7514" s="4">
        <v>0.40039999999999998</v>
      </c>
      <c r="P7514" s="4">
        <v>0.50390000000000001</v>
      </c>
    </row>
    <row r="7515" spans="1:16" x14ac:dyDescent="0.25">
      <c r="A7515" t="s">
        <v>6838</v>
      </c>
      <c r="B7515" s="2">
        <v>0</v>
      </c>
      <c r="E7515" s="4" t="e">
        <v>#N/A</v>
      </c>
      <c r="F7515" s="4">
        <v>0.18</v>
      </c>
      <c r="K7515" s="4">
        <v>0.17</v>
      </c>
      <c r="L7515" s="4">
        <v>0.32090000000000002</v>
      </c>
      <c r="M7515" s="4">
        <v>0.52769999999999995</v>
      </c>
      <c r="N7515" s="4">
        <v>0.48</v>
      </c>
      <c r="O7515" s="4">
        <v>0.40039999999999998</v>
      </c>
      <c r="P7515" s="4">
        <v>0.50390000000000001</v>
      </c>
    </row>
    <row r="7516" spans="1:16" x14ac:dyDescent="0.25">
      <c r="A7516" t="s">
        <v>6839</v>
      </c>
      <c r="B7516" s="2">
        <v>0</v>
      </c>
      <c r="E7516" s="4" t="e">
        <v>#N/A</v>
      </c>
      <c r="F7516" s="4">
        <v>0.18</v>
      </c>
      <c r="K7516" s="4">
        <v>0.17</v>
      </c>
      <c r="L7516" s="4">
        <v>0.32090000000000002</v>
      </c>
      <c r="M7516" s="4">
        <v>0.52769999999999995</v>
      </c>
      <c r="N7516" s="4">
        <v>0.48</v>
      </c>
      <c r="O7516" s="4">
        <v>0.40039999999999998</v>
      </c>
      <c r="P7516" s="4">
        <v>0.50390000000000001</v>
      </c>
    </row>
    <row r="7517" spans="1:16" x14ac:dyDescent="0.25">
      <c r="A7517" t="s">
        <v>6840</v>
      </c>
      <c r="B7517" s="2">
        <v>0</v>
      </c>
      <c r="E7517" s="4" t="e">
        <v>#N/A</v>
      </c>
      <c r="F7517" s="4">
        <v>0.18</v>
      </c>
      <c r="K7517" s="4">
        <v>0.17</v>
      </c>
      <c r="L7517" s="4">
        <v>0.32090000000000002</v>
      </c>
      <c r="M7517" s="4">
        <v>0.52769999999999995</v>
      </c>
      <c r="N7517" s="4">
        <v>0.48</v>
      </c>
      <c r="O7517" s="4">
        <v>0.40039999999999998</v>
      </c>
      <c r="P7517" s="4">
        <v>0.50390000000000001</v>
      </c>
    </row>
    <row r="7518" spans="1:16" x14ac:dyDescent="0.25">
      <c r="A7518" t="s">
        <v>6841</v>
      </c>
      <c r="B7518" s="2">
        <v>0</v>
      </c>
      <c r="E7518" s="4" t="e">
        <v>#N/A</v>
      </c>
      <c r="F7518" s="4">
        <v>0.18</v>
      </c>
      <c r="K7518" s="4">
        <v>0.17</v>
      </c>
      <c r="L7518" s="4">
        <v>0.32090000000000002</v>
      </c>
      <c r="M7518" s="4">
        <v>0.52769999999999995</v>
      </c>
      <c r="N7518" s="4">
        <v>0.48</v>
      </c>
      <c r="O7518" s="4">
        <v>0.40039999999999998</v>
      </c>
      <c r="P7518" s="4">
        <v>0.50390000000000001</v>
      </c>
    </row>
    <row r="7519" spans="1:16" x14ac:dyDescent="0.25">
      <c r="A7519" t="s">
        <v>6842</v>
      </c>
      <c r="B7519" s="2">
        <v>0</v>
      </c>
      <c r="E7519" s="4" t="e">
        <v>#N/A</v>
      </c>
      <c r="F7519" s="4">
        <v>0.18</v>
      </c>
      <c r="K7519" s="4">
        <v>0.17</v>
      </c>
      <c r="L7519" s="4">
        <v>0.32090000000000002</v>
      </c>
      <c r="M7519" s="4">
        <v>0.52769999999999995</v>
      </c>
      <c r="N7519" s="4">
        <v>0.48</v>
      </c>
      <c r="O7519" s="4">
        <v>0.40039999999999998</v>
      </c>
      <c r="P7519" s="4">
        <v>0.50390000000000001</v>
      </c>
    </row>
    <row r="7520" spans="1:16" x14ac:dyDescent="0.25">
      <c r="A7520" t="s">
        <v>6843</v>
      </c>
      <c r="B7520" s="2">
        <v>0</v>
      </c>
      <c r="E7520" s="4" t="e">
        <v>#N/A</v>
      </c>
      <c r="F7520" s="4">
        <v>0.18</v>
      </c>
      <c r="K7520" s="4">
        <v>0.17</v>
      </c>
      <c r="L7520" s="4">
        <v>0.32090000000000002</v>
      </c>
      <c r="M7520" s="4">
        <v>0.52769999999999995</v>
      </c>
      <c r="N7520" s="4">
        <v>0.48</v>
      </c>
      <c r="O7520" s="4">
        <v>0.40039999999999998</v>
      </c>
      <c r="P7520" s="4">
        <v>0.50390000000000001</v>
      </c>
    </row>
    <row r="7521" spans="1:16" x14ac:dyDescent="0.25">
      <c r="A7521" t="s">
        <v>6844</v>
      </c>
      <c r="B7521" s="2">
        <v>0</v>
      </c>
      <c r="E7521" s="4" t="e">
        <v>#N/A</v>
      </c>
      <c r="F7521" s="4">
        <v>0.18</v>
      </c>
      <c r="K7521" s="4">
        <v>0.17</v>
      </c>
      <c r="L7521" s="4">
        <v>0.32090000000000002</v>
      </c>
      <c r="M7521" s="4">
        <v>0.52769999999999995</v>
      </c>
      <c r="N7521" s="4">
        <v>0.48</v>
      </c>
      <c r="O7521" s="4">
        <v>0.40039999999999998</v>
      </c>
      <c r="P7521" s="4">
        <v>0.50390000000000001</v>
      </c>
    </row>
    <row r="7522" spans="1:16" x14ac:dyDescent="0.25">
      <c r="A7522" t="s">
        <v>6845</v>
      </c>
      <c r="B7522" s="2">
        <v>0</v>
      </c>
      <c r="E7522" s="4" t="e">
        <v>#N/A</v>
      </c>
      <c r="F7522" s="4">
        <v>0.18</v>
      </c>
      <c r="K7522" s="4">
        <v>0.17</v>
      </c>
      <c r="L7522" s="4">
        <v>0.32090000000000002</v>
      </c>
      <c r="M7522" s="4">
        <v>0.52769999999999995</v>
      </c>
      <c r="N7522" s="4">
        <v>0.48</v>
      </c>
      <c r="O7522" s="4">
        <v>0.40039999999999998</v>
      </c>
      <c r="P7522" s="4">
        <v>0.50390000000000001</v>
      </c>
    </row>
    <row r="7523" spans="1:16" x14ac:dyDescent="0.25">
      <c r="A7523" t="s">
        <v>6846</v>
      </c>
      <c r="B7523" s="2">
        <v>0</v>
      </c>
      <c r="E7523" s="4" t="e">
        <v>#N/A</v>
      </c>
      <c r="F7523" s="4">
        <v>0.18</v>
      </c>
      <c r="K7523" s="4">
        <v>0.17</v>
      </c>
      <c r="L7523" s="4">
        <v>0.32090000000000002</v>
      </c>
      <c r="M7523" s="4">
        <v>0.52769999999999995</v>
      </c>
      <c r="N7523" s="4">
        <v>0.48</v>
      </c>
      <c r="O7523" s="4">
        <v>0.40039999999999998</v>
      </c>
      <c r="P7523" s="4">
        <v>0.50390000000000001</v>
      </c>
    </row>
    <row r="7524" spans="1:16" x14ac:dyDescent="0.25">
      <c r="A7524" t="s">
        <v>6847</v>
      </c>
      <c r="B7524" s="2">
        <v>0</v>
      </c>
      <c r="E7524" s="4" t="e">
        <v>#N/A</v>
      </c>
      <c r="F7524" s="4">
        <v>0.18</v>
      </c>
      <c r="K7524" s="4">
        <v>0.17</v>
      </c>
      <c r="L7524" s="4">
        <v>0.32090000000000002</v>
      </c>
      <c r="M7524" s="4">
        <v>0.52769999999999995</v>
      </c>
      <c r="N7524" s="4">
        <v>0.48</v>
      </c>
      <c r="O7524" s="4">
        <v>0.40039999999999998</v>
      </c>
      <c r="P7524" s="4">
        <v>0.50390000000000001</v>
      </c>
    </row>
    <row r="7525" spans="1:16" x14ac:dyDescent="0.25">
      <c r="A7525" t="s">
        <v>6848</v>
      </c>
      <c r="B7525" s="2">
        <v>0</v>
      </c>
      <c r="E7525" s="4" t="e">
        <v>#N/A</v>
      </c>
      <c r="F7525" s="4">
        <v>0.18</v>
      </c>
      <c r="K7525" s="4">
        <v>0.17</v>
      </c>
      <c r="L7525" s="4">
        <v>0.32090000000000002</v>
      </c>
      <c r="M7525" s="4">
        <v>0.52769999999999995</v>
      </c>
      <c r="N7525" s="4">
        <v>0.48</v>
      </c>
      <c r="O7525" s="4">
        <v>0.40039999999999998</v>
      </c>
      <c r="P7525" s="4">
        <v>0.50390000000000001</v>
      </c>
    </row>
    <row r="7526" spans="1:16" x14ac:dyDescent="0.25">
      <c r="A7526" t="s">
        <v>6849</v>
      </c>
      <c r="B7526" s="2">
        <v>0</v>
      </c>
      <c r="E7526" s="4" t="e">
        <v>#N/A</v>
      </c>
      <c r="F7526" s="4">
        <v>0.18</v>
      </c>
      <c r="K7526" s="4">
        <v>0.17</v>
      </c>
      <c r="L7526" s="4">
        <v>0.32090000000000002</v>
      </c>
      <c r="M7526" s="4">
        <v>0.52769999999999995</v>
      </c>
      <c r="N7526" s="4">
        <v>0.48</v>
      </c>
      <c r="O7526" s="4">
        <v>0.40039999999999998</v>
      </c>
      <c r="P7526" s="4">
        <v>0.50390000000000001</v>
      </c>
    </row>
    <row r="7527" spans="1:16" x14ac:dyDescent="0.25">
      <c r="A7527" t="s">
        <v>6850</v>
      </c>
      <c r="B7527" s="2">
        <v>0</v>
      </c>
      <c r="E7527" s="4" t="e">
        <v>#N/A</v>
      </c>
      <c r="F7527" s="4">
        <v>0.18</v>
      </c>
      <c r="K7527" s="4">
        <v>0.17</v>
      </c>
      <c r="L7527" s="4">
        <v>0.32090000000000002</v>
      </c>
      <c r="M7527" s="4">
        <v>0.52769999999999995</v>
      </c>
      <c r="N7527" s="4">
        <v>0.48</v>
      </c>
      <c r="O7527" s="4">
        <v>0.40039999999999998</v>
      </c>
      <c r="P7527" s="4">
        <v>0.50390000000000001</v>
      </c>
    </row>
    <row r="7528" spans="1:16" x14ac:dyDescent="0.25">
      <c r="A7528" t="s">
        <v>6851</v>
      </c>
      <c r="B7528" s="2">
        <v>0</v>
      </c>
      <c r="E7528" s="4" t="e">
        <v>#N/A</v>
      </c>
      <c r="F7528" s="4">
        <v>0.18</v>
      </c>
      <c r="K7528" s="4">
        <v>0.17</v>
      </c>
      <c r="L7528" s="4">
        <v>0.32090000000000002</v>
      </c>
      <c r="M7528" s="4">
        <v>0.52769999999999995</v>
      </c>
      <c r="N7528" s="4">
        <v>0.48</v>
      </c>
      <c r="O7528" s="4">
        <v>0.40039999999999998</v>
      </c>
      <c r="P7528" s="4">
        <v>0.50390000000000001</v>
      </c>
    </row>
    <row r="7529" spans="1:16" x14ac:dyDescent="0.25">
      <c r="A7529" t="s">
        <v>6852</v>
      </c>
      <c r="B7529" s="2">
        <v>0</v>
      </c>
      <c r="E7529" s="4" t="e">
        <v>#N/A</v>
      </c>
      <c r="F7529" s="4">
        <v>0.18</v>
      </c>
      <c r="K7529" s="4">
        <v>0.17</v>
      </c>
      <c r="L7529" s="4">
        <v>0.32090000000000002</v>
      </c>
      <c r="M7529" s="4">
        <v>0.52769999999999995</v>
      </c>
      <c r="N7529" s="4">
        <v>0.48</v>
      </c>
      <c r="O7529" s="4">
        <v>0.40039999999999998</v>
      </c>
      <c r="P7529" s="4">
        <v>0.50390000000000001</v>
      </c>
    </row>
    <row r="7530" spans="1:16" x14ac:dyDescent="0.25">
      <c r="A7530" t="s">
        <v>6853</v>
      </c>
      <c r="B7530" s="2">
        <v>0</v>
      </c>
      <c r="E7530" s="4" t="e">
        <v>#N/A</v>
      </c>
      <c r="F7530" s="4">
        <v>0.18</v>
      </c>
      <c r="K7530" s="4">
        <v>0.17</v>
      </c>
      <c r="L7530" s="4">
        <v>0.32090000000000002</v>
      </c>
      <c r="M7530" s="4">
        <v>0.52769999999999995</v>
      </c>
      <c r="N7530" s="4">
        <v>0.48</v>
      </c>
      <c r="O7530" s="4">
        <v>0.40039999999999998</v>
      </c>
      <c r="P7530" s="4">
        <v>0.50390000000000001</v>
      </c>
    </row>
    <row r="7531" spans="1:16" x14ac:dyDescent="0.25">
      <c r="A7531" t="s">
        <v>6854</v>
      </c>
      <c r="B7531" s="2">
        <v>0</v>
      </c>
      <c r="E7531" s="4" t="e">
        <v>#N/A</v>
      </c>
      <c r="F7531" s="4">
        <v>0.18</v>
      </c>
      <c r="K7531" s="4">
        <v>0.17</v>
      </c>
      <c r="L7531" s="4">
        <v>0.32090000000000002</v>
      </c>
      <c r="M7531" s="4">
        <v>0.52769999999999995</v>
      </c>
      <c r="N7531" s="4">
        <v>0.48</v>
      </c>
      <c r="O7531" s="4">
        <v>0.40039999999999998</v>
      </c>
      <c r="P7531" s="4">
        <v>0.50390000000000001</v>
      </c>
    </row>
    <row r="7532" spans="1:16" x14ac:dyDescent="0.25">
      <c r="A7532" t="s">
        <v>6855</v>
      </c>
      <c r="B7532" s="2">
        <v>0</v>
      </c>
      <c r="E7532" s="4" t="e">
        <v>#N/A</v>
      </c>
      <c r="F7532" s="4">
        <v>0.18</v>
      </c>
      <c r="K7532" s="4">
        <v>0.17</v>
      </c>
      <c r="L7532" s="4">
        <v>0.32090000000000002</v>
      </c>
      <c r="M7532" s="4">
        <v>0.52769999999999995</v>
      </c>
      <c r="N7532" s="4">
        <v>0.48</v>
      </c>
      <c r="O7532" s="4">
        <v>0.40039999999999998</v>
      </c>
      <c r="P7532" s="4">
        <v>0.50390000000000001</v>
      </c>
    </row>
    <row r="7533" spans="1:16" x14ac:dyDescent="0.25">
      <c r="A7533" t="s">
        <v>6856</v>
      </c>
      <c r="B7533" s="2">
        <v>0</v>
      </c>
      <c r="E7533" s="4" t="e">
        <v>#N/A</v>
      </c>
      <c r="F7533" s="4">
        <v>0.18</v>
      </c>
      <c r="K7533" s="4">
        <v>0.17</v>
      </c>
      <c r="L7533" s="4">
        <v>0.32090000000000002</v>
      </c>
      <c r="M7533" s="4">
        <v>0.52769999999999995</v>
      </c>
      <c r="N7533" s="4">
        <v>0.48</v>
      </c>
      <c r="O7533" s="4">
        <v>0.40039999999999998</v>
      </c>
      <c r="P7533" s="4">
        <v>0.50390000000000001</v>
      </c>
    </row>
    <row r="7534" spans="1:16" x14ac:dyDescent="0.25">
      <c r="A7534" t="s">
        <v>6857</v>
      </c>
      <c r="B7534" s="2">
        <v>0</v>
      </c>
      <c r="E7534" s="4" t="e">
        <v>#N/A</v>
      </c>
      <c r="F7534" s="4">
        <v>0.18</v>
      </c>
      <c r="K7534" s="4">
        <v>0.17</v>
      </c>
      <c r="L7534" s="4">
        <v>0.32090000000000002</v>
      </c>
      <c r="M7534" s="4">
        <v>0.52769999999999995</v>
      </c>
      <c r="N7534" s="4">
        <v>0.48</v>
      </c>
      <c r="O7534" s="4">
        <v>0.40039999999999998</v>
      </c>
      <c r="P7534" s="4">
        <v>0.50390000000000001</v>
      </c>
    </row>
    <row r="7535" spans="1:16" x14ac:dyDescent="0.25">
      <c r="A7535" t="s">
        <v>6858</v>
      </c>
      <c r="B7535" s="2">
        <v>0</v>
      </c>
      <c r="E7535" s="4" t="e">
        <v>#N/A</v>
      </c>
      <c r="F7535" s="4">
        <v>0.18</v>
      </c>
      <c r="K7535" s="4">
        <v>0.17</v>
      </c>
      <c r="L7535" s="4">
        <v>0.32090000000000002</v>
      </c>
      <c r="M7535" s="4">
        <v>0.52769999999999995</v>
      </c>
      <c r="N7535" s="4">
        <v>0.48</v>
      </c>
      <c r="O7535" s="4">
        <v>0.40039999999999998</v>
      </c>
      <c r="P7535" s="4">
        <v>0.50390000000000001</v>
      </c>
    </row>
    <row r="7536" spans="1:16" x14ac:dyDescent="0.25">
      <c r="A7536" t="s">
        <v>6859</v>
      </c>
      <c r="B7536" s="2">
        <v>0</v>
      </c>
      <c r="E7536" s="4" t="e">
        <v>#N/A</v>
      </c>
      <c r="F7536" s="4">
        <v>0.18</v>
      </c>
      <c r="K7536" s="4">
        <v>0.17</v>
      </c>
      <c r="L7536" s="4">
        <v>0.32090000000000002</v>
      </c>
      <c r="M7536" s="4">
        <v>0.52769999999999995</v>
      </c>
      <c r="N7536" s="4">
        <v>0.48</v>
      </c>
      <c r="O7536" s="4">
        <v>0.40039999999999998</v>
      </c>
      <c r="P7536" s="4">
        <v>0.50390000000000001</v>
      </c>
    </row>
    <row r="7537" spans="1:16" x14ac:dyDescent="0.25">
      <c r="A7537" t="s">
        <v>6860</v>
      </c>
      <c r="B7537" s="2">
        <v>0</v>
      </c>
      <c r="E7537" s="4" t="e">
        <v>#N/A</v>
      </c>
      <c r="F7537" s="4">
        <v>0.18</v>
      </c>
      <c r="K7537" s="4">
        <v>0.17</v>
      </c>
      <c r="L7537" s="4">
        <v>0.32090000000000002</v>
      </c>
      <c r="M7537" s="4">
        <v>0.52769999999999995</v>
      </c>
      <c r="N7537" s="4">
        <v>0.48</v>
      </c>
      <c r="O7537" s="4">
        <v>0.40039999999999998</v>
      </c>
      <c r="P7537" s="4">
        <v>0.50390000000000001</v>
      </c>
    </row>
    <row r="7538" spans="1:16" x14ac:dyDescent="0.25">
      <c r="A7538" t="s">
        <v>6861</v>
      </c>
      <c r="B7538" s="2">
        <v>0</v>
      </c>
      <c r="E7538" s="4" t="e">
        <v>#N/A</v>
      </c>
      <c r="F7538" s="4">
        <v>0.18</v>
      </c>
      <c r="K7538" s="4">
        <v>0.17</v>
      </c>
      <c r="L7538" s="4">
        <v>0.32090000000000002</v>
      </c>
      <c r="M7538" s="4">
        <v>0.52769999999999995</v>
      </c>
      <c r="N7538" s="4">
        <v>0.48</v>
      </c>
      <c r="O7538" s="4">
        <v>0.40039999999999998</v>
      </c>
      <c r="P7538" s="4">
        <v>0.50390000000000001</v>
      </c>
    </row>
    <row r="7539" spans="1:16" x14ac:dyDescent="0.25">
      <c r="A7539" t="s">
        <v>6862</v>
      </c>
      <c r="B7539" s="2">
        <v>0</v>
      </c>
      <c r="E7539" s="4" t="e">
        <v>#N/A</v>
      </c>
      <c r="F7539" s="4">
        <v>0.18</v>
      </c>
      <c r="K7539" s="4">
        <v>0.17</v>
      </c>
      <c r="L7539" s="4">
        <v>0.32090000000000002</v>
      </c>
      <c r="M7539" s="4">
        <v>0.52769999999999995</v>
      </c>
      <c r="N7539" s="4">
        <v>0.48</v>
      </c>
      <c r="O7539" s="4">
        <v>0.40039999999999998</v>
      </c>
      <c r="P7539" s="4">
        <v>0.50390000000000001</v>
      </c>
    </row>
    <row r="7540" spans="1:16" x14ac:dyDescent="0.25">
      <c r="A7540" t="s">
        <v>6863</v>
      </c>
      <c r="B7540" s="2">
        <v>0</v>
      </c>
      <c r="E7540" s="4" t="e">
        <v>#N/A</v>
      </c>
      <c r="F7540" s="4">
        <v>0.18</v>
      </c>
      <c r="K7540" s="4">
        <v>0.17</v>
      </c>
      <c r="L7540" s="4">
        <v>0.32090000000000002</v>
      </c>
      <c r="M7540" s="4">
        <v>0.52769999999999995</v>
      </c>
      <c r="N7540" s="4">
        <v>0.48</v>
      </c>
      <c r="O7540" s="4">
        <v>0.40039999999999998</v>
      </c>
      <c r="P7540" s="4">
        <v>0.50390000000000001</v>
      </c>
    </row>
    <row r="7541" spans="1:16" x14ac:dyDescent="0.25">
      <c r="A7541" t="s">
        <v>6864</v>
      </c>
      <c r="B7541" s="2">
        <v>0</v>
      </c>
      <c r="E7541" s="4" t="e">
        <v>#N/A</v>
      </c>
      <c r="F7541" s="4">
        <v>0.18</v>
      </c>
      <c r="K7541" s="4">
        <v>0.17</v>
      </c>
      <c r="L7541" s="4">
        <v>0.32090000000000002</v>
      </c>
      <c r="M7541" s="4">
        <v>0.52769999999999995</v>
      </c>
      <c r="N7541" s="4">
        <v>0.48</v>
      </c>
      <c r="O7541" s="4">
        <v>0.40039999999999998</v>
      </c>
      <c r="P7541" s="4">
        <v>0.50390000000000001</v>
      </c>
    </row>
    <row r="7542" spans="1:16" x14ac:dyDescent="0.25">
      <c r="A7542" t="s">
        <v>6865</v>
      </c>
      <c r="B7542" s="2">
        <v>0</v>
      </c>
      <c r="E7542" s="4" t="e">
        <v>#N/A</v>
      </c>
      <c r="F7542" s="4">
        <v>0.18</v>
      </c>
      <c r="K7542" s="4">
        <v>0.17</v>
      </c>
      <c r="L7542" s="4">
        <v>0.32090000000000002</v>
      </c>
      <c r="M7542" s="4">
        <v>0.52769999999999995</v>
      </c>
      <c r="N7542" s="4">
        <v>0.48</v>
      </c>
      <c r="O7542" s="4">
        <v>0.40039999999999998</v>
      </c>
      <c r="P7542" s="4">
        <v>0.50390000000000001</v>
      </c>
    </row>
    <row r="7543" spans="1:16" x14ac:dyDescent="0.25">
      <c r="A7543" t="s">
        <v>6866</v>
      </c>
      <c r="B7543" s="2">
        <v>0</v>
      </c>
      <c r="E7543" s="4" t="e">
        <v>#N/A</v>
      </c>
      <c r="F7543" s="4">
        <v>0.18</v>
      </c>
      <c r="K7543" s="4">
        <v>0.17</v>
      </c>
      <c r="L7543" s="4">
        <v>0.32090000000000002</v>
      </c>
      <c r="M7543" s="4">
        <v>0.52769999999999995</v>
      </c>
      <c r="N7543" s="4">
        <v>0.48</v>
      </c>
      <c r="O7543" s="4">
        <v>0.40039999999999998</v>
      </c>
      <c r="P7543" s="4">
        <v>0.50390000000000001</v>
      </c>
    </row>
    <row r="7544" spans="1:16" x14ac:dyDescent="0.25">
      <c r="A7544" t="s">
        <v>6867</v>
      </c>
      <c r="B7544" s="2">
        <v>0</v>
      </c>
      <c r="E7544" s="4" t="e">
        <v>#N/A</v>
      </c>
      <c r="F7544" s="4">
        <v>0.18</v>
      </c>
      <c r="K7544" s="4">
        <v>0.17</v>
      </c>
      <c r="L7544" s="4">
        <v>0.32090000000000002</v>
      </c>
      <c r="M7544" s="4">
        <v>0.52769999999999995</v>
      </c>
      <c r="N7544" s="4">
        <v>0.48</v>
      </c>
      <c r="O7544" s="4">
        <v>0.40039999999999998</v>
      </c>
      <c r="P7544" s="4">
        <v>0.50390000000000001</v>
      </c>
    </row>
    <row r="7545" spans="1:16" x14ac:dyDescent="0.25">
      <c r="A7545" t="s">
        <v>6868</v>
      </c>
      <c r="B7545" s="2">
        <v>0</v>
      </c>
      <c r="E7545" s="4" t="e">
        <v>#N/A</v>
      </c>
      <c r="F7545" s="4">
        <v>0.18</v>
      </c>
      <c r="K7545" s="4">
        <v>0.17</v>
      </c>
      <c r="L7545" s="4">
        <v>0.32090000000000002</v>
      </c>
      <c r="M7545" s="4">
        <v>0.52769999999999995</v>
      </c>
      <c r="N7545" s="4">
        <v>0.48</v>
      </c>
      <c r="O7545" s="4">
        <v>0.40039999999999998</v>
      </c>
      <c r="P7545" s="4">
        <v>0.50390000000000001</v>
      </c>
    </row>
    <row r="7546" spans="1:16" x14ac:dyDescent="0.25">
      <c r="A7546" t="s">
        <v>6869</v>
      </c>
      <c r="B7546" s="2">
        <v>0</v>
      </c>
      <c r="E7546" s="4" t="e">
        <v>#N/A</v>
      </c>
      <c r="F7546" s="4">
        <v>0.18</v>
      </c>
      <c r="K7546" s="4">
        <v>0.17</v>
      </c>
      <c r="L7546" s="4">
        <v>0.32090000000000002</v>
      </c>
      <c r="M7546" s="4">
        <v>0.52769999999999995</v>
      </c>
      <c r="N7546" s="4">
        <v>0.48</v>
      </c>
      <c r="O7546" s="4">
        <v>0.40039999999999998</v>
      </c>
      <c r="P7546" s="4">
        <v>0.50390000000000001</v>
      </c>
    </row>
    <row r="7547" spans="1:16" x14ac:dyDescent="0.25">
      <c r="A7547" t="s">
        <v>6870</v>
      </c>
      <c r="B7547" s="2">
        <v>0</v>
      </c>
      <c r="E7547" s="4" t="e">
        <v>#N/A</v>
      </c>
      <c r="F7547" s="4">
        <v>0.18</v>
      </c>
      <c r="K7547" s="4">
        <v>0.17</v>
      </c>
      <c r="L7547" s="4">
        <v>0.32090000000000002</v>
      </c>
      <c r="M7547" s="4">
        <v>0.52769999999999995</v>
      </c>
      <c r="N7547" s="4">
        <v>0.48</v>
      </c>
      <c r="O7547" s="4">
        <v>0.40039999999999998</v>
      </c>
      <c r="P7547" s="4">
        <v>0.50390000000000001</v>
      </c>
    </row>
    <row r="7548" spans="1:16" x14ac:dyDescent="0.25">
      <c r="A7548" t="s">
        <v>6871</v>
      </c>
      <c r="B7548" s="2">
        <v>0</v>
      </c>
      <c r="E7548" s="4" t="e">
        <v>#N/A</v>
      </c>
      <c r="F7548" s="4">
        <v>0.18</v>
      </c>
      <c r="K7548" s="4">
        <v>0.17</v>
      </c>
      <c r="L7548" s="4">
        <v>0.32090000000000002</v>
      </c>
      <c r="M7548" s="4">
        <v>0.52769999999999995</v>
      </c>
      <c r="N7548" s="4">
        <v>0.48</v>
      </c>
      <c r="O7548" s="4">
        <v>0.40039999999999998</v>
      </c>
      <c r="P7548" s="4">
        <v>0.50390000000000001</v>
      </c>
    </row>
    <row r="7549" spans="1:16" x14ac:dyDescent="0.25">
      <c r="A7549" t="s">
        <v>6872</v>
      </c>
      <c r="B7549" s="2">
        <v>0</v>
      </c>
      <c r="E7549" s="4" t="e">
        <v>#N/A</v>
      </c>
      <c r="F7549" s="4">
        <v>0.18</v>
      </c>
      <c r="K7549" s="4">
        <v>0.17</v>
      </c>
      <c r="L7549" s="4">
        <v>0.32090000000000002</v>
      </c>
      <c r="M7549" s="4">
        <v>0.52769999999999995</v>
      </c>
      <c r="N7549" s="4">
        <v>0.48</v>
      </c>
      <c r="O7549" s="4">
        <v>0.40039999999999998</v>
      </c>
      <c r="P7549" s="4">
        <v>0.50390000000000001</v>
      </c>
    </row>
    <row r="7550" spans="1:16" x14ac:dyDescent="0.25">
      <c r="A7550" t="s">
        <v>6873</v>
      </c>
      <c r="B7550" s="2">
        <v>0</v>
      </c>
      <c r="E7550" s="4" t="e">
        <v>#N/A</v>
      </c>
      <c r="F7550" s="4">
        <v>0.18</v>
      </c>
      <c r="K7550" s="4">
        <v>0.17</v>
      </c>
      <c r="L7550" s="4">
        <v>0.32090000000000002</v>
      </c>
      <c r="M7550" s="4">
        <v>0.52769999999999995</v>
      </c>
      <c r="N7550" s="4">
        <v>0.48</v>
      </c>
      <c r="O7550" s="4">
        <v>0.40039999999999998</v>
      </c>
      <c r="P7550" s="4">
        <v>0.50390000000000001</v>
      </c>
    </row>
    <row r="7551" spans="1:16" x14ac:dyDescent="0.25">
      <c r="A7551" t="s">
        <v>6874</v>
      </c>
      <c r="B7551" s="2">
        <v>0</v>
      </c>
      <c r="E7551" s="4" t="e">
        <v>#N/A</v>
      </c>
      <c r="F7551" s="4">
        <v>0.18</v>
      </c>
      <c r="K7551" s="4">
        <v>0.17</v>
      </c>
      <c r="L7551" s="4">
        <v>0.32090000000000002</v>
      </c>
      <c r="M7551" s="4">
        <v>0.52769999999999995</v>
      </c>
      <c r="N7551" s="4">
        <v>0.48</v>
      </c>
      <c r="O7551" s="4">
        <v>0.40039999999999998</v>
      </c>
      <c r="P7551" s="4">
        <v>0.50390000000000001</v>
      </c>
    </row>
    <row r="7552" spans="1:16" x14ac:dyDescent="0.25">
      <c r="A7552" t="s">
        <v>6875</v>
      </c>
      <c r="B7552" s="2">
        <v>0</v>
      </c>
      <c r="E7552" s="4" t="e">
        <v>#N/A</v>
      </c>
      <c r="F7552" s="4">
        <v>0.18</v>
      </c>
      <c r="K7552" s="4">
        <v>0.17</v>
      </c>
      <c r="L7552" s="4">
        <v>0.32090000000000002</v>
      </c>
      <c r="M7552" s="4">
        <v>0.52769999999999995</v>
      </c>
      <c r="N7552" s="4">
        <v>0.48</v>
      </c>
      <c r="O7552" s="4">
        <v>0.40039999999999998</v>
      </c>
      <c r="P7552" s="4">
        <v>0.50390000000000001</v>
      </c>
    </row>
    <row r="7553" spans="1:16" x14ac:dyDescent="0.25">
      <c r="A7553" t="s">
        <v>6876</v>
      </c>
      <c r="B7553" s="2">
        <v>0</v>
      </c>
      <c r="E7553" s="4" t="e">
        <v>#N/A</v>
      </c>
      <c r="F7553" s="4">
        <v>0.18</v>
      </c>
      <c r="K7553" s="4">
        <v>0.17</v>
      </c>
      <c r="L7553" s="4">
        <v>0.32090000000000002</v>
      </c>
      <c r="M7553" s="4">
        <v>0.52769999999999995</v>
      </c>
      <c r="N7553" s="4">
        <v>0.48</v>
      </c>
      <c r="O7553" s="4">
        <v>0.40039999999999998</v>
      </c>
      <c r="P7553" s="4">
        <v>0.50390000000000001</v>
      </c>
    </row>
    <row r="7554" spans="1:16" x14ac:dyDescent="0.25">
      <c r="A7554" t="s">
        <v>6877</v>
      </c>
      <c r="B7554" s="2">
        <v>0</v>
      </c>
      <c r="E7554" s="4" t="e">
        <v>#N/A</v>
      </c>
      <c r="F7554" s="4">
        <v>0.18</v>
      </c>
      <c r="K7554" s="4">
        <v>0.17</v>
      </c>
      <c r="L7554" s="4">
        <v>0.32090000000000002</v>
      </c>
      <c r="M7554" s="4">
        <v>0.52769999999999995</v>
      </c>
      <c r="N7554" s="4">
        <v>0.48</v>
      </c>
      <c r="O7554" s="4">
        <v>0.40039999999999998</v>
      </c>
      <c r="P7554" s="4">
        <v>0.50390000000000001</v>
      </c>
    </row>
    <row r="7555" spans="1:16" x14ac:dyDescent="0.25">
      <c r="A7555" t="s">
        <v>6878</v>
      </c>
      <c r="B7555" s="2">
        <v>0</v>
      </c>
      <c r="E7555" s="4" t="e">
        <v>#N/A</v>
      </c>
      <c r="F7555" s="4">
        <v>0.18</v>
      </c>
      <c r="K7555" s="4">
        <v>0.17</v>
      </c>
      <c r="L7555" s="4">
        <v>0.32090000000000002</v>
      </c>
      <c r="M7555" s="4">
        <v>0.52769999999999995</v>
      </c>
      <c r="N7555" s="4">
        <v>0.48</v>
      </c>
      <c r="O7555" s="4">
        <v>0.40039999999999998</v>
      </c>
      <c r="P7555" s="4">
        <v>0.50390000000000001</v>
      </c>
    </row>
    <row r="7556" spans="1:16" x14ac:dyDescent="0.25">
      <c r="A7556" t="s">
        <v>6879</v>
      </c>
      <c r="B7556" s="2">
        <v>0</v>
      </c>
      <c r="E7556" s="4" t="e">
        <v>#N/A</v>
      </c>
      <c r="F7556" s="4">
        <v>0.18</v>
      </c>
      <c r="K7556" s="4">
        <v>0.17</v>
      </c>
      <c r="L7556" s="4">
        <v>0.32090000000000002</v>
      </c>
      <c r="M7556" s="4">
        <v>0.52769999999999995</v>
      </c>
      <c r="N7556" s="4">
        <v>0.48</v>
      </c>
      <c r="O7556" s="4">
        <v>0.40039999999999998</v>
      </c>
      <c r="P7556" s="4">
        <v>0.50390000000000001</v>
      </c>
    </row>
    <row r="7557" spans="1:16" x14ac:dyDescent="0.25">
      <c r="A7557" t="s">
        <v>6880</v>
      </c>
      <c r="B7557" s="2">
        <v>0</v>
      </c>
      <c r="E7557" s="4" t="e">
        <v>#N/A</v>
      </c>
      <c r="F7557" s="4">
        <v>0.18</v>
      </c>
      <c r="K7557" s="4">
        <v>0.17</v>
      </c>
      <c r="L7557" s="4">
        <v>0.32090000000000002</v>
      </c>
      <c r="M7557" s="4">
        <v>0.52769999999999995</v>
      </c>
      <c r="N7557" s="4">
        <v>0.48</v>
      </c>
      <c r="O7557" s="4">
        <v>0.40039999999999998</v>
      </c>
      <c r="P7557" s="4">
        <v>0.50390000000000001</v>
      </c>
    </row>
    <row r="7558" spans="1:16" x14ac:dyDescent="0.25">
      <c r="A7558" t="s">
        <v>6881</v>
      </c>
      <c r="B7558" s="2">
        <v>0</v>
      </c>
      <c r="E7558" s="4" t="e">
        <v>#N/A</v>
      </c>
      <c r="F7558" s="4">
        <v>0.18</v>
      </c>
      <c r="K7558" s="4">
        <v>0.17</v>
      </c>
      <c r="L7558" s="4">
        <v>0.32090000000000002</v>
      </c>
      <c r="M7558" s="4">
        <v>0.52769999999999995</v>
      </c>
      <c r="N7558" s="4">
        <v>0.48</v>
      </c>
      <c r="O7558" s="4">
        <v>0.40039999999999998</v>
      </c>
      <c r="P7558" s="4">
        <v>0.50390000000000001</v>
      </c>
    </row>
    <row r="7559" spans="1:16" x14ac:dyDescent="0.25">
      <c r="A7559" t="s">
        <v>6882</v>
      </c>
      <c r="B7559" s="2">
        <v>0</v>
      </c>
      <c r="E7559" s="4" t="e">
        <v>#N/A</v>
      </c>
      <c r="F7559" s="4">
        <v>0.18</v>
      </c>
      <c r="K7559" s="4">
        <v>0.17</v>
      </c>
      <c r="L7559" s="4">
        <v>0.32090000000000002</v>
      </c>
      <c r="M7559" s="4">
        <v>0.52769999999999995</v>
      </c>
      <c r="N7559" s="4">
        <v>0.48</v>
      </c>
      <c r="O7559" s="4">
        <v>0.40039999999999998</v>
      </c>
      <c r="P7559" s="4">
        <v>0.50390000000000001</v>
      </c>
    </row>
    <row r="7560" spans="1:16" x14ac:dyDescent="0.25">
      <c r="A7560" t="s">
        <v>6883</v>
      </c>
      <c r="B7560" s="2">
        <v>0</v>
      </c>
      <c r="E7560" s="4" t="e">
        <v>#N/A</v>
      </c>
      <c r="F7560" s="4">
        <v>0.18</v>
      </c>
      <c r="K7560" s="4">
        <v>0.17</v>
      </c>
      <c r="L7560" s="4">
        <v>0.32090000000000002</v>
      </c>
      <c r="M7560" s="4">
        <v>0.52769999999999995</v>
      </c>
      <c r="N7560" s="4">
        <v>0.48</v>
      </c>
      <c r="O7560" s="4">
        <v>0.40039999999999998</v>
      </c>
      <c r="P7560" s="4">
        <v>0.50390000000000001</v>
      </c>
    </row>
    <row r="7561" spans="1:16" x14ac:dyDescent="0.25">
      <c r="A7561" t="s">
        <v>6884</v>
      </c>
      <c r="B7561" s="2">
        <v>0</v>
      </c>
      <c r="E7561" s="4" t="e">
        <v>#N/A</v>
      </c>
      <c r="F7561" s="4">
        <v>0.18</v>
      </c>
      <c r="K7561" s="4">
        <v>0.17</v>
      </c>
      <c r="L7561" s="4">
        <v>0.32090000000000002</v>
      </c>
      <c r="M7561" s="4">
        <v>0.52769999999999995</v>
      </c>
      <c r="N7561" s="4">
        <v>0.48</v>
      </c>
      <c r="O7561" s="4">
        <v>0.40039999999999998</v>
      </c>
      <c r="P7561" s="4">
        <v>0.50390000000000001</v>
      </c>
    </row>
    <row r="7562" spans="1:16" x14ac:dyDescent="0.25">
      <c r="A7562" t="s">
        <v>6885</v>
      </c>
      <c r="B7562" s="2">
        <v>0</v>
      </c>
      <c r="E7562" s="4" t="e">
        <v>#N/A</v>
      </c>
      <c r="F7562" s="4">
        <v>0.18</v>
      </c>
      <c r="K7562" s="4">
        <v>0.17</v>
      </c>
      <c r="L7562" s="4">
        <v>0.32090000000000002</v>
      </c>
      <c r="M7562" s="4">
        <v>0.52769999999999995</v>
      </c>
      <c r="N7562" s="4">
        <v>0.48</v>
      </c>
      <c r="O7562" s="4">
        <v>0.40039999999999998</v>
      </c>
      <c r="P7562" s="4">
        <v>0.50390000000000001</v>
      </c>
    </row>
    <row r="7563" spans="1:16" x14ac:dyDescent="0.25">
      <c r="A7563" t="s">
        <v>6886</v>
      </c>
      <c r="B7563" s="2">
        <v>0</v>
      </c>
      <c r="E7563" s="4" t="e">
        <v>#N/A</v>
      </c>
      <c r="F7563" s="4">
        <v>0.18</v>
      </c>
      <c r="K7563" s="4">
        <v>0.17</v>
      </c>
      <c r="L7563" s="4">
        <v>0.32090000000000002</v>
      </c>
      <c r="M7563" s="4">
        <v>0.52769999999999995</v>
      </c>
      <c r="N7563" s="4">
        <v>0.48</v>
      </c>
      <c r="O7563" s="4">
        <v>0.40039999999999998</v>
      </c>
      <c r="P7563" s="4">
        <v>0.50390000000000001</v>
      </c>
    </row>
    <row r="7564" spans="1:16" x14ac:dyDescent="0.25">
      <c r="A7564" t="s">
        <v>6887</v>
      </c>
      <c r="B7564" s="2">
        <v>0</v>
      </c>
      <c r="E7564" s="4" t="e">
        <v>#N/A</v>
      </c>
      <c r="F7564" s="4">
        <v>0.18</v>
      </c>
      <c r="K7564" s="4">
        <v>0.17</v>
      </c>
      <c r="L7564" s="4">
        <v>0.32090000000000002</v>
      </c>
      <c r="M7564" s="4">
        <v>0.52769999999999995</v>
      </c>
      <c r="N7564" s="4">
        <v>0.48</v>
      </c>
      <c r="O7564" s="4">
        <v>0.40039999999999998</v>
      </c>
      <c r="P7564" s="4">
        <v>0.50390000000000001</v>
      </c>
    </row>
    <row r="7565" spans="1:16" x14ac:dyDescent="0.25">
      <c r="A7565" t="s">
        <v>6888</v>
      </c>
      <c r="B7565" s="2">
        <v>0</v>
      </c>
      <c r="E7565" s="4" t="e">
        <v>#N/A</v>
      </c>
      <c r="F7565" s="4">
        <v>0.18</v>
      </c>
      <c r="K7565" s="4">
        <v>0.17</v>
      </c>
      <c r="L7565" s="4">
        <v>0.32090000000000002</v>
      </c>
      <c r="M7565" s="4">
        <v>0.52769999999999995</v>
      </c>
      <c r="N7565" s="4">
        <v>0.48</v>
      </c>
      <c r="O7565" s="4">
        <v>0.40039999999999998</v>
      </c>
      <c r="P7565" s="4">
        <v>0.50390000000000001</v>
      </c>
    </row>
    <row r="7566" spans="1:16" x14ac:dyDescent="0.25">
      <c r="A7566" t="s">
        <v>6889</v>
      </c>
      <c r="B7566" s="2">
        <v>0</v>
      </c>
      <c r="E7566" s="4" t="e">
        <v>#N/A</v>
      </c>
      <c r="F7566" s="4">
        <v>0.18</v>
      </c>
      <c r="K7566" s="4">
        <v>0.17</v>
      </c>
      <c r="L7566" s="4">
        <v>0.32090000000000002</v>
      </c>
      <c r="M7566" s="4">
        <v>0.52769999999999995</v>
      </c>
      <c r="N7566" s="4">
        <v>0.48</v>
      </c>
      <c r="O7566" s="4">
        <v>0.40039999999999998</v>
      </c>
      <c r="P7566" s="4">
        <v>0.50390000000000001</v>
      </c>
    </row>
    <row r="7567" spans="1:16" x14ac:dyDescent="0.25">
      <c r="A7567" t="s">
        <v>6890</v>
      </c>
      <c r="B7567" s="2">
        <v>0</v>
      </c>
      <c r="E7567" s="4" t="e">
        <v>#N/A</v>
      </c>
      <c r="F7567" s="4">
        <v>0.18</v>
      </c>
      <c r="K7567" s="4">
        <v>0.17</v>
      </c>
      <c r="L7567" s="4">
        <v>0.32090000000000002</v>
      </c>
      <c r="M7567" s="4">
        <v>0.52769999999999995</v>
      </c>
      <c r="N7567" s="4">
        <v>0.48</v>
      </c>
      <c r="O7567" s="4">
        <v>0.40039999999999998</v>
      </c>
      <c r="P7567" s="4">
        <v>0.50390000000000001</v>
      </c>
    </row>
    <row r="7568" spans="1:16" x14ac:dyDescent="0.25">
      <c r="A7568" t="s">
        <v>6891</v>
      </c>
      <c r="B7568" s="2">
        <v>0</v>
      </c>
      <c r="E7568" s="4" t="e">
        <v>#N/A</v>
      </c>
      <c r="F7568" s="4">
        <v>0.18</v>
      </c>
      <c r="K7568" s="4">
        <v>0.17</v>
      </c>
      <c r="L7568" s="4">
        <v>0.32090000000000002</v>
      </c>
      <c r="M7568" s="4">
        <v>0.52769999999999995</v>
      </c>
      <c r="N7568" s="4">
        <v>0.48</v>
      </c>
      <c r="O7568" s="4">
        <v>0.40039999999999998</v>
      </c>
      <c r="P7568" s="4">
        <v>0.50390000000000001</v>
      </c>
    </row>
    <row r="7569" spans="1:16" x14ac:dyDescent="0.25">
      <c r="A7569" t="s">
        <v>6892</v>
      </c>
      <c r="B7569" s="2">
        <v>0</v>
      </c>
      <c r="E7569" s="4" t="e">
        <v>#N/A</v>
      </c>
      <c r="F7569" s="4">
        <v>0.18</v>
      </c>
      <c r="K7569" s="4">
        <v>0.17</v>
      </c>
      <c r="L7569" s="4">
        <v>0.32090000000000002</v>
      </c>
      <c r="M7569" s="4">
        <v>0.52769999999999995</v>
      </c>
      <c r="N7569" s="4">
        <v>0.48</v>
      </c>
      <c r="O7569" s="4">
        <v>0.40039999999999998</v>
      </c>
      <c r="P7569" s="4">
        <v>0.50390000000000001</v>
      </c>
    </row>
    <row r="7570" spans="1:16" x14ac:dyDescent="0.25">
      <c r="A7570" t="s">
        <v>6893</v>
      </c>
      <c r="B7570" s="2">
        <v>0</v>
      </c>
      <c r="E7570" s="4" t="e">
        <v>#N/A</v>
      </c>
      <c r="F7570" s="4">
        <v>0.18</v>
      </c>
      <c r="K7570" s="4">
        <v>0.17</v>
      </c>
      <c r="L7570" s="4">
        <v>0.32090000000000002</v>
      </c>
      <c r="M7570" s="4">
        <v>0.52769999999999995</v>
      </c>
      <c r="N7570" s="4">
        <v>0.48</v>
      </c>
      <c r="O7570" s="4">
        <v>0.40039999999999998</v>
      </c>
      <c r="P7570" s="4">
        <v>0.50390000000000001</v>
      </c>
    </row>
    <row r="7571" spans="1:16" x14ac:dyDescent="0.25">
      <c r="A7571" t="s">
        <v>6894</v>
      </c>
      <c r="B7571" s="2">
        <v>0</v>
      </c>
      <c r="E7571" s="4" t="e">
        <v>#N/A</v>
      </c>
      <c r="F7571" s="4">
        <v>0.18</v>
      </c>
      <c r="K7571" s="4">
        <v>0.17</v>
      </c>
      <c r="L7571" s="4">
        <v>0.32090000000000002</v>
      </c>
      <c r="M7571" s="4">
        <v>0.52769999999999995</v>
      </c>
      <c r="N7571" s="4">
        <v>0.48</v>
      </c>
      <c r="O7571" s="4">
        <v>0.40039999999999998</v>
      </c>
      <c r="P7571" s="4">
        <v>0.50390000000000001</v>
      </c>
    </row>
    <row r="7572" spans="1:16" x14ac:dyDescent="0.25">
      <c r="A7572" t="s">
        <v>6895</v>
      </c>
      <c r="B7572" s="2">
        <v>0</v>
      </c>
      <c r="E7572" s="4" t="e">
        <v>#N/A</v>
      </c>
      <c r="F7572" s="4">
        <v>0.18</v>
      </c>
      <c r="K7572" s="4">
        <v>0.17</v>
      </c>
      <c r="L7572" s="4">
        <v>0.32090000000000002</v>
      </c>
      <c r="M7572" s="4">
        <v>0.52769999999999995</v>
      </c>
      <c r="N7572" s="4">
        <v>0.48</v>
      </c>
      <c r="O7572" s="4">
        <v>0.40039999999999998</v>
      </c>
      <c r="P7572" s="4">
        <v>0.50390000000000001</v>
      </c>
    </row>
    <row r="7573" spans="1:16" x14ac:dyDescent="0.25">
      <c r="A7573" t="s">
        <v>6896</v>
      </c>
      <c r="B7573" s="2">
        <v>0</v>
      </c>
      <c r="E7573" s="4" t="e">
        <v>#N/A</v>
      </c>
      <c r="F7573" s="4">
        <v>0.18</v>
      </c>
      <c r="K7573" s="4">
        <v>0.17</v>
      </c>
      <c r="L7573" s="4">
        <v>0.32090000000000002</v>
      </c>
      <c r="M7573" s="4">
        <v>0.52769999999999995</v>
      </c>
      <c r="N7573" s="4">
        <v>0.48</v>
      </c>
      <c r="O7573" s="4">
        <v>0.40039999999999998</v>
      </c>
      <c r="P7573" s="4">
        <v>0.50390000000000001</v>
      </c>
    </row>
    <row r="7574" spans="1:16" x14ac:dyDescent="0.25">
      <c r="A7574" t="s">
        <v>6897</v>
      </c>
      <c r="B7574" s="2">
        <v>0</v>
      </c>
      <c r="E7574" s="4" t="e">
        <v>#N/A</v>
      </c>
      <c r="F7574" s="4">
        <v>0.18</v>
      </c>
      <c r="K7574" s="4">
        <v>0.17</v>
      </c>
      <c r="L7574" s="4">
        <v>0.32090000000000002</v>
      </c>
      <c r="M7574" s="4">
        <v>0.52769999999999995</v>
      </c>
      <c r="N7574" s="4">
        <v>0.48</v>
      </c>
      <c r="O7574" s="4">
        <v>0.40039999999999998</v>
      </c>
      <c r="P7574" s="4">
        <v>0.50390000000000001</v>
      </c>
    </row>
    <row r="7575" spans="1:16" x14ac:dyDescent="0.25">
      <c r="A7575" t="s">
        <v>6898</v>
      </c>
      <c r="B7575" s="2">
        <v>0</v>
      </c>
      <c r="E7575" s="4" t="e">
        <v>#N/A</v>
      </c>
      <c r="F7575" s="4">
        <v>0.18</v>
      </c>
      <c r="K7575" s="4">
        <v>0.17</v>
      </c>
      <c r="L7575" s="4">
        <v>0.32090000000000002</v>
      </c>
      <c r="M7575" s="4">
        <v>0.52769999999999995</v>
      </c>
      <c r="N7575" s="4">
        <v>0.48</v>
      </c>
      <c r="O7575" s="4">
        <v>0.40039999999999998</v>
      </c>
      <c r="P7575" s="4">
        <v>0.50390000000000001</v>
      </c>
    </row>
    <row r="7576" spans="1:16" x14ac:dyDescent="0.25">
      <c r="A7576" t="s">
        <v>6899</v>
      </c>
      <c r="B7576" s="2">
        <v>0</v>
      </c>
      <c r="E7576" s="4" t="e">
        <v>#N/A</v>
      </c>
      <c r="F7576" s="4">
        <v>0.18</v>
      </c>
      <c r="K7576" s="4">
        <v>0.17</v>
      </c>
      <c r="L7576" s="4">
        <v>0.32090000000000002</v>
      </c>
      <c r="M7576" s="4">
        <v>0.52769999999999995</v>
      </c>
      <c r="N7576" s="4">
        <v>0.48</v>
      </c>
      <c r="O7576" s="4">
        <v>0.40039999999999998</v>
      </c>
      <c r="P7576" s="4">
        <v>0.50390000000000001</v>
      </c>
    </row>
    <row r="7577" spans="1:16" x14ac:dyDescent="0.25">
      <c r="A7577" t="s">
        <v>6900</v>
      </c>
      <c r="B7577" s="2">
        <v>0</v>
      </c>
      <c r="E7577" s="4" t="e">
        <v>#N/A</v>
      </c>
      <c r="F7577" s="4">
        <v>0.18</v>
      </c>
      <c r="K7577" s="4">
        <v>0.17</v>
      </c>
      <c r="L7577" s="4">
        <v>0.32090000000000002</v>
      </c>
      <c r="M7577" s="4">
        <v>0.52769999999999995</v>
      </c>
      <c r="N7577" s="4">
        <v>0.48</v>
      </c>
      <c r="O7577" s="4">
        <v>0.40039999999999998</v>
      </c>
      <c r="P7577" s="4">
        <v>0.50390000000000001</v>
      </c>
    </row>
    <row r="7578" spans="1:16" x14ac:dyDescent="0.25">
      <c r="A7578" t="s">
        <v>6901</v>
      </c>
      <c r="B7578" s="2">
        <v>0</v>
      </c>
      <c r="E7578" s="4" t="e">
        <v>#N/A</v>
      </c>
      <c r="F7578" s="4">
        <v>0.18</v>
      </c>
      <c r="K7578" s="4">
        <v>0.17</v>
      </c>
      <c r="L7578" s="4">
        <v>0.32090000000000002</v>
      </c>
      <c r="M7578" s="4">
        <v>0.52769999999999995</v>
      </c>
      <c r="N7578" s="4">
        <v>0.48</v>
      </c>
      <c r="O7578" s="4">
        <v>0.40039999999999998</v>
      </c>
      <c r="P7578" s="4">
        <v>0.50390000000000001</v>
      </c>
    </row>
    <row r="7579" spans="1:16" x14ac:dyDescent="0.25">
      <c r="A7579" t="s">
        <v>6902</v>
      </c>
      <c r="B7579" s="2">
        <v>0</v>
      </c>
      <c r="E7579" s="4" t="e">
        <v>#N/A</v>
      </c>
      <c r="F7579" s="4">
        <v>0.18</v>
      </c>
      <c r="K7579" s="4">
        <v>0.17</v>
      </c>
      <c r="L7579" s="4">
        <v>0.32090000000000002</v>
      </c>
      <c r="M7579" s="4">
        <v>0.52769999999999995</v>
      </c>
      <c r="N7579" s="4">
        <v>0.48</v>
      </c>
      <c r="O7579" s="4">
        <v>0.40039999999999998</v>
      </c>
      <c r="P7579" s="4">
        <v>0.50390000000000001</v>
      </c>
    </row>
    <row r="7580" spans="1:16" x14ac:dyDescent="0.25">
      <c r="A7580" t="s">
        <v>6903</v>
      </c>
      <c r="B7580" s="2">
        <v>0</v>
      </c>
      <c r="E7580" s="4" t="e">
        <v>#N/A</v>
      </c>
      <c r="F7580" s="4">
        <v>0.18</v>
      </c>
      <c r="K7580" s="4">
        <v>0.17</v>
      </c>
      <c r="L7580" s="4">
        <v>0.32090000000000002</v>
      </c>
      <c r="M7580" s="4">
        <v>0.52769999999999995</v>
      </c>
      <c r="N7580" s="4">
        <v>0.48</v>
      </c>
      <c r="O7580" s="4">
        <v>0.40039999999999998</v>
      </c>
      <c r="P7580" s="4">
        <v>0.50390000000000001</v>
      </c>
    </row>
    <row r="7581" spans="1:16" x14ac:dyDescent="0.25">
      <c r="A7581" t="s">
        <v>6904</v>
      </c>
      <c r="B7581" s="2">
        <v>0</v>
      </c>
      <c r="E7581" s="4" t="e">
        <v>#N/A</v>
      </c>
      <c r="F7581" s="4">
        <v>0.18</v>
      </c>
      <c r="K7581" s="4">
        <v>0.17</v>
      </c>
      <c r="L7581" s="4">
        <v>0.32090000000000002</v>
      </c>
      <c r="M7581" s="4">
        <v>0.52769999999999995</v>
      </c>
      <c r="N7581" s="4">
        <v>0.48</v>
      </c>
      <c r="O7581" s="4">
        <v>0.40039999999999998</v>
      </c>
      <c r="P7581" s="4">
        <v>0.50390000000000001</v>
      </c>
    </row>
    <row r="7582" spans="1:16" x14ac:dyDescent="0.25">
      <c r="A7582" t="s">
        <v>6905</v>
      </c>
      <c r="B7582" s="2">
        <v>0</v>
      </c>
      <c r="E7582" s="4" t="e">
        <v>#N/A</v>
      </c>
      <c r="F7582" s="4">
        <v>0.18</v>
      </c>
      <c r="K7582" s="4">
        <v>0.17</v>
      </c>
      <c r="L7582" s="4">
        <v>0.32090000000000002</v>
      </c>
      <c r="M7582" s="4">
        <v>0.52769999999999995</v>
      </c>
      <c r="N7582" s="4">
        <v>0.48</v>
      </c>
      <c r="O7582" s="4">
        <v>0.40039999999999998</v>
      </c>
      <c r="P7582" s="4">
        <v>0.50390000000000001</v>
      </c>
    </row>
    <row r="7583" spans="1:16" x14ac:dyDescent="0.25">
      <c r="A7583" t="s">
        <v>6906</v>
      </c>
      <c r="B7583" s="2">
        <v>0</v>
      </c>
      <c r="E7583" s="4" t="e">
        <v>#N/A</v>
      </c>
      <c r="F7583" s="4">
        <v>0.18</v>
      </c>
      <c r="K7583" s="4">
        <v>0.17</v>
      </c>
      <c r="L7583" s="4">
        <v>0.32090000000000002</v>
      </c>
      <c r="M7583" s="4">
        <v>0.52769999999999995</v>
      </c>
      <c r="N7583" s="4">
        <v>0.48</v>
      </c>
      <c r="O7583" s="4">
        <v>0.40039999999999998</v>
      </c>
      <c r="P7583" s="4">
        <v>0.50390000000000001</v>
      </c>
    </row>
    <row r="7584" spans="1:16" x14ac:dyDescent="0.25">
      <c r="A7584" t="s">
        <v>6907</v>
      </c>
      <c r="B7584" s="2">
        <v>0</v>
      </c>
      <c r="E7584" s="4" t="e">
        <v>#N/A</v>
      </c>
      <c r="F7584" s="4">
        <v>0.18</v>
      </c>
      <c r="K7584" s="4">
        <v>0.17</v>
      </c>
      <c r="L7584" s="4">
        <v>0.32090000000000002</v>
      </c>
      <c r="M7584" s="4">
        <v>0.52769999999999995</v>
      </c>
      <c r="N7584" s="4">
        <v>0.48</v>
      </c>
      <c r="O7584" s="4">
        <v>0.40039999999999998</v>
      </c>
      <c r="P7584" s="4">
        <v>0.50390000000000001</v>
      </c>
    </row>
    <row r="7585" spans="1:16" x14ac:dyDescent="0.25">
      <c r="A7585" t="s">
        <v>6908</v>
      </c>
      <c r="B7585" s="2">
        <v>0</v>
      </c>
      <c r="E7585" s="4" t="e">
        <v>#N/A</v>
      </c>
      <c r="F7585" s="4">
        <v>0.18</v>
      </c>
      <c r="K7585" s="4">
        <v>0.17</v>
      </c>
      <c r="L7585" s="4">
        <v>0.32090000000000002</v>
      </c>
      <c r="M7585" s="4">
        <v>0.52769999999999995</v>
      </c>
      <c r="N7585" s="4">
        <v>0.48</v>
      </c>
      <c r="O7585" s="4">
        <v>0.40039999999999998</v>
      </c>
      <c r="P7585" s="4">
        <v>0.50390000000000001</v>
      </c>
    </row>
    <row r="7586" spans="1:16" x14ac:dyDescent="0.25">
      <c r="A7586" t="s">
        <v>6909</v>
      </c>
      <c r="B7586" s="2">
        <v>0</v>
      </c>
      <c r="E7586" s="4" t="e">
        <v>#N/A</v>
      </c>
      <c r="F7586" s="4">
        <v>0.18</v>
      </c>
      <c r="K7586" s="4">
        <v>0.17</v>
      </c>
      <c r="L7586" s="4">
        <v>0.32090000000000002</v>
      </c>
      <c r="M7586" s="4">
        <v>0.52769999999999995</v>
      </c>
      <c r="N7586" s="4">
        <v>0.48</v>
      </c>
      <c r="O7586" s="4">
        <v>0.40039999999999998</v>
      </c>
      <c r="P7586" s="4">
        <v>0.50390000000000001</v>
      </c>
    </row>
    <row r="7587" spans="1:16" x14ac:dyDescent="0.25">
      <c r="A7587" t="s">
        <v>6910</v>
      </c>
      <c r="B7587" s="2">
        <v>0</v>
      </c>
      <c r="E7587" s="4" t="e">
        <v>#N/A</v>
      </c>
      <c r="F7587" s="4">
        <v>0.18</v>
      </c>
      <c r="K7587" s="4">
        <v>0.17</v>
      </c>
      <c r="L7587" s="4">
        <v>0.32090000000000002</v>
      </c>
      <c r="M7587" s="4">
        <v>0.52769999999999995</v>
      </c>
      <c r="N7587" s="4">
        <v>0.48</v>
      </c>
      <c r="O7587" s="4">
        <v>0.40039999999999998</v>
      </c>
      <c r="P7587" s="4">
        <v>0.50390000000000001</v>
      </c>
    </row>
    <row r="7588" spans="1:16" x14ac:dyDescent="0.25">
      <c r="A7588" t="s">
        <v>6911</v>
      </c>
      <c r="B7588" s="2">
        <v>0</v>
      </c>
      <c r="E7588" s="4" t="e">
        <v>#N/A</v>
      </c>
      <c r="F7588" s="4">
        <v>0.18</v>
      </c>
      <c r="K7588" s="4">
        <v>0.17</v>
      </c>
      <c r="L7588" s="4">
        <v>0.32090000000000002</v>
      </c>
      <c r="M7588" s="4">
        <v>0.52769999999999995</v>
      </c>
      <c r="N7588" s="4">
        <v>0.48</v>
      </c>
      <c r="O7588" s="4">
        <v>0.40039999999999998</v>
      </c>
      <c r="P7588" s="4">
        <v>0.50390000000000001</v>
      </c>
    </row>
    <row r="7589" spans="1:16" x14ac:dyDescent="0.25">
      <c r="A7589" t="s">
        <v>6912</v>
      </c>
      <c r="B7589" s="2">
        <v>0</v>
      </c>
      <c r="E7589" s="4" t="e">
        <v>#N/A</v>
      </c>
      <c r="F7589" s="4">
        <v>0.18</v>
      </c>
      <c r="K7589" s="4">
        <v>0.17</v>
      </c>
      <c r="L7589" s="4">
        <v>0.32090000000000002</v>
      </c>
      <c r="M7589" s="4">
        <v>0.52769999999999995</v>
      </c>
      <c r="N7589" s="4">
        <v>0.48</v>
      </c>
      <c r="O7589" s="4">
        <v>0.40039999999999998</v>
      </c>
      <c r="P7589" s="4">
        <v>0.50390000000000001</v>
      </c>
    </row>
    <row r="7590" spans="1:16" x14ac:dyDescent="0.25">
      <c r="A7590" t="s">
        <v>6913</v>
      </c>
      <c r="B7590" s="2">
        <v>0</v>
      </c>
      <c r="E7590" s="4" t="e">
        <v>#N/A</v>
      </c>
      <c r="F7590" s="4">
        <v>0.18</v>
      </c>
      <c r="K7590" s="4">
        <v>0.17</v>
      </c>
      <c r="L7590" s="4">
        <v>0.32090000000000002</v>
      </c>
      <c r="M7590" s="4">
        <v>0.52769999999999995</v>
      </c>
      <c r="N7590" s="4">
        <v>0.48</v>
      </c>
      <c r="O7590" s="4">
        <v>0.40039999999999998</v>
      </c>
      <c r="P7590" s="4">
        <v>0.50390000000000001</v>
      </c>
    </row>
    <row r="7591" spans="1:16" x14ac:dyDescent="0.25">
      <c r="A7591" t="s">
        <v>6914</v>
      </c>
      <c r="B7591" s="2">
        <v>0</v>
      </c>
      <c r="E7591" s="4" t="e">
        <v>#N/A</v>
      </c>
      <c r="F7591" s="4">
        <v>0.18</v>
      </c>
      <c r="K7591" s="4">
        <v>0.17</v>
      </c>
      <c r="L7591" s="4">
        <v>0.32090000000000002</v>
      </c>
      <c r="M7591" s="4">
        <v>0.52769999999999995</v>
      </c>
      <c r="N7591" s="4">
        <v>0.48</v>
      </c>
      <c r="O7591" s="4">
        <v>0.40039999999999998</v>
      </c>
      <c r="P7591" s="4">
        <v>0.50390000000000001</v>
      </c>
    </row>
    <row r="7592" spans="1:16" x14ac:dyDescent="0.25">
      <c r="A7592" t="s">
        <v>6915</v>
      </c>
      <c r="B7592" s="2">
        <v>0</v>
      </c>
      <c r="E7592" s="4" t="e">
        <v>#N/A</v>
      </c>
      <c r="F7592" s="4">
        <v>0.18</v>
      </c>
      <c r="K7592" s="4">
        <v>0.17</v>
      </c>
      <c r="L7592" s="4">
        <v>0.32090000000000002</v>
      </c>
      <c r="M7592" s="4">
        <v>0.52769999999999995</v>
      </c>
      <c r="N7592" s="4">
        <v>0.48</v>
      </c>
      <c r="O7592" s="4">
        <v>0.40039999999999998</v>
      </c>
      <c r="P7592" s="4">
        <v>0.50390000000000001</v>
      </c>
    </row>
    <row r="7593" spans="1:16" x14ac:dyDescent="0.25">
      <c r="A7593" t="s">
        <v>6916</v>
      </c>
      <c r="B7593" s="2">
        <v>0</v>
      </c>
      <c r="E7593" s="4" t="e">
        <v>#N/A</v>
      </c>
      <c r="F7593" s="4">
        <v>0.18</v>
      </c>
      <c r="K7593" s="4">
        <v>0.17</v>
      </c>
      <c r="L7593" s="4">
        <v>0.32090000000000002</v>
      </c>
      <c r="M7593" s="4">
        <v>0.52769999999999995</v>
      </c>
      <c r="N7593" s="4">
        <v>0.48</v>
      </c>
      <c r="O7593" s="4">
        <v>0.40039999999999998</v>
      </c>
      <c r="P7593" s="4">
        <v>0.50390000000000001</v>
      </c>
    </row>
    <row r="7594" spans="1:16" x14ac:dyDescent="0.25">
      <c r="A7594" t="s">
        <v>6917</v>
      </c>
      <c r="B7594" s="2">
        <v>0</v>
      </c>
      <c r="E7594" s="4" t="e">
        <v>#N/A</v>
      </c>
      <c r="F7594" s="4">
        <v>0.18</v>
      </c>
      <c r="K7594" s="4">
        <v>0.17</v>
      </c>
      <c r="L7594" s="4">
        <v>0.32090000000000002</v>
      </c>
      <c r="M7594" s="4">
        <v>0.52769999999999995</v>
      </c>
      <c r="N7594" s="4">
        <v>0.48</v>
      </c>
      <c r="O7594" s="4">
        <v>0.40039999999999998</v>
      </c>
      <c r="P7594" s="4">
        <v>0.50390000000000001</v>
      </c>
    </row>
    <row r="7595" spans="1:16" x14ac:dyDescent="0.25">
      <c r="A7595" t="s">
        <v>6918</v>
      </c>
      <c r="B7595" s="2">
        <v>0</v>
      </c>
      <c r="E7595" s="4" t="e">
        <v>#N/A</v>
      </c>
      <c r="F7595" s="4">
        <v>0.18</v>
      </c>
      <c r="K7595" s="4">
        <v>0.17</v>
      </c>
      <c r="L7595" s="4">
        <v>0.32090000000000002</v>
      </c>
      <c r="M7595" s="4">
        <v>0.52769999999999995</v>
      </c>
      <c r="N7595" s="4">
        <v>0.48</v>
      </c>
      <c r="O7595" s="4">
        <v>0.40039999999999998</v>
      </c>
      <c r="P7595" s="4">
        <v>0.50390000000000001</v>
      </c>
    </row>
    <row r="7596" spans="1:16" x14ac:dyDescent="0.25">
      <c r="A7596" t="s">
        <v>6919</v>
      </c>
      <c r="B7596" s="2">
        <v>0</v>
      </c>
      <c r="E7596" s="4" t="e">
        <v>#N/A</v>
      </c>
      <c r="F7596" s="4">
        <v>0.18</v>
      </c>
      <c r="K7596" s="4">
        <v>0.17</v>
      </c>
      <c r="L7596" s="4">
        <v>0.32090000000000002</v>
      </c>
      <c r="M7596" s="4">
        <v>0.52769999999999995</v>
      </c>
      <c r="N7596" s="4">
        <v>0.48</v>
      </c>
      <c r="O7596" s="4">
        <v>0.40039999999999998</v>
      </c>
      <c r="P7596" s="4">
        <v>0.50390000000000001</v>
      </c>
    </row>
    <row r="7597" spans="1:16" x14ac:dyDescent="0.25">
      <c r="A7597" t="s">
        <v>6920</v>
      </c>
      <c r="B7597" s="2">
        <v>0</v>
      </c>
      <c r="E7597" s="4" t="e">
        <v>#N/A</v>
      </c>
      <c r="F7597" s="4">
        <v>0.18</v>
      </c>
      <c r="K7597" s="4">
        <v>0.17</v>
      </c>
      <c r="L7597" s="4">
        <v>0.32090000000000002</v>
      </c>
      <c r="M7597" s="4">
        <v>0.52769999999999995</v>
      </c>
      <c r="N7597" s="4">
        <v>0.48</v>
      </c>
      <c r="O7597" s="4">
        <v>0.40039999999999998</v>
      </c>
      <c r="P7597" s="4">
        <v>0.50390000000000001</v>
      </c>
    </row>
    <row r="7598" spans="1:16" x14ac:dyDescent="0.25">
      <c r="A7598" t="s">
        <v>6921</v>
      </c>
      <c r="B7598" s="2">
        <v>0</v>
      </c>
      <c r="E7598" s="4" t="e">
        <v>#N/A</v>
      </c>
      <c r="F7598" s="4">
        <v>0.18</v>
      </c>
      <c r="K7598" s="4">
        <v>0.17</v>
      </c>
      <c r="L7598" s="4">
        <v>0.32090000000000002</v>
      </c>
      <c r="M7598" s="4">
        <v>0.52769999999999995</v>
      </c>
      <c r="N7598" s="4">
        <v>0.48</v>
      </c>
      <c r="O7598" s="4">
        <v>0.40039999999999998</v>
      </c>
      <c r="P7598" s="4">
        <v>0.50390000000000001</v>
      </c>
    </row>
    <row r="7599" spans="1:16" x14ac:dyDescent="0.25">
      <c r="A7599" t="s">
        <v>6922</v>
      </c>
      <c r="B7599" s="2">
        <v>0</v>
      </c>
      <c r="E7599" s="4" t="e">
        <v>#N/A</v>
      </c>
      <c r="F7599" s="4">
        <v>0.18</v>
      </c>
      <c r="K7599" s="4">
        <v>0.17</v>
      </c>
      <c r="L7599" s="4">
        <v>0.32090000000000002</v>
      </c>
      <c r="M7599" s="4">
        <v>0.52769999999999995</v>
      </c>
      <c r="N7599" s="4">
        <v>0.48</v>
      </c>
      <c r="O7599" s="4">
        <v>0.40039999999999998</v>
      </c>
      <c r="P7599" s="4">
        <v>0.50390000000000001</v>
      </c>
    </row>
    <row r="7600" spans="1:16" x14ac:dyDescent="0.25">
      <c r="A7600" t="s">
        <v>6923</v>
      </c>
      <c r="B7600" s="2">
        <v>0</v>
      </c>
      <c r="E7600" s="4" t="e">
        <v>#N/A</v>
      </c>
      <c r="F7600" s="4">
        <v>0.18</v>
      </c>
      <c r="K7600" s="4">
        <v>0.17</v>
      </c>
      <c r="L7600" s="4">
        <v>0.32090000000000002</v>
      </c>
      <c r="M7600" s="4">
        <v>0.52769999999999995</v>
      </c>
      <c r="N7600" s="4">
        <v>0.48</v>
      </c>
      <c r="O7600" s="4">
        <v>0.40039999999999998</v>
      </c>
      <c r="P7600" s="4">
        <v>0.50390000000000001</v>
      </c>
    </row>
    <row r="7601" spans="1:16" x14ac:dyDescent="0.25">
      <c r="A7601" t="s">
        <v>6924</v>
      </c>
      <c r="B7601" s="2">
        <v>0</v>
      </c>
      <c r="E7601" s="4" t="e">
        <v>#N/A</v>
      </c>
      <c r="F7601" s="4">
        <v>0.18</v>
      </c>
      <c r="K7601" s="4">
        <v>0.17</v>
      </c>
      <c r="L7601" s="4">
        <v>0.32090000000000002</v>
      </c>
      <c r="M7601" s="4">
        <v>0.52769999999999995</v>
      </c>
      <c r="N7601" s="4">
        <v>0.48</v>
      </c>
      <c r="O7601" s="4">
        <v>0.40039999999999998</v>
      </c>
      <c r="P7601" s="4">
        <v>0.50390000000000001</v>
      </c>
    </row>
    <row r="7602" spans="1:16" x14ac:dyDescent="0.25">
      <c r="A7602" t="s">
        <v>6925</v>
      </c>
      <c r="B7602" s="2">
        <v>0</v>
      </c>
      <c r="E7602" s="4" t="e">
        <v>#N/A</v>
      </c>
      <c r="F7602" s="4">
        <v>0.18</v>
      </c>
      <c r="K7602" s="4">
        <v>0.17</v>
      </c>
      <c r="L7602" s="4">
        <v>0.32090000000000002</v>
      </c>
      <c r="M7602" s="4">
        <v>0.52769999999999995</v>
      </c>
      <c r="N7602" s="4">
        <v>0.48</v>
      </c>
      <c r="O7602" s="4">
        <v>0.40039999999999998</v>
      </c>
      <c r="P7602" s="4">
        <v>0.50390000000000001</v>
      </c>
    </row>
    <row r="7603" spans="1:16" x14ac:dyDescent="0.25">
      <c r="A7603" t="s">
        <v>6926</v>
      </c>
      <c r="B7603" s="2">
        <v>0</v>
      </c>
      <c r="E7603" s="4" t="e">
        <v>#N/A</v>
      </c>
      <c r="F7603" s="4">
        <v>0.18</v>
      </c>
      <c r="K7603" s="4">
        <v>0.17</v>
      </c>
      <c r="L7603" s="4">
        <v>0.32090000000000002</v>
      </c>
      <c r="M7603" s="4">
        <v>0.52769999999999995</v>
      </c>
      <c r="N7603" s="4">
        <v>0.48</v>
      </c>
      <c r="O7603" s="4">
        <v>0.40039999999999998</v>
      </c>
      <c r="P7603" s="4">
        <v>0.50390000000000001</v>
      </c>
    </row>
    <row r="7604" spans="1:16" x14ac:dyDescent="0.25">
      <c r="A7604" t="s">
        <v>6927</v>
      </c>
      <c r="B7604" s="2">
        <v>0</v>
      </c>
      <c r="E7604" s="4" t="e">
        <v>#N/A</v>
      </c>
      <c r="F7604" s="4">
        <v>0.18</v>
      </c>
      <c r="K7604" s="4">
        <v>0.17</v>
      </c>
      <c r="L7604" s="4">
        <v>0.32090000000000002</v>
      </c>
      <c r="M7604" s="4">
        <v>0.52769999999999995</v>
      </c>
      <c r="N7604" s="4">
        <v>0.48</v>
      </c>
      <c r="O7604" s="4">
        <v>0.40039999999999998</v>
      </c>
      <c r="P7604" s="4">
        <v>0.50390000000000001</v>
      </c>
    </row>
    <row r="7605" spans="1:16" x14ac:dyDescent="0.25">
      <c r="A7605" t="s">
        <v>6928</v>
      </c>
      <c r="B7605" s="2">
        <v>0</v>
      </c>
      <c r="E7605" s="4" t="e">
        <v>#N/A</v>
      </c>
      <c r="F7605" s="4">
        <v>0.18</v>
      </c>
      <c r="K7605" s="4">
        <v>0.17</v>
      </c>
      <c r="L7605" s="4">
        <v>0.32090000000000002</v>
      </c>
      <c r="M7605" s="4">
        <v>0.52769999999999995</v>
      </c>
      <c r="N7605" s="4">
        <v>0.48</v>
      </c>
      <c r="O7605" s="4">
        <v>0.40039999999999998</v>
      </c>
      <c r="P7605" s="4">
        <v>0.50390000000000001</v>
      </c>
    </row>
    <row r="7606" spans="1:16" x14ac:dyDescent="0.25">
      <c r="A7606" t="s">
        <v>6929</v>
      </c>
      <c r="B7606" s="2">
        <v>0</v>
      </c>
      <c r="E7606" s="4" t="e">
        <v>#N/A</v>
      </c>
      <c r="F7606" s="4">
        <v>0.18</v>
      </c>
      <c r="K7606" s="4">
        <v>0.17</v>
      </c>
      <c r="L7606" s="4">
        <v>0.32090000000000002</v>
      </c>
      <c r="M7606" s="4">
        <v>0.52769999999999995</v>
      </c>
      <c r="N7606" s="4">
        <v>0.48</v>
      </c>
      <c r="O7606" s="4">
        <v>0.40039999999999998</v>
      </c>
      <c r="P7606" s="4">
        <v>0.50390000000000001</v>
      </c>
    </row>
    <row r="7607" spans="1:16" x14ac:dyDescent="0.25">
      <c r="A7607" t="s">
        <v>6930</v>
      </c>
      <c r="B7607" s="2">
        <v>0</v>
      </c>
      <c r="E7607" s="4" t="e">
        <v>#N/A</v>
      </c>
      <c r="F7607" s="4">
        <v>0.18</v>
      </c>
      <c r="K7607" s="4">
        <v>0.17</v>
      </c>
      <c r="L7607" s="4">
        <v>0.32090000000000002</v>
      </c>
      <c r="M7607" s="4">
        <v>0.52769999999999995</v>
      </c>
      <c r="N7607" s="4">
        <v>0.48</v>
      </c>
      <c r="O7607" s="4">
        <v>0.40039999999999998</v>
      </c>
      <c r="P7607" s="4">
        <v>0.50390000000000001</v>
      </c>
    </row>
    <row r="7608" spans="1:16" x14ac:dyDescent="0.25">
      <c r="A7608" t="s">
        <v>6931</v>
      </c>
      <c r="B7608" s="2">
        <v>0</v>
      </c>
      <c r="E7608" s="4" t="e">
        <v>#N/A</v>
      </c>
      <c r="F7608" s="4">
        <v>0.18</v>
      </c>
      <c r="K7608" s="4">
        <v>0.17</v>
      </c>
      <c r="L7608" s="4">
        <v>0.32090000000000002</v>
      </c>
      <c r="M7608" s="4">
        <v>0.52769999999999995</v>
      </c>
      <c r="N7608" s="4">
        <v>0.48</v>
      </c>
      <c r="O7608" s="4">
        <v>0.40039999999999998</v>
      </c>
      <c r="P7608" s="4">
        <v>0.50390000000000001</v>
      </c>
    </row>
    <row r="7609" spans="1:16" x14ac:dyDescent="0.25">
      <c r="A7609" t="s">
        <v>6932</v>
      </c>
      <c r="B7609" s="2">
        <v>0</v>
      </c>
      <c r="E7609" s="4" t="e">
        <v>#N/A</v>
      </c>
      <c r="F7609" s="4">
        <v>0.18</v>
      </c>
      <c r="K7609" s="4">
        <v>0.17</v>
      </c>
      <c r="L7609" s="4">
        <v>0.32090000000000002</v>
      </c>
      <c r="M7609" s="4">
        <v>0.52769999999999995</v>
      </c>
      <c r="N7609" s="4">
        <v>0.48</v>
      </c>
      <c r="O7609" s="4">
        <v>0.40039999999999998</v>
      </c>
      <c r="P7609" s="4">
        <v>0.50390000000000001</v>
      </c>
    </row>
    <row r="7610" spans="1:16" x14ac:dyDescent="0.25">
      <c r="A7610" t="s">
        <v>6933</v>
      </c>
      <c r="B7610" s="2">
        <v>0</v>
      </c>
      <c r="E7610" s="4" t="e">
        <v>#N/A</v>
      </c>
      <c r="F7610" s="4">
        <v>0.18</v>
      </c>
      <c r="K7610" s="4">
        <v>0.17</v>
      </c>
      <c r="L7610" s="4">
        <v>0.32090000000000002</v>
      </c>
      <c r="M7610" s="4">
        <v>0.52769999999999995</v>
      </c>
      <c r="N7610" s="4">
        <v>0.48</v>
      </c>
      <c r="O7610" s="4">
        <v>0.40039999999999998</v>
      </c>
      <c r="P7610" s="4">
        <v>0.50390000000000001</v>
      </c>
    </row>
    <row r="7611" spans="1:16" x14ac:dyDescent="0.25">
      <c r="A7611" t="s">
        <v>6934</v>
      </c>
      <c r="B7611" s="2">
        <v>0</v>
      </c>
      <c r="E7611" s="4" t="e">
        <v>#N/A</v>
      </c>
      <c r="F7611" s="4">
        <v>0.18</v>
      </c>
      <c r="K7611" s="4">
        <v>0.17</v>
      </c>
      <c r="L7611" s="4">
        <v>0.32090000000000002</v>
      </c>
      <c r="M7611" s="4">
        <v>0.52769999999999995</v>
      </c>
      <c r="N7611" s="4">
        <v>0.48</v>
      </c>
      <c r="O7611" s="4">
        <v>0.40039999999999998</v>
      </c>
      <c r="P7611" s="4">
        <v>0.50390000000000001</v>
      </c>
    </row>
    <row r="7612" spans="1:16" x14ac:dyDescent="0.25">
      <c r="A7612" t="s">
        <v>6935</v>
      </c>
      <c r="B7612" s="2">
        <v>0</v>
      </c>
      <c r="E7612" s="4" t="e">
        <v>#N/A</v>
      </c>
      <c r="F7612" s="4">
        <v>0.18</v>
      </c>
      <c r="K7612" s="4">
        <v>0.17</v>
      </c>
      <c r="L7612" s="4">
        <v>0.32090000000000002</v>
      </c>
      <c r="M7612" s="4">
        <v>0.52769999999999995</v>
      </c>
      <c r="N7612" s="4">
        <v>0.48</v>
      </c>
      <c r="O7612" s="4">
        <v>0.40039999999999998</v>
      </c>
      <c r="P7612" s="4">
        <v>0.50390000000000001</v>
      </c>
    </row>
    <row r="7613" spans="1:16" x14ac:dyDescent="0.25">
      <c r="A7613" t="s">
        <v>6936</v>
      </c>
      <c r="B7613" s="2">
        <v>0</v>
      </c>
      <c r="E7613" s="4" t="e">
        <v>#N/A</v>
      </c>
      <c r="F7613" s="4">
        <v>0.18</v>
      </c>
      <c r="K7613" s="4">
        <v>0.17</v>
      </c>
      <c r="L7613" s="4">
        <v>0.32090000000000002</v>
      </c>
      <c r="M7613" s="4">
        <v>0.52769999999999995</v>
      </c>
      <c r="N7613" s="4">
        <v>0.48</v>
      </c>
      <c r="O7613" s="4">
        <v>0.40039999999999998</v>
      </c>
      <c r="P7613" s="4">
        <v>0.50390000000000001</v>
      </c>
    </row>
    <row r="7614" spans="1:16" x14ac:dyDescent="0.25">
      <c r="A7614" t="s">
        <v>6937</v>
      </c>
      <c r="B7614" s="2">
        <v>0</v>
      </c>
      <c r="E7614" s="4" t="e">
        <v>#N/A</v>
      </c>
      <c r="F7614" s="4">
        <v>0.18</v>
      </c>
      <c r="K7614" s="4">
        <v>0.17</v>
      </c>
      <c r="L7614" s="4">
        <v>0.32090000000000002</v>
      </c>
      <c r="M7614" s="4">
        <v>0.52769999999999995</v>
      </c>
      <c r="N7614" s="4">
        <v>0.48</v>
      </c>
      <c r="O7614" s="4">
        <v>0.40039999999999998</v>
      </c>
      <c r="P7614" s="4">
        <v>0.50390000000000001</v>
      </c>
    </row>
    <row r="7615" spans="1:16" x14ac:dyDescent="0.25">
      <c r="A7615" t="s">
        <v>6938</v>
      </c>
      <c r="B7615" s="2">
        <v>0</v>
      </c>
      <c r="E7615" s="4" t="e">
        <v>#N/A</v>
      </c>
      <c r="F7615" s="4">
        <v>0.18</v>
      </c>
      <c r="K7615" s="4">
        <v>0.17</v>
      </c>
      <c r="L7615" s="4">
        <v>0.32090000000000002</v>
      </c>
      <c r="M7615" s="4">
        <v>0.52769999999999995</v>
      </c>
      <c r="N7615" s="4">
        <v>0.48</v>
      </c>
      <c r="O7615" s="4">
        <v>0.40039999999999998</v>
      </c>
      <c r="P7615" s="4">
        <v>0.50390000000000001</v>
      </c>
    </row>
    <row r="7616" spans="1:16" x14ac:dyDescent="0.25">
      <c r="A7616" t="s">
        <v>6939</v>
      </c>
      <c r="B7616" s="2">
        <v>0</v>
      </c>
      <c r="E7616" s="4" t="e">
        <v>#N/A</v>
      </c>
      <c r="F7616" s="4">
        <v>0.18</v>
      </c>
      <c r="K7616" s="4">
        <v>0.17</v>
      </c>
      <c r="L7616" s="4">
        <v>0.32090000000000002</v>
      </c>
      <c r="M7616" s="4">
        <v>0.52769999999999995</v>
      </c>
      <c r="N7616" s="4">
        <v>0.48</v>
      </c>
      <c r="O7616" s="4">
        <v>0.40039999999999998</v>
      </c>
      <c r="P7616" s="4">
        <v>0.50390000000000001</v>
      </c>
    </row>
    <row r="7617" spans="1:16" x14ac:dyDescent="0.25">
      <c r="A7617" t="s">
        <v>6940</v>
      </c>
      <c r="B7617" s="2">
        <v>0</v>
      </c>
      <c r="E7617" s="4" t="e">
        <v>#N/A</v>
      </c>
      <c r="F7617" s="4">
        <v>0.18</v>
      </c>
      <c r="K7617" s="4">
        <v>0.17</v>
      </c>
      <c r="L7617" s="4">
        <v>0.32090000000000002</v>
      </c>
      <c r="M7617" s="4">
        <v>0.52769999999999995</v>
      </c>
      <c r="N7617" s="4">
        <v>0.48</v>
      </c>
      <c r="O7617" s="4">
        <v>0.40039999999999998</v>
      </c>
      <c r="P7617" s="4">
        <v>0.50390000000000001</v>
      </c>
    </row>
    <row r="7618" spans="1:16" x14ac:dyDescent="0.25">
      <c r="A7618" t="s">
        <v>6941</v>
      </c>
      <c r="B7618" s="2">
        <v>0</v>
      </c>
      <c r="E7618" s="4" t="e">
        <v>#N/A</v>
      </c>
      <c r="F7618" s="4">
        <v>0.18</v>
      </c>
      <c r="K7618" s="4">
        <v>0.17</v>
      </c>
      <c r="L7618" s="4">
        <v>0.32090000000000002</v>
      </c>
      <c r="M7618" s="4">
        <v>0.52769999999999995</v>
      </c>
      <c r="N7618" s="4">
        <v>0.48</v>
      </c>
      <c r="O7618" s="4">
        <v>0.40039999999999998</v>
      </c>
      <c r="P7618" s="4">
        <v>0.50390000000000001</v>
      </c>
    </row>
    <row r="7619" spans="1:16" x14ac:dyDescent="0.25">
      <c r="A7619" t="s">
        <v>6942</v>
      </c>
      <c r="B7619" s="2">
        <v>0</v>
      </c>
      <c r="E7619" s="4" t="e">
        <v>#N/A</v>
      </c>
      <c r="F7619" s="4">
        <v>0.18</v>
      </c>
      <c r="K7619" s="4">
        <v>0.17</v>
      </c>
      <c r="L7619" s="4">
        <v>0.32090000000000002</v>
      </c>
      <c r="M7619" s="4">
        <v>0.52769999999999995</v>
      </c>
      <c r="N7619" s="4">
        <v>0.48</v>
      </c>
      <c r="O7619" s="4">
        <v>0.40039999999999998</v>
      </c>
      <c r="P7619" s="4">
        <v>0.50390000000000001</v>
      </c>
    </row>
    <row r="7620" spans="1:16" x14ac:dyDescent="0.25">
      <c r="A7620" t="s">
        <v>6943</v>
      </c>
      <c r="B7620" s="2">
        <v>0</v>
      </c>
      <c r="E7620" s="4" t="e">
        <v>#N/A</v>
      </c>
      <c r="F7620" s="4">
        <v>0.18</v>
      </c>
      <c r="K7620" s="4">
        <v>0.17</v>
      </c>
      <c r="L7620" s="4">
        <v>0.32090000000000002</v>
      </c>
      <c r="M7620" s="4">
        <v>0.52769999999999995</v>
      </c>
      <c r="N7620" s="4">
        <v>0.48</v>
      </c>
      <c r="O7620" s="4">
        <v>0.40039999999999998</v>
      </c>
      <c r="P7620" s="4">
        <v>0.50390000000000001</v>
      </c>
    </row>
    <row r="7621" spans="1:16" x14ac:dyDescent="0.25">
      <c r="A7621" t="s">
        <v>6944</v>
      </c>
      <c r="B7621" s="2">
        <v>0</v>
      </c>
      <c r="E7621" s="4" t="e">
        <v>#N/A</v>
      </c>
      <c r="F7621" s="4">
        <v>0.18</v>
      </c>
      <c r="K7621" s="4">
        <v>0.17</v>
      </c>
      <c r="L7621" s="4">
        <v>0.32090000000000002</v>
      </c>
      <c r="M7621" s="4">
        <v>0.52769999999999995</v>
      </c>
      <c r="N7621" s="4">
        <v>0.48</v>
      </c>
      <c r="O7621" s="4">
        <v>0.40039999999999998</v>
      </c>
      <c r="P7621" s="4">
        <v>0.50390000000000001</v>
      </c>
    </row>
    <row r="7622" spans="1:16" x14ac:dyDescent="0.25">
      <c r="A7622" t="s">
        <v>6945</v>
      </c>
      <c r="B7622" s="2">
        <v>0</v>
      </c>
      <c r="E7622" s="4" t="e">
        <v>#N/A</v>
      </c>
      <c r="F7622" s="4">
        <v>0.18</v>
      </c>
      <c r="K7622" s="4">
        <v>0.17</v>
      </c>
      <c r="L7622" s="4">
        <v>0.32090000000000002</v>
      </c>
      <c r="M7622" s="4">
        <v>0.52769999999999995</v>
      </c>
      <c r="N7622" s="4">
        <v>0.48</v>
      </c>
      <c r="O7622" s="4">
        <v>0.40039999999999998</v>
      </c>
      <c r="P7622" s="4">
        <v>0.50390000000000001</v>
      </c>
    </row>
    <row r="7623" spans="1:16" x14ac:dyDescent="0.25">
      <c r="A7623" t="s">
        <v>6946</v>
      </c>
      <c r="B7623" s="2">
        <v>0</v>
      </c>
      <c r="E7623" s="4" t="e">
        <v>#N/A</v>
      </c>
      <c r="F7623" s="4">
        <v>0.18</v>
      </c>
      <c r="K7623" s="4">
        <v>0.17</v>
      </c>
      <c r="L7623" s="4">
        <v>0.32090000000000002</v>
      </c>
      <c r="M7623" s="4">
        <v>0.52769999999999995</v>
      </c>
      <c r="N7623" s="4">
        <v>0.48</v>
      </c>
      <c r="O7623" s="4">
        <v>0.40039999999999998</v>
      </c>
      <c r="P7623" s="4">
        <v>0.50390000000000001</v>
      </c>
    </row>
    <row r="7624" spans="1:16" x14ac:dyDescent="0.25">
      <c r="A7624" t="s">
        <v>6947</v>
      </c>
      <c r="B7624" s="2">
        <v>0</v>
      </c>
      <c r="E7624" s="4" t="e">
        <v>#N/A</v>
      </c>
      <c r="F7624" s="4">
        <v>0.18</v>
      </c>
      <c r="K7624" s="4">
        <v>0.17</v>
      </c>
      <c r="L7624" s="4">
        <v>0.32090000000000002</v>
      </c>
      <c r="M7624" s="4">
        <v>0.52769999999999995</v>
      </c>
      <c r="N7624" s="4">
        <v>0.48</v>
      </c>
      <c r="O7624" s="4">
        <v>0.40039999999999998</v>
      </c>
      <c r="P7624" s="4">
        <v>0.50390000000000001</v>
      </c>
    </row>
    <row r="7625" spans="1:16" x14ac:dyDescent="0.25">
      <c r="A7625" t="s">
        <v>6948</v>
      </c>
      <c r="B7625" s="2">
        <v>0</v>
      </c>
      <c r="E7625" s="4" t="e">
        <v>#N/A</v>
      </c>
      <c r="F7625" s="4">
        <v>0.18</v>
      </c>
      <c r="K7625" s="4">
        <v>0.17</v>
      </c>
      <c r="L7625" s="4">
        <v>0.32090000000000002</v>
      </c>
      <c r="M7625" s="4">
        <v>0.52769999999999995</v>
      </c>
      <c r="N7625" s="4">
        <v>0.48</v>
      </c>
      <c r="O7625" s="4">
        <v>0.40039999999999998</v>
      </c>
      <c r="P7625" s="4">
        <v>0.50390000000000001</v>
      </c>
    </row>
    <row r="7626" spans="1:16" x14ac:dyDescent="0.25">
      <c r="A7626" t="s">
        <v>6949</v>
      </c>
      <c r="B7626" s="2">
        <v>0</v>
      </c>
      <c r="E7626" s="4" t="e">
        <v>#N/A</v>
      </c>
      <c r="F7626" s="4">
        <v>0.18</v>
      </c>
      <c r="K7626" s="4">
        <v>0.17</v>
      </c>
      <c r="L7626" s="4">
        <v>0.32090000000000002</v>
      </c>
      <c r="M7626" s="4">
        <v>0.52769999999999995</v>
      </c>
      <c r="N7626" s="4">
        <v>0.48</v>
      </c>
      <c r="O7626" s="4">
        <v>0.40039999999999998</v>
      </c>
      <c r="P7626" s="4">
        <v>0.50390000000000001</v>
      </c>
    </row>
    <row r="7627" spans="1:16" x14ac:dyDescent="0.25">
      <c r="A7627" t="s">
        <v>6950</v>
      </c>
      <c r="B7627" s="2">
        <v>0</v>
      </c>
      <c r="E7627" s="4" t="e">
        <v>#N/A</v>
      </c>
      <c r="F7627" s="4">
        <v>0.18</v>
      </c>
      <c r="K7627" s="4">
        <v>0.17</v>
      </c>
      <c r="L7627" s="4">
        <v>0.32090000000000002</v>
      </c>
      <c r="M7627" s="4">
        <v>0.52769999999999995</v>
      </c>
      <c r="N7627" s="4">
        <v>0.48</v>
      </c>
      <c r="O7627" s="4">
        <v>0.40039999999999998</v>
      </c>
      <c r="P7627" s="4">
        <v>0.50390000000000001</v>
      </c>
    </row>
    <row r="7628" spans="1:16" x14ac:dyDescent="0.25">
      <c r="A7628" t="s">
        <v>6951</v>
      </c>
      <c r="B7628" s="2">
        <v>0</v>
      </c>
      <c r="E7628" s="4" t="e">
        <v>#N/A</v>
      </c>
      <c r="F7628" s="4">
        <v>0.18</v>
      </c>
      <c r="K7628" s="4">
        <v>0.17</v>
      </c>
      <c r="L7628" s="4">
        <v>0.32090000000000002</v>
      </c>
      <c r="M7628" s="4">
        <v>0.52769999999999995</v>
      </c>
      <c r="N7628" s="4">
        <v>0.48</v>
      </c>
      <c r="O7628" s="4">
        <v>0.40039999999999998</v>
      </c>
      <c r="P7628" s="4">
        <v>0.50390000000000001</v>
      </c>
    </row>
    <row r="7629" spans="1:16" x14ac:dyDescent="0.25">
      <c r="A7629" t="s">
        <v>6952</v>
      </c>
      <c r="B7629" s="2">
        <v>0</v>
      </c>
      <c r="E7629" s="4" t="e">
        <v>#N/A</v>
      </c>
      <c r="F7629" s="4">
        <v>0.18</v>
      </c>
      <c r="K7629" s="4">
        <v>0.17</v>
      </c>
      <c r="L7629" s="4">
        <v>0.32090000000000002</v>
      </c>
      <c r="M7629" s="4">
        <v>0.52769999999999995</v>
      </c>
      <c r="N7629" s="4">
        <v>0.48</v>
      </c>
      <c r="O7629" s="4">
        <v>0.40039999999999998</v>
      </c>
      <c r="P7629" s="4">
        <v>0.50390000000000001</v>
      </c>
    </row>
    <row r="7630" spans="1:16" x14ac:dyDescent="0.25">
      <c r="A7630" t="s">
        <v>6953</v>
      </c>
      <c r="B7630" s="2">
        <v>0</v>
      </c>
      <c r="E7630" s="4" t="e">
        <v>#N/A</v>
      </c>
      <c r="F7630" s="4">
        <v>0.18</v>
      </c>
      <c r="K7630" s="4">
        <v>0.17</v>
      </c>
      <c r="L7630" s="4">
        <v>0.32090000000000002</v>
      </c>
      <c r="M7630" s="4">
        <v>0.52769999999999995</v>
      </c>
      <c r="N7630" s="4">
        <v>0.48</v>
      </c>
      <c r="O7630" s="4">
        <v>0.40039999999999998</v>
      </c>
      <c r="P7630" s="4">
        <v>0.50390000000000001</v>
      </c>
    </row>
    <row r="7631" spans="1:16" x14ac:dyDescent="0.25">
      <c r="A7631" t="s">
        <v>6954</v>
      </c>
      <c r="B7631" s="2">
        <v>0</v>
      </c>
      <c r="E7631" s="4" t="e">
        <v>#N/A</v>
      </c>
      <c r="F7631" s="4">
        <v>0.18</v>
      </c>
      <c r="K7631" s="4">
        <v>0.17</v>
      </c>
      <c r="L7631" s="4">
        <v>0.32090000000000002</v>
      </c>
      <c r="M7631" s="4">
        <v>0.52769999999999995</v>
      </c>
      <c r="N7631" s="4">
        <v>0.48</v>
      </c>
      <c r="O7631" s="4">
        <v>0.40039999999999998</v>
      </c>
      <c r="P7631" s="4">
        <v>0.50390000000000001</v>
      </c>
    </row>
    <row r="7632" spans="1:16" x14ac:dyDescent="0.25">
      <c r="A7632" t="s">
        <v>6955</v>
      </c>
      <c r="B7632" s="2">
        <v>0</v>
      </c>
      <c r="E7632" s="4" t="e">
        <v>#N/A</v>
      </c>
      <c r="F7632" s="4">
        <v>0.18</v>
      </c>
      <c r="K7632" s="4">
        <v>0.17</v>
      </c>
      <c r="L7632" s="4">
        <v>0.32090000000000002</v>
      </c>
      <c r="M7632" s="4">
        <v>0.52769999999999995</v>
      </c>
      <c r="N7632" s="4">
        <v>0.48</v>
      </c>
      <c r="O7632" s="4">
        <v>0.40039999999999998</v>
      </c>
      <c r="P7632" s="4">
        <v>0.50390000000000001</v>
      </c>
    </row>
    <row r="7633" spans="1:16" x14ac:dyDescent="0.25">
      <c r="A7633" t="s">
        <v>6956</v>
      </c>
      <c r="B7633" s="2">
        <v>0</v>
      </c>
      <c r="E7633" s="4" t="e">
        <v>#N/A</v>
      </c>
      <c r="F7633" s="4">
        <v>0.18</v>
      </c>
      <c r="K7633" s="4">
        <v>0.17</v>
      </c>
      <c r="L7633" s="4">
        <v>0.32090000000000002</v>
      </c>
      <c r="M7633" s="4">
        <v>0.52769999999999995</v>
      </c>
      <c r="N7633" s="4">
        <v>0.48</v>
      </c>
      <c r="O7633" s="4">
        <v>0.40039999999999998</v>
      </c>
      <c r="P7633" s="4">
        <v>0.50390000000000001</v>
      </c>
    </row>
    <row r="7634" spans="1:16" x14ac:dyDescent="0.25">
      <c r="A7634" t="s">
        <v>6957</v>
      </c>
      <c r="B7634" s="2">
        <v>0</v>
      </c>
      <c r="E7634" s="4" t="e">
        <v>#N/A</v>
      </c>
      <c r="F7634" s="4">
        <v>0.18</v>
      </c>
      <c r="K7634" s="4">
        <v>0.17</v>
      </c>
      <c r="L7634" s="4">
        <v>0.32090000000000002</v>
      </c>
      <c r="M7634" s="4">
        <v>0.52769999999999995</v>
      </c>
      <c r="N7634" s="4">
        <v>0.48</v>
      </c>
      <c r="O7634" s="4">
        <v>0.40039999999999998</v>
      </c>
      <c r="P7634" s="4">
        <v>0.50390000000000001</v>
      </c>
    </row>
    <row r="7635" spans="1:16" x14ac:dyDescent="0.25">
      <c r="A7635" t="s">
        <v>6958</v>
      </c>
      <c r="B7635" s="2">
        <v>0</v>
      </c>
      <c r="E7635" s="4" t="e">
        <v>#N/A</v>
      </c>
      <c r="F7635" s="4">
        <v>0.18</v>
      </c>
      <c r="K7635" s="4">
        <v>0.17</v>
      </c>
      <c r="L7635" s="4">
        <v>0.32090000000000002</v>
      </c>
      <c r="M7635" s="4">
        <v>0.52769999999999995</v>
      </c>
      <c r="N7635" s="4">
        <v>0.48</v>
      </c>
      <c r="O7635" s="4">
        <v>0.40039999999999998</v>
      </c>
      <c r="P7635" s="4">
        <v>0.50390000000000001</v>
      </c>
    </row>
    <row r="7636" spans="1:16" x14ac:dyDescent="0.25">
      <c r="A7636" t="s">
        <v>6959</v>
      </c>
      <c r="B7636" s="2">
        <v>0</v>
      </c>
      <c r="E7636" s="4" t="e">
        <v>#N/A</v>
      </c>
      <c r="F7636" s="4">
        <v>0.18</v>
      </c>
      <c r="K7636" s="4">
        <v>0.17</v>
      </c>
      <c r="L7636" s="4">
        <v>0.32090000000000002</v>
      </c>
      <c r="M7636" s="4">
        <v>0.52769999999999995</v>
      </c>
      <c r="N7636" s="4">
        <v>0.48</v>
      </c>
      <c r="O7636" s="4">
        <v>0.40039999999999998</v>
      </c>
      <c r="P7636" s="4">
        <v>0.50390000000000001</v>
      </c>
    </row>
    <row r="7637" spans="1:16" x14ac:dyDescent="0.25">
      <c r="A7637" t="s">
        <v>6960</v>
      </c>
      <c r="B7637" s="2">
        <v>0</v>
      </c>
      <c r="E7637" s="4" t="e">
        <v>#N/A</v>
      </c>
      <c r="F7637" s="4">
        <v>0.18</v>
      </c>
      <c r="K7637" s="4">
        <v>0.17</v>
      </c>
      <c r="L7637" s="4">
        <v>0.32090000000000002</v>
      </c>
      <c r="M7637" s="4">
        <v>0.52769999999999995</v>
      </c>
      <c r="N7637" s="4">
        <v>0.48</v>
      </c>
      <c r="O7637" s="4">
        <v>0.40039999999999998</v>
      </c>
      <c r="P7637" s="4">
        <v>0.50390000000000001</v>
      </c>
    </row>
    <row r="7638" spans="1:16" x14ac:dyDescent="0.25">
      <c r="A7638" t="s">
        <v>6961</v>
      </c>
      <c r="B7638" s="2">
        <v>0</v>
      </c>
      <c r="E7638" s="4" t="e">
        <v>#N/A</v>
      </c>
      <c r="F7638" s="4">
        <v>0.18</v>
      </c>
      <c r="K7638" s="4">
        <v>0.17</v>
      </c>
      <c r="L7638" s="4">
        <v>0.32090000000000002</v>
      </c>
      <c r="M7638" s="4">
        <v>0.52769999999999995</v>
      </c>
      <c r="N7638" s="4">
        <v>0.48</v>
      </c>
      <c r="O7638" s="4">
        <v>0.40039999999999998</v>
      </c>
      <c r="P7638" s="4">
        <v>0.50390000000000001</v>
      </c>
    </row>
    <row r="7639" spans="1:16" x14ac:dyDescent="0.25">
      <c r="A7639" t="s">
        <v>6962</v>
      </c>
      <c r="B7639" s="2">
        <v>0</v>
      </c>
      <c r="E7639" s="4" t="e">
        <v>#N/A</v>
      </c>
      <c r="F7639" s="4">
        <v>0.18</v>
      </c>
      <c r="K7639" s="4">
        <v>0.17</v>
      </c>
      <c r="L7639" s="4">
        <v>0.32090000000000002</v>
      </c>
      <c r="M7639" s="4">
        <v>0.52769999999999995</v>
      </c>
      <c r="N7639" s="4">
        <v>0.48</v>
      </c>
      <c r="O7639" s="4">
        <v>0.40039999999999998</v>
      </c>
      <c r="P7639" s="4">
        <v>0.50390000000000001</v>
      </c>
    </row>
    <row r="7640" spans="1:16" x14ac:dyDescent="0.25">
      <c r="A7640" t="s">
        <v>6963</v>
      </c>
      <c r="B7640" s="2">
        <v>0</v>
      </c>
      <c r="E7640" s="4" t="e">
        <v>#N/A</v>
      </c>
      <c r="F7640" s="4">
        <v>0.18</v>
      </c>
      <c r="K7640" s="4">
        <v>0.17</v>
      </c>
      <c r="L7640" s="4">
        <v>0.32090000000000002</v>
      </c>
      <c r="M7640" s="4">
        <v>0.52769999999999995</v>
      </c>
      <c r="N7640" s="4">
        <v>0.48</v>
      </c>
      <c r="O7640" s="4">
        <v>0.40039999999999998</v>
      </c>
      <c r="P7640" s="4">
        <v>0.50390000000000001</v>
      </c>
    </row>
    <row r="7641" spans="1:16" x14ac:dyDescent="0.25">
      <c r="A7641" t="s">
        <v>6964</v>
      </c>
      <c r="B7641" s="2">
        <v>0</v>
      </c>
      <c r="E7641" s="4" t="e">
        <v>#N/A</v>
      </c>
      <c r="F7641" s="4">
        <v>0.18</v>
      </c>
      <c r="K7641" s="4">
        <v>0.17</v>
      </c>
      <c r="L7641" s="4">
        <v>0.32090000000000002</v>
      </c>
      <c r="M7641" s="4">
        <v>0.52769999999999995</v>
      </c>
      <c r="N7641" s="4">
        <v>0.48</v>
      </c>
      <c r="O7641" s="4">
        <v>0.40039999999999998</v>
      </c>
      <c r="P7641" s="4">
        <v>0.50390000000000001</v>
      </c>
    </row>
    <row r="7642" spans="1:16" x14ac:dyDescent="0.25">
      <c r="A7642" t="s">
        <v>6965</v>
      </c>
      <c r="B7642" s="2">
        <v>0</v>
      </c>
      <c r="E7642" s="4" t="e">
        <v>#N/A</v>
      </c>
      <c r="F7642" s="4">
        <v>0.18</v>
      </c>
      <c r="K7642" s="4">
        <v>0.17</v>
      </c>
      <c r="L7642" s="4">
        <v>0.32090000000000002</v>
      </c>
      <c r="M7642" s="4">
        <v>0.52769999999999995</v>
      </c>
      <c r="N7642" s="4">
        <v>0.48</v>
      </c>
      <c r="O7642" s="4">
        <v>0.40039999999999998</v>
      </c>
      <c r="P7642" s="4">
        <v>0.50390000000000001</v>
      </c>
    </row>
    <row r="7643" spans="1:16" x14ac:dyDescent="0.25">
      <c r="A7643" t="s">
        <v>6966</v>
      </c>
      <c r="B7643" s="2">
        <v>0</v>
      </c>
      <c r="E7643" s="4" t="e">
        <v>#N/A</v>
      </c>
      <c r="F7643" s="4">
        <v>0.18</v>
      </c>
      <c r="K7643" s="4">
        <v>0.17</v>
      </c>
      <c r="L7643" s="4">
        <v>0.32090000000000002</v>
      </c>
      <c r="M7643" s="4">
        <v>0.52769999999999995</v>
      </c>
      <c r="N7643" s="4">
        <v>0.48</v>
      </c>
      <c r="O7643" s="4">
        <v>0.40039999999999998</v>
      </c>
      <c r="P7643" s="4">
        <v>0.50390000000000001</v>
      </c>
    </row>
    <row r="7644" spans="1:16" x14ac:dyDescent="0.25">
      <c r="A7644" t="s">
        <v>6967</v>
      </c>
      <c r="B7644" s="2">
        <v>0</v>
      </c>
      <c r="E7644" s="4" t="e">
        <v>#N/A</v>
      </c>
      <c r="F7644" s="4">
        <v>0.18</v>
      </c>
      <c r="K7644" s="4">
        <v>0.17</v>
      </c>
      <c r="L7644" s="4">
        <v>0.32090000000000002</v>
      </c>
      <c r="M7644" s="4">
        <v>0.52769999999999995</v>
      </c>
      <c r="N7644" s="4">
        <v>0.48</v>
      </c>
      <c r="O7644" s="4">
        <v>0.40039999999999998</v>
      </c>
      <c r="P7644" s="4">
        <v>0.50390000000000001</v>
      </c>
    </row>
    <row r="7645" spans="1:16" x14ac:dyDescent="0.25">
      <c r="A7645" t="s">
        <v>6968</v>
      </c>
      <c r="B7645" s="2">
        <v>0</v>
      </c>
      <c r="E7645" s="4" t="e">
        <v>#N/A</v>
      </c>
      <c r="F7645" s="4">
        <v>0.18</v>
      </c>
      <c r="K7645" s="4">
        <v>0.17</v>
      </c>
      <c r="L7645" s="4">
        <v>0.32090000000000002</v>
      </c>
      <c r="M7645" s="4">
        <v>0.52769999999999995</v>
      </c>
      <c r="N7645" s="4">
        <v>0.48</v>
      </c>
      <c r="O7645" s="4">
        <v>0.40039999999999998</v>
      </c>
      <c r="P7645" s="4">
        <v>0.50390000000000001</v>
      </c>
    </row>
    <row r="7646" spans="1:16" x14ac:dyDescent="0.25">
      <c r="A7646" t="s">
        <v>6969</v>
      </c>
      <c r="B7646" s="2">
        <v>0</v>
      </c>
      <c r="E7646" s="4" t="e">
        <v>#N/A</v>
      </c>
      <c r="F7646" s="4">
        <v>0.18</v>
      </c>
      <c r="K7646" s="4">
        <v>0.17</v>
      </c>
      <c r="L7646" s="4">
        <v>0.32090000000000002</v>
      </c>
      <c r="M7646" s="4">
        <v>0.52769999999999995</v>
      </c>
      <c r="N7646" s="4">
        <v>0.48</v>
      </c>
      <c r="O7646" s="4">
        <v>0.40039999999999998</v>
      </c>
      <c r="P7646" s="4">
        <v>0.50390000000000001</v>
      </c>
    </row>
    <row r="7647" spans="1:16" x14ac:dyDescent="0.25">
      <c r="A7647" t="s">
        <v>6970</v>
      </c>
      <c r="B7647" s="2">
        <v>0</v>
      </c>
      <c r="E7647" s="4" t="e">
        <v>#N/A</v>
      </c>
      <c r="F7647" s="4">
        <v>0.18</v>
      </c>
      <c r="K7647" s="4">
        <v>0.17</v>
      </c>
      <c r="L7647" s="4">
        <v>0.32090000000000002</v>
      </c>
      <c r="M7647" s="4">
        <v>0.52769999999999995</v>
      </c>
      <c r="N7647" s="4">
        <v>0.48</v>
      </c>
      <c r="O7647" s="4">
        <v>0.40039999999999998</v>
      </c>
      <c r="P7647" s="4">
        <v>0.50390000000000001</v>
      </c>
    </row>
    <row r="7648" spans="1:16" x14ac:dyDescent="0.25">
      <c r="A7648" t="s">
        <v>6971</v>
      </c>
      <c r="B7648" s="2">
        <v>0</v>
      </c>
      <c r="E7648" s="4" t="e">
        <v>#N/A</v>
      </c>
      <c r="F7648" s="4">
        <v>0.18</v>
      </c>
      <c r="K7648" s="4">
        <v>0.17</v>
      </c>
      <c r="L7648" s="4">
        <v>0.32090000000000002</v>
      </c>
      <c r="M7648" s="4">
        <v>0.52769999999999995</v>
      </c>
      <c r="N7648" s="4">
        <v>0.48</v>
      </c>
      <c r="O7648" s="4">
        <v>0.40039999999999998</v>
      </c>
      <c r="P7648" s="4">
        <v>0.50390000000000001</v>
      </c>
    </row>
    <row r="7649" spans="1:16" x14ac:dyDescent="0.25">
      <c r="A7649" t="s">
        <v>6972</v>
      </c>
      <c r="B7649" s="2">
        <v>0</v>
      </c>
      <c r="E7649" s="4" t="e">
        <v>#N/A</v>
      </c>
      <c r="F7649" s="4">
        <v>0.18</v>
      </c>
      <c r="K7649" s="4">
        <v>0.17</v>
      </c>
      <c r="L7649" s="4">
        <v>0.32090000000000002</v>
      </c>
      <c r="M7649" s="4">
        <v>0.52769999999999995</v>
      </c>
      <c r="N7649" s="4">
        <v>0.48</v>
      </c>
      <c r="O7649" s="4">
        <v>0.40039999999999998</v>
      </c>
      <c r="P7649" s="4">
        <v>0.50390000000000001</v>
      </c>
    </row>
    <row r="7650" spans="1:16" x14ac:dyDescent="0.25">
      <c r="A7650" t="s">
        <v>6973</v>
      </c>
      <c r="B7650" s="2">
        <v>0</v>
      </c>
      <c r="E7650" s="4" t="e">
        <v>#N/A</v>
      </c>
      <c r="F7650" s="4">
        <v>0.18</v>
      </c>
      <c r="K7650" s="4">
        <v>0.17</v>
      </c>
      <c r="L7650" s="4">
        <v>0.32090000000000002</v>
      </c>
      <c r="M7650" s="4">
        <v>0.52769999999999995</v>
      </c>
      <c r="N7650" s="4">
        <v>0.48</v>
      </c>
      <c r="O7650" s="4">
        <v>0.40039999999999998</v>
      </c>
      <c r="P7650" s="4">
        <v>0.50390000000000001</v>
      </c>
    </row>
    <row r="7651" spans="1:16" x14ac:dyDescent="0.25">
      <c r="A7651" t="s">
        <v>6974</v>
      </c>
      <c r="B7651" s="2">
        <v>0</v>
      </c>
      <c r="E7651" s="4" t="e">
        <v>#N/A</v>
      </c>
      <c r="F7651" s="4">
        <v>0.18</v>
      </c>
      <c r="K7651" s="4">
        <v>0.17</v>
      </c>
      <c r="L7651" s="4">
        <v>0.32090000000000002</v>
      </c>
      <c r="M7651" s="4">
        <v>0.52769999999999995</v>
      </c>
      <c r="N7651" s="4">
        <v>0.48</v>
      </c>
      <c r="O7651" s="4">
        <v>0.40039999999999998</v>
      </c>
      <c r="P7651" s="4">
        <v>0.50390000000000001</v>
      </c>
    </row>
    <row r="7652" spans="1:16" x14ac:dyDescent="0.25">
      <c r="A7652" t="s">
        <v>6975</v>
      </c>
      <c r="B7652" s="2">
        <v>0</v>
      </c>
      <c r="E7652" s="4" t="e">
        <v>#N/A</v>
      </c>
      <c r="F7652" s="4">
        <v>0.18</v>
      </c>
      <c r="K7652" s="4">
        <v>0.17</v>
      </c>
      <c r="L7652" s="4">
        <v>0.32090000000000002</v>
      </c>
      <c r="M7652" s="4">
        <v>0.52769999999999995</v>
      </c>
      <c r="N7652" s="4">
        <v>0.48</v>
      </c>
      <c r="O7652" s="4">
        <v>0.40039999999999998</v>
      </c>
      <c r="P7652" s="4">
        <v>0.50390000000000001</v>
      </c>
    </row>
    <row r="7653" spans="1:16" x14ac:dyDescent="0.25">
      <c r="A7653" t="s">
        <v>6976</v>
      </c>
      <c r="B7653" s="2">
        <v>0</v>
      </c>
      <c r="E7653" s="4" t="e">
        <v>#N/A</v>
      </c>
      <c r="F7653" s="4">
        <v>0.18</v>
      </c>
      <c r="K7653" s="4">
        <v>0.17</v>
      </c>
      <c r="L7653" s="4">
        <v>0.32090000000000002</v>
      </c>
      <c r="M7653" s="4">
        <v>0.52769999999999995</v>
      </c>
      <c r="N7653" s="4">
        <v>0.48</v>
      </c>
      <c r="O7653" s="4">
        <v>0.40039999999999998</v>
      </c>
      <c r="P7653" s="4">
        <v>0.50390000000000001</v>
      </c>
    </row>
    <row r="7654" spans="1:16" x14ac:dyDescent="0.25">
      <c r="A7654" t="s">
        <v>6977</v>
      </c>
      <c r="B7654" s="2">
        <v>0</v>
      </c>
      <c r="E7654" s="4" t="e">
        <v>#N/A</v>
      </c>
      <c r="F7654" s="4">
        <v>0.18</v>
      </c>
      <c r="K7654" s="4">
        <v>0.17</v>
      </c>
      <c r="L7654" s="4">
        <v>0.32090000000000002</v>
      </c>
      <c r="M7654" s="4">
        <v>0.52769999999999995</v>
      </c>
      <c r="N7654" s="4">
        <v>0.48</v>
      </c>
      <c r="O7654" s="4">
        <v>0.40039999999999998</v>
      </c>
      <c r="P7654" s="4">
        <v>0.50390000000000001</v>
      </c>
    </row>
    <row r="7655" spans="1:16" x14ac:dyDescent="0.25">
      <c r="A7655" t="s">
        <v>6978</v>
      </c>
      <c r="B7655" s="2">
        <v>0</v>
      </c>
      <c r="E7655" s="4" t="e">
        <v>#N/A</v>
      </c>
      <c r="F7655" s="4">
        <v>0.18</v>
      </c>
      <c r="K7655" s="4">
        <v>0.17</v>
      </c>
      <c r="L7655" s="4">
        <v>0.32090000000000002</v>
      </c>
      <c r="M7655" s="4">
        <v>0.52769999999999995</v>
      </c>
      <c r="N7655" s="4">
        <v>0.48</v>
      </c>
      <c r="O7655" s="4">
        <v>0.40039999999999998</v>
      </c>
      <c r="P7655" s="4">
        <v>0.50390000000000001</v>
      </c>
    </row>
    <row r="7656" spans="1:16" x14ac:dyDescent="0.25">
      <c r="A7656" t="s">
        <v>6979</v>
      </c>
      <c r="B7656" s="2">
        <v>0</v>
      </c>
      <c r="E7656" s="4" t="e">
        <v>#N/A</v>
      </c>
      <c r="F7656" s="4">
        <v>0.18</v>
      </c>
      <c r="K7656" s="4">
        <v>0.17</v>
      </c>
      <c r="L7656" s="4">
        <v>0.32090000000000002</v>
      </c>
      <c r="M7656" s="4">
        <v>0.52769999999999995</v>
      </c>
      <c r="N7656" s="4">
        <v>0.48</v>
      </c>
      <c r="O7656" s="4">
        <v>0.40039999999999998</v>
      </c>
      <c r="P7656" s="4">
        <v>0.50390000000000001</v>
      </c>
    </row>
    <row r="7657" spans="1:16" x14ac:dyDescent="0.25">
      <c r="A7657" t="s">
        <v>6980</v>
      </c>
      <c r="B7657" s="2">
        <v>0</v>
      </c>
      <c r="E7657" s="4" t="e">
        <v>#N/A</v>
      </c>
      <c r="F7657" s="4">
        <v>0.18</v>
      </c>
      <c r="K7657" s="4">
        <v>0.17</v>
      </c>
      <c r="L7657" s="4">
        <v>0.32090000000000002</v>
      </c>
      <c r="M7657" s="4">
        <v>0.52769999999999995</v>
      </c>
      <c r="N7657" s="4">
        <v>0.48</v>
      </c>
      <c r="O7657" s="4">
        <v>0.40039999999999998</v>
      </c>
      <c r="P7657" s="4">
        <v>0.50390000000000001</v>
      </c>
    </row>
    <row r="7658" spans="1:16" x14ac:dyDescent="0.25">
      <c r="A7658" t="s">
        <v>6981</v>
      </c>
      <c r="B7658" s="2">
        <v>0</v>
      </c>
      <c r="E7658" s="4" t="e">
        <v>#N/A</v>
      </c>
      <c r="F7658" s="4">
        <v>0.18</v>
      </c>
      <c r="K7658" s="4">
        <v>0.17</v>
      </c>
      <c r="L7658" s="4">
        <v>0.32090000000000002</v>
      </c>
      <c r="M7658" s="4">
        <v>0.52769999999999995</v>
      </c>
      <c r="N7658" s="4">
        <v>0.48</v>
      </c>
      <c r="O7658" s="4">
        <v>0.40039999999999998</v>
      </c>
      <c r="P7658" s="4">
        <v>0.50390000000000001</v>
      </c>
    </row>
    <row r="7659" spans="1:16" x14ac:dyDescent="0.25">
      <c r="A7659" t="s">
        <v>6982</v>
      </c>
      <c r="B7659" s="2">
        <v>0</v>
      </c>
      <c r="E7659" s="4" t="e">
        <v>#N/A</v>
      </c>
      <c r="F7659" s="4">
        <v>0.18</v>
      </c>
      <c r="K7659" s="4">
        <v>0.17</v>
      </c>
      <c r="L7659" s="4">
        <v>0.32090000000000002</v>
      </c>
      <c r="M7659" s="4">
        <v>0.52769999999999995</v>
      </c>
      <c r="N7659" s="4">
        <v>0.48</v>
      </c>
      <c r="O7659" s="4">
        <v>0.40039999999999998</v>
      </c>
      <c r="P7659" s="4">
        <v>0.50390000000000001</v>
      </c>
    </row>
    <row r="7660" spans="1:16" x14ac:dyDescent="0.25">
      <c r="A7660" t="s">
        <v>6983</v>
      </c>
      <c r="B7660" s="2">
        <v>0</v>
      </c>
      <c r="E7660" s="4" t="e">
        <v>#N/A</v>
      </c>
      <c r="F7660" s="4">
        <v>0.18</v>
      </c>
      <c r="K7660" s="4">
        <v>0.17</v>
      </c>
      <c r="L7660" s="4">
        <v>0.32090000000000002</v>
      </c>
      <c r="M7660" s="4">
        <v>0.52769999999999995</v>
      </c>
      <c r="N7660" s="4">
        <v>0.48</v>
      </c>
      <c r="O7660" s="4">
        <v>0.40039999999999998</v>
      </c>
      <c r="P7660" s="4">
        <v>0.50390000000000001</v>
      </c>
    </row>
    <row r="7661" spans="1:16" x14ac:dyDescent="0.25">
      <c r="A7661" t="s">
        <v>6984</v>
      </c>
      <c r="B7661" s="2">
        <v>0</v>
      </c>
      <c r="E7661" s="4" t="e">
        <v>#N/A</v>
      </c>
      <c r="F7661" s="4">
        <v>0.18</v>
      </c>
      <c r="K7661" s="4">
        <v>0.17</v>
      </c>
      <c r="L7661" s="4">
        <v>0.32090000000000002</v>
      </c>
      <c r="M7661" s="4">
        <v>0.52769999999999995</v>
      </c>
      <c r="N7661" s="4">
        <v>0.48</v>
      </c>
      <c r="O7661" s="4">
        <v>0.40039999999999998</v>
      </c>
      <c r="P7661" s="4">
        <v>0.50390000000000001</v>
      </c>
    </row>
    <row r="7662" spans="1:16" x14ac:dyDescent="0.25">
      <c r="A7662" t="s">
        <v>6985</v>
      </c>
      <c r="B7662" s="2">
        <v>0</v>
      </c>
      <c r="E7662" s="4" t="e">
        <v>#N/A</v>
      </c>
      <c r="F7662" s="4">
        <v>0.18</v>
      </c>
      <c r="K7662" s="4">
        <v>0.17</v>
      </c>
      <c r="L7662" s="4">
        <v>0.32090000000000002</v>
      </c>
      <c r="M7662" s="4">
        <v>0.52769999999999995</v>
      </c>
      <c r="N7662" s="4">
        <v>0.48</v>
      </c>
      <c r="O7662" s="4">
        <v>0.40039999999999998</v>
      </c>
      <c r="P7662" s="4">
        <v>0.50390000000000001</v>
      </c>
    </row>
    <row r="7663" spans="1:16" x14ac:dyDescent="0.25">
      <c r="A7663" t="s">
        <v>6986</v>
      </c>
      <c r="B7663" s="2">
        <v>0</v>
      </c>
      <c r="E7663" s="4" t="e">
        <v>#N/A</v>
      </c>
      <c r="F7663" s="4">
        <v>0.18</v>
      </c>
      <c r="K7663" s="4">
        <v>0.17</v>
      </c>
      <c r="L7663" s="4">
        <v>0.32090000000000002</v>
      </c>
      <c r="M7663" s="4">
        <v>0.52769999999999995</v>
      </c>
      <c r="N7663" s="4">
        <v>0.48</v>
      </c>
      <c r="O7663" s="4">
        <v>0.40039999999999998</v>
      </c>
      <c r="P7663" s="4">
        <v>0.50390000000000001</v>
      </c>
    </row>
    <row r="7664" spans="1:16" x14ac:dyDescent="0.25">
      <c r="A7664" t="s">
        <v>6987</v>
      </c>
      <c r="B7664" s="2">
        <v>0</v>
      </c>
      <c r="E7664" s="4" t="e">
        <v>#N/A</v>
      </c>
      <c r="F7664" s="4">
        <v>0.18</v>
      </c>
      <c r="K7664" s="4">
        <v>0.17</v>
      </c>
      <c r="L7664" s="4">
        <v>0.32090000000000002</v>
      </c>
      <c r="M7664" s="4">
        <v>0.52769999999999995</v>
      </c>
      <c r="N7664" s="4">
        <v>0.48</v>
      </c>
      <c r="O7664" s="4">
        <v>0.40039999999999998</v>
      </c>
      <c r="P7664" s="4">
        <v>0.50390000000000001</v>
      </c>
    </row>
    <row r="7665" spans="1:16" x14ac:dyDescent="0.25">
      <c r="A7665" t="s">
        <v>6988</v>
      </c>
      <c r="B7665" s="2">
        <v>0</v>
      </c>
      <c r="E7665" s="4" t="e">
        <v>#N/A</v>
      </c>
      <c r="F7665" s="4">
        <v>0.18</v>
      </c>
      <c r="K7665" s="4">
        <v>0.17</v>
      </c>
      <c r="L7665" s="4">
        <v>0.32090000000000002</v>
      </c>
      <c r="M7665" s="4">
        <v>0.52769999999999995</v>
      </c>
      <c r="N7665" s="4">
        <v>0.48</v>
      </c>
      <c r="O7665" s="4">
        <v>0.40039999999999998</v>
      </c>
      <c r="P7665" s="4">
        <v>0.50390000000000001</v>
      </c>
    </row>
    <row r="7666" spans="1:16" x14ac:dyDescent="0.25">
      <c r="A7666" t="s">
        <v>6989</v>
      </c>
      <c r="B7666" s="2">
        <v>0</v>
      </c>
      <c r="E7666" s="4" t="e">
        <v>#N/A</v>
      </c>
      <c r="F7666" s="4">
        <v>0.18</v>
      </c>
      <c r="K7666" s="4">
        <v>0.17</v>
      </c>
      <c r="L7666" s="4">
        <v>0.32090000000000002</v>
      </c>
      <c r="M7666" s="4">
        <v>0.52769999999999995</v>
      </c>
      <c r="N7666" s="4">
        <v>0.48</v>
      </c>
      <c r="O7666" s="4">
        <v>0.40039999999999998</v>
      </c>
      <c r="P7666" s="4">
        <v>0.50390000000000001</v>
      </c>
    </row>
    <row r="7667" spans="1:16" x14ac:dyDescent="0.25">
      <c r="A7667" t="s">
        <v>6990</v>
      </c>
      <c r="B7667" s="2">
        <v>0</v>
      </c>
      <c r="E7667" s="4" t="e">
        <v>#N/A</v>
      </c>
      <c r="F7667" s="4">
        <v>0.18</v>
      </c>
      <c r="K7667" s="4">
        <v>0.17</v>
      </c>
      <c r="L7667" s="4">
        <v>0.32090000000000002</v>
      </c>
      <c r="M7667" s="4">
        <v>0.52769999999999995</v>
      </c>
      <c r="N7667" s="4">
        <v>0.48</v>
      </c>
      <c r="O7667" s="4">
        <v>0.40039999999999998</v>
      </c>
      <c r="P7667" s="4">
        <v>0.50390000000000001</v>
      </c>
    </row>
    <row r="7668" spans="1:16" x14ac:dyDescent="0.25">
      <c r="A7668" t="s">
        <v>6991</v>
      </c>
      <c r="B7668" s="2">
        <v>0</v>
      </c>
      <c r="E7668" s="4" t="e">
        <v>#N/A</v>
      </c>
      <c r="F7668" s="4">
        <v>0.18</v>
      </c>
      <c r="K7668" s="4">
        <v>0.17</v>
      </c>
      <c r="L7668" s="4">
        <v>0.32090000000000002</v>
      </c>
      <c r="M7668" s="4">
        <v>0.52769999999999995</v>
      </c>
      <c r="N7668" s="4">
        <v>0.48</v>
      </c>
      <c r="O7668" s="4">
        <v>0.40039999999999998</v>
      </c>
      <c r="P7668" s="4">
        <v>0.50390000000000001</v>
      </c>
    </row>
    <row r="7669" spans="1:16" x14ac:dyDescent="0.25">
      <c r="A7669" t="s">
        <v>6992</v>
      </c>
      <c r="B7669" s="2">
        <v>0</v>
      </c>
      <c r="E7669" s="4" t="e">
        <v>#N/A</v>
      </c>
      <c r="F7669" s="4">
        <v>0.18</v>
      </c>
      <c r="K7669" s="4">
        <v>0.17</v>
      </c>
      <c r="L7669" s="4">
        <v>0.32090000000000002</v>
      </c>
      <c r="M7669" s="4">
        <v>0.52769999999999995</v>
      </c>
      <c r="N7669" s="4">
        <v>0.48</v>
      </c>
      <c r="O7669" s="4">
        <v>0.40039999999999998</v>
      </c>
      <c r="P7669" s="4">
        <v>0.50390000000000001</v>
      </c>
    </row>
    <row r="7670" spans="1:16" x14ac:dyDescent="0.25">
      <c r="A7670" t="s">
        <v>6993</v>
      </c>
      <c r="B7670" s="2">
        <v>0</v>
      </c>
      <c r="E7670" s="4" t="e">
        <v>#N/A</v>
      </c>
      <c r="F7670" s="4">
        <v>0.18</v>
      </c>
      <c r="K7670" s="4">
        <v>0.17</v>
      </c>
      <c r="L7670" s="4">
        <v>0.32090000000000002</v>
      </c>
      <c r="M7670" s="4">
        <v>0.52769999999999995</v>
      </c>
      <c r="N7670" s="4">
        <v>0.48</v>
      </c>
      <c r="O7670" s="4">
        <v>0.40039999999999998</v>
      </c>
      <c r="P7670" s="4">
        <v>0.50390000000000001</v>
      </c>
    </row>
    <row r="7671" spans="1:16" x14ac:dyDescent="0.25">
      <c r="A7671" t="s">
        <v>6994</v>
      </c>
      <c r="B7671" s="2">
        <v>0</v>
      </c>
      <c r="E7671" s="4" t="e">
        <v>#N/A</v>
      </c>
      <c r="F7671" s="4">
        <v>0.18</v>
      </c>
      <c r="K7671" s="4">
        <v>0.17</v>
      </c>
      <c r="L7671" s="4">
        <v>0.32090000000000002</v>
      </c>
      <c r="M7671" s="4">
        <v>0.52769999999999995</v>
      </c>
      <c r="N7671" s="4">
        <v>0.48</v>
      </c>
      <c r="O7671" s="4">
        <v>0.40039999999999998</v>
      </c>
      <c r="P7671" s="4">
        <v>0.50390000000000001</v>
      </c>
    </row>
    <row r="7672" spans="1:16" x14ac:dyDescent="0.25">
      <c r="A7672" t="s">
        <v>6995</v>
      </c>
      <c r="B7672" s="2">
        <v>0</v>
      </c>
      <c r="E7672" s="4" t="e">
        <v>#N/A</v>
      </c>
      <c r="F7672" s="4">
        <v>0.18</v>
      </c>
      <c r="K7672" s="4">
        <v>0.17</v>
      </c>
      <c r="L7672" s="4">
        <v>0.32090000000000002</v>
      </c>
      <c r="M7672" s="4">
        <v>0.52769999999999995</v>
      </c>
      <c r="N7672" s="4">
        <v>0.48</v>
      </c>
      <c r="O7672" s="4">
        <v>0.40039999999999998</v>
      </c>
      <c r="P7672" s="4">
        <v>0.50390000000000001</v>
      </c>
    </row>
    <row r="7673" spans="1:16" x14ac:dyDescent="0.25">
      <c r="A7673" t="s">
        <v>6996</v>
      </c>
      <c r="B7673" s="2">
        <v>0</v>
      </c>
      <c r="E7673" s="4" t="e">
        <v>#N/A</v>
      </c>
      <c r="F7673" s="4">
        <v>0.18</v>
      </c>
      <c r="K7673" s="4">
        <v>0.17</v>
      </c>
      <c r="L7673" s="4">
        <v>0.32090000000000002</v>
      </c>
      <c r="M7673" s="4">
        <v>0.52769999999999995</v>
      </c>
      <c r="N7673" s="4">
        <v>0.48</v>
      </c>
      <c r="O7673" s="4">
        <v>0.40039999999999998</v>
      </c>
      <c r="P7673" s="4">
        <v>0.50390000000000001</v>
      </c>
    </row>
    <row r="7674" spans="1:16" x14ac:dyDescent="0.25">
      <c r="A7674" t="s">
        <v>6997</v>
      </c>
      <c r="B7674" s="2">
        <v>0</v>
      </c>
      <c r="E7674" s="4" t="e">
        <v>#N/A</v>
      </c>
      <c r="F7674" s="4">
        <v>0.18</v>
      </c>
      <c r="K7674" s="4">
        <v>0.17</v>
      </c>
      <c r="L7674" s="4">
        <v>0.32090000000000002</v>
      </c>
      <c r="M7674" s="4">
        <v>0.52769999999999995</v>
      </c>
      <c r="N7674" s="4">
        <v>0.48</v>
      </c>
      <c r="O7674" s="4">
        <v>0.40039999999999998</v>
      </c>
      <c r="P7674" s="4">
        <v>0.50390000000000001</v>
      </c>
    </row>
    <row r="7675" spans="1:16" x14ac:dyDescent="0.25">
      <c r="A7675" t="s">
        <v>6998</v>
      </c>
      <c r="B7675" s="2">
        <v>0</v>
      </c>
      <c r="E7675" s="4" t="e">
        <v>#N/A</v>
      </c>
      <c r="F7675" s="4">
        <v>0.18</v>
      </c>
      <c r="K7675" s="4">
        <v>0.17</v>
      </c>
      <c r="L7675" s="4">
        <v>0.32090000000000002</v>
      </c>
      <c r="M7675" s="4">
        <v>0.52769999999999995</v>
      </c>
      <c r="N7675" s="4">
        <v>0.48</v>
      </c>
      <c r="O7675" s="4">
        <v>0.40039999999999998</v>
      </c>
      <c r="P7675" s="4">
        <v>0.50390000000000001</v>
      </c>
    </row>
    <row r="7676" spans="1:16" x14ac:dyDescent="0.25">
      <c r="A7676" t="s">
        <v>6999</v>
      </c>
      <c r="B7676" s="2">
        <v>0</v>
      </c>
      <c r="E7676" s="4" t="e">
        <v>#N/A</v>
      </c>
      <c r="F7676" s="4">
        <v>0.18</v>
      </c>
      <c r="K7676" s="4">
        <v>0.17</v>
      </c>
      <c r="L7676" s="4">
        <v>0.32090000000000002</v>
      </c>
      <c r="M7676" s="4">
        <v>0.52769999999999995</v>
      </c>
      <c r="N7676" s="4">
        <v>0.48</v>
      </c>
      <c r="O7676" s="4">
        <v>0.40039999999999998</v>
      </c>
      <c r="P7676" s="4">
        <v>0.50390000000000001</v>
      </c>
    </row>
    <row r="7677" spans="1:16" x14ac:dyDescent="0.25">
      <c r="A7677" t="s">
        <v>7000</v>
      </c>
      <c r="B7677" s="2">
        <v>0</v>
      </c>
      <c r="E7677" s="4" t="e">
        <v>#N/A</v>
      </c>
      <c r="F7677" s="4">
        <v>0.18</v>
      </c>
      <c r="K7677" s="4">
        <v>0.17</v>
      </c>
      <c r="L7677" s="4">
        <v>0.32090000000000002</v>
      </c>
      <c r="M7677" s="4">
        <v>0.52769999999999995</v>
      </c>
      <c r="N7677" s="4">
        <v>0.48</v>
      </c>
      <c r="O7677" s="4">
        <v>0.40039999999999998</v>
      </c>
      <c r="P7677" s="4">
        <v>0.50390000000000001</v>
      </c>
    </row>
    <row r="7678" spans="1:16" x14ac:dyDescent="0.25">
      <c r="A7678" t="s">
        <v>7001</v>
      </c>
      <c r="B7678" s="2">
        <v>0</v>
      </c>
      <c r="E7678" s="4" t="e">
        <v>#N/A</v>
      </c>
      <c r="F7678" s="4">
        <v>0.18</v>
      </c>
      <c r="K7678" s="4">
        <v>0.17</v>
      </c>
      <c r="L7678" s="4">
        <v>0.32090000000000002</v>
      </c>
      <c r="M7678" s="4">
        <v>0.52769999999999995</v>
      </c>
      <c r="N7678" s="4">
        <v>0.48</v>
      </c>
      <c r="O7678" s="4">
        <v>0.40039999999999998</v>
      </c>
      <c r="P7678" s="4">
        <v>0.50390000000000001</v>
      </c>
    </row>
    <row r="7679" spans="1:16" x14ac:dyDescent="0.25">
      <c r="A7679" t="s">
        <v>7002</v>
      </c>
      <c r="B7679" s="2">
        <v>0</v>
      </c>
      <c r="E7679" s="4" t="e">
        <v>#N/A</v>
      </c>
      <c r="F7679" s="4">
        <v>0.18</v>
      </c>
      <c r="K7679" s="4">
        <v>0.17</v>
      </c>
      <c r="L7679" s="4">
        <v>0.32090000000000002</v>
      </c>
      <c r="M7679" s="4">
        <v>0.52769999999999995</v>
      </c>
      <c r="N7679" s="4">
        <v>0.48</v>
      </c>
      <c r="O7679" s="4">
        <v>0.40039999999999998</v>
      </c>
      <c r="P7679" s="4">
        <v>0.50390000000000001</v>
      </c>
    </row>
    <row r="7680" spans="1:16" x14ac:dyDescent="0.25">
      <c r="A7680" t="s">
        <v>7003</v>
      </c>
      <c r="B7680" s="2">
        <v>0</v>
      </c>
      <c r="E7680" s="4" t="e">
        <v>#N/A</v>
      </c>
      <c r="F7680" s="4">
        <v>0.18</v>
      </c>
      <c r="K7680" s="4">
        <v>0.17</v>
      </c>
      <c r="L7680" s="4">
        <v>0.32090000000000002</v>
      </c>
      <c r="M7680" s="4">
        <v>0.52769999999999995</v>
      </c>
      <c r="N7680" s="4">
        <v>0.48</v>
      </c>
      <c r="O7680" s="4">
        <v>0.40039999999999998</v>
      </c>
      <c r="P7680" s="4">
        <v>0.50390000000000001</v>
      </c>
    </row>
    <row r="7681" spans="1:16" x14ac:dyDescent="0.25">
      <c r="A7681" t="s">
        <v>7004</v>
      </c>
      <c r="B7681" s="2">
        <v>0</v>
      </c>
      <c r="E7681" s="4" t="e">
        <v>#N/A</v>
      </c>
      <c r="F7681" s="4">
        <v>0.18</v>
      </c>
      <c r="K7681" s="4">
        <v>0.17</v>
      </c>
      <c r="L7681" s="4">
        <v>0.32090000000000002</v>
      </c>
      <c r="M7681" s="4">
        <v>0.52769999999999995</v>
      </c>
      <c r="N7681" s="4">
        <v>0.48</v>
      </c>
      <c r="O7681" s="4">
        <v>0.40039999999999998</v>
      </c>
      <c r="P7681" s="4">
        <v>0.50390000000000001</v>
      </c>
    </row>
    <row r="7682" spans="1:16" x14ac:dyDescent="0.25">
      <c r="A7682" t="s">
        <v>7005</v>
      </c>
      <c r="B7682" s="2">
        <v>0</v>
      </c>
      <c r="E7682" s="4" t="e">
        <v>#N/A</v>
      </c>
      <c r="F7682" s="4">
        <v>0.18</v>
      </c>
      <c r="K7682" s="4">
        <v>0.17</v>
      </c>
      <c r="L7682" s="4">
        <v>0.32090000000000002</v>
      </c>
      <c r="M7682" s="4">
        <v>0.52769999999999995</v>
      </c>
      <c r="N7682" s="4">
        <v>0.48</v>
      </c>
      <c r="O7682" s="4">
        <v>0.40039999999999998</v>
      </c>
      <c r="P7682" s="4">
        <v>0.50390000000000001</v>
      </c>
    </row>
    <row r="7683" spans="1:16" x14ac:dyDescent="0.25">
      <c r="A7683" t="s">
        <v>7006</v>
      </c>
      <c r="B7683" s="2">
        <v>0</v>
      </c>
      <c r="E7683" s="4" t="e">
        <v>#N/A</v>
      </c>
      <c r="F7683" s="4">
        <v>0.18</v>
      </c>
      <c r="K7683" s="4">
        <v>0.17</v>
      </c>
      <c r="L7683" s="4">
        <v>0.32090000000000002</v>
      </c>
      <c r="M7683" s="4">
        <v>0.52769999999999995</v>
      </c>
      <c r="N7683" s="4">
        <v>0.48</v>
      </c>
      <c r="O7683" s="4">
        <v>0.40039999999999998</v>
      </c>
      <c r="P7683" s="4">
        <v>0.50390000000000001</v>
      </c>
    </row>
    <row r="7684" spans="1:16" x14ac:dyDescent="0.25">
      <c r="A7684" t="s">
        <v>7007</v>
      </c>
      <c r="B7684" s="2">
        <v>0</v>
      </c>
      <c r="E7684" s="4" t="e">
        <v>#N/A</v>
      </c>
      <c r="F7684" s="4">
        <v>0.18</v>
      </c>
      <c r="K7684" s="4">
        <v>0.17</v>
      </c>
      <c r="L7684" s="4">
        <v>0.32090000000000002</v>
      </c>
      <c r="M7684" s="4">
        <v>0.52769999999999995</v>
      </c>
      <c r="N7684" s="4">
        <v>0.48</v>
      </c>
      <c r="O7684" s="4">
        <v>0.40039999999999998</v>
      </c>
      <c r="P7684" s="4">
        <v>0.50390000000000001</v>
      </c>
    </row>
    <row r="7685" spans="1:16" x14ac:dyDescent="0.25">
      <c r="A7685" t="s">
        <v>7008</v>
      </c>
      <c r="B7685" s="2">
        <v>0</v>
      </c>
      <c r="E7685" s="4" t="e">
        <v>#N/A</v>
      </c>
      <c r="F7685" s="4">
        <v>0.18</v>
      </c>
      <c r="K7685" s="4">
        <v>0.17</v>
      </c>
      <c r="L7685" s="4">
        <v>0.32090000000000002</v>
      </c>
      <c r="M7685" s="4">
        <v>0.52769999999999995</v>
      </c>
      <c r="N7685" s="4">
        <v>0.48</v>
      </c>
      <c r="O7685" s="4">
        <v>0.40039999999999998</v>
      </c>
      <c r="P7685" s="4">
        <v>0.50390000000000001</v>
      </c>
    </row>
    <row r="7686" spans="1:16" x14ac:dyDescent="0.25">
      <c r="A7686" t="s">
        <v>7009</v>
      </c>
      <c r="B7686" s="2">
        <v>0</v>
      </c>
      <c r="E7686" s="4" t="e">
        <v>#N/A</v>
      </c>
      <c r="F7686" s="4">
        <v>0.18</v>
      </c>
      <c r="K7686" s="4">
        <v>0.17</v>
      </c>
      <c r="L7686" s="4">
        <v>0.32090000000000002</v>
      </c>
      <c r="M7686" s="4">
        <v>0.52769999999999995</v>
      </c>
      <c r="N7686" s="4">
        <v>0.48</v>
      </c>
      <c r="O7686" s="4">
        <v>0.40039999999999998</v>
      </c>
      <c r="P7686" s="4">
        <v>0.50390000000000001</v>
      </c>
    </row>
    <row r="7687" spans="1:16" x14ac:dyDescent="0.25">
      <c r="A7687" t="s">
        <v>7010</v>
      </c>
      <c r="B7687" s="2">
        <v>0</v>
      </c>
      <c r="E7687" s="4" t="e">
        <v>#N/A</v>
      </c>
      <c r="F7687" s="4">
        <v>0.18</v>
      </c>
      <c r="K7687" s="4">
        <v>0.17</v>
      </c>
      <c r="L7687" s="4">
        <v>0.32090000000000002</v>
      </c>
      <c r="M7687" s="4">
        <v>0.52769999999999995</v>
      </c>
      <c r="N7687" s="4">
        <v>0.48</v>
      </c>
      <c r="O7687" s="4">
        <v>0.40039999999999998</v>
      </c>
      <c r="P7687" s="4">
        <v>0.50390000000000001</v>
      </c>
    </row>
    <row r="7688" spans="1:16" x14ac:dyDescent="0.25">
      <c r="A7688" t="s">
        <v>7011</v>
      </c>
      <c r="B7688" s="2">
        <v>0</v>
      </c>
      <c r="E7688" s="4" t="e">
        <v>#N/A</v>
      </c>
      <c r="F7688" s="4">
        <v>0.18</v>
      </c>
      <c r="K7688" s="4">
        <v>0.17</v>
      </c>
      <c r="L7688" s="4">
        <v>0.32090000000000002</v>
      </c>
      <c r="M7688" s="4">
        <v>0.52769999999999995</v>
      </c>
      <c r="N7688" s="4">
        <v>0.48</v>
      </c>
      <c r="O7688" s="4">
        <v>0.40039999999999998</v>
      </c>
      <c r="P7688" s="4">
        <v>0.50390000000000001</v>
      </c>
    </row>
    <row r="7689" spans="1:16" x14ac:dyDescent="0.25">
      <c r="A7689" t="s">
        <v>7012</v>
      </c>
      <c r="B7689" s="2">
        <v>0</v>
      </c>
      <c r="E7689" s="4" t="e">
        <v>#N/A</v>
      </c>
      <c r="F7689" s="4">
        <v>0.18</v>
      </c>
      <c r="K7689" s="4">
        <v>0.17</v>
      </c>
      <c r="L7689" s="4">
        <v>0.32090000000000002</v>
      </c>
      <c r="M7689" s="4">
        <v>0.52769999999999995</v>
      </c>
      <c r="N7689" s="4">
        <v>0.48</v>
      </c>
      <c r="O7689" s="4">
        <v>0.40039999999999998</v>
      </c>
      <c r="P7689" s="4">
        <v>0.50390000000000001</v>
      </c>
    </row>
    <row r="7690" spans="1:16" x14ac:dyDescent="0.25">
      <c r="A7690" t="s">
        <v>7013</v>
      </c>
      <c r="B7690" s="2">
        <v>0</v>
      </c>
      <c r="E7690" s="4" t="e">
        <v>#N/A</v>
      </c>
      <c r="F7690" s="4">
        <v>0.18</v>
      </c>
      <c r="K7690" s="4">
        <v>0.17</v>
      </c>
      <c r="L7690" s="4">
        <v>0.32090000000000002</v>
      </c>
      <c r="M7690" s="4">
        <v>0.52769999999999995</v>
      </c>
      <c r="N7690" s="4">
        <v>0.48</v>
      </c>
      <c r="O7690" s="4">
        <v>0.40039999999999998</v>
      </c>
      <c r="P7690" s="4">
        <v>0.50390000000000001</v>
      </c>
    </row>
    <row r="7691" spans="1:16" x14ac:dyDescent="0.25">
      <c r="A7691" t="s">
        <v>7014</v>
      </c>
      <c r="B7691" s="2">
        <v>0</v>
      </c>
      <c r="E7691" s="4" t="e">
        <v>#N/A</v>
      </c>
      <c r="F7691" s="4">
        <v>0.18</v>
      </c>
      <c r="K7691" s="4">
        <v>0.17</v>
      </c>
      <c r="L7691" s="4">
        <v>0.32090000000000002</v>
      </c>
      <c r="M7691" s="4">
        <v>0.52769999999999995</v>
      </c>
      <c r="N7691" s="4">
        <v>0.48</v>
      </c>
      <c r="O7691" s="4">
        <v>0.40039999999999998</v>
      </c>
      <c r="P7691" s="4">
        <v>0.50390000000000001</v>
      </c>
    </row>
    <row r="7692" spans="1:16" x14ac:dyDescent="0.25">
      <c r="A7692" t="s">
        <v>7015</v>
      </c>
      <c r="B7692" s="2">
        <v>0</v>
      </c>
      <c r="E7692" s="4" t="e">
        <v>#N/A</v>
      </c>
      <c r="F7692" s="4">
        <v>0.18</v>
      </c>
      <c r="K7692" s="4">
        <v>0.17</v>
      </c>
      <c r="L7692" s="4">
        <v>0.32090000000000002</v>
      </c>
      <c r="M7692" s="4">
        <v>0.52769999999999995</v>
      </c>
      <c r="N7692" s="4">
        <v>0.48</v>
      </c>
      <c r="O7692" s="4">
        <v>0.40039999999999998</v>
      </c>
      <c r="P7692" s="4">
        <v>0.50390000000000001</v>
      </c>
    </row>
    <row r="7693" spans="1:16" x14ac:dyDescent="0.25">
      <c r="A7693" t="s">
        <v>7016</v>
      </c>
      <c r="B7693" s="2">
        <v>0</v>
      </c>
      <c r="E7693" s="4" t="e">
        <v>#N/A</v>
      </c>
      <c r="F7693" s="4">
        <v>0.18</v>
      </c>
      <c r="K7693" s="4">
        <v>0.17</v>
      </c>
      <c r="L7693" s="4">
        <v>0.32090000000000002</v>
      </c>
      <c r="M7693" s="4">
        <v>0.52769999999999995</v>
      </c>
      <c r="N7693" s="4">
        <v>0.48</v>
      </c>
      <c r="O7693" s="4">
        <v>0.40039999999999998</v>
      </c>
      <c r="P7693" s="4">
        <v>0.50390000000000001</v>
      </c>
    </row>
    <row r="7694" spans="1:16" x14ac:dyDescent="0.25">
      <c r="A7694" t="s">
        <v>7017</v>
      </c>
      <c r="B7694" s="2">
        <v>0</v>
      </c>
      <c r="E7694" s="4" t="e">
        <v>#N/A</v>
      </c>
      <c r="F7694" s="4">
        <v>0.18</v>
      </c>
      <c r="K7694" s="4">
        <v>0.17</v>
      </c>
      <c r="L7694" s="4">
        <v>0.32090000000000002</v>
      </c>
      <c r="M7694" s="4">
        <v>0.52769999999999995</v>
      </c>
      <c r="N7694" s="4">
        <v>0.48</v>
      </c>
      <c r="O7694" s="4">
        <v>0.40039999999999998</v>
      </c>
      <c r="P7694" s="4">
        <v>0.50390000000000001</v>
      </c>
    </row>
    <row r="7695" spans="1:16" x14ac:dyDescent="0.25">
      <c r="A7695" t="s">
        <v>7018</v>
      </c>
      <c r="B7695" s="2">
        <v>0</v>
      </c>
      <c r="E7695" s="4" t="e">
        <v>#N/A</v>
      </c>
      <c r="F7695" s="4">
        <v>0.18</v>
      </c>
      <c r="K7695" s="4">
        <v>0.17</v>
      </c>
      <c r="L7695" s="4">
        <v>0.32090000000000002</v>
      </c>
      <c r="M7695" s="4">
        <v>0.52769999999999995</v>
      </c>
      <c r="N7695" s="4">
        <v>0.48</v>
      </c>
      <c r="O7695" s="4">
        <v>0.40039999999999998</v>
      </c>
      <c r="P7695" s="4">
        <v>0.50390000000000001</v>
      </c>
    </row>
    <row r="7696" spans="1:16" x14ac:dyDescent="0.25">
      <c r="A7696" t="s">
        <v>7019</v>
      </c>
      <c r="B7696" s="2">
        <v>0</v>
      </c>
      <c r="E7696" s="4" t="e">
        <v>#N/A</v>
      </c>
      <c r="F7696" s="4">
        <v>0.18</v>
      </c>
      <c r="K7696" s="4">
        <v>0.17</v>
      </c>
      <c r="L7696" s="4">
        <v>0.32090000000000002</v>
      </c>
      <c r="M7696" s="4">
        <v>0.52769999999999995</v>
      </c>
      <c r="N7696" s="4">
        <v>0.48</v>
      </c>
      <c r="O7696" s="4">
        <v>0.40039999999999998</v>
      </c>
      <c r="P7696" s="4">
        <v>0.50390000000000001</v>
      </c>
    </row>
    <row r="7697" spans="1:16" x14ac:dyDescent="0.25">
      <c r="A7697" t="s">
        <v>7020</v>
      </c>
      <c r="B7697" s="2">
        <v>0</v>
      </c>
      <c r="E7697" s="4" t="e">
        <v>#N/A</v>
      </c>
      <c r="F7697" s="4">
        <v>0.18</v>
      </c>
      <c r="K7697" s="4">
        <v>0.17</v>
      </c>
      <c r="L7697" s="4">
        <v>0.32090000000000002</v>
      </c>
      <c r="M7697" s="4">
        <v>0.52769999999999995</v>
      </c>
      <c r="N7697" s="4">
        <v>0.48</v>
      </c>
      <c r="O7697" s="4">
        <v>0.40039999999999998</v>
      </c>
      <c r="P7697" s="4">
        <v>0.50390000000000001</v>
      </c>
    </row>
    <row r="7698" spans="1:16" x14ac:dyDescent="0.25">
      <c r="A7698" t="s">
        <v>7021</v>
      </c>
      <c r="B7698" s="2">
        <v>0</v>
      </c>
      <c r="E7698" s="4" t="e">
        <v>#N/A</v>
      </c>
      <c r="F7698" s="4">
        <v>0.18</v>
      </c>
      <c r="K7698" s="4">
        <v>0.17</v>
      </c>
      <c r="L7698" s="4">
        <v>0.32090000000000002</v>
      </c>
      <c r="M7698" s="4">
        <v>0.52769999999999995</v>
      </c>
      <c r="N7698" s="4">
        <v>0.48</v>
      </c>
      <c r="O7698" s="4">
        <v>0.40039999999999998</v>
      </c>
      <c r="P7698" s="4">
        <v>0.50390000000000001</v>
      </c>
    </row>
    <row r="7699" spans="1:16" x14ac:dyDescent="0.25">
      <c r="A7699" t="s">
        <v>7022</v>
      </c>
      <c r="B7699" s="2">
        <v>0</v>
      </c>
      <c r="E7699" s="4" t="e">
        <v>#N/A</v>
      </c>
      <c r="F7699" s="4">
        <v>0.18</v>
      </c>
      <c r="K7699" s="4">
        <v>0.17</v>
      </c>
      <c r="L7699" s="4">
        <v>0.32090000000000002</v>
      </c>
      <c r="M7699" s="4">
        <v>0.52769999999999995</v>
      </c>
      <c r="N7699" s="4">
        <v>0.48</v>
      </c>
      <c r="O7699" s="4">
        <v>0.40039999999999998</v>
      </c>
      <c r="P7699" s="4">
        <v>0.50390000000000001</v>
      </c>
    </row>
    <row r="7700" spans="1:16" x14ac:dyDescent="0.25">
      <c r="A7700" t="s">
        <v>7023</v>
      </c>
      <c r="B7700" s="2">
        <v>0</v>
      </c>
      <c r="E7700" s="4" t="e">
        <v>#N/A</v>
      </c>
      <c r="F7700" s="4">
        <v>0.18</v>
      </c>
      <c r="K7700" s="4">
        <v>0.17</v>
      </c>
      <c r="L7700" s="4">
        <v>0.32090000000000002</v>
      </c>
      <c r="M7700" s="4">
        <v>0.52769999999999995</v>
      </c>
      <c r="N7700" s="4">
        <v>0.48</v>
      </c>
      <c r="O7700" s="4">
        <v>0.40039999999999998</v>
      </c>
      <c r="P7700" s="4">
        <v>0.50390000000000001</v>
      </c>
    </row>
    <row r="7701" spans="1:16" x14ac:dyDescent="0.25">
      <c r="A7701" t="s">
        <v>7024</v>
      </c>
      <c r="B7701" s="2">
        <v>0</v>
      </c>
      <c r="E7701" s="4" t="e">
        <v>#N/A</v>
      </c>
      <c r="F7701" s="4">
        <v>0.18</v>
      </c>
      <c r="K7701" s="4">
        <v>0.17</v>
      </c>
      <c r="L7701" s="4">
        <v>0.32090000000000002</v>
      </c>
      <c r="M7701" s="4">
        <v>0.52769999999999995</v>
      </c>
      <c r="N7701" s="4">
        <v>0.48</v>
      </c>
      <c r="O7701" s="4">
        <v>0.40039999999999998</v>
      </c>
      <c r="P7701" s="4">
        <v>0.50390000000000001</v>
      </c>
    </row>
    <row r="7702" spans="1:16" x14ac:dyDescent="0.25">
      <c r="A7702" t="s">
        <v>7025</v>
      </c>
      <c r="B7702" s="2">
        <v>0</v>
      </c>
      <c r="E7702" s="4" t="e">
        <v>#N/A</v>
      </c>
      <c r="F7702" s="4">
        <v>0.18</v>
      </c>
      <c r="K7702" s="4">
        <v>0.17</v>
      </c>
      <c r="L7702" s="4">
        <v>0.32090000000000002</v>
      </c>
      <c r="M7702" s="4">
        <v>0.52769999999999995</v>
      </c>
      <c r="N7702" s="4">
        <v>0.48</v>
      </c>
      <c r="O7702" s="4">
        <v>0.40039999999999998</v>
      </c>
      <c r="P7702" s="4">
        <v>0.50390000000000001</v>
      </c>
    </row>
    <row r="7703" spans="1:16" x14ac:dyDescent="0.25">
      <c r="A7703" t="s">
        <v>7026</v>
      </c>
      <c r="B7703" s="2">
        <v>0</v>
      </c>
      <c r="E7703" s="4" t="e">
        <v>#N/A</v>
      </c>
      <c r="F7703" s="4">
        <v>0.18</v>
      </c>
      <c r="K7703" s="4">
        <v>0.17</v>
      </c>
      <c r="L7703" s="4">
        <v>0.32090000000000002</v>
      </c>
      <c r="M7703" s="4">
        <v>0.52769999999999995</v>
      </c>
      <c r="N7703" s="4">
        <v>0.48</v>
      </c>
      <c r="O7703" s="4">
        <v>0.40039999999999998</v>
      </c>
      <c r="P7703" s="4">
        <v>0.50390000000000001</v>
      </c>
    </row>
    <row r="7704" spans="1:16" x14ac:dyDescent="0.25">
      <c r="A7704" t="s">
        <v>7027</v>
      </c>
      <c r="B7704" s="2">
        <v>0</v>
      </c>
      <c r="E7704" s="4" t="e">
        <v>#N/A</v>
      </c>
      <c r="F7704" s="4">
        <v>0.18</v>
      </c>
      <c r="K7704" s="4">
        <v>0.17</v>
      </c>
      <c r="L7704" s="4">
        <v>0.32090000000000002</v>
      </c>
      <c r="M7704" s="4">
        <v>0.52769999999999995</v>
      </c>
      <c r="N7704" s="4">
        <v>0.48</v>
      </c>
      <c r="O7704" s="4">
        <v>0.40039999999999998</v>
      </c>
      <c r="P7704" s="4">
        <v>0.50390000000000001</v>
      </c>
    </row>
    <row r="7705" spans="1:16" x14ac:dyDescent="0.25">
      <c r="A7705" t="s">
        <v>7028</v>
      </c>
      <c r="B7705" s="2">
        <v>0</v>
      </c>
      <c r="E7705" s="4" t="e">
        <v>#N/A</v>
      </c>
      <c r="F7705" s="4">
        <v>0.18</v>
      </c>
      <c r="K7705" s="4">
        <v>0.17</v>
      </c>
      <c r="L7705" s="4">
        <v>0.32090000000000002</v>
      </c>
      <c r="M7705" s="4">
        <v>0.52769999999999995</v>
      </c>
      <c r="N7705" s="4">
        <v>0.48</v>
      </c>
      <c r="O7705" s="4">
        <v>0.40039999999999998</v>
      </c>
      <c r="P7705" s="4">
        <v>0.50390000000000001</v>
      </c>
    </row>
    <row r="7706" spans="1:16" x14ac:dyDescent="0.25">
      <c r="A7706" t="s">
        <v>7029</v>
      </c>
      <c r="B7706" s="2">
        <v>0</v>
      </c>
      <c r="E7706" s="4" t="e">
        <v>#N/A</v>
      </c>
      <c r="F7706" s="4">
        <v>0.18</v>
      </c>
      <c r="K7706" s="4">
        <v>0.17</v>
      </c>
      <c r="L7706" s="4">
        <v>0.32090000000000002</v>
      </c>
      <c r="M7706" s="4">
        <v>0.52769999999999995</v>
      </c>
      <c r="N7706" s="4">
        <v>0.48</v>
      </c>
      <c r="O7706" s="4">
        <v>0.40039999999999998</v>
      </c>
      <c r="P7706" s="4">
        <v>0.50390000000000001</v>
      </c>
    </row>
    <row r="7707" spans="1:16" x14ac:dyDescent="0.25">
      <c r="A7707" t="s">
        <v>7030</v>
      </c>
      <c r="B7707" s="2">
        <v>0</v>
      </c>
      <c r="E7707" s="4" t="e">
        <v>#N/A</v>
      </c>
      <c r="F7707" s="4">
        <v>0.18</v>
      </c>
      <c r="K7707" s="4">
        <v>0.17</v>
      </c>
      <c r="L7707" s="4">
        <v>0.32090000000000002</v>
      </c>
      <c r="M7707" s="4">
        <v>0.52769999999999995</v>
      </c>
      <c r="N7707" s="4">
        <v>0.48</v>
      </c>
      <c r="O7707" s="4">
        <v>0.40039999999999998</v>
      </c>
      <c r="P7707" s="4">
        <v>0.50390000000000001</v>
      </c>
    </row>
    <row r="7708" spans="1:16" x14ac:dyDescent="0.25">
      <c r="A7708" t="s">
        <v>7031</v>
      </c>
      <c r="B7708" s="2">
        <v>0</v>
      </c>
      <c r="E7708" s="4" t="e">
        <v>#N/A</v>
      </c>
      <c r="F7708" s="4">
        <v>0.18</v>
      </c>
      <c r="K7708" s="4">
        <v>0.17</v>
      </c>
      <c r="L7708" s="4">
        <v>0.32090000000000002</v>
      </c>
      <c r="M7708" s="4">
        <v>0.52769999999999995</v>
      </c>
      <c r="N7708" s="4">
        <v>0.48</v>
      </c>
      <c r="O7708" s="4">
        <v>0.40039999999999998</v>
      </c>
      <c r="P7708" s="4">
        <v>0.50390000000000001</v>
      </c>
    </row>
    <row r="7709" spans="1:16" x14ac:dyDescent="0.25">
      <c r="A7709" t="s">
        <v>7032</v>
      </c>
      <c r="B7709" s="2">
        <v>0</v>
      </c>
      <c r="E7709" s="4" t="e">
        <v>#N/A</v>
      </c>
      <c r="F7709" s="4">
        <v>0.18</v>
      </c>
      <c r="K7709" s="4">
        <v>0.17</v>
      </c>
      <c r="L7709" s="4">
        <v>0.32090000000000002</v>
      </c>
      <c r="M7709" s="4">
        <v>0.52769999999999995</v>
      </c>
      <c r="N7709" s="4">
        <v>0.48</v>
      </c>
      <c r="O7709" s="4">
        <v>0.40039999999999998</v>
      </c>
      <c r="P7709" s="4">
        <v>0.50390000000000001</v>
      </c>
    </row>
    <row r="7710" spans="1:16" x14ac:dyDescent="0.25">
      <c r="A7710" t="s">
        <v>7033</v>
      </c>
      <c r="B7710" s="2">
        <v>0</v>
      </c>
      <c r="E7710" s="4" t="e">
        <v>#N/A</v>
      </c>
      <c r="F7710" s="4">
        <v>0.18</v>
      </c>
      <c r="K7710" s="4">
        <v>0.17</v>
      </c>
      <c r="L7710" s="4">
        <v>0.32090000000000002</v>
      </c>
      <c r="M7710" s="4">
        <v>0.52769999999999995</v>
      </c>
      <c r="N7710" s="4">
        <v>0.48</v>
      </c>
      <c r="O7710" s="4">
        <v>0.40039999999999998</v>
      </c>
      <c r="P7710" s="4">
        <v>0.50390000000000001</v>
      </c>
    </row>
    <row r="7711" spans="1:16" x14ac:dyDescent="0.25">
      <c r="A7711" t="s">
        <v>7034</v>
      </c>
      <c r="B7711" s="2">
        <v>0</v>
      </c>
      <c r="E7711" s="4" t="e">
        <v>#N/A</v>
      </c>
      <c r="F7711" s="4">
        <v>0.18</v>
      </c>
      <c r="K7711" s="4">
        <v>0.17</v>
      </c>
      <c r="L7711" s="4">
        <v>0.32090000000000002</v>
      </c>
      <c r="M7711" s="4">
        <v>0.52769999999999995</v>
      </c>
      <c r="N7711" s="4">
        <v>0.48</v>
      </c>
      <c r="O7711" s="4">
        <v>0.40039999999999998</v>
      </c>
      <c r="P7711" s="4">
        <v>0.50390000000000001</v>
      </c>
    </row>
    <row r="7712" spans="1:16" x14ac:dyDescent="0.25">
      <c r="A7712" t="s">
        <v>7035</v>
      </c>
      <c r="B7712" s="2">
        <v>0</v>
      </c>
      <c r="E7712" s="4" t="e">
        <v>#N/A</v>
      </c>
      <c r="F7712" s="4">
        <v>0.18</v>
      </c>
      <c r="K7712" s="4">
        <v>0.17</v>
      </c>
      <c r="L7712" s="4">
        <v>0.32090000000000002</v>
      </c>
      <c r="M7712" s="4">
        <v>0.52769999999999995</v>
      </c>
      <c r="N7712" s="4">
        <v>0.48</v>
      </c>
      <c r="O7712" s="4">
        <v>0.40039999999999998</v>
      </c>
      <c r="P7712" s="4">
        <v>0.50390000000000001</v>
      </c>
    </row>
    <row r="7713" spans="1:16" x14ac:dyDescent="0.25">
      <c r="A7713" t="s">
        <v>7036</v>
      </c>
      <c r="B7713" s="2">
        <v>0</v>
      </c>
      <c r="E7713" s="4" t="e">
        <v>#N/A</v>
      </c>
      <c r="F7713" s="4">
        <v>0.18</v>
      </c>
      <c r="K7713" s="4">
        <v>0.17</v>
      </c>
      <c r="L7713" s="4">
        <v>0.32090000000000002</v>
      </c>
      <c r="M7713" s="4">
        <v>0.52769999999999995</v>
      </c>
      <c r="N7713" s="4">
        <v>0.48</v>
      </c>
      <c r="O7713" s="4">
        <v>0.40039999999999998</v>
      </c>
      <c r="P7713" s="4">
        <v>0.50390000000000001</v>
      </c>
    </row>
    <row r="7714" spans="1:16" x14ac:dyDescent="0.25">
      <c r="A7714" t="s">
        <v>7037</v>
      </c>
      <c r="B7714" s="2">
        <v>0</v>
      </c>
      <c r="E7714" s="4" t="e">
        <v>#N/A</v>
      </c>
      <c r="F7714" s="4">
        <v>0.18</v>
      </c>
      <c r="K7714" s="4">
        <v>0.17</v>
      </c>
      <c r="L7714" s="4">
        <v>0.32090000000000002</v>
      </c>
      <c r="M7714" s="4">
        <v>0.52769999999999995</v>
      </c>
      <c r="N7714" s="4">
        <v>0.48</v>
      </c>
      <c r="O7714" s="4">
        <v>0.40039999999999998</v>
      </c>
      <c r="P7714" s="4">
        <v>0.50390000000000001</v>
      </c>
    </row>
    <row r="7715" spans="1:16" x14ac:dyDescent="0.25">
      <c r="A7715" t="s">
        <v>7038</v>
      </c>
      <c r="B7715" s="2">
        <v>0</v>
      </c>
      <c r="E7715" s="4" t="e">
        <v>#N/A</v>
      </c>
      <c r="F7715" s="4">
        <v>0.18</v>
      </c>
      <c r="K7715" s="4">
        <v>0.17</v>
      </c>
      <c r="L7715" s="4">
        <v>0.32090000000000002</v>
      </c>
      <c r="M7715" s="4">
        <v>0.52769999999999995</v>
      </c>
      <c r="N7715" s="4">
        <v>0.48</v>
      </c>
      <c r="O7715" s="4">
        <v>0.40039999999999998</v>
      </c>
      <c r="P7715" s="4">
        <v>0.50390000000000001</v>
      </c>
    </row>
    <row r="7716" spans="1:16" x14ac:dyDescent="0.25">
      <c r="A7716" t="s">
        <v>7039</v>
      </c>
      <c r="B7716" s="2">
        <v>0</v>
      </c>
      <c r="E7716" s="4" t="e">
        <v>#N/A</v>
      </c>
      <c r="F7716" s="4">
        <v>0.18</v>
      </c>
      <c r="K7716" s="4">
        <v>0.17</v>
      </c>
      <c r="L7716" s="4">
        <v>0.32090000000000002</v>
      </c>
      <c r="M7716" s="4">
        <v>0.52769999999999995</v>
      </c>
      <c r="N7716" s="4">
        <v>0.48</v>
      </c>
      <c r="O7716" s="4">
        <v>0.40039999999999998</v>
      </c>
      <c r="P7716" s="4">
        <v>0.50390000000000001</v>
      </c>
    </row>
    <row r="7717" spans="1:16" x14ac:dyDescent="0.25">
      <c r="A7717" t="s">
        <v>7040</v>
      </c>
      <c r="B7717" s="2">
        <v>0</v>
      </c>
      <c r="E7717" s="4" t="e">
        <v>#N/A</v>
      </c>
      <c r="F7717" s="4">
        <v>0.18</v>
      </c>
      <c r="K7717" s="4">
        <v>0.17</v>
      </c>
      <c r="L7717" s="4">
        <v>0.32090000000000002</v>
      </c>
      <c r="M7717" s="4">
        <v>0.52769999999999995</v>
      </c>
      <c r="N7717" s="4">
        <v>0.48</v>
      </c>
      <c r="O7717" s="4">
        <v>0.40039999999999998</v>
      </c>
      <c r="P7717" s="4">
        <v>0.50390000000000001</v>
      </c>
    </row>
    <row r="7718" spans="1:16" x14ac:dyDescent="0.25">
      <c r="A7718" t="s">
        <v>7041</v>
      </c>
      <c r="B7718" s="2">
        <v>0</v>
      </c>
      <c r="E7718" s="4" t="e">
        <v>#N/A</v>
      </c>
      <c r="F7718" s="4">
        <v>0.18</v>
      </c>
      <c r="K7718" s="4">
        <v>0.17</v>
      </c>
      <c r="L7718" s="4">
        <v>0.32090000000000002</v>
      </c>
      <c r="M7718" s="4">
        <v>0.52769999999999995</v>
      </c>
      <c r="N7718" s="4">
        <v>0.48</v>
      </c>
      <c r="O7718" s="4">
        <v>0.40039999999999998</v>
      </c>
      <c r="P7718" s="4">
        <v>0.50390000000000001</v>
      </c>
    </row>
    <row r="7719" spans="1:16" x14ac:dyDescent="0.25">
      <c r="A7719" t="s">
        <v>7042</v>
      </c>
      <c r="B7719" s="2">
        <v>0</v>
      </c>
      <c r="E7719" s="4" t="e">
        <v>#N/A</v>
      </c>
      <c r="F7719" s="4">
        <v>0.18</v>
      </c>
      <c r="K7719" s="4">
        <v>0.17</v>
      </c>
      <c r="L7719" s="4">
        <v>0.32090000000000002</v>
      </c>
      <c r="M7719" s="4">
        <v>0.52769999999999995</v>
      </c>
      <c r="N7719" s="4">
        <v>0.48</v>
      </c>
      <c r="O7719" s="4">
        <v>0.40039999999999998</v>
      </c>
      <c r="P7719" s="4">
        <v>0.50390000000000001</v>
      </c>
    </row>
    <row r="7720" spans="1:16" x14ac:dyDescent="0.25">
      <c r="A7720" t="s">
        <v>7043</v>
      </c>
      <c r="B7720" s="2">
        <v>0</v>
      </c>
      <c r="E7720" s="4" t="e">
        <v>#N/A</v>
      </c>
      <c r="F7720" s="4">
        <v>0.18</v>
      </c>
      <c r="K7720" s="4">
        <v>0.17</v>
      </c>
      <c r="L7720" s="4">
        <v>0.32090000000000002</v>
      </c>
      <c r="M7720" s="4">
        <v>0.52769999999999995</v>
      </c>
      <c r="N7720" s="4">
        <v>0.48</v>
      </c>
      <c r="O7720" s="4">
        <v>0.40039999999999998</v>
      </c>
      <c r="P7720" s="4">
        <v>0.50390000000000001</v>
      </c>
    </row>
    <row r="7721" spans="1:16" x14ac:dyDescent="0.25">
      <c r="A7721" t="s">
        <v>7044</v>
      </c>
      <c r="B7721" s="2">
        <v>0</v>
      </c>
      <c r="E7721" s="4" t="e">
        <v>#N/A</v>
      </c>
      <c r="F7721" s="4">
        <v>0.18</v>
      </c>
      <c r="K7721" s="4">
        <v>0.17</v>
      </c>
      <c r="L7721" s="4">
        <v>0.32090000000000002</v>
      </c>
      <c r="M7721" s="4">
        <v>0.52769999999999995</v>
      </c>
      <c r="N7721" s="4">
        <v>0.48</v>
      </c>
      <c r="O7721" s="4">
        <v>0.40039999999999998</v>
      </c>
      <c r="P7721" s="4">
        <v>0.50390000000000001</v>
      </c>
    </row>
    <row r="7722" spans="1:16" x14ac:dyDescent="0.25">
      <c r="A7722" t="s">
        <v>7045</v>
      </c>
      <c r="B7722" s="2">
        <v>0</v>
      </c>
      <c r="E7722" s="4" t="e">
        <v>#N/A</v>
      </c>
      <c r="F7722" s="4">
        <v>0.18</v>
      </c>
      <c r="K7722" s="4">
        <v>0.17</v>
      </c>
      <c r="L7722" s="4">
        <v>0.32090000000000002</v>
      </c>
      <c r="M7722" s="4">
        <v>0.52769999999999995</v>
      </c>
      <c r="N7722" s="4">
        <v>0.48</v>
      </c>
      <c r="O7722" s="4">
        <v>0.40039999999999998</v>
      </c>
      <c r="P7722" s="4">
        <v>0.50390000000000001</v>
      </c>
    </row>
    <row r="7723" spans="1:16" x14ac:dyDescent="0.25">
      <c r="A7723" t="s">
        <v>7046</v>
      </c>
      <c r="B7723" s="2">
        <v>0</v>
      </c>
      <c r="E7723" s="4" t="e">
        <v>#N/A</v>
      </c>
      <c r="F7723" s="4">
        <v>0.18</v>
      </c>
      <c r="K7723" s="4">
        <v>0.17</v>
      </c>
      <c r="L7723" s="4">
        <v>0.32090000000000002</v>
      </c>
      <c r="M7723" s="4">
        <v>0.52769999999999995</v>
      </c>
      <c r="N7723" s="4">
        <v>0.48</v>
      </c>
      <c r="O7723" s="4">
        <v>0.40039999999999998</v>
      </c>
      <c r="P7723" s="4">
        <v>0.50390000000000001</v>
      </c>
    </row>
    <row r="7724" spans="1:16" x14ac:dyDescent="0.25">
      <c r="A7724" t="s">
        <v>7047</v>
      </c>
      <c r="B7724" s="2">
        <v>0</v>
      </c>
      <c r="E7724" s="4" t="e">
        <v>#N/A</v>
      </c>
      <c r="F7724" s="4">
        <v>0.18</v>
      </c>
      <c r="K7724" s="4">
        <v>0.17</v>
      </c>
      <c r="L7724" s="4">
        <v>0.32090000000000002</v>
      </c>
      <c r="M7724" s="4">
        <v>0.52769999999999995</v>
      </c>
      <c r="N7724" s="4">
        <v>0.48</v>
      </c>
      <c r="O7724" s="4">
        <v>0.40039999999999998</v>
      </c>
      <c r="P7724" s="4">
        <v>0.50390000000000001</v>
      </c>
    </row>
    <row r="7725" spans="1:16" x14ac:dyDescent="0.25">
      <c r="A7725" t="s">
        <v>7048</v>
      </c>
      <c r="B7725" s="2">
        <v>0</v>
      </c>
      <c r="E7725" s="4" t="e">
        <v>#N/A</v>
      </c>
      <c r="F7725" s="4">
        <v>0.18</v>
      </c>
      <c r="K7725" s="4">
        <v>0.17</v>
      </c>
      <c r="L7725" s="4">
        <v>0.32090000000000002</v>
      </c>
      <c r="M7725" s="4">
        <v>0.52769999999999995</v>
      </c>
      <c r="N7725" s="4">
        <v>0.48</v>
      </c>
      <c r="O7725" s="4">
        <v>0.40039999999999998</v>
      </c>
      <c r="P7725" s="4">
        <v>0.50390000000000001</v>
      </c>
    </row>
    <row r="7726" spans="1:16" x14ac:dyDescent="0.25">
      <c r="A7726" t="s">
        <v>7049</v>
      </c>
      <c r="B7726" s="2">
        <v>0</v>
      </c>
      <c r="E7726" s="4" t="e">
        <v>#N/A</v>
      </c>
      <c r="F7726" s="4">
        <v>0.18</v>
      </c>
      <c r="K7726" s="4">
        <v>0.17</v>
      </c>
      <c r="L7726" s="4">
        <v>0.32090000000000002</v>
      </c>
      <c r="M7726" s="4">
        <v>0.52769999999999995</v>
      </c>
      <c r="N7726" s="4">
        <v>0.48</v>
      </c>
      <c r="O7726" s="4">
        <v>0.40039999999999998</v>
      </c>
      <c r="P7726" s="4">
        <v>0.50390000000000001</v>
      </c>
    </row>
    <row r="7727" spans="1:16" x14ac:dyDescent="0.25">
      <c r="A7727" t="s">
        <v>7050</v>
      </c>
      <c r="B7727" s="2">
        <v>0.15</v>
      </c>
      <c r="E7727" s="4" t="e">
        <v>#N/A</v>
      </c>
      <c r="F7727" s="4">
        <v>0.18</v>
      </c>
      <c r="K7727" s="4">
        <v>0.17</v>
      </c>
      <c r="L7727" s="4">
        <v>0.32090000000000002</v>
      </c>
      <c r="M7727" s="4">
        <v>0.52769999999999995</v>
      </c>
      <c r="N7727" s="4">
        <v>0.48</v>
      </c>
      <c r="O7727" s="4">
        <v>0.40039999999999998</v>
      </c>
      <c r="P7727" s="4">
        <v>0.50390000000000001</v>
      </c>
    </row>
    <row r="7728" spans="1:16" x14ac:dyDescent="0.25">
      <c r="A7728" t="s">
        <v>7051</v>
      </c>
      <c r="B7728" s="2">
        <v>0.15</v>
      </c>
      <c r="E7728" s="4" t="e">
        <v>#N/A</v>
      </c>
      <c r="F7728" s="4">
        <v>0.18</v>
      </c>
      <c r="K7728" s="4">
        <v>0.17</v>
      </c>
      <c r="L7728" s="4">
        <v>0.32090000000000002</v>
      </c>
      <c r="M7728" s="4">
        <v>0.52769999999999995</v>
      </c>
      <c r="N7728" s="4">
        <v>0.48</v>
      </c>
      <c r="O7728" s="4">
        <v>0.40039999999999998</v>
      </c>
      <c r="P7728" s="4">
        <v>0.50390000000000001</v>
      </c>
    </row>
    <row r="7729" spans="1:16" x14ac:dyDescent="0.25">
      <c r="A7729" t="s">
        <v>7052</v>
      </c>
      <c r="B7729" s="2">
        <v>0.15</v>
      </c>
      <c r="E7729" s="4" t="e">
        <v>#N/A</v>
      </c>
      <c r="F7729" s="4">
        <v>0.18</v>
      </c>
      <c r="K7729" s="4">
        <v>0.17</v>
      </c>
      <c r="L7729" s="4">
        <v>0.32090000000000002</v>
      </c>
      <c r="M7729" s="4">
        <v>0.52769999999999995</v>
      </c>
      <c r="N7729" s="4">
        <v>0.48</v>
      </c>
      <c r="O7729" s="4">
        <v>0.40039999999999998</v>
      </c>
      <c r="P7729" s="4">
        <v>0.50390000000000001</v>
      </c>
    </row>
    <row r="7730" spans="1:16" x14ac:dyDescent="0.25">
      <c r="A7730" t="s">
        <v>7053</v>
      </c>
      <c r="B7730" s="2">
        <v>0.15</v>
      </c>
      <c r="E7730" s="4" t="e">
        <v>#N/A</v>
      </c>
      <c r="F7730" s="4">
        <v>0.18</v>
      </c>
      <c r="K7730" s="4">
        <v>0.17</v>
      </c>
      <c r="L7730" s="4">
        <v>0.32090000000000002</v>
      </c>
      <c r="M7730" s="4">
        <v>0.52769999999999995</v>
      </c>
      <c r="N7730" s="4">
        <v>0.48</v>
      </c>
      <c r="O7730" s="4">
        <v>0.40039999999999998</v>
      </c>
      <c r="P7730" s="4">
        <v>0.50390000000000001</v>
      </c>
    </row>
    <row r="7731" spans="1:16" x14ac:dyDescent="0.25">
      <c r="A7731" t="s">
        <v>7054</v>
      </c>
      <c r="B7731" s="2">
        <v>0.15</v>
      </c>
      <c r="E7731" s="4" t="e">
        <v>#N/A</v>
      </c>
      <c r="F7731" s="4">
        <v>0.18</v>
      </c>
      <c r="K7731" s="4">
        <v>0.17</v>
      </c>
      <c r="L7731" s="4">
        <v>0.32090000000000002</v>
      </c>
      <c r="M7731" s="4">
        <v>0.52769999999999995</v>
      </c>
      <c r="N7731" s="4">
        <v>0.48</v>
      </c>
      <c r="O7731" s="4">
        <v>0.40039999999999998</v>
      </c>
      <c r="P7731" s="4">
        <v>0.50390000000000001</v>
      </c>
    </row>
    <row r="7732" spans="1:16" x14ac:dyDescent="0.25">
      <c r="A7732" t="s">
        <v>7055</v>
      </c>
      <c r="B7732" s="2">
        <v>0.15</v>
      </c>
      <c r="E7732" s="4" t="e">
        <v>#N/A</v>
      </c>
      <c r="F7732" s="4">
        <v>0.18</v>
      </c>
      <c r="K7732" s="4">
        <v>0.17</v>
      </c>
      <c r="L7732" s="4">
        <v>0.32090000000000002</v>
      </c>
      <c r="M7732" s="4">
        <v>0.52769999999999995</v>
      </c>
      <c r="N7732" s="4">
        <v>0.48</v>
      </c>
      <c r="O7732" s="4">
        <v>0.40039999999999998</v>
      </c>
      <c r="P7732" s="4">
        <v>0.50390000000000001</v>
      </c>
    </row>
    <row r="7733" spans="1:16" x14ac:dyDescent="0.25">
      <c r="A7733" t="s">
        <v>7056</v>
      </c>
      <c r="B7733" s="2">
        <v>0.15</v>
      </c>
      <c r="E7733" s="4" t="e">
        <v>#N/A</v>
      </c>
      <c r="F7733" s="4">
        <v>0.18</v>
      </c>
      <c r="K7733" s="4">
        <v>0.17</v>
      </c>
      <c r="L7733" s="4">
        <v>0.32090000000000002</v>
      </c>
      <c r="M7733" s="4">
        <v>0.52769999999999995</v>
      </c>
      <c r="N7733" s="4">
        <v>0.48</v>
      </c>
      <c r="O7733" s="4">
        <v>0.40039999999999998</v>
      </c>
      <c r="P7733" s="4">
        <v>0.50390000000000001</v>
      </c>
    </row>
    <row r="7734" spans="1:16" x14ac:dyDescent="0.25">
      <c r="A7734" t="s">
        <v>7057</v>
      </c>
      <c r="B7734" s="2">
        <v>0.05</v>
      </c>
      <c r="D7734" t="s">
        <v>10860</v>
      </c>
      <c r="E7734" s="4" t="e">
        <v>#N/A</v>
      </c>
      <c r="F7734" s="4">
        <v>0.18</v>
      </c>
      <c r="G7734" s="4">
        <v>0.71479999999999999</v>
      </c>
      <c r="H7734" s="4">
        <v>0.84030000000000005</v>
      </c>
      <c r="I7734" s="4">
        <v>1.0076000000000001</v>
      </c>
      <c r="K7734" s="4">
        <v>0.17</v>
      </c>
      <c r="L7734" s="4">
        <v>0.32090000000000002</v>
      </c>
      <c r="M7734" s="4">
        <v>0.52769999999999995</v>
      </c>
      <c r="N7734" s="4">
        <v>0.48</v>
      </c>
      <c r="O7734" s="4">
        <v>0.40039999999999998</v>
      </c>
      <c r="P7734" s="4">
        <v>0.50390000000000001</v>
      </c>
    </row>
    <row r="7735" spans="1:16" x14ac:dyDescent="0.25">
      <c r="A7735" t="s">
        <v>7058</v>
      </c>
      <c r="B7735" s="2">
        <v>0.05</v>
      </c>
      <c r="D7735" t="s">
        <v>10860</v>
      </c>
      <c r="E7735" s="4" t="e">
        <v>#N/A</v>
      </c>
      <c r="F7735" s="4">
        <v>0.18</v>
      </c>
      <c r="G7735" s="4">
        <v>0.71479999999999999</v>
      </c>
      <c r="H7735" s="4">
        <v>0.84030000000000005</v>
      </c>
      <c r="I7735" s="4">
        <v>1.0076000000000001</v>
      </c>
      <c r="K7735" s="4">
        <v>0.17</v>
      </c>
      <c r="L7735" s="4">
        <v>0.32090000000000002</v>
      </c>
      <c r="M7735" s="4">
        <v>0.52769999999999995</v>
      </c>
      <c r="N7735" s="4">
        <v>0.48</v>
      </c>
      <c r="O7735" s="4">
        <v>0.40039999999999998</v>
      </c>
      <c r="P7735" s="4">
        <v>0.50390000000000001</v>
      </c>
    </row>
    <row r="7736" spans="1:16" x14ac:dyDescent="0.25">
      <c r="A7736" t="s">
        <v>7059</v>
      </c>
      <c r="B7736" s="2">
        <v>0.05</v>
      </c>
      <c r="D7736" t="s">
        <v>10860</v>
      </c>
      <c r="E7736" s="4" t="e">
        <v>#N/A</v>
      </c>
      <c r="F7736" s="4">
        <v>0.18</v>
      </c>
      <c r="G7736" s="4">
        <v>0.71479999999999999</v>
      </c>
      <c r="H7736" s="4">
        <v>0.84030000000000005</v>
      </c>
      <c r="I7736" s="4">
        <v>1.0076000000000001</v>
      </c>
      <c r="K7736" s="4">
        <v>0.17</v>
      </c>
      <c r="L7736" s="4">
        <v>0.32090000000000002</v>
      </c>
      <c r="M7736" s="4">
        <v>0.52769999999999995</v>
      </c>
      <c r="N7736" s="4">
        <v>0.48</v>
      </c>
      <c r="O7736" s="4">
        <v>0.40039999999999998</v>
      </c>
      <c r="P7736" s="4">
        <v>0.50390000000000001</v>
      </c>
    </row>
    <row r="7737" spans="1:16" x14ac:dyDescent="0.25">
      <c r="A7737" t="s">
        <v>7060</v>
      </c>
      <c r="B7737" s="2">
        <v>0.1</v>
      </c>
      <c r="E7737" s="4" t="e">
        <v>#N/A</v>
      </c>
      <c r="F7737" s="4">
        <v>0.18</v>
      </c>
      <c r="K7737" s="4">
        <v>0.17</v>
      </c>
      <c r="L7737" s="4">
        <v>0.32090000000000002</v>
      </c>
      <c r="M7737" s="4">
        <v>0.52769999999999995</v>
      </c>
      <c r="N7737" s="4">
        <v>0.48</v>
      </c>
      <c r="O7737" s="4">
        <v>0.40039999999999998</v>
      </c>
      <c r="P7737" s="4">
        <v>0.50390000000000001</v>
      </c>
    </row>
    <row r="7738" spans="1:16" x14ac:dyDescent="0.25">
      <c r="A7738" t="s">
        <v>7061</v>
      </c>
      <c r="B7738" s="2">
        <v>0.1</v>
      </c>
      <c r="E7738" s="4" t="e">
        <v>#N/A</v>
      </c>
      <c r="F7738" s="4">
        <v>0.18</v>
      </c>
      <c r="K7738" s="4">
        <v>0.17</v>
      </c>
      <c r="L7738" s="4">
        <v>0.32090000000000002</v>
      </c>
      <c r="M7738" s="4">
        <v>0.52769999999999995</v>
      </c>
      <c r="N7738" s="4">
        <v>0.48</v>
      </c>
      <c r="O7738" s="4">
        <v>0.40039999999999998</v>
      </c>
      <c r="P7738" s="4">
        <v>0.50390000000000001</v>
      </c>
    </row>
    <row r="7739" spans="1:16" x14ac:dyDescent="0.25">
      <c r="A7739" t="s">
        <v>7062</v>
      </c>
      <c r="B7739" s="2">
        <v>0.1</v>
      </c>
      <c r="E7739" s="4" t="e">
        <v>#N/A</v>
      </c>
      <c r="F7739" s="4">
        <v>0.18</v>
      </c>
      <c r="K7739" s="4">
        <v>0.17</v>
      </c>
      <c r="L7739" s="4">
        <v>0.32090000000000002</v>
      </c>
      <c r="M7739" s="4">
        <v>0.52769999999999995</v>
      </c>
      <c r="N7739" s="4">
        <v>0.48</v>
      </c>
      <c r="O7739" s="4">
        <v>0.40039999999999998</v>
      </c>
      <c r="P7739" s="4">
        <v>0.50390000000000001</v>
      </c>
    </row>
    <row r="7740" spans="1:16" x14ac:dyDescent="0.25">
      <c r="A7740" t="s">
        <v>7063</v>
      </c>
      <c r="B7740" s="2">
        <v>0.1</v>
      </c>
      <c r="E7740" s="4" t="e">
        <v>#N/A</v>
      </c>
      <c r="F7740" s="4">
        <v>0.18</v>
      </c>
      <c r="K7740" s="4">
        <v>0.17</v>
      </c>
      <c r="L7740" s="4">
        <v>0.32090000000000002</v>
      </c>
      <c r="M7740" s="4">
        <v>0.52769999999999995</v>
      </c>
      <c r="N7740" s="4">
        <v>0.48</v>
      </c>
      <c r="O7740" s="4">
        <v>0.40039999999999998</v>
      </c>
      <c r="P7740" s="4">
        <v>0.50390000000000001</v>
      </c>
    </row>
    <row r="7741" spans="1:16" x14ac:dyDescent="0.25">
      <c r="A7741" t="s">
        <v>7064</v>
      </c>
      <c r="B7741" s="2">
        <v>0.1</v>
      </c>
      <c r="E7741" s="4" t="e">
        <v>#N/A</v>
      </c>
      <c r="F7741" s="4">
        <v>0.18</v>
      </c>
      <c r="K7741" s="4">
        <v>0.17</v>
      </c>
      <c r="L7741" s="4">
        <v>0.32090000000000002</v>
      </c>
      <c r="M7741" s="4">
        <v>0.52769999999999995</v>
      </c>
      <c r="N7741" s="4">
        <v>0.48</v>
      </c>
      <c r="O7741" s="4">
        <v>0.40039999999999998</v>
      </c>
      <c r="P7741" s="4">
        <v>0.50390000000000001</v>
      </c>
    </row>
    <row r="7742" spans="1:16" x14ac:dyDescent="0.25">
      <c r="A7742" t="s">
        <v>7065</v>
      </c>
      <c r="B7742" s="2">
        <v>0.05</v>
      </c>
      <c r="E7742" s="4" t="e">
        <v>#N/A</v>
      </c>
      <c r="F7742" s="4">
        <v>0.18</v>
      </c>
      <c r="K7742" s="4">
        <v>0.17</v>
      </c>
      <c r="L7742" s="4">
        <v>0.32090000000000002</v>
      </c>
      <c r="M7742" s="4">
        <v>0.52769999999999995</v>
      </c>
      <c r="N7742" s="4">
        <v>0.48</v>
      </c>
      <c r="O7742" s="4">
        <v>0.40039999999999998</v>
      </c>
      <c r="P7742" s="4">
        <v>0.50390000000000001</v>
      </c>
    </row>
    <row r="7743" spans="1:16" x14ac:dyDescent="0.25">
      <c r="A7743" t="s">
        <v>7066</v>
      </c>
      <c r="B7743" s="2">
        <v>0.05</v>
      </c>
      <c r="E7743" s="4" t="e">
        <v>#N/A</v>
      </c>
      <c r="F7743" s="4">
        <v>0.18</v>
      </c>
      <c r="K7743" s="4">
        <v>0.17</v>
      </c>
      <c r="L7743" s="4">
        <v>0.32090000000000002</v>
      </c>
      <c r="M7743" s="4">
        <v>0.52769999999999995</v>
      </c>
      <c r="N7743" s="4">
        <v>0.48</v>
      </c>
      <c r="O7743" s="4">
        <v>0.40039999999999998</v>
      </c>
      <c r="P7743" s="4">
        <v>0.50390000000000001</v>
      </c>
    </row>
    <row r="7744" spans="1:16" x14ac:dyDescent="0.25">
      <c r="A7744" t="s">
        <v>7067</v>
      </c>
      <c r="B7744" s="2">
        <v>0.05</v>
      </c>
      <c r="E7744" s="4" t="e">
        <v>#N/A</v>
      </c>
      <c r="F7744" s="4">
        <v>0.18</v>
      </c>
      <c r="K7744" s="4">
        <v>0.17</v>
      </c>
      <c r="L7744" s="4">
        <v>0.32090000000000002</v>
      </c>
      <c r="M7744" s="4">
        <v>0.52769999999999995</v>
      </c>
      <c r="N7744" s="4">
        <v>0.48</v>
      </c>
      <c r="O7744" s="4">
        <v>0.40039999999999998</v>
      </c>
      <c r="P7744" s="4">
        <v>0.50390000000000001</v>
      </c>
    </row>
    <row r="7745" spans="1:16" x14ac:dyDescent="0.25">
      <c r="A7745" t="s">
        <v>7068</v>
      </c>
      <c r="B7745" s="2">
        <v>0</v>
      </c>
      <c r="E7745" s="4" t="e">
        <v>#N/A</v>
      </c>
      <c r="F7745" s="4">
        <v>0.18</v>
      </c>
      <c r="K7745" s="4">
        <v>0.17</v>
      </c>
      <c r="L7745" s="4">
        <v>0.32090000000000002</v>
      </c>
      <c r="M7745" s="4">
        <v>0.52769999999999995</v>
      </c>
      <c r="N7745" s="4">
        <v>0.48</v>
      </c>
      <c r="O7745" s="4">
        <v>0.40039999999999998</v>
      </c>
      <c r="P7745" s="4">
        <v>0.50390000000000001</v>
      </c>
    </row>
    <row r="7746" spans="1:16" x14ac:dyDescent="0.25">
      <c r="A7746" t="s">
        <v>7069</v>
      </c>
      <c r="B7746" s="2">
        <v>0</v>
      </c>
      <c r="E7746" s="4" t="e">
        <v>#N/A</v>
      </c>
      <c r="F7746" s="4">
        <v>0.18</v>
      </c>
      <c r="K7746" s="4">
        <v>0.17</v>
      </c>
      <c r="L7746" s="4">
        <v>0.32090000000000002</v>
      </c>
      <c r="M7746" s="4">
        <v>0.52769999999999995</v>
      </c>
      <c r="N7746" s="4">
        <v>0.48</v>
      </c>
      <c r="O7746" s="4">
        <v>0.40039999999999998</v>
      </c>
      <c r="P7746" s="4">
        <v>0.50390000000000001</v>
      </c>
    </row>
    <row r="7747" spans="1:16" x14ac:dyDescent="0.25">
      <c r="A7747" t="s">
        <v>7070</v>
      </c>
      <c r="B7747" s="2">
        <v>0</v>
      </c>
      <c r="E7747" s="4" t="e">
        <v>#N/A</v>
      </c>
      <c r="F7747" s="4">
        <v>0.18</v>
      </c>
      <c r="K7747" s="4">
        <v>0.17</v>
      </c>
      <c r="L7747" s="4">
        <v>0.32090000000000002</v>
      </c>
      <c r="M7747" s="4">
        <v>0.52769999999999995</v>
      </c>
      <c r="N7747" s="4">
        <v>0.48</v>
      </c>
      <c r="O7747" s="4">
        <v>0.40039999999999998</v>
      </c>
      <c r="P7747" s="4">
        <v>0.50390000000000001</v>
      </c>
    </row>
    <row r="7748" spans="1:16" x14ac:dyDescent="0.25">
      <c r="A7748" t="s">
        <v>7071</v>
      </c>
      <c r="B7748" s="2">
        <v>0</v>
      </c>
      <c r="E7748" s="4" t="e">
        <v>#N/A</v>
      </c>
      <c r="F7748" s="4">
        <v>0.18</v>
      </c>
      <c r="K7748" s="4">
        <v>0.17</v>
      </c>
      <c r="L7748" s="4">
        <v>0.32090000000000002</v>
      </c>
      <c r="M7748" s="4">
        <v>0.52769999999999995</v>
      </c>
      <c r="N7748" s="4">
        <v>0.48</v>
      </c>
      <c r="O7748" s="4">
        <v>0.40039999999999998</v>
      </c>
      <c r="P7748" s="4">
        <v>0.50390000000000001</v>
      </c>
    </row>
    <row r="7749" spans="1:16" x14ac:dyDescent="0.25">
      <c r="A7749" t="s">
        <v>7072</v>
      </c>
      <c r="B7749" s="2">
        <v>0</v>
      </c>
      <c r="E7749" s="4" t="e">
        <v>#N/A</v>
      </c>
      <c r="F7749" s="4">
        <v>0.18</v>
      </c>
      <c r="K7749" s="4">
        <v>0.17</v>
      </c>
      <c r="L7749" s="4">
        <v>0.32090000000000002</v>
      </c>
      <c r="M7749" s="4">
        <v>0.52769999999999995</v>
      </c>
      <c r="N7749" s="4">
        <v>0.48</v>
      </c>
      <c r="O7749" s="4">
        <v>0.40039999999999998</v>
      </c>
      <c r="P7749" s="4">
        <v>0.50390000000000001</v>
      </c>
    </row>
    <row r="7750" spans="1:16" x14ac:dyDescent="0.25">
      <c r="A7750" t="s">
        <v>7073</v>
      </c>
      <c r="B7750" s="2">
        <v>0</v>
      </c>
      <c r="E7750" s="4" t="e">
        <v>#N/A</v>
      </c>
      <c r="F7750" s="4">
        <v>0.18</v>
      </c>
      <c r="K7750" s="4">
        <v>0.17</v>
      </c>
      <c r="L7750" s="4">
        <v>0.32090000000000002</v>
      </c>
      <c r="M7750" s="4">
        <v>0.52769999999999995</v>
      </c>
      <c r="N7750" s="4">
        <v>0.48</v>
      </c>
      <c r="O7750" s="4">
        <v>0.40039999999999998</v>
      </c>
      <c r="P7750" s="4">
        <v>0.50390000000000001</v>
      </c>
    </row>
    <row r="7751" spans="1:16" x14ac:dyDescent="0.25">
      <c r="A7751" t="s">
        <v>7074</v>
      </c>
      <c r="B7751" s="2">
        <v>0</v>
      </c>
      <c r="E7751" s="4" t="e">
        <v>#N/A</v>
      </c>
      <c r="F7751" s="4">
        <v>0.18</v>
      </c>
      <c r="K7751" s="4">
        <v>0.17</v>
      </c>
      <c r="L7751" s="4">
        <v>0.32090000000000002</v>
      </c>
      <c r="M7751" s="4">
        <v>0.52769999999999995</v>
      </c>
      <c r="N7751" s="4">
        <v>0.48</v>
      </c>
      <c r="O7751" s="4">
        <v>0.40039999999999998</v>
      </c>
      <c r="P7751" s="4">
        <v>0.50390000000000001</v>
      </c>
    </row>
    <row r="7752" spans="1:16" x14ac:dyDescent="0.25">
      <c r="A7752" t="s">
        <v>7075</v>
      </c>
      <c r="B7752" s="2">
        <v>0</v>
      </c>
      <c r="E7752" s="4" t="e">
        <v>#N/A</v>
      </c>
      <c r="F7752" s="4">
        <v>0.18</v>
      </c>
      <c r="K7752" s="4">
        <v>0.17</v>
      </c>
      <c r="L7752" s="4">
        <v>0.32090000000000002</v>
      </c>
      <c r="M7752" s="4">
        <v>0.52769999999999995</v>
      </c>
      <c r="N7752" s="4">
        <v>0.48</v>
      </c>
      <c r="O7752" s="4">
        <v>0.40039999999999998</v>
      </c>
      <c r="P7752" s="4">
        <v>0.50390000000000001</v>
      </c>
    </row>
    <row r="7753" spans="1:16" x14ac:dyDescent="0.25">
      <c r="A7753" t="s">
        <v>7076</v>
      </c>
      <c r="B7753" s="2">
        <v>0</v>
      </c>
      <c r="E7753" s="4" t="e">
        <v>#N/A</v>
      </c>
      <c r="F7753" s="4">
        <v>0.18</v>
      </c>
      <c r="K7753" s="4">
        <v>0.17</v>
      </c>
      <c r="L7753" s="4">
        <v>0.32090000000000002</v>
      </c>
      <c r="M7753" s="4">
        <v>0.52769999999999995</v>
      </c>
      <c r="N7753" s="4">
        <v>0.48</v>
      </c>
      <c r="O7753" s="4">
        <v>0.40039999999999998</v>
      </c>
      <c r="P7753" s="4">
        <v>0.50390000000000001</v>
      </c>
    </row>
    <row r="7754" spans="1:16" x14ac:dyDescent="0.25">
      <c r="A7754" t="s">
        <v>7077</v>
      </c>
      <c r="B7754" s="2">
        <v>0</v>
      </c>
      <c r="E7754" s="4" t="e">
        <v>#N/A</v>
      </c>
      <c r="F7754" s="4">
        <v>0.18</v>
      </c>
      <c r="K7754" s="4">
        <v>0.17</v>
      </c>
      <c r="L7754" s="4">
        <v>0.32090000000000002</v>
      </c>
      <c r="M7754" s="4">
        <v>0.52769999999999995</v>
      </c>
      <c r="N7754" s="4">
        <v>0.48</v>
      </c>
      <c r="O7754" s="4">
        <v>0.40039999999999998</v>
      </c>
      <c r="P7754" s="4">
        <v>0.50390000000000001</v>
      </c>
    </row>
    <row r="7755" spans="1:16" x14ac:dyDescent="0.25">
      <c r="A7755" t="s">
        <v>7078</v>
      </c>
      <c r="B7755" s="2">
        <v>0</v>
      </c>
      <c r="E7755" s="4" t="e">
        <v>#N/A</v>
      </c>
      <c r="F7755" s="4">
        <v>0.18</v>
      </c>
      <c r="K7755" s="4">
        <v>0.17</v>
      </c>
      <c r="L7755" s="4">
        <v>0.32090000000000002</v>
      </c>
      <c r="M7755" s="4">
        <v>0.52769999999999995</v>
      </c>
      <c r="N7755" s="4">
        <v>0.48</v>
      </c>
      <c r="O7755" s="4">
        <v>0.40039999999999998</v>
      </c>
      <c r="P7755" s="4">
        <v>0.50390000000000001</v>
      </c>
    </row>
    <row r="7756" spans="1:16" x14ac:dyDescent="0.25">
      <c r="A7756" t="s">
        <v>7079</v>
      </c>
      <c r="B7756" s="2">
        <v>0</v>
      </c>
      <c r="E7756" s="4" t="e">
        <v>#N/A</v>
      </c>
      <c r="F7756" s="4">
        <v>0.18</v>
      </c>
      <c r="K7756" s="4">
        <v>0.17</v>
      </c>
      <c r="L7756" s="4">
        <v>0.32090000000000002</v>
      </c>
      <c r="M7756" s="4">
        <v>0.52769999999999995</v>
      </c>
      <c r="N7756" s="4">
        <v>0.48</v>
      </c>
      <c r="O7756" s="4">
        <v>0.40039999999999998</v>
      </c>
      <c r="P7756" s="4">
        <v>0.50390000000000001</v>
      </c>
    </row>
    <row r="7757" spans="1:16" x14ac:dyDescent="0.25">
      <c r="A7757" t="s">
        <v>7080</v>
      </c>
      <c r="B7757" s="2">
        <v>0</v>
      </c>
      <c r="E7757" s="4" t="e">
        <v>#N/A</v>
      </c>
      <c r="F7757" s="4">
        <v>0.18</v>
      </c>
      <c r="K7757" s="4">
        <v>0.17</v>
      </c>
      <c r="L7757" s="4">
        <v>0.32090000000000002</v>
      </c>
      <c r="M7757" s="4">
        <v>0.52769999999999995</v>
      </c>
      <c r="N7757" s="4">
        <v>0.48</v>
      </c>
      <c r="O7757" s="4">
        <v>0.40039999999999998</v>
      </c>
      <c r="P7757" s="4">
        <v>0.50390000000000001</v>
      </c>
    </row>
    <row r="7758" spans="1:16" x14ac:dyDescent="0.25">
      <c r="A7758" t="s">
        <v>7081</v>
      </c>
      <c r="B7758" s="2">
        <v>0</v>
      </c>
      <c r="E7758" s="4" t="e">
        <v>#N/A</v>
      </c>
      <c r="F7758" s="4">
        <v>0.18</v>
      </c>
      <c r="K7758" s="4">
        <v>0.17</v>
      </c>
      <c r="L7758" s="4">
        <v>0.32090000000000002</v>
      </c>
      <c r="M7758" s="4">
        <v>0.52769999999999995</v>
      </c>
      <c r="N7758" s="4">
        <v>0.48</v>
      </c>
      <c r="O7758" s="4">
        <v>0.40039999999999998</v>
      </c>
      <c r="P7758" s="4">
        <v>0.50390000000000001</v>
      </c>
    </row>
    <row r="7759" spans="1:16" x14ac:dyDescent="0.25">
      <c r="A7759" t="s">
        <v>7082</v>
      </c>
      <c r="B7759" s="2">
        <v>0</v>
      </c>
      <c r="E7759" s="4" t="e">
        <v>#N/A</v>
      </c>
      <c r="F7759" s="4">
        <v>0.18</v>
      </c>
      <c r="K7759" s="4">
        <v>0.17</v>
      </c>
      <c r="L7759" s="4">
        <v>0.32090000000000002</v>
      </c>
      <c r="M7759" s="4">
        <v>0.52769999999999995</v>
      </c>
      <c r="N7759" s="4">
        <v>0.48</v>
      </c>
      <c r="O7759" s="4">
        <v>0.40039999999999998</v>
      </c>
      <c r="P7759" s="4">
        <v>0.50390000000000001</v>
      </c>
    </row>
    <row r="7760" spans="1:16" x14ac:dyDescent="0.25">
      <c r="A7760" t="s">
        <v>7083</v>
      </c>
      <c r="B7760" s="2">
        <v>0</v>
      </c>
      <c r="E7760" s="4" t="e">
        <v>#N/A</v>
      </c>
      <c r="F7760" s="4">
        <v>0.18</v>
      </c>
      <c r="K7760" s="4">
        <v>0.17</v>
      </c>
      <c r="L7760" s="4">
        <v>0.32090000000000002</v>
      </c>
      <c r="M7760" s="4">
        <v>0.52769999999999995</v>
      </c>
      <c r="N7760" s="4">
        <v>0.48</v>
      </c>
      <c r="O7760" s="4">
        <v>0.40039999999999998</v>
      </c>
      <c r="P7760" s="4">
        <v>0.50390000000000001</v>
      </c>
    </row>
    <row r="7761" spans="1:16" x14ac:dyDescent="0.25">
      <c r="A7761" t="s">
        <v>7084</v>
      </c>
      <c r="B7761" s="2">
        <v>0</v>
      </c>
      <c r="E7761" s="4" t="e">
        <v>#N/A</v>
      </c>
      <c r="F7761" s="4">
        <v>0.18</v>
      </c>
      <c r="K7761" s="4">
        <v>0.17</v>
      </c>
      <c r="L7761" s="4">
        <v>0.32090000000000002</v>
      </c>
      <c r="M7761" s="4">
        <v>0.52769999999999995</v>
      </c>
      <c r="N7761" s="4">
        <v>0.48</v>
      </c>
      <c r="O7761" s="4">
        <v>0.40039999999999998</v>
      </c>
      <c r="P7761" s="4">
        <v>0.50390000000000001</v>
      </c>
    </row>
    <row r="7762" spans="1:16" x14ac:dyDescent="0.25">
      <c r="A7762" t="s">
        <v>7085</v>
      </c>
      <c r="B7762" s="2">
        <v>0</v>
      </c>
      <c r="E7762" s="4" t="e">
        <v>#N/A</v>
      </c>
      <c r="F7762" s="4">
        <v>0.18</v>
      </c>
      <c r="K7762" s="4">
        <v>0.17</v>
      </c>
      <c r="L7762" s="4">
        <v>0.32090000000000002</v>
      </c>
      <c r="M7762" s="4">
        <v>0.52769999999999995</v>
      </c>
      <c r="N7762" s="4">
        <v>0.48</v>
      </c>
      <c r="O7762" s="4">
        <v>0.40039999999999998</v>
      </c>
      <c r="P7762" s="4">
        <v>0.50390000000000001</v>
      </c>
    </row>
    <row r="7763" spans="1:16" x14ac:dyDescent="0.25">
      <c r="A7763" t="s">
        <v>7086</v>
      </c>
      <c r="B7763" s="2">
        <v>0</v>
      </c>
      <c r="E7763" s="4" t="e">
        <v>#N/A</v>
      </c>
      <c r="F7763" s="4">
        <v>0.18</v>
      </c>
      <c r="K7763" s="4">
        <v>0.17</v>
      </c>
      <c r="L7763" s="4">
        <v>0.32090000000000002</v>
      </c>
      <c r="M7763" s="4">
        <v>0.52769999999999995</v>
      </c>
      <c r="N7763" s="4">
        <v>0.48</v>
      </c>
      <c r="O7763" s="4">
        <v>0.40039999999999998</v>
      </c>
      <c r="P7763" s="4">
        <v>0.50390000000000001</v>
      </c>
    </row>
    <row r="7764" spans="1:16" x14ac:dyDescent="0.25">
      <c r="A7764" t="s">
        <v>7087</v>
      </c>
      <c r="B7764" s="2">
        <v>0</v>
      </c>
      <c r="E7764" s="4" t="e">
        <v>#N/A</v>
      </c>
      <c r="F7764" s="4">
        <v>0.18</v>
      </c>
      <c r="K7764" s="4">
        <v>0.17</v>
      </c>
      <c r="L7764" s="4">
        <v>0.32090000000000002</v>
      </c>
      <c r="M7764" s="4">
        <v>0.52769999999999995</v>
      </c>
      <c r="N7764" s="4">
        <v>0.48</v>
      </c>
      <c r="O7764" s="4">
        <v>0.40039999999999998</v>
      </c>
      <c r="P7764" s="4">
        <v>0.50390000000000001</v>
      </c>
    </row>
    <row r="7765" spans="1:16" x14ac:dyDescent="0.25">
      <c r="A7765" t="s">
        <v>7088</v>
      </c>
      <c r="B7765" s="2">
        <v>0</v>
      </c>
      <c r="E7765" s="4" t="e">
        <v>#N/A</v>
      </c>
      <c r="F7765" s="4">
        <v>0.18</v>
      </c>
      <c r="K7765" s="4">
        <v>0.17</v>
      </c>
      <c r="L7765" s="4">
        <v>0.32090000000000002</v>
      </c>
      <c r="M7765" s="4">
        <v>0.52769999999999995</v>
      </c>
      <c r="N7765" s="4">
        <v>0.48</v>
      </c>
      <c r="O7765" s="4">
        <v>0.40039999999999998</v>
      </c>
      <c r="P7765" s="4">
        <v>0.50390000000000001</v>
      </c>
    </row>
    <row r="7766" spans="1:16" x14ac:dyDescent="0.25">
      <c r="A7766" t="s">
        <v>7089</v>
      </c>
      <c r="B7766" s="2">
        <v>0</v>
      </c>
      <c r="E7766" s="4" t="e">
        <v>#N/A</v>
      </c>
      <c r="F7766" s="4">
        <v>0.18</v>
      </c>
      <c r="K7766" s="4">
        <v>0.17</v>
      </c>
      <c r="L7766" s="4">
        <v>0.32090000000000002</v>
      </c>
      <c r="M7766" s="4">
        <v>0.52769999999999995</v>
      </c>
      <c r="N7766" s="4">
        <v>0.48</v>
      </c>
      <c r="O7766" s="4">
        <v>0.40039999999999998</v>
      </c>
      <c r="P7766" s="4">
        <v>0.50390000000000001</v>
      </c>
    </row>
    <row r="7767" spans="1:16" x14ac:dyDescent="0.25">
      <c r="A7767" t="s">
        <v>7090</v>
      </c>
      <c r="B7767" s="2">
        <v>0</v>
      </c>
      <c r="E7767" s="4" t="e">
        <v>#N/A</v>
      </c>
      <c r="F7767" s="4">
        <v>0.18</v>
      </c>
      <c r="K7767" s="4">
        <v>0.17</v>
      </c>
      <c r="L7767" s="4">
        <v>0.32090000000000002</v>
      </c>
      <c r="M7767" s="4">
        <v>0.52769999999999995</v>
      </c>
      <c r="N7767" s="4">
        <v>0.48</v>
      </c>
      <c r="O7767" s="4">
        <v>0.40039999999999998</v>
      </c>
      <c r="P7767" s="4">
        <v>0.50390000000000001</v>
      </c>
    </row>
    <row r="7768" spans="1:16" x14ac:dyDescent="0.25">
      <c r="A7768" t="s">
        <v>7091</v>
      </c>
      <c r="B7768" s="2">
        <v>0</v>
      </c>
      <c r="E7768" s="4" t="e">
        <v>#N/A</v>
      </c>
      <c r="F7768" s="4">
        <v>0.18</v>
      </c>
      <c r="K7768" s="4">
        <v>0.17</v>
      </c>
      <c r="L7768" s="4">
        <v>0.32090000000000002</v>
      </c>
      <c r="M7768" s="4">
        <v>0.52769999999999995</v>
      </c>
      <c r="N7768" s="4">
        <v>0.48</v>
      </c>
      <c r="O7768" s="4">
        <v>0.40039999999999998</v>
      </c>
      <c r="P7768" s="4">
        <v>0.50390000000000001</v>
      </c>
    </row>
    <row r="7769" spans="1:16" x14ac:dyDescent="0.25">
      <c r="A7769" t="s">
        <v>7092</v>
      </c>
      <c r="B7769" s="2">
        <v>0</v>
      </c>
      <c r="E7769" s="4" t="e">
        <v>#N/A</v>
      </c>
      <c r="F7769" s="4">
        <v>0.18</v>
      </c>
      <c r="K7769" s="4">
        <v>0.17</v>
      </c>
      <c r="L7769" s="4">
        <v>0.32090000000000002</v>
      </c>
      <c r="M7769" s="4">
        <v>0.52769999999999995</v>
      </c>
      <c r="N7769" s="4">
        <v>0.48</v>
      </c>
      <c r="O7769" s="4">
        <v>0.40039999999999998</v>
      </c>
      <c r="P7769" s="4">
        <v>0.50390000000000001</v>
      </c>
    </row>
    <row r="7770" spans="1:16" x14ac:dyDescent="0.25">
      <c r="A7770" t="s">
        <v>7093</v>
      </c>
      <c r="B7770" s="2">
        <v>0</v>
      </c>
      <c r="E7770" s="4" t="e">
        <v>#N/A</v>
      </c>
      <c r="F7770" s="4">
        <v>0.18</v>
      </c>
      <c r="K7770" s="4">
        <v>0.17</v>
      </c>
      <c r="L7770" s="4">
        <v>0.32090000000000002</v>
      </c>
      <c r="M7770" s="4">
        <v>0.52769999999999995</v>
      </c>
      <c r="N7770" s="4">
        <v>0.48</v>
      </c>
      <c r="O7770" s="4">
        <v>0.40039999999999998</v>
      </c>
      <c r="P7770" s="4">
        <v>0.50390000000000001</v>
      </c>
    </row>
    <row r="7771" spans="1:16" x14ac:dyDescent="0.25">
      <c r="A7771" t="s">
        <v>7094</v>
      </c>
      <c r="B7771" s="2">
        <v>0</v>
      </c>
      <c r="E7771" s="4" t="e">
        <v>#N/A</v>
      </c>
      <c r="F7771" s="4">
        <v>0.18</v>
      </c>
      <c r="K7771" s="4">
        <v>0.17</v>
      </c>
      <c r="L7771" s="4">
        <v>0.32090000000000002</v>
      </c>
      <c r="M7771" s="4">
        <v>0.52769999999999995</v>
      </c>
      <c r="N7771" s="4">
        <v>0.48</v>
      </c>
      <c r="O7771" s="4">
        <v>0.40039999999999998</v>
      </c>
      <c r="P7771" s="4">
        <v>0.50390000000000001</v>
      </c>
    </row>
    <row r="7772" spans="1:16" x14ac:dyDescent="0.25">
      <c r="A7772" t="s">
        <v>7095</v>
      </c>
      <c r="B7772" s="2">
        <v>0</v>
      </c>
      <c r="E7772" s="4" t="e">
        <v>#N/A</v>
      </c>
      <c r="F7772" s="4">
        <v>0.18</v>
      </c>
      <c r="K7772" s="4">
        <v>0.17</v>
      </c>
      <c r="L7772" s="4">
        <v>0.32090000000000002</v>
      </c>
      <c r="M7772" s="4">
        <v>0.52769999999999995</v>
      </c>
      <c r="N7772" s="4">
        <v>0.48</v>
      </c>
      <c r="O7772" s="4">
        <v>0.40039999999999998</v>
      </c>
      <c r="P7772" s="4">
        <v>0.50390000000000001</v>
      </c>
    </row>
    <row r="7773" spans="1:16" x14ac:dyDescent="0.25">
      <c r="A7773" t="s">
        <v>7096</v>
      </c>
      <c r="B7773" s="2">
        <v>0</v>
      </c>
      <c r="E7773" s="4" t="e">
        <v>#N/A</v>
      </c>
      <c r="F7773" s="4">
        <v>0.18</v>
      </c>
      <c r="K7773" s="4">
        <v>0.17</v>
      </c>
      <c r="L7773" s="4">
        <v>0.32090000000000002</v>
      </c>
      <c r="M7773" s="4">
        <v>0.52769999999999995</v>
      </c>
      <c r="N7773" s="4">
        <v>0.48</v>
      </c>
      <c r="O7773" s="4">
        <v>0.40039999999999998</v>
      </c>
      <c r="P7773" s="4">
        <v>0.50390000000000001</v>
      </c>
    </row>
    <row r="7774" spans="1:16" x14ac:dyDescent="0.25">
      <c r="A7774" t="s">
        <v>7097</v>
      </c>
      <c r="B7774" s="2">
        <v>0</v>
      </c>
      <c r="E7774" s="4" t="e">
        <v>#N/A</v>
      </c>
      <c r="F7774" s="4">
        <v>0.18</v>
      </c>
      <c r="K7774" s="4">
        <v>0.17</v>
      </c>
      <c r="L7774" s="4">
        <v>0.32090000000000002</v>
      </c>
      <c r="M7774" s="4">
        <v>0.52769999999999995</v>
      </c>
      <c r="N7774" s="4">
        <v>0.48</v>
      </c>
      <c r="O7774" s="4">
        <v>0.40039999999999998</v>
      </c>
      <c r="P7774" s="4">
        <v>0.50390000000000001</v>
      </c>
    </row>
    <row r="7775" spans="1:16" x14ac:dyDescent="0.25">
      <c r="A7775" t="s">
        <v>7098</v>
      </c>
      <c r="B7775" s="2">
        <v>0</v>
      </c>
      <c r="E7775" s="4" t="e">
        <v>#N/A</v>
      </c>
      <c r="F7775" s="4">
        <v>0.18</v>
      </c>
      <c r="K7775" s="4">
        <v>0.17</v>
      </c>
      <c r="L7775" s="4">
        <v>0.32090000000000002</v>
      </c>
      <c r="M7775" s="4">
        <v>0.52769999999999995</v>
      </c>
      <c r="N7775" s="4">
        <v>0.48</v>
      </c>
      <c r="O7775" s="4">
        <v>0.40039999999999998</v>
      </c>
      <c r="P7775" s="4">
        <v>0.50390000000000001</v>
      </c>
    </row>
    <row r="7776" spans="1:16" x14ac:dyDescent="0.25">
      <c r="A7776" t="s">
        <v>7099</v>
      </c>
      <c r="B7776" s="2">
        <v>0</v>
      </c>
      <c r="E7776" s="4" t="e">
        <v>#N/A</v>
      </c>
      <c r="F7776" s="4">
        <v>0.18</v>
      </c>
      <c r="K7776" s="4">
        <v>0.17</v>
      </c>
      <c r="L7776" s="4">
        <v>0.32090000000000002</v>
      </c>
      <c r="M7776" s="4">
        <v>0.52769999999999995</v>
      </c>
      <c r="N7776" s="4">
        <v>0.48</v>
      </c>
      <c r="O7776" s="4">
        <v>0.40039999999999998</v>
      </c>
      <c r="P7776" s="4">
        <v>0.50390000000000001</v>
      </c>
    </row>
    <row r="7777" spans="1:16" x14ac:dyDescent="0.25">
      <c r="A7777" t="s">
        <v>7100</v>
      </c>
      <c r="B7777" s="2">
        <v>0</v>
      </c>
      <c r="E7777" s="4" t="e">
        <v>#N/A</v>
      </c>
      <c r="F7777" s="4">
        <v>0.18</v>
      </c>
      <c r="K7777" s="4">
        <v>0.17</v>
      </c>
      <c r="L7777" s="4">
        <v>0.32090000000000002</v>
      </c>
      <c r="M7777" s="4">
        <v>0.52769999999999995</v>
      </c>
      <c r="N7777" s="4">
        <v>0.48</v>
      </c>
      <c r="O7777" s="4">
        <v>0.40039999999999998</v>
      </c>
      <c r="P7777" s="4">
        <v>0.50390000000000001</v>
      </c>
    </row>
    <row r="7778" spans="1:16" x14ac:dyDescent="0.25">
      <c r="A7778" t="s">
        <v>7101</v>
      </c>
      <c r="B7778" s="2">
        <v>0</v>
      </c>
      <c r="E7778" s="4" t="e">
        <v>#N/A</v>
      </c>
      <c r="F7778" s="4">
        <v>0.18</v>
      </c>
      <c r="K7778" s="4">
        <v>0.17</v>
      </c>
      <c r="L7778" s="4">
        <v>0.32090000000000002</v>
      </c>
      <c r="M7778" s="4">
        <v>0.52769999999999995</v>
      </c>
      <c r="N7778" s="4">
        <v>0.48</v>
      </c>
      <c r="O7778" s="4">
        <v>0.40039999999999998</v>
      </c>
      <c r="P7778" s="4">
        <v>0.50390000000000001</v>
      </c>
    </row>
    <row r="7779" spans="1:16" x14ac:dyDescent="0.25">
      <c r="A7779" t="s">
        <v>7102</v>
      </c>
      <c r="B7779" s="2">
        <v>0</v>
      </c>
      <c r="E7779" s="4" t="e">
        <v>#N/A</v>
      </c>
      <c r="F7779" s="4">
        <v>0.18</v>
      </c>
      <c r="K7779" s="4">
        <v>0.17</v>
      </c>
      <c r="L7779" s="4">
        <v>0.32090000000000002</v>
      </c>
      <c r="M7779" s="4">
        <v>0.52769999999999995</v>
      </c>
      <c r="N7779" s="4">
        <v>0.48</v>
      </c>
      <c r="O7779" s="4">
        <v>0.40039999999999998</v>
      </c>
      <c r="P7779" s="4">
        <v>0.50390000000000001</v>
      </c>
    </row>
    <row r="7780" spans="1:16" x14ac:dyDescent="0.25">
      <c r="A7780" t="s">
        <v>7103</v>
      </c>
      <c r="B7780" s="2">
        <v>0</v>
      </c>
      <c r="E7780" s="4" t="e">
        <v>#N/A</v>
      </c>
      <c r="F7780" s="4">
        <v>0.18</v>
      </c>
      <c r="K7780" s="4">
        <v>0.17</v>
      </c>
      <c r="L7780" s="4">
        <v>0.32090000000000002</v>
      </c>
      <c r="M7780" s="4">
        <v>0.52769999999999995</v>
      </c>
      <c r="N7780" s="4">
        <v>0.48</v>
      </c>
      <c r="O7780" s="4">
        <v>0.40039999999999998</v>
      </c>
      <c r="P7780" s="4">
        <v>0.50390000000000001</v>
      </c>
    </row>
    <row r="7781" spans="1:16" x14ac:dyDescent="0.25">
      <c r="A7781" t="s">
        <v>7104</v>
      </c>
      <c r="B7781" s="2">
        <v>0</v>
      </c>
      <c r="E7781" s="4" t="e">
        <v>#N/A</v>
      </c>
      <c r="F7781" s="4">
        <v>0.18</v>
      </c>
      <c r="K7781" s="4">
        <v>0.17</v>
      </c>
      <c r="L7781" s="4">
        <v>0.32090000000000002</v>
      </c>
      <c r="M7781" s="4">
        <v>0.52769999999999995</v>
      </c>
      <c r="N7781" s="4">
        <v>0.48</v>
      </c>
      <c r="O7781" s="4">
        <v>0.40039999999999998</v>
      </c>
      <c r="P7781" s="4">
        <v>0.50390000000000001</v>
      </c>
    </row>
    <row r="7782" spans="1:16" x14ac:dyDescent="0.25">
      <c r="A7782" t="s">
        <v>7105</v>
      </c>
      <c r="B7782" s="2">
        <v>0</v>
      </c>
      <c r="E7782" s="4" t="e">
        <v>#N/A</v>
      </c>
      <c r="F7782" s="4">
        <v>0.18</v>
      </c>
      <c r="K7782" s="4">
        <v>0.17</v>
      </c>
      <c r="L7782" s="4">
        <v>0.32090000000000002</v>
      </c>
      <c r="M7782" s="4">
        <v>0.52769999999999995</v>
      </c>
      <c r="N7782" s="4">
        <v>0.48</v>
      </c>
      <c r="O7782" s="4">
        <v>0.40039999999999998</v>
      </c>
      <c r="P7782" s="4">
        <v>0.50390000000000001</v>
      </c>
    </row>
    <row r="7783" spans="1:16" x14ac:dyDescent="0.25">
      <c r="A7783" t="s">
        <v>7106</v>
      </c>
      <c r="B7783" s="2">
        <v>0</v>
      </c>
      <c r="E7783" s="4" t="e">
        <v>#N/A</v>
      </c>
      <c r="F7783" s="4">
        <v>0.18</v>
      </c>
      <c r="K7783" s="4">
        <v>0.17</v>
      </c>
      <c r="L7783" s="4">
        <v>0.32090000000000002</v>
      </c>
      <c r="M7783" s="4">
        <v>0.52769999999999995</v>
      </c>
      <c r="N7783" s="4">
        <v>0.48</v>
      </c>
      <c r="O7783" s="4">
        <v>0.40039999999999998</v>
      </c>
      <c r="P7783" s="4">
        <v>0.50390000000000001</v>
      </c>
    </row>
    <row r="7784" spans="1:16" x14ac:dyDescent="0.25">
      <c r="A7784" t="s">
        <v>7107</v>
      </c>
      <c r="B7784" s="2">
        <v>0</v>
      </c>
      <c r="E7784" s="4" t="e">
        <v>#N/A</v>
      </c>
      <c r="F7784" s="4">
        <v>0.18</v>
      </c>
      <c r="K7784" s="4">
        <v>0.17</v>
      </c>
      <c r="L7784" s="4">
        <v>0.32090000000000002</v>
      </c>
      <c r="M7784" s="4">
        <v>0.52769999999999995</v>
      </c>
      <c r="N7784" s="4">
        <v>0.48</v>
      </c>
      <c r="O7784" s="4">
        <v>0.40039999999999998</v>
      </c>
      <c r="P7784" s="4">
        <v>0.50390000000000001</v>
      </c>
    </row>
    <row r="7785" spans="1:16" x14ac:dyDescent="0.25">
      <c r="A7785" t="s">
        <v>7108</v>
      </c>
      <c r="B7785" s="2">
        <v>0</v>
      </c>
      <c r="E7785" s="4" t="e">
        <v>#N/A</v>
      </c>
      <c r="F7785" s="4">
        <v>0.18</v>
      </c>
      <c r="K7785" s="4">
        <v>0.17</v>
      </c>
      <c r="L7785" s="4">
        <v>0.32090000000000002</v>
      </c>
      <c r="M7785" s="4">
        <v>0.52769999999999995</v>
      </c>
      <c r="N7785" s="4">
        <v>0.48</v>
      </c>
      <c r="O7785" s="4">
        <v>0.40039999999999998</v>
      </c>
      <c r="P7785" s="4">
        <v>0.50390000000000001</v>
      </c>
    </row>
    <row r="7786" spans="1:16" x14ac:dyDescent="0.25">
      <c r="A7786" t="s">
        <v>7109</v>
      </c>
      <c r="B7786" s="2">
        <v>0</v>
      </c>
      <c r="E7786" s="4" t="e">
        <v>#N/A</v>
      </c>
      <c r="F7786" s="4">
        <v>0.18</v>
      </c>
      <c r="K7786" s="4">
        <v>0.17</v>
      </c>
      <c r="L7786" s="4">
        <v>0.32090000000000002</v>
      </c>
      <c r="M7786" s="4">
        <v>0.52769999999999995</v>
      </c>
      <c r="N7786" s="4">
        <v>0.48</v>
      </c>
      <c r="O7786" s="4">
        <v>0.40039999999999998</v>
      </c>
      <c r="P7786" s="4">
        <v>0.50390000000000001</v>
      </c>
    </row>
    <row r="7787" spans="1:16" x14ac:dyDescent="0.25">
      <c r="A7787" t="s">
        <v>7110</v>
      </c>
      <c r="B7787" s="2">
        <v>0</v>
      </c>
      <c r="E7787" s="4" t="e">
        <v>#N/A</v>
      </c>
      <c r="F7787" s="4">
        <v>0.18</v>
      </c>
      <c r="K7787" s="4">
        <v>0.17</v>
      </c>
      <c r="L7787" s="4">
        <v>0.32090000000000002</v>
      </c>
      <c r="M7787" s="4">
        <v>0.52769999999999995</v>
      </c>
      <c r="N7787" s="4">
        <v>0.48</v>
      </c>
      <c r="O7787" s="4">
        <v>0.40039999999999998</v>
      </c>
      <c r="P7787" s="4">
        <v>0.50390000000000001</v>
      </c>
    </row>
    <row r="7788" spans="1:16" x14ac:dyDescent="0.25">
      <c r="A7788" t="s">
        <v>7111</v>
      </c>
      <c r="B7788" s="2">
        <v>0</v>
      </c>
      <c r="E7788" s="4" t="e">
        <v>#N/A</v>
      </c>
      <c r="F7788" s="4">
        <v>0.18</v>
      </c>
      <c r="K7788" s="4">
        <v>0.17</v>
      </c>
      <c r="L7788" s="4">
        <v>0.32090000000000002</v>
      </c>
      <c r="M7788" s="4">
        <v>0.52769999999999995</v>
      </c>
      <c r="N7788" s="4">
        <v>0.48</v>
      </c>
      <c r="O7788" s="4">
        <v>0.40039999999999998</v>
      </c>
      <c r="P7788" s="4">
        <v>0.50390000000000001</v>
      </c>
    </row>
    <row r="7789" spans="1:16" x14ac:dyDescent="0.25">
      <c r="A7789" t="s">
        <v>7112</v>
      </c>
      <c r="B7789" s="2">
        <v>0</v>
      </c>
      <c r="E7789" s="4" t="e">
        <v>#N/A</v>
      </c>
      <c r="F7789" s="4">
        <v>0.18</v>
      </c>
      <c r="K7789" s="4">
        <v>0.17</v>
      </c>
      <c r="L7789" s="4">
        <v>0.32090000000000002</v>
      </c>
      <c r="M7789" s="4">
        <v>0.52769999999999995</v>
      </c>
      <c r="N7789" s="4">
        <v>0.48</v>
      </c>
      <c r="O7789" s="4">
        <v>0.40039999999999998</v>
      </c>
      <c r="P7789" s="4">
        <v>0.50390000000000001</v>
      </c>
    </row>
    <row r="7790" spans="1:16" x14ac:dyDescent="0.25">
      <c r="A7790" t="s">
        <v>7113</v>
      </c>
      <c r="B7790" s="2">
        <v>0</v>
      </c>
      <c r="E7790" s="4" t="e">
        <v>#N/A</v>
      </c>
      <c r="F7790" s="4">
        <v>0.18</v>
      </c>
      <c r="K7790" s="4">
        <v>0.17</v>
      </c>
      <c r="L7790" s="4">
        <v>0.32090000000000002</v>
      </c>
      <c r="M7790" s="4">
        <v>0.52769999999999995</v>
      </c>
      <c r="N7790" s="4">
        <v>0.48</v>
      </c>
      <c r="O7790" s="4">
        <v>0.40039999999999998</v>
      </c>
      <c r="P7790" s="4">
        <v>0.50390000000000001</v>
      </c>
    </row>
    <row r="7791" spans="1:16" x14ac:dyDescent="0.25">
      <c r="A7791" t="s">
        <v>7114</v>
      </c>
      <c r="B7791" s="2">
        <v>0</v>
      </c>
      <c r="E7791" s="4" t="e">
        <v>#N/A</v>
      </c>
      <c r="F7791" s="4">
        <v>0.18</v>
      </c>
      <c r="K7791" s="4">
        <v>0.17</v>
      </c>
      <c r="L7791" s="4">
        <v>0.32090000000000002</v>
      </c>
      <c r="M7791" s="4">
        <v>0.52769999999999995</v>
      </c>
      <c r="N7791" s="4">
        <v>0.48</v>
      </c>
      <c r="O7791" s="4">
        <v>0.40039999999999998</v>
      </c>
      <c r="P7791" s="4">
        <v>0.50390000000000001</v>
      </c>
    </row>
    <row r="7792" spans="1:16" x14ac:dyDescent="0.25">
      <c r="A7792" t="s">
        <v>7115</v>
      </c>
      <c r="B7792" s="2">
        <v>0</v>
      </c>
      <c r="E7792" s="4" t="e">
        <v>#N/A</v>
      </c>
      <c r="F7792" s="4">
        <v>0.18</v>
      </c>
      <c r="K7792" s="4">
        <v>0.17</v>
      </c>
      <c r="L7792" s="4">
        <v>0.32090000000000002</v>
      </c>
      <c r="M7792" s="4">
        <v>0.52769999999999995</v>
      </c>
      <c r="N7792" s="4">
        <v>0.48</v>
      </c>
      <c r="O7792" s="4">
        <v>0.40039999999999998</v>
      </c>
      <c r="P7792" s="4">
        <v>0.50390000000000001</v>
      </c>
    </row>
    <row r="7793" spans="1:16" x14ac:dyDescent="0.25">
      <c r="A7793" t="s">
        <v>7116</v>
      </c>
      <c r="B7793" s="2">
        <v>0</v>
      </c>
      <c r="E7793" s="4" t="e">
        <v>#N/A</v>
      </c>
      <c r="F7793" s="4">
        <v>0.18</v>
      </c>
      <c r="K7793" s="4">
        <v>0.17</v>
      </c>
      <c r="L7793" s="4">
        <v>0.32090000000000002</v>
      </c>
      <c r="M7793" s="4">
        <v>0.52769999999999995</v>
      </c>
      <c r="N7793" s="4">
        <v>0.48</v>
      </c>
      <c r="O7793" s="4">
        <v>0.40039999999999998</v>
      </c>
      <c r="P7793" s="4">
        <v>0.50390000000000001</v>
      </c>
    </row>
    <row r="7794" spans="1:16" x14ac:dyDescent="0.25">
      <c r="A7794" t="s">
        <v>7117</v>
      </c>
      <c r="B7794" s="2">
        <v>0</v>
      </c>
      <c r="E7794" s="4" t="e">
        <v>#N/A</v>
      </c>
      <c r="F7794" s="4">
        <v>0.18</v>
      </c>
      <c r="K7794" s="4">
        <v>0.17</v>
      </c>
      <c r="L7794" s="4">
        <v>0.32090000000000002</v>
      </c>
      <c r="M7794" s="4">
        <v>0.52769999999999995</v>
      </c>
      <c r="N7794" s="4">
        <v>0.48</v>
      </c>
      <c r="O7794" s="4">
        <v>0.40039999999999998</v>
      </c>
      <c r="P7794" s="4">
        <v>0.50390000000000001</v>
      </c>
    </row>
    <row r="7795" spans="1:16" x14ac:dyDescent="0.25">
      <c r="A7795" t="s">
        <v>7118</v>
      </c>
      <c r="B7795" s="2">
        <v>0</v>
      </c>
      <c r="E7795" s="4" t="e">
        <v>#N/A</v>
      </c>
      <c r="F7795" s="4">
        <v>0.18</v>
      </c>
      <c r="K7795" s="4">
        <v>0.17</v>
      </c>
      <c r="L7795" s="4">
        <v>0.32090000000000002</v>
      </c>
      <c r="M7795" s="4">
        <v>0.52769999999999995</v>
      </c>
      <c r="N7795" s="4">
        <v>0.48</v>
      </c>
      <c r="O7795" s="4">
        <v>0.40039999999999998</v>
      </c>
      <c r="P7795" s="4">
        <v>0.50390000000000001</v>
      </c>
    </row>
    <row r="7796" spans="1:16" x14ac:dyDescent="0.25">
      <c r="A7796" t="s">
        <v>7119</v>
      </c>
      <c r="B7796" s="2">
        <v>0</v>
      </c>
      <c r="E7796" s="4" t="e">
        <v>#N/A</v>
      </c>
      <c r="F7796" s="4">
        <v>0.18</v>
      </c>
      <c r="K7796" s="4">
        <v>0.17</v>
      </c>
      <c r="L7796" s="4">
        <v>0.32090000000000002</v>
      </c>
      <c r="M7796" s="4">
        <v>0.52769999999999995</v>
      </c>
      <c r="N7796" s="4">
        <v>0.48</v>
      </c>
      <c r="O7796" s="4">
        <v>0.40039999999999998</v>
      </c>
      <c r="P7796" s="4">
        <v>0.50390000000000001</v>
      </c>
    </row>
    <row r="7797" spans="1:16" x14ac:dyDescent="0.25">
      <c r="A7797" t="s">
        <v>7120</v>
      </c>
      <c r="B7797" s="2">
        <v>0</v>
      </c>
      <c r="E7797" s="4" t="e">
        <v>#N/A</v>
      </c>
      <c r="F7797" s="4">
        <v>0.18</v>
      </c>
      <c r="K7797" s="4">
        <v>0.17</v>
      </c>
      <c r="L7797" s="4">
        <v>0.32090000000000002</v>
      </c>
      <c r="M7797" s="4">
        <v>0.52769999999999995</v>
      </c>
      <c r="N7797" s="4">
        <v>0.48</v>
      </c>
      <c r="O7797" s="4">
        <v>0.40039999999999998</v>
      </c>
      <c r="P7797" s="4">
        <v>0.50390000000000001</v>
      </c>
    </row>
    <row r="7798" spans="1:16" x14ac:dyDescent="0.25">
      <c r="A7798" t="s">
        <v>7121</v>
      </c>
      <c r="B7798" s="2">
        <v>0</v>
      </c>
      <c r="E7798" s="4" t="e">
        <v>#N/A</v>
      </c>
      <c r="F7798" s="4">
        <v>0.18</v>
      </c>
      <c r="K7798" s="4">
        <v>0.17</v>
      </c>
      <c r="L7798" s="4">
        <v>0.32090000000000002</v>
      </c>
      <c r="M7798" s="4">
        <v>0.52769999999999995</v>
      </c>
      <c r="N7798" s="4">
        <v>0.48</v>
      </c>
      <c r="O7798" s="4">
        <v>0.40039999999999998</v>
      </c>
      <c r="P7798" s="4">
        <v>0.50390000000000001</v>
      </c>
    </row>
    <row r="7799" spans="1:16" x14ac:dyDescent="0.25">
      <c r="A7799" t="s">
        <v>7122</v>
      </c>
      <c r="B7799" s="2">
        <v>0</v>
      </c>
      <c r="E7799" s="4" t="e">
        <v>#N/A</v>
      </c>
      <c r="F7799" s="4">
        <v>0.18</v>
      </c>
      <c r="K7799" s="4">
        <v>0.17</v>
      </c>
      <c r="L7799" s="4">
        <v>0.32090000000000002</v>
      </c>
      <c r="M7799" s="4">
        <v>0.52769999999999995</v>
      </c>
      <c r="N7799" s="4">
        <v>0.48</v>
      </c>
      <c r="O7799" s="4">
        <v>0.40039999999999998</v>
      </c>
      <c r="P7799" s="4">
        <v>0.50390000000000001</v>
      </c>
    </row>
    <row r="7800" spans="1:16" x14ac:dyDescent="0.25">
      <c r="A7800" t="s">
        <v>7123</v>
      </c>
      <c r="B7800" s="2">
        <v>0</v>
      </c>
      <c r="E7800" s="4" t="e">
        <v>#N/A</v>
      </c>
      <c r="F7800" s="4">
        <v>0.18</v>
      </c>
      <c r="K7800" s="4">
        <v>0.17</v>
      </c>
      <c r="L7800" s="4">
        <v>0.32090000000000002</v>
      </c>
      <c r="M7800" s="4">
        <v>0.52769999999999995</v>
      </c>
      <c r="N7800" s="4">
        <v>0.48</v>
      </c>
      <c r="O7800" s="4">
        <v>0.40039999999999998</v>
      </c>
      <c r="P7800" s="4">
        <v>0.50390000000000001</v>
      </c>
    </row>
    <row r="7801" spans="1:16" x14ac:dyDescent="0.25">
      <c r="A7801" t="s">
        <v>7124</v>
      </c>
      <c r="B7801" s="2">
        <v>0</v>
      </c>
      <c r="E7801" s="4" t="e">
        <v>#N/A</v>
      </c>
      <c r="F7801" s="4">
        <v>0.18</v>
      </c>
      <c r="K7801" s="4">
        <v>0.17</v>
      </c>
      <c r="L7801" s="4">
        <v>0.32090000000000002</v>
      </c>
      <c r="M7801" s="4">
        <v>0.52769999999999995</v>
      </c>
      <c r="N7801" s="4">
        <v>0.48</v>
      </c>
      <c r="O7801" s="4">
        <v>0.40039999999999998</v>
      </c>
      <c r="P7801" s="4">
        <v>0.50390000000000001</v>
      </c>
    </row>
    <row r="7802" spans="1:16" x14ac:dyDescent="0.25">
      <c r="A7802" t="s">
        <v>7125</v>
      </c>
      <c r="B7802" s="2">
        <v>0</v>
      </c>
      <c r="E7802" s="4" t="e">
        <v>#N/A</v>
      </c>
      <c r="F7802" s="4">
        <v>0.18</v>
      </c>
      <c r="K7802" s="4">
        <v>0.17</v>
      </c>
      <c r="L7802" s="4">
        <v>0.32090000000000002</v>
      </c>
      <c r="M7802" s="4">
        <v>0.52769999999999995</v>
      </c>
      <c r="N7802" s="4">
        <v>0.48</v>
      </c>
      <c r="O7802" s="4">
        <v>0.40039999999999998</v>
      </c>
      <c r="P7802" s="4">
        <v>0.50390000000000001</v>
      </c>
    </row>
    <row r="7803" spans="1:16" x14ac:dyDescent="0.25">
      <c r="A7803" t="s">
        <v>7126</v>
      </c>
      <c r="B7803" s="2">
        <v>0</v>
      </c>
      <c r="E7803" s="4" t="e">
        <v>#N/A</v>
      </c>
      <c r="F7803" s="4">
        <v>0.18</v>
      </c>
      <c r="K7803" s="4">
        <v>0.17</v>
      </c>
      <c r="L7803" s="4">
        <v>0.32090000000000002</v>
      </c>
      <c r="M7803" s="4">
        <v>0.52769999999999995</v>
      </c>
      <c r="N7803" s="4">
        <v>0.48</v>
      </c>
      <c r="O7803" s="4">
        <v>0.40039999999999998</v>
      </c>
      <c r="P7803" s="4">
        <v>0.50390000000000001</v>
      </c>
    </row>
    <row r="7804" spans="1:16" x14ac:dyDescent="0.25">
      <c r="A7804" t="s">
        <v>7127</v>
      </c>
      <c r="B7804" s="2">
        <v>0</v>
      </c>
      <c r="E7804" s="4" t="e">
        <v>#N/A</v>
      </c>
      <c r="F7804" s="4">
        <v>0.18</v>
      </c>
      <c r="K7804" s="4">
        <v>0.17</v>
      </c>
      <c r="L7804" s="4">
        <v>0.32090000000000002</v>
      </c>
      <c r="M7804" s="4">
        <v>0.52769999999999995</v>
      </c>
      <c r="N7804" s="4">
        <v>0.48</v>
      </c>
      <c r="O7804" s="4">
        <v>0.40039999999999998</v>
      </c>
      <c r="P7804" s="4">
        <v>0.50390000000000001</v>
      </c>
    </row>
    <row r="7805" spans="1:16" x14ac:dyDescent="0.25">
      <c r="A7805" t="s">
        <v>7128</v>
      </c>
      <c r="B7805" s="2">
        <v>0</v>
      </c>
      <c r="E7805" s="4" t="e">
        <v>#N/A</v>
      </c>
      <c r="F7805" s="4">
        <v>0.18</v>
      </c>
      <c r="K7805" s="4">
        <v>0.17</v>
      </c>
      <c r="L7805" s="4">
        <v>0.32090000000000002</v>
      </c>
      <c r="M7805" s="4">
        <v>0.52769999999999995</v>
      </c>
      <c r="N7805" s="4">
        <v>0.48</v>
      </c>
      <c r="O7805" s="4">
        <v>0.40039999999999998</v>
      </c>
      <c r="P7805" s="4">
        <v>0.50390000000000001</v>
      </c>
    </row>
    <row r="7806" spans="1:16" x14ac:dyDescent="0.25">
      <c r="A7806" t="s">
        <v>7129</v>
      </c>
      <c r="B7806" s="2">
        <v>0</v>
      </c>
      <c r="D7806" t="s">
        <v>10860</v>
      </c>
      <c r="E7806" s="4" t="e">
        <v>#N/A</v>
      </c>
      <c r="F7806" s="4">
        <v>0.18</v>
      </c>
      <c r="G7806" s="4">
        <v>0.71479999999999999</v>
      </c>
      <c r="H7806" s="4">
        <v>0.84030000000000005</v>
      </c>
      <c r="I7806" s="4">
        <v>1.0076000000000001</v>
      </c>
      <c r="K7806" s="4">
        <v>0.17</v>
      </c>
      <c r="L7806" s="4">
        <v>0.32090000000000002</v>
      </c>
      <c r="M7806" s="4">
        <v>0.52769999999999995</v>
      </c>
      <c r="N7806" s="4">
        <v>0.48</v>
      </c>
      <c r="O7806" s="4">
        <v>0.40039999999999998</v>
      </c>
      <c r="P7806" s="4">
        <v>0.50390000000000001</v>
      </c>
    </row>
    <row r="7807" spans="1:16" x14ac:dyDescent="0.25">
      <c r="A7807" t="s">
        <v>7130</v>
      </c>
      <c r="B7807" s="2">
        <v>0</v>
      </c>
      <c r="E7807" s="4" t="e">
        <v>#N/A</v>
      </c>
      <c r="F7807" s="4">
        <v>0.18</v>
      </c>
      <c r="K7807" s="4">
        <v>0.17</v>
      </c>
      <c r="L7807" s="4">
        <v>0.32090000000000002</v>
      </c>
      <c r="M7807" s="4">
        <v>0.52769999999999995</v>
      </c>
      <c r="N7807" s="4">
        <v>0.48</v>
      </c>
      <c r="O7807" s="4">
        <v>0.40039999999999998</v>
      </c>
      <c r="P7807" s="4">
        <v>0.50390000000000001</v>
      </c>
    </row>
    <row r="7808" spans="1:16" x14ac:dyDescent="0.25">
      <c r="A7808" t="s">
        <v>7131</v>
      </c>
      <c r="B7808" s="2">
        <v>0</v>
      </c>
      <c r="E7808" s="4" t="e">
        <v>#N/A</v>
      </c>
      <c r="F7808" s="4">
        <v>0.18</v>
      </c>
      <c r="K7808" s="4">
        <v>0.17</v>
      </c>
      <c r="L7808" s="4">
        <v>0.32090000000000002</v>
      </c>
      <c r="M7808" s="4">
        <v>0.52769999999999995</v>
      </c>
      <c r="N7808" s="4">
        <v>0.48</v>
      </c>
      <c r="O7808" s="4">
        <v>0.40039999999999998</v>
      </c>
      <c r="P7808" s="4">
        <v>0.50390000000000001</v>
      </c>
    </row>
    <row r="7809" spans="1:16" x14ac:dyDescent="0.25">
      <c r="A7809" t="s">
        <v>7132</v>
      </c>
      <c r="B7809" s="2">
        <v>0</v>
      </c>
      <c r="E7809" s="4" t="e">
        <v>#N/A</v>
      </c>
      <c r="F7809" s="4">
        <v>0.18</v>
      </c>
      <c r="K7809" s="4">
        <v>0.17</v>
      </c>
      <c r="L7809" s="4">
        <v>0.32090000000000002</v>
      </c>
      <c r="M7809" s="4">
        <v>0.52769999999999995</v>
      </c>
      <c r="N7809" s="4">
        <v>0.48</v>
      </c>
      <c r="O7809" s="4">
        <v>0.40039999999999998</v>
      </c>
      <c r="P7809" s="4">
        <v>0.50390000000000001</v>
      </c>
    </row>
    <row r="7810" spans="1:16" x14ac:dyDescent="0.25">
      <c r="A7810" t="s">
        <v>7133</v>
      </c>
      <c r="B7810" s="2">
        <v>0.05</v>
      </c>
      <c r="E7810" s="4" t="e">
        <v>#N/A</v>
      </c>
      <c r="F7810" s="4">
        <v>0.18</v>
      </c>
      <c r="K7810" s="4">
        <v>0.17</v>
      </c>
      <c r="L7810" s="4">
        <v>0.32090000000000002</v>
      </c>
      <c r="M7810" s="4">
        <v>0.52769999999999995</v>
      </c>
      <c r="N7810" s="4">
        <v>0.48</v>
      </c>
      <c r="O7810" s="4">
        <v>0.40039999999999998</v>
      </c>
      <c r="P7810" s="4">
        <v>0.50390000000000001</v>
      </c>
    </row>
    <row r="7811" spans="1:16" x14ac:dyDescent="0.25">
      <c r="A7811" t="s">
        <v>7134</v>
      </c>
      <c r="B7811" s="2">
        <v>0</v>
      </c>
      <c r="E7811" s="4" t="e">
        <v>#N/A</v>
      </c>
      <c r="F7811" s="4">
        <v>0.18</v>
      </c>
      <c r="K7811" s="4">
        <v>0.17</v>
      </c>
      <c r="L7811" s="4">
        <v>0.32090000000000002</v>
      </c>
      <c r="M7811" s="4">
        <v>0.52769999999999995</v>
      </c>
      <c r="N7811" s="4">
        <v>0.48</v>
      </c>
      <c r="O7811" s="4">
        <v>0.40039999999999998</v>
      </c>
      <c r="P7811" s="4">
        <v>0.50390000000000001</v>
      </c>
    </row>
    <row r="7812" spans="1:16" x14ac:dyDescent="0.25">
      <c r="A7812" t="s">
        <v>7135</v>
      </c>
      <c r="B7812" s="2">
        <v>0</v>
      </c>
      <c r="E7812" s="4" t="e">
        <v>#N/A</v>
      </c>
      <c r="F7812" s="4">
        <v>0.18</v>
      </c>
      <c r="K7812" s="4">
        <v>0.17</v>
      </c>
      <c r="L7812" s="4">
        <v>0.32090000000000002</v>
      </c>
      <c r="M7812" s="4">
        <v>0.52769999999999995</v>
      </c>
      <c r="N7812" s="4">
        <v>0.48</v>
      </c>
      <c r="O7812" s="4">
        <v>0.40039999999999998</v>
      </c>
      <c r="P7812" s="4">
        <v>0.50390000000000001</v>
      </c>
    </row>
    <row r="7813" spans="1:16" x14ac:dyDescent="0.25">
      <c r="A7813" t="s">
        <v>7136</v>
      </c>
      <c r="B7813" s="2">
        <v>0</v>
      </c>
      <c r="E7813" s="4" t="e">
        <v>#N/A</v>
      </c>
      <c r="F7813" s="4">
        <v>0.18</v>
      </c>
      <c r="K7813" s="4">
        <v>0.17</v>
      </c>
      <c r="L7813" s="4">
        <v>0.32090000000000002</v>
      </c>
      <c r="M7813" s="4">
        <v>0.52769999999999995</v>
      </c>
      <c r="N7813" s="4">
        <v>0.48</v>
      </c>
      <c r="O7813" s="4">
        <v>0.40039999999999998</v>
      </c>
      <c r="P7813" s="4">
        <v>0.50390000000000001</v>
      </c>
    </row>
    <row r="7814" spans="1:16" x14ac:dyDescent="0.25">
      <c r="A7814" t="s">
        <v>7137</v>
      </c>
      <c r="B7814" s="2">
        <v>0</v>
      </c>
      <c r="E7814" s="4" t="e">
        <v>#N/A</v>
      </c>
      <c r="F7814" s="4">
        <v>0.18</v>
      </c>
      <c r="K7814" s="4">
        <v>0.17</v>
      </c>
      <c r="L7814" s="4">
        <v>0.32090000000000002</v>
      </c>
      <c r="M7814" s="4">
        <v>0.52769999999999995</v>
      </c>
      <c r="N7814" s="4">
        <v>0.48</v>
      </c>
      <c r="O7814" s="4">
        <v>0.40039999999999998</v>
      </c>
      <c r="P7814" s="4">
        <v>0.50390000000000001</v>
      </c>
    </row>
    <row r="7815" spans="1:16" x14ac:dyDescent="0.25">
      <c r="A7815" t="s">
        <v>7138</v>
      </c>
      <c r="B7815" s="2">
        <v>0</v>
      </c>
      <c r="E7815" s="4" t="e">
        <v>#N/A</v>
      </c>
      <c r="F7815" s="4">
        <v>0.18</v>
      </c>
      <c r="K7815" s="4">
        <v>0.17</v>
      </c>
      <c r="L7815" s="4">
        <v>0.32090000000000002</v>
      </c>
      <c r="M7815" s="4">
        <v>0.52769999999999995</v>
      </c>
      <c r="N7815" s="4">
        <v>0.48</v>
      </c>
      <c r="O7815" s="4">
        <v>0.40039999999999998</v>
      </c>
      <c r="P7815" s="4">
        <v>0.50390000000000001</v>
      </c>
    </row>
    <row r="7816" spans="1:16" x14ac:dyDescent="0.25">
      <c r="A7816" t="s">
        <v>7139</v>
      </c>
      <c r="B7816" s="2">
        <v>0</v>
      </c>
      <c r="E7816" s="4" t="e">
        <v>#N/A</v>
      </c>
      <c r="F7816" s="4">
        <v>0.18</v>
      </c>
      <c r="K7816" s="4">
        <v>0.17</v>
      </c>
      <c r="L7816" s="4">
        <v>0.32090000000000002</v>
      </c>
      <c r="M7816" s="4">
        <v>0.52769999999999995</v>
      </c>
      <c r="N7816" s="4">
        <v>0.48</v>
      </c>
      <c r="O7816" s="4">
        <v>0.40039999999999998</v>
      </c>
      <c r="P7816" s="4">
        <v>0.50390000000000001</v>
      </c>
    </row>
    <row r="7817" spans="1:16" x14ac:dyDescent="0.25">
      <c r="A7817" t="s">
        <v>7140</v>
      </c>
      <c r="B7817" s="2">
        <v>0</v>
      </c>
      <c r="E7817" s="4" t="e">
        <v>#N/A</v>
      </c>
      <c r="F7817" s="4">
        <v>0.18</v>
      </c>
      <c r="K7817" s="4">
        <v>0.17</v>
      </c>
      <c r="L7817" s="4">
        <v>0.32090000000000002</v>
      </c>
      <c r="M7817" s="4">
        <v>0.52769999999999995</v>
      </c>
      <c r="N7817" s="4">
        <v>0.48</v>
      </c>
      <c r="O7817" s="4">
        <v>0.40039999999999998</v>
      </c>
      <c r="P7817" s="4">
        <v>0.50390000000000001</v>
      </c>
    </row>
    <row r="7818" spans="1:16" x14ac:dyDescent="0.25">
      <c r="A7818" t="s">
        <v>7141</v>
      </c>
      <c r="B7818" s="2">
        <v>0</v>
      </c>
      <c r="E7818" s="4" t="e">
        <v>#N/A</v>
      </c>
      <c r="F7818" s="4">
        <v>0.18</v>
      </c>
      <c r="K7818" s="4">
        <v>0.17</v>
      </c>
      <c r="L7818" s="4">
        <v>0.32090000000000002</v>
      </c>
      <c r="M7818" s="4">
        <v>0.52769999999999995</v>
      </c>
      <c r="N7818" s="4">
        <v>0.48</v>
      </c>
      <c r="O7818" s="4">
        <v>0.40039999999999998</v>
      </c>
      <c r="P7818" s="4">
        <v>0.50390000000000001</v>
      </c>
    </row>
    <row r="7819" spans="1:16" x14ac:dyDescent="0.25">
      <c r="A7819" t="s">
        <v>7142</v>
      </c>
      <c r="B7819" s="2">
        <v>0.2</v>
      </c>
      <c r="E7819" s="4" t="e">
        <v>#N/A</v>
      </c>
      <c r="F7819" s="4">
        <v>0.18</v>
      </c>
      <c r="K7819" s="4">
        <v>0.17</v>
      </c>
      <c r="L7819" s="4">
        <v>0.32090000000000002</v>
      </c>
      <c r="M7819" s="4">
        <v>0.52769999999999995</v>
      </c>
      <c r="N7819" s="4">
        <v>0.48</v>
      </c>
      <c r="O7819" s="4">
        <v>0.40039999999999998</v>
      </c>
      <c r="P7819" s="4">
        <v>0.50390000000000001</v>
      </c>
    </row>
    <row r="7820" spans="1:16" x14ac:dyDescent="0.25">
      <c r="A7820" t="s">
        <v>7143</v>
      </c>
      <c r="B7820" s="2">
        <v>0.2</v>
      </c>
      <c r="E7820" s="4" t="e">
        <v>#N/A</v>
      </c>
      <c r="F7820" s="4">
        <v>0.18</v>
      </c>
      <c r="K7820" s="4">
        <v>0.17</v>
      </c>
      <c r="L7820" s="4">
        <v>0.32090000000000002</v>
      </c>
      <c r="M7820" s="4">
        <v>0.52769999999999995</v>
      </c>
      <c r="N7820" s="4">
        <v>0.48</v>
      </c>
      <c r="O7820" s="4">
        <v>0.40039999999999998</v>
      </c>
      <c r="P7820" s="4">
        <v>0.50390000000000001</v>
      </c>
    </row>
    <row r="7821" spans="1:16" x14ac:dyDescent="0.25">
      <c r="A7821" t="s">
        <v>7144</v>
      </c>
      <c r="B7821" s="2">
        <v>0.15</v>
      </c>
      <c r="E7821" s="4" t="e">
        <v>#N/A</v>
      </c>
      <c r="F7821" s="4">
        <v>0.18</v>
      </c>
      <c r="K7821" s="4">
        <v>0.17</v>
      </c>
      <c r="L7821" s="4">
        <v>0.32090000000000002</v>
      </c>
      <c r="M7821" s="4">
        <v>0.52769999999999995</v>
      </c>
      <c r="N7821" s="4">
        <v>0.48</v>
      </c>
      <c r="O7821" s="4">
        <v>0.40039999999999998</v>
      </c>
      <c r="P7821" s="4">
        <v>0.50390000000000001</v>
      </c>
    </row>
    <row r="7822" spans="1:16" x14ac:dyDescent="0.25">
      <c r="A7822" t="s">
        <v>7145</v>
      </c>
      <c r="B7822" s="2">
        <v>0.15</v>
      </c>
      <c r="E7822" s="4" t="e">
        <v>#N/A</v>
      </c>
      <c r="F7822" s="4">
        <v>0.18</v>
      </c>
      <c r="K7822" s="4">
        <v>0.17</v>
      </c>
      <c r="L7822" s="4">
        <v>0.32090000000000002</v>
      </c>
      <c r="M7822" s="4">
        <v>0.52769999999999995</v>
      </c>
      <c r="N7822" s="4">
        <v>0.48</v>
      </c>
      <c r="O7822" s="4">
        <v>0.40039999999999998</v>
      </c>
      <c r="P7822" s="4">
        <v>0.50390000000000001</v>
      </c>
    </row>
    <row r="7823" spans="1:16" x14ac:dyDescent="0.25">
      <c r="A7823" t="s">
        <v>7146</v>
      </c>
      <c r="B7823" s="2">
        <v>0.15</v>
      </c>
      <c r="E7823" s="4" t="e">
        <v>#N/A</v>
      </c>
      <c r="F7823" s="4">
        <v>0.18</v>
      </c>
      <c r="K7823" s="4">
        <v>0.17</v>
      </c>
      <c r="L7823" s="4">
        <v>0.32090000000000002</v>
      </c>
      <c r="M7823" s="4">
        <v>0.52769999999999995</v>
      </c>
      <c r="N7823" s="4">
        <v>0.48</v>
      </c>
      <c r="O7823" s="4">
        <v>0.40039999999999998</v>
      </c>
      <c r="P7823" s="4">
        <v>0.50390000000000001</v>
      </c>
    </row>
    <row r="7824" spans="1:16" x14ac:dyDescent="0.25">
      <c r="A7824" t="s">
        <v>7147</v>
      </c>
      <c r="B7824" s="2">
        <v>0.15</v>
      </c>
      <c r="E7824" s="4" t="e">
        <v>#N/A</v>
      </c>
      <c r="F7824" s="4">
        <v>0.18</v>
      </c>
      <c r="K7824" s="4">
        <v>0.17</v>
      </c>
      <c r="L7824" s="4">
        <v>0.32090000000000002</v>
      </c>
      <c r="M7824" s="4">
        <v>0.52769999999999995</v>
      </c>
      <c r="N7824" s="4">
        <v>0.48</v>
      </c>
      <c r="O7824" s="4">
        <v>0.40039999999999998</v>
      </c>
      <c r="P7824" s="4">
        <v>0.50390000000000001</v>
      </c>
    </row>
    <row r="7825" spans="1:16" x14ac:dyDescent="0.25">
      <c r="A7825" t="s">
        <v>7148</v>
      </c>
      <c r="B7825" s="2">
        <v>0.15</v>
      </c>
      <c r="E7825" s="4" t="e">
        <v>#N/A</v>
      </c>
      <c r="F7825" s="4">
        <v>0.18</v>
      </c>
      <c r="K7825" s="4">
        <v>0.17</v>
      </c>
      <c r="L7825" s="4">
        <v>0.32090000000000002</v>
      </c>
      <c r="M7825" s="4">
        <v>0.52769999999999995</v>
      </c>
      <c r="N7825" s="4">
        <v>0.48</v>
      </c>
      <c r="O7825" s="4">
        <v>0.40039999999999998</v>
      </c>
      <c r="P7825" s="4">
        <v>0.50390000000000001</v>
      </c>
    </row>
    <row r="7826" spans="1:16" x14ac:dyDescent="0.25">
      <c r="A7826" t="s">
        <v>7149</v>
      </c>
      <c r="B7826" s="2">
        <v>0.15</v>
      </c>
      <c r="E7826" s="4" t="e">
        <v>#N/A</v>
      </c>
      <c r="F7826" s="4">
        <v>0.18</v>
      </c>
      <c r="K7826" s="4">
        <v>0.17</v>
      </c>
      <c r="L7826" s="4">
        <v>0.32090000000000002</v>
      </c>
      <c r="M7826" s="4">
        <v>0.52769999999999995</v>
      </c>
      <c r="N7826" s="4">
        <v>0.48</v>
      </c>
      <c r="O7826" s="4">
        <v>0.40039999999999998</v>
      </c>
      <c r="P7826" s="4">
        <v>0.50390000000000001</v>
      </c>
    </row>
    <row r="7827" spans="1:16" x14ac:dyDescent="0.25">
      <c r="A7827" t="s">
        <v>7150</v>
      </c>
      <c r="B7827" s="2">
        <v>0.15</v>
      </c>
      <c r="E7827" s="4" t="e">
        <v>#N/A</v>
      </c>
      <c r="F7827" s="4">
        <v>0.18</v>
      </c>
      <c r="K7827" s="4">
        <v>0.17</v>
      </c>
      <c r="L7827" s="4">
        <v>0.32090000000000002</v>
      </c>
      <c r="M7827" s="4">
        <v>0.52769999999999995</v>
      </c>
      <c r="N7827" s="4">
        <v>0.48</v>
      </c>
      <c r="O7827" s="4">
        <v>0.40039999999999998</v>
      </c>
      <c r="P7827" s="4">
        <v>0.50390000000000001</v>
      </c>
    </row>
    <row r="7828" spans="1:16" x14ac:dyDescent="0.25">
      <c r="A7828" t="s">
        <v>7151</v>
      </c>
      <c r="B7828" s="2">
        <v>0</v>
      </c>
      <c r="E7828" s="4" t="e">
        <v>#N/A</v>
      </c>
      <c r="F7828" s="4">
        <v>0.18</v>
      </c>
      <c r="K7828" s="4">
        <v>0.17</v>
      </c>
      <c r="L7828" s="4">
        <v>0.32090000000000002</v>
      </c>
      <c r="M7828" s="4">
        <v>0.52769999999999995</v>
      </c>
      <c r="N7828" s="4">
        <v>0.48</v>
      </c>
      <c r="O7828" s="4">
        <v>0.40039999999999998</v>
      </c>
      <c r="P7828" s="4">
        <v>0.50390000000000001</v>
      </c>
    </row>
    <row r="7829" spans="1:16" x14ac:dyDescent="0.25">
      <c r="A7829" t="s">
        <v>7152</v>
      </c>
      <c r="B7829" s="2">
        <v>0.05</v>
      </c>
      <c r="E7829" s="4" t="e">
        <v>#N/A</v>
      </c>
      <c r="F7829" s="4">
        <v>0.18</v>
      </c>
      <c r="K7829" s="4">
        <v>0.17</v>
      </c>
      <c r="L7829" s="4">
        <v>0.32090000000000002</v>
      </c>
      <c r="M7829" s="4">
        <v>0.52769999999999995</v>
      </c>
      <c r="N7829" s="4">
        <v>0.48</v>
      </c>
      <c r="O7829" s="4">
        <v>0.40039999999999998</v>
      </c>
      <c r="P7829" s="4">
        <v>0.50390000000000001</v>
      </c>
    </row>
    <row r="7830" spans="1:16" x14ac:dyDescent="0.25">
      <c r="A7830" t="s">
        <v>7153</v>
      </c>
      <c r="B7830" s="2">
        <v>0.05</v>
      </c>
      <c r="E7830" s="4" t="e">
        <v>#N/A</v>
      </c>
      <c r="F7830" s="4">
        <v>0.18</v>
      </c>
      <c r="K7830" s="4">
        <v>0.17</v>
      </c>
      <c r="L7830" s="4">
        <v>0.32090000000000002</v>
      </c>
      <c r="M7830" s="4">
        <v>0.52769999999999995</v>
      </c>
      <c r="N7830" s="4">
        <v>0.48</v>
      </c>
      <c r="O7830" s="4">
        <v>0.40039999999999998</v>
      </c>
      <c r="P7830" s="4">
        <v>0.50390000000000001</v>
      </c>
    </row>
    <row r="7831" spans="1:16" x14ac:dyDescent="0.25">
      <c r="A7831" t="s">
        <v>7154</v>
      </c>
      <c r="B7831" s="2">
        <v>0.05</v>
      </c>
      <c r="E7831" s="4" t="e">
        <v>#N/A</v>
      </c>
      <c r="F7831" s="4">
        <v>0.18</v>
      </c>
      <c r="K7831" s="4">
        <v>0.17</v>
      </c>
      <c r="L7831" s="4">
        <v>0.32090000000000002</v>
      </c>
      <c r="M7831" s="4">
        <v>0.52769999999999995</v>
      </c>
      <c r="N7831" s="4">
        <v>0.48</v>
      </c>
      <c r="O7831" s="4">
        <v>0.40039999999999998</v>
      </c>
      <c r="P7831" s="4">
        <v>0.50390000000000001</v>
      </c>
    </row>
    <row r="7832" spans="1:16" x14ac:dyDescent="0.25">
      <c r="A7832" t="s">
        <v>7155</v>
      </c>
      <c r="B7832" s="2">
        <v>0.05</v>
      </c>
      <c r="E7832" s="4" t="e">
        <v>#N/A</v>
      </c>
      <c r="F7832" s="4">
        <v>0.18</v>
      </c>
      <c r="K7832" s="4">
        <v>0.17</v>
      </c>
      <c r="L7832" s="4">
        <v>0.32090000000000002</v>
      </c>
      <c r="M7832" s="4">
        <v>0.52769999999999995</v>
      </c>
      <c r="N7832" s="4">
        <v>0.48</v>
      </c>
      <c r="O7832" s="4">
        <v>0.40039999999999998</v>
      </c>
      <c r="P7832" s="4">
        <v>0.50390000000000001</v>
      </c>
    </row>
    <row r="7833" spans="1:16" x14ac:dyDescent="0.25">
      <c r="A7833" t="s">
        <v>7156</v>
      </c>
      <c r="B7833" s="2">
        <v>0.05</v>
      </c>
      <c r="E7833" s="4" t="e">
        <v>#N/A</v>
      </c>
      <c r="F7833" s="4">
        <v>0.18</v>
      </c>
      <c r="K7833" s="4">
        <v>0.17</v>
      </c>
      <c r="L7833" s="4">
        <v>0.32090000000000002</v>
      </c>
      <c r="M7833" s="4">
        <v>0.52769999999999995</v>
      </c>
      <c r="N7833" s="4">
        <v>0.48</v>
      </c>
      <c r="O7833" s="4">
        <v>0.40039999999999998</v>
      </c>
      <c r="P7833" s="4">
        <v>0.50390000000000001</v>
      </c>
    </row>
    <row r="7834" spans="1:16" x14ac:dyDescent="0.25">
      <c r="A7834" t="s">
        <v>7157</v>
      </c>
      <c r="B7834" s="2">
        <v>0.05</v>
      </c>
      <c r="E7834" s="4" t="e">
        <v>#N/A</v>
      </c>
      <c r="F7834" s="4">
        <v>0.18</v>
      </c>
      <c r="K7834" s="4">
        <v>0.17</v>
      </c>
      <c r="L7834" s="4">
        <v>0.32090000000000002</v>
      </c>
      <c r="M7834" s="4">
        <v>0.52769999999999995</v>
      </c>
      <c r="N7834" s="4">
        <v>0.48</v>
      </c>
      <c r="O7834" s="4">
        <v>0.40039999999999998</v>
      </c>
      <c r="P7834" s="4">
        <v>0.50390000000000001</v>
      </c>
    </row>
    <row r="7835" spans="1:16" x14ac:dyDescent="0.25">
      <c r="A7835" t="s">
        <v>7158</v>
      </c>
      <c r="B7835" s="2">
        <v>0.05</v>
      </c>
      <c r="E7835" s="4" t="e">
        <v>#N/A</v>
      </c>
      <c r="F7835" s="4">
        <v>0.18</v>
      </c>
      <c r="K7835" s="4">
        <v>0.17</v>
      </c>
      <c r="L7835" s="4">
        <v>0.32090000000000002</v>
      </c>
      <c r="M7835" s="4">
        <v>0.52769999999999995</v>
      </c>
      <c r="N7835" s="4">
        <v>0.48</v>
      </c>
      <c r="O7835" s="4">
        <v>0.40039999999999998</v>
      </c>
      <c r="P7835" s="4">
        <v>0.50390000000000001</v>
      </c>
    </row>
    <row r="7836" spans="1:16" x14ac:dyDescent="0.25">
      <c r="A7836" t="s">
        <v>7159</v>
      </c>
      <c r="B7836" s="2">
        <v>0.05</v>
      </c>
      <c r="E7836" s="4" t="e">
        <v>#N/A</v>
      </c>
      <c r="F7836" s="4">
        <v>0.18</v>
      </c>
      <c r="K7836" s="4">
        <v>0.17</v>
      </c>
      <c r="L7836" s="4">
        <v>0.32090000000000002</v>
      </c>
      <c r="M7836" s="4">
        <v>0.52769999999999995</v>
      </c>
      <c r="N7836" s="4">
        <v>0.48</v>
      </c>
      <c r="O7836" s="4">
        <v>0.40039999999999998</v>
      </c>
      <c r="P7836" s="4">
        <v>0.50390000000000001</v>
      </c>
    </row>
    <row r="7837" spans="1:16" x14ac:dyDescent="0.25">
      <c r="A7837" t="s">
        <v>7160</v>
      </c>
      <c r="B7837" s="2">
        <v>0.05</v>
      </c>
      <c r="E7837" s="4" t="e">
        <v>#N/A</v>
      </c>
      <c r="F7837" s="4">
        <v>0.18</v>
      </c>
      <c r="K7837" s="4">
        <v>0.17</v>
      </c>
      <c r="L7837" s="4">
        <v>0.32090000000000002</v>
      </c>
      <c r="M7837" s="4">
        <v>0.52769999999999995</v>
      </c>
      <c r="N7837" s="4">
        <v>0.48</v>
      </c>
      <c r="O7837" s="4">
        <v>0.40039999999999998</v>
      </c>
      <c r="P7837" s="4">
        <v>0.50390000000000001</v>
      </c>
    </row>
    <row r="7838" spans="1:16" x14ac:dyDescent="0.25">
      <c r="A7838" t="s">
        <v>7161</v>
      </c>
      <c r="B7838" s="2">
        <v>0.05</v>
      </c>
      <c r="E7838" s="4" t="e">
        <v>#N/A</v>
      </c>
      <c r="F7838" s="4">
        <v>0.18</v>
      </c>
      <c r="K7838" s="4">
        <v>0.17</v>
      </c>
      <c r="L7838" s="4">
        <v>0.32090000000000002</v>
      </c>
      <c r="M7838" s="4">
        <v>0.52769999999999995</v>
      </c>
      <c r="N7838" s="4">
        <v>0.48</v>
      </c>
      <c r="O7838" s="4">
        <v>0.40039999999999998</v>
      </c>
      <c r="P7838" s="4">
        <v>0.50390000000000001</v>
      </c>
    </row>
    <row r="7839" spans="1:16" x14ac:dyDescent="0.25">
      <c r="A7839" t="s">
        <v>7162</v>
      </c>
      <c r="B7839" s="2">
        <v>0.05</v>
      </c>
      <c r="E7839" s="4" t="e">
        <v>#N/A</v>
      </c>
      <c r="F7839" s="4">
        <v>0.18</v>
      </c>
      <c r="K7839" s="4">
        <v>0.17</v>
      </c>
      <c r="L7839" s="4">
        <v>0.32090000000000002</v>
      </c>
      <c r="M7839" s="4">
        <v>0.52769999999999995</v>
      </c>
      <c r="N7839" s="4">
        <v>0.48</v>
      </c>
      <c r="O7839" s="4">
        <v>0.40039999999999998</v>
      </c>
      <c r="P7839" s="4">
        <v>0.50390000000000001</v>
      </c>
    </row>
    <row r="7840" spans="1:16" x14ac:dyDescent="0.25">
      <c r="A7840" t="s">
        <v>7163</v>
      </c>
      <c r="B7840" s="2">
        <v>0</v>
      </c>
      <c r="E7840" s="4" t="e">
        <v>#N/A</v>
      </c>
      <c r="F7840" s="4">
        <v>0.18</v>
      </c>
      <c r="K7840" s="4">
        <v>0.17</v>
      </c>
      <c r="L7840" s="4">
        <v>0.32090000000000002</v>
      </c>
      <c r="M7840" s="4">
        <v>0.52769999999999995</v>
      </c>
      <c r="N7840" s="4">
        <v>0.48</v>
      </c>
      <c r="O7840" s="4">
        <v>0.40039999999999998</v>
      </c>
      <c r="P7840" s="4">
        <v>0.50390000000000001</v>
      </c>
    </row>
    <row r="7841" spans="1:16" x14ac:dyDescent="0.25">
      <c r="A7841" t="s">
        <v>7164</v>
      </c>
      <c r="B7841" s="2">
        <v>0</v>
      </c>
      <c r="E7841" s="4" t="e">
        <v>#N/A</v>
      </c>
      <c r="F7841" s="4">
        <v>0.18</v>
      </c>
      <c r="K7841" s="4">
        <v>0.17</v>
      </c>
      <c r="L7841" s="4">
        <v>0.32090000000000002</v>
      </c>
      <c r="M7841" s="4">
        <v>0.52769999999999995</v>
      </c>
      <c r="N7841" s="4">
        <v>0.48</v>
      </c>
      <c r="O7841" s="4">
        <v>0.40039999999999998</v>
      </c>
      <c r="P7841" s="4">
        <v>0.50390000000000001</v>
      </c>
    </row>
    <row r="7842" spans="1:16" x14ac:dyDescent="0.25">
      <c r="A7842" t="s">
        <v>7165</v>
      </c>
      <c r="B7842" s="2">
        <v>0</v>
      </c>
      <c r="E7842" s="4" t="e">
        <v>#N/A</v>
      </c>
      <c r="F7842" s="4">
        <v>0.18</v>
      </c>
      <c r="K7842" s="4">
        <v>0.17</v>
      </c>
      <c r="L7842" s="4">
        <v>0.32090000000000002</v>
      </c>
      <c r="M7842" s="4">
        <v>0.52769999999999995</v>
      </c>
      <c r="N7842" s="4">
        <v>0.48</v>
      </c>
      <c r="O7842" s="4">
        <v>0.40039999999999998</v>
      </c>
      <c r="P7842" s="4">
        <v>0.50390000000000001</v>
      </c>
    </row>
    <row r="7843" spans="1:16" x14ac:dyDescent="0.25">
      <c r="A7843" t="s">
        <v>7166</v>
      </c>
      <c r="B7843" s="2">
        <v>0</v>
      </c>
      <c r="E7843" s="4" t="e">
        <v>#N/A</v>
      </c>
      <c r="F7843" s="4">
        <v>0.18</v>
      </c>
      <c r="K7843" s="4">
        <v>0.17</v>
      </c>
      <c r="L7843" s="4">
        <v>0.32090000000000002</v>
      </c>
      <c r="M7843" s="4">
        <v>0.52769999999999995</v>
      </c>
      <c r="N7843" s="4">
        <v>0.48</v>
      </c>
      <c r="O7843" s="4">
        <v>0.40039999999999998</v>
      </c>
      <c r="P7843" s="4">
        <v>0.50390000000000001</v>
      </c>
    </row>
    <row r="7844" spans="1:16" x14ac:dyDescent="0.25">
      <c r="A7844" t="s">
        <v>7167</v>
      </c>
      <c r="B7844" s="2">
        <v>0</v>
      </c>
      <c r="E7844" s="4" t="e">
        <v>#N/A</v>
      </c>
      <c r="F7844" s="4">
        <v>0.18</v>
      </c>
      <c r="K7844" s="4">
        <v>0.17</v>
      </c>
      <c r="L7844" s="4">
        <v>0.32090000000000002</v>
      </c>
      <c r="M7844" s="4">
        <v>0.52769999999999995</v>
      </c>
      <c r="N7844" s="4">
        <v>0.48</v>
      </c>
      <c r="O7844" s="4">
        <v>0.40039999999999998</v>
      </c>
      <c r="P7844" s="4">
        <v>0.50390000000000001</v>
      </c>
    </row>
    <row r="7845" spans="1:16" x14ac:dyDescent="0.25">
      <c r="A7845" t="s">
        <v>7168</v>
      </c>
      <c r="B7845" s="2">
        <v>0</v>
      </c>
      <c r="E7845" s="4" t="e">
        <v>#N/A</v>
      </c>
      <c r="F7845" s="4">
        <v>0.18</v>
      </c>
      <c r="K7845" s="4">
        <v>0.17</v>
      </c>
      <c r="L7845" s="4">
        <v>0.32090000000000002</v>
      </c>
      <c r="M7845" s="4">
        <v>0.52769999999999995</v>
      </c>
      <c r="N7845" s="4">
        <v>0.48</v>
      </c>
      <c r="O7845" s="4">
        <v>0.40039999999999998</v>
      </c>
      <c r="P7845" s="4">
        <v>0.50390000000000001</v>
      </c>
    </row>
    <row r="7846" spans="1:16" x14ac:dyDescent="0.25">
      <c r="A7846" t="s">
        <v>7169</v>
      </c>
      <c r="B7846" s="2">
        <v>0</v>
      </c>
      <c r="E7846" s="4" t="e">
        <v>#N/A</v>
      </c>
      <c r="F7846" s="4">
        <v>0.18</v>
      </c>
      <c r="K7846" s="4">
        <v>0.17</v>
      </c>
      <c r="L7846" s="4">
        <v>0.32090000000000002</v>
      </c>
      <c r="M7846" s="4">
        <v>0.52769999999999995</v>
      </c>
      <c r="N7846" s="4">
        <v>0.48</v>
      </c>
      <c r="O7846" s="4">
        <v>0.40039999999999998</v>
      </c>
      <c r="P7846" s="4">
        <v>0.50390000000000001</v>
      </c>
    </row>
    <row r="7847" spans="1:16" x14ac:dyDescent="0.25">
      <c r="A7847" t="s">
        <v>7170</v>
      </c>
      <c r="B7847" s="2">
        <v>0</v>
      </c>
      <c r="E7847" s="4" t="e">
        <v>#N/A</v>
      </c>
      <c r="F7847" s="4">
        <v>0.18</v>
      </c>
      <c r="K7847" s="4">
        <v>0.17</v>
      </c>
      <c r="L7847" s="4">
        <v>0.32090000000000002</v>
      </c>
      <c r="M7847" s="4">
        <v>0.52769999999999995</v>
      </c>
      <c r="N7847" s="4">
        <v>0.48</v>
      </c>
      <c r="O7847" s="4">
        <v>0.40039999999999998</v>
      </c>
      <c r="P7847" s="4">
        <v>0.50390000000000001</v>
      </c>
    </row>
    <row r="7848" spans="1:16" x14ac:dyDescent="0.25">
      <c r="A7848" t="s">
        <v>7171</v>
      </c>
      <c r="B7848" s="2">
        <v>0</v>
      </c>
      <c r="E7848" s="4" t="e">
        <v>#N/A</v>
      </c>
      <c r="F7848" s="4">
        <v>0.18</v>
      </c>
      <c r="K7848" s="4">
        <v>0.17</v>
      </c>
      <c r="L7848" s="4">
        <v>0.32090000000000002</v>
      </c>
      <c r="M7848" s="4">
        <v>0.52769999999999995</v>
      </c>
      <c r="N7848" s="4">
        <v>0.48</v>
      </c>
      <c r="O7848" s="4">
        <v>0.40039999999999998</v>
      </c>
      <c r="P7848" s="4">
        <v>0.50390000000000001</v>
      </c>
    </row>
    <row r="7849" spans="1:16" x14ac:dyDescent="0.25">
      <c r="A7849" t="s">
        <v>7172</v>
      </c>
      <c r="B7849" s="2">
        <v>0</v>
      </c>
      <c r="E7849" s="4" t="e">
        <v>#N/A</v>
      </c>
      <c r="F7849" s="4">
        <v>0.18</v>
      </c>
      <c r="K7849" s="4">
        <v>0.17</v>
      </c>
      <c r="L7849" s="4">
        <v>0.32090000000000002</v>
      </c>
      <c r="M7849" s="4">
        <v>0.52769999999999995</v>
      </c>
      <c r="N7849" s="4">
        <v>0.48</v>
      </c>
      <c r="O7849" s="4">
        <v>0.40039999999999998</v>
      </c>
      <c r="P7849" s="4">
        <v>0.50390000000000001</v>
      </c>
    </row>
    <row r="7850" spans="1:16" x14ac:dyDescent="0.25">
      <c r="A7850" t="s">
        <v>7173</v>
      </c>
      <c r="B7850" s="2">
        <v>0</v>
      </c>
      <c r="E7850" s="4" t="e">
        <v>#N/A</v>
      </c>
      <c r="F7850" s="4">
        <v>0.18</v>
      </c>
      <c r="K7850" s="4">
        <v>0.17</v>
      </c>
      <c r="L7850" s="4">
        <v>0.32090000000000002</v>
      </c>
      <c r="M7850" s="4">
        <v>0.52769999999999995</v>
      </c>
      <c r="N7850" s="4">
        <v>0.48</v>
      </c>
      <c r="O7850" s="4">
        <v>0.40039999999999998</v>
      </c>
      <c r="P7850" s="4">
        <v>0.50390000000000001</v>
      </c>
    </row>
    <row r="7851" spans="1:16" x14ac:dyDescent="0.25">
      <c r="A7851" t="s">
        <v>7174</v>
      </c>
      <c r="B7851" s="2">
        <v>0</v>
      </c>
      <c r="E7851" s="4" t="e">
        <v>#N/A</v>
      </c>
      <c r="F7851" s="4">
        <v>0.18</v>
      </c>
      <c r="K7851" s="4">
        <v>0.17</v>
      </c>
      <c r="L7851" s="4">
        <v>0.32090000000000002</v>
      </c>
      <c r="M7851" s="4">
        <v>0.52769999999999995</v>
      </c>
      <c r="N7851" s="4">
        <v>0.48</v>
      </c>
      <c r="O7851" s="4">
        <v>0.40039999999999998</v>
      </c>
      <c r="P7851" s="4">
        <v>0.50390000000000001</v>
      </c>
    </row>
    <row r="7852" spans="1:16" x14ac:dyDescent="0.25">
      <c r="A7852" t="s">
        <v>7175</v>
      </c>
      <c r="B7852" s="2">
        <v>0</v>
      </c>
      <c r="E7852" s="4" t="e">
        <v>#N/A</v>
      </c>
      <c r="F7852" s="4">
        <v>0.18</v>
      </c>
      <c r="K7852" s="4">
        <v>0.17</v>
      </c>
      <c r="L7852" s="4">
        <v>0.32090000000000002</v>
      </c>
      <c r="M7852" s="4">
        <v>0.52769999999999995</v>
      </c>
      <c r="N7852" s="4">
        <v>0.48</v>
      </c>
      <c r="O7852" s="4">
        <v>0.40039999999999998</v>
      </c>
      <c r="P7852" s="4">
        <v>0.50390000000000001</v>
      </c>
    </row>
    <row r="7853" spans="1:16" x14ac:dyDescent="0.25">
      <c r="A7853" t="s">
        <v>7176</v>
      </c>
      <c r="B7853" s="2">
        <v>0</v>
      </c>
      <c r="E7853" s="4" t="e">
        <v>#N/A</v>
      </c>
      <c r="F7853" s="4">
        <v>0.18</v>
      </c>
      <c r="K7853" s="4">
        <v>0.17</v>
      </c>
      <c r="L7853" s="4">
        <v>0.32090000000000002</v>
      </c>
      <c r="M7853" s="4">
        <v>0.52769999999999995</v>
      </c>
      <c r="N7853" s="4">
        <v>0.48</v>
      </c>
      <c r="O7853" s="4">
        <v>0.40039999999999998</v>
      </c>
      <c r="P7853" s="4">
        <v>0.50390000000000001</v>
      </c>
    </row>
    <row r="7854" spans="1:16" x14ac:dyDescent="0.25">
      <c r="A7854" t="s">
        <v>7177</v>
      </c>
      <c r="B7854" s="2">
        <v>0</v>
      </c>
      <c r="E7854" s="4" t="e">
        <v>#N/A</v>
      </c>
      <c r="F7854" s="4">
        <v>0.18</v>
      </c>
      <c r="K7854" s="4">
        <v>0.17</v>
      </c>
      <c r="L7854" s="4">
        <v>0.32090000000000002</v>
      </c>
      <c r="M7854" s="4">
        <v>0.52769999999999995</v>
      </c>
      <c r="N7854" s="4">
        <v>0.48</v>
      </c>
      <c r="O7854" s="4">
        <v>0.40039999999999998</v>
      </c>
      <c r="P7854" s="4">
        <v>0.50390000000000001</v>
      </c>
    </row>
    <row r="7855" spans="1:16" x14ac:dyDescent="0.25">
      <c r="A7855" t="s">
        <v>7178</v>
      </c>
      <c r="B7855" s="2">
        <v>0.1</v>
      </c>
      <c r="E7855" s="4" t="e">
        <v>#N/A</v>
      </c>
      <c r="F7855" s="4">
        <v>0.18</v>
      </c>
      <c r="K7855" s="4">
        <v>0.17</v>
      </c>
      <c r="L7855" s="4">
        <v>0.32090000000000002</v>
      </c>
      <c r="M7855" s="4">
        <v>0.52769999999999995</v>
      </c>
      <c r="N7855" s="4">
        <v>0.48</v>
      </c>
      <c r="O7855" s="4">
        <v>0.40039999999999998</v>
      </c>
      <c r="P7855" s="4">
        <v>0.50390000000000001</v>
      </c>
    </row>
    <row r="7856" spans="1:16" x14ac:dyDescent="0.25">
      <c r="A7856" t="s">
        <v>7179</v>
      </c>
      <c r="B7856" s="2">
        <v>0</v>
      </c>
      <c r="E7856" s="4" t="e">
        <v>#N/A</v>
      </c>
      <c r="F7856" s="4">
        <v>0.18</v>
      </c>
      <c r="K7856" s="4">
        <v>0.17</v>
      </c>
      <c r="L7856" s="4">
        <v>0.32090000000000002</v>
      </c>
      <c r="M7856" s="4">
        <v>0.52769999999999995</v>
      </c>
      <c r="N7856" s="4">
        <v>0.48</v>
      </c>
      <c r="O7856" s="4">
        <v>0.40039999999999998</v>
      </c>
      <c r="P7856" s="4">
        <v>0.50390000000000001</v>
      </c>
    </row>
    <row r="7857" spans="1:16" x14ac:dyDescent="0.25">
      <c r="A7857" t="s">
        <v>7180</v>
      </c>
      <c r="B7857" s="2">
        <v>0</v>
      </c>
      <c r="E7857" s="4" t="e">
        <v>#N/A</v>
      </c>
      <c r="F7857" s="4">
        <v>0.18</v>
      </c>
      <c r="K7857" s="4">
        <v>0.17</v>
      </c>
      <c r="L7857" s="4">
        <v>0.32090000000000002</v>
      </c>
      <c r="M7857" s="4">
        <v>0.52769999999999995</v>
      </c>
      <c r="N7857" s="4">
        <v>0.48</v>
      </c>
      <c r="O7857" s="4">
        <v>0.40039999999999998</v>
      </c>
      <c r="P7857" s="4">
        <v>0.50390000000000001</v>
      </c>
    </row>
    <row r="7858" spans="1:16" x14ac:dyDescent="0.25">
      <c r="A7858" t="s">
        <v>7181</v>
      </c>
      <c r="B7858" s="2">
        <v>0</v>
      </c>
      <c r="E7858" s="4" t="e">
        <v>#N/A</v>
      </c>
      <c r="F7858" s="4">
        <v>0.18</v>
      </c>
      <c r="K7858" s="4">
        <v>0.17</v>
      </c>
      <c r="L7858" s="4">
        <v>0.32090000000000002</v>
      </c>
      <c r="M7858" s="4">
        <v>0.52769999999999995</v>
      </c>
      <c r="N7858" s="4">
        <v>0.48</v>
      </c>
      <c r="O7858" s="4">
        <v>0.40039999999999998</v>
      </c>
      <c r="P7858" s="4">
        <v>0.50390000000000001</v>
      </c>
    </row>
    <row r="7859" spans="1:16" x14ac:dyDescent="0.25">
      <c r="A7859" t="s">
        <v>7182</v>
      </c>
      <c r="B7859" s="2">
        <v>0.1</v>
      </c>
      <c r="E7859" s="4" t="e">
        <v>#N/A</v>
      </c>
      <c r="F7859" s="4">
        <v>0.18</v>
      </c>
      <c r="K7859" s="4">
        <v>0.17</v>
      </c>
      <c r="L7859" s="4">
        <v>0.32090000000000002</v>
      </c>
      <c r="M7859" s="4">
        <v>0.52769999999999995</v>
      </c>
      <c r="N7859" s="4">
        <v>0.48</v>
      </c>
      <c r="O7859" s="4">
        <v>0.40039999999999998</v>
      </c>
      <c r="P7859" s="4">
        <v>0.50390000000000001</v>
      </c>
    </row>
    <row r="7860" spans="1:16" x14ac:dyDescent="0.25">
      <c r="A7860" t="s">
        <v>7183</v>
      </c>
      <c r="B7860" s="2">
        <v>0.05</v>
      </c>
      <c r="E7860" s="4" t="e">
        <v>#N/A</v>
      </c>
      <c r="F7860" s="4">
        <v>0.18</v>
      </c>
      <c r="K7860" s="4">
        <v>0.17</v>
      </c>
      <c r="L7860" s="4">
        <v>0.32090000000000002</v>
      </c>
      <c r="M7860" s="4">
        <v>0.52769999999999995</v>
      </c>
      <c r="N7860" s="4">
        <v>0.48</v>
      </c>
      <c r="O7860" s="4">
        <v>0.40039999999999998</v>
      </c>
      <c r="P7860" s="4">
        <v>0.50390000000000001</v>
      </c>
    </row>
    <row r="7861" spans="1:16" x14ac:dyDescent="0.25">
      <c r="A7861" t="s">
        <v>7184</v>
      </c>
      <c r="B7861" s="2">
        <v>0.05</v>
      </c>
      <c r="E7861" s="4" t="e">
        <v>#N/A</v>
      </c>
      <c r="F7861" s="4">
        <v>0.18</v>
      </c>
      <c r="K7861" s="4">
        <v>0.17</v>
      </c>
      <c r="L7861" s="4">
        <v>0.32090000000000002</v>
      </c>
      <c r="M7861" s="4">
        <v>0.52769999999999995</v>
      </c>
      <c r="N7861" s="4">
        <v>0.48</v>
      </c>
      <c r="O7861" s="4">
        <v>0.40039999999999998</v>
      </c>
      <c r="P7861" s="4">
        <v>0.50390000000000001</v>
      </c>
    </row>
    <row r="7862" spans="1:16" x14ac:dyDescent="0.25">
      <c r="A7862" t="s">
        <v>7185</v>
      </c>
      <c r="B7862" s="2">
        <v>0</v>
      </c>
      <c r="E7862" s="4" t="e">
        <v>#N/A</v>
      </c>
      <c r="F7862" s="4">
        <v>0.18</v>
      </c>
      <c r="K7862" s="4">
        <v>0.17</v>
      </c>
      <c r="L7862" s="4">
        <v>0.32090000000000002</v>
      </c>
      <c r="M7862" s="4">
        <v>0.52769999999999995</v>
      </c>
      <c r="N7862" s="4">
        <v>0.48</v>
      </c>
      <c r="O7862" s="4">
        <v>0.40039999999999998</v>
      </c>
      <c r="P7862" s="4">
        <v>0.50390000000000001</v>
      </c>
    </row>
    <row r="7863" spans="1:16" x14ac:dyDescent="0.25">
      <c r="A7863" t="s">
        <v>7186</v>
      </c>
      <c r="B7863" s="2">
        <v>0.1</v>
      </c>
      <c r="E7863" s="4" t="e">
        <v>#N/A</v>
      </c>
      <c r="F7863" s="4">
        <v>0.18</v>
      </c>
      <c r="K7863" s="4">
        <v>0.17</v>
      </c>
      <c r="L7863" s="4">
        <v>0.32090000000000002</v>
      </c>
      <c r="M7863" s="4">
        <v>0.52769999999999995</v>
      </c>
      <c r="N7863" s="4">
        <v>0.48</v>
      </c>
      <c r="O7863" s="4">
        <v>0.40039999999999998</v>
      </c>
      <c r="P7863" s="4">
        <v>0.50390000000000001</v>
      </c>
    </row>
    <row r="7864" spans="1:16" x14ac:dyDescent="0.25">
      <c r="A7864" t="s">
        <v>7187</v>
      </c>
      <c r="B7864" s="2">
        <v>0</v>
      </c>
      <c r="E7864" s="4" t="e">
        <v>#N/A</v>
      </c>
      <c r="F7864" s="4">
        <v>0.18</v>
      </c>
      <c r="K7864" s="4">
        <v>0.17</v>
      </c>
      <c r="L7864" s="4">
        <v>0.32090000000000002</v>
      </c>
      <c r="M7864" s="4">
        <v>0.52769999999999995</v>
      </c>
      <c r="N7864" s="4">
        <v>0.48</v>
      </c>
      <c r="O7864" s="4">
        <v>0.40039999999999998</v>
      </c>
      <c r="P7864" s="4">
        <v>0.50390000000000001</v>
      </c>
    </row>
    <row r="7865" spans="1:16" x14ac:dyDescent="0.25">
      <c r="A7865" t="s">
        <v>7188</v>
      </c>
      <c r="B7865" s="2">
        <v>0.05</v>
      </c>
      <c r="E7865" s="4" t="e">
        <v>#N/A</v>
      </c>
      <c r="F7865" s="4">
        <v>0.18</v>
      </c>
      <c r="K7865" s="4">
        <v>0.17</v>
      </c>
      <c r="L7865" s="4">
        <v>0.32090000000000002</v>
      </c>
      <c r="M7865" s="4">
        <v>0.52769999999999995</v>
      </c>
      <c r="N7865" s="4">
        <v>0.48</v>
      </c>
      <c r="O7865" s="4">
        <v>0.40039999999999998</v>
      </c>
      <c r="P7865" s="4">
        <v>0.50390000000000001</v>
      </c>
    </row>
    <row r="7866" spans="1:16" x14ac:dyDescent="0.25">
      <c r="A7866" t="s">
        <v>7189</v>
      </c>
      <c r="B7866" s="2">
        <v>0.05</v>
      </c>
      <c r="E7866" s="4" t="e">
        <v>#N/A</v>
      </c>
      <c r="F7866" s="4">
        <v>0.18</v>
      </c>
      <c r="K7866" s="4">
        <v>0.17</v>
      </c>
      <c r="L7866" s="4">
        <v>0.32090000000000002</v>
      </c>
      <c r="M7866" s="4">
        <v>0.52769999999999995</v>
      </c>
      <c r="N7866" s="4">
        <v>0.48</v>
      </c>
      <c r="O7866" s="4">
        <v>0.40039999999999998</v>
      </c>
      <c r="P7866" s="4">
        <v>0.50390000000000001</v>
      </c>
    </row>
    <row r="7867" spans="1:16" x14ac:dyDescent="0.25">
      <c r="A7867" t="s">
        <v>7190</v>
      </c>
      <c r="B7867" s="2">
        <v>0</v>
      </c>
      <c r="E7867" s="4" t="e">
        <v>#N/A</v>
      </c>
      <c r="F7867" s="4">
        <v>0.13300000000000001</v>
      </c>
      <c r="K7867" s="4">
        <v>0.17</v>
      </c>
      <c r="L7867" s="4">
        <v>0.32090000000000002</v>
      </c>
      <c r="M7867" s="4">
        <v>0.52769999999999995</v>
      </c>
      <c r="N7867" s="4">
        <v>0.48</v>
      </c>
      <c r="O7867" s="4">
        <v>0.40039999999999998</v>
      </c>
      <c r="P7867" s="4">
        <v>0.50390000000000001</v>
      </c>
    </row>
    <row r="7868" spans="1:16" x14ac:dyDescent="0.25">
      <c r="A7868" t="s">
        <v>7191</v>
      </c>
      <c r="B7868" s="2">
        <v>0</v>
      </c>
      <c r="E7868" s="4" t="e">
        <v>#N/A</v>
      </c>
      <c r="F7868" s="4">
        <v>0.13300000000000001</v>
      </c>
      <c r="K7868" s="4">
        <v>0.17</v>
      </c>
      <c r="L7868" s="4">
        <v>0.32090000000000002</v>
      </c>
      <c r="M7868" s="4">
        <v>0.52769999999999995</v>
      </c>
      <c r="N7868" s="4">
        <v>0.48</v>
      </c>
      <c r="O7868" s="4">
        <v>0.40039999999999998</v>
      </c>
      <c r="P7868" s="4">
        <v>0.50390000000000001</v>
      </c>
    </row>
    <row r="7869" spans="1:16" x14ac:dyDescent="0.25">
      <c r="A7869" t="s">
        <v>7192</v>
      </c>
      <c r="B7869" s="2">
        <v>0</v>
      </c>
      <c r="E7869" s="4" t="e">
        <v>#N/A</v>
      </c>
      <c r="F7869" s="4">
        <v>0.13300000000000001</v>
      </c>
      <c r="K7869" s="4">
        <v>0.17</v>
      </c>
      <c r="L7869" s="4">
        <v>0.32090000000000002</v>
      </c>
      <c r="M7869" s="4">
        <v>0.52769999999999995</v>
      </c>
      <c r="N7869" s="4">
        <v>0.48</v>
      </c>
      <c r="O7869" s="4">
        <v>0.40039999999999998</v>
      </c>
      <c r="P7869" s="4">
        <v>0.50390000000000001</v>
      </c>
    </row>
    <row r="7870" spans="1:16" x14ac:dyDescent="0.25">
      <c r="A7870" t="s">
        <v>7193</v>
      </c>
      <c r="B7870" s="2">
        <v>0</v>
      </c>
      <c r="E7870" s="4" t="e">
        <v>#N/A</v>
      </c>
      <c r="F7870" s="4">
        <v>0.13300000000000001</v>
      </c>
      <c r="K7870" s="4">
        <v>0.17</v>
      </c>
      <c r="L7870" s="4">
        <v>0.32090000000000002</v>
      </c>
      <c r="M7870" s="4">
        <v>0.52769999999999995</v>
      </c>
      <c r="N7870" s="4">
        <v>0.48</v>
      </c>
      <c r="O7870" s="4">
        <v>0.40039999999999998</v>
      </c>
      <c r="P7870" s="4">
        <v>0.50390000000000001</v>
      </c>
    </row>
    <row r="7871" spans="1:16" x14ac:dyDescent="0.25">
      <c r="A7871" t="s">
        <v>7194</v>
      </c>
      <c r="B7871" s="2">
        <v>0.05</v>
      </c>
      <c r="E7871" s="4" t="e">
        <v>#N/A</v>
      </c>
      <c r="F7871" s="4">
        <v>0.13300000000000001</v>
      </c>
      <c r="K7871" s="4">
        <v>0.17</v>
      </c>
      <c r="L7871" s="4">
        <v>0.32090000000000002</v>
      </c>
      <c r="M7871" s="4">
        <v>0.52769999999999995</v>
      </c>
      <c r="N7871" s="4">
        <v>0.48</v>
      </c>
      <c r="O7871" s="4">
        <v>0.40039999999999998</v>
      </c>
      <c r="P7871" s="4">
        <v>0.50390000000000001</v>
      </c>
    </row>
    <row r="7872" spans="1:16" x14ac:dyDescent="0.25">
      <c r="A7872" t="s">
        <v>7195</v>
      </c>
      <c r="B7872" s="2">
        <v>0.05</v>
      </c>
      <c r="E7872" s="4" t="e">
        <v>#N/A</v>
      </c>
      <c r="F7872" s="4">
        <v>0.13300000000000001</v>
      </c>
      <c r="K7872" s="4">
        <v>0.17</v>
      </c>
      <c r="L7872" s="4">
        <v>0.32090000000000002</v>
      </c>
      <c r="M7872" s="4">
        <v>0.52769999999999995</v>
      </c>
      <c r="N7872" s="4">
        <v>0.48</v>
      </c>
      <c r="O7872" s="4">
        <v>0.40039999999999998</v>
      </c>
      <c r="P7872" s="4">
        <v>0.50390000000000001</v>
      </c>
    </row>
    <row r="7873" spans="1:16" x14ac:dyDescent="0.25">
      <c r="A7873" t="s">
        <v>7196</v>
      </c>
      <c r="B7873" s="2">
        <v>0.05</v>
      </c>
      <c r="E7873" s="4" t="e">
        <v>#N/A</v>
      </c>
      <c r="F7873" s="4">
        <v>0.13300000000000001</v>
      </c>
      <c r="K7873" s="4">
        <v>0.17</v>
      </c>
      <c r="L7873" s="4">
        <v>0.32090000000000002</v>
      </c>
      <c r="M7873" s="4">
        <v>0.52769999999999995</v>
      </c>
      <c r="N7873" s="4">
        <v>0.48</v>
      </c>
      <c r="O7873" s="4">
        <v>0.40039999999999998</v>
      </c>
      <c r="P7873" s="4">
        <v>0.50390000000000001</v>
      </c>
    </row>
    <row r="7874" spans="1:16" x14ac:dyDescent="0.25">
      <c r="A7874" t="s">
        <v>7197</v>
      </c>
      <c r="B7874" s="2">
        <v>0.05</v>
      </c>
      <c r="E7874" s="4" t="e">
        <v>#N/A</v>
      </c>
      <c r="F7874" s="4">
        <v>0.13300000000000001</v>
      </c>
      <c r="K7874" s="4">
        <v>0.17</v>
      </c>
      <c r="L7874" s="4">
        <v>0.32090000000000002</v>
      </c>
      <c r="M7874" s="4">
        <v>0.52769999999999995</v>
      </c>
      <c r="N7874" s="4">
        <v>0.48</v>
      </c>
      <c r="O7874" s="4">
        <v>0.40039999999999998</v>
      </c>
      <c r="P7874" s="4">
        <v>0.50390000000000001</v>
      </c>
    </row>
    <row r="7875" spans="1:16" x14ac:dyDescent="0.25">
      <c r="A7875" t="s">
        <v>7198</v>
      </c>
      <c r="B7875" s="2">
        <v>0.1</v>
      </c>
      <c r="E7875" s="4" t="e">
        <v>#N/A</v>
      </c>
      <c r="F7875" s="4">
        <v>0.18</v>
      </c>
      <c r="K7875" s="4">
        <v>0.17</v>
      </c>
      <c r="L7875" s="4">
        <v>0.32090000000000002</v>
      </c>
      <c r="M7875" s="4">
        <v>0.52769999999999995</v>
      </c>
      <c r="N7875" s="4">
        <v>0.48</v>
      </c>
      <c r="O7875" s="4">
        <v>0.40039999999999998</v>
      </c>
      <c r="P7875" s="4">
        <v>0.50390000000000001</v>
      </c>
    </row>
    <row r="7876" spans="1:16" x14ac:dyDescent="0.25">
      <c r="A7876" t="s">
        <v>7199</v>
      </c>
      <c r="B7876" s="2">
        <v>0</v>
      </c>
      <c r="E7876" s="4" t="e">
        <v>#N/A</v>
      </c>
      <c r="F7876" s="4">
        <v>0.18</v>
      </c>
      <c r="K7876" s="4">
        <v>0.17</v>
      </c>
      <c r="L7876" s="4">
        <v>0.32090000000000002</v>
      </c>
      <c r="M7876" s="4">
        <v>0.52769999999999995</v>
      </c>
      <c r="N7876" s="4">
        <v>0.48</v>
      </c>
      <c r="O7876" s="4">
        <v>0.40039999999999998</v>
      </c>
      <c r="P7876" s="4">
        <v>0.50390000000000001</v>
      </c>
    </row>
    <row r="7877" spans="1:16" x14ac:dyDescent="0.25">
      <c r="A7877" t="s">
        <v>7200</v>
      </c>
      <c r="B7877" s="2">
        <v>0.1</v>
      </c>
      <c r="E7877" s="4" t="e">
        <v>#N/A</v>
      </c>
      <c r="F7877" s="4">
        <v>0.18</v>
      </c>
      <c r="K7877" s="4">
        <v>0.17</v>
      </c>
      <c r="L7877" s="4">
        <v>0.32090000000000002</v>
      </c>
      <c r="M7877" s="4">
        <v>0.52769999999999995</v>
      </c>
      <c r="N7877" s="4">
        <v>0.48</v>
      </c>
      <c r="O7877" s="4">
        <v>0.40039999999999998</v>
      </c>
      <c r="P7877" s="4">
        <v>0.50390000000000001</v>
      </c>
    </row>
    <row r="7878" spans="1:16" x14ac:dyDescent="0.25">
      <c r="A7878" t="s">
        <v>7201</v>
      </c>
      <c r="B7878" s="2">
        <v>0.1</v>
      </c>
      <c r="E7878" s="4" t="e">
        <v>#N/A</v>
      </c>
      <c r="F7878" s="4">
        <v>0.18</v>
      </c>
      <c r="K7878" s="4">
        <v>0.17</v>
      </c>
      <c r="L7878" s="4">
        <v>0.32090000000000002</v>
      </c>
      <c r="M7878" s="4">
        <v>0.52769999999999995</v>
      </c>
      <c r="N7878" s="4">
        <v>0.48</v>
      </c>
      <c r="O7878" s="4">
        <v>0.40039999999999998</v>
      </c>
      <c r="P7878" s="4">
        <v>0.50390000000000001</v>
      </c>
    </row>
    <row r="7879" spans="1:16" x14ac:dyDescent="0.25">
      <c r="A7879" t="s">
        <v>7202</v>
      </c>
      <c r="B7879" s="2">
        <v>0.1</v>
      </c>
      <c r="D7879" t="s">
        <v>10860</v>
      </c>
      <c r="E7879" s="4" t="e">
        <v>#N/A</v>
      </c>
      <c r="F7879" s="4">
        <v>0.18</v>
      </c>
      <c r="G7879" s="4">
        <v>0.71479999999999999</v>
      </c>
      <c r="H7879" s="4">
        <v>0.84030000000000005</v>
      </c>
      <c r="I7879" s="4">
        <v>1.0076000000000001</v>
      </c>
      <c r="K7879" s="4">
        <v>0.17</v>
      </c>
      <c r="L7879" s="4">
        <v>0.32090000000000002</v>
      </c>
      <c r="M7879" s="4">
        <v>0.52769999999999995</v>
      </c>
      <c r="N7879" s="4">
        <v>0.48</v>
      </c>
      <c r="O7879" s="4">
        <v>0.40039999999999998</v>
      </c>
      <c r="P7879" s="4">
        <v>0.50390000000000001</v>
      </c>
    </row>
    <row r="7880" spans="1:16" x14ac:dyDescent="0.25">
      <c r="A7880" t="s">
        <v>7203</v>
      </c>
      <c r="B7880" s="2">
        <v>0.1</v>
      </c>
      <c r="E7880" s="4" t="e">
        <v>#N/A</v>
      </c>
      <c r="F7880" s="4">
        <v>0.18</v>
      </c>
      <c r="K7880" s="4">
        <v>0.17</v>
      </c>
      <c r="L7880" s="4">
        <v>0.32090000000000002</v>
      </c>
      <c r="M7880" s="4">
        <v>0.52769999999999995</v>
      </c>
      <c r="N7880" s="4">
        <v>0.48</v>
      </c>
      <c r="O7880" s="4">
        <v>0.40039999999999998</v>
      </c>
      <c r="P7880" s="4">
        <v>0.50390000000000001</v>
      </c>
    </row>
    <row r="7881" spans="1:16" x14ac:dyDescent="0.25">
      <c r="A7881" t="s">
        <v>7204</v>
      </c>
      <c r="B7881" s="2">
        <v>0.1</v>
      </c>
      <c r="E7881" s="4" t="e">
        <v>#N/A</v>
      </c>
      <c r="F7881" s="4">
        <v>0.18</v>
      </c>
      <c r="K7881" s="4">
        <v>0.17</v>
      </c>
      <c r="L7881" s="4">
        <v>0.32090000000000002</v>
      </c>
      <c r="M7881" s="4">
        <v>0.52769999999999995</v>
      </c>
      <c r="N7881" s="4">
        <v>0.48</v>
      </c>
      <c r="O7881" s="4">
        <v>0.40039999999999998</v>
      </c>
      <c r="P7881" s="4">
        <v>0.50390000000000001</v>
      </c>
    </row>
    <row r="7882" spans="1:16" x14ac:dyDescent="0.25">
      <c r="A7882" t="s">
        <v>7205</v>
      </c>
      <c r="B7882" s="2">
        <v>0.1</v>
      </c>
      <c r="E7882" s="4" t="e">
        <v>#N/A</v>
      </c>
      <c r="F7882" s="4">
        <v>0.18</v>
      </c>
      <c r="K7882" s="4">
        <v>0.17</v>
      </c>
      <c r="L7882" s="4">
        <v>0.32090000000000002</v>
      </c>
      <c r="M7882" s="4">
        <v>0.52769999999999995</v>
      </c>
      <c r="N7882" s="4">
        <v>0.48</v>
      </c>
      <c r="O7882" s="4">
        <v>0.40039999999999998</v>
      </c>
      <c r="P7882" s="4">
        <v>0.50390000000000001</v>
      </c>
    </row>
    <row r="7883" spans="1:16" x14ac:dyDescent="0.25">
      <c r="A7883" t="s">
        <v>16</v>
      </c>
      <c r="B7883" s="2">
        <v>0.1</v>
      </c>
      <c r="C7883" t="s">
        <v>16</v>
      </c>
      <c r="D7883" t="s">
        <v>10860</v>
      </c>
      <c r="E7883" s="4" t="e">
        <v>#N/A</v>
      </c>
      <c r="F7883" s="4">
        <v>0.18</v>
      </c>
      <c r="G7883" s="4">
        <v>0.71479999999999999</v>
      </c>
      <c r="H7883" s="4">
        <v>0.84030000000000005</v>
      </c>
      <c r="I7883" s="4">
        <v>1.0076000000000001</v>
      </c>
      <c r="K7883" s="4">
        <v>0.17</v>
      </c>
      <c r="L7883" s="4">
        <v>0.32090000000000002</v>
      </c>
      <c r="M7883" s="4">
        <v>0.52769999999999995</v>
      </c>
      <c r="N7883" s="4">
        <v>0.48</v>
      </c>
      <c r="O7883" s="4">
        <v>0.40039999999999998</v>
      </c>
      <c r="P7883" s="4">
        <v>0.50390000000000001</v>
      </c>
    </row>
    <row r="7884" spans="1:16" x14ac:dyDescent="0.25">
      <c r="A7884" t="s">
        <v>7206</v>
      </c>
      <c r="B7884" s="2">
        <v>0.15</v>
      </c>
      <c r="D7884" t="s">
        <v>10860</v>
      </c>
      <c r="E7884" s="4" t="e">
        <v>#N/A</v>
      </c>
      <c r="F7884" s="4">
        <v>0.18</v>
      </c>
      <c r="G7884" s="4">
        <v>0.71479999999999999</v>
      </c>
      <c r="H7884" s="4">
        <v>0.84030000000000005</v>
      </c>
      <c r="I7884" s="4">
        <v>1.0076000000000001</v>
      </c>
      <c r="K7884" s="4">
        <v>0.17</v>
      </c>
      <c r="L7884" s="4">
        <v>0.32090000000000002</v>
      </c>
      <c r="M7884" s="4">
        <v>0.52769999999999995</v>
      </c>
      <c r="N7884" s="4">
        <v>0.48</v>
      </c>
      <c r="O7884" s="4">
        <v>0.40039999999999998</v>
      </c>
      <c r="P7884" s="4">
        <v>0.50390000000000001</v>
      </c>
    </row>
    <row r="7885" spans="1:16" x14ac:dyDescent="0.25">
      <c r="A7885" t="s">
        <v>17</v>
      </c>
      <c r="B7885" s="2">
        <v>0.15</v>
      </c>
      <c r="C7885" t="s">
        <v>17</v>
      </c>
      <c r="D7885" t="s">
        <v>10860</v>
      </c>
      <c r="E7885" s="4" t="e">
        <v>#N/A</v>
      </c>
      <c r="F7885" s="4">
        <v>0.18</v>
      </c>
      <c r="G7885" s="4">
        <v>0.71479999999999999</v>
      </c>
      <c r="H7885" s="4">
        <v>0.84030000000000005</v>
      </c>
      <c r="I7885" s="4">
        <v>1.0076000000000001</v>
      </c>
      <c r="K7885" s="4">
        <v>0.17</v>
      </c>
      <c r="L7885" s="4">
        <v>0.32090000000000002</v>
      </c>
      <c r="M7885" s="4">
        <v>0.52769999999999995</v>
      </c>
      <c r="N7885" s="4">
        <v>0.48</v>
      </c>
      <c r="O7885" s="4">
        <v>0.40039999999999998</v>
      </c>
      <c r="P7885" s="4">
        <v>0.50390000000000001</v>
      </c>
    </row>
    <row r="7886" spans="1:16" x14ac:dyDescent="0.25">
      <c r="A7886" t="s">
        <v>18</v>
      </c>
      <c r="B7886" s="2">
        <v>0.15</v>
      </c>
      <c r="C7886" t="s">
        <v>18</v>
      </c>
      <c r="D7886" t="s">
        <v>10860</v>
      </c>
      <c r="E7886" s="4" t="e">
        <v>#N/A</v>
      </c>
      <c r="F7886" s="4">
        <v>0.18</v>
      </c>
      <c r="G7886" s="4">
        <v>0.71479999999999999</v>
      </c>
      <c r="H7886" s="4">
        <v>0.84030000000000005</v>
      </c>
      <c r="I7886" s="4">
        <v>1.0076000000000001</v>
      </c>
      <c r="K7886" s="4">
        <v>0.17</v>
      </c>
      <c r="L7886" s="4">
        <v>0.32090000000000002</v>
      </c>
      <c r="M7886" s="4">
        <v>0.52769999999999995</v>
      </c>
      <c r="N7886" s="4">
        <v>0.48</v>
      </c>
      <c r="O7886" s="4">
        <v>0.40039999999999998</v>
      </c>
      <c r="P7886" s="4">
        <v>0.50390000000000001</v>
      </c>
    </row>
    <row r="7887" spans="1:16" x14ac:dyDescent="0.25">
      <c r="A7887" t="s">
        <v>19</v>
      </c>
      <c r="B7887" s="2">
        <v>0.15</v>
      </c>
      <c r="C7887" t="s">
        <v>19</v>
      </c>
      <c r="D7887" t="s">
        <v>10860</v>
      </c>
      <c r="E7887" s="4" t="e">
        <v>#N/A</v>
      </c>
      <c r="F7887" s="4">
        <v>0.18</v>
      </c>
      <c r="G7887" s="4">
        <v>0.71479999999999999</v>
      </c>
      <c r="H7887" s="4">
        <v>0.84030000000000005</v>
      </c>
      <c r="I7887" s="4">
        <v>1.0076000000000001</v>
      </c>
      <c r="K7887" s="4">
        <v>0.17</v>
      </c>
      <c r="L7887" s="4">
        <v>0.32090000000000002</v>
      </c>
      <c r="M7887" s="4">
        <v>0.52769999999999995</v>
      </c>
      <c r="N7887" s="4">
        <v>0.48</v>
      </c>
      <c r="O7887" s="4">
        <v>0.40039999999999998</v>
      </c>
      <c r="P7887" s="4">
        <v>0.50390000000000001</v>
      </c>
    </row>
    <row r="7888" spans="1:16" x14ac:dyDescent="0.25">
      <c r="A7888" t="s">
        <v>20</v>
      </c>
      <c r="B7888" s="2">
        <v>0.1</v>
      </c>
      <c r="C7888" t="s">
        <v>20</v>
      </c>
      <c r="D7888" t="s">
        <v>10860</v>
      </c>
      <c r="E7888" s="4" t="e">
        <v>#N/A</v>
      </c>
      <c r="F7888" s="4">
        <v>0.18</v>
      </c>
      <c r="G7888" s="4">
        <v>0.71479999999999999</v>
      </c>
      <c r="H7888" s="4">
        <v>0.84030000000000005</v>
      </c>
      <c r="I7888" s="4">
        <v>1.0076000000000001</v>
      </c>
      <c r="K7888" s="4">
        <v>0.17</v>
      </c>
      <c r="L7888" s="4">
        <v>0.32090000000000002</v>
      </c>
      <c r="M7888" s="4">
        <v>0.52769999999999995</v>
      </c>
      <c r="N7888" s="4">
        <v>0.48</v>
      </c>
      <c r="O7888" s="4">
        <v>0.40039999999999998</v>
      </c>
      <c r="P7888" s="4">
        <v>0.50390000000000001</v>
      </c>
    </row>
    <row r="7889" spans="1:16" x14ac:dyDescent="0.25">
      <c r="A7889" t="s">
        <v>7207</v>
      </c>
      <c r="B7889" s="2">
        <v>0</v>
      </c>
      <c r="E7889" s="4" t="e">
        <v>#N/A</v>
      </c>
      <c r="F7889" s="4">
        <v>0.18</v>
      </c>
      <c r="K7889" s="4">
        <v>0.17</v>
      </c>
      <c r="L7889" s="4">
        <v>0.32090000000000002</v>
      </c>
      <c r="M7889" s="4">
        <v>0.52769999999999995</v>
      </c>
      <c r="N7889" s="4">
        <v>0.48</v>
      </c>
      <c r="O7889" s="4">
        <v>0.40039999999999998</v>
      </c>
      <c r="P7889" s="4">
        <v>0.50390000000000001</v>
      </c>
    </row>
    <row r="7890" spans="1:16" x14ac:dyDescent="0.25">
      <c r="A7890" t="s">
        <v>7208</v>
      </c>
      <c r="B7890" s="2">
        <v>0</v>
      </c>
      <c r="E7890" s="4" t="e">
        <v>#N/A</v>
      </c>
      <c r="F7890" s="4">
        <v>0.18</v>
      </c>
      <c r="K7890" s="4">
        <v>0.17</v>
      </c>
      <c r="L7890" s="4">
        <v>0.32090000000000002</v>
      </c>
      <c r="M7890" s="4">
        <v>0.52769999999999995</v>
      </c>
      <c r="N7890" s="4">
        <v>0.48</v>
      </c>
      <c r="O7890" s="4">
        <v>0.40039999999999998</v>
      </c>
      <c r="P7890" s="4">
        <v>0.50390000000000001</v>
      </c>
    </row>
    <row r="7891" spans="1:16" x14ac:dyDescent="0.25">
      <c r="A7891" t="s">
        <v>7209</v>
      </c>
      <c r="B7891" s="2">
        <v>0.1</v>
      </c>
      <c r="E7891" s="4" t="e">
        <v>#N/A</v>
      </c>
      <c r="F7891" s="4">
        <v>0.18</v>
      </c>
      <c r="K7891" s="4">
        <v>0.17</v>
      </c>
      <c r="L7891" s="4">
        <v>0.32090000000000002</v>
      </c>
      <c r="M7891" s="4">
        <v>0.52769999999999995</v>
      </c>
      <c r="N7891" s="4">
        <v>0.48</v>
      </c>
      <c r="O7891" s="4">
        <v>0.40039999999999998</v>
      </c>
      <c r="P7891" s="4">
        <v>0.50390000000000001</v>
      </c>
    </row>
    <row r="7892" spans="1:16" x14ac:dyDescent="0.25">
      <c r="A7892" t="s">
        <v>7210</v>
      </c>
      <c r="B7892" s="2">
        <v>0.1</v>
      </c>
      <c r="E7892" s="4" t="e">
        <v>#N/A</v>
      </c>
      <c r="F7892" s="4">
        <v>0.18</v>
      </c>
      <c r="K7892" s="4">
        <v>0.17</v>
      </c>
      <c r="L7892" s="4">
        <v>0.32090000000000002</v>
      </c>
      <c r="M7892" s="4">
        <v>0.52769999999999995</v>
      </c>
      <c r="N7892" s="4">
        <v>0.48</v>
      </c>
      <c r="O7892" s="4">
        <v>0.40039999999999998</v>
      </c>
      <c r="P7892" s="4">
        <v>0.50390000000000001</v>
      </c>
    </row>
    <row r="7893" spans="1:16" x14ac:dyDescent="0.25">
      <c r="A7893" t="s">
        <v>7211</v>
      </c>
      <c r="B7893" s="2">
        <v>0.1</v>
      </c>
      <c r="E7893" s="4" t="e">
        <v>#N/A</v>
      </c>
      <c r="F7893" s="4">
        <v>0.18</v>
      </c>
      <c r="K7893" s="4">
        <v>0.17</v>
      </c>
      <c r="L7893" s="4">
        <v>0.32090000000000002</v>
      </c>
      <c r="M7893" s="4">
        <v>0.52769999999999995</v>
      </c>
      <c r="N7893" s="4">
        <v>0.48</v>
      </c>
      <c r="O7893" s="4">
        <v>0.40039999999999998</v>
      </c>
      <c r="P7893" s="4">
        <v>0.50390000000000001</v>
      </c>
    </row>
    <row r="7894" spans="1:16" x14ac:dyDescent="0.25">
      <c r="A7894" t="s">
        <v>7212</v>
      </c>
      <c r="B7894" s="2">
        <v>0.1</v>
      </c>
      <c r="E7894" s="4" t="e">
        <v>#N/A</v>
      </c>
      <c r="F7894" s="4">
        <v>0.18</v>
      </c>
      <c r="K7894" s="4">
        <v>0.17</v>
      </c>
      <c r="L7894" s="4">
        <v>0.32090000000000002</v>
      </c>
      <c r="M7894" s="4">
        <v>0.52769999999999995</v>
      </c>
      <c r="N7894" s="4">
        <v>0.48</v>
      </c>
      <c r="O7894" s="4">
        <v>0.40039999999999998</v>
      </c>
      <c r="P7894" s="4">
        <v>0.50390000000000001</v>
      </c>
    </row>
    <row r="7895" spans="1:16" x14ac:dyDescent="0.25">
      <c r="A7895" t="s">
        <v>7213</v>
      </c>
      <c r="B7895" s="2">
        <v>0.1</v>
      </c>
      <c r="E7895" s="4" t="e">
        <v>#N/A</v>
      </c>
      <c r="F7895" s="4">
        <v>0.18</v>
      </c>
      <c r="K7895" s="4">
        <v>0.17</v>
      </c>
      <c r="L7895" s="4">
        <v>0.32090000000000002</v>
      </c>
      <c r="M7895" s="4">
        <v>0.52769999999999995</v>
      </c>
      <c r="N7895" s="4">
        <v>0.48</v>
      </c>
      <c r="O7895" s="4">
        <v>0.40039999999999998</v>
      </c>
      <c r="P7895" s="4">
        <v>0.50390000000000001</v>
      </c>
    </row>
    <row r="7896" spans="1:16" x14ac:dyDescent="0.25">
      <c r="A7896" t="s">
        <v>7214</v>
      </c>
      <c r="B7896" s="2">
        <v>0.1</v>
      </c>
      <c r="E7896" s="4" t="e">
        <v>#N/A</v>
      </c>
      <c r="F7896" s="4">
        <v>0.18</v>
      </c>
      <c r="K7896" s="4">
        <v>0.17</v>
      </c>
      <c r="L7896" s="4">
        <v>0.32090000000000002</v>
      </c>
      <c r="M7896" s="4">
        <v>0.52769999999999995</v>
      </c>
      <c r="N7896" s="4">
        <v>0.48</v>
      </c>
      <c r="O7896" s="4">
        <v>0.40039999999999998</v>
      </c>
      <c r="P7896" s="4">
        <v>0.50390000000000001</v>
      </c>
    </row>
    <row r="7897" spans="1:16" x14ac:dyDescent="0.25">
      <c r="A7897" t="s">
        <v>7215</v>
      </c>
      <c r="B7897" s="2">
        <v>0.1</v>
      </c>
      <c r="E7897" s="4" t="e">
        <v>#N/A</v>
      </c>
      <c r="F7897" s="4">
        <v>0.18</v>
      </c>
      <c r="K7897" s="4">
        <v>0.17</v>
      </c>
      <c r="L7897" s="4">
        <v>0.32090000000000002</v>
      </c>
      <c r="M7897" s="4">
        <v>0.52769999999999995</v>
      </c>
      <c r="N7897" s="4">
        <v>0.48</v>
      </c>
      <c r="O7897" s="4">
        <v>0.40039999999999998</v>
      </c>
      <c r="P7897" s="4">
        <v>0.50390000000000001</v>
      </c>
    </row>
    <row r="7898" spans="1:16" x14ac:dyDescent="0.25">
      <c r="A7898" t="s">
        <v>7216</v>
      </c>
      <c r="B7898" s="2">
        <v>0.1</v>
      </c>
      <c r="E7898" s="4" t="e">
        <v>#N/A</v>
      </c>
      <c r="F7898" s="4">
        <v>0.18</v>
      </c>
      <c r="K7898" s="4">
        <v>0.17</v>
      </c>
      <c r="L7898" s="4">
        <v>0.32090000000000002</v>
      </c>
      <c r="M7898" s="4">
        <v>0.52769999999999995</v>
      </c>
      <c r="N7898" s="4">
        <v>0.48</v>
      </c>
      <c r="O7898" s="4">
        <v>0.40039999999999998</v>
      </c>
      <c r="P7898" s="4">
        <v>0.50390000000000001</v>
      </c>
    </row>
    <row r="7899" spans="1:16" x14ac:dyDescent="0.25">
      <c r="A7899" t="s">
        <v>7217</v>
      </c>
      <c r="B7899" s="2">
        <v>0.1</v>
      </c>
      <c r="E7899" s="4" t="e">
        <v>#N/A</v>
      </c>
      <c r="F7899" s="4">
        <v>0.18</v>
      </c>
      <c r="K7899" s="4">
        <v>0.17</v>
      </c>
      <c r="L7899" s="4">
        <v>0.32090000000000002</v>
      </c>
      <c r="M7899" s="4">
        <v>0.52769999999999995</v>
      </c>
      <c r="N7899" s="4">
        <v>0.48</v>
      </c>
      <c r="O7899" s="4">
        <v>0.40039999999999998</v>
      </c>
      <c r="P7899" s="4">
        <v>0.50390000000000001</v>
      </c>
    </row>
    <row r="7900" spans="1:16" x14ac:dyDescent="0.25">
      <c r="A7900" t="s">
        <v>7218</v>
      </c>
      <c r="B7900" s="2">
        <v>0.1</v>
      </c>
      <c r="E7900" s="4" t="e">
        <v>#N/A</v>
      </c>
      <c r="F7900" s="4">
        <v>0.18</v>
      </c>
      <c r="K7900" s="4">
        <v>0.17</v>
      </c>
      <c r="L7900" s="4">
        <v>0.32090000000000002</v>
      </c>
      <c r="M7900" s="4">
        <v>0.52769999999999995</v>
      </c>
      <c r="N7900" s="4">
        <v>0.48</v>
      </c>
      <c r="O7900" s="4">
        <v>0.40039999999999998</v>
      </c>
      <c r="P7900" s="4">
        <v>0.50390000000000001</v>
      </c>
    </row>
    <row r="7901" spans="1:16" x14ac:dyDescent="0.25">
      <c r="A7901" t="s">
        <v>7219</v>
      </c>
      <c r="B7901" s="2">
        <v>0.1</v>
      </c>
      <c r="E7901" s="4" t="e">
        <v>#N/A</v>
      </c>
      <c r="F7901" s="4">
        <v>0.18</v>
      </c>
      <c r="K7901" s="4">
        <v>0.17</v>
      </c>
      <c r="L7901" s="4">
        <v>0.32090000000000002</v>
      </c>
      <c r="M7901" s="4">
        <v>0.52769999999999995</v>
      </c>
      <c r="N7901" s="4">
        <v>0.48</v>
      </c>
      <c r="O7901" s="4">
        <v>0.40039999999999998</v>
      </c>
      <c r="P7901" s="4">
        <v>0.50390000000000001</v>
      </c>
    </row>
    <row r="7902" spans="1:16" x14ac:dyDescent="0.25">
      <c r="A7902" t="s">
        <v>7220</v>
      </c>
      <c r="B7902" s="2">
        <v>0.1</v>
      </c>
      <c r="E7902" s="4" t="e">
        <v>#N/A</v>
      </c>
      <c r="F7902" s="4">
        <v>0.18</v>
      </c>
      <c r="K7902" s="4">
        <v>0.17</v>
      </c>
      <c r="L7902" s="4">
        <v>0.32090000000000002</v>
      </c>
      <c r="M7902" s="4">
        <v>0.52769999999999995</v>
      </c>
      <c r="N7902" s="4">
        <v>0.48</v>
      </c>
      <c r="O7902" s="4">
        <v>0.40039999999999998</v>
      </c>
      <c r="P7902" s="4">
        <v>0.50390000000000001</v>
      </c>
    </row>
    <row r="7903" spans="1:16" x14ac:dyDescent="0.25">
      <c r="A7903" t="s">
        <v>7221</v>
      </c>
      <c r="B7903" s="2">
        <v>0.08</v>
      </c>
      <c r="E7903" s="4" t="e">
        <v>#N/A</v>
      </c>
      <c r="F7903" s="4">
        <v>0.18</v>
      </c>
      <c r="K7903" s="4">
        <v>0.17</v>
      </c>
      <c r="L7903" s="4">
        <v>0.32090000000000002</v>
      </c>
      <c r="M7903" s="4">
        <v>0.52769999999999995</v>
      </c>
      <c r="N7903" s="4">
        <v>0.48</v>
      </c>
      <c r="O7903" s="4">
        <v>0.40039999999999998</v>
      </c>
      <c r="P7903" s="4">
        <v>0.50390000000000001</v>
      </c>
    </row>
    <row r="7904" spans="1:16" x14ac:dyDescent="0.25">
      <c r="A7904" t="s">
        <v>7222</v>
      </c>
      <c r="B7904" s="2">
        <v>0.08</v>
      </c>
      <c r="E7904" s="4" t="e">
        <v>#N/A</v>
      </c>
      <c r="F7904" s="4">
        <v>0.18</v>
      </c>
      <c r="K7904" s="4">
        <v>0.17</v>
      </c>
      <c r="L7904" s="4">
        <v>0.32090000000000002</v>
      </c>
      <c r="M7904" s="4">
        <v>0.52769999999999995</v>
      </c>
      <c r="N7904" s="4">
        <v>0.48</v>
      </c>
      <c r="O7904" s="4">
        <v>0.40039999999999998</v>
      </c>
      <c r="P7904" s="4">
        <v>0.50390000000000001</v>
      </c>
    </row>
    <row r="7905" spans="1:16" x14ac:dyDescent="0.25">
      <c r="A7905" t="s">
        <v>7223</v>
      </c>
      <c r="B7905" s="2">
        <v>0.08</v>
      </c>
      <c r="E7905" s="4" t="e">
        <v>#N/A</v>
      </c>
      <c r="F7905" s="4">
        <v>0.18</v>
      </c>
      <c r="K7905" s="4">
        <v>0.17</v>
      </c>
      <c r="L7905" s="4">
        <v>0.32090000000000002</v>
      </c>
      <c r="M7905" s="4">
        <v>0.52769999999999995</v>
      </c>
      <c r="N7905" s="4">
        <v>0.48</v>
      </c>
      <c r="O7905" s="4">
        <v>0.40039999999999998</v>
      </c>
      <c r="P7905" s="4">
        <v>0.50390000000000001</v>
      </c>
    </row>
    <row r="7906" spans="1:16" x14ac:dyDescent="0.25">
      <c r="A7906" t="s">
        <v>7224</v>
      </c>
      <c r="B7906" s="2">
        <v>0.08</v>
      </c>
      <c r="E7906" s="4" t="e">
        <v>#N/A</v>
      </c>
      <c r="F7906" s="4">
        <v>0.18</v>
      </c>
      <c r="K7906" s="4">
        <v>0.17</v>
      </c>
      <c r="L7906" s="4">
        <v>0.32090000000000002</v>
      </c>
      <c r="M7906" s="4">
        <v>0.52769999999999995</v>
      </c>
      <c r="N7906" s="4">
        <v>0.48</v>
      </c>
      <c r="O7906" s="4">
        <v>0.40039999999999998</v>
      </c>
      <c r="P7906" s="4">
        <v>0.50390000000000001</v>
      </c>
    </row>
    <row r="7907" spans="1:16" x14ac:dyDescent="0.25">
      <c r="A7907" t="s">
        <v>7225</v>
      </c>
      <c r="B7907" s="2">
        <v>0.08</v>
      </c>
      <c r="E7907" s="4" t="e">
        <v>#N/A</v>
      </c>
      <c r="F7907" s="4">
        <v>0.18</v>
      </c>
      <c r="K7907" s="4">
        <v>0.17</v>
      </c>
      <c r="L7907" s="4">
        <v>0.32090000000000002</v>
      </c>
      <c r="M7907" s="4">
        <v>0.52769999999999995</v>
      </c>
      <c r="N7907" s="4">
        <v>0.48</v>
      </c>
      <c r="O7907" s="4">
        <v>0.40039999999999998</v>
      </c>
      <c r="P7907" s="4">
        <v>0.50390000000000001</v>
      </c>
    </row>
    <row r="7908" spans="1:16" x14ac:dyDescent="0.25">
      <c r="A7908" t="s">
        <v>7226</v>
      </c>
      <c r="B7908" s="2">
        <v>0.08</v>
      </c>
      <c r="E7908" s="4" t="e">
        <v>#N/A</v>
      </c>
      <c r="F7908" s="4">
        <v>0.18</v>
      </c>
      <c r="K7908" s="4">
        <v>0.17</v>
      </c>
      <c r="L7908" s="4">
        <v>0.32090000000000002</v>
      </c>
      <c r="M7908" s="4">
        <v>0.52769999999999995</v>
      </c>
      <c r="N7908" s="4">
        <v>0.48</v>
      </c>
      <c r="O7908" s="4">
        <v>0.40039999999999998</v>
      </c>
      <c r="P7908" s="4">
        <v>0.50390000000000001</v>
      </c>
    </row>
    <row r="7909" spans="1:16" x14ac:dyDescent="0.25">
      <c r="A7909" t="s">
        <v>7227</v>
      </c>
      <c r="B7909" s="2">
        <v>0.08</v>
      </c>
      <c r="E7909" s="4" t="e">
        <v>#N/A</v>
      </c>
      <c r="F7909" s="4">
        <v>0.18</v>
      </c>
      <c r="K7909" s="4">
        <v>0.17</v>
      </c>
      <c r="L7909" s="4">
        <v>0.32090000000000002</v>
      </c>
      <c r="M7909" s="4">
        <v>0.52769999999999995</v>
      </c>
      <c r="N7909" s="4">
        <v>0.48</v>
      </c>
      <c r="O7909" s="4">
        <v>0.40039999999999998</v>
      </c>
      <c r="P7909" s="4">
        <v>0.50390000000000001</v>
      </c>
    </row>
    <row r="7910" spans="1:16" x14ac:dyDescent="0.25">
      <c r="A7910" t="s">
        <v>7228</v>
      </c>
      <c r="B7910" s="2">
        <v>0.08</v>
      </c>
      <c r="E7910" s="4" t="e">
        <v>#N/A</v>
      </c>
      <c r="F7910" s="4">
        <v>0.18</v>
      </c>
      <c r="K7910" s="4">
        <v>0.17</v>
      </c>
      <c r="L7910" s="4">
        <v>0.32090000000000002</v>
      </c>
      <c r="M7910" s="4">
        <v>0.52769999999999995</v>
      </c>
      <c r="N7910" s="4">
        <v>0.48</v>
      </c>
      <c r="O7910" s="4">
        <v>0.40039999999999998</v>
      </c>
      <c r="P7910" s="4">
        <v>0.50390000000000001</v>
      </c>
    </row>
    <row r="7911" spans="1:16" x14ac:dyDescent="0.25">
      <c r="A7911" t="s">
        <v>7229</v>
      </c>
      <c r="B7911" s="2">
        <v>0.08</v>
      </c>
      <c r="E7911" s="4" t="e">
        <v>#N/A</v>
      </c>
      <c r="F7911" s="4">
        <v>0.18</v>
      </c>
      <c r="K7911" s="4">
        <v>0.17</v>
      </c>
      <c r="L7911" s="4">
        <v>0.32090000000000002</v>
      </c>
      <c r="M7911" s="4">
        <v>0.52769999999999995</v>
      </c>
      <c r="N7911" s="4">
        <v>0.48</v>
      </c>
      <c r="O7911" s="4">
        <v>0.40039999999999998</v>
      </c>
      <c r="P7911" s="4">
        <v>0.50390000000000001</v>
      </c>
    </row>
    <row r="7912" spans="1:16" x14ac:dyDescent="0.25">
      <c r="A7912" t="s">
        <v>7230</v>
      </c>
      <c r="B7912" s="2">
        <v>0.08</v>
      </c>
      <c r="E7912" s="4" t="e">
        <v>#N/A</v>
      </c>
      <c r="F7912" s="4">
        <v>0.18</v>
      </c>
      <c r="K7912" s="4">
        <v>0.17</v>
      </c>
      <c r="L7912" s="4">
        <v>0.32090000000000002</v>
      </c>
      <c r="M7912" s="4">
        <v>0.52769999999999995</v>
      </c>
      <c r="N7912" s="4">
        <v>0.48</v>
      </c>
      <c r="O7912" s="4">
        <v>0.40039999999999998</v>
      </c>
      <c r="P7912" s="4">
        <v>0.50390000000000001</v>
      </c>
    </row>
    <row r="7913" spans="1:16" x14ac:dyDescent="0.25">
      <c r="A7913" t="s">
        <v>7231</v>
      </c>
      <c r="B7913" s="2">
        <v>0.08</v>
      </c>
      <c r="E7913" s="4" t="e">
        <v>#N/A</v>
      </c>
      <c r="F7913" s="4">
        <v>0.18</v>
      </c>
      <c r="K7913" s="4">
        <v>0.17</v>
      </c>
      <c r="L7913" s="4">
        <v>0.32090000000000002</v>
      </c>
      <c r="M7913" s="4">
        <v>0.52769999999999995</v>
      </c>
      <c r="N7913" s="4">
        <v>0.48</v>
      </c>
      <c r="O7913" s="4">
        <v>0.40039999999999998</v>
      </c>
      <c r="P7913" s="4">
        <v>0.50390000000000001</v>
      </c>
    </row>
    <row r="7914" spans="1:16" x14ac:dyDescent="0.25">
      <c r="A7914" t="s">
        <v>7232</v>
      </c>
      <c r="B7914" s="2">
        <v>0.08</v>
      </c>
      <c r="E7914" s="4" t="e">
        <v>#N/A</v>
      </c>
      <c r="F7914" s="4">
        <v>0.18</v>
      </c>
      <c r="K7914" s="4">
        <v>0.17</v>
      </c>
      <c r="L7914" s="4">
        <v>0.32090000000000002</v>
      </c>
      <c r="M7914" s="4">
        <v>0.52769999999999995</v>
      </c>
      <c r="N7914" s="4">
        <v>0.48</v>
      </c>
      <c r="O7914" s="4">
        <v>0.40039999999999998</v>
      </c>
      <c r="P7914" s="4">
        <v>0.50390000000000001</v>
      </c>
    </row>
    <row r="7915" spans="1:16" x14ac:dyDescent="0.25">
      <c r="A7915" t="s">
        <v>7233</v>
      </c>
      <c r="B7915" s="2">
        <v>0.08</v>
      </c>
      <c r="E7915" s="4" t="e">
        <v>#N/A</v>
      </c>
      <c r="F7915" s="4">
        <v>0.18</v>
      </c>
      <c r="K7915" s="4">
        <v>0.17</v>
      </c>
      <c r="L7915" s="4">
        <v>0.32090000000000002</v>
      </c>
      <c r="M7915" s="4">
        <v>0.52769999999999995</v>
      </c>
      <c r="N7915" s="4">
        <v>0.48</v>
      </c>
      <c r="O7915" s="4">
        <v>0.40039999999999998</v>
      </c>
      <c r="P7915" s="4">
        <v>0.50390000000000001</v>
      </c>
    </row>
    <row r="7916" spans="1:16" x14ac:dyDescent="0.25">
      <c r="A7916" t="s">
        <v>7234</v>
      </c>
      <c r="B7916" s="2">
        <v>0.08</v>
      </c>
      <c r="E7916" s="4" t="e">
        <v>#N/A</v>
      </c>
      <c r="F7916" s="4">
        <v>0.18</v>
      </c>
      <c r="K7916" s="4">
        <v>0.17</v>
      </c>
      <c r="L7916" s="4">
        <v>0.32090000000000002</v>
      </c>
      <c r="M7916" s="4">
        <v>0.52769999999999995</v>
      </c>
      <c r="N7916" s="4">
        <v>0.48</v>
      </c>
      <c r="O7916" s="4">
        <v>0.40039999999999998</v>
      </c>
      <c r="P7916" s="4">
        <v>0.50390000000000001</v>
      </c>
    </row>
    <row r="7917" spans="1:16" x14ac:dyDescent="0.25">
      <c r="A7917" t="s">
        <v>7235</v>
      </c>
      <c r="B7917" s="2">
        <v>0.08</v>
      </c>
      <c r="E7917" s="4" t="e">
        <v>#N/A</v>
      </c>
      <c r="F7917" s="4">
        <v>0.18</v>
      </c>
      <c r="K7917" s="4">
        <v>0.17</v>
      </c>
      <c r="L7917" s="4">
        <v>0.32090000000000002</v>
      </c>
      <c r="M7917" s="4">
        <v>0.52769999999999995</v>
      </c>
      <c r="N7917" s="4">
        <v>0.48</v>
      </c>
      <c r="O7917" s="4">
        <v>0.40039999999999998</v>
      </c>
      <c r="P7917" s="4">
        <v>0.50390000000000001</v>
      </c>
    </row>
    <row r="7918" spans="1:16" x14ac:dyDescent="0.25">
      <c r="A7918" t="s">
        <v>7236</v>
      </c>
      <c r="B7918" s="2">
        <v>0.08</v>
      </c>
      <c r="E7918" s="4" t="e">
        <v>#N/A</v>
      </c>
      <c r="F7918" s="4">
        <v>0.18</v>
      </c>
      <c r="K7918" s="4">
        <v>0.17</v>
      </c>
      <c r="L7918" s="4">
        <v>0.32090000000000002</v>
      </c>
      <c r="M7918" s="4">
        <v>0.52769999999999995</v>
      </c>
      <c r="N7918" s="4">
        <v>0.48</v>
      </c>
      <c r="O7918" s="4">
        <v>0.40039999999999998</v>
      </c>
      <c r="P7918" s="4">
        <v>0.50390000000000001</v>
      </c>
    </row>
    <row r="7919" spans="1:16" x14ac:dyDescent="0.25">
      <c r="A7919" t="s">
        <v>7237</v>
      </c>
      <c r="B7919" s="2">
        <v>0.08</v>
      </c>
      <c r="E7919" s="4" t="e">
        <v>#N/A</v>
      </c>
      <c r="F7919" s="4">
        <v>0.18</v>
      </c>
      <c r="K7919" s="4">
        <v>0.17</v>
      </c>
      <c r="L7919" s="4">
        <v>0.32090000000000002</v>
      </c>
      <c r="M7919" s="4">
        <v>0.52769999999999995</v>
      </c>
      <c r="N7919" s="4">
        <v>0.48</v>
      </c>
      <c r="O7919" s="4">
        <v>0.40039999999999998</v>
      </c>
      <c r="P7919" s="4">
        <v>0.50390000000000001</v>
      </c>
    </row>
    <row r="7920" spans="1:16" x14ac:dyDescent="0.25">
      <c r="A7920" t="s">
        <v>7238</v>
      </c>
      <c r="B7920" s="2">
        <v>0.08</v>
      </c>
      <c r="E7920" s="4" t="e">
        <v>#N/A</v>
      </c>
      <c r="F7920" s="4">
        <v>0.18</v>
      </c>
      <c r="K7920" s="4">
        <v>0.17</v>
      </c>
      <c r="L7920" s="4">
        <v>0.32090000000000002</v>
      </c>
      <c r="M7920" s="4">
        <v>0.52769999999999995</v>
      </c>
      <c r="N7920" s="4">
        <v>0.48</v>
      </c>
      <c r="O7920" s="4">
        <v>0.40039999999999998</v>
      </c>
      <c r="P7920" s="4">
        <v>0.50390000000000001</v>
      </c>
    </row>
    <row r="7921" spans="1:16" x14ac:dyDescent="0.25">
      <c r="A7921" t="s">
        <v>7239</v>
      </c>
      <c r="B7921" s="2">
        <v>0.08</v>
      </c>
      <c r="E7921" s="4" t="e">
        <v>#N/A</v>
      </c>
      <c r="F7921" s="4">
        <v>0.18</v>
      </c>
      <c r="K7921" s="4">
        <v>0.17</v>
      </c>
      <c r="L7921" s="4">
        <v>0.32090000000000002</v>
      </c>
      <c r="M7921" s="4">
        <v>0.52769999999999995</v>
      </c>
      <c r="N7921" s="4">
        <v>0.48</v>
      </c>
      <c r="O7921" s="4">
        <v>0.40039999999999998</v>
      </c>
      <c r="P7921" s="4">
        <v>0.50390000000000001</v>
      </c>
    </row>
    <row r="7922" spans="1:16" x14ac:dyDescent="0.25">
      <c r="A7922" t="s">
        <v>7240</v>
      </c>
      <c r="B7922" s="2">
        <v>0.08</v>
      </c>
      <c r="E7922" s="4" t="e">
        <v>#N/A</v>
      </c>
      <c r="F7922" s="4">
        <v>0.18</v>
      </c>
      <c r="K7922" s="4">
        <v>0.17</v>
      </c>
      <c r="L7922" s="4">
        <v>0.32090000000000002</v>
      </c>
      <c r="M7922" s="4">
        <v>0.52769999999999995</v>
      </c>
      <c r="N7922" s="4">
        <v>0.48</v>
      </c>
      <c r="O7922" s="4">
        <v>0.40039999999999998</v>
      </c>
      <c r="P7922" s="4">
        <v>0.50390000000000001</v>
      </c>
    </row>
    <row r="7923" spans="1:16" x14ac:dyDescent="0.25">
      <c r="A7923" t="s">
        <v>7241</v>
      </c>
      <c r="B7923" s="2">
        <v>0.08</v>
      </c>
      <c r="E7923" s="4" t="e">
        <v>#N/A</v>
      </c>
      <c r="F7923" s="4">
        <v>0.18</v>
      </c>
      <c r="K7923" s="4">
        <v>0.17</v>
      </c>
      <c r="L7923" s="4">
        <v>0.32090000000000002</v>
      </c>
      <c r="M7923" s="4">
        <v>0.52769999999999995</v>
      </c>
      <c r="N7923" s="4">
        <v>0.48</v>
      </c>
      <c r="O7923" s="4">
        <v>0.40039999999999998</v>
      </c>
      <c r="P7923" s="4">
        <v>0.50390000000000001</v>
      </c>
    </row>
    <row r="7924" spans="1:16" x14ac:dyDescent="0.25">
      <c r="A7924" t="s">
        <v>7242</v>
      </c>
      <c r="B7924" s="2">
        <v>0.08</v>
      </c>
      <c r="E7924" s="4" t="e">
        <v>#N/A</v>
      </c>
      <c r="F7924" s="4">
        <v>0.18</v>
      </c>
      <c r="K7924" s="4">
        <v>0.17</v>
      </c>
      <c r="L7924" s="4">
        <v>0.32090000000000002</v>
      </c>
      <c r="M7924" s="4">
        <v>0.52769999999999995</v>
      </c>
      <c r="N7924" s="4">
        <v>0.48</v>
      </c>
      <c r="O7924" s="4">
        <v>0.40039999999999998</v>
      </c>
      <c r="P7924" s="4">
        <v>0.50390000000000001</v>
      </c>
    </row>
    <row r="7925" spans="1:16" x14ac:dyDescent="0.25">
      <c r="A7925" t="s">
        <v>7243</v>
      </c>
      <c r="B7925" s="2">
        <v>0.08</v>
      </c>
      <c r="E7925" s="4" t="e">
        <v>#N/A</v>
      </c>
      <c r="F7925" s="4">
        <v>0.18</v>
      </c>
      <c r="K7925" s="4">
        <v>0.17</v>
      </c>
      <c r="L7925" s="4">
        <v>0.32090000000000002</v>
      </c>
      <c r="M7925" s="4">
        <v>0.52769999999999995</v>
      </c>
      <c r="N7925" s="4">
        <v>0.48</v>
      </c>
      <c r="O7925" s="4">
        <v>0.40039999999999998</v>
      </c>
      <c r="P7925" s="4">
        <v>0.50390000000000001</v>
      </c>
    </row>
    <row r="7926" spans="1:16" x14ac:dyDescent="0.25">
      <c r="A7926" t="s">
        <v>7244</v>
      </c>
      <c r="B7926" s="2">
        <v>0.08</v>
      </c>
      <c r="E7926" s="4" t="e">
        <v>#N/A</v>
      </c>
      <c r="F7926" s="4">
        <v>0.18</v>
      </c>
      <c r="K7926" s="4">
        <v>0.17</v>
      </c>
      <c r="L7926" s="4">
        <v>0.32090000000000002</v>
      </c>
      <c r="M7926" s="4">
        <v>0.52769999999999995</v>
      </c>
      <c r="N7926" s="4">
        <v>0.48</v>
      </c>
      <c r="O7926" s="4">
        <v>0.40039999999999998</v>
      </c>
      <c r="P7926" s="4">
        <v>0.50390000000000001</v>
      </c>
    </row>
    <row r="7927" spans="1:16" x14ac:dyDescent="0.25">
      <c r="A7927" t="s">
        <v>7245</v>
      </c>
      <c r="B7927" s="2">
        <v>0.08</v>
      </c>
      <c r="E7927" s="4" t="e">
        <v>#N/A</v>
      </c>
      <c r="F7927" s="4">
        <v>0.18</v>
      </c>
      <c r="K7927" s="4">
        <v>0.17</v>
      </c>
      <c r="L7927" s="4">
        <v>0.32090000000000002</v>
      </c>
      <c r="M7927" s="4">
        <v>0.52769999999999995</v>
      </c>
      <c r="N7927" s="4">
        <v>0.48</v>
      </c>
      <c r="O7927" s="4">
        <v>0.40039999999999998</v>
      </c>
      <c r="P7927" s="4">
        <v>0.50390000000000001</v>
      </c>
    </row>
    <row r="7928" spans="1:16" x14ac:dyDescent="0.25">
      <c r="A7928" t="s">
        <v>7246</v>
      </c>
      <c r="B7928" s="2">
        <v>0.08</v>
      </c>
      <c r="E7928" s="4" t="e">
        <v>#N/A</v>
      </c>
      <c r="F7928" s="4">
        <v>0.18</v>
      </c>
      <c r="K7928" s="4">
        <v>0.17</v>
      </c>
      <c r="L7928" s="4">
        <v>0.32090000000000002</v>
      </c>
      <c r="M7928" s="4">
        <v>0.52769999999999995</v>
      </c>
      <c r="N7928" s="4">
        <v>0.48</v>
      </c>
      <c r="O7928" s="4">
        <v>0.40039999999999998</v>
      </c>
      <c r="P7928" s="4">
        <v>0.50390000000000001</v>
      </c>
    </row>
    <row r="7929" spans="1:16" x14ac:dyDescent="0.25">
      <c r="A7929" t="s">
        <v>7247</v>
      </c>
      <c r="B7929" s="2">
        <v>0.08</v>
      </c>
      <c r="E7929" s="4" t="e">
        <v>#N/A</v>
      </c>
      <c r="F7929" s="4">
        <v>0.18</v>
      </c>
      <c r="K7929" s="4">
        <v>0.17</v>
      </c>
      <c r="L7929" s="4">
        <v>0.32090000000000002</v>
      </c>
      <c r="M7929" s="4">
        <v>0.52769999999999995</v>
      </c>
      <c r="N7929" s="4">
        <v>0.48</v>
      </c>
      <c r="O7929" s="4">
        <v>0.40039999999999998</v>
      </c>
      <c r="P7929" s="4">
        <v>0.50390000000000001</v>
      </c>
    </row>
    <row r="7930" spans="1:16" x14ac:dyDescent="0.25">
      <c r="A7930" t="s">
        <v>7248</v>
      </c>
      <c r="B7930" s="2">
        <v>0.08</v>
      </c>
      <c r="E7930" s="4" t="e">
        <v>#N/A</v>
      </c>
      <c r="F7930" s="4">
        <v>0.18</v>
      </c>
      <c r="K7930" s="4">
        <v>0.17</v>
      </c>
      <c r="L7930" s="4">
        <v>0.32090000000000002</v>
      </c>
      <c r="M7930" s="4">
        <v>0.52769999999999995</v>
      </c>
      <c r="N7930" s="4">
        <v>0.48</v>
      </c>
      <c r="O7930" s="4">
        <v>0.40039999999999998</v>
      </c>
      <c r="P7930" s="4">
        <v>0.50390000000000001</v>
      </c>
    </row>
    <row r="7931" spans="1:16" x14ac:dyDescent="0.25">
      <c r="A7931" t="s">
        <v>7249</v>
      </c>
      <c r="B7931" s="2">
        <v>0.08</v>
      </c>
      <c r="E7931" s="4" t="e">
        <v>#N/A</v>
      </c>
      <c r="F7931" s="4">
        <v>0.18</v>
      </c>
      <c r="K7931" s="4">
        <v>0.17</v>
      </c>
      <c r="L7931" s="4">
        <v>0.32090000000000002</v>
      </c>
      <c r="M7931" s="4">
        <v>0.52769999999999995</v>
      </c>
      <c r="N7931" s="4">
        <v>0.48</v>
      </c>
      <c r="O7931" s="4">
        <v>0.40039999999999998</v>
      </c>
      <c r="P7931" s="4">
        <v>0.50390000000000001</v>
      </c>
    </row>
    <row r="7932" spans="1:16" x14ac:dyDescent="0.25">
      <c r="A7932" t="s">
        <v>7250</v>
      </c>
      <c r="B7932" s="2">
        <v>0.08</v>
      </c>
      <c r="E7932" s="4" t="e">
        <v>#N/A</v>
      </c>
      <c r="F7932" s="4">
        <v>0.18</v>
      </c>
      <c r="K7932" s="4">
        <v>0.17</v>
      </c>
      <c r="L7932" s="4">
        <v>0.32090000000000002</v>
      </c>
      <c r="M7932" s="4">
        <v>0.52769999999999995</v>
      </c>
      <c r="N7932" s="4">
        <v>0.48</v>
      </c>
      <c r="O7932" s="4">
        <v>0.40039999999999998</v>
      </c>
      <c r="P7932" s="4">
        <v>0.50390000000000001</v>
      </c>
    </row>
    <row r="7933" spans="1:16" x14ac:dyDescent="0.25">
      <c r="A7933" t="s">
        <v>7251</v>
      </c>
      <c r="B7933" s="2">
        <v>0.08</v>
      </c>
      <c r="E7933" s="4" t="e">
        <v>#N/A</v>
      </c>
      <c r="F7933" s="4">
        <v>0.18</v>
      </c>
      <c r="K7933" s="4">
        <v>0.17</v>
      </c>
      <c r="L7933" s="4">
        <v>0.32090000000000002</v>
      </c>
      <c r="M7933" s="4">
        <v>0.52769999999999995</v>
      </c>
      <c r="N7933" s="4">
        <v>0.48</v>
      </c>
      <c r="O7933" s="4">
        <v>0.40039999999999998</v>
      </c>
      <c r="P7933" s="4">
        <v>0.50390000000000001</v>
      </c>
    </row>
    <row r="7934" spans="1:16" x14ac:dyDescent="0.25">
      <c r="A7934" t="s">
        <v>7252</v>
      </c>
      <c r="B7934" s="2">
        <v>0.08</v>
      </c>
      <c r="D7934" t="s">
        <v>10860</v>
      </c>
      <c r="E7934" s="4" t="e">
        <v>#N/A</v>
      </c>
      <c r="F7934" s="4">
        <v>0.18</v>
      </c>
      <c r="G7934" s="4">
        <v>0.71479999999999999</v>
      </c>
      <c r="H7934" s="4">
        <v>0.84030000000000005</v>
      </c>
      <c r="I7934" s="4">
        <v>1.0076000000000001</v>
      </c>
      <c r="K7934" s="4">
        <v>0.17</v>
      </c>
      <c r="L7934" s="4">
        <v>0.32090000000000002</v>
      </c>
      <c r="M7934" s="4">
        <v>0.52769999999999995</v>
      </c>
      <c r="N7934" s="4">
        <v>0.48</v>
      </c>
      <c r="O7934" s="4">
        <v>0.40039999999999998</v>
      </c>
      <c r="P7934" s="4">
        <v>0.50390000000000001</v>
      </c>
    </row>
    <row r="7935" spans="1:16" x14ac:dyDescent="0.25">
      <c r="A7935" t="s">
        <v>7253</v>
      </c>
      <c r="B7935" s="2">
        <v>0</v>
      </c>
      <c r="E7935" s="4" t="e">
        <v>#N/A</v>
      </c>
      <c r="F7935" s="4">
        <v>0.13300000000000001</v>
      </c>
      <c r="K7935" s="4">
        <v>0.17</v>
      </c>
      <c r="L7935" s="4">
        <v>0.32090000000000002</v>
      </c>
      <c r="M7935" s="4">
        <v>0.52769999999999995</v>
      </c>
      <c r="N7935" s="4">
        <v>0.48</v>
      </c>
      <c r="O7935" s="4">
        <v>0.40039999999999998</v>
      </c>
      <c r="P7935" s="4">
        <v>0.50390000000000001</v>
      </c>
    </row>
    <row r="7936" spans="1:16" x14ac:dyDescent="0.25">
      <c r="A7936" t="s">
        <v>7254</v>
      </c>
      <c r="B7936" s="2">
        <v>0</v>
      </c>
      <c r="E7936" s="4" t="e">
        <v>#N/A</v>
      </c>
      <c r="F7936" s="4">
        <v>0.13300000000000001</v>
      </c>
      <c r="K7936" s="4">
        <v>0.17</v>
      </c>
      <c r="L7936" s="4">
        <v>0.32090000000000002</v>
      </c>
      <c r="M7936" s="4">
        <v>0.52769999999999995</v>
      </c>
      <c r="N7936" s="4">
        <v>0.48</v>
      </c>
      <c r="O7936" s="4">
        <v>0.40039999999999998</v>
      </c>
      <c r="P7936" s="4">
        <v>0.50390000000000001</v>
      </c>
    </row>
    <row r="7937" spans="1:16" x14ac:dyDescent="0.25">
      <c r="A7937" t="s">
        <v>7255</v>
      </c>
      <c r="B7937" s="2">
        <v>0</v>
      </c>
      <c r="E7937" s="4" t="e">
        <v>#N/A</v>
      </c>
      <c r="F7937" s="4">
        <v>0.13300000000000001</v>
      </c>
      <c r="K7937" s="4">
        <v>0.17</v>
      </c>
      <c r="L7937" s="4">
        <v>0.32090000000000002</v>
      </c>
      <c r="M7937" s="4">
        <v>0.52769999999999995</v>
      </c>
      <c r="N7937" s="4">
        <v>0.48</v>
      </c>
      <c r="O7937" s="4">
        <v>0.40039999999999998</v>
      </c>
      <c r="P7937" s="4">
        <v>0.50390000000000001</v>
      </c>
    </row>
    <row r="7938" spans="1:16" x14ac:dyDescent="0.25">
      <c r="A7938" t="s">
        <v>7256</v>
      </c>
      <c r="B7938" s="2">
        <v>0</v>
      </c>
      <c r="E7938" s="4" t="e">
        <v>#N/A</v>
      </c>
      <c r="F7938" s="4">
        <v>0.18</v>
      </c>
      <c r="K7938" s="4">
        <v>0.17</v>
      </c>
      <c r="L7938" s="4">
        <v>0.32090000000000002</v>
      </c>
      <c r="M7938" s="4">
        <v>0.52769999999999995</v>
      </c>
      <c r="N7938" s="4">
        <v>0.48</v>
      </c>
      <c r="O7938" s="4">
        <v>0.40039999999999998</v>
      </c>
      <c r="P7938" s="4">
        <v>0.50390000000000001</v>
      </c>
    </row>
    <row r="7939" spans="1:16" x14ac:dyDescent="0.25">
      <c r="A7939" t="s">
        <v>7257</v>
      </c>
      <c r="B7939" s="2">
        <v>0</v>
      </c>
      <c r="E7939" s="4" t="e">
        <v>#N/A</v>
      </c>
      <c r="F7939" s="4">
        <v>0.13300000000000001</v>
      </c>
      <c r="K7939" s="4">
        <v>0.17</v>
      </c>
      <c r="L7939" s="4">
        <v>0.32090000000000002</v>
      </c>
      <c r="M7939" s="4">
        <v>0.52769999999999995</v>
      </c>
      <c r="N7939" s="4">
        <v>0.48</v>
      </c>
      <c r="O7939" s="4">
        <v>0.40039999999999998</v>
      </c>
      <c r="P7939" s="4">
        <v>0.50390000000000001</v>
      </c>
    </row>
    <row r="7940" spans="1:16" x14ac:dyDescent="0.25">
      <c r="A7940" t="s">
        <v>7258</v>
      </c>
      <c r="B7940" s="2">
        <v>0</v>
      </c>
      <c r="E7940" s="4" t="e">
        <v>#N/A</v>
      </c>
      <c r="F7940" s="4">
        <v>0.18</v>
      </c>
      <c r="K7940" s="4">
        <v>0.17</v>
      </c>
      <c r="L7940" s="4">
        <v>0.32090000000000002</v>
      </c>
      <c r="M7940" s="4">
        <v>0.52769999999999995</v>
      </c>
      <c r="N7940" s="4">
        <v>0.48</v>
      </c>
      <c r="O7940" s="4">
        <v>0.40039999999999998</v>
      </c>
      <c r="P7940" s="4">
        <v>0.50390000000000001</v>
      </c>
    </row>
    <row r="7941" spans="1:16" x14ac:dyDescent="0.25">
      <c r="A7941" t="s">
        <v>7259</v>
      </c>
      <c r="B7941" s="2">
        <v>0</v>
      </c>
      <c r="E7941" s="4" t="e">
        <v>#N/A</v>
      </c>
      <c r="F7941" s="4">
        <v>0.18</v>
      </c>
      <c r="K7941" s="4">
        <v>0.17</v>
      </c>
      <c r="L7941" s="4">
        <v>0.32090000000000002</v>
      </c>
      <c r="M7941" s="4">
        <v>0.52769999999999995</v>
      </c>
      <c r="N7941" s="4">
        <v>0.48</v>
      </c>
      <c r="O7941" s="4">
        <v>0.40039999999999998</v>
      </c>
      <c r="P7941" s="4">
        <v>0.50390000000000001</v>
      </c>
    </row>
    <row r="7942" spans="1:16" x14ac:dyDescent="0.25">
      <c r="A7942" t="s">
        <v>7260</v>
      </c>
      <c r="B7942" s="2">
        <v>0</v>
      </c>
      <c r="E7942" s="4" t="e">
        <v>#N/A</v>
      </c>
      <c r="F7942" s="4">
        <v>0.18</v>
      </c>
      <c r="K7942" s="4">
        <v>0.17</v>
      </c>
      <c r="L7942" s="4">
        <v>0.32090000000000002</v>
      </c>
      <c r="M7942" s="4">
        <v>0.52769999999999995</v>
      </c>
      <c r="N7942" s="4">
        <v>0.48</v>
      </c>
      <c r="O7942" s="4">
        <v>0.40039999999999998</v>
      </c>
      <c r="P7942" s="4">
        <v>0.50390000000000001</v>
      </c>
    </row>
    <row r="7943" spans="1:16" x14ac:dyDescent="0.25">
      <c r="A7943" t="s">
        <v>7261</v>
      </c>
      <c r="B7943" s="2">
        <v>0</v>
      </c>
      <c r="E7943" s="4" t="e">
        <v>#N/A</v>
      </c>
      <c r="F7943" s="4">
        <v>0.18</v>
      </c>
      <c r="K7943" s="4">
        <v>0.17</v>
      </c>
      <c r="L7943" s="4">
        <v>0.32090000000000002</v>
      </c>
      <c r="M7943" s="4">
        <v>0.52769999999999995</v>
      </c>
      <c r="N7943" s="4">
        <v>0.48</v>
      </c>
      <c r="O7943" s="4">
        <v>0.40039999999999998</v>
      </c>
      <c r="P7943" s="4">
        <v>0.50390000000000001</v>
      </c>
    </row>
    <row r="7944" spans="1:16" x14ac:dyDescent="0.25">
      <c r="A7944" t="s">
        <v>7262</v>
      </c>
      <c r="B7944" s="2">
        <v>0</v>
      </c>
      <c r="E7944" s="4" t="e">
        <v>#N/A</v>
      </c>
      <c r="F7944" s="4">
        <v>0.18</v>
      </c>
      <c r="K7944" s="4">
        <v>0.17</v>
      </c>
      <c r="L7944" s="4">
        <v>0.32090000000000002</v>
      </c>
      <c r="M7944" s="4">
        <v>0.52769999999999995</v>
      </c>
      <c r="N7944" s="4">
        <v>0.48</v>
      </c>
      <c r="O7944" s="4">
        <v>0.40039999999999998</v>
      </c>
      <c r="P7944" s="4">
        <v>0.50390000000000001</v>
      </c>
    </row>
    <row r="7945" spans="1:16" x14ac:dyDescent="0.25">
      <c r="A7945" t="s">
        <v>7263</v>
      </c>
      <c r="B7945" s="2">
        <v>0.1</v>
      </c>
      <c r="E7945" s="4" t="e">
        <v>#N/A</v>
      </c>
      <c r="F7945" s="4">
        <v>0.18</v>
      </c>
      <c r="K7945" s="4">
        <v>0.17</v>
      </c>
      <c r="L7945" s="4">
        <v>0.32090000000000002</v>
      </c>
      <c r="M7945" s="4">
        <v>0.52769999999999995</v>
      </c>
      <c r="N7945" s="4">
        <v>0.48</v>
      </c>
      <c r="O7945" s="4">
        <v>0.40039999999999998</v>
      </c>
      <c r="P7945" s="4">
        <v>0.50390000000000001</v>
      </c>
    </row>
    <row r="7946" spans="1:16" x14ac:dyDescent="0.25">
      <c r="A7946" t="s">
        <v>7264</v>
      </c>
      <c r="B7946" s="2">
        <v>0.1</v>
      </c>
      <c r="E7946" s="4" t="e">
        <v>#N/A</v>
      </c>
      <c r="F7946" s="4">
        <v>0.18</v>
      </c>
      <c r="K7946" s="4">
        <v>0.17</v>
      </c>
      <c r="L7946" s="4">
        <v>0.32090000000000002</v>
      </c>
      <c r="M7946" s="4">
        <v>0.52769999999999995</v>
      </c>
      <c r="N7946" s="4">
        <v>0.48</v>
      </c>
      <c r="O7946" s="4">
        <v>0.40039999999999998</v>
      </c>
      <c r="P7946" s="4">
        <v>0.50390000000000001</v>
      </c>
    </row>
    <row r="7947" spans="1:16" x14ac:dyDescent="0.25">
      <c r="A7947" t="s">
        <v>7265</v>
      </c>
      <c r="B7947" s="2">
        <v>0.1</v>
      </c>
      <c r="E7947" s="4" t="e">
        <v>#N/A</v>
      </c>
      <c r="F7947" s="4">
        <v>0.13300000000000001</v>
      </c>
      <c r="K7947" s="4">
        <v>0.17</v>
      </c>
      <c r="L7947" s="4">
        <v>0.32090000000000002</v>
      </c>
      <c r="M7947" s="4">
        <v>0.52769999999999995</v>
      </c>
      <c r="N7947" s="4">
        <v>0.48</v>
      </c>
      <c r="O7947" s="4">
        <v>0.40039999999999998</v>
      </c>
      <c r="P7947" s="4">
        <v>0.50390000000000001</v>
      </c>
    </row>
    <row r="7948" spans="1:16" x14ac:dyDescent="0.25">
      <c r="A7948" t="s">
        <v>7266</v>
      </c>
      <c r="B7948" s="2">
        <v>0.1</v>
      </c>
      <c r="E7948" s="4" t="e">
        <v>#N/A</v>
      </c>
      <c r="F7948" s="4">
        <v>0.18</v>
      </c>
      <c r="K7948" s="4">
        <v>0.17</v>
      </c>
      <c r="L7948" s="4">
        <v>0.32090000000000002</v>
      </c>
      <c r="M7948" s="4">
        <v>0.52769999999999995</v>
      </c>
      <c r="N7948" s="4">
        <v>0.48</v>
      </c>
      <c r="O7948" s="4">
        <v>0.40039999999999998</v>
      </c>
      <c r="P7948" s="4">
        <v>0.50390000000000001</v>
      </c>
    </row>
    <row r="7949" spans="1:16" x14ac:dyDescent="0.25">
      <c r="A7949" t="s">
        <v>7267</v>
      </c>
      <c r="B7949" s="2">
        <v>0.1</v>
      </c>
      <c r="E7949" s="4" t="e">
        <v>#N/A</v>
      </c>
      <c r="F7949" s="4">
        <v>0.18</v>
      </c>
      <c r="K7949" s="4">
        <v>0.17</v>
      </c>
      <c r="L7949" s="4">
        <v>0.32090000000000002</v>
      </c>
      <c r="M7949" s="4">
        <v>0.52769999999999995</v>
      </c>
      <c r="N7949" s="4">
        <v>0.48</v>
      </c>
      <c r="O7949" s="4">
        <v>0.40039999999999998</v>
      </c>
      <c r="P7949" s="4">
        <v>0.50390000000000001</v>
      </c>
    </row>
    <row r="7950" spans="1:16" x14ac:dyDescent="0.25">
      <c r="A7950" t="s">
        <v>7268</v>
      </c>
      <c r="B7950" s="2">
        <v>0.1</v>
      </c>
      <c r="E7950" s="4" t="e">
        <v>#N/A</v>
      </c>
      <c r="F7950" s="4">
        <v>0.18</v>
      </c>
      <c r="K7950" s="4">
        <v>0.17</v>
      </c>
      <c r="L7950" s="4">
        <v>0.32090000000000002</v>
      </c>
      <c r="M7950" s="4">
        <v>0.52769999999999995</v>
      </c>
      <c r="N7950" s="4">
        <v>0.48</v>
      </c>
      <c r="O7950" s="4">
        <v>0.40039999999999998</v>
      </c>
      <c r="P7950" s="4">
        <v>0.50390000000000001</v>
      </c>
    </row>
    <row r="7951" spans="1:16" x14ac:dyDescent="0.25">
      <c r="A7951" t="s">
        <v>7269</v>
      </c>
      <c r="B7951" s="2">
        <v>0.1</v>
      </c>
      <c r="E7951" s="4" t="e">
        <v>#N/A</v>
      </c>
      <c r="F7951" s="4">
        <v>0.13300000000000001</v>
      </c>
      <c r="K7951" s="4">
        <v>0.17</v>
      </c>
      <c r="L7951" s="4">
        <v>0.32090000000000002</v>
      </c>
      <c r="M7951" s="4">
        <v>0.52769999999999995</v>
      </c>
      <c r="N7951" s="4">
        <v>0.48</v>
      </c>
      <c r="O7951" s="4">
        <v>0.40039999999999998</v>
      </c>
      <c r="P7951" s="4">
        <v>0.50390000000000001</v>
      </c>
    </row>
    <row r="7952" spans="1:16" x14ac:dyDescent="0.25">
      <c r="A7952" t="s">
        <v>7270</v>
      </c>
      <c r="B7952" s="2">
        <v>0.1</v>
      </c>
      <c r="E7952" s="4" t="e">
        <v>#N/A</v>
      </c>
      <c r="F7952" s="4">
        <v>0.18</v>
      </c>
      <c r="K7952" s="4">
        <v>0.17</v>
      </c>
      <c r="L7952" s="4">
        <v>0.32090000000000002</v>
      </c>
      <c r="M7952" s="4">
        <v>0.52769999999999995</v>
      </c>
      <c r="N7952" s="4">
        <v>0.48</v>
      </c>
      <c r="O7952" s="4">
        <v>0.40039999999999998</v>
      </c>
      <c r="P7952" s="4">
        <v>0.50390000000000001</v>
      </c>
    </row>
    <row r="7953" spans="1:16" x14ac:dyDescent="0.25">
      <c r="A7953" t="s">
        <v>7271</v>
      </c>
      <c r="B7953" s="2">
        <v>0.1</v>
      </c>
      <c r="E7953" s="4" t="e">
        <v>#N/A</v>
      </c>
      <c r="F7953" s="4">
        <v>0.18</v>
      </c>
      <c r="K7953" s="4">
        <v>0.17</v>
      </c>
      <c r="L7953" s="4">
        <v>0.32090000000000002</v>
      </c>
      <c r="M7953" s="4">
        <v>0.52769999999999995</v>
      </c>
      <c r="N7953" s="4">
        <v>0.48</v>
      </c>
      <c r="O7953" s="4">
        <v>0.40039999999999998</v>
      </c>
      <c r="P7953" s="4">
        <v>0.50390000000000001</v>
      </c>
    </row>
    <row r="7954" spans="1:16" x14ac:dyDescent="0.25">
      <c r="A7954" t="s">
        <v>7272</v>
      </c>
      <c r="B7954" s="2">
        <v>0.1</v>
      </c>
      <c r="E7954" s="4" t="e">
        <v>#N/A</v>
      </c>
      <c r="F7954" s="4">
        <v>0.18</v>
      </c>
      <c r="K7954" s="4">
        <v>0.17</v>
      </c>
      <c r="L7954" s="4">
        <v>0.32090000000000002</v>
      </c>
      <c r="M7954" s="4">
        <v>0.52769999999999995</v>
      </c>
      <c r="N7954" s="4">
        <v>0.48</v>
      </c>
      <c r="O7954" s="4">
        <v>0.40039999999999998</v>
      </c>
      <c r="P7954" s="4">
        <v>0.50390000000000001</v>
      </c>
    </row>
    <row r="7955" spans="1:16" x14ac:dyDescent="0.25">
      <c r="A7955" t="s">
        <v>7273</v>
      </c>
      <c r="B7955" s="2">
        <v>0</v>
      </c>
      <c r="E7955" s="4" t="e">
        <v>#N/A</v>
      </c>
      <c r="F7955" s="4">
        <v>0.13300000000000001</v>
      </c>
      <c r="K7955" s="4">
        <v>0.17</v>
      </c>
      <c r="L7955" s="4">
        <v>0.32090000000000002</v>
      </c>
      <c r="M7955" s="4">
        <v>0.52769999999999995</v>
      </c>
      <c r="N7955" s="4">
        <v>0.48</v>
      </c>
      <c r="O7955" s="4">
        <v>0.40039999999999998</v>
      </c>
      <c r="P7955" s="4">
        <v>0.50390000000000001</v>
      </c>
    </row>
    <row r="7956" spans="1:16" x14ac:dyDescent="0.25">
      <c r="A7956" t="s">
        <v>7274</v>
      </c>
      <c r="B7956" s="2">
        <v>0</v>
      </c>
      <c r="E7956" s="4" t="e">
        <v>#N/A</v>
      </c>
      <c r="F7956" s="4">
        <v>0.13300000000000001</v>
      </c>
      <c r="K7956" s="4">
        <v>0.17</v>
      </c>
      <c r="L7956" s="4">
        <v>0.32090000000000002</v>
      </c>
      <c r="M7956" s="4">
        <v>0.52769999999999995</v>
      </c>
      <c r="N7956" s="4">
        <v>0.48</v>
      </c>
      <c r="O7956" s="4">
        <v>0.40039999999999998</v>
      </c>
      <c r="P7956" s="4">
        <v>0.50390000000000001</v>
      </c>
    </row>
    <row r="7957" spans="1:16" x14ac:dyDescent="0.25">
      <c r="A7957" t="s">
        <v>7275</v>
      </c>
      <c r="B7957" s="2">
        <v>0.15</v>
      </c>
      <c r="E7957" s="4" t="e">
        <v>#N/A</v>
      </c>
      <c r="F7957" s="4">
        <v>0.18</v>
      </c>
      <c r="K7957" s="4">
        <v>0.17</v>
      </c>
      <c r="L7957" s="4">
        <v>0.32090000000000002</v>
      </c>
      <c r="M7957" s="4">
        <v>0.52769999999999995</v>
      </c>
      <c r="N7957" s="4">
        <v>0.48</v>
      </c>
      <c r="O7957" s="4">
        <v>0.40039999999999998</v>
      </c>
      <c r="P7957" s="4">
        <v>0.50390000000000001</v>
      </c>
    </row>
    <row r="7958" spans="1:16" x14ac:dyDescent="0.25">
      <c r="A7958" t="s">
        <v>7276</v>
      </c>
      <c r="B7958" s="2">
        <v>0.15</v>
      </c>
      <c r="E7958" s="4" t="e">
        <v>#N/A</v>
      </c>
      <c r="F7958" s="4">
        <v>0.18</v>
      </c>
      <c r="K7958" s="4">
        <v>0.17</v>
      </c>
      <c r="L7958" s="4">
        <v>0.32090000000000002</v>
      </c>
      <c r="M7958" s="4">
        <v>0.52769999999999995</v>
      </c>
      <c r="N7958" s="4">
        <v>0.48</v>
      </c>
      <c r="O7958" s="4">
        <v>0.40039999999999998</v>
      </c>
      <c r="P7958" s="4">
        <v>0.50390000000000001</v>
      </c>
    </row>
    <row r="7959" spans="1:16" x14ac:dyDescent="0.25">
      <c r="A7959" t="s">
        <v>7277</v>
      </c>
      <c r="B7959" s="2">
        <v>0.15</v>
      </c>
      <c r="E7959" s="4" t="e">
        <v>#N/A</v>
      </c>
      <c r="F7959" s="4">
        <v>0.18</v>
      </c>
      <c r="K7959" s="4">
        <v>0.17</v>
      </c>
      <c r="L7959" s="4">
        <v>0.32090000000000002</v>
      </c>
      <c r="M7959" s="4">
        <v>0.52769999999999995</v>
      </c>
      <c r="N7959" s="4">
        <v>0.48</v>
      </c>
      <c r="O7959" s="4">
        <v>0.40039999999999998</v>
      </c>
      <c r="P7959" s="4">
        <v>0.50390000000000001</v>
      </c>
    </row>
    <row r="7960" spans="1:16" x14ac:dyDescent="0.25">
      <c r="A7960" t="s">
        <v>7278</v>
      </c>
      <c r="B7960" s="2">
        <v>0.1</v>
      </c>
      <c r="E7960" s="4" t="e">
        <v>#N/A</v>
      </c>
      <c r="F7960" s="4">
        <v>0.18</v>
      </c>
      <c r="K7960" s="4">
        <v>0.17</v>
      </c>
      <c r="L7960" s="4">
        <v>0.32090000000000002</v>
      </c>
      <c r="M7960" s="4">
        <v>0.52769999999999995</v>
      </c>
      <c r="N7960" s="4">
        <v>0.48</v>
      </c>
      <c r="O7960" s="4">
        <v>0.40039999999999998</v>
      </c>
      <c r="P7960" s="4">
        <v>0.50390000000000001</v>
      </c>
    </row>
    <row r="7961" spans="1:16" x14ac:dyDescent="0.25">
      <c r="A7961" t="s">
        <v>7279</v>
      </c>
      <c r="B7961" s="2">
        <v>0.2</v>
      </c>
      <c r="E7961" s="4" t="e">
        <v>#N/A</v>
      </c>
      <c r="F7961" s="4">
        <v>0.18</v>
      </c>
      <c r="K7961" s="4">
        <v>0.17</v>
      </c>
      <c r="L7961" s="4">
        <v>0.32090000000000002</v>
      </c>
      <c r="M7961" s="4">
        <v>0.52769999999999995</v>
      </c>
      <c r="N7961" s="4">
        <v>0.48</v>
      </c>
      <c r="O7961" s="4">
        <v>0.40039999999999998</v>
      </c>
      <c r="P7961" s="4">
        <v>0.50390000000000001</v>
      </c>
    </row>
    <row r="7962" spans="1:16" x14ac:dyDescent="0.25">
      <c r="A7962" t="s">
        <v>7280</v>
      </c>
      <c r="B7962" s="2">
        <v>0.2</v>
      </c>
      <c r="E7962" s="4" t="e">
        <v>#N/A</v>
      </c>
      <c r="F7962" s="4">
        <v>0.18</v>
      </c>
      <c r="K7962" s="4">
        <v>0.17</v>
      </c>
      <c r="L7962" s="4">
        <v>0.32090000000000002</v>
      </c>
      <c r="M7962" s="4">
        <v>0.52769999999999995</v>
      </c>
      <c r="N7962" s="4">
        <v>0.48</v>
      </c>
      <c r="O7962" s="4">
        <v>0.40039999999999998</v>
      </c>
      <c r="P7962" s="4">
        <v>0.50390000000000001</v>
      </c>
    </row>
    <row r="7963" spans="1:16" x14ac:dyDescent="0.25">
      <c r="A7963" t="s">
        <v>7281</v>
      </c>
      <c r="B7963" s="2">
        <v>0.1</v>
      </c>
      <c r="E7963" s="4" t="e">
        <v>#N/A</v>
      </c>
      <c r="F7963" s="4">
        <v>0.18</v>
      </c>
      <c r="K7963" s="4">
        <v>0.17</v>
      </c>
      <c r="L7963" s="4">
        <v>0.32090000000000002</v>
      </c>
      <c r="M7963" s="4">
        <v>0.52769999999999995</v>
      </c>
      <c r="N7963" s="4">
        <v>0.48</v>
      </c>
      <c r="O7963" s="4">
        <v>0.40039999999999998</v>
      </c>
      <c r="P7963" s="4">
        <v>0.50390000000000001</v>
      </c>
    </row>
    <row r="7964" spans="1:16" x14ac:dyDescent="0.25">
      <c r="A7964" t="s">
        <v>7282</v>
      </c>
      <c r="B7964" s="2">
        <v>0.1</v>
      </c>
      <c r="E7964" s="4" t="e">
        <v>#N/A</v>
      </c>
      <c r="F7964" s="4">
        <v>0.18</v>
      </c>
      <c r="K7964" s="4">
        <v>0.17</v>
      </c>
      <c r="L7964" s="4">
        <v>0.32090000000000002</v>
      </c>
      <c r="M7964" s="4">
        <v>0.52769999999999995</v>
      </c>
      <c r="N7964" s="4">
        <v>0.48</v>
      </c>
      <c r="O7964" s="4">
        <v>0.40039999999999998</v>
      </c>
      <c r="P7964" s="4">
        <v>0.50390000000000001</v>
      </c>
    </row>
    <row r="7965" spans="1:16" x14ac:dyDescent="0.25">
      <c r="A7965" t="s">
        <v>7283</v>
      </c>
      <c r="B7965" s="2">
        <v>0.1</v>
      </c>
      <c r="E7965" s="4" t="e">
        <v>#N/A</v>
      </c>
      <c r="F7965" s="4">
        <v>0.18</v>
      </c>
      <c r="K7965" s="4">
        <v>0.17</v>
      </c>
      <c r="L7965" s="4">
        <v>0.32090000000000002</v>
      </c>
      <c r="M7965" s="4">
        <v>0.52769999999999995</v>
      </c>
      <c r="N7965" s="4">
        <v>0.48</v>
      </c>
      <c r="O7965" s="4">
        <v>0.40039999999999998</v>
      </c>
      <c r="P7965" s="4">
        <v>0.50390000000000001</v>
      </c>
    </row>
    <row r="7966" spans="1:16" x14ac:dyDescent="0.25">
      <c r="A7966" t="s">
        <v>7284</v>
      </c>
      <c r="B7966" s="2">
        <v>0</v>
      </c>
      <c r="E7966" s="4" t="e">
        <v>#N/A</v>
      </c>
      <c r="F7966" s="4">
        <v>0.18</v>
      </c>
      <c r="K7966" s="4">
        <v>0.17</v>
      </c>
      <c r="L7966" s="4">
        <v>0.32090000000000002</v>
      </c>
      <c r="M7966" s="4">
        <v>0.52769999999999995</v>
      </c>
      <c r="N7966" s="4">
        <v>0.48</v>
      </c>
      <c r="O7966" s="4">
        <v>0.40039999999999998</v>
      </c>
      <c r="P7966" s="4">
        <v>0.50390000000000001</v>
      </c>
    </row>
    <row r="7967" spans="1:16" x14ac:dyDescent="0.25">
      <c r="A7967" t="s">
        <v>7285</v>
      </c>
      <c r="B7967" s="2">
        <v>0</v>
      </c>
      <c r="E7967" s="4" t="e">
        <v>#N/A</v>
      </c>
      <c r="F7967" s="4">
        <v>0.18</v>
      </c>
      <c r="K7967" s="4">
        <v>0.17</v>
      </c>
      <c r="L7967" s="4">
        <v>0.32090000000000002</v>
      </c>
      <c r="M7967" s="4">
        <v>0.52769999999999995</v>
      </c>
      <c r="N7967" s="4">
        <v>0.48</v>
      </c>
      <c r="O7967" s="4">
        <v>0.40039999999999998</v>
      </c>
      <c r="P7967" s="4">
        <v>0.50390000000000001</v>
      </c>
    </row>
    <row r="7968" spans="1:16" x14ac:dyDescent="0.25">
      <c r="A7968" t="s">
        <v>7286</v>
      </c>
      <c r="B7968" s="2">
        <v>0.1</v>
      </c>
      <c r="E7968" s="4" t="e">
        <v>#N/A</v>
      </c>
      <c r="F7968" s="4">
        <v>0.18</v>
      </c>
      <c r="K7968" s="4">
        <v>0.17</v>
      </c>
      <c r="L7968" s="4">
        <v>0.32090000000000002</v>
      </c>
      <c r="M7968" s="4">
        <v>0.52769999999999995</v>
      </c>
      <c r="N7968" s="4">
        <v>0.48</v>
      </c>
      <c r="O7968" s="4">
        <v>0.40039999999999998</v>
      </c>
      <c r="P7968" s="4">
        <v>0.50390000000000001</v>
      </c>
    </row>
    <row r="7969" spans="1:16" x14ac:dyDescent="0.25">
      <c r="A7969" t="s">
        <v>7287</v>
      </c>
      <c r="B7969" s="2">
        <v>0</v>
      </c>
      <c r="E7969" s="4" t="e">
        <v>#N/A</v>
      </c>
      <c r="F7969" s="4">
        <v>0.18</v>
      </c>
      <c r="K7969" s="4">
        <v>0.17</v>
      </c>
      <c r="L7969" s="4">
        <v>0.32090000000000002</v>
      </c>
      <c r="M7969" s="4">
        <v>0.52769999999999995</v>
      </c>
      <c r="N7969" s="4">
        <v>0.48</v>
      </c>
      <c r="O7969" s="4">
        <v>0.40039999999999998</v>
      </c>
      <c r="P7969" s="4">
        <v>0.50390000000000001</v>
      </c>
    </row>
    <row r="7970" spans="1:16" x14ac:dyDescent="0.25">
      <c r="A7970" t="s">
        <v>7288</v>
      </c>
      <c r="B7970" s="2">
        <v>0.1</v>
      </c>
      <c r="E7970" s="4" t="e">
        <v>#N/A</v>
      </c>
      <c r="F7970" s="4">
        <v>0.18</v>
      </c>
      <c r="K7970" s="4">
        <v>0.17</v>
      </c>
      <c r="L7970" s="4">
        <v>0.32090000000000002</v>
      </c>
      <c r="M7970" s="4">
        <v>0.52769999999999995</v>
      </c>
      <c r="N7970" s="4">
        <v>0.48</v>
      </c>
      <c r="O7970" s="4">
        <v>0.40039999999999998</v>
      </c>
      <c r="P7970" s="4">
        <v>0.50390000000000001</v>
      </c>
    </row>
    <row r="7971" spans="1:16" x14ac:dyDescent="0.25">
      <c r="A7971" t="s">
        <v>7289</v>
      </c>
      <c r="B7971" s="2">
        <v>0</v>
      </c>
      <c r="E7971" s="4" t="e">
        <v>#N/A</v>
      </c>
      <c r="F7971" s="4">
        <v>0.18</v>
      </c>
      <c r="K7971" s="4">
        <v>0.17</v>
      </c>
      <c r="L7971" s="4">
        <v>0.32090000000000002</v>
      </c>
      <c r="M7971" s="4">
        <v>0.52769999999999995</v>
      </c>
      <c r="N7971" s="4">
        <v>0.48</v>
      </c>
      <c r="O7971" s="4">
        <v>0.40039999999999998</v>
      </c>
      <c r="P7971" s="4">
        <v>0.50390000000000001</v>
      </c>
    </row>
    <row r="7972" spans="1:16" x14ac:dyDescent="0.25">
      <c r="A7972" t="s">
        <v>7290</v>
      </c>
      <c r="B7972" s="2">
        <v>0.1</v>
      </c>
      <c r="E7972" s="4" t="e">
        <v>#N/A</v>
      </c>
      <c r="F7972" s="4">
        <v>0.18</v>
      </c>
      <c r="K7972" s="4">
        <v>0.17</v>
      </c>
      <c r="L7972" s="4">
        <v>0.32090000000000002</v>
      </c>
      <c r="M7972" s="4">
        <v>0.52769999999999995</v>
      </c>
      <c r="N7972" s="4">
        <v>0.48</v>
      </c>
      <c r="O7972" s="4">
        <v>0.40039999999999998</v>
      </c>
      <c r="P7972" s="4">
        <v>0.50390000000000001</v>
      </c>
    </row>
    <row r="7973" spans="1:16" x14ac:dyDescent="0.25">
      <c r="A7973" t="s">
        <v>7291</v>
      </c>
      <c r="B7973" s="2">
        <v>0</v>
      </c>
      <c r="E7973" s="4" t="e">
        <v>#N/A</v>
      </c>
      <c r="F7973" s="4">
        <v>0.18</v>
      </c>
      <c r="K7973" s="4">
        <v>0.17</v>
      </c>
      <c r="L7973" s="4">
        <v>0.32090000000000002</v>
      </c>
      <c r="M7973" s="4">
        <v>0.52769999999999995</v>
      </c>
      <c r="N7973" s="4">
        <v>0.48</v>
      </c>
      <c r="O7973" s="4">
        <v>0.40039999999999998</v>
      </c>
      <c r="P7973" s="4">
        <v>0.50390000000000001</v>
      </c>
    </row>
    <row r="7974" spans="1:16" x14ac:dyDescent="0.25">
      <c r="A7974" t="s">
        <v>7292</v>
      </c>
      <c r="B7974" s="2">
        <v>0.1</v>
      </c>
      <c r="E7974" s="4" t="e">
        <v>#N/A</v>
      </c>
      <c r="F7974" s="4">
        <v>0.18</v>
      </c>
      <c r="K7974" s="4">
        <v>0.17</v>
      </c>
      <c r="L7974" s="4">
        <v>0.32090000000000002</v>
      </c>
      <c r="M7974" s="4">
        <v>0.52769999999999995</v>
      </c>
      <c r="N7974" s="4">
        <v>0.48</v>
      </c>
      <c r="O7974" s="4">
        <v>0.40039999999999998</v>
      </c>
      <c r="P7974" s="4">
        <v>0.50390000000000001</v>
      </c>
    </row>
    <row r="7975" spans="1:16" x14ac:dyDescent="0.25">
      <c r="A7975" t="s">
        <v>7293</v>
      </c>
      <c r="B7975" s="2">
        <v>0</v>
      </c>
      <c r="E7975" s="4" t="e">
        <v>#N/A</v>
      </c>
      <c r="F7975" s="4">
        <v>0.18</v>
      </c>
      <c r="K7975" s="4">
        <v>0.17</v>
      </c>
      <c r="L7975" s="4">
        <v>0.32090000000000002</v>
      </c>
      <c r="M7975" s="4">
        <v>0.52769999999999995</v>
      </c>
      <c r="N7975" s="4">
        <v>0.48</v>
      </c>
      <c r="O7975" s="4">
        <v>0.40039999999999998</v>
      </c>
      <c r="P7975" s="4">
        <v>0.50390000000000001</v>
      </c>
    </row>
    <row r="7976" spans="1:16" x14ac:dyDescent="0.25">
      <c r="A7976" t="s">
        <v>7294</v>
      </c>
      <c r="B7976" s="2">
        <v>0.1</v>
      </c>
      <c r="E7976" s="4" t="e">
        <v>#N/A</v>
      </c>
      <c r="F7976" s="4">
        <v>0.18</v>
      </c>
      <c r="K7976" s="4">
        <v>0.17</v>
      </c>
      <c r="L7976" s="4">
        <v>0.32090000000000002</v>
      </c>
      <c r="M7976" s="4">
        <v>0.52769999999999995</v>
      </c>
      <c r="N7976" s="4">
        <v>0.48</v>
      </c>
      <c r="O7976" s="4">
        <v>0.40039999999999998</v>
      </c>
      <c r="P7976" s="4">
        <v>0.50390000000000001</v>
      </c>
    </row>
    <row r="7977" spans="1:16" x14ac:dyDescent="0.25">
      <c r="A7977" t="s">
        <v>7295</v>
      </c>
      <c r="B7977" s="2">
        <v>0</v>
      </c>
      <c r="E7977" s="4" t="e">
        <v>#N/A</v>
      </c>
      <c r="F7977" s="4">
        <v>0.18</v>
      </c>
      <c r="K7977" s="4">
        <v>0.17</v>
      </c>
      <c r="L7977" s="4">
        <v>0.32090000000000002</v>
      </c>
      <c r="M7977" s="4">
        <v>0.52769999999999995</v>
      </c>
      <c r="N7977" s="4">
        <v>0.48</v>
      </c>
      <c r="O7977" s="4">
        <v>0.40039999999999998</v>
      </c>
      <c r="P7977" s="4">
        <v>0.50390000000000001</v>
      </c>
    </row>
    <row r="7978" spans="1:16" x14ac:dyDescent="0.25">
      <c r="A7978" t="s">
        <v>7296</v>
      </c>
      <c r="B7978" s="2">
        <v>0.05</v>
      </c>
      <c r="E7978" s="4" t="e">
        <v>#N/A</v>
      </c>
      <c r="F7978" s="4">
        <v>0.18</v>
      </c>
      <c r="K7978" s="4">
        <v>0.17</v>
      </c>
      <c r="L7978" s="4">
        <v>0.32090000000000002</v>
      </c>
      <c r="M7978" s="4">
        <v>0.52769999999999995</v>
      </c>
      <c r="N7978" s="4">
        <v>0.48</v>
      </c>
      <c r="O7978" s="4">
        <v>0.40039999999999998</v>
      </c>
      <c r="P7978" s="4">
        <v>0.50390000000000001</v>
      </c>
    </row>
    <row r="7979" spans="1:16" x14ac:dyDescent="0.25">
      <c r="A7979" t="s">
        <v>7297</v>
      </c>
      <c r="B7979" s="2">
        <v>0</v>
      </c>
      <c r="E7979" s="4" t="e">
        <v>#N/A</v>
      </c>
      <c r="F7979" s="4">
        <v>0.18</v>
      </c>
      <c r="K7979" s="4">
        <v>0.17</v>
      </c>
      <c r="L7979" s="4">
        <v>0.32090000000000002</v>
      </c>
      <c r="M7979" s="4">
        <v>0.52769999999999995</v>
      </c>
      <c r="N7979" s="4">
        <v>0.48</v>
      </c>
      <c r="O7979" s="4">
        <v>0.40039999999999998</v>
      </c>
      <c r="P7979" s="4">
        <v>0.50390000000000001</v>
      </c>
    </row>
    <row r="7980" spans="1:16" x14ac:dyDescent="0.25">
      <c r="A7980" t="s">
        <v>7298</v>
      </c>
      <c r="B7980" s="2">
        <v>0.05</v>
      </c>
      <c r="E7980" s="4" t="e">
        <v>#N/A</v>
      </c>
      <c r="F7980" s="4">
        <v>0.18</v>
      </c>
      <c r="K7980" s="4">
        <v>0.17</v>
      </c>
      <c r="L7980" s="4">
        <v>0.32090000000000002</v>
      </c>
      <c r="M7980" s="4">
        <v>0.52769999999999995</v>
      </c>
      <c r="N7980" s="4">
        <v>0.48</v>
      </c>
      <c r="O7980" s="4">
        <v>0.40039999999999998</v>
      </c>
      <c r="P7980" s="4">
        <v>0.50390000000000001</v>
      </c>
    </row>
    <row r="7981" spans="1:16" x14ac:dyDescent="0.25">
      <c r="A7981" t="s">
        <v>7299</v>
      </c>
      <c r="B7981" s="2">
        <v>0</v>
      </c>
      <c r="E7981" s="4" t="e">
        <v>#N/A</v>
      </c>
      <c r="F7981" s="4">
        <v>0.18</v>
      </c>
      <c r="K7981" s="4">
        <v>0.17</v>
      </c>
      <c r="L7981" s="4">
        <v>0.32090000000000002</v>
      </c>
      <c r="M7981" s="4">
        <v>0.52769999999999995</v>
      </c>
      <c r="N7981" s="4">
        <v>0.48</v>
      </c>
      <c r="O7981" s="4">
        <v>0.40039999999999998</v>
      </c>
      <c r="P7981" s="4">
        <v>0.50390000000000001</v>
      </c>
    </row>
    <row r="7982" spans="1:16" x14ac:dyDescent="0.25">
      <c r="A7982" t="s">
        <v>7300</v>
      </c>
      <c r="B7982" s="2">
        <v>0.1</v>
      </c>
      <c r="E7982" s="4" t="e">
        <v>#N/A</v>
      </c>
      <c r="F7982" s="4">
        <v>0.18</v>
      </c>
      <c r="K7982" s="4">
        <v>0.17</v>
      </c>
      <c r="L7982" s="4">
        <v>0.32090000000000002</v>
      </c>
      <c r="M7982" s="4">
        <v>0.52769999999999995</v>
      </c>
      <c r="N7982" s="4">
        <v>0.48</v>
      </c>
      <c r="O7982" s="4">
        <v>0.40039999999999998</v>
      </c>
      <c r="P7982" s="4">
        <v>0.50390000000000001</v>
      </c>
    </row>
    <row r="7983" spans="1:16" x14ac:dyDescent="0.25">
      <c r="A7983" t="s">
        <v>7301</v>
      </c>
      <c r="B7983" s="2">
        <v>0.1</v>
      </c>
      <c r="E7983" s="4" t="e">
        <v>#N/A</v>
      </c>
      <c r="F7983" s="4">
        <v>0.18</v>
      </c>
      <c r="K7983" s="4">
        <v>0.17</v>
      </c>
      <c r="L7983" s="4">
        <v>0.32090000000000002</v>
      </c>
      <c r="M7983" s="4">
        <v>0.52769999999999995</v>
      </c>
      <c r="N7983" s="4">
        <v>0.48</v>
      </c>
      <c r="O7983" s="4">
        <v>0.40039999999999998</v>
      </c>
      <c r="P7983" s="4">
        <v>0.50390000000000001</v>
      </c>
    </row>
    <row r="7984" spans="1:16" x14ac:dyDescent="0.25">
      <c r="A7984" t="s">
        <v>7302</v>
      </c>
      <c r="B7984" s="2">
        <v>0.1</v>
      </c>
      <c r="E7984" s="4" t="e">
        <v>#N/A</v>
      </c>
      <c r="F7984" s="4">
        <v>0.18</v>
      </c>
      <c r="K7984" s="4">
        <v>0.17</v>
      </c>
      <c r="L7984" s="4">
        <v>0.32090000000000002</v>
      </c>
      <c r="M7984" s="4">
        <v>0.52769999999999995</v>
      </c>
      <c r="N7984" s="4">
        <v>0.48</v>
      </c>
      <c r="O7984" s="4">
        <v>0.40039999999999998</v>
      </c>
      <c r="P7984" s="4">
        <v>0.50390000000000001</v>
      </c>
    </row>
    <row r="7985" spans="1:16" x14ac:dyDescent="0.25">
      <c r="A7985" t="s">
        <v>7303</v>
      </c>
      <c r="B7985" s="2">
        <v>0</v>
      </c>
      <c r="E7985" s="4" t="e">
        <v>#N/A</v>
      </c>
      <c r="F7985" s="4">
        <v>0.18</v>
      </c>
      <c r="K7985" s="4">
        <v>0.17</v>
      </c>
      <c r="L7985" s="4">
        <v>0.32090000000000002</v>
      </c>
      <c r="M7985" s="4">
        <v>0.52769999999999995</v>
      </c>
      <c r="N7985" s="4">
        <v>0.48</v>
      </c>
      <c r="O7985" s="4">
        <v>0.40039999999999998</v>
      </c>
      <c r="P7985" s="4">
        <v>0.50390000000000001</v>
      </c>
    </row>
    <row r="7986" spans="1:16" x14ac:dyDescent="0.25">
      <c r="A7986" t="s">
        <v>7304</v>
      </c>
      <c r="B7986" s="2">
        <v>0.1</v>
      </c>
      <c r="E7986" s="4" t="e">
        <v>#N/A</v>
      </c>
      <c r="F7986" s="4">
        <v>0.18</v>
      </c>
      <c r="K7986" s="4">
        <v>0.17</v>
      </c>
      <c r="L7986" s="4">
        <v>0.32090000000000002</v>
      </c>
      <c r="M7986" s="4">
        <v>0.52769999999999995</v>
      </c>
      <c r="N7986" s="4">
        <v>0.48</v>
      </c>
      <c r="O7986" s="4">
        <v>0.40039999999999998</v>
      </c>
      <c r="P7986" s="4">
        <v>0.50390000000000001</v>
      </c>
    </row>
    <row r="7987" spans="1:16" x14ac:dyDescent="0.25">
      <c r="A7987" t="s">
        <v>7305</v>
      </c>
      <c r="B7987" s="2">
        <v>0</v>
      </c>
      <c r="E7987" s="4" t="e">
        <v>#N/A</v>
      </c>
      <c r="F7987" s="4">
        <v>0.18</v>
      </c>
      <c r="K7987" s="4">
        <v>0.17</v>
      </c>
      <c r="L7987" s="4">
        <v>0.32090000000000002</v>
      </c>
      <c r="M7987" s="4">
        <v>0.52769999999999995</v>
      </c>
      <c r="N7987" s="4">
        <v>0.48</v>
      </c>
      <c r="O7987" s="4">
        <v>0.40039999999999998</v>
      </c>
      <c r="P7987" s="4">
        <v>0.50390000000000001</v>
      </c>
    </row>
    <row r="7988" spans="1:16" x14ac:dyDescent="0.25">
      <c r="A7988" t="s">
        <v>7306</v>
      </c>
      <c r="B7988" s="2">
        <v>0.1</v>
      </c>
      <c r="E7988" s="4" t="e">
        <v>#N/A</v>
      </c>
      <c r="F7988" s="4">
        <v>0.18</v>
      </c>
      <c r="K7988" s="4">
        <v>0.17</v>
      </c>
      <c r="L7988" s="4">
        <v>0.32090000000000002</v>
      </c>
      <c r="M7988" s="4">
        <v>0.52769999999999995</v>
      </c>
      <c r="N7988" s="4">
        <v>0.48</v>
      </c>
      <c r="O7988" s="4">
        <v>0.40039999999999998</v>
      </c>
      <c r="P7988" s="4">
        <v>0.50390000000000001</v>
      </c>
    </row>
    <row r="7989" spans="1:16" x14ac:dyDescent="0.25">
      <c r="A7989" t="s">
        <v>7307</v>
      </c>
      <c r="B7989" s="2">
        <v>0</v>
      </c>
      <c r="E7989" s="4" t="e">
        <v>#N/A</v>
      </c>
      <c r="F7989" s="4">
        <v>0.18</v>
      </c>
      <c r="K7989" s="4">
        <v>0.17</v>
      </c>
      <c r="L7989" s="4">
        <v>0.32090000000000002</v>
      </c>
      <c r="M7989" s="4">
        <v>0.52769999999999995</v>
      </c>
      <c r="N7989" s="4">
        <v>0.48</v>
      </c>
      <c r="O7989" s="4">
        <v>0.40039999999999998</v>
      </c>
      <c r="P7989" s="4">
        <v>0.50390000000000001</v>
      </c>
    </row>
    <row r="7990" spans="1:16" x14ac:dyDescent="0.25">
      <c r="A7990" t="s">
        <v>7308</v>
      </c>
      <c r="B7990" s="2">
        <v>0.05</v>
      </c>
      <c r="E7990" s="4" t="e">
        <v>#N/A</v>
      </c>
      <c r="F7990" s="4">
        <v>0.18</v>
      </c>
      <c r="K7990" s="4">
        <v>0.17</v>
      </c>
      <c r="L7990" s="4">
        <v>0.32090000000000002</v>
      </c>
      <c r="M7990" s="4">
        <v>0.52769999999999995</v>
      </c>
      <c r="N7990" s="4">
        <v>0.48</v>
      </c>
      <c r="O7990" s="4">
        <v>0.40039999999999998</v>
      </c>
      <c r="P7990" s="4">
        <v>0.50390000000000001</v>
      </c>
    </row>
    <row r="7991" spans="1:16" x14ac:dyDescent="0.25">
      <c r="A7991" t="s">
        <v>7309</v>
      </c>
      <c r="B7991" s="2">
        <v>0</v>
      </c>
      <c r="E7991" s="4" t="e">
        <v>#N/A</v>
      </c>
      <c r="F7991" s="4">
        <v>0.18</v>
      </c>
      <c r="K7991" s="4">
        <v>0.17</v>
      </c>
      <c r="L7991" s="4">
        <v>0.32090000000000002</v>
      </c>
      <c r="M7991" s="4">
        <v>0.52769999999999995</v>
      </c>
      <c r="N7991" s="4">
        <v>0.48</v>
      </c>
      <c r="O7991" s="4">
        <v>0.40039999999999998</v>
      </c>
      <c r="P7991" s="4">
        <v>0.50390000000000001</v>
      </c>
    </row>
    <row r="7992" spans="1:16" x14ac:dyDescent="0.25">
      <c r="A7992" t="s">
        <v>7310</v>
      </c>
      <c r="B7992" s="2">
        <v>0.05</v>
      </c>
      <c r="E7992" s="4" t="e">
        <v>#N/A</v>
      </c>
      <c r="F7992" s="4">
        <v>0.18</v>
      </c>
      <c r="K7992" s="4">
        <v>0.17</v>
      </c>
      <c r="L7992" s="4">
        <v>0.32090000000000002</v>
      </c>
      <c r="M7992" s="4">
        <v>0.52769999999999995</v>
      </c>
      <c r="N7992" s="4">
        <v>0.48</v>
      </c>
      <c r="O7992" s="4">
        <v>0.40039999999999998</v>
      </c>
      <c r="P7992" s="4">
        <v>0.50390000000000001</v>
      </c>
    </row>
    <row r="7993" spans="1:16" x14ac:dyDescent="0.25">
      <c r="A7993" t="s">
        <v>7311</v>
      </c>
      <c r="B7993" s="2">
        <v>0</v>
      </c>
      <c r="E7993" s="4" t="e">
        <v>#N/A</v>
      </c>
      <c r="F7993" s="4">
        <v>0.18</v>
      </c>
      <c r="K7993" s="4">
        <v>0.17</v>
      </c>
      <c r="L7993" s="4">
        <v>0.32090000000000002</v>
      </c>
      <c r="M7993" s="4">
        <v>0.52769999999999995</v>
      </c>
      <c r="N7993" s="4">
        <v>0.48</v>
      </c>
      <c r="O7993" s="4">
        <v>0.40039999999999998</v>
      </c>
      <c r="P7993" s="4">
        <v>0.50390000000000001</v>
      </c>
    </row>
    <row r="7994" spans="1:16" x14ac:dyDescent="0.25">
      <c r="A7994" t="s">
        <v>7312</v>
      </c>
      <c r="B7994" s="2">
        <v>0.1</v>
      </c>
      <c r="E7994" s="4" t="e">
        <v>#N/A</v>
      </c>
      <c r="F7994" s="4">
        <v>0.18</v>
      </c>
      <c r="K7994" s="4">
        <v>0.17</v>
      </c>
      <c r="L7994" s="4">
        <v>0.32090000000000002</v>
      </c>
      <c r="M7994" s="4">
        <v>0.52769999999999995</v>
      </c>
      <c r="N7994" s="4">
        <v>0.48</v>
      </c>
      <c r="O7994" s="4">
        <v>0.40039999999999998</v>
      </c>
      <c r="P7994" s="4">
        <v>0.50390000000000001</v>
      </c>
    </row>
    <row r="7995" spans="1:16" x14ac:dyDescent="0.25">
      <c r="A7995" t="s">
        <v>7313</v>
      </c>
      <c r="B7995" s="2">
        <v>0.1</v>
      </c>
      <c r="E7995" s="4" t="e">
        <v>#N/A</v>
      </c>
      <c r="F7995" s="4">
        <v>0.18</v>
      </c>
      <c r="K7995" s="4">
        <v>0.17</v>
      </c>
      <c r="L7995" s="4">
        <v>0.32090000000000002</v>
      </c>
      <c r="M7995" s="4">
        <v>0.52769999999999995</v>
      </c>
      <c r="N7995" s="4">
        <v>0.48</v>
      </c>
      <c r="O7995" s="4">
        <v>0.40039999999999998</v>
      </c>
      <c r="P7995" s="4">
        <v>0.50390000000000001</v>
      </c>
    </row>
    <row r="7996" spans="1:16" x14ac:dyDescent="0.25">
      <c r="A7996" t="s">
        <v>7314</v>
      </c>
      <c r="B7996" s="2">
        <v>0</v>
      </c>
      <c r="E7996" s="4" t="e">
        <v>#N/A</v>
      </c>
      <c r="F7996" s="4">
        <v>0.18</v>
      </c>
      <c r="K7996" s="4">
        <v>0.17</v>
      </c>
      <c r="L7996" s="4">
        <v>0.32090000000000002</v>
      </c>
      <c r="M7996" s="4">
        <v>0.52769999999999995</v>
      </c>
      <c r="N7996" s="4">
        <v>0.48</v>
      </c>
      <c r="O7996" s="4">
        <v>0.40039999999999998</v>
      </c>
      <c r="P7996" s="4">
        <v>0.50390000000000001</v>
      </c>
    </row>
    <row r="7997" spans="1:16" x14ac:dyDescent="0.25">
      <c r="A7997" t="s">
        <v>21</v>
      </c>
      <c r="B7997" s="2">
        <v>0.1</v>
      </c>
      <c r="C7997" t="s">
        <v>21</v>
      </c>
      <c r="D7997" t="s">
        <v>10860</v>
      </c>
      <c r="E7997" s="4" t="e">
        <v>#N/A</v>
      </c>
      <c r="F7997" s="4">
        <v>0.18</v>
      </c>
      <c r="G7997" s="4">
        <v>0.71479999999999999</v>
      </c>
      <c r="H7997" s="4">
        <v>0.84030000000000005</v>
      </c>
      <c r="I7997" s="4">
        <v>1.0076000000000001</v>
      </c>
      <c r="K7997" s="4">
        <v>0.17</v>
      </c>
      <c r="L7997" s="4">
        <v>0.32090000000000002</v>
      </c>
      <c r="M7997" s="4">
        <v>0.52769999999999995</v>
      </c>
      <c r="N7997" s="4">
        <v>0.48</v>
      </c>
      <c r="O7997" s="4">
        <v>0.40039999999999998</v>
      </c>
      <c r="P7997" s="4">
        <v>0.50390000000000001</v>
      </c>
    </row>
    <row r="7998" spans="1:16" x14ac:dyDescent="0.25">
      <c r="A7998" t="s">
        <v>7315</v>
      </c>
      <c r="B7998" s="2">
        <v>0.03</v>
      </c>
      <c r="E7998" s="4" t="e">
        <v>#N/A</v>
      </c>
      <c r="F7998" s="4">
        <v>0.18</v>
      </c>
      <c r="K7998" s="4">
        <v>0.17</v>
      </c>
      <c r="L7998" s="4">
        <v>0.32090000000000002</v>
      </c>
      <c r="M7998" s="4">
        <v>0.52769999999999995</v>
      </c>
      <c r="N7998" s="4">
        <v>0.48</v>
      </c>
      <c r="O7998" s="4">
        <v>0.40039999999999998</v>
      </c>
      <c r="P7998" s="4">
        <v>0.50390000000000001</v>
      </c>
    </row>
    <row r="7999" spans="1:16" x14ac:dyDescent="0.25">
      <c r="A7999" t="s">
        <v>7316</v>
      </c>
      <c r="B7999" s="2">
        <v>0.1</v>
      </c>
      <c r="E7999" s="4" t="e">
        <v>#N/A</v>
      </c>
      <c r="F7999" s="4">
        <v>0.18</v>
      </c>
      <c r="K7999" s="4">
        <v>0.17</v>
      </c>
      <c r="L7999" s="4">
        <v>0.32090000000000002</v>
      </c>
      <c r="M7999" s="4">
        <v>0.52769999999999995</v>
      </c>
      <c r="N7999" s="4">
        <v>0.48</v>
      </c>
      <c r="O7999" s="4">
        <v>0.40039999999999998</v>
      </c>
      <c r="P7999" s="4">
        <v>0.50390000000000001</v>
      </c>
    </row>
    <row r="8000" spans="1:16" x14ac:dyDescent="0.25">
      <c r="A8000" t="s">
        <v>22</v>
      </c>
      <c r="B8000" s="2">
        <v>0.15</v>
      </c>
      <c r="C8000" t="s">
        <v>22</v>
      </c>
      <c r="D8000" t="s">
        <v>10860</v>
      </c>
      <c r="E8000" s="4" t="e">
        <v>#N/A</v>
      </c>
      <c r="F8000" s="4">
        <v>0.18</v>
      </c>
      <c r="G8000" s="4">
        <v>0.71479999999999999</v>
      </c>
      <c r="H8000" s="4">
        <v>0.84030000000000005</v>
      </c>
      <c r="I8000" s="4">
        <v>1.0076000000000001</v>
      </c>
      <c r="K8000" s="4">
        <v>0.17</v>
      </c>
      <c r="L8000" s="4">
        <v>0.32090000000000002</v>
      </c>
      <c r="M8000" s="4">
        <v>0.52769999999999995</v>
      </c>
      <c r="N8000" s="4">
        <v>0.48</v>
      </c>
      <c r="O8000" s="4">
        <v>0.40039999999999998</v>
      </c>
      <c r="P8000" s="4">
        <v>0.50390000000000001</v>
      </c>
    </row>
    <row r="8001" spans="1:16" x14ac:dyDescent="0.25">
      <c r="A8001" t="s">
        <v>7317</v>
      </c>
      <c r="B8001" s="2">
        <v>0.03</v>
      </c>
      <c r="E8001" s="4" t="e">
        <v>#N/A</v>
      </c>
      <c r="F8001" s="4">
        <v>0.18</v>
      </c>
      <c r="K8001" s="4">
        <v>0.17</v>
      </c>
      <c r="L8001" s="4">
        <v>0.32090000000000002</v>
      </c>
      <c r="M8001" s="4">
        <v>0.52769999999999995</v>
      </c>
      <c r="N8001" s="4">
        <v>0.48</v>
      </c>
      <c r="O8001" s="4">
        <v>0.40039999999999998</v>
      </c>
      <c r="P8001" s="4">
        <v>0.50390000000000001</v>
      </c>
    </row>
    <row r="8002" spans="1:16" x14ac:dyDescent="0.25">
      <c r="A8002" t="s">
        <v>7318</v>
      </c>
      <c r="B8002" s="2">
        <v>0.1</v>
      </c>
      <c r="D8002" t="s">
        <v>10860</v>
      </c>
      <c r="E8002" s="4" t="e">
        <v>#N/A</v>
      </c>
      <c r="F8002" s="4">
        <v>0.18</v>
      </c>
      <c r="G8002" s="4">
        <v>0.71479999999999999</v>
      </c>
      <c r="H8002" s="4">
        <v>0.84030000000000005</v>
      </c>
      <c r="I8002" s="4">
        <v>1.0076000000000001</v>
      </c>
      <c r="K8002" s="4">
        <v>0.17</v>
      </c>
      <c r="L8002" s="4">
        <v>0.32090000000000002</v>
      </c>
      <c r="M8002" s="4">
        <v>0.52769999999999995</v>
      </c>
      <c r="N8002" s="4">
        <v>0.48</v>
      </c>
      <c r="O8002" s="4">
        <v>0.40039999999999998</v>
      </c>
      <c r="P8002" s="4">
        <v>0.50390000000000001</v>
      </c>
    </row>
    <row r="8003" spans="1:16" x14ac:dyDescent="0.25">
      <c r="A8003" t="s">
        <v>7319</v>
      </c>
      <c r="B8003" s="2">
        <v>0.1</v>
      </c>
      <c r="E8003" s="4" t="e">
        <v>#N/A</v>
      </c>
      <c r="F8003" s="4">
        <v>0.18</v>
      </c>
      <c r="K8003" s="4">
        <v>0.17</v>
      </c>
      <c r="L8003" s="4">
        <v>0.32090000000000002</v>
      </c>
      <c r="M8003" s="4">
        <v>0.52769999999999995</v>
      </c>
      <c r="N8003" s="4">
        <v>0.48</v>
      </c>
      <c r="O8003" s="4">
        <v>0.40039999999999998</v>
      </c>
      <c r="P8003" s="4">
        <v>0.50390000000000001</v>
      </c>
    </row>
    <row r="8004" spans="1:16" x14ac:dyDescent="0.25">
      <c r="A8004" t="s">
        <v>23</v>
      </c>
      <c r="B8004" s="2">
        <v>0.15</v>
      </c>
      <c r="C8004" t="s">
        <v>23</v>
      </c>
      <c r="D8004" t="s">
        <v>10860</v>
      </c>
      <c r="E8004" s="4" t="e">
        <v>#N/A</v>
      </c>
      <c r="F8004" s="4">
        <v>0.18</v>
      </c>
      <c r="G8004" s="4">
        <v>0.71479999999999999</v>
      </c>
      <c r="H8004" s="4">
        <v>0.84030000000000005</v>
      </c>
      <c r="I8004" s="4">
        <v>1.0076000000000001</v>
      </c>
      <c r="K8004" s="4">
        <v>0.17</v>
      </c>
      <c r="L8004" s="4">
        <v>0.32090000000000002</v>
      </c>
      <c r="M8004" s="4">
        <v>0.52769999999999995</v>
      </c>
      <c r="N8004" s="4">
        <v>0.48</v>
      </c>
      <c r="O8004" s="4">
        <v>0.40039999999999998</v>
      </c>
      <c r="P8004" s="4">
        <v>0.50390000000000001</v>
      </c>
    </row>
    <row r="8005" spans="1:16" x14ac:dyDescent="0.25">
      <c r="A8005" t="s">
        <v>24</v>
      </c>
      <c r="B8005" s="2">
        <v>0.03</v>
      </c>
      <c r="C8005" t="s">
        <v>24</v>
      </c>
      <c r="E8005" s="4" t="e">
        <v>#N/A</v>
      </c>
      <c r="F8005" s="4">
        <v>0.18</v>
      </c>
      <c r="K8005" s="4">
        <v>0.17</v>
      </c>
      <c r="L8005" s="4">
        <v>0.32090000000000002</v>
      </c>
      <c r="M8005" s="4">
        <v>0.52769999999999995</v>
      </c>
      <c r="N8005" s="4">
        <v>0.48</v>
      </c>
      <c r="O8005" s="4">
        <v>0.40039999999999998</v>
      </c>
      <c r="P8005" s="4">
        <v>0.50390000000000001</v>
      </c>
    </row>
    <row r="8006" spans="1:16" x14ac:dyDescent="0.25">
      <c r="A8006" t="s">
        <v>7320</v>
      </c>
      <c r="B8006" s="2">
        <v>0.15</v>
      </c>
      <c r="E8006" s="4" t="e">
        <v>#N/A</v>
      </c>
      <c r="F8006" s="4">
        <v>0.18</v>
      </c>
      <c r="K8006" s="4">
        <v>0.17</v>
      </c>
      <c r="L8006" s="4">
        <v>0.32090000000000002</v>
      </c>
      <c r="M8006" s="4">
        <v>0.52769999999999995</v>
      </c>
      <c r="N8006" s="4">
        <v>0.48</v>
      </c>
      <c r="O8006" s="4">
        <v>0.40039999999999998</v>
      </c>
      <c r="P8006" s="4">
        <v>0.50390000000000001</v>
      </c>
    </row>
    <row r="8007" spans="1:16" x14ac:dyDescent="0.25">
      <c r="A8007" t="s">
        <v>7321</v>
      </c>
      <c r="B8007" s="2">
        <v>0.15</v>
      </c>
      <c r="E8007" s="4" t="e">
        <v>#N/A</v>
      </c>
      <c r="F8007" s="4">
        <v>0.18</v>
      </c>
      <c r="K8007" s="4">
        <v>0.17</v>
      </c>
      <c r="L8007" s="4">
        <v>0.32090000000000002</v>
      </c>
      <c r="M8007" s="4">
        <v>0.52769999999999995</v>
      </c>
      <c r="N8007" s="4">
        <v>0.48</v>
      </c>
      <c r="O8007" s="4">
        <v>0.40039999999999998</v>
      </c>
      <c r="P8007" s="4">
        <v>0.50390000000000001</v>
      </c>
    </row>
    <row r="8008" spans="1:16" x14ac:dyDescent="0.25">
      <c r="A8008" t="s">
        <v>7322</v>
      </c>
      <c r="B8008" s="2">
        <v>0</v>
      </c>
      <c r="E8008" s="4" t="e">
        <v>#N/A</v>
      </c>
      <c r="F8008" s="4">
        <v>0.18</v>
      </c>
      <c r="K8008" s="4">
        <v>0.17</v>
      </c>
      <c r="L8008" s="4">
        <v>0.32090000000000002</v>
      </c>
      <c r="M8008" s="4">
        <v>0.52769999999999995</v>
      </c>
      <c r="N8008" s="4">
        <v>0.48</v>
      </c>
      <c r="O8008" s="4">
        <v>0.40039999999999998</v>
      </c>
      <c r="P8008" s="4">
        <v>0.50390000000000001</v>
      </c>
    </row>
    <row r="8009" spans="1:16" x14ac:dyDescent="0.25">
      <c r="A8009" t="s">
        <v>7323</v>
      </c>
      <c r="B8009" s="2">
        <v>0.15</v>
      </c>
      <c r="E8009" s="4" t="e">
        <v>#N/A</v>
      </c>
      <c r="F8009" s="4">
        <v>0.18</v>
      </c>
      <c r="K8009" s="4">
        <v>0.17</v>
      </c>
      <c r="L8009" s="4">
        <v>0.32090000000000002</v>
      </c>
      <c r="M8009" s="4">
        <v>0.52769999999999995</v>
      </c>
      <c r="N8009" s="4">
        <v>0.48</v>
      </c>
      <c r="O8009" s="4">
        <v>0.40039999999999998</v>
      </c>
      <c r="P8009" s="4">
        <v>0.50390000000000001</v>
      </c>
    </row>
    <row r="8010" spans="1:16" x14ac:dyDescent="0.25">
      <c r="A8010" t="s">
        <v>7324</v>
      </c>
      <c r="B8010" s="2">
        <v>0.15</v>
      </c>
      <c r="E8010" s="4" t="e">
        <v>#N/A</v>
      </c>
      <c r="F8010" s="4">
        <v>0.18</v>
      </c>
      <c r="K8010" s="4">
        <v>0.17</v>
      </c>
      <c r="L8010" s="4">
        <v>0.32090000000000002</v>
      </c>
      <c r="M8010" s="4">
        <v>0.52769999999999995</v>
      </c>
      <c r="N8010" s="4">
        <v>0.48</v>
      </c>
      <c r="O8010" s="4">
        <v>0.40039999999999998</v>
      </c>
      <c r="P8010" s="4">
        <v>0.50390000000000001</v>
      </c>
    </row>
    <row r="8011" spans="1:16" x14ac:dyDescent="0.25">
      <c r="A8011" t="s">
        <v>7325</v>
      </c>
      <c r="B8011" s="2">
        <v>0.15</v>
      </c>
      <c r="E8011" s="4" t="e">
        <v>#N/A</v>
      </c>
      <c r="F8011" s="4">
        <v>0.18</v>
      </c>
      <c r="K8011" s="4">
        <v>0.17</v>
      </c>
      <c r="L8011" s="4">
        <v>0.32090000000000002</v>
      </c>
      <c r="M8011" s="4">
        <v>0.52769999999999995</v>
      </c>
      <c r="N8011" s="4">
        <v>0.48</v>
      </c>
      <c r="O8011" s="4">
        <v>0.40039999999999998</v>
      </c>
      <c r="P8011" s="4">
        <v>0.50390000000000001</v>
      </c>
    </row>
    <row r="8012" spans="1:16" x14ac:dyDescent="0.25">
      <c r="A8012" t="s">
        <v>7326</v>
      </c>
      <c r="B8012" s="2">
        <v>0.15</v>
      </c>
      <c r="E8012" s="4" t="e">
        <v>#N/A</v>
      </c>
      <c r="F8012" s="4">
        <v>0.18</v>
      </c>
      <c r="K8012" s="4">
        <v>0.17</v>
      </c>
      <c r="L8012" s="4">
        <v>0.32090000000000002</v>
      </c>
      <c r="M8012" s="4">
        <v>0.52769999999999995</v>
      </c>
      <c r="N8012" s="4">
        <v>0.48</v>
      </c>
      <c r="O8012" s="4">
        <v>0.40039999999999998</v>
      </c>
      <c r="P8012" s="4">
        <v>0.50390000000000001</v>
      </c>
    </row>
    <row r="8013" spans="1:16" x14ac:dyDescent="0.25">
      <c r="A8013" t="s">
        <v>7327</v>
      </c>
      <c r="B8013" s="2">
        <v>0.15</v>
      </c>
      <c r="E8013" s="4" t="e">
        <v>#N/A</v>
      </c>
      <c r="F8013" s="4">
        <v>0.18</v>
      </c>
      <c r="K8013" s="4">
        <v>0.17</v>
      </c>
      <c r="L8013" s="4">
        <v>0.32090000000000002</v>
      </c>
      <c r="M8013" s="4">
        <v>0.52769999999999995</v>
      </c>
      <c r="N8013" s="4">
        <v>0.48</v>
      </c>
      <c r="O8013" s="4">
        <v>0.40039999999999998</v>
      </c>
      <c r="P8013" s="4">
        <v>0.50390000000000001</v>
      </c>
    </row>
    <row r="8014" spans="1:16" x14ac:dyDescent="0.25">
      <c r="A8014" t="s">
        <v>7328</v>
      </c>
      <c r="B8014" s="2">
        <v>0.15</v>
      </c>
      <c r="E8014" s="4" t="e">
        <v>#N/A</v>
      </c>
      <c r="F8014" s="4">
        <v>0.18</v>
      </c>
      <c r="K8014" s="4">
        <v>0.17</v>
      </c>
      <c r="L8014" s="4">
        <v>0.32090000000000002</v>
      </c>
      <c r="M8014" s="4">
        <v>0.52769999999999995</v>
      </c>
      <c r="N8014" s="4">
        <v>0.48</v>
      </c>
      <c r="O8014" s="4">
        <v>0.40039999999999998</v>
      </c>
      <c r="P8014" s="4">
        <v>0.50390000000000001</v>
      </c>
    </row>
    <row r="8015" spans="1:16" x14ac:dyDescent="0.25">
      <c r="A8015" t="s">
        <v>7329</v>
      </c>
      <c r="B8015" s="2">
        <v>0.1</v>
      </c>
      <c r="E8015" s="4" t="e">
        <v>#N/A</v>
      </c>
      <c r="F8015" s="4">
        <v>0.18</v>
      </c>
      <c r="K8015" s="4">
        <v>0.17</v>
      </c>
      <c r="L8015" s="4">
        <v>0.32090000000000002</v>
      </c>
      <c r="M8015" s="4">
        <v>0.52769999999999995</v>
      </c>
      <c r="N8015" s="4">
        <v>0.48</v>
      </c>
      <c r="O8015" s="4">
        <v>0.40039999999999998</v>
      </c>
      <c r="P8015" s="4">
        <v>0.50390000000000001</v>
      </c>
    </row>
    <row r="8016" spans="1:16" x14ac:dyDescent="0.25">
      <c r="A8016" t="s">
        <v>7330</v>
      </c>
      <c r="B8016" s="2">
        <v>0.1</v>
      </c>
      <c r="E8016" s="4" t="e">
        <v>#N/A</v>
      </c>
      <c r="F8016" s="4">
        <v>0.18</v>
      </c>
      <c r="K8016" s="4">
        <v>0.17</v>
      </c>
      <c r="L8016" s="4">
        <v>0.32090000000000002</v>
      </c>
      <c r="M8016" s="4">
        <v>0.52769999999999995</v>
      </c>
      <c r="N8016" s="4">
        <v>0.48</v>
      </c>
      <c r="O8016" s="4">
        <v>0.40039999999999998</v>
      </c>
      <c r="P8016" s="4">
        <v>0.50390000000000001</v>
      </c>
    </row>
    <row r="8017" spans="1:16" x14ac:dyDescent="0.25">
      <c r="A8017" t="s">
        <v>7331</v>
      </c>
      <c r="B8017" s="2">
        <v>0.1</v>
      </c>
      <c r="E8017" s="4" t="e">
        <v>#N/A</v>
      </c>
      <c r="F8017" s="4">
        <v>0.18</v>
      </c>
      <c r="K8017" s="4">
        <v>0.17</v>
      </c>
      <c r="L8017" s="4">
        <v>0.32090000000000002</v>
      </c>
      <c r="M8017" s="4">
        <v>0.52769999999999995</v>
      </c>
      <c r="N8017" s="4">
        <v>0.48</v>
      </c>
      <c r="O8017" s="4">
        <v>0.40039999999999998</v>
      </c>
      <c r="P8017" s="4">
        <v>0.50390000000000001</v>
      </c>
    </row>
    <row r="8018" spans="1:16" x14ac:dyDescent="0.25">
      <c r="A8018" t="s">
        <v>7332</v>
      </c>
      <c r="B8018" s="2">
        <v>0.1</v>
      </c>
      <c r="E8018" s="4" t="e">
        <v>#N/A</v>
      </c>
      <c r="F8018" s="4">
        <v>0.18</v>
      </c>
      <c r="K8018" s="4">
        <v>0.17</v>
      </c>
      <c r="L8018" s="4">
        <v>0.32090000000000002</v>
      </c>
      <c r="M8018" s="4">
        <v>0.52769999999999995</v>
      </c>
      <c r="N8018" s="4">
        <v>0.48</v>
      </c>
      <c r="O8018" s="4">
        <v>0.40039999999999998</v>
      </c>
      <c r="P8018" s="4">
        <v>0.50390000000000001</v>
      </c>
    </row>
    <row r="8019" spans="1:16" x14ac:dyDescent="0.25">
      <c r="A8019" t="s">
        <v>7333</v>
      </c>
      <c r="B8019" s="2">
        <v>0.1</v>
      </c>
      <c r="E8019" s="4" t="e">
        <v>#N/A</v>
      </c>
      <c r="F8019" s="4">
        <v>0.18</v>
      </c>
      <c r="K8019" s="4">
        <v>0.17</v>
      </c>
      <c r="L8019" s="4">
        <v>0.32090000000000002</v>
      </c>
      <c r="M8019" s="4">
        <v>0.52769999999999995</v>
      </c>
      <c r="N8019" s="4">
        <v>0.48</v>
      </c>
      <c r="O8019" s="4">
        <v>0.40039999999999998</v>
      </c>
      <c r="P8019" s="4">
        <v>0.50390000000000001</v>
      </c>
    </row>
    <row r="8020" spans="1:16" x14ac:dyDescent="0.25">
      <c r="A8020" t="s">
        <v>7334</v>
      </c>
      <c r="B8020" s="2">
        <v>0.1</v>
      </c>
      <c r="E8020" s="4" t="e">
        <v>#N/A</v>
      </c>
      <c r="F8020" s="4">
        <v>0.18</v>
      </c>
      <c r="K8020" s="4">
        <v>0.17</v>
      </c>
      <c r="L8020" s="4">
        <v>0.32090000000000002</v>
      </c>
      <c r="M8020" s="4">
        <v>0.52769999999999995</v>
      </c>
      <c r="N8020" s="4">
        <v>0.48</v>
      </c>
      <c r="O8020" s="4">
        <v>0.40039999999999998</v>
      </c>
      <c r="P8020" s="4">
        <v>0.50390000000000001</v>
      </c>
    </row>
    <row r="8021" spans="1:16" x14ac:dyDescent="0.25">
      <c r="A8021" t="s">
        <v>7335</v>
      </c>
      <c r="B8021" s="2">
        <v>0.1</v>
      </c>
      <c r="E8021" s="4" t="e">
        <v>#N/A</v>
      </c>
      <c r="F8021" s="4">
        <v>0.18</v>
      </c>
      <c r="K8021" s="4">
        <v>0.17</v>
      </c>
      <c r="L8021" s="4">
        <v>0.32090000000000002</v>
      </c>
      <c r="M8021" s="4">
        <v>0.52769999999999995</v>
      </c>
      <c r="N8021" s="4">
        <v>0.48</v>
      </c>
      <c r="O8021" s="4">
        <v>0.40039999999999998</v>
      </c>
      <c r="P8021" s="4">
        <v>0.50390000000000001</v>
      </c>
    </row>
    <row r="8022" spans="1:16" x14ac:dyDescent="0.25">
      <c r="A8022" t="s">
        <v>7336</v>
      </c>
      <c r="B8022" s="2">
        <v>0.15</v>
      </c>
      <c r="E8022" s="4" t="e">
        <v>#N/A</v>
      </c>
      <c r="F8022" s="4">
        <v>0.18</v>
      </c>
      <c r="K8022" s="4">
        <v>0.17</v>
      </c>
      <c r="L8022" s="4">
        <v>0.32090000000000002</v>
      </c>
      <c r="M8022" s="4">
        <v>0.52769999999999995</v>
      </c>
      <c r="N8022" s="4">
        <v>0.48</v>
      </c>
      <c r="O8022" s="4">
        <v>0.40039999999999998</v>
      </c>
      <c r="P8022" s="4">
        <v>0.50390000000000001</v>
      </c>
    </row>
    <row r="8023" spans="1:16" x14ac:dyDescent="0.25">
      <c r="A8023" t="s">
        <v>7337</v>
      </c>
      <c r="B8023" s="2">
        <v>0.15</v>
      </c>
      <c r="E8023" s="4" t="e">
        <v>#N/A</v>
      </c>
      <c r="F8023" s="4">
        <v>0.18</v>
      </c>
      <c r="K8023" s="4">
        <v>0.17</v>
      </c>
      <c r="L8023" s="4">
        <v>0.32090000000000002</v>
      </c>
      <c r="M8023" s="4">
        <v>0.52769999999999995</v>
      </c>
      <c r="N8023" s="4">
        <v>0.48</v>
      </c>
      <c r="O8023" s="4">
        <v>0.40039999999999998</v>
      </c>
      <c r="P8023" s="4">
        <v>0.50390000000000001</v>
      </c>
    </row>
    <row r="8024" spans="1:16" x14ac:dyDescent="0.25">
      <c r="A8024" t="s">
        <v>7338</v>
      </c>
      <c r="B8024" s="2">
        <v>0.15</v>
      </c>
      <c r="E8024" s="4" t="e">
        <v>#N/A</v>
      </c>
      <c r="F8024" s="4">
        <v>0.18</v>
      </c>
      <c r="K8024" s="4">
        <v>0.17</v>
      </c>
      <c r="L8024" s="4">
        <v>0.32090000000000002</v>
      </c>
      <c r="M8024" s="4">
        <v>0.52769999999999995</v>
      </c>
      <c r="N8024" s="4">
        <v>0.48</v>
      </c>
      <c r="O8024" s="4">
        <v>0.40039999999999998</v>
      </c>
      <c r="P8024" s="4">
        <v>0.50390000000000001</v>
      </c>
    </row>
    <row r="8025" spans="1:16" x14ac:dyDescent="0.25">
      <c r="A8025" t="s">
        <v>7339</v>
      </c>
      <c r="B8025" s="2">
        <v>0.15</v>
      </c>
      <c r="E8025" s="4" t="e">
        <v>#N/A</v>
      </c>
      <c r="F8025" s="4">
        <v>0.18</v>
      </c>
      <c r="K8025" s="4">
        <v>0.17</v>
      </c>
      <c r="L8025" s="4">
        <v>0.32090000000000002</v>
      </c>
      <c r="M8025" s="4">
        <v>0.52769999999999995</v>
      </c>
      <c r="N8025" s="4">
        <v>0.48</v>
      </c>
      <c r="O8025" s="4">
        <v>0.40039999999999998</v>
      </c>
      <c r="P8025" s="4">
        <v>0.50390000000000001</v>
      </c>
    </row>
    <row r="8026" spans="1:16" x14ac:dyDescent="0.25">
      <c r="A8026" t="s">
        <v>7340</v>
      </c>
      <c r="B8026" s="2">
        <v>0.1</v>
      </c>
      <c r="E8026" s="4" t="e">
        <v>#N/A</v>
      </c>
      <c r="F8026" s="4">
        <v>0.18</v>
      </c>
      <c r="K8026" s="4">
        <v>0.17</v>
      </c>
      <c r="L8026" s="4">
        <v>0.32090000000000002</v>
      </c>
      <c r="M8026" s="4">
        <v>0.52769999999999995</v>
      </c>
      <c r="N8026" s="4">
        <v>0.48</v>
      </c>
      <c r="O8026" s="4">
        <v>0.40039999999999998</v>
      </c>
      <c r="P8026" s="4">
        <v>0.50390000000000001</v>
      </c>
    </row>
    <row r="8027" spans="1:16" x14ac:dyDescent="0.25">
      <c r="A8027" t="s">
        <v>7341</v>
      </c>
      <c r="B8027" s="2">
        <v>0.1</v>
      </c>
      <c r="E8027" s="4" t="e">
        <v>#N/A</v>
      </c>
      <c r="F8027" s="4">
        <v>0.18</v>
      </c>
      <c r="K8027" s="4">
        <v>0.17</v>
      </c>
      <c r="L8027" s="4">
        <v>0.32090000000000002</v>
      </c>
      <c r="M8027" s="4">
        <v>0.52769999999999995</v>
      </c>
      <c r="N8027" s="4">
        <v>0.48</v>
      </c>
      <c r="O8027" s="4">
        <v>0.40039999999999998</v>
      </c>
      <c r="P8027" s="4">
        <v>0.50390000000000001</v>
      </c>
    </row>
    <row r="8028" spans="1:16" x14ac:dyDescent="0.25">
      <c r="A8028" t="s">
        <v>7342</v>
      </c>
      <c r="B8028" s="2">
        <v>0.1</v>
      </c>
      <c r="E8028" s="4" t="e">
        <v>#N/A</v>
      </c>
      <c r="F8028" s="4">
        <v>0.18</v>
      </c>
      <c r="K8028" s="4">
        <v>0.17</v>
      </c>
      <c r="L8028" s="4">
        <v>0.32090000000000002</v>
      </c>
      <c r="M8028" s="4">
        <v>0.52769999999999995</v>
      </c>
      <c r="N8028" s="4">
        <v>0.48</v>
      </c>
      <c r="O8028" s="4">
        <v>0.40039999999999998</v>
      </c>
      <c r="P8028" s="4">
        <v>0.50390000000000001</v>
      </c>
    </row>
    <row r="8029" spans="1:16" x14ac:dyDescent="0.25">
      <c r="A8029" t="s">
        <v>7343</v>
      </c>
      <c r="B8029" s="2">
        <v>0.15</v>
      </c>
      <c r="E8029" s="4" t="e">
        <v>#N/A</v>
      </c>
      <c r="F8029" s="4">
        <v>0.18</v>
      </c>
      <c r="K8029" s="4">
        <v>0.17</v>
      </c>
      <c r="L8029" s="4">
        <v>0.32090000000000002</v>
      </c>
      <c r="M8029" s="4">
        <v>0.52769999999999995</v>
      </c>
      <c r="N8029" s="4">
        <v>0.48</v>
      </c>
      <c r="O8029" s="4">
        <v>0.40039999999999998</v>
      </c>
      <c r="P8029" s="4">
        <v>0.50390000000000001</v>
      </c>
    </row>
    <row r="8030" spans="1:16" x14ac:dyDescent="0.25">
      <c r="A8030" t="s">
        <v>7344</v>
      </c>
      <c r="B8030" s="2">
        <v>0.1</v>
      </c>
      <c r="E8030" s="4" t="e">
        <v>#N/A</v>
      </c>
      <c r="F8030" s="4">
        <v>0.18</v>
      </c>
      <c r="K8030" s="4">
        <v>0.17</v>
      </c>
      <c r="L8030" s="4">
        <v>0.32090000000000002</v>
      </c>
      <c r="M8030" s="4">
        <v>0.52769999999999995</v>
      </c>
      <c r="N8030" s="4">
        <v>0.48</v>
      </c>
      <c r="O8030" s="4">
        <v>0.40039999999999998</v>
      </c>
      <c r="P8030" s="4">
        <v>0.50390000000000001</v>
      </c>
    </row>
    <row r="8031" spans="1:16" x14ac:dyDescent="0.25">
      <c r="A8031" t="s">
        <v>7345</v>
      </c>
      <c r="B8031" s="2">
        <v>0.15</v>
      </c>
      <c r="E8031" s="4" t="e">
        <v>#N/A</v>
      </c>
      <c r="F8031" s="4">
        <v>0.18</v>
      </c>
      <c r="K8031" s="4">
        <v>0.17</v>
      </c>
      <c r="L8031" s="4">
        <v>0.32090000000000002</v>
      </c>
      <c r="M8031" s="4">
        <v>0.52769999999999995</v>
      </c>
      <c r="N8031" s="4">
        <v>0.48</v>
      </c>
      <c r="O8031" s="4">
        <v>0.40039999999999998</v>
      </c>
      <c r="P8031" s="4">
        <v>0.50390000000000001</v>
      </c>
    </row>
    <row r="8032" spans="1:16" x14ac:dyDescent="0.25">
      <c r="A8032" t="s">
        <v>7346</v>
      </c>
      <c r="B8032" s="2">
        <v>0.15</v>
      </c>
      <c r="E8032" s="4" t="e">
        <v>#N/A</v>
      </c>
      <c r="F8032" s="4">
        <v>0.18</v>
      </c>
      <c r="K8032" s="4">
        <v>0.17</v>
      </c>
      <c r="L8032" s="4">
        <v>0.32090000000000002</v>
      </c>
      <c r="M8032" s="4">
        <v>0.52769999999999995</v>
      </c>
      <c r="N8032" s="4">
        <v>0.48</v>
      </c>
      <c r="O8032" s="4">
        <v>0.40039999999999998</v>
      </c>
      <c r="P8032" s="4">
        <v>0.50390000000000001</v>
      </c>
    </row>
    <row r="8033" spans="1:16" x14ac:dyDescent="0.25">
      <c r="A8033" t="s">
        <v>7347</v>
      </c>
      <c r="B8033" s="2">
        <v>0.15</v>
      </c>
      <c r="E8033" s="4" t="e">
        <v>#N/A</v>
      </c>
      <c r="F8033" s="4">
        <v>0.18</v>
      </c>
      <c r="K8033" s="4">
        <v>0.17</v>
      </c>
      <c r="L8033" s="4">
        <v>0.32090000000000002</v>
      </c>
      <c r="M8033" s="4">
        <v>0.52769999999999995</v>
      </c>
      <c r="N8033" s="4">
        <v>0.48</v>
      </c>
      <c r="O8033" s="4">
        <v>0.40039999999999998</v>
      </c>
      <c r="P8033" s="4">
        <v>0.50390000000000001</v>
      </c>
    </row>
    <row r="8034" spans="1:16" x14ac:dyDescent="0.25">
      <c r="A8034" t="s">
        <v>7348</v>
      </c>
      <c r="B8034" s="2">
        <v>0.15</v>
      </c>
      <c r="E8034" s="4" t="e">
        <v>#N/A</v>
      </c>
      <c r="F8034" s="4">
        <v>0.18</v>
      </c>
      <c r="K8034" s="4">
        <v>0.17</v>
      </c>
      <c r="L8034" s="4">
        <v>0.32090000000000002</v>
      </c>
      <c r="M8034" s="4">
        <v>0.52769999999999995</v>
      </c>
      <c r="N8034" s="4">
        <v>0.48</v>
      </c>
      <c r="O8034" s="4">
        <v>0.40039999999999998</v>
      </c>
      <c r="P8034" s="4">
        <v>0.50390000000000001</v>
      </c>
    </row>
    <row r="8035" spans="1:16" x14ac:dyDescent="0.25">
      <c r="A8035" t="s">
        <v>7349</v>
      </c>
      <c r="B8035" s="2">
        <v>0.15</v>
      </c>
      <c r="D8035" t="s">
        <v>10860</v>
      </c>
      <c r="E8035" s="4" t="e">
        <v>#N/A</v>
      </c>
      <c r="F8035" s="4">
        <v>0.18</v>
      </c>
      <c r="G8035" s="4">
        <v>0.71479999999999999</v>
      </c>
      <c r="H8035" s="4">
        <v>0.84030000000000005</v>
      </c>
      <c r="I8035" s="4">
        <v>1.0076000000000001</v>
      </c>
      <c r="K8035" s="4">
        <v>0.17</v>
      </c>
      <c r="L8035" s="4">
        <v>0.32090000000000002</v>
      </c>
      <c r="M8035" s="4">
        <v>0.52769999999999995</v>
      </c>
      <c r="N8035" s="4">
        <v>0.48</v>
      </c>
      <c r="O8035" s="4">
        <v>0.40039999999999998</v>
      </c>
      <c r="P8035" s="4">
        <v>0.50390000000000001</v>
      </c>
    </row>
    <row r="8036" spans="1:16" x14ac:dyDescent="0.25">
      <c r="A8036" t="s">
        <v>7350</v>
      </c>
      <c r="B8036" s="2">
        <v>0</v>
      </c>
      <c r="E8036" s="4" t="e">
        <v>#N/A</v>
      </c>
      <c r="F8036" s="4">
        <v>0.18</v>
      </c>
      <c r="K8036" s="4">
        <v>0.17</v>
      </c>
      <c r="L8036" s="4">
        <v>0.32090000000000002</v>
      </c>
      <c r="M8036" s="4">
        <v>0.52769999999999995</v>
      </c>
      <c r="N8036" s="4">
        <v>0.48</v>
      </c>
      <c r="O8036" s="4">
        <v>0.40039999999999998</v>
      </c>
      <c r="P8036" s="4">
        <v>0.50390000000000001</v>
      </c>
    </row>
    <row r="8037" spans="1:16" x14ac:dyDescent="0.25">
      <c r="A8037" t="s">
        <v>7351</v>
      </c>
      <c r="B8037" s="2">
        <v>0</v>
      </c>
      <c r="E8037" s="4" t="e">
        <v>#N/A</v>
      </c>
      <c r="F8037" s="4">
        <v>0.18</v>
      </c>
      <c r="K8037" s="4">
        <v>0.17</v>
      </c>
      <c r="L8037" s="4">
        <v>0.32090000000000002</v>
      </c>
      <c r="M8037" s="4">
        <v>0.52769999999999995</v>
      </c>
      <c r="N8037" s="4">
        <v>0.48</v>
      </c>
      <c r="O8037" s="4">
        <v>0.40039999999999998</v>
      </c>
      <c r="P8037" s="4">
        <v>0.50390000000000001</v>
      </c>
    </row>
    <row r="8038" spans="1:16" x14ac:dyDescent="0.25">
      <c r="A8038" t="s">
        <v>7352</v>
      </c>
      <c r="B8038" s="2">
        <v>0</v>
      </c>
      <c r="E8038" s="4" t="e">
        <v>#N/A</v>
      </c>
      <c r="F8038" s="4">
        <v>0.18</v>
      </c>
      <c r="K8038" s="4">
        <v>0.17</v>
      </c>
      <c r="L8038" s="4">
        <v>0.32090000000000002</v>
      </c>
      <c r="M8038" s="4">
        <v>0.52769999999999995</v>
      </c>
      <c r="N8038" s="4">
        <v>0.48</v>
      </c>
      <c r="O8038" s="4">
        <v>0.40039999999999998</v>
      </c>
      <c r="P8038" s="4">
        <v>0.50390000000000001</v>
      </c>
    </row>
    <row r="8039" spans="1:16" x14ac:dyDescent="0.25">
      <c r="A8039" t="s">
        <v>7353</v>
      </c>
      <c r="B8039" s="2">
        <v>0</v>
      </c>
      <c r="E8039" s="4" t="e">
        <v>#N/A</v>
      </c>
      <c r="F8039" s="4">
        <v>0.18</v>
      </c>
      <c r="K8039" s="4">
        <v>0.17</v>
      </c>
      <c r="L8039" s="4">
        <v>0.32090000000000002</v>
      </c>
      <c r="M8039" s="4">
        <v>0.52769999999999995</v>
      </c>
      <c r="N8039" s="4">
        <v>0.48</v>
      </c>
      <c r="O8039" s="4">
        <v>0.40039999999999998</v>
      </c>
      <c r="P8039" s="4">
        <v>0.50390000000000001</v>
      </c>
    </row>
    <row r="8040" spans="1:16" x14ac:dyDescent="0.25">
      <c r="A8040" t="s">
        <v>7354</v>
      </c>
      <c r="B8040" s="2">
        <v>0.15</v>
      </c>
      <c r="E8040" s="4" t="e">
        <v>#N/A</v>
      </c>
      <c r="F8040" s="4">
        <v>0.18</v>
      </c>
      <c r="K8040" s="4">
        <v>0.17</v>
      </c>
      <c r="L8040" s="4">
        <v>0.32090000000000002</v>
      </c>
      <c r="M8040" s="4">
        <v>0.52769999999999995</v>
      </c>
      <c r="N8040" s="4">
        <v>0.48</v>
      </c>
      <c r="O8040" s="4">
        <v>0.40039999999999998</v>
      </c>
      <c r="P8040" s="4">
        <v>0.50390000000000001</v>
      </c>
    </row>
    <row r="8041" spans="1:16" x14ac:dyDescent="0.25">
      <c r="A8041" t="s">
        <v>7355</v>
      </c>
      <c r="B8041" s="2">
        <v>0.15</v>
      </c>
      <c r="E8041" s="4" t="e">
        <v>#N/A</v>
      </c>
      <c r="F8041" s="4">
        <v>0.18</v>
      </c>
      <c r="K8041" s="4">
        <v>0.17</v>
      </c>
      <c r="L8041" s="4">
        <v>0.32090000000000002</v>
      </c>
      <c r="M8041" s="4">
        <v>0.52769999999999995</v>
      </c>
      <c r="N8041" s="4">
        <v>0.48</v>
      </c>
      <c r="O8041" s="4">
        <v>0.40039999999999998</v>
      </c>
      <c r="P8041" s="4">
        <v>0.50390000000000001</v>
      </c>
    </row>
    <row r="8042" spans="1:16" x14ac:dyDescent="0.25">
      <c r="A8042" t="s">
        <v>7356</v>
      </c>
      <c r="B8042" s="2">
        <v>0.15</v>
      </c>
      <c r="E8042" s="4" t="e">
        <v>#N/A</v>
      </c>
      <c r="F8042" s="4">
        <v>0.18</v>
      </c>
      <c r="K8042" s="4">
        <v>0.17</v>
      </c>
      <c r="L8042" s="4">
        <v>0.32090000000000002</v>
      </c>
      <c r="M8042" s="4">
        <v>0.52769999999999995</v>
      </c>
      <c r="N8042" s="4">
        <v>0.48</v>
      </c>
      <c r="O8042" s="4">
        <v>0.40039999999999998</v>
      </c>
      <c r="P8042" s="4">
        <v>0.50390000000000001</v>
      </c>
    </row>
    <row r="8043" spans="1:16" x14ac:dyDescent="0.25">
      <c r="A8043" t="s">
        <v>7357</v>
      </c>
      <c r="B8043" s="2">
        <v>0.15</v>
      </c>
      <c r="E8043" s="4" t="e">
        <v>#N/A</v>
      </c>
      <c r="F8043" s="4">
        <v>0.18</v>
      </c>
      <c r="K8043" s="4">
        <v>0.17</v>
      </c>
      <c r="L8043" s="4">
        <v>0.32090000000000002</v>
      </c>
      <c r="M8043" s="4">
        <v>0.52769999999999995</v>
      </c>
      <c r="N8043" s="4">
        <v>0.48</v>
      </c>
      <c r="O8043" s="4">
        <v>0.40039999999999998</v>
      </c>
      <c r="P8043" s="4">
        <v>0.50390000000000001</v>
      </c>
    </row>
    <row r="8044" spans="1:16" x14ac:dyDescent="0.25">
      <c r="A8044" t="s">
        <v>7358</v>
      </c>
      <c r="B8044" s="2">
        <v>0.15</v>
      </c>
      <c r="E8044" s="4" t="e">
        <v>#N/A</v>
      </c>
      <c r="F8044" s="4">
        <v>0.18</v>
      </c>
      <c r="K8044" s="4">
        <v>0.17</v>
      </c>
      <c r="L8044" s="4">
        <v>0.32090000000000002</v>
      </c>
      <c r="M8044" s="4">
        <v>0.52769999999999995</v>
      </c>
      <c r="N8044" s="4">
        <v>0.48</v>
      </c>
      <c r="O8044" s="4">
        <v>0.40039999999999998</v>
      </c>
      <c r="P8044" s="4">
        <v>0.50390000000000001</v>
      </c>
    </row>
    <row r="8045" spans="1:16" x14ac:dyDescent="0.25">
      <c r="A8045" t="s">
        <v>7359</v>
      </c>
      <c r="B8045" s="2">
        <v>0.15</v>
      </c>
      <c r="E8045" s="4" t="e">
        <v>#N/A</v>
      </c>
      <c r="F8045" s="4">
        <v>0.18</v>
      </c>
      <c r="K8045" s="4">
        <v>0.17</v>
      </c>
      <c r="L8045" s="4">
        <v>0.32090000000000002</v>
      </c>
      <c r="M8045" s="4">
        <v>0.52769999999999995</v>
      </c>
      <c r="N8045" s="4">
        <v>0.48</v>
      </c>
      <c r="O8045" s="4">
        <v>0.40039999999999998</v>
      </c>
      <c r="P8045" s="4">
        <v>0.50390000000000001</v>
      </c>
    </row>
    <row r="8046" spans="1:16" x14ac:dyDescent="0.25">
      <c r="A8046" t="s">
        <v>7360</v>
      </c>
      <c r="B8046" s="2">
        <v>0</v>
      </c>
      <c r="E8046" s="4" t="e">
        <v>#N/A</v>
      </c>
      <c r="F8046" s="4">
        <v>0.18</v>
      </c>
      <c r="K8046" s="4">
        <v>0.17</v>
      </c>
      <c r="L8046" s="4">
        <v>0.32090000000000002</v>
      </c>
      <c r="M8046" s="4">
        <v>0.52769999999999995</v>
      </c>
      <c r="N8046" s="4">
        <v>0.48</v>
      </c>
      <c r="O8046" s="4">
        <v>0.40039999999999998</v>
      </c>
      <c r="P8046" s="4">
        <v>0.50390000000000001</v>
      </c>
    </row>
    <row r="8047" spans="1:16" x14ac:dyDescent="0.25">
      <c r="A8047" t="s">
        <v>7361</v>
      </c>
      <c r="B8047" s="2">
        <v>0</v>
      </c>
      <c r="E8047" s="4" t="e">
        <v>#N/A</v>
      </c>
      <c r="F8047" s="4">
        <v>0.18</v>
      </c>
      <c r="K8047" s="4">
        <v>0.17</v>
      </c>
      <c r="L8047" s="4">
        <v>0.32090000000000002</v>
      </c>
      <c r="M8047" s="4">
        <v>0.52769999999999995</v>
      </c>
      <c r="N8047" s="4">
        <v>0.48</v>
      </c>
      <c r="O8047" s="4">
        <v>0.40039999999999998</v>
      </c>
      <c r="P8047" s="4">
        <v>0.50390000000000001</v>
      </c>
    </row>
    <row r="8048" spans="1:16" x14ac:dyDescent="0.25">
      <c r="A8048" t="s">
        <v>7362</v>
      </c>
      <c r="B8048" s="2">
        <v>0</v>
      </c>
      <c r="E8048" s="4" t="e">
        <v>#N/A</v>
      </c>
      <c r="F8048" s="4">
        <v>0.18</v>
      </c>
      <c r="K8048" s="4">
        <v>0.17</v>
      </c>
      <c r="L8048" s="4">
        <v>0.32090000000000002</v>
      </c>
      <c r="M8048" s="4">
        <v>0.52769999999999995</v>
      </c>
      <c r="N8048" s="4">
        <v>0.48</v>
      </c>
      <c r="O8048" s="4">
        <v>0.40039999999999998</v>
      </c>
      <c r="P8048" s="4">
        <v>0.50390000000000001</v>
      </c>
    </row>
    <row r="8049" spans="1:16" x14ac:dyDescent="0.25">
      <c r="A8049" t="s">
        <v>7363</v>
      </c>
      <c r="B8049" s="2">
        <v>0.2</v>
      </c>
      <c r="E8049" s="4" t="e">
        <v>#N/A</v>
      </c>
      <c r="F8049" s="4">
        <v>0.18</v>
      </c>
      <c r="K8049" s="4">
        <v>0.17</v>
      </c>
      <c r="L8049" s="4">
        <v>0.32090000000000002</v>
      </c>
      <c r="M8049" s="4">
        <v>0.52769999999999995</v>
      </c>
      <c r="N8049" s="4">
        <v>0.48</v>
      </c>
      <c r="O8049" s="4">
        <v>0.40039999999999998</v>
      </c>
      <c r="P8049" s="4">
        <v>0.50390000000000001</v>
      </c>
    </row>
    <row r="8050" spans="1:16" x14ac:dyDescent="0.25">
      <c r="A8050" t="s">
        <v>7364</v>
      </c>
      <c r="B8050" s="2">
        <v>0.2</v>
      </c>
      <c r="E8050" s="4" t="e">
        <v>#N/A</v>
      </c>
      <c r="F8050" s="4">
        <v>0.18</v>
      </c>
      <c r="K8050" s="4">
        <v>0.17</v>
      </c>
      <c r="L8050" s="4">
        <v>0.32090000000000002</v>
      </c>
      <c r="M8050" s="4">
        <v>0.52769999999999995</v>
      </c>
      <c r="N8050" s="4">
        <v>0.48</v>
      </c>
      <c r="O8050" s="4">
        <v>0.40039999999999998</v>
      </c>
      <c r="P8050" s="4">
        <v>0.50390000000000001</v>
      </c>
    </row>
    <row r="8051" spans="1:16" x14ac:dyDescent="0.25">
      <c r="A8051" t="s">
        <v>7365</v>
      </c>
      <c r="B8051" s="2">
        <v>0.2</v>
      </c>
      <c r="E8051" s="4" t="e">
        <v>#N/A</v>
      </c>
      <c r="F8051" s="4">
        <v>0.18</v>
      </c>
      <c r="K8051" s="4">
        <v>0.17</v>
      </c>
      <c r="L8051" s="4">
        <v>0.32090000000000002</v>
      </c>
      <c r="M8051" s="4">
        <v>0.52769999999999995</v>
      </c>
      <c r="N8051" s="4">
        <v>0.48</v>
      </c>
      <c r="O8051" s="4">
        <v>0.40039999999999998</v>
      </c>
      <c r="P8051" s="4">
        <v>0.50390000000000001</v>
      </c>
    </row>
    <row r="8052" spans="1:16" x14ac:dyDescent="0.25">
      <c r="A8052" t="s">
        <v>7366</v>
      </c>
      <c r="B8052" s="2">
        <v>0.2</v>
      </c>
      <c r="E8052" s="4" t="e">
        <v>#N/A</v>
      </c>
      <c r="F8052" s="4">
        <v>0.18</v>
      </c>
      <c r="K8052" s="4">
        <v>0.17</v>
      </c>
      <c r="L8052" s="4">
        <v>0.32090000000000002</v>
      </c>
      <c r="M8052" s="4">
        <v>0.52769999999999995</v>
      </c>
      <c r="N8052" s="4">
        <v>0.48</v>
      </c>
      <c r="O8052" s="4">
        <v>0.40039999999999998</v>
      </c>
      <c r="P8052" s="4">
        <v>0.50390000000000001</v>
      </c>
    </row>
    <row r="8053" spans="1:16" x14ac:dyDescent="0.25">
      <c r="A8053" t="s">
        <v>7367</v>
      </c>
      <c r="B8053" s="2">
        <v>0.2</v>
      </c>
      <c r="E8053" s="4" t="e">
        <v>#N/A</v>
      </c>
      <c r="F8053" s="4">
        <v>0.18</v>
      </c>
      <c r="K8053" s="4">
        <v>0.17</v>
      </c>
      <c r="L8053" s="4">
        <v>0.32090000000000002</v>
      </c>
      <c r="M8053" s="4">
        <v>0.52769999999999995</v>
      </c>
      <c r="N8053" s="4">
        <v>0.48</v>
      </c>
      <c r="O8053" s="4">
        <v>0.40039999999999998</v>
      </c>
      <c r="P8053" s="4">
        <v>0.50390000000000001</v>
      </c>
    </row>
    <row r="8054" spans="1:16" x14ac:dyDescent="0.25">
      <c r="A8054" t="s">
        <v>7368</v>
      </c>
      <c r="B8054" s="2">
        <v>0.1</v>
      </c>
      <c r="E8054" s="4" t="e">
        <v>#N/A</v>
      </c>
      <c r="F8054" s="4">
        <v>0.18</v>
      </c>
      <c r="K8054" s="4">
        <v>0.17</v>
      </c>
      <c r="L8054" s="4">
        <v>0.32090000000000002</v>
      </c>
      <c r="M8054" s="4">
        <v>0.52769999999999995</v>
      </c>
      <c r="N8054" s="4">
        <v>0.48</v>
      </c>
      <c r="O8054" s="4">
        <v>0.40039999999999998</v>
      </c>
      <c r="P8054" s="4">
        <v>0.50390000000000001</v>
      </c>
    </row>
    <row r="8055" spans="1:16" x14ac:dyDescent="0.25">
      <c r="A8055" t="s">
        <v>7369</v>
      </c>
      <c r="B8055" s="2">
        <v>0.1</v>
      </c>
      <c r="E8055" s="4" t="e">
        <v>#N/A</v>
      </c>
      <c r="F8055" s="4">
        <v>0.18</v>
      </c>
      <c r="K8055" s="4">
        <v>0.17</v>
      </c>
      <c r="L8055" s="4">
        <v>0.32090000000000002</v>
      </c>
      <c r="M8055" s="4">
        <v>0.52769999999999995</v>
      </c>
      <c r="N8055" s="4">
        <v>0.48</v>
      </c>
      <c r="O8055" s="4">
        <v>0.40039999999999998</v>
      </c>
      <c r="P8055" s="4">
        <v>0.50390000000000001</v>
      </c>
    </row>
    <row r="8056" spans="1:16" x14ac:dyDescent="0.25">
      <c r="A8056" t="s">
        <v>7370</v>
      </c>
      <c r="B8056" s="2">
        <v>0.1</v>
      </c>
      <c r="E8056" s="4" t="e">
        <v>#N/A</v>
      </c>
      <c r="F8056" s="4">
        <v>0.18</v>
      </c>
      <c r="K8056" s="4">
        <v>0.17</v>
      </c>
      <c r="L8056" s="4">
        <v>0.32090000000000002</v>
      </c>
      <c r="M8056" s="4">
        <v>0.52769999999999995</v>
      </c>
      <c r="N8056" s="4">
        <v>0.48</v>
      </c>
      <c r="O8056" s="4">
        <v>0.40039999999999998</v>
      </c>
      <c r="P8056" s="4">
        <v>0.50390000000000001</v>
      </c>
    </row>
    <row r="8057" spans="1:16" x14ac:dyDescent="0.25">
      <c r="A8057" t="s">
        <v>7371</v>
      </c>
      <c r="B8057" s="2">
        <v>0.1</v>
      </c>
      <c r="E8057" s="4" t="e">
        <v>#N/A</v>
      </c>
      <c r="F8057" s="4">
        <v>0.18</v>
      </c>
      <c r="K8057" s="4">
        <v>0.17</v>
      </c>
      <c r="L8057" s="4">
        <v>0.32090000000000002</v>
      </c>
      <c r="M8057" s="4">
        <v>0.52769999999999995</v>
      </c>
      <c r="N8057" s="4">
        <v>0.48</v>
      </c>
      <c r="O8057" s="4">
        <v>0.40039999999999998</v>
      </c>
      <c r="P8057" s="4">
        <v>0.50390000000000001</v>
      </c>
    </row>
    <row r="8058" spans="1:16" x14ac:dyDescent="0.25">
      <c r="A8058" t="s">
        <v>7372</v>
      </c>
      <c r="B8058" s="2">
        <v>0.1</v>
      </c>
      <c r="E8058" s="4" t="e">
        <v>#N/A</v>
      </c>
      <c r="F8058" s="4">
        <v>0.18</v>
      </c>
      <c r="K8058" s="4">
        <v>0.17</v>
      </c>
      <c r="L8058" s="4">
        <v>0.32090000000000002</v>
      </c>
      <c r="M8058" s="4">
        <v>0.52769999999999995</v>
      </c>
      <c r="N8058" s="4">
        <v>0.48</v>
      </c>
      <c r="O8058" s="4">
        <v>0.40039999999999998</v>
      </c>
      <c r="P8058" s="4">
        <v>0.50390000000000001</v>
      </c>
    </row>
    <row r="8059" spans="1:16" x14ac:dyDescent="0.25">
      <c r="A8059" t="s">
        <v>7373</v>
      </c>
      <c r="B8059" s="2">
        <v>0.1</v>
      </c>
      <c r="E8059" s="4" t="e">
        <v>#N/A</v>
      </c>
      <c r="F8059" s="4">
        <v>0.18</v>
      </c>
      <c r="K8059" s="4">
        <v>0.17</v>
      </c>
      <c r="L8059" s="4">
        <v>0.32090000000000002</v>
      </c>
      <c r="M8059" s="4">
        <v>0.52769999999999995</v>
      </c>
      <c r="N8059" s="4">
        <v>0.48</v>
      </c>
      <c r="O8059" s="4">
        <v>0.40039999999999998</v>
      </c>
      <c r="P8059" s="4">
        <v>0.50390000000000001</v>
      </c>
    </row>
    <row r="8060" spans="1:16" x14ac:dyDescent="0.25">
      <c r="A8060" t="s">
        <v>7374</v>
      </c>
      <c r="B8060" s="2">
        <v>0.1</v>
      </c>
      <c r="E8060" s="4" t="e">
        <v>#N/A</v>
      </c>
      <c r="F8060" s="4">
        <v>0.18</v>
      </c>
      <c r="K8060" s="4">
        <v>0.17</v>
      </c>
      <c r="L8060" s="4">
        <v>0.32090000000000002</v>
      </c>
      <c r="M8060" s="4">
        <v>0.52769999999999995</v>
      </c>
      <c r="N8060" s="4">
        <v>0.48</v>
      </c>
      <c r="O8060" s="4">
        <v>0.40039999999999998</v>
      </c>
      <c r="P8060" s="4">
        <v>0.50390000000000001</v>
      </c>
    </row>
    <row r="8061" spans="1:16" x14ac:dyDescent="0.25">
      <c r="A8061" t="s">
        <v>7375</v>
      </c>
      <c r="B8061" s="2">
        <v>0.1</v>
      </c>
      <c r="E8061" s="4" t="e">
        <v>#N/A</v>
      </c>
      <c r="F8061" s="4">
        <v>0.18</v>
      </c>
      <c r="K8061" s="4">
        <v>0.17</v>
      </c>
      <c r="L8061" s="4">
        <v>0.32090000000000002</v>
      </c>
      <c r="M8061" s="4">
        <v>0.52769999999999995</v>
      </c>
      <c r="N8061" s="4">
        <v>0.48</v>
      </c>
      <c r="O8061" s="4">
        <v>0.40039999999999998</v>
      </c>
      <c r="P8061" s="4">
        <v>0.50390000000000001</v>
      </c>
    </row>
    <row r="8062" spans="1:16" x14ac:dyDescent="0.25">
      <c r="A8062" t="s">
        <v>7376</v>
      </c>
      <c r="B8062" s="2">
        <v>0.1</v>
      </c>
      <c r="E8062" s="4" t="e">
        <v>#N/A</v>
      </c>
      <c r="F8062" s="4">
        <v>0.18</v>
      </c>
      <c r="K8062" s="4">
        <v>0.17</v>
      </c>
      <c r="L8062" s="4">
        <v>0.32090000000000002</v>
      </c>
      <c r="M8062" s="4">
        <v>0.52769999999999995</v>
      </c>
      <c r="N8062" s="4">
        <v>0.48</v>
      </c>
      <c r="O8062" s="4">
        <v>0.40039999999999998</v>
      </c>
      <c r="P8062" s="4">
        <v>0.50390000000000001</v>
      </c>
    </row>
    <row r="8063" spans="1:16" x14ac:dyDescent="0.25">
      <c r="A8063" t="s">
        <v>7377</v>
      </c>
      <c r="B8063" s="2">
        <v>0.1</v>
      </c>
      <c r="E8063" s="4" t="e">
        <v>#N/A</v>
      </c>
      <c r="F8063" s="4">
        <v>0.18</v>
      </c>
      <c r="K8063" s="4">
        <v>0.17</v>
      </c>
      <c r="L8063" s="4">
        <v>0.32090000000000002</v>
      </c>
      <c r="M8063" s="4">
        <v>0.52769999999999995</v>
      </c>
      <c r="N8063" s="4">
        <v>0.48</v>
      </c>
      <c r="O8063" s="4">
        <v>0.40039999999999998</v>
      </c>
      <c r="P8063" s="4">
        <v>0.50390000000000001</v>
      </c>
    </row>
    <row r="8064" spans="1:16" x14ac:dyDescent="0.25">
      <c r="A8064" t="s">
        <v>7378</v>
      </c>
      <c r="B8064" s="2">
        <v>0.1</v>
      </c>
      <c r="E8064" s="4" t="e">
        <v>#N/A</v>
      </c>
      <c r="F8064" s="4">
        <v>0.18</v>
      </c>
      <c r="K8064" s="4">
        <v>0.17</v>
      </c>
      <c r="L8064" s="4">
        <v>0.32090000000000002</v>
      </c>
      <c r="M8064" s="4">
        <v>0.52769999999999995</v>
      </c>
      <c r="N8064" s="4">
        <v>0.48</v>
      </c>
      <c r="O8064" s="4">
        <v>0.40039999999999998</v>
      </c>
      <c r="P8064" s="4">
        <v>0.50390000000000001</v>
      </c>
    </row>
    <row r="8065" spans="1:16" x14ac:dyDescent="0.25">
      <c r="A8065" t="s">
        <v>7379</v>
      </c>
      <c r="B8065" s="2">
        <v>0.1</v>
      </c>
      <c r="E8065" s="4" t="e">
        <v>#N/A</v>
      </c>
      <c r="F8065" s="4">
        <v>0.18</v>
      </c>
      <c r="K8065" s="4">
        <v>0.17</v>
      </c>
      <c r="L8065" s="4">
        <v>0.32090000000000002</v>
      </c>
      <c r="M8065" s="4">
        <v>0.52769999999999995</v>
      </c>
      <c r="N8065" s="4">
        <v>0.48</v>
      </c>
      <c r="O8065" s="4">
        <v>0.40039999999999998</v>
      </c>
      <c r="P8065" s="4">
        <v>0.50390000000000001</v>
      </c>
    </row>
    <row r="8066" spans="1:16" x14ac:dyDescent="0.25">
      <c r="A8066" t="s">
        <v>7380</v>
      </c>
      <c r="B8066" s="2">
        <v>0.1</v>
      </c>
      <c r="E8066" s="4" t="e">
        <v>#N/A</v>
      </c>
      <c r="F8066" s="4">
        <v>0.18</v>
      </c>
      <c r="K8066" s="4">
        <v>0.17</v>
      </c>
      <c r="L8066" s="4">
        <v>0.32090000000000002</v>
      </c>
      <c r="M8066" s="4">
        <v>0.52769999999999995</v>
      </c>
      <c r="N8066" s="4">
        <v>0.48</v>
      </c>
      <c r="O8066" s="4">
        <v>0.40039999999999998</v>
      </c>
      <c r="P8066" s="4">
        <v>0.50390000000000001</v>
      </c>
    </row>
    <row r="8067" spans="1:16" x14ac:dyDescent="0.25">
      <c r="A8067" t="s">
        <v>7381</v>
      </c>
      <c r="B8067" s="2">
        <v>0.1</v>
      </c>
      <c r="E8067" s="4" t="e">
        <v>#N/A</v>
      </c>
      <c r="F8067" s="4">
        <v>0.18</v>
      </c>
      <c r="K8067" s="4">
        <v>0.17</v>
      </c>
      <c r="L8067" s="4">
        <v>0.32090000000000002</v>
      </c>
      <c r="M8067" s="4">
        <v>0.52769999999999995</v>
      </c>
      <c r="N8067" s="4">
        <v>0.48</v>
      </c>
      <c r="O8067" s="4">
        <v>0.40039999999999998</v>
      </c>
      <c r="P8067" s="4">
        <v>0.50390000000000001</v>
      </c>
    </row>
    <row r="8068" spans="1:16" x14ac:dyDescent="0.25">
      <c r="A8068" t="s">
        <v>7382</v>
      </c>
      <c r="B8068" s="2">
        <v>0.15</v>
      </c>
      <c r="E8068" s="4" t="e">
        <v>#N/A</v>
      </c>
      <c r="F8068" s="4">
        <v>0.18</v>
      </c>
      <c r="K8068" s="4">
        <v>0.17</v>
      </c>
      <c r="L8068" s="4">
        <v>0.32090000000000002</v>
      </c>
      <c r="M8068" s="4">
        <v>0.52769999999999995</v>
      </c>
      <c r="N8068" s="4">
        <v>0.48</v>
      </c>
      <c r="O8068" s="4">
        <v>0.40039999999999998</v>
      </c>
      <c r="P8068" s="4">
        <v>0.50390000000000001</v>
      </c>
    </row>
    <row r="8069" spans="1:16" x14ac:dyDescent="0.25">
      <c r="A8069" t="s">
        <v>7383</v>
      </c>
      <c r="B8069" s="2">
        <v>0.15</v>
      </c>
      <c r="E8069" s="4" t="e">
        <v>#N/A</v>
      </c>
      <c r="F8069" s="4">
        <v>0.18</v>
      </c>
      <c r="K8069" s="4">
        <v>0.17</v>
      </c>
      <c r="L8069" s="4">
        <v>0.32090000000000002</v>
      </c>
      <c r="M8069" s="4">
        <v>0.52769999999999995</v>
      </c>
      <c r="N8069" s="4">
        <v>0.48</v>
      </c>
      <c r="O8069" s="4">
        <v>0.40039999999999998</v>
      </c>
      <c r="P8069" s="4">
        <v>0.50390000000000001</v>
      </c>
    </row>
    <row r="8070" spans="1:16" x14ac:dyDescent="0.25">
      <c r="A8070" t="s">
        <v>7384</v>
      </c>
      <c r="B8070" s="2">
        <v>0.3</v>
      </c>
      <c r="E8070" s="4" t="e">
        <v>#N/A</v>
      </c>
      <c r="F8070" s="4">
        <v>0.18</v>
      </c>
      <c r="K8070" s="4">
        <v>0.17</v>
      </c>
      <c r="L8070" s="4">
        <v>0.32090000000000002</v>
      </c>
      <c r="M8070" s="4">
        <v>0.52769999999999995</v>
      </c>
      <c r="N8070" s="4">
        <v>0.48</v>
      </c>
      <c r="O8070" s="4">
        <v>0.40039999999999998</v>
      </c>
      <c r="P8070" s="4">
        <v>0.50390000000000001</v>
      </c>
    </row>
    <row r="8071" spans="1:16" x14ac:dyDescent="0.25">
      <c r="A8071" t="s">
        <v>7385</v>
      </c>
      <c r="B8071" s="2">
        <v>0.3</v>
      </c>
      <c r="E8071" s="4" t="e">
        <v>#N/A</v>
      </c>
      <c r="F8071" s="4">
        <v>0.18</v>
      </c>
      <c r="K8071" s="4">
        <v>0.17</v>
      </c>
      <c r="L8071" s="4">
        <v>0.32090000000000002</v>
      </c>
      <c r="M8071" s="4">
        <v>0.52769999999999995</v>
      </c>
      <c r="N8071" s="4">
        <v>0.48</v>
      </c>
      <c r="O8071" s="4">
        <v>0.40039999999999998</v>
      </c>
      <c r="P8071" s="4">
        <v>0.50390000000000001</v>
      </c>
    </row>
    <row r="8072" spans="1:16" x14ac:dyDescent="0.25">
      <c r="A8072" t="s">
        <v>7386</v>
      </c>
      <c r="B8072" s="2">
        <v>0.3</v>
      </c>
      <c r="E8072" s="4" t="e">
        <v>#N/A</v>
      </c>
      <c r="F8072" s="4">
        <v>0.18</v>
      </c>
      <c r="K8072" s="4">
        <v>0.17</v>
      </c>
      <c r="L8072" s="4">
        <v>0.32090000000000002</v>
      </c>
      <c r="M8072" s="4">
        <v>0.52769999999999995</v>
      </c>
      <c r="N8072" s="4">
        <v>0.48</v>
      </c>
      <c r="O8072" s="4">
        <v>0.40039999999999998</v>
      </c>
      <c r="P8072" s="4">
        <v>0.50390000000000001</v>
      </c>
    </row>
    <row r="8073" spans="1:16" x14ac:dyDescent="0.25">
      <c r="A8073" t="s">
        <v>7387</v>
      </c>
      <c r="B8073" s="2">
        <v>0</v>
      </c>
      <c r="E8073" s="4" t="e">
        <v>#N/A</v>
      </c>
      <c r="F8073" s="4">
        <v>0.18</v>
      </c>
      <c r="K8073" s="4">
        <v>0.17</v>
      </c>
      <c r="L8073" s="4">
        <v>0.32090000000000002</v>
      </c>
      <c r="M8073" s="4">
        <v>0.52769999999999995</v>
      </c>
      <c r="N8073" s="4">
        <v>0.48</v>
      </c>
      <c r="O8073" s="4">
        <v>0.40039999999999998</v>
      </c>
      <c r="P8073" s="4">
        <v>0.50390000000000001</v>
      </c>
    </row>
    <row r="8074" spans="1:16" x14ac:dyDescent="0.25">
      <c r="A8074" t="s">
        <v>7388</v>
      </c>
      <c r="B8074" s="2">
        <v>0</v>
      </c>
      <c r="E8074" s="4" t="e">
        <v>#N/A</v>
      </c>
      <c r="F8074" s="4">
        <v>0.18</v>
      </c>
      <c r="K8074" s="4">
        <v>0.17</v>
      </c>
      <c r="L8074" s="4">
        <v>0.32090000000000002</v>
      </c>
      <c r="M8074" s="4">
        <v>0.52769999999999995</v>
      </c>
      <c r="N8074" s="4">
        <v>0.48</v>
      </c>
      <c r="O8074" s="4">
        <v>0.40039999999999998</v>
      </c>
      <c r="P8074" s="4">
        <v>0.50390000000000001</v>
      </c>
    </row>
    <row r="8075" spans="1:16" x14ac:dyDescent="0.25">
      <c r="A8075" t="s">
        <v>7389</v>
      </c>
      <c r="B8075" s="2">
        <v>0</v>
      </c>
      <c r="E8075" s="4" t="e">
        <v>#N/A</v>
      </c>
      <c r="F8075" s="4">
        <v>0.18</v>
      </c>
      <c r="K8075" s="4">
        <v>0.17</v>
      </c>
      <c r="L8075" s="4">
        <v>0.32090000000000002</v>
      </c>
      <c r="M8075" s="4">
        <v>0.52769999999999995</v>
      </c>
      <c r="N8075" s="4">
        <v>0.48</v>
      </c>
      <c r="O8075" s="4">
        <v>0.40039999999999998</v>
      </c>
      <c r="P8075" s="4">
        <v>0.50390000000000001</v>
      </c>
    </row>
    <row r="8076" spans="1:16" x14ac:dyDescent="0.25">
      <c r="A8076" t="s">
        <v>7390</v>
      </c>
      <c r="B8076" s="2">
        <v>0</v>
      </c>
      <c r="E8076" s="4" t="e">
        <v>#N/A</v>
      </c>
      <c r="F8076" s="4">
        <v>0.18</v>
      </c>
      <c r="K8076" s="4">
        <v>0.17</v>
      </c>
      <c r="L8076" s="4">
        <v>0.32090000000000002</v>
      </c>
      <c r="M8076" s="4">
        <v>0.52769999999999995</v>
      </c>
      <c r="N8076" s="4">
        <v>0.48</v>
      </c>
      <c r="O8076" s="4">
        <v>0.40039999999999998</v>
      </c>
      <c r="P8076" s="4">
        <v>0.50390000000000001</v>
      </c>
    </row>
    <row r="8077" spans="1:16" x14ac:dyDescent="0.25">
      <c r="A8077" t="s">
        <v>7391</v>
      </c>
      <c r="B8077" s="2">
        <v>0</v>
      </c>
      <c r="E8077" s="4" t="e">
        <v>#N/A</v>
      </c>
      <c r="F8077" s="4">
        <v>0.18</v>
      </c>
      <c r="K8077" s="4">
        <v>0.17</v>
      </c>
      <c r="L8077" s="4">
        <v>0.32090000000000002</v>
      </c>
      <c r="M8077" s="4">
        <v>0.52769999999999995</v>
      </c>
      <c r="N8077" s="4">
        <v>0.48</v>
      </c>
      <c r="O8077" s="4">
        <v>0.40039999999999998</v>
      </c>
      <c r="P8077" s="4">
        <v>0.50390000000000001</v>
      </c>
    </row>
    <row r="8078" spans="1:16" x14ac:dyDescent="0.25">
      <c r="A8078" t="s">
        <v>7392</v>
      </c>
      <c r="B8078" s="2">
        <v>0</v>
      </c>
      <c r="E8078" s="4" t="e">
        <v>#N/A</v>
      </c>
      <c r="F8078" s="4">
        <v>0.18</v>
      </c>
      <c r="K8078" s="4">
        <v>0.17</v>
      </c>
      <c r="L8078" s="4">
        <v>0.32090000000000002</v>
      </c>
      <c r="M8078" s="4">
        <v>0.52769999999999995</v>
      </c>
      <c r="N8078" s="4">
        <v>0.48</v>
      </c>
      <c r="O8078" s="4">
        <v>0.40039999999999998</v>
      </c>
      <c r="P8078" s="4">
        <v>0.50390000000000001</v>
      </c>
    </row>
    <row r="8079" spans="1:16" x14ac:dyDescent="0.25">
      <c r="A8079" t="s">
        <v>7393</v>
      </c>
      <c r="B8079" s="2">
        <v>0</v>
      </c>
      <c r="E8079" s="4" t="e">
        <v>#N/A</v>
      </c>
      <c r="F8079" s="4">
        <v>0.18</v>
      </c>
      <c r="K8079" s="4">
        <v>0.17</v>
      </c>
      <c r="L8079" s="4">
        <v>0.32090000000000002</v>
      </c>
      <c r="M8079" s="4">
        <v>0.52769999999999995</v>
      </c>
      <c r="N8079" s="4">
        <v>0.48</v>
      </c>
      <c r="O8079" s="4">
        <v>0.40039999999999998</v>
      </c>
      <c r="P8079" s="4">
        <v>0.50390000000000001</v>
      </c>
    </row>
    <row r="8080" spans="1:16" x14ac:dyDescent="0.25">
      <c r="A8080" t="s">
        <v>7394</v>
      </c>
      <c r="B8080" s="2">
        <v>0</v>
      </c>
      <c r="E8080" s="4" t="e">
        <v>#N/A</v>
      </c>
      <c r="F8080" s="4">
        <v>0.18</v>
      </c>
      <c r="K8080" s="4">
        <v>0.17</v>
      </c>
      <c r="L8080" s="4">
        <v>0.32090000000000002</v>
      </c>
      <c r="M8080" s="4">
        <v>0.52769999999999995</v>
      </c>
      <c r="N8080" s="4">
        <v>0.48</v>
      </c>
      <c r="O8080" s="4">
        <v>0.40039999999999998</v>
      </c>
      <c r="P8080" s="4">
        <v>0.50390000000000001</v>
      </c>
    </row>
    <row r="8081" spans="1:16" x14ac:dyDescent="0.25">
      <c r="A8081" t="s">
        <v>7395</v>
      </c>
      <c r="B8081" s="2">
        <v>0</v>
      </c>
      <c r="E8081" s="4" t="e">
        <v>#N/A</v>
      </c>
      <c r="F8081" s="4">
        <v>0.18</v>
      </c>
      <c r="K8081" s="4">
        <v>0.17</v>
      </c>
      <c r="L8081" s="4">
        <v>0.32090000000000002</v>
      </c>
      <c r="M8081" s="4">
        <v>0.52769999999999995</v>
      </c>
      <c r="N8081" s="4">
        <v>0.48</v>
      </c>
      <c r="O8081" s="4">
        <v>0.40039999999999998</v>
      </c>
      <c r="P8081" s="4">
        <v>0.50390000000000001</v>
      </c>
    </row>
    <row r="8082" spans="1:16" x14ac:dyDescent="0.25">
      <c r="A8082" t="s">
        <v>7396</v>
      </c>
      <c r="B8082" s="2">
        <v>0</v>
      </c>
      <c r="E8082" s="4" t="e">
        <v>#N/A</v>
      </c>
      <c r="F8082" s="4">
        <v>0.18</v>
      </c>
      <c r="K8082" s="4">
        <v>0.17</v>
      </c>
      <c r="L8082" s="4">
        <v>0.32090000000000002</v>
      </c>
      <c r="M8082" s="4">
        <v>0.52769999999999995</v>
      </c>
      <c r="N8082" s="4">
        <v>0.48</v>
      </c>
      <c r="O8082" s="4">
        <v>0.40039999999999998</v>
      </c>
      <c r="P8082" s="4">
        <v>0.50390000000000001</v>
      </c>
    </row>
    <row r="8083" spans="1:16" x14ac:dyDescent="0.25">
      <c r="A8083" t="s">
        <v>7397</v>
      </c>
      <c r="B8083" s="2">
        <v>0.12</v>
      </c>
      <c r="E8083" s="4" t="e">
        <v>#N/A</v>
      </c>
      <c r="F8083" s="4">
        <v>0.18</v>
      </c>
      <c r="K8083" s="4">
        <v>0.17</v>
      </c>
      <c r="L8083" s="4">
        <v>0.32090000000000002</v>
      </c>
      <c r="M8083" s="4">
        <v>0.52769999999999995</v>
      </c>
      <c r="N8083" s="4">
        <v>0.48</v>
      </c>
      <c r="O8083" s="4">
        <v>0.40039999999999998</v>
      </c>
      <c r="P8083" s="4">
        <v>0.50390000000000001</v>
      </c>
    </row>
    <row r="8084" spans="1:16" x14ac:dyDescent="0.25">
      <c r="A8084" t="s">
        <v>7398</v>
      </c>
      <c r="B8084" s="2">
        <v>0.12</v>
      </c>
      <c r="E8084" s="4" t="e">
        <v>#N/A</v>
      </c>
      <c r="F8084" s="4">
        <v>0.18</v>
      </c>
      <c r="K8084" s="4">
        <v>0.17</v>
      </c>
      <c r="L8084" s="4">
        <v>0.32090000000000002</v>
      </c>
      <c r="M8084" s="4">
        <v>0.52769999999999995</v>
      </c>
      <c r="N8084" s="4">
        <v>0.48</v>
      </c>
      <c r="O8084" s="4">
        <v>0.40039999999999998</v>
      </c>
      <c r="P8084" s="4">
        <v>0.50390000000000001</v>
      </c>
    </row>
    <row r="8085" spans="1:16" x14ac:dyDescent="0.25">
      <c r="A8085" t="s">
        <v>7399</v>
      </c>
      <c r="B8085" s="2">
        <v>0.12</v>
      </c>
      <c r="E8085" s="4" t="e">
        <v>#N/A</v>
      </c>
      <c r="F8085" s="4">
        <v>0.18</v>
      </c>
      <c r="K8085" s="4">
        <v>0.17</v>
      </c>
      <c r="L8085" s="4">
        <v>0.32090000000000002</v>
      </c>
      <c r="M8085" s="4">
        <v>0.52769999999999995</v>
      </c>
      <c r="N8085" s="4">
        <v>0.48</v>
      </c>
      <c r="O8085" s="4">
        <v>0.40039999999999998</v>
      </c>
      <c r="P8085" s="4">
        <v>0.50390000000000001</v>
      </c>
    </row>
    <row r="8086" spans="1:16" x14ac:dyDescent="0.25">
      <c r="A8086" t="s">
        <v>7400</v>
      </c>
      <c r="B8086" s="2">
        <v>0.12</v>
      </c>
      <c r="E8086" s="4" t="e">
        <v>#N/A</v>
      </c>
      <c r="F8086" s="4">
        <v>0.18</v>
      </c>
      <c r="K8086" s="4">
        <v>0.17</v>
      </c>
      <c r="L8086" s="4">
        <v>0.32090000000000002</v>
      </c>
      <c r="M8086" s="4">
        <v>0.52769999999999995</v>
      </c>
      <c r="N8086" s="4">
        <v>0.48</v>
      </c>
      <c r="O8086" s="4">
        <v>0.40039999999999998</v>
      </c>
      <c r="P8086" s="4">
        <v>0.50390000000000001</v>
      </c>
    </row>
    <row r="8087" spans="1:16" x14ac:dyDescent="0.25">
      <c r="A8087" t="s">
        <v>7401</v>
      </c>
      <c r="B8087" s="2">
        <v>0</v>
      </c>
      <c r="E8087" s="4" t="e">
        <v>#N/A</v>
      </c>
      <c r="F8087" s="4">
        <v>0.18</v>
      </c>
      <c r="K8087" s="4">
        <v>0.17</v>
      </c>
      <c r="L8087" s="4">
        <v>0.32090000000000002</v>
      </c>
      <c r="M8087" s="4">
        <v>0.52769999999999995</v>
      </c>
      <c r="N8087" s="4">
        <v>0.48</v>
      </c>
      <c r="O8087" s="4">
        <v>0.40039999999999998</v>
      </c>
      <c r="P8087" s="4">
        <v>0.50390000000000001</v>
      </c>
    </row>
    <row r="8088" spans="1:16" x14ac:dyDescent="0.25">
      <c r="A8088" t="s">
        <v>7402</v>
      </c>
      <c r="B8088" s="2">
        <v>0</v>
      </c>
      <c r="E8088" s="4" t="e">
        <v>#N/A</v>
      </c>
      <c r="F8088" s="4">
        <v>0.18</v>
      </c>
      <c r="K8088" s="4">
        <v>0.17</v>
      </c>
      <c r="L8088" s="4">
        <v>0.32090000000000002</v>
      </c>
      <c r="M8088" s="4">
        <v>0.52769999999999995</v>
      </c>
      <c r="N8088" s="4">
        <v>0.48</v>
      </c>
      <c r="O8088" s="4">
        <v>0.40039999999999998</v>
      </c>
      <c r="P8088" s="4">
        <v>0.50390000000000001</v>
      </c>
    </row>
    <row r="8089" spans="1:16" x14ac:dyDescent="0.25">
      <c r="A8089" t="s">
        <v>7403</v>
      </c>
      <c r="B8089" s="2">
        <v>0</v>
      </c>
      <c r="E8089" s="4" t="e">
        <v>#N/A</v>
      </c>
      <c r="F8089" s="4">
        <v>0.18</v>
      </c>
      <c r="K8089" s="4">
        <v>0.17</v>
      </c>
      <c r="L8089" s="4">
        <v>0.32090000000000002</v>
      </c>
      <c r="M8089" s="4">
        <v>0.52769999999999995</v>
      </c>
      <c r="N8089" s="4">
        <v>0.48</v>
      </c>
      <c r="O8089" s="4">
        <v>0.40039999999999998</v>
      </c>
      <c r="P8089" s="4">
        <v>0.50390000000000001</v>
      </c>
    </row>
    <row r="8090" spans="1:16" x14ac:dyDescent="0.25">
      <c r="A8090" t="s">
        <v>7404</v>
      </c>
      <c r="B8090" s="2">
        <v>0</v>
      </c>
      <c r="E8090" s="4" t="e">
        <v>#N/A</v>
      </c>
      <c r="F8090" s="4">
        <v>0.18</v>
      </c>
      <c r="K8090" s="4">
        <v>0.17</v>
      </c>
      <c r="L8090" s="4">
        <v>0.32090000000000002</v>
      </c>
      <c r="M8090" s="4">
        <v>0.52769999999999995</v>
      </c>
      <c r="N8090" s="4">
        <v>0.48</v>
      </c>
      <c r="O8090" s="4">
        <v>0.40039999999999998</v>
      </c>
      <c r="P8090" s="4">
        <v>0.50390000000000001</v>
      </c>
    </row>
    <row r="8091" spans="1:16" x14ac:dyDescent="0.25">
      <c r="A8091" t="s">
        <v>7405</v>
      </c>
      <c r="B8091" s="2">
        <v>0</v>
      </c>
      <c r="E8091" s="4" t="e">
        <v>#N/A</v>
      </c>
      <c r="F8091" s="4">
        <v>0.18</v>
      </c>
      <c r="K8091" s="4">
        <v>0.17</v>
      </c>
      <c r="L8091" s="4">
        <v>0.32090000000000002</v>
      </c>
      <c r="M8091" s="4">
        <v>0.52769999999999995</v>
      </c>
      <c r="N8091" s="4">
        <v>0.48</v>
      </c>
      <c r="O8091" s="4">
        <v>0.40039999999999998</v>
      </c>
      <c r="P8091" s="4">
        <v>0.50390000000000001</v>
      </c>
    </row>
    <row r="8092" spans="1:16" x14ac:dyDescent="0.25">
      <c r="A8092" t="s">
        <v>7406</v>
      </c>
      <c r="B8092" s="2">
        <v>0</v>
      </c>
      <c r="E8092" s="4" t="e">
        <v>#N/A</v>
      </c>
      <c r="F8092" s="4">
        <v>0.18</v>
      </c>
      <c r="K8092" s="4">
        <v>0.17</v>
      </c>
      <c r="L8092" s="4">
        <v>0.32090000000000002</v>
      </c>
      <c r="M8092" s="4">
        <v>0.52769999999999995</v>
      </c>
      <c r="N8092" s="4">
        <v>0.48</v>
      </c>
      <c r="O8092" s="4">
        <v>0.40039999999999998</v>
      </c>
      <c r="P8092" s="4">
        <v>0.50390000000000001</v>
      </c>
    </row>
    <row r="8093" spans="1:16" x14ac:dyDescent="0.25">
      <c r="A8093" t="s">
        <v>7407</v>
      </c>
      <c r="B8093" s="2">
        <v>0</v>
      </c>
      <c r="E8093" s="4" t="e">
        <v>#N/A</v>
      </c>
      <c r="F8093" s="4">
        <v>0.18</v>
      </c>
      <c r="K8093" s="4">
        <v>0.17</v>
      </c>
      <c r="L8093" s="4">
        <v>0.32090000000000002</v>
      </c>
      <c r="M8093" s="4">
        <v>0.52769999999999995</v>
      </c>
      <c r="N8093" s="4">
        <v>0.48</v>
      </c>
      <c r="O8093" s="4">
        <v>0.40039999999999998</v>
      </c>
      <c r="P8093" s="4">
        <v>0.50390000000000001</v>
      </c>
    </row>
    <row r="8094" spans="1:16" x14ac:dyDescent="0.25">
      <c r="A8094" t="s">
        <v>7408</v>
      </c>
      <c r="B8094" s="2">
        <v>0.1</v>
      </c>
      <c r="E8094" s="4" t="e">
        <v>#N/A</v>
      </c>
      <c r="F8094" s="4">
        <v>0.18</v>
      </c>
      <c r="K8094" s="4">
        <v>0.17</v>
      </c>
      <c r="L8094" s="4">
        <v>0.32090000000000002</v>
      </c>
      <c r="M8094" s="4">
        <v>0.52769999999999995</v>
      </c>
      <c r="N8094" s="4">
        <v>0.48</v>
      </c>
      <c r="O8094" s="4">
        <v>0.40039999999999998</v>
      </c>
      <c r="P8094" s="4">
        <v>0.50390000000000001</v>
      </c>
    </row>
    <row r="8095" spans="1:16" x14ac:dyDescent="0.25">
      <c r="A8095" t="s">
        <v>7409</v>
      </c>
      <c r="B8095" s="2">
        <v>0</v>
      </c>
      <c r="E8095" s="4" t="e">
        <v>#N/A</v>
      </c>
      <c r="F8095" s="4">
        <v>0.18</v>
      </c>
      <c r="K8095" s="4">
        <v>0.17</v>
      </c>
      <c r="L8095" s="4">
        <v>0.32090000000000002</v>
      </c>
      <c r="M8095" s="4">
        <v>0.52769999999999995</v>
      </c>
      <c r="N8095" s="4">
        <v>0.48</v>
      </c>
      <c r="O8095" s="4">
        <v>0.40039999999999998</v>
      </c>
      <c r="P8095" s="4">
        <v>0.50390000000000001</v>
      </c>
    </row>
    <row r="8096" spans="1:16" x14ac:dyDescent="0.25">
      <c r="A8096" t="s">
        <v>7410</v>
      </c>
      <c r="B8096" s="2">
        <v>0</v>
      </c>
      <c r="E8096" s="4" t="e">
        <v>#N/A</v>
      </c>
      <c r="F8096" s="4">
        <v>0.18</v>
      </c>
      <c r="K8096" s="4">
        <v>0.17</v>
      </c>
      <c r="L8096" s="4">
        <v>0.32090000000000002</v>
      </c>
      <c r="M8096" s="4">
        <v>0.52769999999999995</v>
      </c>
      <c r="N8096" s="4">
        <v>0.48</v>
      </c>
      <c r="O8096" s="4">
        <v>0.40039999999999998</v>
      </c>
      <c r="P8096" s="4">
        <v>0.50390000000000001</v>
      </c>
    </row>
    <row r="8097" spans="1:16" x14ac:dyDescent="0.25">
      <c r="A8097" t="s">
        <v>7411</v>
      </c>
      <c r="B8097" s="2">
        <v>0</v>
      </c>
      <c r="E8097" s="4" t="e">
        <v>#N/A</v>
      </c>
      <c r="F8097" s="4">
        <v>0.18</v>
      </c>
      <c r="K8097" s="4">
        <v>0.17</v>
      </c>
      <c r="L8097" s="4">
        <v>0.32090000000000002</v>
      </c>
      <c r="M8097" s="4">
        <v>0.52769999999999995</v>
      </c>
      <c r="N8097" s="4">
        <v>0.48</v>
      </c>
      <c r="O8097" s="4">
        <v>0.40039999999999998</v>
      </c>
      <c r="P8097" s="4">
        <v>0.50390000000000001</v>
      </c>
    </row>
    <row r="8098" spans="1:16" x14ac:dyDescent="0.25">
      <c r="A8098" t="s">
        <v>7412</v>
      </c>
      <c r="B8098" s="2">
        <v>0</v>
      </c>
      <c r="E8098" s="4" t="e">
        <v>#N/A</v>
      </c>
      <c r="F8098" s="4">
        <v>0.18</v>
      </c>
      <c r="K8098" s="4">
        <v>0.17</v>
      </c>
      <c r="L8098" s="4">
        <v>0.32090000000000002</v>
      </c>
      <c r="M8098" s="4">
        <v>0.52769999999999995</v>
      </c>
      <c r="N8098" s="4">
        <v>0.48</v>
      </c>
      <c r="O8098" s="4">
        <v>0.40039999999999998</v>
      </c>
      <c r="P8098" s="4">
        <v>0.50390000000000001</v>
      </c>
    </row>
    <row r="8099" spans="1:16" x14ac:dyDescent="0.25">
      <c r="A8099" t="s">
        <v>7413</v>
      </c>
      <c r="B8099" s="2">
        <v>0</v>
      </c>
      <c r="E8099" s="4" t="e">
        <v>#N/A</v>
      </c>
      <c r="F8099" s="4">
        <v>0.18</v>
      </c>
      <c r="K8099" s="4">
        <v>0.17</v>
      </c>
      <c r="L8099" s="4">
        <v>0.32090000000000002</v>
      </c>
      <c r="M8099" s="4">
        <v>0.52769999999999995</v>
      </c>
      <c r="N8099" s="4">
        <v>0.48</v>
      </c>
      <c r="O8099" s="4">
        <v>0.40039999999999998</v>
      </c>
      <c r="P8099" s="4">
        <v>0.50390000000000001</v>
      </c>
    </row>
    <row r="8100" spans="1:16" x14ac:dyDescent="0.25">
      <c r="A8100" t="s">
        <v>7414</v>
      </c>
      <c r="B8100" s="2">
        <v>0</v>
      </c>
      <c r="E8100" s="4" t="e">
        <v>#N/A</v>
      </c>
      <c r="F8100" s="4">
        <v>0.18</v>
      </c>
      <c r="K8100" s="4">
        <v>0.17</v>
      </c>
      <c r="L8100" s="4">
        <v>0.32090000000000002</v>
      </c>
      <c r="M8100" s="4">
        <v>0.52769999999999995</v>
      </c>
      <c r="N8100" s="4">
        <v>0.48</v>
      </c>
      <c r="O8100" s="4">
        <v>0.40039999999999998</v>
      </c>
      <c r="P8100" s="4">
        <v>0.50390000000000001</v>
      </c>
    </row>
    <row r="8101" spans="1:16" x14ac:dyDescent="0.25">
      <c r="A8101" t="s">
        <v>7415</v>
      </c>
      <c r="B8101" s="2">
        <v>0.1</v>
      </c>
      <c r="E8101" s="4" t="e">
        <v>#N/A</v>
      </c>
      <c r="F8101" s="4">
        <v>0.18</v>
      </c>
      <c r="K8101" s="4">
        <v>0.17</v>
      </c>
      <c r="L8101" s="4">
        <v>0.32090000000000002</v>
      </c>
      <c r="M8101" s="4">
        <v>0.52769999999999995</v>
      </c>
      <c r="N8101" s="4">
        <v>0.48</v>
      </c>
      <c r="O8101" s="4">
        <v>0.40039999999999998</v>
      </c>
      <c r="P8101" s="4">
        <v>0.50390000000000001</v>
      </c>
    </row>
    <row r="8102" spans="1:16" x14ac:dyDescent="0.25">
      <c r="A8102" t="s">
        <v>7416</v>
      </c>
      <c r="B8102" s="2">
        <v>0</v>
      </c>
      <c r="E8102" s="4" t="e">
        <v>#N/A</v>
      </c>
      <c r="F8102" s="4">
        <v>0.18</v>
      </c>
      <c r="K8102" s="4">
        <v>0.17</v>
      </c>
      <c r="L8102" s="4">
        <v>0.32090000000000002</v>
      </c>
      <c r="M8102" s="4">
        <v>0.52769999999999995</v>
      </c>
      <c r="N8102" s="4">
        <v>0.48</v>
      </c>
      <c r="O8102" s="4">
        <v>0.40039999999999998</v>
      </c>
      <c r="P8102" s="4">
        <v>0.50390000000000001</v>
      </c>
    </row>
    <row r="8103" spans="1:16" x14ac:dyDescent="0.25">
      <c r="A8103" t="s">
        <v>7417</v>
      </c>
      <c r="B8103" s="2">
        <v>0</v>
      </c>
      <c r="E8103" s="4" t="e">
        <v>#N/A</v>
      </c>
      <c r="F8103" s="4">
        <v>0.18</v>
      </c>
      <c r="K8103" s="4">
        <v>0.17</v>
      </c>
      <c r="L8103" s="4">
        <v>0.32090000000000002</v>
      </c>
      <c r="M8103" s="4">
        <v>0.52769999999999995</v>
      </c>
      <c r="N8103" s="4">
        <v>0.48</v>
      </c>
      <c r="O8103" s="4">
        <v>0.40039999999999998</v>
      </c>
      <c r="P8103" s="4">
        <v>0.50390000000000001</v>
      </c>
    </row>
    <row r="8104" spans="1:16" x14ac:dyDescent="0.25">
      <c r="A8104" t="s">
        <v>7418</v>
      </c>
      <c r="B8104" s="2">
        <v>0</v>
      </c>
      <c r="E8104" s="4" t="e">
        <v>#N/A</v>
      </c>
      <c r="F8104" s="4">
        <v>0.18</v>
      </c>
      <c r="K8104" s="4">
        <v>0.17</v>
      </c>
      <c r="L8104" s="4">
        <v>0.32090000000000002</v>
      </c>
      <c r="M8104" s="4">
        <v>0.52769999999999995</v>
      </c>
      <c r="N8104" s="4">
        <v>0.48</v>
      </c>
      <c r="O8104" s="4">
        <v>0.40039999999999998</v>
      </c>
      <c r="P8104" s="4">
        <v>0.50390000000000001</v>
      </c>
    </row>
    <row r="8105" spans="1:16" x14ac:dyDescent="0.25">
      <c r="A8105" t="s">
        <v>7419</v>
      </c>
      <c r="B8105" s="2">
        <v>0</v>
      </c>
      <c r="E8105" s="4" t="e">
        <v>#N/A</v>
      </c>
      <c r="F8105" s="4">
        <v>0.18</v>
      </c>
      <c r="K8105" s="4">
        <v>0.17</v>
      </c>
      <c r="L8105" s="4">
        <v>0.32090000000000002</v>
      </c>
      <c r="M8105" s="4">
        <v>0.52769999999999995</v>
      </c>
      <c r="N8105" s="4">
        <v>0.48</v>
      </c>
      <c r="O8105" s="4">
        <v>0.40039999999999998</v>
      </c>
      <c r="P8105" s="4">
        <v>0.50390000000000001</v>
      </c>
    </row>
    <row r="8106" spans="1:16" x14ac:dyDescent="0.25">
      <c r="A8106" t="s">
        <v>7420</v>
      </c>
      <c r="B8106" s="2">
        <v>0</v>
      </c>
      <c r="E8106" s="4" t="e">
        <v>#N/A</v>
      </c>
      <c r="F8106" s="4">
        <v>0.18</v>
      </c>
      <c r="K8106" s="4">
        <v>0.17</v>
      </c>
      <c r="L8106" s="4">
        <v>0.32090000000000002</v>
      </c>
      <c r="M8106" s="4">
        <v>0.52769999999999995</v>
      </c>
      <c r="N8106" s="4">
        <v>0.48</v>
      </c>
      <c r="O8106" s="4">
        <v>0.40039999999999998</v>
      </c>
      <c r="P8106" s="4">
        <v>0.50390000000000001</v>
      </c>
    </row>
    <row r="8107" spans="1:16" x14ac:dyDescent="0.25">
      <c r="A8107" t="s">
        <v>7421</v>
      </c>
      <c r="B8107" s="2">
        <v>0</v>
      </c>
      <c r="E8107" s="4" t="e">
        <v>#N/A</v>
      </c>
      <c r="F8107" s="4">
        <v>0.18</v>
      </c>
      <c r="K8107" s="4">
        <v>0.17</v>
      </c>
      <c r="L8107" s="4">
        <v>0.32090000000000002</v>
      </c>
      <c r="M8107" s="4">
        <v>0.52769999999999995</v>
      </c>
      <c r="N8107" s="4">
        <v>0.48</v>
      </c>
      <c r="O8107" s="4">
        <v>0.40039999999999998</v>
      </c>
      <c r="P8107" s="4">
        <v>0.50390000000000001</v>
      </c>
    </row>
    <row r="8108" spans="1:16" x14ac:dyDescent="0.25">
      <c r="A8108" t="s">
        <v>7422</v>
      </c>
      <c r="B8108" s="2">
        <v>0</v>
      </c>
      <c r="E8108" s="4" t="e">
        <v>#N/A</v>
      </c>
      <c r="F8108" s="4">
        <v>0.18</v>
      </c>
      <c r="K8108" s="4">
        <v>0.17</v>
      </c>
      <c r="L8108" s="4">
        <v>0.32090000000000002</v>
      </c>
      <c r="M8108" s="4">
        <v>0.52769999999999995</v>
      </c>
      <c r="N8108" s="4">
        <v>0.48</v>
      </c>
      <c r="O8108" s="4">
        <v>0.40039999999999998</v>
      </c>
      <c r="P8108" s="4">
        <v>0.50390000000000001</v>
      </c>
    </row>
    <row r="8109" spans="1:16" x14ac:dyDescent="0.25">
      <c r="A8109" t="s">
        <v>7423</v>
      </c>
      <c r="B8109" s="2">
        <v>0</v>
      </c>
      <c r="E8109" s="4" t="e">
        <v>#N/A</v>
      </c>
      <c r="F8109" s="4">
        <v>0.18</v>
      </c>
      <c r="K8109" s="4">
        <v>0.17</v>
      </c>
      <c r="L8109" s="4">
        <v>0.32090000000000002</v>
      </c>
      <c r="M8109" s="4">
        <v>0.52769999999999995</v>
      </c>
      <c r="N8109" s="4">
        <v>0.48</v>
      </c>
      <c r="O8109" s="4">
        <v>0.40039999999999998</v>
      </c>
      <c r="P8109" s="4">
        <v>0.50390000000000001</v>
      </c>
    </row>
    <row r="8110" spans="1:16" x14ac:dyDescent="0.25">
      <c r="A8110" t="s">
        <v>7424</v>
      </c>
      <c r="B8110" s="2">
        <v>0</v>
      </c>
      <c r="E8110" s="4" t="e">
        <v>#N/A</v>
      </c>
      <c r="F8110" s="4">
        <v>0.18</v>
      </c>
      <c r="K8110" s="4">
        <v>0.17</v>
      </c>
      <c r="L8110" s="4">
        <v>0.32090000000000002</v>
      </c>
      <c r="M8110" s="4">
        <v>0.52769999999999995</v>
      </c>
      <c r="N8110" s="4">
        <v>0.48</v>
      </c>
      <c r="O8110" s="4">
        <v>0.40039999999999998</v>
      </c>
      <c r="P8110" s="4">
        <v>0.50390000000000001</v>
      </c>
    </row>
    <row r="8111" spans="1:16" x14ac:dyDescent="0.25">
      <c r="A8111" t="s">
        <v>7425</v>
      </c>
      <c r="B8111" s="2">
        <v>0.1</v>
      </c>
      <c r="E8111" s="4" t="e">
        <v>#N/A</v>
      </c>
      <c r="F8111" s="4">
        <v>0.18</v>
      </c>
      <c r="K8111" s="4">
        <v>0.17</v>
      </c>
      <c r="L8111" s="4">
        <v>0.32090000000000002</v>
      </c>
      <c r="M8111" s="4">
        <v>0.52769999999999995</v>
      </c>
      <c r="N8111" s="4">
        <v>0.48</v>
      </c>
      <c r="O8111" s="4">
        <v>0.40039999999999998</v>
      </c>
      <c r="P8111" s="4">
        <v>0.50390000000000001</v>
      </c>
    </row>
    <row r="8112" spans="1:16" x14ac:dyDescent="0.25">
      <c r="A8112" t="s">
        <v>7426</v>
      </c>
      <c r="B8112" s="2">
        <v>0</v>
      </c>
      <c r="E8112" s="4" t="e">
        <v>#N/A</v>
      </c>
      <c r="F8112" s="4">
        <v>0.18</v>
      </c>
      <c r="K8112" s="4">
        <v>0.17</v>
      </c>
      <c r="L8112" s="4">
        <v>0.32090000000000002</v>
      </c>
      <c r="M8112" s="4">
        <v>0.52769999999999995</v>
      </c>
      <c r="N8112" s="4">
        <v>0.48</v>
      </c>
      <c r="O8112" s="4">
        <v>0.40039999999999998</v>
      </c>
      <c r="P8112" s="4">
        <v>0.50390000000000001</v>
      </c>
    </row>
    <row r="8113" spans="1:16" x14ac:dyDescent="0.25">
      <c r="A8113" t="s">
        <v>7427</v>
      </c>
      <c r="B8113" s="2">
        <v>0</v>
      </c>
      <c r="E8113" s="4" t="e">
        <v>#N/A</v>
      </c>
      <c r="F8113" s="4">
        <v>0.18</v>
      </c>
      <c r="K8113" s="4">
        <v>0.17</v>
      </c>
      <c r="L8113" s="4">
        <v>0.32090000000000002</v>
      </c>
      <c r="M8113" s="4">
        <v>0.52769999999999995</v>
      </c>
      <c r="N8113" s="4">
        <v>0.48</v>
      </c>
      <c r="O8113" s="4">
        <v>0.40039999999999998</v>
      </c>
      <c r="P8113" s="4">
        <v>0.50390000000000001</v>
      </c>
    </row>
    <row r="8114" spans="1:16" x14ac:dyDescent="0.25">
      <c r="A8114" t="s">
        <v>7428</v>
      </c>
      <c r="B8114" s="2">
        <v>0</v>
      </c>
      <c r="E8114" s="4" t="e">
        <v>#N/A</v>
      </c>
      <c r="F8114" s="4">
        <v>0.18</v>
      </c>
      <c r="K8114" s="4">
        <v>0.17</v>
      </c>
      <c r="L8114" s="4">
        <v>0.32090000000000002</v>
      </c>
      <c r="M8114" s="4">
        <v>0.52769999999999995</v>
      </c>
      <c r="N8114" s="4">
        <v>0.48</v>
      </c>
      <c r="O8114" s="4">
        <v>0.40039999999999998</v>
      </c>
      <c r="P8114" s="4">
        <v>0.50390000000000001</v>
      </c>
    </row>
    <row r="8115" spans="1:16" x14ac:dyDescent="0.25">
      <c r="A8115" t="s">
        <v>7429</v>
      </c>
      <c r="B8115" s="2">
        <v>0</v>
      </c>
      <c r="E8115" s="4" t="e">
        <v>#N/A</v>
      </c>
      <c r="F8115" s="4">
        <v>0.18</v>
      </c>
      <c r="K8115" s="4">
        <v>0.17</v>
      </c>
      <c r="L8115" s="4">
        <v>0.32090000000000002</v>
      </c>
      <c r="M8115" s="4">
        <v>0.52769999999999995</v>
      </c>
      <c r="N8115" s="4">
        <v>0.48</v>
      </c>
      <c r="O8115" s="4">
        <v>0.40039999999999998</v>
      </c>
      <c r="P8115" s="4">
        <v>0.50390000000000001</v>
      </c>
    </row>
    <row r="8116" spans="1:16" x14ac:dyDescent="0.25">
      <c r="A8116" t="s">
        <v>7430</v>
      </c>
      <c r="B8116" s="2">
        <v>0</v>
      </c>
      <c r="E8116" s="4" t="e">
        <v>#N/A</v>
      </c>
      <c r="F8116" s="4">
        <v>0.18</v>
      </c>
      <c r="K8116" s="4">
        <v>0.17</v>
      </c>
      <c r="L8116" s="4">
        <v>0.32090000000000002</v>
      </c>
      <c r="M8116" s="4">
        <v>0.52769999999999995</v>
      </c>
      <c r="N8116" s="4">
        <v>0.48</v>
      </c>
      <c r="O8116" s="4">
        <v>0.40039999999999998</v>
      </c>
      <c r="P8116" s="4">
        <v>0.50390000000000001</v>
      </c>
    </row>
    <row r="8117" spans="1:16" x14ac:dyDescent="0.25">
      <c r="A8117" t="s">
        <v>7431</v>
      </c>
      <c r="B8117" s="2">
        <v>0</v>
      </c>
      <c r="E8117" s="4" t="e">
        <v>#N/A</v>
      </c>
      <c r="F8117" s="4">
        <v>0.18</v>
      </c>
      <c r="K8117" s="4">
        <v>0.17</v>
      </c>
      <c r="L8117" s="4">
        <v>0.32090000000000002</v>
      </c>
      <c r="M8117" s="4">
        <v>0.52769999999999995</v>
      </c>
      <c r="N8117" s="4">
        <v>0.48</v>
      </c>
      <c r="O8117" s="4">
        <v>0.40039999999999998</v>
      </c>
      <c r="P8117" s="4">
        <v>0.50390000000000001</v>
      </c>
    </row>
    <row r="8118" spans="1:16" x14ac:dyDescent="0.25">
      <c r="A8118" t="s">
        <v>7432</v>
      </c>
      <c r="B8118" s="2">
        <v>0</v>
      </c>
      <c r="E8118" s="4" t="e">
        <v>#N/A</v>
      </c>
      <c r="F8118" s="4">
        <v>0.18</v>
      </c>
      <c r="K8118" s="4">
        <v>0.17</v>
      </c>
      <c r="L8118" s="4">
        <v>0.32090000000000002</v>
      </c>
      <c r="M8118" s="4">
        <v>0.52769999999999995</v>
      </c>
      <c r="N8118" s="4">
        <v>0.48</v>
      </c>
      <c r="O8118" s="4">
        <v>0.40039999999999998</v>
      </c>
      <c r="P8118" s="4">
        <v>0.50390000000000001</v>
      </c>
    </row>
    <row r="8119" spans="1:16" x14ac:dyDescent="0.25">
      <c r="A8119" t="s">
        <v>7433</v>
      </c>
      <c r="B8119" s="2">
        <v>0</v>
      </c>
      <c r="E8119" s="4" t="e">
        <v>#N/A</v>
      </c>
      <c r="F8119" s="4">
        <v>0.18</v>
      </c>
      <c r="K8119" s="4">
        <v>0.17</v>
      </c>
      <c r="L8119" s="4">
        <v>0.32090000000000002</v>
      </c>
      <c r="M8119" s="4">
        <v>0.52769999999999995</v>
      </c>
      <c r="N8119" s="4">
        <v>0.48</v>
      </c>
      <c r="O8119" s="4">
        <v>0.40039999999999998</v>
      </c>
      <c r="P8119" s="4">
        <v>0.50390000000000001</v>
      </c>
    </row>
    <row r="8120" spans="1:16" x14ac:dyDescent="0.25">
      <c r="A8120" t="s">
        <v>7434</v>
      </c>
      <c r="B8120" s="2">
        <v>0</v>
      </c>
      <c r="E8120" s="4" t="e">
        <v>#N/A</v>
      </c>
      <c r="F8120" s="4">
        <v>0.18</v>
      </c>
      <c r="K8120" s="4">
        <v>0.17</v>
      </c>
      <c r="L8120" s="4">
        <v>0.32090000000000002</v>
      </c>
      <c r="M8120" s="4">
        <v>0.52769999999999995</v>
      </c>
      <c r="N8120" s="4">
        <v>0.48</v>
      </c>
      <c r="O8120" s="4">
        <v>0.40039999999999998</v>
      </c>
      <c r="P8120" s="4">
        <v>0.50390000000000001</v>
      </c>
    </row>
    <row r="8121" spans="1:16" x14ac:dyDescent="0.25">
      <c r="A8121" t="s">
        <v>7435</v>
      </c>
      <c r="B8121" s="2">
        <v>0</v>
      </c>
      <c r="E8121" s="4" t="e">
        <v>#N/A</v>
      </c>
      <c r="F8121" s="4">
        <v>0.18</v>
      </c>
      <c r="K8121" s="4">
        <v>0.17</v>
      </c>
      <c r="L8121" s="4">
        <v>0.32090000000000002</v>
      </c>
      <c r="M8121" s="4">
        <v>0.52769999999999995</v>
      </c>
      <c r="N8121" s="4">
        <v>0.48</v>
      </c>
      <c r="O8121" s="4">
        <v>0.40039999999999998</v>
      </c>
      <c r="P8121" s="4">
        <v>0.50390000000000001</v>
      </c>
    </row>
    <row r="8122" spans="1:16" x14ac:dyDescent="0.25">
      <c r="A8122" t="s">
        <v>7436</v>
      </c>
      <c r="B8122" s="2">
        <v>0</v>
      </c>
      <c r="E8122" s="4" t="e">
        <v>#N/A</v>
      </c>
      <c r="F8122" s="4">
        <v>0.18</v>
      </c>
      <c r="K8122" s="4">
        <v>0.17</v>
      </c>
      <c r="L8122" s="4">
        <v>0.32090000000000002</v>
      </c>
      <c r="M8122" s="4">
        <v>0.52769999999999995</v>
      </c>
      <c r="N8122" s="4">
        <v>0.48</v>
      </c>
      <c r="O8122" s="4">
        <v>0.40039999999999998</v>
      </c>
      <c r="P8122" s="4">
        <v>0.50390000000000001</v>
      </c>
    </row>
    <row r="8123" spans="1:16" x14ac:dyDescent="0.25">
      <c r="A8123" t="s">
        <v>7437</v>
      </c>
      <c r="B8123" s="2">
        <v>0</v>
      </c>
      <c r="E8123" s="4" t="e">
        <v>#N/A</v>
      </c>
      <c r="F8123" s="4">
        <v>0.18</v>
      </c>
      <c r="K8123" s="4">
        <v>0.17</v>
      </c>
      <c r="L8123" s="4">
        <v>0.32090000000000002</v>
      </c>
      <c r="M8123" s="4">
        <v>0.52769999999999995</v>
      </c>
      <c r="N8123" s="4">
        <v>0.48</v>
      </c>
      <c r="O8123" s="4">
        <v>0.40039999999999998</v>
      </c>
      <c r="P8123" s="4">
        <v>0.50390000000000001</v>
      </c>
    </row>
    <row r="8124" spans="1:16" x14ac:dyDescent="0.25">
      <c r="A8124" t="s">
        <v>7438</v>
      </c>
      <c r="B8124" s="2">
        <v>0.12</v>
      </c>
      <c r="E8124" s="4" t="e">
        <v>#N/A</v>
      </c>
      <c r="F8124" s="4">
        <v>0.18</v>
      </c>
      <c r="K8124" s="4">
        <v>0.17</v>
      </c>
      <c r="L8124" s="4">
        <v>0.32090000000000002</v>
      </c>
      <c r="M8124" s="4">
        <v>0.52769999999999995</v>
      </c>
      <c r="N8124" s="4">
        <v>0.48</v>
      </c>
      <c r="O8124" s="4">
        <v>0.40039999999999998</v>
      </c>
      <c r="P8124" s="4">
        <v>0.50390000000000001</v>
      </c>
    </row>
    <row r="8125" spans="1:16" x14ac:dyDescent="0.25">
      <c r="A8125" t="s">
        <v>7439</v>
      </c>
      <c r="B8125" s="2">
        <v>0.12</v>
      </c>
      <c r="E8125" s="4" t="e">
        <v>#N/A</v>
      </c>
      <c r="F8125" s="4">
        <v>0.18</v>
      </c>
      <c r="K8125" s="4">
        <v>0.17</v>
      </c>
      <c r="L8125" s="4">
        <v>0.32090000000000002</v>
      </c>
      <c r="M8125" s="4">
        <v>0.52769999999999995</v>
      </c>
      <c r="N8125" s="4">
        <v>0.48</v>
      </c>
      <c r="O8125" s="4">
        <v>0.40039999999999998</v>
      </c>
      <c r="P8125" s="4">
        <v>0.50390000000000001</v>
      </c>
    </row>
    <row r="8126" spans="1:16" x14ac:dyDescent="0.25">
      <c r="A8126" t="s">
        <v>7440</v>
      </c>
      <c r="B8126" s="2">
        <v>0.12</v>
      </c>
      <c r="E8126" s="4" t="e">
        <v>#N/A</v>
      </c>
      <c r="F8126" s="4">
        <v>0.18</v>
      </c>
      <c r="K8126" s="4">
        <v>0.17</v>
      </c>
      <c r="L8126" s="4">
        <v>0.32090000000000002</v>
      </c>
      <c r="M8126" s="4">
        <v>0.52769999999999995</v>
      </c>
      <c r="N8126" s="4">
        <v>0.48</v>
      </c>
      <c r="O8126" s="4">
        <v>0.40039999999999998</v>
      </c>
      <c r="P8126" s="4">
        <v>0.50390000000000001</v>
      </c>
    </row>
    <row r="8127" spans="1:16" x14ac:dyDescent="0.25">
      <c r="A8127" t="s">
        <v>7441</v>
      </c>
      <c r="B8127" s="2">
        <v>0.12</v>
      </c>
      <c r="E8127" s="4" t="e">
        <v>#N/A</v>
      </c>
      <c r="F8127" s="4">
        <v>0.18</v>
      </c>
      <c r="K8127" s="4">
        <v>0.17</v>
      </c>
      <c r="L8127" s="4">
        <v>0.32090000000000002</v>
      </c>
      <c r="M8127" s="4">
        <v>0.52769999999999995</v>
      </c>
      <c r="N8127" s="4">
        <v>0.48</v>
      </c>
      <c r="O8127" s="4">
        <v>0.40039999999999998</v>
      </c>
      <c r="P8127" s="4">
        <v>0.50390000000000001</v>
      </c>
    </row>
    <row r="8128" spans="1:16" x14ac:dyDescent="0.25">
      <c r="A8128" t="s">
        <v>7442</v>
      </c>
      <c r="B8128" s="2">
        <v>0.12</v>
      </c>
      <c r="E8128" s="4" t="e">
        <v>#N/A</v>
      </c>
      <c r="F8128" s="4">
        <v>0.18</v>
      </c>
      <c r="K8128" s="4">
        <v>0.17</v>
      </c>
      <c r="L8128" s="4">
        <v>0.32090000000000002</v>
      </c>
      <c r="M8128" s="4">
        <v>0.52769999999999995</v>
      </c>
      <c r="N8128" s="4">
        <v>0.48</v>
      </c>
      <c r="O8128" s="4">
        <v>0.40039999999999998</v>
      </c>
      <c r="P8128" s="4">
        <v>0.50390000000000001</v>
      </c>
    </row>
    <row r="8129" spans="1:16" x14ac:dyDescent="0.25">
      <c r="A8129" t="s">
        <v>7443</v>
      </c>
      <c r="B8129" s="2">
        <v>0.12</v>
      </c>
      <c r="E8129" s="4" t="e">
        <v>#N/A</v>
      </c>
      <c r="F8129" s="4">
        <v>0.18</v>
      </c>
      <c r="K8129" s="4">
        <v>0.17</v>
      </c>
      <c r="L8129" s="4">
        <v>0.32090000000000002</v>
      </c>
      <c r="M8129" s="4">
        <v>0.52769999999999995</v>
      </c>
      <c r="N8129" s="4">
        <v>0.48</v>
      </c>
      <c r="O8129" s="4">
        <v>0.40039999999999998</v>
      </c>
      <c r="P8129" s="4">
        <v>0.50390000000000001</v>
      </c>
    </row>
    <row r="8130" spans="1:16" x14ac:dyDescent="0.25">
      <c r="A8130" t="s">
        <v>7444</v>
      </c>
      <c r="B8130" s="2">
        <v>0.1</v>
      </c>
      <c r="E8130" s="4" t="e">
        <v>#N/A</v>
      </c>
      <c r="F8130" s="4">
        <v>0.18</v>
      </c>
      <c r="K8130" s="4">
        <v>0.17</v>
      </c>
      <c r="L8130" s="4">
        <v>0.32090000000000002</v>
      </c>
      <c r="M8130" s="4">
        <v>0.52769999999999995</v>
      </c>
      <c r="N8130" s="4">
        <v>0.48</v>
      </c>
      <c r="O8130" s="4">
        <v>0.40039999999999998</v>
      </c>
      <c r="P8130" s="4">
        <v>0.50390000000000001</v>
      </c>
    </row>
    <row r="8131" spans="1:16" x14ac:dyDescent="0.25">
      <c r="A8131" t="s">
        <v>7445</v>
      </c>
      <c r="B8131" s="2">
        <v>0.1</v>
      </c>
      <c r="E8131" s="4" t="e">
        <v>#N/A</v>
      </c>
      <c r="F8131" s="4">
        <v>0.18</v>
      </c>
      <c r="K8131" s="4">
        <v>0.17</v>
      </c>
      <c r="L8131" s="4">
        <v>0.32090000000000002</v>
      </c>
      <c r="M8131" s="4">
        <v>0.52769999999999995</v>
      </c>
      <c r="N8131" s="4">
        <v>0.48</v>
      </c>
      <c r="O8131" s="4">
        <v>0.40039999999999998</v>
      </c>
      <c r="P8131" s="4">
        <v>0.50390000000000001</v>
      </c>
    </row>
    <row r="8132" spans="1:16" x14ac:dyDescent="0.25">
      <c r="A8132" t="s">
        <v>7446</v>
      </c>
      <c r="B8132" s="2">
        <v>0.12</v>
      </c>
      <c r="E8132" s="4" t="e">
        <v>#N/A</v>
      </c>
      <c r="F8132" s="4">
        <v>0.18</v>
      </c>
      <c r="K8132" s="4">
        <v>0.17</v>
      </c>
      <c r="L8132" s="4">
        <v>0.32090000000000002</v>
      </c>
      <c r="M8132" s="4">
        <v>0.52769999999999995</v>
      </c>
      <c r="N8132" s="4">
        <v>0.48</v>
      </c>
      <c r="O8132" s="4">
        <v>0.40039999999999998</v>
      </c>
      <c r="P8132" s="4">
        <v>0.50390000000000001</v>
      </c>
    </row>
    <row r="8133" spans="1:16" x14ac:dyDescent="0.25">
      <c r="A8133" t="s">
        <v>7447</v>
      </c>
      <c r="B8133" s="2">
        <v>0.12</v>
      </c>
      <c r="E8133" s="4" t="e">
        <v>#N/A</v>
      </c>
      <c r="F8133" s="4">
        <v>0.18</v>
      </c>
      <c r="K8133" s="4">
        <v>0.17</v>
      </c>
      <c r="L8133" s="4">
        <v>0.32090000000000002</v>
      </c>
      <c r="M8133" s="4">
        <v>0.52769999999999995</v>
      </c>
      <c r="N8133" s="4">
        <v>0.48</v>
      </c>
      <c r="O8133" s="4">
        <v>0.40039999999999998</v>
      </c>
      <c r="P8133" s="4">
        <v>0.50390000000000001</v>
      </c>
    </row>
    <row r="8134" spans="1:16" x14ac:dyDescent="0.25">
      <c r="A8134" t="s">
        <v>7448</v>
      </c>
      <c r="B8134" s="2">
        <v>0.12</v>
      </c>
      <c r="E8134" s="4" t="e">
        <v>#N/A</v>
      </c>
      <c r="F8134" s="4">
        <v>0.13300000000000001</v>
      </c>
      <c r="K8134" s="4">
        <v>0.17</v>
      </c>
      <c r="L8134" s="4">
        <v>0.32090000000000002</v>
      </c>
      <c r="M8134" s="4">
        <v>0.52769999999999995</v>
      </c>
      <c r="N8134" s="4">
        <v>0.48</v>
      </c>
      <c r="O8134" s="4">
        <v>0.40039999999999998</v>
      </c>
      <c r="P8134" s="4">
        <v>0.50390000000000001</v>
      </c>
    </row>
    <row r="8135" spans="1:16" x14ac:dyDescent="0.25">
      <c r="A8135" t="s">
        <v>7449</v>
      </c>
      <c r="B8135" s="2">
        <v>0.12</v>
      </c>
      <c r="E8135" s="4" t="e">
        <v>#N/A</v>
      </c>
      <c r="F8135" s="4">
        <v>0.18</v>
      </c>
      <c r="K8135" s="4">
        <v>0.17</v>
      </c>
      <c r="L8135" s="4">
        <v>0.32090000000000002</v>
      </c>
      <c r="M8135" s="4">
        <v>0.52769999999999995</v>
      </c>
      <c r="N8135" s="4">
        <v>0.48</v>
      </c>
      <c r="O8135" s="4">
        <v>0.40039999999999998</v>
      </c>
      <c r="P8135" s="4">
        <v>0.50390000000000001</v>
      </c>
    </row>
    <row r="8136" spans="1:16" x14ac:dyDescent="0.25">
      <c r="A8136" t="s">
        <v>7450</v>
      </c>
      <c r="B8136" s="2">
        <v>0.12</v>
      </c>
      <c r="E8136" s="4" t="e">
        <v>#N/A</v>
      </c>
      <c r="F8136" s="4">
        <v>0.18</v>
      </c>
      <c r="K8136" s="4">
        <v>0.17</v>
      </c>
      <c r="L8136" s="4">
        <v>0.32090000000000002</v>
      </c>
      <c r="M8136" s="4">
        <v>0.52769999999999995</v>
      </c>
      <c r="N8136" s="4">
        <v>0.48</v>
      </c>
      <c r="O8136" s="4">
        <v>0.40039999999999998</v>
      </c>
      <c r="P8136" s="4">
        <v>0.50390000000000001</v>
      </c>
    </row>
    <row r="8137" spans="1:16" x14ac:dyDescent="0.25">
      <c r="A8137" t="s">
        <v>7451</v>
      </c>
      <c r="B8137" s="2">
        <v>0.12</v>
      </c>
      <c r="E8137" s="4" t="e">
        <v>#N/A</v>
      </c>
      <c r="F8137" s="4">
        <v>0.18</v>
      </c>
      <c r="K8137" s="4">
        <v>0.17</v>
      </c>
      <c r="L8137" s="4">
        <v>0.32090000000000002</v>
      </c>
      <c r="M8137" s="4">
        <v>0.52769999999999995</v>
      </c>
      <c r="N8137" s="4">
        <v>0.48</v>
      </c>
      <c r="O8137" s="4">
        <v>0.40039999999999998</v>
      </c>
      <c r="P8137" s="4">
        <v>0.50390000000000001</v>
      </c>
    </row>
    <row r="8138" spans="1:16" x14ac:dyDescent="0.25">
      <c r="A8138" t="s">
        <v>7452</v>
      </c>
      <c r="B8138" s="2">
        <v>0.12</v>
      </c>
      <c r="E8138" s="4" t="e">
        <v>#N/A</v>
      </c>
      <c r="F8138" s="4">
        <v>0.18</v>
      </c>
      <c r="K8138" s="4">
        <v>0.17</v>
      </c>
      <c r="L8138" s="4">
        <v>0.32090000000000002</v>
      </c>
      <c r="M8138" s="4">
        <v>0.52769999999999995</v>
      </c>
      <c r="N8138" s="4">
        <v>0.48</v>
      </c>
      <c r="O8138" s="4">
        <v>0.40039999999999998</v>
      </c>
      <c r="P8138" s="4">
        <v>0.50390000000000001</v>
      </c>
    </row>
    <row r="8139" spans="1:16" x14ac:dyDescent="0.25">
      <c r="A8139" t="s">
        <v>7453</v>
      </c>
      <c r="B8139" s="2">
        <v>0</v>
      </c>
      <c r="E8139" s="4" t="e">
        <v>#N/A</v>
      </c>
      <c r="F8139" s="4">
        <v>0.18</v>
      </c>
      <c r="K8139" s="4">
        <v>0.17</v>
      </c>
      <c r="L8139" s="4">
        <v>0.32090000000000002</v>
      </c>
      <c r="M8139" s="4">
        <v>0.52769999999999995</v>
      </c>
      <c r="N8139" s="4">
        <v>0.48</v>
      </c>
      <c r="O8139" s="4">
        <v>0.40039999999999998</v>
      </c>
      <c r="P8139" s="4">
        <v>0.50390000000000001</v>
      </c>
    </row>
    <row r="8140" spans="1:16" x14ac:dyDescent="0.25">
      <c r="A8140" t="s">
        <v>7454</v>
      </c>
      <c r="B8140" s="2">
        <v>0</v>
      </c>
      <c r="E8140" s="4" t="e">
        <v>#N/A</v>
      </c>
      <c r="F8140" s="4">
        <v>0.18</v>
      </c>
      <c r="K8140" s="4">
        <v>0.17</v>
      </c>
      <c r="L8140" s="4">
        <v>0.32090000000000002</v>
      </c>
      <c r="M8140" s="4">
        <v>0.52769999999999995</v>
      </c>
      <c r="N8140" s="4">
        <v>0.48</v>
      </c>
      <c r="O8140" s="4">
        <v>0.40039999999999998</v>
      </c>
      <c r="P8140" s="4">
        <v>0.50390000000000001</v>
      </c>
    </row>
    <row r="8141" spans="1:16" x14ac:dyDescent="0.25">
      <c r="A8141" t="s">
        <v>7455</v>
      </c>
      <c r="B8141" s="2">
        <v>0</v>
      </c>
      <c r="E8141" s="4" t="e">
        <v>#N/A</v>
      </c>
      <c r="F8141" s="4">
        <v>0.18</v>
      </c>
      <c r="K8141" s="4">
        <v>0.17</v>
      </c>
      <c r="L8141" s="4">
        <v>0.32090000000000002</v>
      </c>
      <c r="M8141" s="4">
        <v>0.52769999999999995</v>
      </c>
      <c r="N8141" s="4">
        <v>0.48</v>
      </c>
      <c r="O8141" s="4">
        <v>0.40039999999999998</v>
      </c>
      <c r="P8141" s="4">
        <v>0.50390000000000001</v>
      </c>
    </row>
    <row r="8142" spans="1:16" x14ac:dyDescent="0.25">
      <c r="A8142" t="s">
        <v>7456</v>
      </c>
      <c r="B8142" s="2">
        <v>0.05</v>
      </c>
      <c r="E8142" s="4" t="e">
        <v>#N/A</v>
      </c>
      <c r="F8142" s="4">
        <v>0.18</v>
      </c>
      <c r="K8142" s="4">
        <v>0.17</v>
      </c>
      <c r="L8142" s="4">
        <v>0.32090000000000002</v>
      </c>
      <c r="M8142" s="4">
        <v>0.52769999999999995</v>
      </c>
      <c r="N8142" s="4">
        <v>0.48</v>
      </c>
      <c r="O8142" s="4">
        <v>0.40039999999999998</v>
      </c>
      <c r="P8142" s="4">
        <v>0.50390000000000001</v>
      </c>
    </row>
    <row r="8143" spans="1:16" x14ac:dyDescent="0.25">
      <c r="A8143" t="s">
        <v>7457</v>
      </c>
      <c r="B8143" s="2">
        <v>0.05</v>
      </c>
      <c r="E8143" s="4" t="e">
        <v>#N/A</v>
      </c>
      <c r="F8143" s="4">
        <v>0.18</v>
      </c>
      <c r="K8143" s="4">
        <v>0.17</v>
      </c>
      <c r="L8143" s="4">
        <v>0.32090000000000002</v>
      </c>
      <c r="M8143" s="4">
        <v>0.52769999999999995</v>
      </c>
      <c r="N8143" s="4">
        <v>0.48</v>
      </c>
      <c r="O8143" s="4">
        <v>0.40039999999999998</v>
      </c>
      <c r="P8143" s="4">
        <v>0.50390000000000001</v>
      </c>
    </row>
    <row r="8144" spans="1:16" x14ac:dyDescent="0.25">
      <c r="A8144" t="s">
        <v>7458</v>
      </c>
      <c r="B8144" s="2">
        <v>0.05</v>
      </c>
      <c r="E8144" s="4" t="e">
        <v>#N/A</v>
      </c>
      <c r="F8144" s="4">
        <v>0.18</v>
      </c>
      <c r="K8144" s="4">
        <v>0.17</v>
      </c>
      <c r="L8144" s="4">
        <v>0.32090000000000002</v>
      </c>
      <c r="M8144" s="4">
        <v>0.52769999999999995</v>
      </c>
      <c r="N8144" s="4">
        <v>0.48</v>
      </c>
      <c r="O8144" s="4">
        <v>0.40039999999999998</v>
      </c>
      <c r="P8144" s="4">
        <v>0.50390000000000001</v>
      </c>
    </row>
    <row r="8145" spans="1:16" x14ac:dyDescent="0.25">
      <c r="A8145" t="s">
        <v>7459</v>
      </c>
      <c r="B8145" s="2">
        <v>0.05</v>
      </c>
      <c r="E8145" s="4" t="e">
        <v>#N/A</v>
      </c>
      <c r="F8145" s="4">
        <v>0.18</v>
      </c>
      <c r="K8145" s="4">
        <v>0.17</v>
      </c>
      <c r="L8145" s="4">
        <v>0.32090000000000002</v>
      </c>
      <c r="M8145" s="4">
        <v>0.52769999999999995</v>
      </c>
      <c r="N8145" s="4">
        <v>0.48</v>
      </c>
      <c r="O8145" s="4">
        <v>0.40039999999999998</v>
      </c>
      <c r="P8145" s="4">
        <v>0.50390000000000001</v>
      </c>
    </row>
    <row r="8146" spans="1:16" x14ac:dyDescent="0.25">
      <c r="A8146" t="s">
        <v>7460</v>
      </c>
      <c r="B8146" s="2">
        <v>0.05</v>
      </c>
      <c r="E8146" s="4" t="e">
        <v>#N/A</v>
      </c>
      <c r="F8146" s="4">
        <v>0.18</v>
      </c>
      <c r="K8146" s="4">
        <v>0.17</v>
      </c>
      <c r="L8146" s="4">
        <v>0.32090000000000002</v>
      </c>
      <c r="M8146" s="4">
        <v>0.52769999999999995</v>
      </c>
      <c r="N8146" s="4">
        <v>0.48</v>
      </c>
      <c r="O8146" s="4">
        <v>0.40039999999999998</v>
      </c>
      <c r="P8146" s="4">
        <v>0.50390000000000001</v>
      </c>
    </row>
    <row r="8147" spans="1:16" x14ac:dyDescent="0.25">
      <c r="A8147" t="s">
        <v>7461</v>
      </c>
      <c r="B8147" s="2">
        <v>0.05</v>
      </c>
      <c r="E8147" s="4" t="e">
        <v>#N/A</v>
      </c>
      <c r="F8147" s="4">
        <v>0.18</v>
      </c>
      <c r="K8147" s="4">
        <v>0.17</v>
      </c>
      <c r="L8147" s="4">
        <v>0.32090000000000002</v>
      </c>
      <c r="M8147" s="4">
        <v>0.52769999999999995</v>
      </c>
      <c r="N8147" s="4">
        <v>0.48</v>
      </c>
      <c r="O8147" s="4">
        <v>0.40039999999999998</v>
      </c>
      <c r="P8147" s="4">
        <v>0.50390000000000001</v>
      </c>
    </row>
    <row r="8148" spans="1:16" x14ac:dyDescent="0.25">
      <c r="A8148" t="s">
        <v>7462</v>
      </c>
      <c r="B8148" s="2">
        <v>0.05</v>
      </c>
      <c r="E8148" s="4" t="e">
        <v>#N/A</v>
      </c>
      <c r="F8148" s="4">
        <v>0.18</v>
      </c>
      <c r="K8148" s="4">
        <v>0.17</v>
      </c>
      <c r="L8148" s="4">
        <v>0.32090000000000002</v>
      </c>
      <c r="M8148" s="4">
        <v>0.52769999999999995</v>
      </c>
      <c r="N8148" s="4">
        <v>0.48</v>
      </c>
      <c r="O8148" s="4">
        <v>0.40039999999999998</v>
      </c>
      <c r="P8148" s="4">
        <v>0.50390000000000001</v>
      </c>
    </row>
    <row r="8149" spans="1:16" x14ac:dyDescent="0.25">
      <c r="A8149" t="s">
        <v>7463</v>
      </c>
      <c r="B8149" s="2">
        <v>0.05</v>
      </c>
      <c r="E8149" s="4" t="e">
        <v>#N/A</v>
      </c>
      <c r="F8149" s="4">
        <v>0.18</v>
      </c>
      <c r="K8149" s="4">
        <v>0.17</v>
      </c>
      <c r="L8149" s="4">
        <v>0.32090000000000002</v>
      </c>
      <c r="M8149" s="4">
        <v>0.52769999999999995</v>
      </c>
      <c r="N8149" s="4">
        <v>0.48</v>
      </c>
      <c r="O8149" s="4">
        <v>0.40039999999999998</v>
      </c>
      <c r="P8149" s="4">
        <v>0.50390000000000001</v>
      </c>
    </row>
    <row r="8150" spans="1:16" x14ac:dyDescent="0.25">
      <c r="A8150" t="s">
        <v>7464</v>
      </c>
      <c r="B8150" s="2">
        <v>0.05</v>
      </c>
      <c r="E8150" s="4" t="e">
        <v>#N/A</v>
      </c>
      <c r="F8150" s="4">
        <v>0.18</v>
      </c>
      <c r="K8150" s="4">
        <v>0.17</v>
      </c>
      <c r="L8150" s="4">
        <v>0.32090000000000002</v>
      </c>
      <c r="M8150" s="4">
        <v>0.52769999999999995</v>
      </c>
      <c r="N8150" s="4">
        <v>0.48</v>
      </c>
      <c r="O8150" s="4">
        <v>0.40039999999999998</v>
      </c>
      <c r="P8150" s="4">
        <v>0.50390000000000001</v>
      </c>
    </row>
    <row r="8151" spans="1:16" x14ac:dyDescent="0.25">
      <c r="A8151" t="s">
        <v>7465</v>
      </c>
      <c r="B8151" s="2">
        <v>0.05</v>
      </c>
      <c r="E8151" s="4" t="e">
        <v>#N/A</v>
      </c>
      <c r="F8151" s="4">
        <v>0.18</v>
      </c>
      <c r="K8151" s="4">
        <v>0.17</v>
      </c>
      <c r="L8151" s="4">
        <v>0.32090000000000002</v>
      </c>
      <c r="M8151" s="4">
        <v>0.52769999999999995</v>
      </c>
      <c r="N8151" s="4">
        <v>0.48</v>
      </c>
      <c r="O8151" s="4">
        <v>0.40039999999999998</v>
      </c>
      <c r="P8151" s="4">
        <v>0.50390000000000001</v>
      </c>
    </row>
    <row r="8152" spans="1:16" x14ac:dyDescent="0.25">
      <c r="A8152" t="s">
        <v>7466</v>
      </c>
      <c r="B8152" s="2">
        <v>0.05</v>
      </c>
      <c r="E8152" s="4" t="e">
        <v>#N/A</v>
      </c>
      <c r="F8152" s="4">
        <v>0.18</v>
      </c>
      <c r="K8152" s="4">
        <v>0.17</v>
      </c>
      <c r="L8152" s="4">
        <v>0.32090000000000002</v>
      </c>
      <c r="M8152" s="4">
        <v>0.52769999999999995</v>
      </c>
      <c r="N8152" s="4">
        <v>0.48</v>
      </c>
      <c r="O8152" s="4">
        <v>0.40039999999999998</v>
      </c>
      <c r="P8152" s="4">
        <v>0.50390000000000001</v>
      </c>
    </row>
    <row r="8153" spans="1:16" x14ac:dyDescent="0.25">
      <c r="A8153" t="s">
        <v>7467</v>
      </c>
      <c r="B8153" s="2">
        <v>0.05</v>
      </c>
      <c r="E8153" s="4" t="e">
        <v>#N/A</v>
      </c>
      <c r="F8153" s="4">
        <v>0.18</v>
      </c>
      <c r="K8153" s="4">
        <v>0.17</v>
      </c>
      <c r="L8153" s="4">
        <v>0.32090000000000002</v>
      </c>
      <c r="M8153" s="4">
        <v>0.52769999999999995</v>
      </c>
      <c r="N8153" s="4">
        <v>0.48</v>
      </c>
      <c r="O8153" s="4">
        <v>0.40039999999999998</v>
      </c>
      <c r="P8153" s="4">
        <v>0.50390000000000001</v>
      </c>
    </row>
    <row r="8154" spans="1:16" x14ac:dyDescent="0.25">
      <c r="A8154" t="s">
        <v>7468</v>
      </c>
      <c r="B8154" s="2">
        <v>0.05</v>
      </c>
      <c r="E8154" s="4" t="e">
        <v>#N/A</v>
      </c>
      <c r="F8154" s="4">
        <v>0.18</v>
      </c>
      <c r="K8154" s="4">
        <v>0.17</v>
      </c>
      <c r="L8154" s="4">
        <v>0.32090000000000002</v>
      </c>
      <c r="M8154" s="4">
        <v>0.52769999999999995</v>
      </c>
      <c r="N8154" s="4">
        <v>0.48</v>
      </c>
      <c r="O8154" s="4">
        <v>0.40039999999999998</v>
      </c>
      <c r="P8154" s="4">
        <v>0.50390000000000001</v>
      </c>
    </row>
    <row r="8155" spans="1:16" x14ac:dyDescent="0.25">
      <c r="A8155" t="s">
        <v>7469</v>
      </c>
      <c r="B8155" s="2">
        <v>0.05</v>
      </c>
      <c r="E8155" s="4" t="e">
        <v>#N/A</v>
      </c>
      <c r="F8155" s="4">
        <v>0.18</v>
      </c>
      <c r="K8155" s="4">
        <v>0.17</v>
      </c>
      <c r="L8155" s="4">
        <v>0.32090000000000002</v>
      </c>
      <c r="M8155" s="4">
        <v>0.52769999999999995</v>
      </c>
      <c r="N8155" s="4">
        <v>0.48</v>
      </c>
      <c r="O8155" s="4">
        <v>0.40039999999999998</v>
      </c>
      <c r="P8155" s="4">
        <v>0.50390000000000001</v>
      </c>
    </row>
    <row r="8156" spans="1:16" x14ac:dyDescent="0.25">
      <c r="A8156" t="s">
        <v>7470</v>
      </c>
      <c r="B8156" s="2">
        <v>0.05</v>
      </c>
      <c r="E8156" s="4" t="e">
        <v>#N/A</v>
      </c>
      <c r="F8156" s="4">
        <v>0.18</v>
      </c>
      <c r="K8156" s="4">
        <v>0.17</v>
      </c>
      <c r="L8156" s="4">
        <v>0.32090000000000002</v>
      </c>
      <c r="M8156" s="4">
        <v>0.52769999999999995</v>
      </c>
      <c r="N8156" s="4">
        <v>0.48</v>
      </c>
      <c r="O8156" s="4">
        <v>0.40039999999999998</v>
      </c>
      <c r="P8156" s="4">
        <v>0.50390000000000001</v>
      </c>
    </row>
    <row r="8157" spans="1:16" x14ac:dyDescent="0.25">
      <c r="A8157" t="s">
        <v>7471</v>
      </c>
      <c r="B8157" s="2">
        <v>0.05</v>
      </c>
      <c r="E8157" s="4" t="e">
        <v>#N/A</v>
      </c>
      <c r="F8157" s="4">
        <v>0.18</v>
      </c>
      <c r="K8157" s="4">
        <v>0.17</v>
      </c>
      <c r="L8157" s="4">
        <v>0.32090000000000002</v>
      </c>
      <c r="M8157" s="4">
        <v>0.52769999999999995</v>
      </c>
      <c r="N8157" s="4">
        <v>0.48</v>
      </c>
      <c r="O8157" s="4">
        <v>0.40039999999999998</v>
      </c>
      <c r="P8157" s="4">
        <v>0.50390000000000001</v>
      </c>
    </row>
    <row r="8158" spans="1:16" x14ac:dyDescent="0.25">
      <c r="A8158" t="s">
        <v>7472</v>
      </c>
      <c r="B8158" s="2">
        <v>0.05</v>
      </c>
      <c r="E8158" s="4" t="e">
        <v>#N/A</v>
      </c>
      <c r="F8158" s="4">
        <v>0.18</v>
      </c>
      <c r="K8158" s="4">
        <v>0.17</v>
      </c>
      <c r="L8158" s="4">
        <v>0.32090000000000002</v>
      </c>
      <c r="M8158" s="4">
        <v>0.52769999999999995</v>
      </c>
      <c r="N8158" s="4">
        <v>0.48</v>
      </c>
      <c r="O8158" s="4">
        <v>0.40039999999999998</v>
      </c>
      <c r="P8158" s="4">
        <v>0.50390000000000001</v>
      </c>
    </row>
    <row r="8159" spans="1:16" x14ac:dyDescent="0.25">
      <c r="A8159" t="s">
        <v>7473</v>
      </c>
      <c r="B8159" s="2">
        <v>0.05</v>
      </c>
      <c r="E8159" s="4" t="e">
        <v>#N/A</v>
      </c>
      <c r="F8159" s="4">
        <v>0.18</v>
      </c>
      <c r="K8159" s="4">
        <v>0.17</v>
      </c>
      <c r="L8159" s="4">
        <v>0.32090000000000002</v>
      </c>
      <c r="M8159" s="4">
        <v>0.52769999999999995</v>
      </c>
      <c r="N8159" s="4">
        <v>0.48</v>
      </c>
      <c r="O8159" s="4">
        <v>0.40039999999999998</v>
      </c>
      <c r="P8159" s="4">
        <v>0.50390000000000001</v>
      </c>
    </row>
    <row r="8160" spans="1:16" x14ac:dyDescent="0.25">
      <c r="A8160" t="s">
        <v>7474</v>
      </c>
      <c r="B8160" s="2">
        <v>0.05</v>
      </c>
      <c r="E8160" s="4" t="e">
        <v>#N/A</v>
      </c>
      <c r="F8160" s="4">
        <v>0.18</v>
      </c>
      <c r="K8160" s="4">
        <v>0.17</v>
      </c>
      <c r="L8160" s="4">
        <v>0.32090000000000002</v>
      </c>
      <c r="M8160" s="4">
        <v>0.52769999999999995</v>
      </c>
      <c r="N8160" s="4">
        <v>0.48</v>
      </c>
      <c r="O8160" s="4">
        <v>0.40039999999999998</v>
      </c>
      <c r="P8160" s="4">
        <v>0.50390000000000001</v>
      </c>
    </row>
    <row r="8161" spans="1:16" x14ac:dyDescent="0.25">
      <c r="A8161" t="s">
        <v>7475</v>
      </c>
      <c r="B8161" s="2">
        <v>0.05</v>
      </c>
      <c r="E8161" s="4" t="e">
        <v>#N/A</v>
      </c>
      <c r="F8161" s="4">
        <v>0.18</v>
      </c>
      <c r="K8161" s="4">
        <v>0.17</v>
      </c>
      <c r="L8161" s="4">
        <v>0.32090000000000002</v>
      </c>
      <c r="M8161" s="4">
        <v>0.52769999999999995</v>
      </c>
      <c r="N8161" s="4">
        <v>0.48</v>
      </c>
      <c r="O8161" s="4">
        <v>0.40039999999999998</v>
      </c>
      <c r="P8161" s="4">
        <v>0.50390000000000001</v>
      </c>
    </row>
    <row r="8162" spans="1:16" x14ac:dyDescent="0.25">
      <c r="A8162" t="s">
        <v>7476</v>
      </c>
      <c r="B8162" s="2">
        <v>0.05</v>
      </c>
      <c r="E8162" s="4" t="e">
        <v>#N/A</v>
      </c>
      <c r="F8162" s="4">
        <v>0.18</v>
      </c>
      <c r="K8162" s="4">
        <v>0.17</v>
      </c>
      <c r="L8162" s="4">
        <v>0.32090000000000002</v>
      </c>
      <c r="M8162" s="4">
        <v>0.52769999999999995</v>
      </c>
      <c r="N8162" s="4">
        <v>0.48</v>
      </c>
      <c r="O8162" s="4">
        <v>0.40039999999999998</v>
      </c>
      <c r="P8162" s="4">
        <v>0.50390000000000001</v>
      </c>
    </row>
    <row r="8163" spans="1:16" x14ac:dyDescent="0.25">
      <c r="A8163" t="s">
        <v>25</v>
      </c>
      <c r="B8163" s="2">
        <v>0</v>
      </c>
      <c r="C8163" t="s">
        <v>25</v>
      </c>
      <c r="E8163" s="4" t="e">
        <v>#N/A</v>
      </c>
      <c r="F8163" s="4">
        <v>0.18</v>
      </c>
      <c r="K8163" s="4">
        <v>0.17</v>
      </c>
      <c r="L8163" s="4">
        <v>0.32090000000000002</v>
      </c>
      <c r="M8163" s="4">
        <v>0.52769999999999995</v>
      </c>
      <c r="N8163" s="4">
        <v>0.48</v>
      </c>
      <c r="O8163" s="4">
        <v>0.40039999999999998</v>
      </c>
      <c r="P8163" s="4">
        <v>0.50390000000000001</v>
      </c>
    </row>
    <row r="8164" spans="1:16" x14ac:dyDescent="0.25">
      <c r="A8164" t="s">
        <v>7477</v>
      </c>
      <c r="B8164" s="2">
        <v>0</v>
      </c>
      <c r="E8164" s="4" t="e">
        <v>#N/A</v>
      </c>
      <c r="F8164" s="4">
        <v>0.18</v>
      </c>
      <c r="K8164" s="4">
        <v>0.17</v>
      </c>
      <c r="L8164" s="4">
        <v>0.32090000000000002</v>
      </c>
      <c r="M8164" s="4">
        <v>0.52769999999999995</v>
      </c>
      <c r="N8164" s="4">
        <v>0.48</v>
      </c>
      <c r="O8164" s="4">
        <v>0.40039999999999998</v>
      </c>
      <c r="P8164" s="4">
        <v>0.50390000000000001</v>
      </c>
    </row>
    <row r="8165" spans="1:16" x14ac:dyDescent="0.25">
      <c r="A8165" t="s">
        <v>26</v>
      </c>
      <c r="B8165" s="2">
        <v>0</v>
      </c>
      <c r="C8165" t="s">
        <v>26</v>
      </c>
      <c r="E8165" s="4" t="e">
        <v>#N/A</v>
      </c>
      <c r="F8165" s="4">
        <v>0.18</v>
      </c>
      <c r="K8165" s="4">
        <v>0.17</v>
      </c>
      <c r="L8165" s="4">
        <v>0.32090000000000002</v>
      </c>
      <c r="M8165" s="4">
        <v>0.52769999999999995</v>
      </c>
      <c r="N8165" s="4">
        <v>0.48</v>
      </c>
      <c r="O8165" s="4">
        <v>0.40039999999999998</v>
      </c>
      <c r="P8165" s="4">
        <v>0.50390000000000001</v>
      </c>
    </row>
    <row r="8166" spans="1:16" x14ac:dyDescent="0.25">
      <c r="A8166" t="s">
        <v>7478</v>
      </c>
      <c r="B8166" s="2">
        <v>0</v>
      </c>
      <c r="E8166" s="4" t="e">
        <v>#N/A</v>
      </c>
      <c r="F8166" s="4">
        <v>0.18</v>
      </c>
      <c r="K8166" s="4">
        <v>0.17</v>
      </c>
      <c r="L8166" s="4">
        <v>0.32090000000000002</v>
      </c>
      <c r="M8166" s="4">
        <v>0.52769999999999995</v>
      </c>
      <c r="N8166" s="4">
        <v>0.48</v>
      </c>
      <c r="O8166" s="4">
        <v>0.40039999999999998</v>
      </c>
      <c r="P8166" s="4">
        <v>0.50390000000000001</v>
      </c>
    </row>
    <row r="8167" spans="1:16" x14ac:dyDescent="0.25">
      <c r="A8167" t="s">
        <v>7479</v>
      </c>
      <c r="B8167" s="2">
        <v>0</v>
      </c>
      <c r="E8167" s="4" t="e">
        <v>#N/A</v>
      </c>
      <c r="F8167" s="4">
        <v>0.18</v>
      </c>
      <c r="K8167" s="4">
        <v>0.17</v>
      </c>
      <c r="L8167" s="4">
        <v>0.32090000000000002</v>
      </c>
      <c r="M8167" s="4">
        <v>0.52769999999999995</v>
      </c>
      <c r="N8167" s="4">
        <v>0.48</v>
      </c>
      <c r="O8167" s="4">
        <v>0.40039999999999998</v>
      </c>
      <c r="P8167" s="4">
        <v>0.50390000000000001</v>
      </c>
    </row>
    <row r="8168" spans="1:16" x14ac:dyDescent="0.25">
      <c r="A8168" t="s">
        <v>7480</v>
      </c>
      <c r="B8168" s="2">
        <v>0</v>
      </c>
      <c r="E8168" s="4" t="e">
        <v>#N/A</v>
      </c>
      <c r="F8168" s="4">
        <v>0.18</v>
      </c>
      <c r="K8168" s="4">
        <v>0.17</v>
      </c>
      <c r="L8168" s="4">
        <v>0.32090000000000002</v>
      </c>
      <c r="M8168" s="4">
        <v>0.52769999999999995</v>
      </c>
      <c r="N8168" s="4">
        <v>0.48</v>
      </c>
      <c r="O8168" s="4">
        <v>0.40039999999999998</v>
      </c>
      <c r="P8168" s="4">
        <v>0.50390000000000001</v>
      </c>
    </row>
    <row r="8169" spans="1:16" x14ac:dyDescent="0.25">
      <c r="A8169" t="s">
        <v>7481</v>
      </c>
      <c r="B8169" s="2">
        <v>0.05</v>
      </c>
      <c r="E8169" s="4" t="e">
        <v>#N/A</v>
      </c>
      <c r="F8169" s="4">
        <v>0.18</v>
      </c>
      <c r="K8169" s="4">
        <v>0.17</v>
      </c>
      <c r="L8169" s="4">
        <v>0.32090000000000002</v>
      </c>
      <c r="M8169" s="4">
        <v>0.52769999999999995</v>
      </c>
      <c r="N8169" s="4">
        <v>0.48</v>
      </c>
      <c r="O8169" s="4">
        <v>0.40039999999999998</v>
      </c>
      <c r="P8169" s="4">
        <v>0.50390000000000001</v>
      </c>
    </row>
    <row r="8170" spans="1:16" x14ac:dyDescent="0.25">
      <c r="A8170" t="s">
        <v>7482</v>
      </c>
      <c r="B8170" s="2">
        <v>0.05</v>
      </c>
      <c r="E8170" s="4" t="e">
        <v>#N/A</v>
      </c>
      <c r="F8170" s="4">
        <v>0.18</v>
      </c>
      <c r="K8170" s="4">
        <v>0.17</v>
      </c>
      <c r="L8170" s="4">
        <v>0.32090000000000002</v>
      </c>
      <c r="M8170" s="4">
        <v>0.52769999999999995</v>
      </c>
      <c r="N8170" s="4">
        <v>0.48</v>
      </c>
      <c r="O8170" s="4">
        <v>0.40039999999999998</v>
      </c>
      <c r="P8170" s="4">
        <v>0.50390000000000001</v>
      </c>
    </row>
    <row r="8171" spans="1:16" x14ac:dyDescent="0.25">
      <c r="A8171" t="s">
        <v>7483</v>
      </c>
      <c r="B8171" s="2">
        <v>0.05</v>
      </c>
      <c r="E8171" s="4" t="e">
        <v>#N/A</v>
      </c>
      <c r="F8171" s="4">
        <v>0.18</v>
      </c>
      <c r="K8171" s="4">
        <v>0.17</v>
      </c>
      <c r="L8171" s="4">
        <v>0.32090000000000002</v>
      </c>
      <c r="M8171" s="4">
        <v>0.52769999999999995</v>
      </c>
      <c r="N8171" s="4">
        <v>0.48</v>
      </c>
      <c r="O8171" s="4">
        <v>0.40039999999999998</v>
      </c>
      <c r="P8171" s="4">
        <v>0.50390000000000001</v>
      </c>
    </row>
    <row r="8172" spans="1:16" x14ac:dyDescent="0.25">
      <c r="A8172" t="s">
        <v>7484</v>
      </c>
      <c r="B8172" s="2">
        <v>0.05</v>
      </c>
      <c r="E8172" s="4" t="e">
        <v>#N/A</v>
      </c>
      <c r="F8172" s="4">
        <v>0.18</v>
      </c>
      <c r="K8172" s="4">
        <v>0.17</v>
      </c>
      <c r="L8172" s="4">
        <v>0.32090000000000002</v>
      </c>
      <c r="M8172" s="4">
        <v>0.52769999999999995</v>
      </c>
      <c r="N8172" s="4">
        <v>0.48</v>
      </c>
      <c r="O8172" s="4">
        <v>0.40039999999999998</v>
      </c>
      <c r="P8172" s="4">
        <v>0.50390000000000001</v>
      </c>
    </row>
    <row r="8173" spans="1:16" x14ac:dyDescent="0.25">
      <c r="A8173" t="s">
        <v>7485</v>
      </c>
      <c r="B8173" s="2">
        <v>0.05</v>
      </c>
      <c r="E8173" s="4" t="e">
        <v>#N/A</v>
      </c>
      <c r="F8173" s="4">
        <v>0.18</v>
      </c>
      <c r="K8173" s="4">
        <v>0.17</v>
      </c>
      <c r="L8173" s="4">
        <v>0.32090000000000002</v>
      </c>
      <c r="M8173" s="4">
        <v>0.52769999999999995</v>
      </c>
      <c r="N8173" s="4">
        <v>0.48</v>
      </c>
      <c r="O8173" s="4">
        <v>0.40039999999999998</v>
      </c>
      <c r="P8173" s="4">
        <v>0.50390000000000001</v>
      </c>
    </row>
    <row r="8174" spans="1:16" x14ac:dyDescent="0.25">
      <c r="A8174" t="s">
        <v>7486</v>
      </c>
      <c r="B8174" s="2">
        <v>0.05</v>
      </c>
      <c r="E8174" s="4" t="e">
        <v>#N/A</v>
      </c>
      <c r="F8174" s="4">
        <v>0.18</v>
      </c>
      <c r="K8174" s="4">
        <v>0.17</v>
      </c>
      <c r="L8174" s="4">
        <v>0.32090000000000002</v>
      </c>
      <c r="M8174" s="4">
        <v>0.52769999999999995</v>
      </c>
      <c r="N8174" s="4">
        <v>0.48</v>
      </c>
      <c r="O8174" s="4">
        <v>0.40039999999999998</v>
      </c>
      <c r="P8174" s="4">
        <v>0.50390000000000001</v>
      </c>
    </row>
    <row r="8175" spans="1:16" x14ac:dyDescent="0.25">
      <c r="A8175" t="s">
        <v>7487</v>
      </c>
      <c r="B8175" s="2">
        <v>0.05</v>
      </c>
      <c r="E8175" s="4" t="e">
        <v>#N/A</v>
      </c>
      <c r="F8175" s="4">
        <v>0.18</v>
      </c>
      <c r="K8175" s="4">
        <v>0.17</v>
      </c>
      <c r="L8175" s="4">
        <v>0.32090000000000002</v>
      </c>
      <c r="M8175" s="4">
        <v>0.52769999999999995</v>
      </c>
      <c r="N8175" s="4">
        <v>0.48</v>
      </c>
      <c r="O8175" s="4">
        <v>0.40039999999999998</v>
      </c>
      <c r="P8175" s="4">
        <v>0.50390000000000001</v>
      </c>
    </row>
    <row r="8176" spans="1:16" x14ac:dyDescent="0.25">
      <c r="A8176" t="s">
        <v>7488</v>
      </c>
      <c r="B8176" s="2">
        <v>0.05</v>
      </c>
      <c r="E8176" s="4" t="e">
        <v>#N/A</v>
      </c>
      <c r="F8176" s="4">
        <v>0.18</v>
      </c>
      <c r="K8176" s="4">
        <v>0.17</v>
      </c>
      <c r="L8176" s="4">
        <v>0.32090000000000002</v>
      </c>
      <c r="M8176" s="4">
        <v>0.52769999999999995</v>
      </c>
      <c r="N8176" s="4">
        <v>0.48</v>
      </c>
      <c r="O8176" s="4">
        <v>0.40039999999999998</v>
      </c>
      <c r="P8176" s="4">
        <v>0.50390000000000001</v>
      </c>
    </row>
    <row r="8177" spans="1:16" x14ac:dyDescent="0.25">
      <c r="A8177" t="s">
        <v>7489</v>
      </c>
      <c r="B8177" s="2">
        <v>0.05</v>
      </c>
      <c r="E8177" s="4" t="e">
        <v>#N/A</v>
      </c>
      <c r="F8177" s="4">
        <v>0.18</v>
      </c>
      <c r="K8177" s="4">
        <v>0.17</v>
      </c>
      <c r="L8177" s="4">
        <v>0.32090000000000002</v>
      </c>
      <c r="M8177" s="4">
        <v>0.52769999999999995</v>
      </c>
      <c r="N8177" s="4">
        <v>0.48</v>
      </c>
      <c r="O8177" s="4">
        <v>0.40039999999999998</v>
      </c>
      <c r="P8177" s="4">
        <v>0.50390000000000001</v>
      </c>
    </row>
    <row r="8178" spans="1:16" x14ac:dyDescent="0.25">
      <c r="A8178" t="s">
        <v>7490</v>
      </c>
      <c r="B8178" s="2">
        <v>0.05</v>
      </c>
      <c r="E8178" s="4" t="e">
        <v>#N/A</v>
      </c>
      <c r="F8178" s="4">
        <v>0.18</v>
      </c>
      <c r="K8178" s="4">
        <v>0.17</v>
      </c>
      <c r="L8178" s="4">
        <v>0.32090000000000002</v>
      </c>
      <c r="M8178" s="4">
        <v>0.52769999999999995</v>
      </c>
      <c r="N8178" s="4">
        <v>0.48</v>
      </c>
      <c r="O8178" s="4">
        <v>0.40039999999999998</v>
      </c>
      <c r="P8178" s="4">
        <v>0.50390000000000001</v>
      </c>
    </row>
    <row r="8179" spans="1:16" x14ac:dyDescent="0.25">
      <c r="A8179" t="s">
        <v>7491</v>
      </c>
      <c r="B8179" s="2">
        <v>0.05</v>
      </c>
      <c r="E8179" s="4" t="e">
        <v>#N/A</v>
      </c>
      <c r="F8179" s="4">
        <v>0.18</v>
      </c>
      <c r="K8179" s="4">
        <v>0.17</v>
      </c>
      <c r="L8179" s="4">
        <v>0.32090000000000002</v>
      </c>
      <c r="M8179" s="4">
        <v>0.52769999999999995</v>
      </c>
      <c r="N8179" s="4">
        <v>0.48</v>
      </c>
      <c r="O8179" s="4">
        <v>0.40039999999999998</v>
      </c>
      <c r="P8179" s="4">
        <v>0.50390000000000001</v>
      </c>
    </row>
    <row r="8180" spans="1:16" x14ac:dyDescent="0.25">
      <c r="A8180" t="s">
        <v>7492</v>
      </c>
      <c r="B8180" s="2">
        <v>0.05</v>
      </c>
      <c r="E8180" s="4" t="e">
        <v>#N/A</v>
      </c>
      <c r="F8180" s="4">
        <v>0.18</v>
      </c>
      <c r="K8180" s="4">
        <v>0.17</v>
      </c>
      <c r="L8180" s="4">
        <v>0.32090000000000002</v>
      </c>
      <c r="M8180" s="4">
        <v>0.52769999999999995</v>
      </c>
      <c r="N8180" s="4">
        <v>0.48</v>
      </c>
      <c r="O8180" s="4">
        <v>0.40039999999999998</v>
      </c>
      <c r="P8180" s="4">
        <v>0.50390000000000001</v>
      </c>
    </row>
    <row r="8181" spans="1:16" x14ac:dyDescent="0.25">
      <c r="A8181" t="s">
        <v>7493</v>
      </c>
      <c r="B8181" s="2">
        <v>0.05</v>
      </c>
      <c r="E8181" s="4" t="e">
        <v>#N/A</v>
      </c>
      <c r="F8181" s="4">
        <v>0.18</v>
      </c>
      <c r="K8181" s="4">
        <v>0.17</v>
      </c>
      <c r="L8181" s="4">
        <v>0.32090000000000002</v>
      </c>
      <c r="M8181" s="4">
        <v>0.52769999999999995</v>
      </c>
      <c r="N8181" s="4">
        <v>0.48</v>
      </c>
      <c r="O8181" s="4">
        <v>0.40039999999999998</v>
      </c>
      <c r="P8181" s="4">
        <v>0.50390000000000001</v>
      </c>
    </row>
    <row r="8182" spans="1:16" x14ac:dyDescent="0.25">
      <c r="A8182" t="s">
        <v>7494</v>
      </c>
      <c r="B8182" s="2">
        <v>0.05</v>
      </c>
      <c r="E8182" s="4" t="e">
        <v>#N/A</v>
      </c>
      <c r="F8182" s="4">
        <v>0.18</v>
      </c>
      <c r="K8182" s="4">
        <v>0.17</v>
      </c>
      <c r="L8182" s="4">
        <v>0.32090000000000002</v>
      </c>
      <c r="M8182" s="4">
        <v>0.52769999999999995</v>
      </c>
      <c r="N8182" s="4">
        <v>0.48</v>
      </c>
      <c r="O8182" s="4">
        <v>0.40039999999999998</v>
      </c>
      <c r="P8182" s="4">
        <v>0.50390000000000001</v>
      </c>
    </row>
    <row r="8183" spans="1:16" x14ac:dyDescent="0.25">
      <c r="A8183" t="s">
        <v>7495</v>
      </c>
      <c r="B8183" s="2">
        <v>0.05</v>
      </c>
      <c r="E8183" s="4" t="e">
        <v>#N/A</v>
      </c>
      <c r="F8183" s="4">
        <v>0.18</v>
      </c>
      <c r="K8183" s="4">
        <v>0.17</v>
      </c>
      <c r="L8183" s="4">
        <v>0.32090000000000002</v>
      </c>
      <c r="M8183" s="4">
        <v>0.52769999999999995</v>
      </c>
      <c r="N8183" s="4">
        <v>0.48</v>
      </c>
      <c r="O8183" s="4">
        <v>0.40039999999999998</v>
      </c>
      <c r="P8183" s="4">
        <v>0.50390000000000001</v>
      </c>
    </row>
    <row r="8184" spans="1:16" x14ac:dyDescent="0.25">
      <c r="A8184" t="s">
        <v>7496</v>
      </c>
      <c r="B8184" s="2">
        <v>0.05</v>
      </c>
      <c r="E8184" s="4" t="e">
        <v>#N/A</v>
      </c>
      <c r="F8184" s="4">
        <v>0.18</v>
      </c>
      <c r="K8184" s="4">
        <v>0.17</v>
      </c>
      <c r="L8184" s="4">
        <v>0.32090000000000002</v>
      </c>
      <c r="M8184" s="4">
        <v>0.52769999999999995</v>
      </c>
      <c r="N8184" s="4">
        <v>0.48</v>
      </c>
      <c r="O8184" s="4">
        <v>0.40039999999999998</v>
      </c>
      <c r="P8184" s="4">
        <v>0.50390000000000001</v>
      </c>
    </row>
    <row r="8185" spans="1:16" x14ac:dyDescent="0.25">
      <c r="A8185" t="s">
        <v>7497</v>
      </c>
      <c r="B8185" s="2">
        <v>0.05</v>
      </c>
      <c r="E8185" s="4" t="e">
        <v>#N/A</v>
      </c>
      <c r="F8185" s="4">
        <v>0.18</v>
      </c>
      <c r="K8185" s="4">
        <v>0.17</v>
      </c>
      <c r="L8185" s="4">
        <v>0.32090000000000002</v>
      </c>
      <c r="M8185" s="4">
        <v>0.52769999999999995</v>
      </c>
      <c r="N8185" s="4">
        <v>0.48</v>
      </c>
      <c r="O8185" s="4">
        <v>0.40039999999999998</v>
      </c>
      <c r="P8185" s="4">
        <v>0.50390000000000001</v>
      </c>
    </row>
    <row r="8186" spans="1:16" x14ac:dyDescent="0.25">
      <c r="A8186" t="s">
        <v>7498</v>
      </c>
      <c r="B8186" s="2">
        <v>0.05</v>
      </c>
      <c r="E8186" s="4" t="e">
        <v>#N/A</v>
      </c>
      <c r="F8186" s="4">
        <v>0.18</v>
      </c>
      <c r="K8186" s="4">
        <v>0.17</v>
      </c>
      <c r="L8186" s="4">
        <v>0.32090000000000002</v>
      </c>
      <c r="M8186" s="4">
        <v>0.52769999999999995</v>
      </c>
      <c r="N8186" s="4">
        <v>0.48</v>
      </c>
      <c r="O8186" s="4">
        <v>0.40039999999999998</v>
      </c>
      <c r="P8186" s="4">
        <v>0.50390000000000001</v>
      </c>
    </row>
    <row r="8187" spans="1:16" x14ac:dyDescent="0.25">
      <c r="A8187" t="s">
        <v>7499</v>
      </c>
      <c r="B8187" s="2">
        <v>0.05</v>
      </c>
      <c r="E8187" s="4" t="e">
        <v>#N/A</v>
      </c>
      <c r="F8187" s="4">
        <v>0.18</v>
      </c>
      <c r="K8187" s="4">
        <v>0.17</v>
      </c>
      <c r="L8187" s="4">
        <v>0.32090000000000002</v>
      </c>
      <c r="M8187" s="4">
        <v>0.52769999999999995</v>
      </c>
      <c r="N8187" s="4">
        <v>0.48</v>
      </c>
      <c r="O8187" s="4">
        <v>0.40039999999999998</v>
      </c>
      <c r="P8187" s="4">
        <v>0.50390000000000001</v>
      </c>
    </row>
    <row r="8188" spans="1:16" x14ac:dyDescent="0.25">
      <c r="A8188" t="s">
        <v>7500</v>
      </c>
      <c r="B8188" s="2">
        <v>0.05</v>
      </c>
      <c r="E8188" s="4" t="e">
        <v>#N/A</v>
      </c>
      <c r="F8188" s="4">
        <v>0.18</v>
      </c>
      <c r="K8188" s="4">
        <v>0.17</v>
      </c>
      <c r="L8188" s="4">
        <v>0.32090000000000002</v>
      </c>
      <c r="M8188" s="4">
        <v>0.52769999999999995</v>
      </c>
      <c r="N8188" s="4">
        <v>0.48</v>
      </c>
      <c r="O8188" s="4">
        <v>0.40039999999999998</v>
      </c>
      <c r="P8188" s="4">
        <v>0.50390000000000001</v>
      </c>
    </row>
    <row r="8189" spans="1:16" x14ac:dyDescent="0.25">
      <c r="A8189" t="s">
        <v>7501</v>
      </c>
      <c r="B8189" s="2">
        <v>0.05</v>
      </c>
      <c r="E8189" s="4" t="e">
        <v>#N/A</v>
      </c>
      <c r="F8189" s="4">
        <v>0.18</v>
      </c>
      <c r="K8189" s="4">
        <v>0.17</v>
      </c>
      <c r="L8189" s="4">
        <v>0.32090000000000002</v>
      </c>
      <c r="M8189" s="4">
        <v>0.52769999999999995</v>
      </c>
      <c r="N8189" s="4">
        <v>0.48</v>
      </c>
      <c r="O8189" s="4">
        <v>0.40039999999999998</v>
      </c>
      <c r="P8189" s="4">
        <v>0.50390000000000001</v>
      </c>
    </row>
    <row r="8190" spans="1:16" x14ac:dyDescent="0.25">
      <c r="A8190" t="s">
        <v>7502</v>
      </c>
      <c r="B8190" s="2">
        <v>0.05</v>
      </c>
      <c r="E8190" s="4" t="e">
        <v>#N/A</v>
      </c>
      <c r="F8190" s="4">
        <v>0.18</v>
      </c>
      <c r="K8190" s="4">
        <v>0.17</v>
      </c>
      <c r="L8190" s="4">
        <v>0.32090000000000002</v>
      </c>
      <c r="M8190" s="4">
        <v>0.52769999999999995</v>
      </c>
      <c r="N8190" s="4">
        <v>0.48</v>
      </c>
      <c r="O8190" s="4">
        <v>0.40039999999999998</v>
      </c>
      <c r="P8190" s="4">
        <v>0.50390000000000001</v>
      </c>
    </row>
    <row r="8191" spans="1:16" x14ac:dyDescent="0.25">
      <c r="A8191" t="s">
        <v>7503</v>
      </c>
      <c r="B8191" s="2">
        <v>0.05</v>
      </c>
      <c r="E8191" s="4" t="e">
        <v>#N/A</v>
      </c>
      <c r="F8191" s="4">
        <v>0.18</v>
      </c>
      <c r="K8191" s="4">
        <v>0.17</v>
      </c>
      <c r="L8191" s="4">
        <v>0.32090000000000002</v>
      </c>
      <c r="M8191" s="4">
        <v>0.52769999999999995</v>
      </c>
      <c r="N8191" s="4">
        <v>0.48</v>
      </c>
      <c r="O8191" s="4">
        <v>0.40039999999999998</v>
      </c>
      <c r="P8191" s="4">
        <v>0.50390000000000001</v>
      </c>
    </row>
    <row r="8192" spans="1:16" x14ac:dyDescent="0.25">
      <c r="A8192" t="s">
        <v>7504</v>
      </c>
      <c r="B8192" s="2">
        <v>0.05</v>
      </c>
      <c r="E8192" s="4" t="e">
        <v>#N/A</v>
      </c>
      <c r="F8192" s="4">
        <v>0.18</v>
      </c>
      <c r="K8192" s="4">
        <v>0.17</v>
      </c>
      <c r="L8192" s="4">
        <v>0.32090000000000002</v>
      </c>
      <c r="M8192" s="4">
        <v>0.52769999999999995</v>
      </c>
      <c r="N8192" s="4">
        <v>0.48</v>
      </c>
      <c r="O8192" s="4">
        <v>0.40039999999999998</v>
      </c>
      <c r="P8192" s="4">
        <v>0.50390000000000001</v>
      </c>
    </row>
    <row r="8193" spans="1:16" x14ac:dyDescent="0.25">
      <c r="A8193" t="s">
        <v>7505</v>
      </c>
      <c r="B8193" s="2">
        <v>0.05</v>
      </c>
      <c r="E8193" s="4" t="e">
        <v>#N/A</v>
      </c>
      <c r="F8193" s="4">
        <v>0.18</v>
      </c>
      <c r="K8193" s="4">
        <v>0.17</v>
      </c>
      <c r="L8193" s="4">
        <v>0.32090000000000002</v>
      </c>
      <c r="M8193" s="4">
        <v>0.52769999999999995</v>
      </c>
      <c r="N8193" s="4">
        <v>0.48</v>
      </c>
      <c r="O8193" s="4">
        <v>0.40039999999999998</v>
      </c>
      <c r="P8193" s="4">
        <v>0.50390000000000001</v>
      </c>
    </row>
    <row r="8194" spans="1:16" x14ac:dyDescent="0.25">
      <c r="A8194" t="s">
        <v>7506</v>
      </c>
      <c r="B8194" s="2">
        <v>0.05</v>
      </c>
      <c r="E8194" s="4" t="e">
        <v>#N/A</v>
      </c>
      <c r="F8194" s="4">
        <v>0.18</v>
      </c>
      <c r="K8194" s="4">
        <v>0.17</v>
      </c>
      <c r="L8194" s="4">
        <v>0.32090000000000002</v>
      </c>
      <c r="M8194" s="4">
        <v>0.52769999999999995</v>
      </c>
      <c r="N8194" s="4">
        <v>0.48</v>
      </c>
      <c r="O8194" s="4">
        <v>0.40039999999999998</v>
      </c>
      <c r="P8194" s="4">
        <v>0.50390000000000001</v>
      </c>
    </row>
    <row r="8195" spans="1:16" x14ac:dyDescent="0.25">
      <c r="A8195" t="s">
        <v>7507</v>
      </c>
      <c r="B8195" s="2">
        <v>0.05</v>
      </c>
      <c r="E8195" s="4" t="e">
        <v>#N/A</v>
      </c>
      <c r="F8195" s="4">
        <v>0.18</v>
      </c>
      <c r="K8195" s="4">
        <v>0.17</v>
      </c>
      <c r="L8195" s="4">
        <v>0.32090000000000002</v>
      </c>
      <c r="M8195" s="4">
        <v>0.52769999999999995</v>
      </c>
      <c r="N8195" s="4">
        <v>0.48</v>
      </c>
      <c r="O8195" s="4">
        <v>0.40039999999999998</v>
      </c>
      <c r="P8195" s="4">
        <v>0.50390000000000001</v>
      </c>
    </row>
    <row r="8196" spans="1:16" x14ac:dyDescent="0.25">
      <c r="A8196" t="s">
        <v>7508</v>
      </c>
      <c r="B8196" s="2">
        <v>0.05</v>
      </c>
      <c r="E8196" s="4" t="e">
        <v>#N/A</v>
      </c>
      <c r="F8196" s="4">
        <v>0.18</v>
      </c>
      <c r="K8196" s="4">
        <v>0.17</v>
      </c>
      <c r="L8196" s="4">
        <v>0.32090000000000002</v>
      </c>
      <c r="M8196" s="4">
        <v>0.52769999999999995</v>
      </c>
      <c r="N8196" s="4">
        <v>0.48</v>
      </c>
      <c r="O8196" s="4">
        <v>0.40039999999999998</v>
      </c>
      <c r="P8196" s="4">
        <v>0.50390000000000001</v>
      </c>
    </row>
    <row r="8197" spans="1:16" x14ac:dyDescent="0.25">
      <c r="A8197" t="s">
        <v>7509</v>
      </c>
      <c r="B8197" s="2">
        <v>0.05</v>
      </c>
      <c r="E8197" s="4" t="e">
        <v>#N/A</v>
      </c>
      <c r="F8197" s="4">
        <v>0.18</v>
      </c>
      <c r="K8197" s="4">
        <v>0.17</v>
      </c>
      <c r="L8197" s="4">
        <v>0.32090000000000002</v>
      </c>
      <c r="M8197" s="4">
        <v>0.52769999999999995</v>
      </c>
      <c r="N8197" s="4">
        <v>0.48</v>
      </c>
      <c r="O8197" s="4">
        <v>0.40039999999999998</v>
      </c>
      <c r="P8197" s="4">
        <v>0.50390000000000001</v>
      </c>
    </row>
    <row r="8198" spans="1:16" x14ac:dyDescent="0.25">
      <c r="A8198" t="s">
        <v>7510</v>
      </c>
      <c r="B8198" s="2">
        <v>0.05</v>
      </c>
      <c r="E8198" s="4" t="e">
        <v>#N/A</v>
      </c>
      <c r="F8198" s="4">
        <v>0.18</v>
      </c>
      <c r="K8198" s="4">
        <v>0.17</v>
      </c>
      <c r="L8198" s="4">
        <v>0.32090000000000002</v>
      </c>
      <c r="M8198" s="4">
        <v>0.52769999999999995</v>
      </c>
      <c r="N8198" s="4">
        <v>0.48</v>
      </c>
      <c r="O8198" s="4">
        <v>0.40039999999999998</v>
      </c>
      <c r="P8198" s="4">
        <v>0.50390000000000001</v>
      </c>
    </row>
    <row r="8199" spans="1:16" x14ac:dyDescent="0.25">
      <c r="A8199" t="s">
        <v>7511</v>
      </c>
      <c r="B8199" s="2">
        <v>0.05</v>
      </c>
      <c r="E8199" s="4" t="e">
        <v>#N/A</v>
      </c>
      <c r="F8199" s="4">
        <v>0.18</v>
      </c>
      <c r="K8199" s="4">
        <v>0.17</v>
      </c>
      <c r="L8199" s="4">
        <v>0.32090000000000002</v>
      </c>
      <c r="M8199" s="4">
        <v>0.52769999999999995</v>
      </c>
      <c r="N8199" s="4">
        <v>0.48</v>
      </c>
      <c r="O8199" s="4">
        <v>0.40039999999999998</v>
      </c>
      <c r="P8199" s="4">
        <v>0.50390000000000001</v>
      </c>
    </row>
    <row r="8200" spans="1:16" x14ac:dyDescent="0.25">
      <c r="A8200" t="s">
        <v>7512</v>
      </c>
      <c r="B8200" s="2">
        <v>0.05</v>
      </c>
      <c r="E8200" s="4" t="e">
        <v>#N/A</v>
      </c>
      <c r="F8200" s="4">
        <v>0.18</v>
      </c>
      <c r="K8200" s="4">
        <v>0.17</v>
      </c>
      <c r="L8200" s="4">
        <v>0.32090000000000002</v>
      </c>
      <c r="M8200" s="4">
        <v>0.52769999999999995</v>
      </c>
      <c r="N8200" s="4">
        <v>0.48</v>
      </c>
      <c r="O8200" s="4">
        <v>0.40039999999999998</v>
      </c>
      <c r="P8200" s="4">
        <v>0.50390000000000001</v>
      </c>
    </row>
    <row r="8201" spans="1:16" x14ac:dyDescent="0.25">
      <c r="A8201" t="s">
        <v>7513</v>
      </c>
      <c r="B8201" s="2">
        <v>0.05</v>
      </c>
      <c r="E8201" s="4" t="e">
        <v>#N/A</v>
      </c>
      <c r="F8201" s="4">
        <v>0.18</v>
      </c>
      <c r="K8201" s="4">
        <v>0.17</v>
      </c>
      <c r="L8201" s="4">
        <v>0.32090000000000002</v>
      </c>
      <c r="M8201" s="4">
        <v>0.52769999999999995</v>
      </c>
      <c r="N8201" s="4">
        <v>0.48</v>
      </c>
      <c r="O8201" s="4">
        <v>0.40039999999999998</v>
      </c>
      <c r="P8201" s="4">
        <v>0.50390000000000001</v>
      </c>
    </row>
    <row r="8202" spans="1:16" x14ac:dyDescent="0.25">
      <c r="A8202" t="s">
        <v>7514</v>
      </c>
      <c r="B8202" s="2">
        <v>0.05</v>
      </c>
      <c r="E8202" s="4" t="e">
        <v>#N/A</v>
      </c>
      <c r="F8202" s="4">
        <v>0.18</v>
      </c>
      <c r="K8202" s="4">
        <v>0.17</v>
      </c>
      <c r="L8202" s="4">
        <v>0.32090000000000002</v>
      </c>
      <c r="M8202" s="4">
        <v>0.52769999999999995</v>
      </c>
      <c r="N8202" s="4">
        <v>0.48</v>
      </c>
      <c r="O8202" s="4">
        <v>0.40039999999999998</v>
      </c>
      <c r="P8202" s="4">
        <v>0.50390000000000001</v>
      </c>
    </row>
    <row r="8203" spans="1:16" x14ac:dyDescent="0.25">
      <c r="A8203" t="s">
        <v>7515</v>
      </c>
      <c r="B8203" s="2">
        <v>0.05</v>
      </c>
      <c r="E8203" s="4" t="e">
        <v>#N/A</v>
      </c>
      <c r="F8203" s="4">
        <v>0.18</v>
      </c>
      <c r="K8203" s="4">
        <v>0.17</v>
      </c>
      <c r="L8203" s="4">
        <v>0.32090000000000002</v>
      </c>
      <c r="M8203" s="4">
        <v>0.52769999999999995</v>
      </c>
      <c r="N8203" s="4">
        <v>0.48</v>
      </c>
      <c r="O8203" s="4">
        <v>0.40039999999999998</v>
      </c>
      <c r="P8203" s="4">
        <v>0.50390000000000001</v>
      </c>
    </row>
    <row r="8204" spans="1:16" x14ac:dyDescent="0.25">
      <c r="A8204" t="s">
        <v>7516</v>
      </c>
      <c r="B8204" s="2">
        <v>0.05</v>
      </c>
      <c r="E8204" s="4" t="e">
        <v>#N/A</v>
      </c>
      <c r="F8204" s="4">
        <v>0.18</v>
      </c>
      <c r="K8204" s="4">
        <v>0.17</v>
      </c>
      <c r="L8204" s="4">
        <v>0.32090000000000002</v>
      </c>
      <c r="M8204" s="4">
        <v>0.52769999999999995</v>
      </c>
      <c r="N8204" s="4">
        <v>0.48</v>
      </c>
      <c r="O8204" s="4">
        <v>0.40039999999999998</v>
      </c>
      <c r="P8204" s="4">
        <v>0.50390000000000001</v>
      </c>
    </row>
    <row r="8205" spans="1:16" x14ac:dyDescent="0.25">
      <c r="A8205" t="s">
        <v>7517</v>
      </c>
      <c r="B8205" s="2">
        <v>0.05</v>
      </c>
      <c r="E8205" s="4" t="e">
        <v>#N/A</v>
      </c>
      <c r="F8205" s="4">
        <v>0.18</v>
      </c>
      <c r="K8205" s="4">
        <v>0.17</v>
      </c>
      <c r="L8205" s="4">
        <v>0.32090000000000002</v>
      </c>
      <c r="M8205" s="4">
        <v>0.52769999999999995</v>
      </c>
      <c r="N8205" s="4">
        <v>0.48</v>
      </c>
      <c r="O8205" s="4">
        <v>0.40039999999999998</v>
      </c>
      <c r="P8205" s="4">
        <v>0.50390000000000001</v>
      </c>
    </row>
    <row r="8206" spans="1:16" x14ac:dyDescent="0.25">
      <c r="A8206" t="s">
        <v>7518</v>
      </c>
      <c r="B8206" s="2">
        <v>0.05</v>
      </c>
      <c r="E8206" s="4" t="e">
        <v>#N/A</v>
      </c>
      <c r="F8206" s="4">
        <v>0.18</v>
      </c>
      <c r="K8206" s="4">
        <v>0.17</v>
      </c>
      <c r="L8206" s="4">
        <v>0.32090000000000002</v>
      </c>
      <c r="M8206" s="4">
        <v>0.52769999999999995</v>
      </c>
      <c r="N8206" s="4">
        <v>0.48</v>
      </c>
      <c r="O8206" s="4">
        <v>0.40039999999999998</v>
      </c>
      <c r="P8206" s="4">
        <v>0.50390000000000001</v>
      </c>
    </row>
    <row r="8207" spans="1:16" x14ac:dyDescent="0.25">
      <c r="A8207" t="s">
        <v>7519</v>
      </c>
      <c r="B8207" s="2">
        <v>0.05</v>
      </c>
      <c r="E8207" s="4" t="e">
        <v>#N/A</v>
      </c>
      <c r="F8207" s="4">
        <v>0.18</v>
      </c>
      <c r="K8207" s="4">
        <v>0.17</v>
      </c>
      <c r="L8207" s="4">
        <v>0.32090000000000002</v>
      </c>
      <c r="M8207" s="4">
        <v>0.52769999999999995</v>
      </c>
      <c r="N8207" s="4">
        <v>0.48</v>
      </c>
      <c r="O8207" s="4">
        <v>0.40039999999999998</v>
      </c>
      <c r="P8207" s="4">
        <v>0.50390000000000001</v>
      </c>
    </row>
    <row r="8208" spans="1:16" x14ac:dyDescent="0.25">
      <c r="A8208" t="s">
        <v>7520</v>
      </c>
      <c r="B8208" s="2">
        <v>0.05</v>
      </c>
      <c r="E8208" s="4" t="e">
        <v>#N/A</v>
      </c>
      <c r="F8208" s="4">
        <v>0.18</v>
      </c>
      <c r="K8208" s="4">
        <v>0.17</v>
      </c>
      <c r="L8208" s="4">
        <v>0.32090000000000002</v>
      </c>
      <c r="M8208" s="4">
        <v>0.52769999999999995</v>
      </c>
      <c r="N8208" s="4">
        <v>0.48</v>
      </c>
      <c r="O8208" s="4">
        <v>0.40039999999999998</v>
      </c>
      <c r="P8208" s="4">
        <v>0.50390000000000001</v>
      </c>
    </row>
    <row r="8209" spans="1:16" x14ac:dyDescent="0.25">
      <c r="A8209" t="s">
        <v>7521</v>
      </c>
      <c r="B8209" s="2">
        <v>0.05</v>
      </c>
      <c r="E8209" s="4" t="e">
        <v>#N/A</v>
      </c>
      <c r="F8209" s="4">
        <v>0.18</v>
      </c>
      <c r="K8209" s="4">
        <v>0.17</v>
      </c>
      <c r="L8209" s="4">
        <v>0.32090000000000002</v>
      </c>
      <c r="M8209" s="4">
        <v>0.52769999999999995</v>
      </c>
      <c r="N8209" s="4">
        <v>0.48</v>
      </c>
      <c r="O8209" s="4">
        <v>0.40039999999999998</v>
      </c>
      <c r="P8209" s="4">
        <v>0.50390000000000001</v>
      </c>
    </row>
    <row r="8210" spans="1:16" x14ac:dyDescent="0.25">
      <c r="A8210" t="s">
        <v>7522</v>
      </c>
      <c r="B8210" s="2">
        <v>0.05</v>
      </c>
      <c r="E8210" s="4" t="e">
        <v>#N/A</v>
      </c>
      <c r="F8210" s="4">
        <v>0.18</v>
      </c>
      <c r="K8210" s="4">
        <v>0.17</v>
      </c>
      <c r="L8210" s="4">
        <v>0.32090000000000002</v>
      </c>
      <c r="M8210" s="4">
        <v>0.52769999999999995</v>
      </c>
      <c r="N8210" s="4">
        <v>0.48</v>
      </c>
      <c r="O8210" s="4">
        <v>0.40039999999999998</v>
      </c>
      <c r="P8210" s="4">
        <v>0.50390000000000001</v>
      </c>
    </row>
    <row r="8211" spans="1:16" x14ac:dyDescent="0.25">
      <c r="A8211" t="s">
        <v>7523</v>
      </c>
      <c r="B8211" s="2">
        <v>0.05</v>
      </c>
      <c r="E8211" s="4" t="e">
        <v>#N/A</v>
      </c>
      <c r="F8211" s="4">
        <v>0.18</v>
      </c>
      <c r="K8211" s="4">
        <v>0.17</v>
      </c>
      <c r="L8211" s="4">
        <v>0.32090000000000002</v>
      </c>
      <c r="M8211" s="4">
        <v>0.52769999999999995</v>
      </c>
      <c r="N8211" s="4">
        <v>0.48</v>
      </c>
      <c r="O8211" s="4">
        <v>0.40039999999999998</v>
      </c>
      <c r="P8211" s="4">
        <v>0.50390000000000001</v>
      </c>
    </row>
    <row r="8212" spans="1:16" x14ac:dyDescent="0.25">
      <c r="A8212" t="s">
        <v>7524</v>
      </c>
      <c r="B8212" s="2">
        <v>0.05</v>
      </c>
      <c r="E8212" s="4" t="e">
        <v>#N/A</v>
      </c>
      <c r="F8212" s="4">
        <v>0.18</v>
      </c>
      <c r="K8212" s="4">
        <v>0.17</v>
      </c>
      <c r="L8212" s="4">
        <v>0.32090000000000002</v>
      </c>
      <c r="M8212" s="4">
        <v>0.52769999999999995</v>
      </c>
      <c r="N8212" s="4">
        <v>0.48</v>
      </c>
      <c r="O8212" s="4">
        <v>0.40039999999999998</v>
      </c>
      <c r="P8212" s="4">
        <v>0.50390000000000001</v>
      </c>
    </row>
    <row r="8213" spans="1:16" x14ac:dyDescent="0.25">
      <c r="A8213" t="s">
        <v>7525</v>
      </c>
      <c r="B8213" s="2">
        <v>0.05</v>
      </c>
      <c r="E8213" s="4" t="e">
        <v>#N/A</v>
      </c>
      <c r="F8213" s="4">
        <v>0.18</v>
      </c>
      <c r="K8213" s="4">
        <v>0.17</v>
      </c>
      <c r="L8213" s="4">
        <v>0.32090000000000002</v>
      </c>
      <c r="M8213" s="4">
        <v>0.52769999999999995</v>
      </c>
      <c r="N8213" s="4">
        <v>0.48</v>
      </c>
      <c r="O8213" s="4">
        <v>0.40039999999999998</v>
      </c>
      <c r="P8213" s="4">
        <v>0.50390000000000001</v>
      </c>
    </row>
    <row r="8214" spans="1:16" x14ac:dyDescent="0.25">
      <c r="A8214" t="s">
        <v>7526</v>
      </c>
      <c r="B8214" s="2">
        <v>0.05</v>
      </c>
      <c r="E8214" s="4" t="e">
        <v>#N/A</v>
      </c>
      <c r="F8214" s="4">
        <v>0.18</v>
      </c>
      <c r="K8214" s="4">
        <v>0.17</v>
      </c>
      <c r="L8214" s="4">
        <v>0.32090000000000002</v>
      </c>
      <c r="M8214" s="4">
        <v>0.52769999999999995</v>
      </c>
      <c r="N8214" s="4">
        <v>0.48</v>
      </c>
      <c r="O8214" s="4">
        <v>0.40039999999999998</v>
      </c>
      <c r="P8214" s="4">
        <v>0.50390000000000001</v>
      </c>
    </row>
    <row r="8215" spans="1:16" x14ac:dyDescent="0.25">
      <c r="A8215" t="s">
        <v>7527</v>
      </c>
      <c r="B8215" s="2">
        <v>0.05</v>
      </c>
      <c r="E8215" s="4" t="e">
        <v>#N/A</v>
      </c>
      <c r="F8215" s="4">
        <v>0.18</v>
      </c>
      <c r="K8215" s="4">
        <v>0.17</v>
      </c>
      <c r="L8215" s="4">
        <v>0.32090000000000002</v>
      </c>
      <c r="M8215" s="4">
        <v>0.52769999999999995</v>
      </c>
      <c r="N8215" s="4">
        <v>0.48</v>
      </c>
      <c r="O8215" s="4">
        <v>0.40039999999999998</v>
      </c>
      <c r="P8215" s="4">
        <v>0.50390000000000001</v>
      </c>
    </row>
    <row r="8216" spans="1:16" x14ac:dyDescent="0.25">
      <c r="A8216" t="s">
        <v>7528</v>
      </c>
      <c r="B8216" s="2">
        <v>0.05</v>
      </c>
      <c r="E8216" s="4" t="e">
        <v>#N/A</v>
      </c>
      <c r="F8216" s="4">
        <v>0.18</v>
      </c>
      <c r="K8216" s="4">
        <v>0.17</v>
      </c>
      <c r="L8216" s="4">
        <v>0.32090000000000002</v>
      </c>
      <c r="M8216" s="4">
        <v>0.52769999999999995</v>
      </c>
      <c r="N8216" s="4">
        <v>0.48</v>
      </c>
      <c r="O8216" s="4">
        <v>0.40039999999999998</v>
      </c>
      <c r="P8216" s="4">
        <v>0.50390000000000001</v>
      </c>
    </row>
    <row r="8217" spans="1:16" x14ac:dyDescent="0.25">
      <c r="A8217" t="s">
        <v>7529</v>
      </c>
      <c r="B8217" s="2">
        <v>0.05</v>
      </c>
      <c r="E8217" s="4" t="e">
        <v>#N/A</v>
      </c>
      <c r="F8217" s="4">
        <v>0.18</v>
      </c>
      <c r="K8217" s="4">
        <v>0.17</v>
      </c>
      <c r="L8217" s="4">
        <v>0.32090000000000002</v>
      </c>
      <c r="M8217" s="4">
        <v>0.52769999999999995</v>
      </c>
      <c r="N8217" s="4">
        <v>0.48</v>
      </c>
      <c r="O8217" s="4">
        <v>0.40039999999999998</v>
      </c>
      <c r="P8217" s="4">
        <v>0.50390000000000001</v>
      </c>
    </row>
    <row r="8218" spans="1:16" x14ac:dyDescent="0.25">
      <c r="A8218" t="s">
        <v>7530</v>
      </c>
      <c r="B8218" s="2">
        <v>0.05</v>
      </c>
      <c r="E8218" s="4" t="e">
        <v>#N/A</v>
      </c>
      <c r="F8218" s="4">
        <v>0.18</v>
      </c>
      <c r="K8218" s="4">
        <v>0.17</v>
      </c>
      <c r="L8218" s="4">
        <v>0.32090000000000002</v>
      </c>
      <c r="M8218" s="4">
        <v>0.52769999999999995</v>
      </c>
      <c r="N8218" s="4">
        <v>0.48</v>
      </c>
      <c r="O8218" s="4">
        <v>0.40039999999999998</v>
      </c>
      <c r="P8218" s="4">
        <v>0.50390000000000001</v>
      </c>
    </row>
    <row r="8219" spans="1:16" x14ac:dyDescent="0.25">
      <c r="A8219" t="s">
        <v>7531</v>
      </c>
      <c r="B8219" s="2">
        <v>0.05</v>
      </c>
      <c r="E8219" s="4" t="e">
        <v>#N/A</v>
      </c>
      <c r="F8219" s="4">
        <v>0.18</v>
      </c>
      <c r="K8219" s="4">
        <v>0.17</v>
      </c>
      <c r="L8219" s="4">
        <v>0.32090000000000002</v>
      </c>
      <c r="M8219" s="4">
        <v>0.52769999999999995</v>
      </c>
      <c r="N8219" s="4">
        <v>0.48</v>
      </c>
      <c r="O8219" s="4">
        <v>0.40039999999999998</v>
      </c>
      <c r="P8219" s="4">
        <v>0.50390000000000001</v>
      </c>
    </row>
    <row r="8220" spans="1:16" x14ac:dyDescent="0.25">
      <c r="A8220" t="s">
        <v>7532</v>
      </c>
      <c r="B8220" s="2">
        <v>0.05</v>
      </c>
      <c r="E8220" s="4" t="e">
        <v>#N/A</v>
      </c>
      <c r="F8220" s="4">
        <v>0.18</v>
      </c>
      <c r="K8220" s="4">
        <v>0.17</v>
      </c>
      <c r="L8220" s="4">
        <v>0.32090000000000002</v>
      </c>
      <c r="M8220" s="4">
        <v>0.52769999999999995</v>
      </c>
      <c r="N8220" s="4">
        <v>0.48</v>
      </c>
      <c r="O8220" s="4">
        <v>0.40039999999999998</v>
      </c>
      <c r="P8220" s="4">
        <v>0.50390000000000001</v>
      </c>
    </row>
    <row r="8221" spans="1:16" x14ac:dyDescent="0.25">
      <c r="A8221" t="s">
        <v>7533</v>
      </c>
      <c r="B8221" s="2">
        <v>0.05</v>
      </c>
      <c r="E8221" s="4" t="e">
        <v>#N/A</v>
      </c>
      <c r="F8221" s="4">
        <v>0.18</v>
      </c>
      <c r="K8221" s="4">
        <v>0.17</v>
      </c>
      <c r="L8221" s="4">
        <v>0.32090000000000002</v>
      </c>
      <c r="M8221" s="4">
        <v>0.52769999999999995</v>
      </c>
      <c r="N8221" s="4">
        <v>0.48</v>
      </c>
      <c r="O8221" s="4">
        <v>0.40039999999999998</v>
      </c>
      <c r="P8221" s="4">
        <v>0.50390000000000001</v>
      </c>
    </row>
    <row r="8222" spans="1:16" x14ac:dyDescent="0.25">
      <c r="A8222" t="s">
        <v>7534</v>
      </c>
      <c r="B8222" s="2">
        <v>0.05</v>
      </c>
      <c r="E8222" s="4" t="e">
        <v>#N/A</v>
      </c>
      <c r="F8222" s="4">
        <v>0.18</v>
      </c>
      <c r="K8222" s="4">
        <v>0.17</v>
      </c>
      <c r="L8222" s="4">
        <v>0.32090000000000002</v>
      </c>
      <c r="M8222" s="4">
        <v>0.52769999999999995</v>
      </c>
      <c r="N8222" s="4">
        <v>0.48</v>
      </c>
      <c r="O8222" s="4">
        <v>0.40039999999999998</v>
      </c>
      <c r="P8222" s="4">
        <v>0.50390000000000001</v>
      </c>
    </row>
    <row r="8223" spans="1:16" x14ac:dyDescent="0.25">
      <c r="A8223" t="s">
        <v>7535</v>
      </c>
      <c r="B8223" s="2">
        <v>0.05</v>
      </c>
      <c r="E8223" s="4" t="e">
        <v>#N/A</v>
      </c>
      <c r="F8223" s="4">
        <v>0.18</v>
      </c>
      <c r="K8223" s="4">
        <v>0.17</v>
      </c>
      <c r="L8223" s="4">
        <v>0.32090000000000002</v>
      </c>
      <c r="M8223" s="4">
        <v>0.52769999999999995</v>
      </c>
      <c r="N8223" s="4">
        <v>0.48</v>
      </c>
      <c r="O8223" s="4">
        <v>0.40039999999999998</v>
      </c>
      <c r="P8223" s="4">
        <v>0.50390000000000001</v>
      </c>
    </row>
    <row r="8224" spans="1:16" x14ac:dyDescent="0.25">
      <c r="A8224" t="s">
        <v>7536</v>
      </c>
      <c r="B8224" s="2">
        <v>0.05</v>
      </c>
      <c r="E8224" s="4" t="e">
        <v>#N/A</v>
      </c>
      <c r="F8224" s="4">
        <v>0.18</v>
      </c>
      <c r="K8224" s="4">
        <v>0.17</v>
      </c>
      <c r="L8224" s="4">
        <v>0.32090000000000002</v>
      </c>
      <c r="M8224" s="4">
        <v>0.52769999999999995</v>
      </c>
      <c r="N8224" s="4">
        <v>0.48</v>
      </c>
      <c r="O8224" s="4">
        <v>0.40039999999999998</v>
      </c>
      <c r="P8224" s="4">
        <v>0.50390000000000001</v>
      </c>
    </row>
    <row r="8225" spans="1:16" x14ac:dyDescent="0.25">
      <c r="A8225" t="s">
        <v>7537</v>
      </c>
      <c r="B8225" s="2">
        <v>0.05</v>
      </c>
      <c r="E8225" s="4" t="e">
        <v>#N/A</v>
      </c>
      <c r="F8225" s="4">
        <v>0.18</v>
      </c>
      <c r="K8225" s="4">
        <v>0.17</v>
      </c>
      <c r="L8225" s="4">
        <v>0.32090000000000002</v>
      </c>
      <c r="M8225" s="4">
        <v>0.52769999999999995</v>
      </c>
      <c r="N8225" s="4">
        <v>0.48</v>
      </c>
      <c r="O8225" s="4">
        <v>0.40039999999999998</v>
      </c>
      <c r="P8225" s="4">
        <v>0.50390000000000001</v>
      </c>
    </row>
    <row r="8226" spans="1:16" x14ac:dyDescent="0.25">
      <c r="A8226" t="s">
        <v>7538</v>
      </c>
      <c r="B8226" s="2">
        <v>0.05</v>
      </c>
      <c r="E8226" s="4" t="e">
        <v>#N/A</v>
      </c>
      <c r="F8226" s="4">
        <v>0.18</v>
      </c>
      <c r="K8226" s="4">
        <v>0.17</v>
      </c>
      <c r="L8226" s="4">
        <v>0.32090000000000002</v>
      </c>
      <c r="M8226" s="4">
        <v>0.52769999999999995</v>
      </c>
      <c r="N8226" s="4">
        <v>0.48</v>
      </c>
      <c r="O8226" s="4">
        <v>0.40039999999999998</v>
      </c>
      <c r="P8226" s="4">
        <v>0.50390000000000001</v>
      </c>
    </row>
    <row r="8227" spans="1:16" x14ac:dyDescent="0.25">
      <c r="A8227" t="s">
        <v>7539</v>
      </c>
      <c r="B8227" s="2">
        <v>0.05</v>
      </c>
      <c r="E8227" s="4" t="e">
        <v>#N/A</v>
      </c>
      <c r="F8227" s="4">
        <v>0.18</v>
      </c>
      <c r="K8227" s="4">
        <v>0.17</v>
      </c>
      <c r="L8227" s="4">
        <v>0.32090000000000002</v>
      </c>
      <c r="M8227" s="4">
        <v>0.52769999999999995</v>
      </c>
      <c r="N8227" s="4">
        <v>0.48</v>
      </c>
      <c r="O8227" s="4">
        <v>0.40039999999999998</v>
      </c>
      <c r="P8227" s="4">
        <v>0.50390000000000001</v>
      </c>
    </row>
    <row r="8228" spans="1:16" x14ac:dyDescent="0.25">
      <c r="A8228" t="s">
        <v>7540</v>
      </c>
      <c r="B8228" s="2">
        <v>0.05</v>
      </c>
      <c r="E8228" s="4" t="e">
        <v>#N/A</v>
      </c>
      <c r="F8228" s="4">
        <v>0.18</v>
      </c>
      <c r="K8228" s="4">
        <v>0.17</v>
      </c>
      <c r="L8228" s="4">
        <v>0.32090000000000002</v>
      </c>
      <c r="M8228" s="4">
        <v>0.52769999999999995</v>
      </c>
      <c r="N8228" s="4">
        <v>0.48</v>
      </c>
      <c r="O8228" s="4">
        <v>0.40039999999999998</v>
      </c>
      <c r="P8228" s="4">
        <v>0.50390000000000001</v>
      </c>
    </row>
    <row r="8229" spans="1:16" x14ac:dyDescent="0.25">
      <c r="A8229" t="s">
        <v>7541</v>
      </c>
      <c r="B8229" s="2">
        <v>0.05</v>
      </c>
      <c r="E8229" s="4" t="e">
        <v>#N/A</v>
      </c>
      <c r="F8229" s="4">
        <v>0.18</v>
      </c>
      <c r="K8229" s="4">
        <v>0.17</v>
      </c>
      <c r="L8229" s="4">
        <v>0.32090000000000002</v>
      </c>
      <c r="M8229" s="4">
        <v>0.52769999999999995</v>
      </c>
      <c r="N8229" s="4">
        <v>0.48</v>
      </c>
      <c r="O8229" s="4">
        <v>0.40039999999999998</v>
      </c>
      <c r="P8229" s="4">
        <v>0.50390000000000001</v>
      </c>
    </row>
    <row r="8230" spans="1:16" x14ac:dyDescent="0.25">
      <c r="A8230" t="s">
        <v>7542</v>
      </c>
      <c r="B8230" s="2">
        <v>0.05</v>
      </c>
      <c r="E8230" s="4" t="e">
        <v>#N/A</v>
      </c>
      <c r="F8230" s="4">
        <v>0.18</v>
      </c>
      <c r="K8230" s="4">
        <v>0.17</v>
      </c>
      <c r="L8230" s="4">
        <v>0.32090000000000002</v>
      </c>
      <c r="M8230" s="4">
        <v>0.52769999999999995</v>
      </c>
      <c r="N8230" s="4">
        <v>0.48</v>
      </c>
      <c r="O8230" s="4">
        <v>0.40039999999999998</v>
      </c>
      <c r="P8230" s="4">
        <v>0.50390000000000001</v>
      </c>
    </row>
    <row r="8231" spans="1:16" x14ac:dyDescent="0.25">
      <c r="A8231" t="s">
        <v>7543</v>
      </c>
      <c r="B8231" s="2">
        <v>0.05</v>
      </c>
      <c r="E8231" s="4" t="e">
        <v>#N/A</v>
      </c>
      <c r="F8231" s="4">
        <v>0.18</v>
      </c>
      <c r="K8231" s="4">
        <v>0.17</v>
      </c>
      <c r="L8231" s="4">
        <v>0.32090000000000002</v>
      </c>
      <c r="M8231" s="4">
        <v>0.52769999999999995</v>
      </c>
      <c r="N8231" s="4">
        <v>0.48</v>
      </c>
      <c r="O8231" s="4">
        <v>0.40039999999999998</v>
      </c>
      <c r="P8231" s="4">
        <v>0.50390000000000001</v>
      </c>
    </row>
    <row r="8232" spans="1:16" x14ac:dyDescent="0.25">
      <c r="A8232" t="s">
        <v>7544</v>
      </c>
      <c r="B8232" s="2">
        <v>0.05</v>
      </c>
      <c r="E8232" s="4" t="e">
        <v>#N/A</v>
      </c>
      <c r="F8232" s="4">
        <v>0.18</v>
      </c>
      <c r="K8232" s="4">
        <v>0.17</v>
      </c>
      <c r="L8232" s="4">
        <v>0.32090000000000002</v>
      </c>
      <c r="M8232" s="4">
        <v>0.52769999999999995</v>
      </c>
      <c r="N8232" s="4">
        <v>0.48</v>
      </c>
      <c r="O8232" s="4">
        <v>0.40039999999999998</v>
      </c>
      <c r="P8232" s="4">
        <v>0.50390000000000001</v>
      </c>
    </row>
    <row r="8233" spans="1:16" x14ac:dyDescent="0.25">
      <c r="A8233" t="s">
        <v>7545</v>
      </c>
      <c r="B8233" s="2">
        <v>0.05</v>
      </c>
      <c r="E8233" s="4" t="e">
        <v>#N/A</v>
      </c>
      <c r="F8233" s="4">
        <v>0.18</v>
      </c>
      <c r="K8233" s="4">
        <v>0.17</v>
      </c>
      <c r="L8233" s="4">
        <v>0.32090000000000002</v>
      </c>
      <c r="M8233" s="4">
        <v>0.52769999999999995</v>
      </c>
      <c r="N8233" s="4">
        <v>0.48</v>
      </c>
      <c r="O8233" s="4">
        <v>0.40039999999999998</v>
      </c>
      <c r="P8233" s="4">
        <v>0.50390000000000001</v>
      </c>
    </row>
    <row r="8234" spans="1:16" x14ac:dyDescent="0.25">
      <c r="A8234" t="s">
        <v>7546</v>
      </c>
      <c r="B8234" s="2">
        <v>0.05</v>
      </c>
      <c r="E8234" s="4" t="e">
        <v>#N/A</v>
      </c>
      <c r="F8234" s="4">
        <v>0.18</v>
      </c>
      <c r="K8234" s="4">
        <v>0.17</v>
      </c>
      <c r="L8234" s="4">
        <v>0.32090000000000002</v>
      </c>
      <c r="M8234" s="4">
        <v>0.52769999999999995</v>
      </c>
      <c r="N8234" s="4">
        <v>0.48</v>
      </c>
      <c r="O8234" s="4">
        <v>0.40039999999999998</v>
      </c>
      <c r="P8234" s="4">
        <v>0.50390000000000001</v>
      </c>
    </row>
    <row r="8235" spans="1:16" x14ac:dyDescent="0.25">
      <c r="A8235" t="s">
        <v>7547</v>
      </c>
      <c r="B8235" s="2">
        <v>0.05</v>
      </c>
      <c r="E8235" s="4" t="e">
        <v>#N/A</v>
      </c>
      <c r="F8235" s="4">
        <v>0.18</v>
      </c>
      <c r="K8235" s="4">
        <v>0.17</v>
      </c>
      <c r="L8235" s="4">
        <v>0.32090000000000002</v>
      </c>
      <c r="M8235" s="4">
        <v>0.52769999999999995</v>
      </c>
      <c r="N8235" s="4">
        <v>0.48</v>
      </c>
      <c r="O8235" s="4">
        <v>0.40039999999999998</v>
      </c>
      <c r="P8235" s="4">
        <v>0.50390000000000001</v>
      </c>
    </row>
    <row r="8236" spans="1:16" x14ac:dyDescent="0.25">
      <c r="A8236" t="s">
        <v>7548</v>
      </c>
      <c r="B8236" s="2">
        <v>0.05</v>
      </c>
      <c r="E8236" s="4" t="e">
        <v>#N/A</v>
      </c>
      <c r="F8236" s="4">
        <v>0.18</v>
      </c>
      <c r="K8236" s="4">
        <v>0.17</v>
      </c>
      <c r="L8236" s="4">
        <v>0.32090000000000002</v>
      </c>
      <c r="M8236" s="4">
        <v>0.52769999999999995</v>
      </c>
      <c r="N8236" s="4">
        <v>0.48</v>
      </c>
      <c r="O8236" s="4">
        <v>0.40039999999999998</v>
      </c>
      <c r="P8236" s="4">
        <v>0.50390000000000001</v>
      </c>
    </row>
    <row r="8237" spans="1:16" x14ac:dyDescent="0.25">
      <c r="A8237" t="s">
        <v>7549</v>
      </c>
      <c r="B8237" s="2">
        <v>0.05</v>
      </c>
      <c r="E8237" s="4" t="e">
        <v>#N/A</v>
      </c>
      <c r="F8237" s="4">
        <v>0.18</v>
      </c>
      <c r="K8237" s="4">
        <v>0.17</v>
      </c>
      <c r="L8237" s="4">
        <v>0.32090000000000002</v>
      </c>
      <c r="M8237" s="4">
        <v>0.52769999999999995</v>
      </c>
      <c r="N8237" s="4">
        <v>0.48</v>
      </c>
      <c r="O8237" s="4">
        <v>0.40039999999999998</v>
      </c>
      <c r="P8237" s="4">
        <v>0.50390000000000001</v>
      </c>
    </row>
    <row r="8238" spans="1:16" x14ac:dyDescent="0.25">
      <c r="A8238" t="s">
        <v>7550</v>
      </c>
      <c r="B8238" s="2">
        <v>0.05</v>
      </c>
      <c r="E8238" s="4" t="e">
        <v>#N/A</v>
      </c>
      <c r="F8238" s="4">
        <v>0.18</v>
      </c>
      <c r="K8238" s="4">
        <v>0.17</v>
      </c>
      <c r="L8238" s="4">
        <v>0.32090000000000002</v>
      </c>
      <c r="M8238" s="4">
        <v>0.52769999999999995</v>
      </c>
      <c r="N8238" s="4">
        <v>0.48</v>
      </c>
      <c r="O8238" s="4">
        <v>0.40039999999999998</v>
      </c>
      <c r="P8238" s="4">
        <v>0.50390000000000001</v>
      </c>
    </row>
    <row r="8239" spans="1:16" x14ac:dyDescent="0.25">
      <c r="A8239" t="s">
        <v>7551</v>
      </c>
      <c r="B8239" s="2">
        <v>0.05</v>
      </c>
      <c r="E8239" s="4" t="e">
        <v>#N/A</v>
      </c>
      <c r="F8239" s="4">
        <v>0.18</v>
      </c>
      <c r="K8239" s="4">
        <v>0.17</v>
      </c>
      <c r="L8239" s="4">
        <v>0.32090000000000002</v>
      </c>
      <c r="M8239" s="4">
        <v>0.52769999999999995</v>
      </c>
      <c r="N8239" s="4">
        <v>0.48</v>
      </c>
      <c r="O8239" s="4">
        <v>0.40039999999999998</v>
      </c>
      <c r="P8239" s="4">
        <v>0.50390000000000001</v>
      </c>
    </row>
    <row r="8240" spans="1:16" x14ac:dyDescent="0.25">
      <c r="A8240" t="s">
        <v>7552</v>
      </c>
      <c r="B8240" s="2">
        <v>0.05</v>
      </c>
      <c r="E8240" s="4" t="e">
        <v>#N/A</v>
      </c>
      <c r="F8240" s="4">
        <v>0.18</v>
      </c>
      <c r="K8240" s="4">
        <v>0.17</v>
      </c>
      <c r="L8240" s="4">
        <v>0.32090000000000002</v>
      </c>
      <c r="M8240" s="4">
        <v>0.52769999999999995</v>
      </c>
      <c r="N8240" s="4">
        <v>0.48</v>
      </c>
      <c r="O8240" s="4">
        <v>0.40039999999999998</v>
      </c>
      <c r="P8240" s="4">
        <v>0.50390000000000001</v>
      </c>
    </row>
    <row r="8241" spans="1:16" x14ac:dyDescent="0.25">
      <c r="A8241" t="s">
        <v>7553</v>
      </c>
      <c r="B8241" s="2">
        <v>0.05</v>
      </c>
      <c r="E8241" s="4" t="e">
        <v>#N/A</v>
      </c>
      <c r="F8241" s="4">
        <v>0.18</v>
      </c>
      <c r="K8241" s="4">
        <v>0.17</v>
      </c>
      <c r="L8241" s="4">
        <v>0.32090000000000002</v>
      </c>
      <c r="M8241" s="4">
        <v>0.52769999999999995</v>
      </c>
      <c r="N8241" s="4">
        <v>0.48</v>
      </c>
      <c r="O8241" s="4">
        <v>0.40039999999999998</v>
      </c>
      <c r="P8241" s="4">
        <v>0.50390000000000001</v>
      </c>
    </row>
    <row r="8242" spans="1:16" x14ac:dyDescent="0.25">
      <c r="A8242" t="s">
        <v>7554</v>
      </c>
      <c r="B8242" s="2">
        <v>0.05</v>
      </c>
      <c r="E8242" s="4" t="e">
        <v>#N/A</v>
      </c>
      <c r="F8242" s="4">
        <v>0.18</v>
      </c>
      <c r="K8242" s="4">
        <v>0.17</v>
      </c>
      <c r="L8242" s="4">
        <v>0.32090000000000002</v>
      </c>
      <c r="M8242" s="4">
        <v>0.52769999999999995</v>
      </c>
      <c r="N8242" s="4">
        <v>0.48</v>
      </c>
      <c r="O8242" s="4">
        <v>0.40039999999999998</v>
      </c>
      <c r="P8242" s="4">
        <v>0.50390000000000001</v>
      </c>
    </row>
    <row r="8243" spans="1:16" x14ac:dyDescent="0.25">
      <c r="A8243" t="s">
        <v>7555</v>
      </c>
      <c r="B8243" s="2">
        <v>0.05</v>
      </c>
      <c r="E8243" s="4" t="e">
        <v>#N/A</v>
      </c>
      <c r="F8243" s="4">
        <v>0.18</v>
      </c>
      <c r="K8243" s="4">
        <v>0.17</v>
      </c>
      <c r="L8243" s="4">
        <v>0.32090000000000002</v>
      </c>
      <c r="M8243" s="4">
        <v>0.52769999999999995</v>
      </c>
      <c r="N8243" s="4">
        <v>0.48</v>
      </c>
      <c r="O8243" s="4">
        <v>0.40039999999999998</v>
      </c>
      <c r="P8243" s="4">
        <v>0.50390000000000001</v>
      </c>
    </row>
    <row r="8244" spans="1:16" x14ac:dyDescent="0.25">
      <c r="A8244" t="s">
        <v>7556</v>
      </c>
      <c r="B8244" s="2">
        <v>0.05</v>
      </c>
      <c r="E8244" s="4" t="e">
        <v>#N/A</v>
      </c>
      <c r="F8244" s="4">
        <v>0.18</v>
      </c>
      <c r="K8244" s="4">
        <v>0.17</v>
      </c>
      <c r="L8244" s="4">
        <v>0.32090000000000002</v>
      </c>
      <c r="M8244" s="4">
        <v>0.52769999999999995</v>
      </c>
      <c r="N8244" s="4">
        <v>0.48</v>
      </c>
      <c r="O8244" s="4">
        <v>0.40039999999999998</v>
      </c>
      <c r="P8244" s="4">
        <v>0.50390000000000001</v>
      </c>
    </row>
    <row r="8245" spans="1:16" x14ac:dyDescent="0.25">
      <c r="A8245" t="s">
        <v>7557</v>
      </c>
      <c r="B8245" s="2">
        <v>0</v>
      </c>
      <c r="E8245" s="4" t="e">
        <v>#N/A</v>
      </c>
      <c r="F8245" s="4">
        <v>0.13300000000000001</v>
      </c>
      <c r="K8245" s="4">
        <v>0.17</v>
      </c>
      <c r="L8245" s="4">
        <v>0.32090000000000002</v>
      </c>
      <c r="M8245" s="4">
        <v>0.52769999999999995</v>
      </c>
      <c r="N8245" s="4">
        <v>0.48</v>
      </c>
      <c r="O8245" s="4">
        <v>0.40039999999999998</v>
      </c>
      <c r="P8245" s="4">
        <v>0.50390000000000001</v>
      </c>
    </row>
    <row r="8246" spans="1:16" x14ac:dyDescent="0.25">
      <c r="A8246" t="s">
        <v>7558</v>
      </c>
      <c r="B8246" s="2">
        <v>0</v>
      </c>
      <c r="E8246" s="4" t="e">
        <v>#N/A</v>
      </c>
      <c r="F8246" s="4">
        <v>0.13300000000000001</v>
      </c>
      <c r="K8246" s="4">
        <v>0.17</v>
      </c>
      <c r="L8246" s="4">
        <v>0.32090000000000002</v>
      </c>
      <c r="M8246" s="4">
        <v>0.52769999999999995</v>
      </c>
      <c r="N8246" s="4">
        <v>0.48</v>
      </c>
      <c r="O8246" s="4">
        <v>0.40039999999999998</v>
      </c>
      <c r="P8246" s="4">
        <v>0.50390000000000001</v>
      </c>
    </row>
    <row r="8247" spans="1:16" x14ac:dyDescent="0.25">
      <c r="A8247" t="s">
        <v>7559</v>
      </c>
      <c r="B8247" s="2">
        <v>0</v>
      </c>
      <c r="E8247" s="4" t="e">
        <v>#N/A</v>
      </c>
      <c r="F8247" s="4">
        <v>0.18</v>
      </c>
      <c r="K8247" s="4">
        <v>0.17</v>
      </c>
      <c r="L8247" s="4">
        <v>0.32090000000000002</v>
      </c>
      <c r="M8247" s="4">
        <v>0.52769999999999995</v>
      </c>
      <c r="N8247" s="4">
        <v>0.48</v>
      </c>
      <c r="O8247" s="4">
        <v>0.40039999999999998</v>
      </c>
      <c r="P8247" s="4">
        <v>0.50390000000000001</v>
      </c>
    </row>
    <row r="8248" spans="1:16" x14ac:dyDescent="0.25">
      <c r="A8248" t="s">
        <v>7560</v>
      </c>
      <c r="B8248" s="2">
        <v>0</v>
      </c>
      <c r="E8248" s="4" t="e">
        <v>#N/A</v>
      </c>
      <c r="F8248" s="4">
        <v>0.18</v>
      </c>
      <c r="K8248" s="4">
        <v>0.17</v>
      </c>
      <c r="L8248" s="4">
        <v>0.32090000000000002</v>
      </c>
      <c r="M8248" s="4">
        <v>0.52769999999999995</v>
      </c>
      <c r="N8248" s="4">
        <v>0.48</v>
      </c>
      <c r="O8248" s="4">
        <v>0.40039999999999998</v>
      </c>
      <c r="P8248" s="4">
        <v>0.50390000000000001</v>
      </c>
    </row>
    <row r="8249" spans="1:16" x14ac:dyDescent="0.25">
      <c r="A8249" t="s">
        <v>7561</v>
      </c>
      <c r="B8249" s="2">
        <v>0</v>
      </c>
      <c r="E8249" s="4" t="e">
        <v>#N/A</v>
      </c>
      <c r="F8249" s="4">
        <v>0.18</v>
      </c>
      <c r="K8249" s="4">
        <v>0.17</v>
      </c>
      <c r="L8249" s="4">
        <v>0.32090000000000002</v>
      </c>
      <c r="M8249" s="4">
        <v>0.52769999999999995</v>
      </c>
      <c r="N8249" s="4">
        <v>0.48</v>
      </c>
      <c r="O8249" s="4">
        <v>0.40039999999999998</v>
      </c>
      <c r="P8249" s="4">
        <v>0.50390000000000001</v>
      </c>
    </row>
    <row r="8250" spans="1:16" x14ac:dyDescent="0.25">
      <c r="A8250" t="s">
        <v>7562</v>
      </c>
      <c r="B8250" s="2">
        <v>0</v>
      </c>
      <c r="E8250" s="4" t="e">
        <v>#N/A</v>
      </c>
      <c r="F8250" s="4">
        <v>0.18</v>
      </c>
      <c r="K8250" s="4">
        <v>0.17</v>
      </c>
      <c r="L8250" s="4">
        <v>0.32090000000000002</v>
      </c>
      <c r="M8250" s="4">
        <v>0.52769999999999995</v>
      </c>
      <c r="N8250" s="4">
        <v>0.48</v>
      </c>
      <c r="O8250" s="4">
        <v>0.40039999999999998</v>
      </c>
      <c r="P8250" s="4">
        <v>0.50390000000000001</v>
      </c>
    </row>
    <row r="8251" spans="1:16" x14ac:dyDescent="0.25">
      <c r="A8251" t="s">
        <v>7563</v>
      </c>
      <c r="B8251" s="2">
        <v>0</v>
      </c>
      <c r="E8251" s="4" t="e">
        <v>#N/A</v>
      </c>
      <c r="F8251" s="4">
        <v>0.18</v>
      </c>
      <c r="K8251" s="4">
        <v>0.17</v>
      </c>
      <c r="L8251" s="4">
        <v>0.32090000000000002</v>
      </c>
      <c r="M8251" s="4">
        <v>0.52769999999999995</v>
      </c>
      <c r="N8251" s="4">
        <v>0.48</v>
      </c>
      <c r="O8251" s="4">
        <v>0.40039999999999998</v>
      </c>
      <c r="P8251" s="4">
        <v>0.50390000000000001</v>
      </c>
    </row>
    <row r="8252" spans="1:16" x14ac:dyDescent="0.25">
      <c r="A8252" t="s">
        <v>7564</v>
      </c>
      <c r="B8252" s="2">
        <v>0</v>
      </c>
      <c r="E8252" s="4" t="e">
        <v>#N/A</v>
      </c>
      <c r="F8252" s="4">
        <v>0.18</v>
      </c>
      <c r="K8252" s="4">
        <v>0.17</v>
      </c>
      <c r="L8252" s="4">
        <v>0.32090000000000002</v>
      </c>
      <c r="M8252" s="4">
        <v>0.52769999999999995</v>
      </c>
      <c r="N8252" s="4">
        <v>0.48</v>
      </c>
      <c r="O8252" s="4">
        <v>0.40039999999999998</v>
      </c>
      <c r="P8252" s="4">
        <v>0.50390000000000001</v>
      </c>
    </row>
    <row r="8253" spans="1:16" x14ac:dyDescent="0.25">
      <c r="A8253" t="s">
        <v>7565</v>
      </c>
      <c r="B8253" s="2">
        <v>0</v>
      </c>
      <c r="E8253" s="4" t="e">
        <v>#N/A</v>
      </c>
      <c r="F8253" s="4">
        <v>0.13300000000000001</v>
      </c>
      <c r="K8253" s="4">
        <v>0.17</v>
      </c>
      <c r="L8253" s="4">
        <v>0.32090000000000002</v>
      </c>
      <c r="M8253" s="4">
        <v>0.52769999999999995</v>
      </c>
      <c r="N8253" s="4">
        <v>0.48</v>
      </c>
      <c r="O8253" s="4">
        <v>0.40039999999999998</v>
      </c>
      <c r="P8253" s="4">
        <v>0.50390000000000001</v>
      </c>
    </row>
    <row r="8254" spans="1:16" x14ac:dyDescent="0.25">
      <c r="A8254" t="s">
        <v>7566</v>
      </c>
      <c r="B8254" s="2">
        <v>0</v>
      </c>
      <c r="E8254" s="4" t="e">
        <v>#N/A</v>
      </c>
      <c r="F8254" s="4">
        <v>0.18</v>
      </c>
      <c r="K8254" s="4">
        <v>0.17</v>
      </c>
      <c r="L8254" s="4">
        <v>0.32090000000000002</v>
      </c>
      <c r="M8254" s="4">
        <v>0.52769999999999995</v>
      </c>
      <c r="N8254" s="4">
        <v>0.48</v>
      </c>
      <c r="O8254" s="4">
        <v>0.40039999999999998</v>
      </c>
      <c r="P8254" s="4">
        <v>0.50390000000000001</v>
      </c>
    </row>
    <row r="8255" spans="1:16" x14ac:dyDescent="0.25">
      <c r="A8255" t="s">
        <v>7567</v>
      </c>
      <c r="B8255" s="2">
        <v>0</v>
      </c>
      <c r="E8255" s="4" t="e">
        <v>#N/A</v>
      </c>
      <c r="F8255" s="4">
        <v>0.13300000000000001</v>
      </c>
      <c r="K8255" s="4">
        <v>0.17</v>
      </c>
      <c r="L8255" s="4">
        <v>0.32090000000000002</v>
      </c>
      <c r="M8255" s="4">
        <v>0.52769999999999995</v>
      </c>
      <c r="N8255" s="4">
        <v>0.48</v>
      </c>
      <c r="O8255" s="4">
        <v>0.40039999999999998</v>
      </c>
      <c r="P8255" s="4">
        <v>0.50390000000000001</v>
      </c>
    </row>
    <row r="8256" spans="1:16" x14ac:dyDescent="0.25">
      <c r="A8256" t="s">
        <v>7568</v>
      </c>
      <c r="B8256" s="2">
        <v>0</v>
      </c>
      <c r="E8256" s="4" t="e">
        <v>#N/A</v>
      </c>
      <c r="F8256" s="4">
        <v>0.13300000000000001</v>
      </c>
      <c r="K8256" s="4">
        <v>0.17</v>
      </c>
      <c r="L8256" s="4">
        <v>0.32090000000000002</v>
      </c>
      <c r="M8256" s="4">
        <v>0.52769999999999995</v>
      </c>
      <c r="N8256" s="4">
        <v>0.48</v>
      </c>
      <c r="O8256" s="4">
        <v>0.40039999999999998</v>
      </c>
      <c r="P8256" s="4">
        <v>0.50390000000000001</v>
      </c>
    </row>
    <row r="8257" spans="1:16" x14ac:dyDescent="0.25">
      <c r="A8257" t="s">
        <v>7569</v>
      </c>
      <c r="B8257" s="2">
        <v>0</v>
      </c>
      <c r="E8257" s="4" t="e">
        <v>#N/A</v>
      </c>
      <c r="F8257" s="4">
        <v>0.13300000000000001</v>
      </c>
      <c r="K8257" s="4">
        <v>0.17</v>
      </c>
      <c r="L8257" s="4">
        <v>0.32090000000000002</v>
      </c>
      <c r="M8257" s="4">
        <v>0.52769999999999995</v>
      </c>
      <c r="N8257" s="4">
        <v>0.48</v>
      </c>
      <c r="O8257" s="4">
        <v>0.40039999999999998</v>
      </c>
      <c r="P8257" s="4">
        <v>0.50390000000000001</v>
      </c>
    </row>
    <row r="8258" spans="1:16" x14ac:dyDescent="0.25">
      <c r="A8258" t="s">
        <v>7570</v>
      </c>
      <c r="B8258" s="2">
        <v>0.05</v>
      </c>
      <c r="E8258" s="4" t="e">
        <v>#N/A</v>
      </c>
      <c r="F8258" s="4">
        <v>0.18</v>
      </c>
      <c r="K8258" s="4">
        <v>0.17</v>
      </c>
      <c r="L8258" s="4">
        <v>0.32090000000000002</v>
      </c>
      <c r="M8258" s="4">
        <v>0.52769999999999995</v>
      </c>
      <c r="N8258" s="4">
        <v>0.48</v>
      </c>
      <c r="O8258" s="4">
        <v>0.40039999999999998</v>
      </c>
      <c r="P8258" s="4">
        <v>0.50390000000000001</v>
      </c>
    </row>
    <row r="8259" spans="1:16" x14ac:dyDescent="0.25">
      <c r="A8259" t="s">
        <v>7571</v>
      </c>
      <c r="B8259" s="2">
        <v>0.05</v>
      </c>
      <c r="E8259" s="4" t="e">
        <v>#N/A</v>
      </c>
      <c r="F8259" s="4">
        <v>0.18</v>
      </c>
      <c r="K8259" s="4">
        <v>0.17</v>
      </c>
      <c r="L8259" s="4">
        <v>0.32090000000000002</v>
      </c>
      <c r="M8259" s="4">
        <v>0.52769999999999995</v>
      </c>
      <c r="N8259" s="4">
        <v>0.48</v>
      </c>
      <c r="O8259" s="4">
        <v>0.40039999999999998</v>
      </c>
      <c r="P8259" s="4">
        <v>0.50390000000000001</v>
      </c>
    </row>
    <row r="8260" spans="1:16" x14ac:dyDescent="0.25">
      <c r="A8260" t="s">
        <v>7572</v>
      </c>
      <c r="B8260" s="2">
        <v>0.05</v>
      </c>
      <c r="E8260" s="4" t="e">
        <v>#N/A</v>
      </c>
      <c r="F8260" s="4">
        <v>0.18</v>
      </c>
      <c r="K8260" s="4">
        <v>0.17</v>
      </c>
      <c r="L8260" s="4">
        <v>0.32090000000000002</v>
      </c>
      <c r="M8260" s="4">
        <v>0.52769999999999995</v>
      </c>
      <c r="N8260" s="4">
        <v>0.48</v>
      </c>
      <c r="O8260" s="4">
        <v>0.40039999999999998</v>
      </c>
      <c r="P8260" s="4">
        <v>0.50390000000000001</v>
      </c>
    </row>
    <row r="8261" spans="1:16" x14ac:dyDescent="0.25">
      <c r="A8261" t="s">
        <v>7573</v>
      </c>
      <c r="B8261" s="2">
        <v>0.05</v>
      </c>
      <c r="E8261" s="4" t="e">
        <v>#N/A</v>
      </c>
      <c r="F8261" s="4">
        <v>0.18</v>
      </c>
      <c r="K8261" s="4">
        <v>0.17</v>
      </c>
      <c r="L8261" s="4">
        <v>0.32090000000000002</v>
      </c>
      <c r="M8261" s="4">
        <v>0.52769999999999995</v>
      </c>
      <c r="N8261" s="4">
        <v>0.48</v>
      </c>
      <c r="O8261" s="4">
        <v>0.40039999999999998</v>
      </c>
      <c r="P8261" s="4">
        <v>0.50390000000000001</v>
      </c>
    </row>
    <row r="8262" spans="1:16" x14ac:dyDescent="0.25">
      <c r="A8262" t="s">
        <v>7574</v>
      </c>
      <c r="B8262" s="2">
        <v>0</v>
      </c>
      <c r="E8262" s="4" t="e">
        <v>#N/A</v>
      </c>
      <c r="F8262" s="4">
        <v>0.13300000000000001</v>
      </c>
      <c r="K8262" s="4">
        <v>0.17</v>
      </c>
      <c r="L8262" s="4">
        <v>0.32090000000000002</v>
      </c>
      <c r="M8262" s="4">
        <v>0.52769999999999995</v>
      </c>
      <c r="N8262" s="4">
        <v>0.48</v>
      </c>
      <c r="O8262" s="4">
        <v>0.40039999999999998</v>
      </c>
      <c r="P8262" s="4">
        <v>0.50390000000000001</v>
      </c>
    </row>
    <row r="8263" spans="1:16" x14ac:dyDescent="0.25">
      <c r="A8263" t="s">
        <v>7575</v>
      </c>
      <c r="B8263" s="2">
        <v>0</v>
      </c>
      <c r="E8263" s="4" t="e">
        <v>#N/A</v>
      </c>
      <c r="F8263" s="4">
        <v>0.13300000000000001</v>
      </c>
      <c r="K8263" s="4">
        <v>0.17</v>
      </c>
      <c r="L8263" s="4">
        <v>0.32090000000000002</v>
      </c>
      <c r="M8263" s="4">
        <v>0.52769999999999995</v>
      </c>
      <c r="N8263" s="4">
        <v>0.48</v>
      </c>
      <c r="O8263" s="4">
        <v>0.40039999999999998</v>
      </c>
      <c r="P8263" s="4">
        <v>0.50390000000000001</v>
      </c>
    </row>
    <row r="8264" spans="1:16" x14ac:dyDescent="0.25">
      <c r="A8264" t="s">
        <v>7576</v>
      </c>
      <c r="B8264" s="2">
        <v>0</v>
      </c>
      <c r="E8264" s="4" t="e">
        <v>#N/A</v>
      </c>
      <c r="F8264" s="4">
        <v>0.13300000000000001</v>
      </c>
      <c r="K8264" s="4">
        <v>0.17</v>
      </c>
      <c r="L8264" s="4">
        <v>0.32090000000000002</v>
      </c>
      <c r="M8264" s="4">
        <v>0.52769999999999995</v>
      </c>
      <c r="N8264" s="4">
        <v>0.48</v>
      </c>
      <c r="O8264" s="4">
        <v>0.40039999999999998</v>
      </c>
      <c r="P8264" s="4">
        <v>0.50390000000000001</v>
      </c>
    </row>
    <row r="8265" spans="1:16" x14ac:dyDescent="0.25">
      <c r="A8265" t="s">
        <v>7577</v>
      </c>
      <c r="B8265" s="2">
        <v>0</v>
      </c>
      <c r="E8265" s="4" t="e">
        <v>#N/A</v>
      </c>
      <c r="F8265" s="4">
        <v>0.13300000000000001</v>
      </c>
      <c r="K8265" s="4">
        <v>0.17</v>
      </c>
      <c r="L8265" s="4">
        <v>0.32090000000000002</v>
      </c>
      <c r="M8265" s="4">
        <v>0.52769999999999995</v>
      </c>
      <c r="N8265" s="4">
        <v>0.48</v>
      </c>
      <c r="O8265" s="4">
        <v>0.40039999999999998</v>
      </c>
      <c r="P8265" s="4">
        <v>0.50390000000000001</v>
      </c>
    </row>
    <row r="8266" spans="1:16" x14ac:dyDescent="0.25">
      <c r="A8266" t="s">
        <v>7578</v>
      </c>
      <c r="B8266" s="2">
        <v>0</v>
      </c>
      <c r="E8266" s="4" t="e">
        <v>#N/A</v>
      </c>
      <c r="F8266" s="4">
        <v>0.13300000000000001</v>
      </c>
      <c r="K8266" s="4">
        <v>0.17</v>
      </c>
      <c r="L8266" s="4">
        <v>0.32090000000000002</v>
      </c>
      <c r="M8266" s="4">
        <v>0.52769999999999995</v>
      </c>
      <c r="N8266" s="4">
        <v>0.48</v>
      </c>
      <c r="O8266" s="4">
        <v>0.40039999999999998</v>
      </c>
      <c r="P8266" s="4">
        <v>0.50390000000000001</v>
      </c>
    </row>
    <row r="8267" spans="1:16" x14ac:dyDescent="0.25">
      <c r="A8267" t="s">
        <v>7579</v>
      </c>
      <c r="B8267" s="2">
        <v>0</v>
      </c>
      <c r="E8267" s="4" t="e">
        <v>#N/A</v>
      </c>
      <c r="F8267" s="4">
        <v>0.18</v>
      </c>
      <c r="K8267" s="4">
        <v>0.17</v>
      </c>
      <c r="L8267" s="4">
        <v>0.32090000000000002</v>
      </c>
      <c r="M8267" s="4">
        <v>0.52769999999999995</v>
      </c>
      <c r="N8267" s="4">
        <v>0.48</v>
      </c>
      <c r="O8267" s="4">
        <v>0.40039999999999998</v>
      </c>
      <c r="P8267" s="4">
        <v>0.50390000000000001</v>
      </c>
    </row>
    <row r="8268" spans="1:16" x14ac:dyDescent="0.25">
      <c r="A8268" t="s">
        <v>7580</v>
      </c>
      <c r="B8268" s="2">
        <v>0</v>
      </c>
      <c r="E8268" s="4" t="e">
        <v>#N/A</v>
      </c>
      <c r="F8268" s="4">
        <v>0.18</v>
      </c>
      <c r="K8268" s="4">
        <v>0.17</v>
      </c>
      <c r="L8268" s="4">
        <v>0.32090000000000002</v>
      </c>
      <c r="M8268" s="4">
        <v>0.52769999999999995</v>
      </c>
      <c r="N8268" s="4">
        <v>0.48</v>
      </c>
      <c r="O8268" s="4">
        <v>0.40039999999999998</v>
      </c>
      <c r="P8268" s="4">
        <v>0.50390000000000001</v>
      </c>
    </row>
    <row r="8269" spans="1:16" x14ac:dyDescent="0.25">
      <c r="A8269" t="s">
        <v>7581</v>
      </c>
      <c r="B8269" s="2">
        <v>0</v>
      </c>
      <c r="E8269" s="4" t="e">
        <v>#N/A</v>
      </c>
      <c r="F8269" s="4">
        <v>0.18</v>
      </c>
      <c r="K8269" s="4">
        <v>0.17</v>
      </c>
      <c r="L8269" s="4">
        <v>0.32090000000000002</v>
      </c>
      <c r="M8269" s="4">
        <v>0.52769999999999995</v>
      </c>
      <c r="N8269" s="4">
        <v>0.48</v>
      </c>
      <c r="O8269" s="4">
        <v>0.40039999999999998</v>
      </c>
      <c r="P8269" s="4">
        <v>0.50390000000000001</v>
      </c>
    </row>
    <row r="8270" spans="1:16" x14ac:dyDescent="0.25">
      <c r="A8270" t="s">
        <v>7582</v>
      </c>
      <c r="B8270" s="2">
        <v>0</v>
      </c>
      <c r="E8270" s="4" t="e">
        <v>#N/A</v>
      </c>
      <c r="F8270" s="4">
        <v>0.18</v>
      </c>
      <c r="K8270" s="4">
        <v>0.17</v>
      </c>
      <c r="L8270" s="4">
        <v>0.32090000000000002</v>
      </c>
      <c r="M8270" s="4">
        <v>0.52769999999999995</v>
      </c>
      <c r="N8270" s="4">
        <v>0.48</v>
      </c>
      <c r="O8270" s="4">
        <v>0.40039999999999998</v>
      </c>
      <c r="P8270" s="4">
        <v>0.50390000000000001</v>
      </c>
    </row>
    <row r="8271" spans="1:16" x14ac:dyDescent="0.25">
      <c r="A8271" t="s">
        <v>7583</v>
      </c>
      <c r="B8271" s="2">
        <v>0</v>
      </c>
      <c r="E8271" s="4" t="e">
        <v>#N/A</v>
      </c>
      <c r="F8271" s="4">
        <v>0.18</v>
      </c>
      <c r="K8271" s="4">
        <v>0.17</v>
      </c>
      <c r="L8271" s="4">
        <v>0.32090000000000002</v>
      </c>
      <c r="M8271" s="4">
        <v>0.52769999999999995</v>
      </c>
      <c r="N8271" s="4">
        <v>0.48</v>
      </c>
      <c r="O8271" s="4">
        <v>0.40039999999999998</v>
      </c>
      <c r="P8271" s="4">
        <v>0.50390000000000001</v>
      </c>
    </row>
    <row r="8272" spans="1:16" x14ac:dyDescent="0.25">
      <c r="A8272" t="s">
        <v>7584</v>
      </c>
      <c r="B8272" s="2">
        <v>0</v>
      </c>
      <c r="E8272" s="4" t="e">
        <v>#N/A</v>
      </c>
      <c r="F8272" s="4">
        <v>0.18</v>
      </c>
      <c r="K8272" s="4">
        <v>0.17</v>
      </c>
      <c r="L8272" s="4">
        <v>0.32090000000000002</v>
      </c>
      <c r="M8272" s="4">
        <v>0.52769999999999995</v>
      </c>
      <c r="N8272" s="4">
        <v>0.48</v>
      </c>
      <c r="O8272" s="4">
        <v>0.40039999999999998</v>
      </c>
      <c r="P8272" s="4">
        <v>0.50390000000000001</v>
      </c>
    </row>
    <row r="8273" spans="1:16" x14ac:dyDescent="0.25">
      <c r="A8273" t="s">
        <v>7585</v>
      </c>
      <c r="B8273" s="2">
        <v>0</v>
      </c>
      <c r="E8273" s="4" t="e">
        <v>#N/A</v>
      </c>
      <c r="F8273" s="4">
        <v>0.18</v>
      </c>
      <c r="K8273" s="4">
        <v>0.17</v>
      </c>
      <c r="L8273" s="4">
        <v>0.32090000000000002</v>
      </c>
      <c r="M8273" s="4">
        <v>0.52769999999999995</v>
      </c>
      <c r="N8273" s="4">
        <v>0.48</v>
      </c>
      <c r="O8273" s="4">
        <v>0.40039999999999998</v>
      </c>
      <c r="P8273" s="4">
        <v>0.50390000000000001</v>
      </c>
    </row>
    <row r="8274" spans="1:16" x14ac:dyDescent="0.25">
      <c r="A8274" t="s">
        <v>7586</v>
      </c>
      <c r="B8274" s="2">
        <v>0</v>
      </c>
      <c r="E8274" s="4" t="e">
        <v>#N/A</v>
      </c>
      <c r="F8274" s="4">
        <v>0.18</v>
      </c>
      <c r="K8274" s="4">
        <v>0.17</v>
      </c>
      <c r="L8274" s="4">
        <v>0.32090000000000002</v>
      </c>
      <c r="M8274" s="4">
        <v>0.52769999999999995</v>
      </c>
      <c r="N8274" s="4">
        <v>0.48</v>
      </c>
      <c r="O8274" s="4">
        <v>0.40039999999999998</v>
      </c>
      <c r="P8274" s="4">
        <v>0.50390000000000001</v>
      </c>
    </row>
    <row r="8275" spans="1:16" x14ac:dyDescent="0.25">
      <c r="A8275" t="s">
        <v>7587</v>
      </c>
      <c r="B8275" s="2">
        <v>0</v>
      </c>
      <c r="E8275" s="4" t="e">
        <v>#N/A</v>
      </c>
      <c r="F8275" s="4">
        <v>0.18</v>
      </c>
      <c r="K8275" s="4">
        <v>0.17</v>
      </c>
      <c r="L8275" s="4">
        <v>0.32090000000000002</v>
      </c>
      <c r="M8275" s="4">
        <v>0.52769999999999995</v>
      </c>
      <c r="N8275" s="4">
        <v>0.48</v>
      </c>
      <c r="O8275" s="4">
        <v>0.40039999999999998</v>
      </c>
      <c r="P8275" s="4">
        <v>0.50390000000000001</v>
      </c>
    </row>
    <row r="8276" spans="1:16" x14ac:dyDescent="0.25">
      <c r="A8276" t="s">
        <v>7588</v>
      </c>
      <c r="B8276" s="2">
        <v>0</v>
      </c>
      <c r="E8276" s="4" t="e">
        <v>#N/A</v>
      </c>
      <c r="F8276" s="4">
        <v>0.18</v>
      </c>
      <c r="K8276" s="4">
        <v>0.17</v>
      </c>
      <c r="L8276" s="4">
        <v>0.32090000000000002</v>
      </c>
      <c r="M8276" s="4">
        <v>0.52769999999999995</v>
      </c>
      <c r="N8276" s="4">
        <v>0.48</v>
      </c>
      <c r="O8276" s="4">
        <v>0.40039999999999998</v>
      </c>
      <c r="P8276" s="4">
        <v>0.50390000000000001</v>
      </c>
    </row>
    <row r="8277" spans="1:16" x14ac:dyDescent="0.25">
      <c r="A8277" t="s">
        <v>7589</v>
      </c>
      <c r="B8277" s="2">
        <v>0.05</v>
      </c>
      <c r="E8277" s="4" t="e">
        <v>#N/A</v>
      </c>
      <c r="F8277" s="4">
        <v>0.18</v>
      </c>
      <c r="K8277" s="4">
        <v>0.17</v>
      </c>
      <c r="L8277" s="4">
        <v>0.32090000000000002</v>
      </c>
      <c r="M8277" s="4">
        <v>0.52769999999999995</v>
      </c>
      <c r="N8277" s="4">
        <v>0.48</v>
      </c>
      <c r="O8277" s="4">
        <v>0.40039999999999998</v>
      </c>
      <c r="P8277" s="4">
        <v>0.50390000000000001</v>
      </c>
    </row>
    <row r="8278" spans="1:16" x14ac:dyDescent="0.25">
      <c r="A8278" t="s">
        <v>7590</v>
      </c>
      <c r="B8278" s="2">
        <v>0.05</v>
      </c>
      <c r="E8278" s="4" t="e">
        <v>#N/A</v>
      </c>
      <c r="F8278" s="4">
        <v>0.18</v>
      </c>
      <c r="K8278" s="4">
        <v>0.17</v>
      </c>
      <c r="L8278" s="4">
        <v>0.32090000000000002</v>
      </c>
      <c r="M8278" s="4">
        <v>0.52769999999999995</v>
      </c>
      <c r="N8278" s="4">
        <v>0.48</v>
      </c>
      <c r="O8278" s="4">
        <v>0.40039999999999998</v>
      </c>
      <c r="P8278" s="4">
        <v>0.50390000000000001</v>
      </c>
    </row>
    <row r="8279" spans="1:16" x14ac:dyDescent="0.25">
      <c r="A8279" t="s">
        <v>7591</v>
      </c>
      <c r="B8279" s="2">
        <v>0.05</v>
      </c>
      <c r="E8279" s="4" t="e">
        <v>#N/A</v>
      </c>
      <c r="F8279" s="4">
        <v>0.13300000000000001</v>
      </c>
      <c r="K8279" s="4">
        <v>0.17</v>
      </c>
      <c r="L8279" s="4">
        <v>0.32090000000000002</v>
      </c>
      <c r="M8279" s="4">
        <v>0.52769999999999995</v>
      </c>
      <c r="N8279" s="4">
        <v>0.48</v>
      </c>
      <c r="O8279" s="4">
        <v>0.40039999999999998</v>
      </c>
      <c r="P8279" s="4">
        <v>0.50390000000000001</v>
      </c>
    </row>
    <row r="8280" spans="1:16" x14ac:dyDescent="0.25">
      <c r="A8280" t="s">
        <v>7592</v>
      </c>
      <c r="B8280" s="2">
        <v>0.05</v>
      </c>
      <c r="E8280" s="4" t="e">
        <v>#N/A</v>
      </c>
      <c r="F8280" s="4">
        <v>0.18</v>
      </c>
      <c r="K8280" s="4">
        <v>0.17</v>
      </c>
      <c r="L8280" s="4">
        <v>0.32090000000000002</v>
      </c>
      <c r="M8280" s="4">
        <v>0.52769999999999995</v>
      </c>
      <c r="N8280" s="4">
        <v>0.48</v>
      </c>
      <c r="O8280" s="4">
        <v>0.40039999999999998</v>
      </c>
      <c r="P8280" s="4">
        <v>0.50390000000000001</v>
      </c>
    </row>
    <row r="8281" spans="1:16" x14ac:dyDescent="0.25">
      <c r="A8281" t="s">
        <v>7593</v>
      </c>
      <c r="B8281" s="2">
        <v>0.05</v>
      </c>
      <c r="E8281" s="4" t="e">
        <v>#N/A</v>
      </c>
      <c r="F8281" s="4">
        <v>0.13300000000000001</v>
      </c>
      <c r="K8281" s="4">
        <v>0.17</v>
      </c>
      <c r="L8281" s="4">
        <v>0.32090000000000002</v>
      </c>
      <c r="M8281" s="4">
        <v>0.52769999999999995</v>
      </c>
      <c r="N8281" s="4">
        <v>0.48</v>
      </c>
      <c r="O8281" s="4">
        <v>0.40039999999999998</v>
      </c>
      <c r="P8281" s="4">
        <v>0.50390000000000001</v>
      </c>
    </row>
    <row r="8282" spans="1:16" x14ac:dyDescent="0.25">
      <c r="A8282" t="s">
        <v>7594</v>
      </c>
      <c r="B8282" s="2">
        <v>0.05</v>
      </c>
      <c r="E8282" s="4" t="e">
        <v>#N/A</v>
      </c>
      <c r="F8282" s="4">
        <v>0.18</v>
      </c>
      <c r="K8282" s="4">
        <v>0.17</v>
      </c>
      <c r="L8282" s="4">
        <v>0.32090000000000002</v>
      </c>
      <c r="M8282" s="4">
        <v>0.52769999999999995</v>
      </c>
      <c r="N8282" s="4">
        <v>0.48</v>
      </c>
      <c r="O8282" s="4">
        <v>0.40039999999999998</v>
      </c>
      <c r="P8282" s="4">
        <v>0.50390000000000001</v>
      </c>
    </row>
    <row r="8283" spans="1:16" x14ac:dyDescent="0.25">
      <c r="A8283" t="s">
        <v>7595</v>
      </c>
      <c r="B8283" s="2">
        <v>0.05</v>
      </c>
      <c r="E8283" s="4" t="e">
        <v>#N/A</v>
      </c>
      <c r="F8283" s="4">
        <v>0.18</v>
      </c>
      <c r="K8283" s="4">
        <v>0.17</v>
      </c>
      <c r="L8283" s="4">
        <v>0.32090000000000002</v>
      </c>
      <c r="M8283" s="4">
        <v>0.52769999999999995</v>
      </c>
      <c r="N8283" s="4">
        <v>0.48</v>
      </c>
      <c r="O8283" s="4">
        <v>0.40039999999999998</v>
      </c>
      <c r="P8283" s="4">
        <v>0.50390000000000001</v>
      </c>
    </row>
    <row r="8284" spans="1:16" x14ac:dyDescent="0.25">
      <c r="A8284" t="s">
        <v>7596</v>
      </c>
      <c r="B8284" s="2">
        <v>0.05</v>
      </c>
      <c r="E8284" s="4" t="e">
        <v>#N/A</v>
      </c>
      <c r="F8284" s="4">
        <v>0.13300000000000001</v>
      </c>
      <c r="K8284" s="4">
        <v>0.17</v>
      </c>
      <c r="L8284" s="4">
        <v>0.32090000000000002</v>
      </c>
      <c r="M8284" s="4">
        <v>0.52769999999999995</v>
      </c>
      <c r="N8284" s="4">
        <v>0.48</v>
      </c>
      <c r="O8284" s="4">
        <v>0.40039999999999998</v>
      </c>
      <c r="P8284" s="4">
        <v>0.50390000000000001</v>
      </c>
    </row>
    <row r="8285" spans="1:16" x14ac:dyDescent="0.25">
      <c r="A8285" t="s">
        <v>7597</v>
      </c>
      <c r="B8285" s="2">
        <v>0.05</v>
      </c>
      <c r="E8285" s="4" t="e">
        <v>#N/A</v>
      </c>
      <c r="F8285" s="4">
        <v>0.18</v>
      </c>
      <c r="K8285" s="4">
        <v>0.17</v>
      </c>
      <c r="L8285" s="4">
        <v>0.32090000000000002</v>
      </c>
      <c r="M8285" s="4">
        <v>0.52769999999999995</v>
      </c>
      <c r="N8285" s="4">
        <v>0.48</v>
      </c>
      <c r="O8285" s="4">
        <v>0.40039999999999998</v>
      </c>
      <c r="P8285" s="4">
        <v>0.50390000000000001</v>
      </c>
    </row>
    <row r="8286" spans="1:16" x14ac:dyDescent="0.25">
      <c r="A8286" t="s">
        <v>7598</v>
      </c>
      <c r="B8286" s="2">
        <v>0.05</v>
      </c>
      <c r="E8286" s="4" t="e">
        <v>#N/A</v>
      </c>
      <c r="F8286" s="4">
        <v>0.18</v>
      </c>
      <c r="K8286" s="4">
        <v>0.17</v>
      </c>
      <c r="L8286" s="4">
        <v>0.32090000000000002</v>
      </c>
      <c r="M8286" s="4">
        <v>0.52769999999999995</v>
      </c>
      <c r="N8286" s="4">
        <v>0.48</v>
      </c>
      <c r="O8286" s="4">
        <v>0.40039999999999998</v>
      </c>
      <c r="P8286" s="4">
        <v>0.50390000000000001</v>
      </c>
    </row>
    <row r="8287" spans="1:16" x14ac:dyDescent="0.25">
      <c r="A8287" t="s">
        <v>7599</v>
      </c>
      <c r="B8287" s="2">
        <v>0.05</v>
      </c>
      <c r="E8287" s="4" t="e">
        <v>#N/A</v>
      </c>
      <c r="F8287" s="4">
        <v>0.18</v>
      </c>
      <c r="K8287" s="4">
        <v>0.17</v>
      </c>
      <c r="L8287" s="4">
        <v>0.32090000000000002</v>
      </c>
      <c r="M8287" s="4">
        <v>0.52769999999999995</v>
      </c>
      <c r="N8287" s="4">
        <v>0.48</v>
      </c>
      <c r="O8287" s="4">
        <v>0.40039999999999998</v>
      </c>
      <c r="P8287" s="4">
        <v>0.50390000000000001</v>
      </c>
    </row>
    <row r="8288" spans="1:16" x14ac:dyDescent="0.25">
      <c r="A8288" t="s">
        <v>7600</v>
      </c>
      <c r="B8288" s="2">
        <v>0.05</v>
      </c>
      <c r="E8288" s="4" t="e">
        <v>#N/A</v>
      </c>
      <c r="F8288" s="4">
        <v>0.18</v>
      </c>
      <c r="K8288" s="4">
        <v>0.17</v>
      </c>
      <c r="L8288" s="4">
        <v>0.32090000000000002</v>
      </c>
      <c r="M8288" s="4">
        <v>0.52769999999999995</v>
      </c>
      <c r="N8288" s="4">
        <v>0.48</v>
      </c>
      <c r="O8288" s="4">
        <v>0.40039999999999998</v>
      </c>
      <c r="P8288" s="4">
        <v>0.50390000000000001</v>
      </c>
    </row>
    <row r="8289" spans="1:16" x14ac:dyDescent="0.25">
      <c r="A8289" t="s">
        <v>7601</v>
      </c>
      <c r="B8289" s="2">
        <v>0.05</v>
      </c>
      <c r="E8289" s="4" t="e">
        <v>#N/A</v>
      </c>
      <c r="F8289" s="4">
        <v>0.18</v>
      </c>
      <c r="K8289" s="4">
        <v>0.17</v>
      </c>
      <c r="L8289" s="4">
        <v>0.32090000000000002</v>
      </c>
      <c r="M8289" s="4">
        <v>0.52769999999999995</v>
      </c>
      <c r="N8289" s="4">
        <v>0.48</v>
      </c>
      <c r="O8289" s="4">
        <v>0.40039999999999998</v>
      </c>
      <c r="P8289" s="4">
        <v>0.50390000000000001</v>
      </c>
    </row>
    <row r="8290" spans="1:16" x14ac:dyDescent="0.25">
      <c r="A8290" t="s">
        <v>7602</v>
      </c>
      <c r="B8290" s="2">
        <v>0.05</v>
      </c>
      <c r="E8290" s="4" t="e">
        <v>#N/A</v>
      </c>
      <c r="F8290" s="4">
        <v>0.18</v>
      </c>
      <c r="K8290" s="4">
        <v>0.17</v>
      </c>
      <c r="L8290" s="4">
        <v>0.32090000000000002</v>
      </c>
      <c r="M8290" s="4">
        <v>0.52769999999999995</v>
      </c>
      <c r="N8290" s="4">
        <v>0.48</v>
      </c>
      <c r="O8290" s="4">
        <v>0.40039999999999998</v>
      </c>
      <c r="P8290" s="4">
        <v>0.50390000000000001</v>
      </c>
    </row>
    <row r="8291" spans="1:16" x14ac:dyDescent="0.25">
      <c r="A8291" t="s">
        <v>7603</v>
      </c>
      <c r="B8291" s="2">
        <v>0.05</v>
      </c>
      <c r="E8291" s="4" t="e">
        <v>#N/A</v>
      </c>
      <c r="F8291" s="4">
        <v>0.18</v>
      </c>
      <c r="K8291" s="4">
        <v>0.17</v>
      </c>
      <c r="L8291" s="4">
        <v>0.32090000000000002</v>
      </c>
      <c r="M8291" s="4">
        <v>0.52769999999999995</v>
      </c>
      <c r="N8291" s="4">
        <v>0.48</v>
      </c>
      <c r="O8291" s="4">
        <v>0.40039999999999998</v>
      </c>
      <c r="P8291" s="4">
        <v>0.50390000000000001</v>
      </c>
    </row>
    <row r="8292" spans="1:16" x14ac:dyDescent="0.25">
      <c r="A8292" t="s">
        <v>7604</v>
      </c>
      <c r="B8292" s="2">
        <v>0.05</v>
      </c>
      <c r="E8292" s="4" t="e">
        <v>#N/A</v>
      </c>
      <c r="F8292" s="4">
        <v>0.18</v>
      </c>
      <c r="K8292" s="4">
        <v>0.17</v>
      </c>
      <c r="L8292" s="4">
        <v>0.32090000000000002</v>
      </c>
      <c r="M8292" s="4">
        <v>0.52769999999999995</v>
      </c>
      <c r="N8292" s="4">
        <v>0.48</v>
      </c>
      <c r="O8292" s="4">
        <v>0.40039999999999998</v>
      </c>
      <c r="P8292" s="4">
        <v>0.50390000000000001</v>
      </c>
    </row>
    <row r="8293" spans="1:16" x14ac:dyDescent="0.25">
      <c r="A8293" t="s">
        <v>7605</v>
      </c>
      <c r="B8293" s="2">
        <v>0.05</v>
      </c>
      <c r="E8293" s="4" t="e">
        <v>#N/A</v>
      </c>
      <c r="F8293" s="4">
        <v>0.18</v>
      </c>
      <c r="K8293" s="4">
        <v>0.17</v>
      </c>
      <c r="L8293" s="4">
        <v>0.32090000000000002</v>
      </c>
      <c r="M8293" s="4">
        <v>0.52769999999999995</v>
      </c>
      <c r="N8293" s="4">
        <v>0.48</v>
      </c>
      <c r="O8293" s="4">
        <v>0.40039999999999998</v>
      </c>
      <c r="P8293" s="4">
        <v>0.50390000000000001</v>
      </c>
    </row>
    <row r="8294" spans="1:16" x14ac:dyDescent="0.25">
      <c r="A8294" t="s">
        <v>7606</v>
      </c>
      <c r="B8294" s="2">
        <v>0.05</v>
      </c>
      <c r="E8294" s="4" t="e">
        <v>#N/A</v>
      </c>
      <c r="F8294" s="4">
        <v>0.18</v>
      </c>
      <c r="K8294" s="4">
        <v>0.17</v>
      </c>
      <c r="L8294" s="4">
        <v>0.32090000000000002</v>
      </c>
      <c r="M8294" s="4">
        <v>0.52769999999999995</v>
      </c>
      <c r="N8294" s="4">
        <v>0.48</v>
      </c>
      <c r="O8294" s="4">
        <v>0.40039999999999998</v>
      </c>
      <c r="P8294" s="4">
        <v>0.50390000000000001</v>
      </c>
    </row>
    <row r="8295" spans="1:16" x14ac:dyDescent="0.25">
      <c r="A8295" t="s">
        <v>7607</v>
      </c>
      <c r="B8295" s="2">
        <v>0.05</v>
      </c>
      <c r="E8295" s="4" t="e">
        <v>#N/A</v>
      </c>
      <c r="F8295" s="4">
        <v>0.18</v>
      </c>
      <c r="K8295" s="4">
        <v>0.17</v>
      </c>
      <c r="L8295" s="4">
        <v>0.32090000000000002</v>
      </c>
      <c r="M8295" s="4">
        <v>0.52769999999999995</v>
      </c>
      <c r="N8295" s="4">
        <v>0.48</v>
      </c>
      <c r="O8295" s="4">
        <v>0.40039999999999998</v>
      </c>
      <c r="P8295" s="4">
        <v>0.50390000000000001</v>
      </c>
    </row>
    <row r="8296" spans="1:16" x14ac:dyDescent="0.25">
      <c r="A8296" t="s">
        <v>7608</v>
      </c>
      <c r="B8296" s="2">
        <v>0.05</v>
      </c>
      <c r="E8296" s="4" t="e">
        <v>#N/A</v>
      </c>
      <c r="F8296" s="4">
        <v>0.18</v>
      </c>
      <c r="K8296" s="4">
        <v>0.17</v>
      </c>
      <c r="L8296" s="4">
        <v>0.32090000000000002</v>
      </c>
      <c r="M8296" s="4">
        <v>0.52769999999999995</v>
      </c>
      <c r="N8296" s="4">
        <v>0.48</v>
      </c>
      <c r="O8296" s="4">
        <v>0.40039999999999998</v>
      </c>
      <c r="P8296" s="4">
        <v>0.50390000000000001</v>
      </c>
    </row>
    <row r="8297" spans="1:16" x14ac:dyDescent="0.25">
      <c r="A8297" t="s">
        <v>7609</v>
      </c>
      <c r="B8297" s="2">
        <v>0.05</v>
      </c>
      <c r="E8297" s="4" t="e">
        <v>#N/A</v>
      </c>
      <c r="F8297" s="4">
        <v>0.18</v>
      </c>
      <c r="K8297" s="4">
        <v>0.17</v>
      </c>
      <c r="L8297" s="4">
        <v>0.32090000000000002</v>
      </c>
      <c r="M8297" s="4">
        <v>0.52769999999999995</v>
      </c>
      <c r="N8297" s="4">
        <v>0.48</v>
      </c>
      <c r="O8297" s="4">
        <v>0.40039999999999998</v>
      </c>
      <c r="P8297" s="4">
        <v>0.50390000000000001</v>
      </c>
    </row>
    <row r="8298" spans="1:16" x14ac:dyDescent="0.25">
      <c r="A8298" t="s">
        <v>7610</v>
      </c>
      <c r="B8298" s="2">
        <v>0.05</v>
      </c>
      <c r="E8298" s="4" t="e">
        <v>#N/A</v>
      </c>
      <c r="F8298" s="4">
        <v>0.18</v>
      </c>
      <c r="K8298" s="4">
        <v>0.17</v>
      </c>
      <c r="L8298" s="4">
        <v>0.32090000000000002</v>
      </c>
      <c r="M8298" s="4">
        <v>0.52769999999999995</v>
      </c>
      <c r="N8298" s="4">
        <v>0.48</v>
      </c>
      <c r="O8298" s="4">
        <v>0.40039999999999998</v>
      </c>
      <c r="P8298" s="4">
        <v>0.50390000000000001</v>
      </c>
    </row>
    <row r="8299" spans="1:16" x14ac:dyDescent="0.25">
      <c r="A8299" t="s">
        <v>7611</v>
      </c>
      <c r="B8299" s="2">
        <v>0.05</v>
      </c>
      <c r="E8299" s="4" t="e">
        <v>#N/A</v>
      </c>
      <c r="F8299" s="4">
        <v>0.18</v>
      </c>
      <c r="K8299" s="4">
        <v>0.17</v>
      </c>
      <c r="L8299" s="4">
        <v>0.32090000000000002</v>
      </c>
      <c r="M8299" s="4">
        <v>0.52769999999999995</v>
      </c>
      <c r="N8299" s="4">
        <v>0.48</v>
      </c>
      <c r="O8299" s="4">
        <v>0.40039999999999998</v>
      </c>
      <c r="P8299" s="4">
        <v>0.50390000000000001</v>
      </c>
    </row>
    <row r="8300" spans="1:16" x14ac:dyDescent="0.25">
      <c r="A8300" t="s">
        <v>7612</v>
      </c>
      <c r="B8300" s="2">
        <v>0.05</v>
      </c>
      <c r="E8300" s="4" t="e">
        <v>#N/A</v>
      </c>
      <c r="F8300" s="4">
        <v>0.18</v>
      </c>
      <c r="K8300" s="4">
        <v>0.17</v>
      </c>
      <c r="L8300" s="4">
        <v>0.32090000000000002</v>
      </c>
      <c r="M8300" s="4">
        <v>0.52769999999999995</v>
      </c>
      <c r="N8300" s="4">
        <v>0.48</v>
      </c>
      <c r="O8300" s="4">
        <v>0.40039999999999998</v>
      </c>
      <c r="P8300" s="4">
        <v>0.50390000000000001</v>
      </c>
    </row>
    <row r="8301" spans="1:16" x14ac:dyDescent="0.25">
      <c r="A8301" t="s">
        <v>7613</v>
      </c>
      <c r="B8301" s="2">
        <v>0.05</v>
      </c>
      <c r="E8301" s="4" t="e">
        <v>#N/A</v>
      </c>
      <c r="F8301" s="4">
        <v>0.18</v>
      </c>
      <c r="K8301" s="4">
        <v>0.17</v>
      </c>
      <c r="L8301" s="4">
        <v>0.32090000000000002</v>
      </c>
      <c r="M8301" s="4">
        <v>0.52769999999999995</v>
      </c>
      <c r="N8301" s="4">
        <v>0.48</v>
      </c>
      <c r="O8301" s="4">
        <v>0.40039999999999998</v>
      </c>
      <c r="P8301" s="4">
        <v>0.50390000000000001</v>
      </c>
    </row>
    <row r="8302" spans="1:16" x14ac:dyDescent="0.25">
      <c r="A8302" t="s">
        <v>7614</v>
      </c>
      <c r="B8302" s="2">
        <v>0.05</v>
      </c>
      <c r="E8302" s="4" t="e">
        <v>#N/A</v>
      </c>
      <c r="F8302" s="4">
        <v>0.18</v>
      </c>
      <c r="K8302" s="4">
        <v>0.17</v>
      </c>
      <c r="L8302" s="4">
        <v>0.32090000000000002</v>
      </c>
      <c r="M8302" s="4">
        <v>0.52769999999999995</v>
      </c>
      <c r="N8302" s="4">
        <v>0.48</v>
      </c>
      <c r="O8302" s="4">
        <v>0.40039999999999998</v>
      </c>
      <c r="P8302" s="4">
        <v>0.50390000000000001</v>
      </c>
    </row>
    <row r="8303" spans="1:16" x14ac:dyDescent="0.25">
      <c r="A8303" t="s">
        <v>7615</v>
      </c>
      <c r="B8303" s="2">
        <v>0.05</v>
      </c>
      <c r="E8303" s="4" t="e">
        <v>#N/A</v>
      </c>
      <c r="F8303" s="4">
        <v>0.18</v>
      </c>
      <c r="K8303" s="4">
        <v>0.17</v>
      </c>
      <c r="L8303" s="4">
        <v>0.32090000000000002</v>
      </c>
      <c r="M8303" s="4">
        <v>0.52769999999999995</v>
      </c>
      <c r="N8303" s="4">
        <v>0.48</v>
      </c>
      <c r="O8303" s="4">
        <v>0.40039999999999998</v>
      </c>
      <c r="P8303" s="4">
        <v>0.50390000000000001</v>
      </c>
    </row>
    <row r="8304" spans="1:16" x14ac:dyDescent="0.25">
      <c r="A8304" t="s">
        <v>7616</v>
      </c>
      <c r="B8304" s="2">
        <v>0.05</v>
      </c>
      <c r="E8304" s="4" t="e">
        <v>#N/A</v>
      </c>
      <c r="F8304" s="4">
        <v>0.18</v>
      </c>
      <c r="K8304" s="4">
        <v>0.17</v>
      </c>
      <c r="L8304" s="4">
        <v>0.32090000000000002</v>
      </c>
      <c r="M8304" s="4">
        <v>0.52769999999999995</v>
      </c>
      <c r="N8304" s="4">
        <v>0.48</v>
      </c>
      <c r="O8304" s="4">
        <v>0.40039999999999998</v>
      </c>
      <c r="P8304" s="4">
        <v>0.50390000000000001</v>
      </c>
    </row>
    <row r="8305" spans="1:16" x14ac:dyDescent="0.25">
      <c r="A8305" t="s">
        <v>7617</v>
      </c>
      <c r="B8305" s="2">
        <v>0.05</v>
      </c>
      <c r="E8305" s="4" t="e">
        <v>#N/A</v>
      </c>
      <c r="F8305" s="4">
        <v>0.18</v>
      </c>
      <c r="K8305" s="4">
        <v>0.17</v>
      </c>
      <c r="L8305" s="4">
        <v>0.32090000000000002</v>
      </c>
      <c r="M8305" s="4">
        <v>0.52769999999999995</v>
      </c>
      <c r="N8305" s="4">
        <v>0.48</v>
      </c>
      <c r="O8305" s="4">
        <v>0.40039999999999998</v>
      </c>
      <c r="P8305" s="4">
        <v>0.50390000000000001</v>
      </c>
    </row>
    <row r="8306" spans="1:16" x14ac:dyDescent="0.25">
      <c r="A8306" t="s">
        <v>7618</v>
      </c>
      <c r="B8306" s="2">
        <v>0.05</v>
      </c>
      <c r="E8306" s="4" t="e">
        <v>#N/A</v>
      </c>
      <c r="F8306" s="4">
        <v>0.18</v>
      </c>
      <c r="K8306" s="4">
        <v>0.17</v>
      </c>
      <c r="L8306" s="4">
        <v>0.32090000000000002</v>
      </c>
      <c r="M8306" s="4">
        <v>0.52769999999999995</v>
      </c>
      <c r="N8306" s="4">
        <v>0.48</v>
      </c>
      <c r="O8306" s="4">
        <v>0.40039999999999998</v>
      </c>
      <c r="P8306" s="4">
        <v>0.50390000000000001</v>
      </c>
    </row>
    <row r="8307" spans="1:16" x14ac:dyDescent="0.25">
      <c r="A8307" t="s">
        <v>7619</v>
      </c>
      <c r="B8307" s="2">
        <v>0.05</v>
      </c>
      <c r="E8307" s="4" t="e">
        <v>#N/A</v>
      </c>
      <c r="F8307" s="4">
        <v>0.18</v>
      </c>
      <c r="K8307" s="4">
        <v>0.17</v>
      </c>
      <c r="L8307" s="4">
        <v>0.32090000000000002</v>
      </c>
      <c r="M8307" s="4">
        <v>0.52769999999999995</v>
      </c>
      <c r="N8307" s="4">
        <v>0.48</v>
      </c>
      <c r="O8307" s="4">
        <v>0.40039999999999998</v>
      </c>
      <c r="P8307" s="4">
        <v>0.50390000000000001</v>
      </c>
    </row>
    <row r="8308" spans="1:16" x14ac:dyDescent="0.25">
      <c r="A8308" t="s">
        <v>7620</v>
      </c>
      <c r="B8308" s="2">
        <v>0.05</v>
      </c>
      <c r="E8308" s="4" t="e">
        <v>#N/A</v>
      </c>
      <c r="F8308" s="4">
        <v>0.18</v>
      </c>
      <c r="K8308" s="4">
        <v>0.17</v>
      </c>
      <c r="L8308" s="4">
        <v>0.32090000000000002</v>
      </c>
      <c r="M8308" s="4">
        <v>0.52769999999999995</v>
      </c>
      <c r="N8308" s="4">
        <v>0.48</v>
      </c>
      <c r="O8308" s="4">
        <v>0.40039999999999998</v>
      </c>
      <c r="P8308" s="4">
        <v>0.50390000000000001</v>
      </c>
    </row>
    <row r="8309" spans="1:16" x14ac:dyDescent="0.25">
      <c r="A8309" t="s">
        <v>7621</v>
      </c>
      <c r="B8309" s="2">
        <v>0.05</v>
      </c>
      <c r="E8309" s="4" t="e">
        <v>#N/A</v>
      </c>
      <c r="F8309" s="4">
        <v>0.18</v>
      </c>
      <c r="K8309" s="4">
        <v>0.17</v>
      </c>
      <c r="L8309" s="4">
        <v>0.32090000000000002</v>
      </c>
      <c r="M8309" s="4">
        <v>0.52769999999999995</v>
      </c>
      <c r="N8309" s="4">
        <v>0.48</v>
      </c>
      <c r="O8309" s="4">
        <v>0.40039999999999998</v>
      </c>
      <c r="P8309" s="4">
        <v>0.50390000000000001</v>
      </c>
    </row>
    <row r="8310" spans="1:16" x14ac:dyDescent="0.25">
      <c r="A8310" t="s">
        <v>7622</v>
      </c>
      <c r="B8310" s="2">
        <v>0.05</v>
      </c>
      <c r="E8310" s="4" t="e">
        <v>#N/A</v>
      </c>
      <c r="F8310" s="4">
        <v>0.18</v>
      </c>
      <c r="K8310" s="4">
        <v>0.17</v>
      </c>
      <c r="L8310" s="4">
        <v>0.32090000000000002</v>
      </c>
      <c r="M8310" s="4">
        <v>0.52769999999999995</v>
      </c>
      <c r="N8310" s="4">
        <v>0.48</v>
      </c>
      <c r="O8310" s="4">
        <v>0.40039999999999998</v>
      </c>
      <c r="P8310" s="4">
        <v>0.50390000000000001</v>
      </c>
    </row>
    <row r="8311" spans="1:16" x14ac:dyDescent="0.25">
      <c r="A8311" t="s">
        <v>7623</v>
      </c>
      <c r="B8311" s="2">
        <v>0.05</v>
      </c>
      <c r="E8311" s="4" t="e">
        <v>#N/A</v>
      </c>
      <c r="F8311" s="4">
        <v>0.18</v>
      </c>
      <c r="K8311" s="4">
        <v>0.17</v>
      </c>
      <c r="L8311" s="4">
        <v>0.32090000000000002</v>
      </c>
      <c r="M8311" s="4">
        <v>0.52769999999999995</v>
      </c>
      <c r="N8311" s="4">
        <v>0.48</v>
      </c>
      <c r="O8311" s="4">
        <v>0.40039999999999998</v>
      </c>
      <c r="P8311" s="4">
        <v>0.50390000000000001</v>
      </c>
    </row>
    <row r="8312" spans="1:16" x14ac:dyDescent="0.25">
      <c r="A8312" t="s">
        <v>7624</v>
      </c>
      <c r="B8312" s="2">
        <v>0.05</v>
      </c>
      <c r="E8312" s="4" t="e">
        <v>#N/A</v>
      </c>
      <c r="F8312" s="4">
        <v>0.18</v>
      </c>
      <c r="K8312" s="4">
        <v>0.17</v>
      </c>
      <c r="L8312" s="4">
        <v>0.32090000000000002</v>
      </c>
      <c r="M8312" s="4">
        <v>0.52769999999999995</v>
      </c>
      <c r="N8312" s="4">
        <v>0.48</v>
      </c>
      <c r="O8312" s="4">
        <v>0.40039999999999998</v>
      </c>
      <c r="P8312" s="4">
        <v>0.50390000000000001</v>
      </c>
    </row>
    <row r="8313" spans="1:16" x14ac:dyDescent="0.25">
      <c r="A8313" t="s">
        <v>7625</v>
      </c>
      <c r="B8313" s="2">
        <v>0.05</v>
      </c>
      <c r="E8313" s="4" t="e">
        <v>#N/A</v>
      </c>
      <c r="F8313" s="4">
        <v>0.18</v>
      </c>
      <c r="K8313" s="4">
        <v>0.17</v>
      </c>
      <c r="L8313" s="4">
        <v>0.32090000000000002</v>
      </c>
      <c r="M8313" s="4">
        <v>0.52769999999999995</v>
      </c>
      <c r="N8313" s="4">
        <v>0.48</v>
      </c>
      <c r="O8313" s="4">
        <v>0.40039999999999998</v>
      </c>
      <c r="P8313" s="4">
        <v>0.50390000000000001</v>
      </c>
    </row>
    <row r="8314" spans="1:16" x14ac:dyDescent="0.25">
      <c r="A8314" t="s">
        <v>7626</v>
      </c>
      <c r="B8314" s="2">
        <v>0.05</v>
      </c>
      <c r="E8314" s="4" t="e">
        <v>#N/A</v>
      </c>
      <c r="F8314" s="4">
        <v>0.18</v>
      </c>
      <c r="K8314" s="4">
        <v>0.17</v>
      </c>
      <c r="L8314" s="4">
        <v>0.32090000000000002</v>
      </c>
      <c r="M8314" s="4">
        <v>0.52769999999999995</v>
      </c>
      <c r="N8314" s="4">
        <v>0.48</v>
      </c>
      <c r="O8314" s="4">
        <v>0.40039999999999998</v>
      </c>
      <c r="P8314" s="4">
        <v>0.50390000000000001</v>
      </c>
    </row>
    <row r="8315" spans="1:16" x14ac:dyDescent="0.25">
      <c r="A8315" t="s">
        <v>7627</v>
      </c>
      <c r="B8315" s="2">
        <v>0.05</v>
      </c>
      <c r="E8315" s="4" t="e">
        <v>#N/A</v>
      </c>
      <c r="F8315" s="4">
        <v>0.18</v>
      </c>
      <c r="K8315" s="4">
        <v>0.17</v>
      </c>
      <c r="L8315" s="4">
        <v>0.32090000000000002</v>
      </c>
      <c r="M8315" s="4">
        <v>0.52769999999999995</v>
      </c>
      <c r="N8315" s="4">
        <v>0.48</v>
      </c>
      <c r="O8315" s="4">
        <v>0.40039999999999998</v>
      </c>
      <c r="P8315" s="4">
        <v>0.50390000000000001</v>
      </c>
    </row>
    <row r="8316" spans="1:16" x14ac:dyDescent="0.25">
      <c r="A8316" t="s">
        <v>7628</v>
      </c>
      <c r="B8316" s="2">
        <v>0.05</v>
      </c>
      <c r="E8316" s="4" t="e">
        <v>#N/A</v>
      </c>
      <c r="F8316" s="4">
        <v>0.18</v>
      </c>
      <c r="K8316" s="4">
        <v>0.17</v>
      </c>
      <c r="L8316" s="4">
        <v>0.32090000000000002</v>
      </c>
      <c r="M8316" s="4">
        <v>0.52769999999999995</v>
      </c>
      <c r="N8316" s="4">
        <v>0.48</v>
      </c>
      <c r="O8316" s="4">
        <v>0.40039999999999998</v>
      </c>
      <c r="P8316" s="4">
        <v>0.50390000000000001</v>
      </c>
    </row>
    <row r="8317" spans="1:16" x14ac:dyDescent="0.25">
      <c r="A8317" t="s">
        <v>7629</v>
      </c>
      <c r="B8317" s="2">
        <v>0.05</v>
      </c>
      <c r="E8317" s="4" t="e">
        <v>#N/A</v>
      </c>
      <c r="F8317" s="4">
        <v>0.18</v>
      </c>
      <c r="K8317" s="4">
        <v>0.17</v>
      </c>
      <c r="L8317" s="4">
        <v>0.32090000000000002</v>
      </c>
      <c r="M8317" s="4">
        <v>0.52769999999999995</v>
      </c>
      <c r="N8317" s="4">
        <v>0.48</v>
      </c>
      <c r="O8317" s="4">
        <v>0.40039999999999998</v>
      </c>
      <c r="P8317" s="4">
        <v>0.50390000000000001</v>
      </c>
    </row>
    <row r="8318" spans="1:16" x14ac:dyDescent="0.25">
      <c r="A8318" t="s">
        <v>7630</v>
      </c>
      <c r="B8318" s="2">
        <v>0.05</v>
      </c>
      <c r="E8318" s="4" t="e">
        <v>#N/A</v>
      </c>
      <c r="F8318" s="4">
        <v>0.18</v>
      </c>
      <c r="K8318" s="4">
        <v>0.17</v>
      </c>
      <c r="L8318" s="4">
        <v>0.32090000000000002</v>
      </c>
      <c r="M8318" s="4">
        <v>0.52769999999999995</v>
      </c>
      <c r="N8318" s="4">
        <v>0.48</v>
      </c>
      <c r="O8318" s="4">
        <v>0.40039999999999998</v>
      </c>
      <c r="P8318" s="4">
        <v>0.50390000000000001</v>
      </c>
    </row>
    <row r="8319" spans="1:16" x14ac:dyDescent="0.25">
      <c r="A8319" t="s">
        <v>7631</v>
      </c>
      <c r="B8319" s="2">
        <v>0.05</v>
      </c>
      <c r="E8319" s="4" t="e">
        <v>#N/A</v>
      </c>
      <c r="F8319" s="4">
        <v>0.18</v>
      </c>
      <c r="K8319" s="4">
        <v>0.17</v>
      </c>
      <c r="L8319" s="4">
        <v>0.32090000000000002</v>
      </c>
      <c r="M8319" s="4">
        <v>0.52769999999999995</v>
      </c>
      <c r="N8319" s="4">
        <v>0.48</v>
      </c>
      <c r="O8319" s="4">
        <v>0.40039999999999998</v>
      </c>
      <c r="P8319" s="4">
        <v>0.50390000000000001</v>
      </c>
    </row>
    <row r="8320" spans="1:16" x14ac:dyDescent="0.25">
      <c r="A8320" t="s">
        <v>7632</v>
      </c>
      <c r="B8320" s="2">
        <v>0.05</v>
      </c>
      <c r="E8320" s="4" t="e">
        <v>#N/A</v>
      </c>
      <c r="F8320" s="4">
        <v>0.18</v>
      </c>
      <c r="K8320" s="4">
        <v>0.17</v>
      </c>
      <c r="L8320" s="4">
        <v>0.32090000000000002</v>
      </c>
      <c r="M8320" s="4">
        <v>0.52769999999999995</v>
      </c>
      <c r="N8320" s="4">
        <v>0.48</v>
      </c>
      <c r="O8320" s="4">
        <v>0.40039999999999998</v>
      </c>
      <c r="P8320" s="4">
        <v>0.50390000000000001</v>
      </c>
    </row>
    <row r="8321" spans="1:16" x14ac:dyDescent="0.25">
      <c r="A8321" t="s">
        <v>7633</v>
      </c>
      <c r="B8321" s="2">
        <v>0.05</v>
      </c>
      <c r="E8321" s="4" t="e">
        <v>#N/A</v>
      </c>
      <c r="F8321" s="4">
        <v>0.18</v>
      </c>
      <c r="K8321" s="4">
        <v>0.17</v>
      </c>
      <c r="L8321" s="4">
        <v>0.32090000000000002</v>
      </c>
      <c r="M8321" s="4">
        <v>0.52769999999999995</v>
      </c>
      <c r="N8321" s="4">
        <v>0.48</v>
      </c>
      <c r="O8321" s="4">
        <v>0.40039999999999998</v>
      </c>
      <c r="P8321" s="4">
        <v>0.50390000000000001</v>
      </c>
    </row>
    <row r="8322" spans="1:16" x14ac:dyDescent="0.25">
      <c r="A8322" t="s">
        <v>7634</v>
      </c>
      <c r="B8322" s="2">
        <v>0.05</v>
      </c>
      <c r="E8322" s="4" t="e">
        <v>#N/A</v>
      </c>
      <c r="F8322" s="4">
        <v>0.18</v>
      </c>
      <c r="K8322" s="4">
        <v>0.17</v>
      </c>
      <c r="L8322" s="4">
        <v>0.32090000000000002</v>
      </c>
      <c r="M8322" s="4">
        <v>0.52769999999999995</v>
      </c>
      <c r="N8322" s="4">
        <v>0.48</v>
      </c>
      <c r="O8322" s="4">
        <v>0.40039999999999998</v>
      </c>
      <c r="P8322" s="4">
        <v>0.50390000000000001</v>
      </c>
    </row>
    <row r="8323" spans="1:16" x14ac:dyDescent="0.25">
      <c r="A8323" t="s">
        <v>7635</v>
      </c>
      <c r="B8323" s="2">
        <v>0.05</v>
      </c>
      <c r="E8323" s="4" t="e">
        <v>#N/A</v>
      </c>
      <c r="F8323" s="4">
        <v>0.18</v>
      </c>
      <c r="K8323" s="4">
        <v>0.17</v>
      </c>
      <c r="L8323" s="4">
        <v>0.32090000000000002</v>
      </c>
      <c r="M8323" s="4">
        <v>0.52769999999999995</v>
      </c>
      <c r="N8323" s="4">
        <v>0.48</v>
      </c>
      <c r="O8323" s="4">
        <v>0.40039999999999998</v>
      </c>
      <c r="P8323" s="4">
        <v>0.50390000000000001</v>
      </c>
    </row>
    <row r="8324" spans="1:16" x14ac:dyDescent="0.25">
      <c r="A8324" t="s">
        <v>7636</v>
      </c>
      <c r="B8324" s="2">
        <v>0.05</v>
      </c>
      <c r="E8324" s="4" t="e">
        <v>#N/A</v>
      </c>
      <c r="F8324" s="4">
        <v>0.18</v>
      </c>
      <c r="K8324" s="4">
        <v>0.17</v>
      </c>
      <c r="L8324" s="4">
        <v>0.32090000000000002</v>
      </c>
      <c r="M8324" s="4">
        <v>0.52769999999999995</v>
      </c>
      <c r="N8324" s="4">
        <v>0.48</v>
      </c>
      <c r="O8324" s="4">
        <v>0.40039999999999998</v>
      </c>
      <c r="P8324" s="4">
        <v>0.50390000000000001</v>
      </c>
    </row>
    <row r="8325" spans="1:16" x14ac:dyDescent="0.25">
      <c r="A8325" t="s">
        <v>7637</v>
      </c>
      <c r="B8325" s="2">
        <v>0.05</v>
      </c>
      <c r="E8325" s="4" t="e">
        <v>#N/A</v>
      </c>
      <c r="F8325" s="4">
        <v>0.18</v>
      </c>
      <c r="K8325" s="4">
        <v>0.17</v>
      </c>
      <c r="L8325" s="4">
        <v>0.32090000000000002</v>
      </c>
      <c r="M8325" s="4">
        <v>0.52769999999999995</v>
      </c>
      <c r="N8325" s="4">
        <v>0.48</v>
      </c>
      <c r="O8325" s="4">
        <v>0.40039999999999998</v>
      </c>
      <c r="P8325" s="4">
        <v>0.50390000000000001</v>
      </c>
    </row>
    <row r="8326" spans="1:16" x14ac:dyDescent="0.25">
      <c r="A8326" t="s">
        <v>7638</v>
      </c>
      <c r="B8326" s="2">
        <v>0.05</v>
      </c>
      <c r="E8326" s="4" t="e">
        <v>#N/A</v>
      </c>
      <c r="F8326" s="4">
        <v>0.18</v>
      </c>
      <c r="K8326" s="4">
        <v>0.17</v>
      </c>
      <c r="L8326" s="4">
        <v>0.32090000000000002</v>
      </c>
      <c r="M8326" s="4">
        <v>0.52769999999999995</v>
      </c>
      <c r="N8326" s="4">
        <v>0.48</v>
      </c>
      <c r="O8326" s="4">
        <v>0.40039999999999998</v>
      </c>
      <c r="P8326" s="4">
        <v>0.50390000000000001</v>
      </c>
    </row>
    <row r="8327" spans="1:16" x14ac:dyDescent="0.25">
      <c r="A8327" t="s">
        <v>7639</v>
      </c>
      <c r="B8327" s="2">
        <v>0.05</v>
      </c>
      <c r="E8327" s="4" t="e">
        <v>#N/A</v>
      </c>
      <c r="F8327" s="4">
        <v>0.18</v>
      </c>
      <c r="K8327" s="4">
        <v>0.17</v>
      </c>
      <c r="L8327" s="4">
        <v>0.32090000000000002</v>
      </c>
      <c r="M8327" s="4">
        <v>0.52769999999999995</v>
      </c>
      <c r="N8327" s="4">
        <v>0.48</v>
      </c>
      <c r="O8327" s="4">
        <v>0.40039999999999998</v>
      </c>
      <c r="P8327" s="4">
        <v>0.50390000000000001</v>
      </c>
    </row>
    <row r="8328" spans="1:16" x14ac:dyDescent="0.25">
      <c r="A8328" t="s">
        <v>7640</v>
      </c>
      <c r="B8328" s="2">
        <v>0.05</v>
      </c>
      <c r="E8328" s="4" t="e">
        <v>#N/A</v>
      </c>
      <c r="F8328" s="4">
        <v>0.18</v>
      </c>
      <c r="K8328" s="4">
        <v>0.17</v>
      </c>
      <c r="L8328" s="4">
        <v>0.32090000000000002</v>
      </c>
      <c r="M8328" s="4">
        <v>0.52769999999999995</v>
      </c>
      <c r="N8328" s="4">
        <v>0.48</v>
      </c>
      <c r="O8328" s="4">
        <v>0.40039999999999998</v>
      </c>
      <c r="P8328" s="4">
        <v>0.50390000000000001</v>
      </c>
    </row>
    <row r="8329" spans="1:16" x14ac:dyDescent="0.25">
      <c r="A8329" t="s">
        <v>7641</v>
      </c>
      <c r="B8329" s="2">
        <v>0.05</v>
      </c>
      <c r="E8329" s="4" t="e">
        <v>#N/A</v>
      </c>
      <c r="F8329" s="4">
        <v>0.18</v>
      </c>
      <c r="K8329" s="4">
        <v>0.17</v>
      </c>
      <c r="L8329" s="4">
        <v>0.32090000000000002</v>
      </c>
      <c r="M8329" s="4">
        <v>0.52769999999999995</v>
      </c>
      <c r="N8329" s="4">
        <v>0.48</v>
      </c>
      <c r="O8329" s="4">
        <v>0.40039999999999998</v>
      </c>
      <c r="P8329" s="4">
        <v>0.50390000000000001</v>
      </c>
    </row>
    <row r="8330" spans="1:16" x14ac:dyDescent="0.25">
      <c r="A8330" t="s">
        <v>7642</v>
      </c>
      <c r="B8330" s="2">
        <v>0.05</v>
      </c>
      <c r="E8330" s="4" t="e">
        <v>#N/A</v>
      </c>
      <c r="F8330" s="4">
        <v>0.18</v>
      </c>
      <c r="K8330" s="4">
        <v>0.17</v>
      </c>
      <c r="L8330" s="4">
        <v>0.32090000000000002</v>
      </c>
      <c r="M8330" s="4">
        <v>0.52769999999999995</v>
      </c>
      <c r="N8330" s="4">
        <v>0.48</v>
      </c>
      <c r="O8330" s="4">
        <v>0.40039999999999998</v>
      </c>
      <c r="P8330" s="4">
        <v>0.50390000000000001</v>
      </c>
    </row>
    <row r="8331" spans="1:16" x14ac:dyDescent="0.25">
      <c r="A8331" t="s">
        <v>7643</v>
      </c>
      <c r="B8331" s="2">
        <v>0.05</v>
      </c>
      <c r="E8331" s="4" t="e">
        <v>#N/A</v>
      </c>
      <c r="F8331" s="4">
        <v>0.18</v>
      </c>
      <c r="K8331" s="4">
        <v>0.17</v>
      </c>
      <c r="L8331" s="4">
        <v>0.32090000000000002</v>
      </c>
      <c r="M8331" s="4">
        <v>0.52769999999999995</v>
      </c>
      <c r="N8331" s="4">
        <v>0.48</v>
      </c>
      <c r="O8331" s="4">
        <v>0.40039999999999998</v>
      </c>
      <c r="P8331" s="4">
        <v>0.50390000000000001</v>
      </c>
    </row>
    <row r="8332" spans="1:16" x14ac:dyDescent="0.25">
      <c r="A8332" t="s">
        <v>7644</v>
      </c>
      <c r="B8332" s="2">
        <v>0.05</v>
      </c>
      <c r="E8332" s="4" t="e">
        <v>#N/A</v>
      </c>
      <c r="F8332" s="4">
        <v>0.18</v>
      </c>
      <c r="K8332" s="4">
        <v>0.17</v>
      </c>
      <c r="L8332" s="4">
        <v>0.32090000000000002</v>
      </c>
      <c r="M8332" s="4">
        <v>0.52769999999999995</v>
      </c>
      <c r="N8332" s="4">
        <v>0.48</v>
      </c>
      <c r="O8332" s="4">
        <v>0.40039999999999998</v>
      </c>
      <c r="P8332" s="4">
        <v>0.50390000000000001</v>
      </c>
    </row>
    <row r="8333" spans="1:16" x14ac:dyDescent="0.25">
      <c r="A8333" t="s">
        <v>7645</v>
      </c>
      <c r="B8333" s="2">
        <v>0.05</v>
      </c>
      <c r="E8333" s="4" t="e">
        <v>#N/A</v>
      </c>
      <c r="F8333" s="4">
        <v>0.18</v>
      </c>
      <c r="K8333" s="4">
        <v>0.17</v>
      </c>
      <c r="L8333" s="4">
        <v>0.32090000000000002</v>
      </c>
      <c r="M8333" s="4">
        <v>0.52769999999999995</v>
      </c>
      <c r="N8333" s="4">
        <v>0.48</v>
      </c>
      <c r="O8333" s="4">
        <v>0.40039999999999998</v>
      </c>
      <c r="P8333" s="4">
        <v>0.50390000000000001</v>
      </c>
    </row>
    <row r="8334" spans="1:16" x14ac:dyDescent="0.25">
      <c r="A8334" t="s">
        <v>7646</v>
      </c>
      <c r="B8334" s="2">
        <v>0.05</v>
      </c>
      <c r="E8334" s="4" t="e">
        <v>#N/A</v>
      </c>
      <c r="F8334" s="4">
        <v>0.18</v>
      </c>
      <c r="K8334" s="4">
        <v>0.17</v>
      </c>
      <c r="L8334" s="4">
        <v>0.32090000000000002</v>
      </c>
      <c r="M8334" s="4">
        <v>0.52769999999999995</v>
      </c>
      <c r="N8334" s="4">
        <v>0.48</v>
      </c>
      <c r="O8334" s="4">
        <v>0.40039999999999998</v>
      </c>
      <c r="P8334" s="4">
        <v>0.50390000000000001</v>
      </c>
    </row>
    <row r="8335" spans="1:16" x14ac:dyDescent="0.25">
      <c r="A8335" t="s">
        <v>7647</v>
      </c>
      <c r="B8335" s="2">
        <v>0.05</v>
      </c>
      <c r="E8335" s="4" t="e">
        <v>#N/A</v>
      </c>
      <c r="F8335" s="4">
        <v>0.18</v>
      </c>
      <c r="K8335" s="4">
        <v>0.17</v>
      </c>
      <c r="L8335" s="4">
        <v>0.32090000000000002</v>
      </c>
      <c r="M8335" s="4">
        <v>0.52769999999999995</v>
      </c>
      <c r="N8335" s="4">
        <v>0.48</v>
      </c>
      <c r="O8335" s="4">
        <v>0.40039999999999998</v>
      </c>
      <c r="P8335" s="4">
        <v>0.50390000000000001</v>
      </c>
    </row>
    <row r="8336" spans="1:16" x14ac:dyDescent="0.25">
      <c r="A8336" t="s">
        <v>7648</v>
      </c>
      <c r="B8336" s="2">
        <v>0.05</v>
      </c>
      <c r="E8336" s="4" t="e">
        <v>#N/A</v>
      </c>
      <c r="F8336" s="4">
        <v>0.18</v>
      </c>
      <c r="K8336" s="4">
        <v>0.17</v>
      </c>
      <c r="L8336" s="4">
        <v>0.32090000000000002</v>
      </c>
      <c r="M8336" s="4">
        <v>0.52769999999999995</v>
      </c>
      <c r="N8336" s="4">
        <v>0.48</v>
      </c>
      <c r="O8336" s="4">
        <v>0.40039999999999998</v>
      </c>
      <c r="P8336" s="4">
        <v>0.50390000000000001</v>
      </c>
    </row>
    <row r="8337" spans="1:16" x14ac:dyDescent="0.25">
      <c r="A8337" t="s">
        <v>7649</v>
      </c>
      <c r="B8337" s="2">
        <v>0.05</v>
      </c>
      <c r="E8337" s="4" t="e">
        <v>#N/A</v>
      </c>
      <c r="F8337" s="4">
        <v>0.18</v>
      </c>
      <c r="K8337" s="4">
        <v>0.17</v>
      </c>
      <c r="L8337" s="4">
        <v>0.32090000000000002</v>
      </c>
      <c r="M8337" s="4">
        <v>0.52769999999999995</v>
      </c>
      <c r="N8337" s="4">
        <v>0.48</v>
      </c>
      <c r="O8337" s="4">
        <v>0.40039999999999998</v>
      </c>
      <c r="P8337" s="4">
        <v>0.50390000000000001</v>
      </c>
    </row>
    <row r="8338" spans="1:16" x14ac:dyDescent="0.25">
      <c r="A8338" t="s">
        <v>7650</v>
      </c>
      <c r="B8338" s="2">
        <v>0.05</v>
      </c>
      <c r="E8338" s="4" t="e">
        <v>#N/A</v>
      </c>
      <c r="F8338" s="4">
        <v>0.18</v>
      </c>
      <c r="K8338" s="4">
        <v>0.17</v>
      </c>
      <c r="L8338" s="4">
        <v>0.32090000000000002</v>
      </c>
      <c r="M8338" s="4">
        <v>0.52769999999999995</v>
      </c>
      <c r="N8338" s="4">
        <v>0.48</v>
      </c>
      <c r="O8338" s="4">
        <v>0.40039999999999998</v>
      </c>
      <c r="P8338" s="4">
        <v>0.50390000000000001</v>
      </c>
    </row>
    <row r="8339" spans="1:16" x14ac:dyDescent="0.25">
      <c r="A8339" t="s">
        <v>7651</v>
      </c>
      <c r="B8339" s="2">
        <v>0.05</v>
      </c>
      <c r="E8339" s="4" t="e">
        <v>#N/A</v>
      </c>
      <c r="F8339" s="4">
        <v>0.18</v>
      </c>
      <c r="K8339" s="4">
        <v>0.17</v>
      </c>
      <c r="L8339" s="4">
        <v>0.32090000000000002</v>
      </c>
      <c r="M8339" s="4">
        <v>0.52769999999999995</v>
      </c>
      <c r="N8339" s="4">
        <v>0.48</v>
      </c>
      <c r="O8339" s="4">
        <v>0.40039999999999998</v>
      </c>
      <c r="P8339" s="4">
        <v>0.50390000000000001</v>
      </c>
    </row>
    <row r="8340" spans="1:16" x14ac:dyDescent="0.25">
      <c r="A8340" t="s">
        <v>7652</v>
      </c>
      <c r="B8340" s="2">
        <v>0.05</v>
      </c>
      <c r="E8340" s="4" t="e">
        <v>#N/A</v>
      </c>
      <c r="F8340" s="4">
        <v>0.18</v>
      </c>
      <c r="K8340" s="4">
        <v>0.17</v>
      </c>
      <c r="L8340" s="4">
        <v>0.32090000000000002</v>
      </c>
      <c r="M8340" s="4">
        <v>0.52769999999999995</v>
      </c>
      <c r="N8340" s="4">
        <v>0.48</v>
      </c>
      <c r="O8340" s="4">
        <v>0.40039999999999998</v>
      </c>
      <c r="P8340" s="4">
        <v>0.50390000000000001</v>
      </c>
    </row>
    <row r="8341" spans="1:16" x14ac:dyDescent="0.25">
      <c r="A8341" t="s">
        <v>7653</v>
      </c>
      <c r="B8341" s="2">
        <v>0.05</v>
      </c>
      <c r="E8341" s="4" t="e">
        <v>#N/A</v>
      </c>
      <c r="F8341" s="4">
        <v>0.18</v>
      </c>
      <c r="K8341" s="4">
        <v>0.17</v>
      </c>
      <c r="L8341" s="4">
        <v>0.32090000000000002</v>
      </c>
      <c r="M8341" s="4">
        <v>0.52769999999999995</v>
      </c>
      <c r="N8341" s="4">
        <v>0.48</v>
      </c>
      <c r="O8341" s="4">
        <v>0.40039999999999998</v>
      </c>
      <c r="P8341" s="4">
        <v>0.50390000000000001</v>
      </c>
    </row>
    <row r="8342" spans="1:16" x14ac:dyDescent="0.25">
      <c r="A8342" t="s">
        <v>7654</v>
      </c>
      <c r="B8342" s="2">
        <v>0.05</v>
      </c>
      <c r="E8342" s="4" t="e">
        <v>#N/A</v>
      </c>
      <c r="F8342" s="4">
        <v>0.18</v>
      </c>
      <c r="K8342" s="4">
        <v>0.17</v>
      </c>
      <c r="L8342" s="4">
        <v>0.32090000000000002</v>
      </c>
      <c r="M8342" s="4">
        <v>0.52769999999999995</v>
      </c>
      <c r="N8342" s="4">
        <v>0.48</v>
      </c>
      <c r="O8342" s="4">
        <v>0.40039999999999998</v>
      </c>
      <c r="P8342" s="4">
        <v>0.50390000000000001</v>
      </c>
    </row>
    <row r="8343" spans="1:16" x14ac:dyDescent="0.25">
      <c r="A8343" t="s">
        <v>7655</v>
      </c>
      <c r="B8343" s="2">
        <v>0.05</v>
      </c>
      <c r="E8343" s="4" t="e">
        <v>#N/A</v>
      </c>
      <c r="F8343" s="4">
        <v>0.18</v>
      </c>
      <c r="K8343" s="4">
        <v>0.17</v>
      </c>
      <c r="L8343" s="4">
        <v>0.32090000000000002</v>
      </c>
      <c r="M8343" s="4">
        <v>0.52769999999999995</v>
      </c>
      <c r="N8343" s="4">
        <v>0.48</v>
      </c>
      <c r="O8343" s="4">
        <v>0.40039999999999998</v>
      </c>
      <c r="P8343" s="4">
        <v>0.50390000000000001</v>
      </c>
    </row>
    <row r="8344" spans="1:16" x14ac:dyDescent="0.25">
      <c r="A8344" t="s">
        <v>7656</v>
      </c>
      <c r="B8344" s="2">
        <v>0.05</v>
      </c>
      <c r="E8344" s="4" t="e">
        <v>#N/A</v>
      </c>
      <c r="F8344" s="4">
        <v>0.18</v>
      </c>
      <c r="K8344" s="4">
        <v>0.17</v>
      </c>
      <c r="L8344" s="4">
        <v>0.32090000000000002</v>
      </c>
      <c r="M8344" s="4">
        <v>0.52769999999999995</v>
      </c>
      <c r="N8344" s="4">
        <v>0.48</v>
      </c>
      <c r="O8344" s="4">
        <v>0.40039999999999998</v>
      </c>
      <c r="P8344" s="4">
        <v>0.50390000000000001</v>
      </c>
    </row>
    <row r="8345" spans="1:16" x14ac:dyDescent="0.25">
      <c r="A8345" t="s">
        <v>7657</v>
      </c>
      <c r="B8345" s="2">
        <v>0.05</v>
      </c>
      <c r="E8345" s="4" t="e">
        <v>#N/A</v>
      </c>
      <c r="F8345" s="4">
        <v>0.18</v>
      </c>
      <c r="K8345" s="4">
        <v>0.17</v>
      </c>
      <c r="L8345" s="4">
        <v>0.32090000000000002</v>
      </c>
      <c r="M8345" s="4">
        <v>0.52769999999999995</v>
      </c>
      <c r="N8345" s="4">
        <v>0.48</v>
      </c>
      <c r="O8345" s="4">
        <v>0.40039999999999998</v>
      </c>
      <c r="P8345" s="4">
        <v>0.50390000000000001</v>
      </c>
    </row>
    <row r="8346" spans="1:16" x14ac:dyDescent="0.25">
      <c r="A8346" t="s">
        <v>7658</v>
      </c>
      <c r="B8346" s="2">
        <v>0.05</v>
      </c>
      <c r="E8346" s="4" t="e">
        <v>#N/A</v>
      </c>
      <c r="F8346" s="4">
        <v>0.18</v>
      </c>
      <c r="K8346" s="4">
        <v>0.17</v>
      </c>
      <c r="L8346" s="4">
        <v>0.32090000000000002</v>
      </c>
      <c r="M8346" s="4">
        <v>0.52769999999999995</v>
      </c>
      <c r="N8346" s="4">
        <v>0.48</v>
      </c>
      <c r="O8346" s="4">
        <v>0.40039999999999998</v>
      </c>
      <c r="P8346" s="4">
        <v>0.50390000000000001</v>
      </c>
    </row>
    <row r="8347" spans="1:16" x14ac:dyDescent="0.25">
      <c r="A8347" t="s">
        <v>7659</v>
      </c>
      <c r="B8347" s="2">
        <v>0.05</v>
      </c>
      <c r="E8347" s="4" t="e">
        <v>#N/A</v>
      </c>
      <c r="F8347" s="4">
        <v>0.18</v>
      </c>
      <c r="K8347" s="4">
        <v>0.17</v>
      </c>
      <c r="L8347" s="4">
        <v>0.32090000000000002</v>
      </c>
      <c r="M8347" s="4">
        <v>0.52769999999999995</v>
      </c>
      <c r="N8347" s="4">
        <v>0.48</v>
      </c>
      <c r="O8347" s="4">
        <v>0.40039999999999998</v>
      </c>
      <c r="P8347" s="4">
        <v>0.50390000000000001</v>
      </c>
    </row>
    <row r="8348" spans="1:16" x14ac:dyDescent="0.25">
      <c r="A8348" t="s">
        <v>7660</v>
      </c>
      <c r="B8348" s="2">
        <v>0.05</v>
      </c>
      <c r="E8348" s="4" t="e">
        <v>#N/A</v>
      </c>
      <c r="F8348" s="4">
        <v>0.18</v>
      </c>
      <c r="K8348" s="4">
        <v>0.17</v>
      </c>
      <c r="L8348" s="4">
        <v>0.32090000000000002</v>
      </c>
      <c r="M8348" s="4">
        <v>0.52769999999999995</v>
      </c>
      <c r="N8348" s="4">
        <v>0.48</v>
      </c>
      <c r="O8348" s="4">
        <v>0.40039999999999998</v>
      </c>
      <c r="P8348" s="4">
        <v>0.50390000000000001</v>
      </c>
    </row>
    <row r="8349" spans="1:16" x14ac:dyDescent="0.25">
      <c r="A8349" t="s">
        <v>7661</v>
      </c>
      <c r="B8349" s="2">
        <v>0.05</v>
      </c>
      <c r="E8349" s="4" t="e">
        <v>#N/A</v>
      </c>
      <c r="F8349" s="4">
        <v>0.18</v>
      </c>
      <c r="K8349" s="4">
        <v>0.17</v>
      </c>
      <c r="L8349" s="4">
        <v>0.32090000000000002</v>
      </c>
      <c r="M8349" s="4">
        <v>0.52769999999999995</v>
      </c>
      <c r="N8349" s="4">
        <v>0.48</v>
      </c>
      <c r="O8349" s="4">
        <v>0.40039999999999998</v>
      </c>
      <c r="P8349" s="4">
        <v>0.50390000000000001</v>
      </c>
    </row>
    <row r="8350" spans="1:16" x14ac:dyDescent="0.25">
      <c r="A8350" t="s">
        <v>7662</v>
      </c>
      <c r="B8350" s="2">
        <v>0.05</v>
      </c>
      <c r="E8350" s="4" t="e">
        <v>#N/A</v>
      </c>
      <c r="F8350" s="4">
        <v>0.18</v>
      </c>
      <c r="K8350" s="4">
        <v>0.17</v>
      </c>
      <c r="L8350" s="4">
        <v>0.32090000000000002</v>
      </c>
      <c r="M8350" s="4">
        <v>0.52769999999999995</v>
      </c>
      <c r="N8350" s="4">
        <v>0.48</v>
      </c>
      <c r="O8350" s="4">
        <v>0.40039999999999998</v>
      </c>
      <c r="P8350" s="4">
        <v>0.50390000000000001</v>
      </c>
    </row>
    <row r="8351" spans="1:16" x14ac:dyDescent="0.25">
      <c r="A8351" t="s">
        <v>7663</v>
      </c>
      <c r="B8351" s="2">
        <v>0.05</v>
      </c>
      <c r="E8351" s="4" t="e">
        <v>#N/A</v>
      </c>
      <c r="F8351" s="4">
        <v>0.18</v>
      </c>
      <c r="K8351" s="4">
        <v>0.17</v>
      </c>
      <c r="L8351" s="4">
        <v>0.32090000000000002</v>
      </c>
      <c r="M8351" s="4">
        <v>0.52769999999999995</v>
      </c>
      <c r="N8351" s="4">
        <v>0.48</v>
      </c>
      <c r="O8351" s="4">
        <v>0.40039999999999998</v>
      </c>
      <c r="P8351" s="4">
        <v>0.50390000000000001</v>
      </c>
    </row>
    <row r="8352" spans="1:16" x14ac:dyDescent="0.25">
      <c r="A8352" t="s">
        <v>7664</v>
      </c>
      <c r="B8352" s="2">
        <v>0.05</v>
      </c>
      <c r="E8352" s="4" t="e">
        <v>#N/A</v>
      </c>
      <c r="F8352" s="4">
        <v>0.18</v>
      </c>
      <c r="K8352" s="4">
        <v>0.17</v>
      </c>
      <c r="L8352" s="4">
        <v>0.32090000000000002</v>
      </c>
      <c r="M8352" s="4">
        <v>0.52769999999999995</v>
      </c>
      <c r="N8352" s="4">
        <v>0.48</v>
      </c>
      <c r="O8352" s="4">
        <v>0.40039999999999998</v>
      </c>
      <c r="P8352" s="4">
        <v>0.50390000000000001</v>
      </c>
    </row>
    <row r="8353" spans="1:16" x14ac:dyDescent="0.25">
      <c r="A8353" t="s">
        <v>7665</v>
      </c>
      <c r="B8353" s="2">
        <v>0.05</v>
      </c>
      <c r="E8353" s="4" t="e">
        <v>#N/A</v>
      </c>
      <c r="F8353" s="4">
        <v>0.18</v>
      </c>
      <c r="K8353" s="4">
        <v>0.17</v>
      </c>
      <c r="L8353" s="4">
        <v>0.32090000000000002</v>
      </c>
      <c r="M8353" s="4">
        <v>0.52769999999999995</v>
      </c>
      <c r="N8353" s="4">
        <v>0.48</v>
      </c>
      <c r="O8353" s="4">
        <v>0.40039999999999998</v>
      </c>
      <c r="P8353" s="4">
        <v>0.50390000000000001</v>
      </c>
    </row>
    <row r="8354" spans="1:16" x14ac:dyDescent="0.25">
      <c r="A8354" t="s">
        <v>7666</v>
      </c>
      <c r="B8354" s="2">
        <v>0</v>
      </c>
      <c r="E8354" s="4" t="e">
        <v>#N/A</v>
      </c>
      <c r="F8354" s="4">
        <v>0.18</v>
      </c>
      <c r="K8354" s="4">
        <v>0.17</v>
      </c>
      <c r="L8354" s="4">
        <v>0.32090000000000002</v>
      </c>
      <c r="M8354" s="4">
        <v>0.52769999999999995</v>
      </c>
      <c r="N8354" s="4">
        <v>0.48</v>
      </c>
      <c r="O8354" s="4">
        <v>0.40039999999999998</v>
      </c>
      <c r="P8354" s="4">
        <v>0.50390000000000001</v>
      </c>
    </row>
    <row r="8355" spans="1:16" x14ac:dyDescent="0.25">
      <c r="A8355" t="s">
        <v>7667</v>
      </c>
      <c r="B8355" s="2">
        <v>0.1</v>
      </c>
      <c r="E8355" s="4" t="e">
        <v>#N/A</v>
      </c>
      <c r="F8355" s="4">
        <v>0.18</v>
      </c>
      <c r="K8355" s="4">
        <v>0.17</v>
      </c>
      <c r="L8355" s="4">
        <v>0.32090000000000002</v>
      </c>
      <c r="M8355" s="4">
        <v>0.52769999999999995</v>
      </c>
      <c r="N8355" s="4">
        <v>0.48</v>
      </c>
      <c r="O8355" s="4">
        <v>0.40039999999999998</v>
      </c>
      <c r="P8355" s="4">
        <v>0.50390000000000001</v>
      </c>
    </row>
    <row r="8356" spans="1:16" x14ac:dyDescent="0.25">
      <c r="A8356" t="s">
        <v>7668</v>
      </c>
      <c r="B8356" s="2">
        <v>0</v>
      </c>
      <c r="E8356" s="4" t="e">
        <v>#N/A</v>
      </c>
      <c r="F8356" s="4">
        <v>0.18</v>
      </c>
      <c r="K8356" s="4">
        <v>0.17</v>
      </c>
      <c r="L8356" s="4">
        <v>0.32090000000000002</v>
      </c>
      <c r="M8356" s="4">
        <v>0.52769999999999995</v>
      </c>
      <c r="N8356" s="4">
        <v>0.48</v>
      </c>
      <c r="O8356" s="4">
        <v>0.40039999999999998</v>
      </c>
      <c r="P8356" s="4">
        <v>0.50390000000000001</v>
      </c>
    </row>
    <row r="8357" spans="1:16" x14ac:dyDescent="0.25">
      <c r="A8357" t="s">
        <v>7669</v>
      </c>
      <c r="B8357" s="2">
        <v>0</v>
      </c>
      <c r="E8357" s="4" t="e">
        <v>#N/A</v>
      </c>
      <c r="F8357" s="4">
        <v>0.18</v>
      </c>
      <c r="K8357" s="4">
        <v>0.17</v>
      </c>
      <c r="L8357" s="4">
        <v>0.32090000000000002</v>
      </c>
      <c r="M8357" s="4">
        <v>0.52769999999999995</v>
      </c>
      <c r="N8357" s="4">
        <v>0.48</v>
      </c>
      <c r="O8357" s="4">
        <v>0.40039999999999998</v>
      </c>
      <c r="P8357" s="4">
        <v>0.50390000000000001</v>
      </c>
    </row>
    <row r="8358" spans="1:16" x14ac:dyDescent="0.25">
      <c r="A8358" t="s">
        <v>7670</v>
      </c>
      <c r="B8358" s="2">
        <v>0</v>
      </c>
      <c r="E8358" s="4" t="e">
        <v>#N/A</v>
      </c>
      <c r="F8358" s="4">
        <v>0.18</v>
      </c>
      <c r="K8358" s="4">
        <v>0.17</v>
      </c>
      <c r="L8358" s="4">
        <v>0.32090000000000002</v>
      </c>
      <c r="M8358" s="4">
        <v>0.52769999999999995</v>
      </c>
      <c r="N8358" s="4">
        <v>0.48</v>
      </c>
      <c r="O8358" s="4">
        <v>0.40039999999999998</v>
      </c>
      <c r="P8358" s="4">
        <v>0.50390000000000001</v>
      </c>
    </row>
    <row r="8359" spans="1:16" x14ac:dyDescent="0.25">
      <c r="A8359" t="s">
        <v>7671</v>
      </c>
      <c r="B8359" s="2">
        <v>0</v>
      </c>
      <c r="E8359" s="4" t="e">
        <v>#N/A</v>
      </c>
      <c r="F8359" s="4">
        <v>0.18</v>
      </c>
      <c r="K8359" s="4">
        <v>0.17</v>
      </c>
      <c r="L8359" s="4">
        <v>0.32090000000000002</v>
      </c>
      <c r="M8359" s="4">
        <v>0.52769999999999995</v>
      </c>
      <c r="N8359" s="4">
        <v>0.48</v>
      </c>
      <c r="O8359" s="4">
        <v>0.40039999999999998</v>
      </c>
      <c r="P8359" s="4">
        <v>0.50390000000000001</v>
      </c>
    </row>
    <row r="8360" spans="1:16" x14ac:dyDescent="0.25">
      <c r="A8360" t="s">
        <v>7672</v>
      </c>
      <c r="B8360" s="2">
        <v>0</v>
      </c>
      <c r="E8360" s="4" t="e">
        <v>#N/A</v>
      </c>
      <c r="F8360" s="4">
        <v>0.18</v>
      </c>
      <c r="K8360" s="4">
        <v>0.17</v>
      </c>
      <c r="L8360" s="4">
        <v>0.32090000000000002</v>
      </c>
      <c r="M8360" s="4">
        <v>0.52769999999999995</v>
      </c>
      <c r="N8360" s="4">
        <v>0.48</v>
      </c>
      <c r="O8360" s="4">
        <v>0.40039999999999998</v>
      </c>
      <c r="P8360" s="4">
        <v>0.50390000000000001</v>
      </c>
    </row>
    <row r="8361" spans="1:16" x14ac:dyDescent="0.25">
      <c r="A8361" t="s">
        <v>7673</v>
      </c>
      <c r="B8361" s="2">
        <v>0.05</v>
      </c>
      <c r="E8361" s="4" t="e">
        <v>#N/A</v>
      </c>
      <c r="F8361" s="4">
        <v>0.18</v>
      </c>
      <c r="K8361" s="4">
        <v>0.17</v>
      </c>
      <c r="L8361" s="4">
        <v>0.32090000000000002</v>
      </c>
      <c r="M8361" s="4">
        <v>0.52769999999999995</v>
      </c>
      <c r="N8361" s="4">
        <v>0.48</v>
      </c>
      <c r="O8361" s="4">
        <v>0.40039999999999998</v>
      </c>
      <c r="P8361" s="4">
        <v>0.50390000000000001</v>
      </c>
    </row>
    <row r="8362" spans="1:16" x14ac:dyDescent="0.25">
      <c r="A8362" t="s">
        <v>7674</v>
      </c>
      <c r="B8362" s="2">
        <v>0</v>
      </c>
      <c r="E8362" s="4" t="e">
        <v>#N/A</v>
      </c>
      <c r="F8362" s="4">
        <v>0.18</v>
      </c>
      <c r="K8362" s="4">
        <v>0.17</v>
      </c>
      <c r="L8362" s="4">
        <v>0.32090000000000002</v>
      </c>
      <c r="M8362" s="4">
        <v>0.52769999999999995</v>
      </c>
      <c r="N8362" s="4">
        <v>0.48</v>
      </c>
      <c r="O8362" s="4">
        <v>0.40039999999999998</v>
      </c>
      <c r="P8362" s="4">
        <v>0.50390000000000001</v>
      </c>
    </row>
    <row r="8363" spans="1:16" x14ac:dyDescent="0.25">
      <c r="A8363" t="s">
        <v>7675</v>
      </c>
      <c r="B8363" s="2">
        <v>0</v>
      </c>
      <c r="E8363" s="4" t="e">
        <v>#N/A</v>
      </c>
      <c r="F8363" s="4">
        <v>0.18</v>
      </c>
      <c r="K8363" s="4">
        <v>0.17</v>
      </c>
      <c r="L8363" s="4">
        <v>0.32090000000000002</v>
      </c>
      <c r="M8363" s="4">
        <v>0.52769999999999995</v>
      </c>
      <c r="N8363" s="4">
        <v>0.48</v>
      </c>
      <c r="O8363" s="4">
        <v>0.40039999999999998</v>
      </c>
      <c r="P8363" s="4">
        <v>0.50390000000000001</v>
      </c>
    </row>
    <row r="8364" spans="1:16" x14ac:dyDescent="0.25">
      <c r="A8364" t="s">
        <v>7676</v>
      </c>
      <c r="B8364" s="2">
        <v>0</v>
      </c>
      <c r="E8364" s="4" t="e">
        <v>#N/A</v>
      </c>
      <c r="F8364" s="4">
        <v>0.18</v>
      </c>
      <c r="K8364" s="4">
        <v>0.17</v>
      </c>
      <c r="L8364" s="4">
        <v>0.32090000000000002</v>
      </c>
      <c r="M8364" s="4">
        <v>0.52769999999999995</v>
      </c>
      <c r="N8364" s="4">
        <v>0.48</v>
      </c>
      <c r="O8364" s="4">
        <v>0.40039999999999998</v>
      </c>
      <c r="P8364" s="4">
        <v>0.50390000000000001</v>
      </c>
    </row>
    <row r="8365" spans="1:16" x14ac:dyDescent="0.25">
      <c r="A8365" t="s">
        <v>7677</v>
      </c>
      <c r="B8365" s="2">
        <v>0</v>
      </c>
      <c r="E8365" s="4" t="e">
        <v>#N/A</v>
      </c>
      <c r="F8365" s="4">
        <v>0.18</v>
      </c>
      <c r="K8365" s="4">
        <v>0.17</v>
      </c>
      <c r="L8365" s="4">
        <v>0.32090000000000002</v>
      </c>
      <c r="M8365" s="4">
        <v>0.52769999999999995</v>
      </c>
      <c r="N8365" s="4">
        <v>0.48</v>
      </c>
      <c r="O8365" s="4">
        <v>0.40039999999999998</v>
      </c>
      <c r="P8365" s="4">
        <v>0.50390000000000001</v>
      </c>
    </row>
    <row r="8366" spans="1:16" x14ac:dyDescent="0.25">
      <c r="A8366" t="s">
        <v>7678</v>
      </c>
      <c r="B8366" s="2">
        <v>0</v>
      </c>
      <c r="E8366" s="4" t="e">
        <v>#N/A</v>
      </c>
      <c r="F8366" s="4">
        <v>0.18</v>
      </c>
      <c r="K8366" s="4">
        <v>0.17</v>
      </c>
      <c r="L8366" s="4">
        <v>0.32090000000000002</v>
      </c>
      <c r="M8366" s="4">
        <v>0.52769999999999995</v>
      </c>
      <c r="N8366" s="4">
        <v>0.48</v>
      </c>
      <c r="O8366" s="4">
        <v>0.40039999999999998</v>
      </c>
      <c r="P8366" s="4">
        <v>0.50390000000000001</v>
      </c>
    </row>
    <row r="8367" spans="1:16" x14ac:dyDescent="0.25">
      <c r="A8367" t="s">
        <v>7679</v>
      </c>
      <c r="B8367" s="2">
        <v>0</v>
      </c>
      <c r="E8367" s="4" t="e">
        <v>#N/A</v>
      </c>
      <c r="F8367" s="4">
        <v>0.18</v>
      </c>
      <c r="K8367" s="4">
        <v>0.17</v>
      </c>
      <c r="L8367" s="4">
        <v>0.32090000000000002</v>
      </c>
      <c r="M8367" s="4">
        <v>0.52769999999999995</v>
      </c>
      <c r="N8367" s="4">
        <v>0.48</v>
      </c>
      <c r="O8367" s="4">
        <v>0.40039999999999998</v>
      </c>
      <c r="P8367" s="4">
        <v>0.50390000000000001</v>
      </c>
    </row>
    <row r="8368" spans="1:16" x14ac:dyDescent="0.25">
      <c r="A8368" t="s">
        <v>7680</v>
      </c>
      <c r="B8368" s="2">
        <v>0</v>
      </c>
      <c r="E8368" s="4" t="e">
        <v>#N/A</v>
      </c>
      <c r="F8368" s="4">
        <v>0.18</v>
      </c>
      <c r="K8368" s="4">
        <v>0.17</v>
      </c>
      <c r="L8368" s="4">
        <v>0.32090000000000002</v>
      </c>
      <c r="M8368" s="4">
        <v>0.52769999999999995</v>
      </c>
      <c r="N8368" s="4">
        <v>0.48</v>
      </c>
      <c r="O8368" s="4">
        <v>0.40039999999999998</v>
      </c>
      <c r="P8368" s="4">
        <v>0.50390000000000001</v>
      </c>
    </row>
    <row r="8369" spans="1:16" x14ac:dyDescent="0.25">
      <c r="A8369" t="s">
        <v>7681</v>
      </c>
      <c r="B8369" s="2">
        <v>0</v>
      </c>
      <c r="E8369" s="4" t="e">
        <v>#N/A</v>
      </c>
      <c r="F8369" s="4">
        <v>0.18</v>
      </c>
      <c r="K8369" s="4">
        <v>0.17</v>
      </c>
      <c r="L8369" s="4">
        <v>0.32090000000000002</v>
      </c>
      <c r="M8369" s="4">
        <v>0.52769999999999995</v>
      </c>
      <c r="N8369" s="4">
        <v>0.48</v>
      </c>
      <c r="O8369" s="4">
        <v>0.40039999999999998</v>
      </c>
      <c r="P8369" s="4">
        <v>0.50390000000000001</v>
      </c>
    </row>
    <row r="8370" spans="1:16" x14ac:dyDescent="0.25">
      <c r="A8370" t="s">
        <v>7682</v>
      </c>
      <c r="B8370" s="2">
        <v>0</v>
      </c>
      <c r="E8370" s="4" t="e">
        <v>#N/A</v>
      </c>
      <c r="F8370" s="4">
        <v>0.18</v>
      </c>
      <c r="K8370" s="4">
        <v>0.17</v>
      </c>
      <c r="L8370" s="4">
        <v>0.32090000000000002</v>
      </c>
      <c r="M8370" s="4">
        <v>0.52769999999999995</v>
      </c>
      <c r="N8370" s="4">
        <v>0.48</v>
      </c>
      <c r="O8370" s="4">
        <v>0.40039999999999998</v>
      </c>
      <c r="P8370" s="4">
        <v>0.50390000000000001</v>
      </c>
    </row>
    <row r="8371" spans="1:16" x14ac:dyDescent="0.25">
      <c r="A8371" t="s">
        <v>7683</v>
      </c>
      <c r="B8371" s="2">
        <v>0</v>
      </c>
      <c r="E8371" s="4" t="e">
        <v>#N/A</v>
      </c>
      <c r="F8371" s="4">
        <v>0.18</v>
      </c>
      <c r="K8371" s="4">
        <v>0.17</v>
      </c>
      <c r="L8371" s="4">
        <v>0.32090000000000002</v>
      </c>
      <c r="M8371" s="4">
        <v>0.52769999999999995</v>
      </c>
      <c r="N8371" s="4">
        <v>0.48</v>
      </c>
      <c r="O8371" s="4">
        <v>0.40039999999999998</v>
      </c>
      <c r="P8371" s="4">
        <v>0.50390000000000001</v>
      </c>
    </row>
    <row r="8372" spans="1:16" x14ac:dyDescent="0.25">
      <c r="A8372" t="s">
        <v>7684</v>
      </c>
      <c r="B8372" s="2">
        <v>0.05</v>
      </c>
      <c r="E8372" s="4" t="e">
        <v>#N/A</v>
      </c>
      <c r="F8372" s="4">
        <v>0.18</v>
      </c>
      <c r="K8372" s="4">
        <v>0.17</v>
      </c>
      <c r="L8372" s="4">
        <v>0.32090000000000002</v>
      </c>
      <c r="M8372" s="4">
        <v>0.52769999999999995</v>
      </c>
      <c r="N8372" s="4">
        <v>0.48</v>
      </c>
      <c r="O8372" s="4">
        <v>0.40039999999999998</v>
      </c>
      <c r="P8372" s="4">
        <v>0.50390000000000001</v>
      </c>
    </row>
    <row r="8373" spans="1:16" x14ac:dyDescent="0.25">
      <c r="A8373" t="s">
        <v>7685</v>
      </c>
      <c r="B8373" s="2">
        <v>0.05</v>
      </c>
      <c r="E8373" s="4" t="e">
        <v>#N/A</v>
      </c>
      <c r="F8373" s="4">
        <v>0.18</v>
      </c>
      <c r="K8373" s="4">
        <v>0.17</v>
      </c>
      <c r="L8373" s="4">
        <v>0.32090000000000002</v>
      </c>
      <c r="M8373" s="4">
        <v>0.52769999999999995</v>
      </c>
      <c r="N8373" s="4">
        <v>0.48</v>
      </c>
      <c r="O8373" s="4">
        <v>0.40039999999999998</v>
      </c>
      <c r="P8373" s="4">
        <v>0.50390000000000001</v>
      </c>
    </row>
    <row r="8374" spans="1:16" x14ac:dyDescent="0.25">
      <c r="A8374" t="s">
        <v>7686</v>
      </c>
      <c r="B8374" s="2">
        <v>0.05</v>
      </c>
      <c r="E8374" s="4" t="e">
        <v>#N/A</v>
      </c>
      <c r="F8374" s="4">
        <v>0.18</v>
      </c>
      <c r="K8374" s="4">
        <v>0.17</v>
      </c>
      <c r="L8374" s="4">
        <v>0.32090000000000002</v>
      </c>
      <c r="M8374" s="4">
        <v>0.52769999999999995</v>
      </c>
      <c r="N8374" s="4">
        <v>0.48</v>
      </c>
      <c r="O8374" s="4">
        <v>0.40039999999999998</v>
      </c>
      <c r="P8374" s="4">
        <v>0.50390000000000001</v>
      </c>
    </row>
    <row r="8375" spans="1:16" x14ac:dyDescent="0.25">
      <c r="A8375" t="s">
        <v>7687</v>
      </c>
      <c r="B8375" s="2">
        <v>0.05</v>
      </c>
      <c r="E8375" s="4" t="e">
        <v>#N/A</v>
      </c>
      <c r="F8375" s="4">
        <v>0.18</v>
      </c>
      <c r="K8375" s="4">
        <v>0.17</v>
      </c>
      <c r="L8375" s="4">
        <v>0.32090000000000002</v>
      </c>
      <c r="M8375" s="4">
        <v>0.52769999999999995</v>
      </c>
      <c r="N8375" s="4">
        <v>0.48</v>
      </c>
      <c r="O8375" s="4">
        <v>0.40039999999999998</v>
      </c>
      <c r="P8375" s="4">
        <v>0.50390000000000001</v>
      </c>
    </row>
    <row r="8376" spans="1:16" x14ac:dyDescent="0.25">
      <c r="A8376" t="s">
        <v>7688</v>
      </c>
      <c r="B8376" s="2">
        <v>0.05</v>
      </c>
      <c r="E8376" s="4" t="e">
        <v>#N/A</v>
      </c>
      <c r="F8376" s="4">
        <v>0.18</v>
      </c>
      <c r="K8376" s="4">
        <v>0.17</v>
      </c>
      <c r="L8376" s="4">
        <v>0.32090000000000002</v>
      </c>
      <c r="M8376" s="4">
        <v>0.52769999999999995</v>
      </c>
      <c r="N8376" s="4">
        <v>0.48</v>
      </c>
      <c r="O8376" s="4">
        <v>0.40039999999999998</v>
      </c>
      <c r="P8376" s="4">
        <v>0.50390000000000001</v>
      </c>
    </row>
    <row r="8377" spans="1:16" x14ac:dyDescent="0.25">
      <c r="A8377" t="s">
        <v>7689</v>
      </c>
      <c r="B8377" s="2">
        <v>0.05</v>
      </c>
      <c r="E8377" s="4" t="e">
        <v>#N/A</v>
      </c>
      <c r="F8377" s="4">
        <v>0.18</v>
      </c>
      <c r="K8377" s="4">
        <v>0.17</v>
      </c>
      <c r="L8377" s="4">
        <v>0.32090000000000002</v>
      </c>
      <c r="M8377" s="4">
        <v>0.52769999999999995</v>
      </c>
      <c r="N8377" s="4">
        <v>0.48</v>
      </c>
      <c r="O8377" s="4">
        <v>0.40039999999999998</v>
      </c>
      <c r="P8377" s="4">
        <v>0.50390000000000001</v>
      </c>
    </row>
    <row r="8378" spans="1:16" x14ac:dyDescent="0.25">
      <c r="A8378" t="s">
        <v>7690</v>
      </c>
      <c r="B8378" s="2">
        <v>0.05</v>
      </c>
      <c r="E8378" s="4" t="e">
        <v>#N/A</v>
      </c>
      <c r="F8378" s="4">
        <v>0.18</v>
      </c>
      <c r="K8378" s="4">
        <v>0.17</v>
      </c>
      <c r="L8378" s="4">
        <v>0.32090000000000002</v>
      </c>
      <c r="M8378" s="4">
        <v>0.52769999999999995</v>
      </c>
      <c r="N8378" s="4">
        <v>0.48</v>
      </c>
      <c r="O8378" s="4">
        <v>0.40039999999999998</v>
      </c>
      <c r="P8378" s="4">
        <v>0.50390000000000001</v>
      </c>
    </row>
    <row r="8379" spans="1:16" x14ac:dyDescent="0.25">
      <c r="A8379" t="s">
        <v>7691</v>
      </c>
      <c r="B8379" s="2">
        <v>0.05</v>
      </c>
      <c r="E8379" s="4" t="e">
        <v>#N/A</v>
      </c>
      <c r="F8379" s="4">
        <v>0.18</v>
      </c>
      <c r="K8379" s="4">
        <v>0.17</v>
      </c>
      <c r="L8379" s="4">
        <v>0.32090000000000002</v>
      </c>
      <c r="M8379" s="4">
        <v>0.52769999999999995</v>
      </c>
      <c r="N8379" s="4">
        <v>0.48</v>
      </c>
      <c r="O8379" s="4">
        <v>0.40039999999999998</v>
      </c>
      <c r="P8379" s="4">
        <v>0.50390000000000001</v>
      </c>
    </row>
    <row r="8380" spans="1:16" x14ac:dyDescent="0.25">
      <c r="A8380" t="s">
        <v>7692</v>
      </c>
      <c r="B8380" s="2">
        <v>0.05</v>
      </c>
      <c r="E8380" s="4" t="e">
        <v>#N/A</v>
      </c>
      <c r="F8380" s="4">
        <v>0.18</v>
      </c>
      <c r="K8380" s="4">
        <v>0.17</v>
      </c>
      <c r="L8380" s="4">
        <v>0.32090000000000002</v>
      </c>
      <c r="M8380" s="4">
        <v>0.52769999999999995</v>
      </c>
      <c r="N8380" s="4">
        <v>0.48</v>
      </c>
      <c r="O8380" s="4">
        <v>0.40039999999999998</v>
      </c>
      <c r="P8380" s="4">
        <v>0.50390000000000001</v>
      </c>
    </row>
    <row r="8381" spans="1:16" x14ac:dyDescent="0.25">
      <c r="A8381" t="s">
        <v>7693</v>
      </c>
      <c r="B8381" s="2">
        <v>0.05</v>
      </c>
      <c r="E8381" s="4" t="e">
        <v>#N/A</v>
      </c>
      <c r="F8381" s="4">
        <v>0.18</v>
      </c>
      <c r="K8381" s="4">
        <v>0.17</v>
      </c>
      <c r="L8381" s="4">
        <v>0.32090000000000002</v>
      </c>
      <c r="M8381" s="4">
        <v>0.52769999999999995</v>
      </c>
      <c r="N8381" s="4">
        <v>0.48</v>
      </c>
      <c r="O8381" s="4">
        <v>0.40039999999999998</v>
      </c>
      <c r="P8381" s="4">
        <v>0.50390000000000001</v>
      </c>
    </row>
    <row r="8382" spans="1:16" x14ac:dyDescent="0.25">
      <c r="A8382" t="s">
        <v>7694</v>
      </c>
      <c r="B8382" s="2">
        <v>0.05</v>
      </c>
      <c r="E8382" s="4" t="e">
        <v>#N/A</v>
      </c>
      <c r="F8382" s="4">
        <v>0.18</v>
      </c>
      <c r="K8382" s="4">
        <v>0.17</v>
      </c>
      <c r="L8382" s="4">
        <v>0.32090000000000002</v>
      </c>
      <c r="M8382" s="4">
        <v>0.52769999999999995</v>
      </c>
      <c r="N8382" s="4">
        <v>0.48</v>
      </c>
      <c r="O8382" s="4">
        <v>0.40039999999999998</v>
      </c>
      <c r="P8382" s="4">
        <v>0.50390000000000001</v>
      </c>
    </row>
    <row r="8383" spans="1:16" x14ac:dyDescent="0.25">
      <c r="A8383" t="s">
        <v>7695</v>
      </c>
      <c r="B8383" s="2">
        <v>0.05</v>
      </c>
      <c r="E8383" s="4" t="e">
        <v>#N/A</v>
      </c>
      <c r="F8383" s="4">
        <v>0.18</v>
      </c>
      <c r="K8383" s="4">
        <v>0.17</v>
      </c>
      <c r="L8383" s="4">
        <v>0.32090000000000002</v>
      </c>
      <c r="M8383" s="4">
        <v>0.52769999999999995</v>
      </c>
      <c r="N8383" s="4">
        <v>0.48</v>
      </c>
      <c r="O8383" s="4">
        <v>0.40039999999999998</v>
      </c>
      <c r="P8383" s="4">
        <v>0.50390000000000001</v>
      </c>
    </row>
    <row r="8384" spans="1:16" x14ac:dyDescent="0.25">
      <c r="A8384" t="s">
        <v>7696</v>
      </c>
      <c r="B8384" s="2">
        <v>0.05</v>
      </c>
      <c r="E8384" s="4" t="e">
        <v>#N/A</v>
      </c>
      <c r="F8384" s="4">
        <v>0.18</v>
      </c>
      <c r="K8384" s="4">
        <v>0.17</v>
      </c>
      <c r="L8384" s="4">
        <v>0.32090000000000002</v>
      </c>
      <c r="M8384" s="4">
        <v>0.52769999999999995</v>
      </c>
      <c r="N8384" s="4">
        <v>0.48</v>
      </c>
      <c r="O8384" s="4">
        <v>0.40039999999999998</v>
      </c>
      <c r="P8384" s="4">
        <v>0.50390000000000001</v>
      </c>
    </row>
    <row r="8385" spans="1:16" x14ac:dyDescent="0.25">
      <c r="A8385" t="s">
        <v>7697</v>
      </c>
      <c r="B8385" s="2">
        <v>0.05</v>
      </c>
      <c r="E8385" s="4" t="e">
        <v>#N/A</v>
      </c>
      <c r="F8385" s="4">
        <v>0.18</v>
      </c>
      <c r="K8385" s="4">
        <v>0.17</v>
      </c>
      <c r="L8385" s="4">
        <v>0.32090000000000002</v>
      </c>
      <c r="M8385" s="4">
        <v>0.52769999999999995</v>
      </c>
      <c r="N8385" s="4">
        <v>0.48</v>
      </c>
      <c r="O8385" s="4">
        <v>0.40039999999999998</v>
      </c>
      <c r="P8385" s="4">
        <v>0.50390000000000001</v>
      </c>
    </row>
    <row r="8386" spans="1:16" x14ac:dyDescent="0.25">
      <c r="A8386" t="s">
        <v>7698</v>
      </c>
      <c r="B8386" s="2">
        <v>0.05</v>
      </c>
      <c r="E8386" s="4" t="e">
        <v>#N/A</v>
      </c>
      <c r="F8386" s="4">
        <v>0.18</v>
      </c>
      <c r="K8386" s="4">
        <v>0.17</v>
      </c>
      <c r="L8386" s="4">
        <v>0.32090000000000002</v>
      </c>
      <c r="M8386" s="4">
        <v>0.52769999999999995</v>
      </c>
      <c r="N8386" s="4">
        <v>0.48</v>
      </c>
      <c r="O8386" s="4">
        <v>0.40039999999999998</v>
      </c>
      <c r="P8386" s="4">
        <v>0.50390000000000001</v>
      </c>
    </row>
    <row r="8387" spans="1:16" x14ac:dyDescent="0.25">
      <c r="A8387" t="s">
        <v>7699</v>
      </c>
      <c r="B8387" s="2">
        <v>0.05</v>
      </c>
      <c r="E8387" s="4" t="e">
        <v>#N/A</v>
      </c>
      <c r="F8387" s="4">
        <v>0.18</v>
      </c>
      <c r="K8387" s="4">
        <v>0.17</v>
      </c>
      <c r="L8387" s="4">
        <v>0.32090000000000002</v>
      </c>
      <c r="M8387" s="4">
        <v>0.52769999999999995</v>
      </c>
      <c r="N8387" s="4">
        <v>0.48</v>
      </c>
      <c r="O8387" s="4">
        <v>0.40039999999999998</v>
      </c>
      <c r="P8387" s="4">
        <v>0.50390000000000001</v>
      </c>
    </row>
    <row r="8388" spans="1:16" x14ac:dyDescent="0.25">
      <c r="A8388" t="s">
        <v>7700</v>
      </c>
      <c r="B8388" s="2">
        <v>0</v>
      </c>
      <c r="E8388" s="4" t="e">
        <v>#N/A</v>
      </c>
      <c r="F8388" s="4">
        <v>0.18</v>
      </c>
      <c r="K8388" s="4">
        <v>0.17</v>
      </c>
      <c r="L8388" s="4">
        <v>0.32090000000000002</v>
      </c>
      <c r="M8388" s="4">
        <v>0.52769999999999995</v>
      </c>
      <c r="N8388" s="4">
        <v>0.48</v>
      </c>
      <c r="O8388" s="4">
        <v>0.40039999999999998</v>
      </c>
      <c r="P8388" s="4">
        <v>0.50390000000000001</v>
      </c>
    </row>
    <row r="8389" spans="1:16" x14ac:dyDescent="0.25">
      <c r="A8389" t="s">
        <v>7701</v>
      </c>
      <c r="B8389" s="2">
        <v>0</v>
      </c>
      <c r="E8389" s="4" t="e">
        <v>#N/A</v>
      </c>
      <c r="F8389" s="4">
        <v>0.18</v>
      </c>
      <c r="K8389" s="4">
        <v>0.17</v>
      </c>
      <c r="L8389" s="4">
        <v>0.32090000000000002</v>
      </c>
      <c r="M8389" s="4">
        <v>0.52769999999999995</v>
      </c>
      <c r="N8389" s="4">
        <v>0.48</v>
      </c>
      <c r="O8389" s="4">
        <v>0.40039999999999998</v>
      </c>
      <c r="P8389" s="4">
        <v>0.50390000000000001</v>
      </c>
    </row>
    <row r="8390" spans="1:16" x14ac:dyDescent="0.25">
      <c r="A8390" t="s">
        <v>7702</v>
      </c>
      <c r="B8390" s="2">
        <v>0</v>
      </c>
      <c r="E8390" s="4" t="e">
        <v>#N/A</v>
      </c>
      <c r="F8390" s="4">
        <v>0.18</v>
      </c>
      <c r="K8390" s="4">
        <v>0.17</v>
      </c>
      <c r="L8390" s="4">
        <v>0.32090000000000002</v>
      </c>
      <c r="M8390" s="4">
        <v>0.52769999999999995</v>
      </c>
      <c r="N8390" s="4">
        <v>0.48</v>
      </c>
      <c r="O8390" s="4">
        <v>0.40039999999999998</v>
      </c>
      <c r="P8390" s="4">
        <v>0.50390000000000001</v>
      </c>
    </row>
    <row r="8391" spans="1:16" x14ac:dyDescent="0.25">
      <c r="A8391" t="s">
        <v>7703</v>
      </c>
      <c r="B8391" s="2">
        <v>0</v>
      </c>
      <c r="E8391" s="4" t="e">
        <v>#N/A</v>
      </c>
      <c r="F8391" s="4">
        <v>0.18</v>
      </c>
      <c r="K8391" s="4">
        <v>0.17</v>
      </c>
      <c r="L8391" s="4">
        <v>0.32090000000000002</v>
      </c>
      <c r="M8391" s="4">
        <v>0.52769999999999995</v>
      </c>
      <c r="N8391" s="4">
        <v>0.48</v>
      </c>
      <c r="O8391" s="4">
        <v>0.40039999999999998</v>
      </c>
      <c r="P8391" s="4">
        <v>0.50390000000000001</v>
      </c>
    </row>
    <row r="8392" spans="1:16" x14ac:dyDescent="0.25">
      <c r="A8392" t="s">
        <v>7704</v>
      </c>
      <c r="B8392" s="2">
        <v>0.05</v>
      </c>
      <c r="E8392" s="4" t="e">
        <v>#N/A</v>
      </c>
      <c r="F8392" s="4">
        <v>0.18</v>
      </c>
      <c r="K8392" s="4">
        <v>0.17</v>
      </c>
      <c r="L8392" s="4">
        <v>0.32090000000000002</v>
      </c>
      <c r="M8392" s="4">
        <v>0.52769999999999995</v>
      </c>
      <c r="N8392" s="4">
        <v>0.48</v>
      </c>
      <c r="O8392" s="4">
        <v>0.40039999999999998</v>
      </c>
      <c r="P8392" s="4">
        <v>0.50390000000000001</v>
      </c>
    </row>
    <row r="8393" spans="1:16" x14ac:dyDescent="0.25">
      <c r="A8393" t="s">
        <v>7705</v>
      </c>
      <c r="B8393" s="2">
        <v>0.05</v>
      </c>
      <c r="E8393" s="4" t="e">
        <v>#N/A</v>
      </c>
      <c r="F8393" s="4">
        <v>0.18</v>
      </c>
      <c r="K8393" s="4">
        <v>0.17</v>
      </c>
      <c r="L8393" s="4">
        <v>0.32090000000000002</v>
      </c>
      <c r="M8393" s="4">
        <v>0.52769999999999995</v>
      </c>
      <c r="N8393" s="4">
        <v>0.48</v>
      </c>
      <c r="O8393" s="4">
        <v>0.40039999999999998</v>
      </c>
      <c r="P8393" s="4">
        <v>0.50390000000000001</v>
      </c>
    </row>
    <row r="8394" spans="1:16" x14ac:dyDescent="0.25">
      <c r="A8394" t="s">
        <v>7706</v>
      </c>
      <c r="B8394" s="2">
        <v>0.05</v>
      </c>
      <c r="E8394" s="4" t="e">
        <v>#N/A</v>
      </c>
      <c r="F8394" s="4">
        <v>0.18</v>
      </c>
      <c r="K8394" s="4">
        <v>0.17</v>
      </c>
      <c r="L8394" s="4">
        <v>0.32090000000000002</v>
      </c>
      <c r="M8394" s="4">
        <v>0.52769999999999995</v>
      </c>
      <c r="N8394" s="4">
        <v>0.48</v>
      </c>
      <c r="O8394" s="4">
        <v>0.40039999999999998</v>
      </c>
      <c r="P8394" s="4">
        <v>0.50390000000000001</v>
      </c>
    </row>
    <row r="8395" spans="1:16" x14ac:dyDescent="0.25">
      <c r="A8395" t="s">
        <v>7707</v>
      </c>
      <c r="B8395" s="2">
        <v>0</v>
      </c>
      <c r="E8395" s="4" t="e">
        <v>#N/A</v>
      </c>
      <c r="F8395" s="4">
        <v>0.18</v>
      </c>
      <c r="K8395" s="4">
        <v>0.17</v>
      </c>
      <c r="L8395" s="4">
        <v>0.32090000000000002</v>
      </c>
      <c r="M8395" s="4">
        <v>0.52769999999999995</v>
      </c>
      <c r="N8395" s="4">
        <v>0.48</v>
      </c>
      <c r="O8395" s="4">
        <v>0.40039999999999998</v>
      </c>
      <c r="P8395" s="4">
        <v>0.50390000000000001</v>
      </c>
    </row>
    <row r="8396" spans="1:16" x14ac:dyDescent="0.25">
      <c r="A8396" t="s">
        <v>7708</v>
      </c>
      <c r="B8396" s="2">
        <v>0</v>
      </c>
      <c r="E8396" s="4" t="e">
        <v>#N/A</v>
      </c>
      <c r="F8396" s="4">
        <v>0.18</v>
      </c>
      <c r="K8396" s="4">
        <v>0.17</v>
      </c>
      <c r="L8396" s="4">
        <v>0.32090000000000002</v>
      </c>
      <c r="M8396" s="4">
        <v>0.52769999999999995</v>
      </c>
      <c r="N8396" s="4">
        <v>0.48</v>
      </c>
      <c r="O8396" s="4">
        <v>0.40039999999999998</v>
      </c>
      <c r="P8396" s="4">
        <v>0.50390000000000001</v>
      </c>
    </row>
    <row r="8397" spans="1:16" x14ac:dyDescent="0.25">
      <c r="A8397" t="s">
        <v>7709</v>
      </c>
      <c r="B8397" s="2">
        <v>0</v>
      </c>
      <c r="E8397" s="4" t="e">
        <v>#N/A</v>
      </c>
      <c r="F8397" s="4">
        <v>0.18</v>
      </c>
      <c r="K8397" s="4">
        <v>0.17</v>
      </c>
      <c r="L8397" s="4">
        <v>0.32090000000000002</v>
      </c>
      <c r="M8397" s="4">
        <v>0.52769999999999995</v>
      </c>
      <c r="N8397" s="4">
        <v>0.48</v>
      </c>
      <c r="O8397" s="4">
        <v>0.40039999999999998</v>
      </c>
      <c r="P8397" s="4">
        <v>0.50390000000000001</v>
      </c>
    </row>
    <row r="8398" spans="1:16" x14ac:dyDescent="0.25">
      <c r="A8398" t="s">
        <v>7710</v>
      </c>
      <c r="B8398" s="2">
        <v>0</v>
      </c>
      <c r="E8398" s="4" t="e">
        <v>#N/A</v>
      </c>
      <c r="F8398" s="4">
        <v>0.18</v>
      </c>
      <c r="K8398" s="4">
        <v>0.17</v>
      </c>
      <c r="L8398" s="4">
        <v>0.32090000000000002</v>
      </c>
      <c r="M8398" s="4">
        <v>0.52769999999999995</v>
      </c>
      <c r="N8398" s="4">
        <v>0.48</v>
      </c>
      <c r="O8398" s="4">
        <v>0.40039999999999998</v>
      </c>
      <c r="P8398" s="4">
        <v>0.50390000000000001</v>
      </c>
    </row>
    <row r="8399" spans="1:16" x14ac:dyDescent="0.25">
      <c r="A8399" t="s">
        <v>7711</v>
      </c>
      <c r="B8399" s="2">
        <v>0.05</v>
      </c>
      <c r="E8399" s="4" t="e">
        <v>#N/A</v>
      </c>
      <c r="F8399" s="4">
        <v>0.18</v>
      </c>
      <c r="K8399" s="4">
        <v>0.17</v>
      </c>
      <c r="L8399" s="4">
        <v>0.32090000000000002</v>
      </c>
      <c r="M8399" s="4">
        <v>0.52769999999999995</v>
      </c>
      <c r="N8399" s="4">
        <v>0.48</v>
      </c>
      <c r="O8399" s="4">
        <v>0.40039999999999998</v>
      </c>
      <c r="P8399" s="4">
        <v>0.50390000000000001</v>
      </c>
    </row>
    <row r="8400" spans="1:16" x14ac:dyDescent="0.25">
      <c r="A8400" t="s">
        <v>7712</v>
      </c>
      <c r="B8400" s="2">
        <v>0.05</v>
      </c>
      <c r="E8400" s="4" t="e">
        <v>#N/A</v>
      </c>
      <c r="F8400" s="4">
        <v>0.18</v>
      </c>
      <c r="K8400" s="4">
        <v>0.17</v>
      </c>
      <c r="L8400" s="4">
        <v>0.32090000000000002</v>
      </c>
      <c r="M8400" s="4">
        <v>0.52769999999999995</v>
      </c>
      <c r="N8400" s="4">
        <v>0.48</v>
      </c>
      <c r="O8400" s="4">
        <v>0.40039999999999998</v>
      </c>
      <c r="P8400" s="4">
        <v>0.50390000000000001</v>
      </c>
    </row>
    <row r="8401" spans="1:16" x14ac:dyDescent="0.25">
      <c r="A8401" t="s">
        <v>7713</v>
      </c>
      <c r="B8401" s="2">
        <v>0.05</v>
      </c>
      <c r="E8401" s="4" t="e">
        <v>#N/A</v>
      </c>
      <c r="F8401" s="4">
        <v>0.18</v>
      </c>
      <c r="K8401" s="4">
        <v>0.17</v>
      </c>
      <c r="L8401" s="4">
        <v>0.32090000000000002</v>
      </c>
      <c r="M8401" s="4">
        <v>0.52769999999999995</v>
      </c>
      <c r="N8401" s="4">
        <v>0.48</v>
      </c>
      <c r="O8401" s="4">
        <v>0.40039999999999998</v>
      </c>
      <c r="P8401" s="4">
        <v>0.50390000000000001</v>
      </c>
    </row>
    <row r="8402" spans="1:16" x14ac:dyDescent="0.25">
      <c r="A8402" t="s">
        <v>7714</v>
      </c>
      <c r="B8402" s="2">
        <v>0.05</v>
      </c>
      <c r="E8402" s="4" t="e">
        <v>#N/A</v>
      </c>
      <c r="F8402" s="4">
        <v>0.18</v>
      </c>
      <c r="K8402" s="4">
        <v>0.17</v>
      </c>
      <c r="L8402" s="4">
        <v>0.32090000000000002</v>
      </c>
      <c r="M8402" s="4">
        <v>0.52769999999999995</v>
      </c>
      <c r="N8402" s="4">
        <v>0.48</v>
      </c>
      <c r="O8402" s="4">
        <v>0.40039999999999998</v>
      </c>
      <c r="P8402" s="4">
        <v>0.50390000000000001</v>
      </c>
    </row>
    <row r="8403" spans="1:16" x14ac:dyDescent="0.25">
      <c r="A8403" t="s">
        <v>7715</v>
      </c>
      <c r="B8403" s="2">
        <v>0.05</v>
      </c>
      <c r="E8403" s="4" t="e">
        <v>#N/A</v>
      </c>
      <c r="F8403" s="4">
        <v>0.18</v>
      </c>
      <c r="K8403" s="4">
        <v>0.17</v>
      </c>
      <c r="L8403" s="4">
        <v>0.32090000000000002</v>
      </c>
      <c r="M8403" s="4">
        <v>0.52769999999999995</v>
      </c>
      <c r="N8403" s="4">
        <v>0.48</v>
      </c>
      <c r="O8403" s="4">
        <v>0.40039999999999998</v>
      </c>
      <c r="P8403" s="4">
        <v>0.50390000000000001</v>
      </c>
    </row>
    <row r="8404" spans="1:16" x14ac:dyDescent="0.25">
      <c r="A8404" t="s">
        <v>7716</v>
      </c>
      <c r="B8404" s="2">
        <v>0.05</v>
      </c>
      <c r="E8404" s="4" t="e">
        <v>#N/A</v>
      </c>
      <c r="F8404" s="4">
        <v>0.18</v>
      </c>
      <c r="K8404" s="4">
        <v>0.17</v>
      </c>
      <c r="L8404" s="4">
        <v>0.32090000000000002</v>
      </c>
      <c r="M8404" s="4">
        <v>0.52769999999999995</v>
      </c>
      <c r="N8404" s="4">
        <v>0.48</v>
      </c>
      <c r="O8404" s="4">
        <v>0.40039999999999998</v>
      </c>
      <c r="P8404" s="4">
        <v>0.50390000000000001</v>
      </c>
    </row>
    <row r="8405" spans="1:16" x14ac:dyDescent="0.25">
      <c r="A8405" t="s">
        <v>7717</v>
      </c>
      <c r="B8405" s="2">
        <v>0.05</v>
      </c>
      <c r="E8405" s="4" t="e">
        <v>#N/A</v>
      </c>
      <c r="F8405" s="4">
        <v>0.18</v>
      </c>
      <c r="K8405" s="4">
        <v>0.17</v>
      </c>
      <c r="L8405" s="4">
        <v>0.32090000000000002</v>
      </c>
      <c r="M8405" s="4">
        <v>0.52769999999999995</v>
      </c>
      <c r="N8405" s="4">
        <v>0.48</v>
      </c>
      <c r="O8405" s="4">
        <v>0.40039999999999998</v>
      </c>
      <c r="P8405" s="4">
        <v>0.50390000000000001</v>
      </c>
    </row>
    <row r="8406" spans="1:16" x14ac:dyDescent="0.25">
      <c r="A8406" t="s">
        <v>7718</v>
      </c>
      <c r="B8406" s="2">
        <v>0.05</v>
      </c>
      <c r="E8406" s="4" t="e">
        <v>#N/A</v>
      </c>
      <c r="F8406" s="4">
        <v>0.18</v>
      </c>
      <c r="K8406" s="4">
        <v>0.17</v>
      </c>
      <c r="L8406" s="4">
        <v>0.32090000000000002</v>
      </c>
      <c r="M8406" s="4">
        <v>0.52769999999999995</v>
      </c>
      <c r="N8406" s="4">
        <v>0.48</v>
      </c>
      <c r="O8406" s="4">
        <v>0.40039999999999998</v>
      </c>
      <c r="P8406" s="4">
        <v>0.50390000000000001</v>
      </c>
    </row>
    <row r="8407" spans="1:16" x14ac:dyDescent="0.25">
      <c r="A8407" t="s">
        <v>7719</v>
      </c>
      <c r="B8407" s="2">
        <v>0.05</v>
      </c>
      <c r="E8407" s="4" t="e">
        <v>#N/A</v>
      </c>
      <c r="F8407" s="4">
        <v>0.18</v>
      </c>
      <c r="K8407" s="4">
        <v>0.17</v>
      </c>
      <c r="L8407" s="4">
        <v>0.32090000000000002</v>
      </c>
      <c r="M8407" s="4">
        <v>0.52769999999999995</v>
      </c>
      <c r="N8407" s="4">
        <v>0.48</v>
      </c>
      <c r="O8407" s="4">
        <v>0.40039999999999998</v>
      </c>
      <c r="P8407" s="4">
        <v>0.50390000000000001</v>
      </c>
    </row>
    <row r="8408" spans="1:16" x14ac:dyDescent="0.25">
      <c r="A8408" t="s">
        <v>7720</v>
      </c>
      <c r="B8408" s="2">
        <v>0.05</v>
      </c>
      <c r="E8408" s="4" t="e">
        <v>#N/A</v>
      </c>
      <c r="F8408" s="4">
        <v>0.18</v>
      </c>
      <c r="K8408" s="4">
        <v>0.17</v>
      </c>
      <c r="L8408" s="4">
        <v>0.32090000000000002</v>
      </c>
      <c r="M8408" s="4">
        <v>0.52769999999999995</v>
      </c>
      <c r="N8408" s="4">
        <v>0.48</v>
      </c>
      <c r="O8408" s="4">
        <v>0.40039999999999998</v>
      </c>
      <c r="P8408" s="4">
        <v>0.50390000000000001</v>
      </c>
    </row>
    <row r="8409" spans="1:16" x14ac:dyDescent="0.25">
      <c r="A8409" t="s">
        <v>7722</v>
      </c>
      <c r="B8409" s="2">
        <v>0.05</v>
      </c>
      <c r="E8409" s="4" t="e">
        <v>#N/A</v>
      </c>
      <c r="F8409" s="4">
        <v>0.18</v>
      </c>
      <c r="K8409" s="4">
        <v>0.17</v>
      </c>
      <c r="L8409" s="4">
        <v>0.32090000000000002</v>
      </c>
      <c r="M8409" s="4">
        <v>0.52769999999999995</v>
      </c>
      <c r="N8409" s="4">
        <v>0.48</v>
      </c>
      <c r="O8409" s="4">
        <v>0.40039999999999998</v>
      </c>
      <c r="P8409" s="4">
        <v>0.50390000000000001</v>
      </c>
    </row>
    <row r="8410" spans="1:16" x14ac:dyDescent="0.25">
      <c r="A8410" t="s">
        <v>7723</v>
      </c>
      <c r="B8410" s="2">
        <v>0.05</v>
      </c>
      <c r="E8410" s="4" t="e">
        <v>#N/A</v>
      </c>
      <c r="F8410" s="4">
        <v>0.18</v>
      </c>
      <c r="K8410" s="4">
        <v>0.17</v>
      </c>
      <c r="L8410" s="4">
        <v>0.32090000000000002</v>
      </c>
      <c r="M8410" s="4">
        <v>0.52769999999999995</v>
      </c>
      <c r="N8410" s="4">
        <v>0.48</v>
      </c>
      <c r="O8410" s="4">
        <v>0.40039999999999998</v>
      </c>
      <c r="P8410" s="4">
        <v>0.50390000000000001</v>
      </c>
    </row>
    <row r="8411" spans="1:16" x14ac:dyDescent="0.25">
      <c r="A8411" t="s">
        <v>7724</v>
      </c>
      <c r="B8411" s="2">
        <v>0.05</v>
      </c>
      <c r="E8411" s="4" t="e">
        <v>#N/A</v>
      </c>
      <c r="F8411" s="4">
        <v>0.18</v>
      </c>
      <c r="K8411" s="4">
        <v>0.17</v>
      </c>
      <c r="L8411" s="4">
        <v>0.32090000000000002</v>
      </c>
      <c r="M8411" s="4">
        <v>0.52769999999999995</v>
      </c>
      <c r="N8411" s="4">
        <v>0.48</v>
      </c>
      <c r="O8411" s="4">
        <v>0.40039999999999998</v>
      </c>
      <c r="P8411" s="4">
        <v>0.50390000000000001</v>
      </c>
    </row>
    <row r="8412" spans="1:16" x14ac:dyDescent="0.25">
      <c r="A8412" t="s">
        <v>7725</v>
      </c>
      <c r="B8412" s="2">
        <v>0.05</v>
      </c>
      <c r="E8412" s="4" t="e">
        <v>#N/A</v>
      </c>
      <c r="F8412" s="4">
        <v>0.18</v>
      </c>
      <c r="K8412" s="4">
        <v>0.17</v>
      </c>
      <c r="L8412" s="4">
        <v>0.32090000000000002</v>
      </c>
      <c r="M8412" s="4">
        <v>0.52769999999999995</v>
      </c>
      <c r="N8412" s="4">
        <v>0.48</v>
      </c>
      <c r="O8412" s="4">
        <v>0.40039999999999998</v>
      </c>
      <c r="P8412" s="4">
        <v>0.50390000000000001</v>
      </c>
    </row>
    <row r="8413" spans="1:16" x14ac:dyDescent="0.25">
      <c r="A8413" t="s">
        <v>7726</v>
      </c>
      <c r="B8413" s="2">
        <v>0.05</v>
      </c>
      <c r="E8413" s="4" t="e">
        <v>#N/A</v>
      </c>
      <c r="F8413" s="4">
        <v>0.18</v>
      </c>
      <c r="K8413" s="4">
        <v>0.17</v>
      </c>
      <c r="L8413" s="4">
        <v>0.32090000000000002</v>
      </c>
      <c r="M8413" s="4">
        <v>0.52769999999999995</v>
      </c>
      <c r="N8413" s="4">
        <v>0.48</v>
      </c>
      <c r="O8413" s="4">
        <v>0.40039999999999998</v>
      </c>
      <c r="P8413" s="4">
        <v>0.50390000000000001</v>
      </c>
    </row>
    <row r="8414" spans="1:16" x14ac:dyDescent="0.25">
      <c r="A8414" t="s">
        <v>7727</v>
      </c>
      <c r="B8414" s="2">
        <v>0.05</v>
      </c>
      <c r="E8414" s="4" t="e">
        <v>#N/A</v>
      </c>
      <c r="F8414" s="4">
        <v>0.18</v>
      </c>
      <c r="K8414" s="4">
        <v>0.17</v>
      </c>
      <c r="L8414" s="4">
        <v>0.32090000000000002</v>
      </c>
      <c r="M8414" s="4">
        <v>0.52769999999999995</v>
      </c>
      <c r="N8414" s="4">
        <v>0.48</v>
      </c>
      <c r="O8414" s="4">
        <v>0.40039999999999998</v>
      </c>
      <c r="P8414" s="4">
        <v>0.50390000000000001</v>
      </c>
    </row>
    <row r="8415" spans="1:16" x14ac:dyDescent="0.25">
      <c r="A8415" t="s">
        <v>7728</v>
      </c>
      <c r="B8415" s="2">
        <v>0.05</v>
      </c>
      <c r="E8415" s="4" t="e">
        <v>#N/A</v>
      </c>
      <c r="F8415" s="4">
        <v>0.18</v>
      </c>
      <c r="K8415" s="4">
        <v>0.17</v>
      </c>
      <c r="L8415" s="4">
        <v>0.32090000000000002</v>
      </c>
      <c r="M8415" s="4">
        <v>0.52769999999999995</v>
      </c>
      <c r="N8415" s="4">
        <v>0.48</v>
      </c>
      <c r="O8415" s="4">
        <v>0.40039999999999998</v>
      </c>
      <c r="P8415" s="4">
        <v>0.50390000000000001</v>
      </c>
    </row>
    <row r="8416" spans="1:16" x14ac:dyDescent="0.25">
      <c r="A8416" t="s">
        <v>7729</v>
      </c>
      <c r="B8416" s="2">
        <v>0.05</v>
      </c>
      <c r="E8416" s="4" t="e">
        <v>#N/A</v>
      </c>
      <c r="F8416" s="4">
        <v>0.18</v>
      </c>
      <c r="K8416" s="4">
        <v>0.17</v>
      </c>
      <c r="L8416" s="4">
        <v>0.32090000000000002</v>
      </c>
      <c r="M8416" s="4">
        <v>0.52769999999999995</v>
      </c>
      <c r="N8416" s="4">
        <v>0.48</v>
      </c>
      <c r="O8416" s="4">
        <v>0.40039999999999998</v>
      </c>
      <c r="P8416" s="4">
        <v>0.50390000000000001</v>
      </c>
    </row>
    <row r="8417" spans="1:16" x14ac:dyDescent="0.25">
      <c r="A8417" t="s">
        <v>7730</v>
      </c>
      <c r="B8417" s="2">
        <v>0.05</v>
      </c>
      <c r="E8417" s="4" t="e">
        <v>#N/A</v>
      </c>
      <c r="F8417" s="4">
        <v>0.18</v>
      </c>
      <c r="K8417" s="4">
        <v>0.17</v>
      </c>
      <c r="L8417" s="4">
        <v>0.32090000000000002</v>
      </c>
      <c r="M8417" s="4">
        <v>0.52769999999999995</v>
      </c>
      <c r="N8417" s="4">
        <v>0.48</v>
      </c>
      <c r="O8417" s="4">
        <v>0.40039999999999998</v>
      </c>
      <c r="P8417" s="4">
        <v>0.50390000000000001</v>
      </c>
    </row>
    <row r="8418" spans="1:16" x14ac:dyDescent="0.25">
      <c r="A8418" t="s">
        <v>7731</v>
      </c>
      <c r="B8418" s="2">
        <v>0</v>
      </c>
      <c r="E8418" s="4" t="e">
        <v>#N/A</v>
      </c>
      <c r="F8418" s="4">
        <v>0.18</v>
      </c>
      <c r="K8418" s="4">
        <v>0.17</v>
      </c>
      <c r="L8418" s="4">
        <v>0.32090000000000002</v>
      </c>
      <c r="M8418" s="4">
        <v>0.52769999999999995</v>
      </c>
      <c r="N8418" s="4">
        <v>0.48</v>
      </c>
      <c r="O8418" s="4">
        <v>0.40039999999999998</v>
      </c>
      <c r="P8418" s="4">
        <v>0.50390000000000001</v>
      </c>
    </row>
    <row r="8419" spans="1:16" x14ac:dyDescent="0.25">
      <c r="A8419" t="s">
        <v>7732</v>
      </c>
      <c r="B8419" s="2">
        <v>0</v>
      </c>
      <c r="E8419" s="4" t="e">
        <v>#N/A</v>
      </c>
      <c r="F8419" s="4">
        <v>0.18</v>
      </c>
      <c r="K8419" s="4">
        <v>0.17</v>
      </c>
      <c r="L8419" s="4">
        <v>0.32090000000000002</v>
      </c>
      <c r="M8419" s="4">
        <v>0.52769999999999995</v>
      </c>
      <c r="N8419" s="4">
        <v>0.48</v>
      </c>
      <c r="O8419" s="4">
        <v>0.40039999999999998</v>
      </c>
      <c r="P8419" s="4">
        <v>0.50390000000000001</v>
      </c>
    </row>
    <row r="8420" spans="1:16" x14ac:dyDescent="0.25">
      <c r="A8420" t="s">
        <v>7733</v>
      </c>
      <c r="B8420" s="2">
        <v>0</v>
      </c>
      <c r="E8420" s="4" t="e">
        <v>#N/A</v>
      </c>
      <c r="F8420" s="4">
        <v>0.18</v>
      </c>
      <c r="K8420" s="4">
        <v>0.17</v>
      </c>
      <c r="L8420" s="4">
        <v>0.32090000000000002</v>
      </c>
      <c r="M8420" s="4">
        <v>0.52769999999999995</v>
      </c>
      <c r="N8420" s="4">
        <v>0.48</v>
      </c>
      <c r="O8420" s="4">
        <v>0.40039999999999998</v>
      </c>
      <c r="P8420" s="4">
        <v>0.50390000000000001</v>
      </c>
    </row>
    <row r="8421" spans="1:16" x14ac:dyDescent="0.25">
      <c r="A8421" t="s">
        <v>7734</v>
      </c>
      <c r="B8421" s="2">
        <v>0</v>
      </c>
      <c r="E8421" s="4" t="e">
        <v>#N/A</v>
      </c>
      <c r="F8421" s="4">
        <v>0.13300000000000001</v>
      </c>
      <c r="K8421" s="4">
        <v>0.17</v>
      </c>
      <c r="L8421" s="4">
        <v>0.32090000000000002</v>
      </c>
      <c r="M8421" s="4">
        <v>0.52769999999999995</v>
      </c>
      <c r="N8421" s="4">
        <v>0.48</v>
      </c>
      <c r="O8421" s="4">
        <v>0.40039999999999998</v>
      </c>
      <c r="P8421" s="4">
        <v>0.50390000000000001</v>
      </c>
    </row>
    <row r="8422" spans="1:16" x14ac:dyDescent="0.25">
      <c r="A8422" t="s">
        <v>7735</v>
      </c>
      <c r="B8422" s="2">
        <v>0</v>
      </c>
      <c r="E8422" s="4" t="e">
        <v>#N/A</v>
      </c>
      <c r="F8422" s="4">
        <v>0.18</v>
      </c>
      <c r="K8422" s="4">
        <v>0.17</v>
      </c>
      <c r="L8422" s="4">
        <v>0.32090000000000002</v>
      </c>
      <c r="M8422" s="4">
        <v>0.52769999999999995</v>
      </c>
      <c r="N8422" s="4">
        <v>0.48</v>
      </c>
      <c r="O8422" s="4">
        <v>0.40039999999999998</v>
      </c>
      <c r="P8422" s="4">
        <v>0.50390000000000001</v>
      </c>
    </row>
    <row r="8423" spans="1:16" x14ac:dyDescent="0.25">
      <c r="A8423" t="s">
        <v>7736</v>
      </c>
      <c r="B8423" s="2">
        <v>0.05</v>
      </c>
      <c r="E8423" s="4" t="e">
        <v>#N/A</v>
      </c>
      <c r="F8423" s="4">
        <v>0.13300000000000001</v>
      </c>
      <c r="K8423" s="4">
        <v>0.17</v>
      </c>
      <c r="L8423" s="4">
        <v>0.32090000000000002</v>
      </c>
      <c r="M8423" s="4">
        <v>0.52769999999999995</v>
      </c>
      <c r="N8423" s="4">
        <v>0.48</v>
      </c>
      <c r="O8423" s="4">
        <v>0.40039999999999998</v>
      </c>
      <c r="P8423" s="4">
        <v>0.50390000000000001</v>
      </c>
    </row>
    <row r="8424" spans="1:16" x14ac:dyDescent="0.25">
      <c r="A8424" t="s">
        <v>7737</v>
      </c>
      <c r="B8424" s="2">
        <v>0</v>
      </c>
      <c r="E8424" s="4" t="e">
        <v>#N/A</v>
      </c>
      <c r="F8424" s="4">
        <v>0.18</v>
      </c>
      <c r="K8424" s="4">
        <v>0.17</v>
      </c>
      <c r="L8424" s="4">
        <v>0.32090000000000002</v>
      </c>
      <c r="M8424" s="4">
        <v>0.52769999999999995</v>
      </c>
      <c r="N8424" s="4">
        <v>0.48</v>
      </c>
      <c r="O8424" s="4">
        <v>0.40039999999999998</v>
      </c>
      <c r="P8424" s="4">
        <v>0.50390000000000001</v>
      </c>
    </row>
    <row r="8425" spans="1:16" x14ac:dyDescent="0.25">
      <c r="A8425" t="s">
        <v>7738</v>
      </c>
      <c r="B8425" s="2">
        <v>0</v>
      </c>
      <c r="E8425" s="4" t="e">
        <v>#N/A</v>
      </c>
      <c r="F8425" s="4">
        <v>0.18</v>
      </c>
      <c r="K8425" s="4">
        <v>0.17</v>
      </c>
      <c r="L8425" s="4">
        <v>0.32090000000000002</v>
      </c>
      <c r="M8425" s="4">
        <v>0.52769999999999995</v>
      </c>
      <c r="N8425" s="4">
        <v>0.48</v>
      </c>
      <c r="O8425" s="4">
        <v>0.40039999999999998</v>
      </c>
      <c r="P8425" s="4">
        <v>0.50390000000000001</v>
      </c>
    </row>
    <row r="8426" spans="1:16" x14ac:dyDescent="0.25">
      <c r="A8426" t="s">
        <v>7739</v>
      </c>
      <c r="B8426" s="2">
        <v>0</v>
      </c>
      <c r="E8426" s="4" t="e">
        <v>#N/A</v>
      </c>
      <c r="F8426" s="4">
        <v>0.13300000000000001</v>
      </c>
      <c r="K8426" s="4">
        <v>0.17</v>
      </c>
      <c r="L8426" s="4">
        <v>0.32090000000000002</v>
      </c>
      <c r="M8426" s="4">
        <v>0.52769999999999995</v>
      </c>
      <c r="N8426" s="4">
        <v>0.48</v>
      </c>
      <c r="O8426" s="4">
        <v>0.40039999999999998</v>
      </c>
      <c r="P8426" s="4">
        <v>0.50390000000000001</v>
      </c>
    </row>
    <row r="8427" spans="1:16" x14ac:dyDescent="0.25">
      <c r="A8427" t="s">
        <v>7740</v>
      </c>
      <c r="B8427" s="2">
        <v>0.05</v>
      </c>
      <c r="E8427" s="4" t="e">
        <v>#N/A</v>
      </c>
      <c r="F8427" s="4">
        <v>0.18</v>
      </c>
      <c r="K8427" s="4">
        <v>0.17</v>
      </c>
      <c r="L8427" s="4">
        <v>0.32090000000000002</v>
      </c>
      <c r="M8427" s="4">
        <v>0.52769999999999995</v>
      </c>
      <c r="N8427" s="4">
        <v>0.48</v>
      </c>
      <c r="O8427" s="4">
        <v>0.40039999999999998</v>
      </c>
      <c r="P8427" s="4">
        <v>0.50390000000000001</v>
      </c>
    </row>
    <row r="8428" spans="1:16" x14ac:dyDescent="0.25">
      <c r="A8428" t="s">
        <v>7742</v>
      </c>
      <c r="B8428" s="2">
        <v>0.1</v>
      </c>
      <c r="E8428" s="4" t="e">
        <v>#N/A</v>
      </c>
      <c r="F8428" s="4">
        <v>0.18</v>
      </c>
      <c r="K8428" s="4">
        <v>0.17</v>
      </c>
      <c r="L8428" s="4">
        <v>0.32090000000000002</v>
      </c>
      <c r="M8428" s="4">
        <v>0.52769999999999995</v>
      </c>
      <c r="N8428" s="4">
        <v>0.48</v>
      </c>
      <c r="O8428" s="4">
        <v>0.40039999999999998</v>
      </c>
      <c r="P8428" s="4">
        <v>0.50390000000000001</v>
      </c>
    </row>
    <row r="8429" spans="1:16" x14ac:dyDescent="0.25">
      <c r="A8429" t="s">
        <v>7743</v>
      </c>
      <c r="B8429" s="2">
        <v>0.1</v>
      </c>
      <c r="E8429" s="4" t="e">
        <v>#N/A</v>
      </c>
      <c r="F8429" s="4">
        <v>0.18</v>
      </c>
      <c r="K8429" s="4">
        <v>0.17</v>
      </c>
      <c r="L8429" s="4">
        <v>0.32090000000000002</v>
      </c>
      <c r="M8429" s="4">
        <v>0.52769999999999995</v>
      </c>
      <c r="N8429" s="4">
        <v>0.48</v>
      </c>
      <c r="O8429" s="4">
        <v>0.40039999999999998</v>
      </c>
      <c r="P8429" s="4">
        <v>0.50390000000000001</v>
      </c>
    </row>
    <row r="8430" spans="1:16" x14ac:dyDescent="0.25">
      <c r="A8430" t="s">
        <v>7744</v>
      </c>
      <c r="B8430" s="2">
        <v>0</v>
      </c>
      <c r="E8430" s="4" t="e">
        <v>#N/A</v>
      </c>
      <c r="F8430" s="4">
        <v>0.18</v>
      </c>
      <c r="K8430" s="4">
        <v>0.17</v>
      </c>
      <c r="L8430" s="4">
        <v>0.32090000000000002</v>
      </c>
      <c r="M8430" s="4">
        <v>0.52769999999999995</v>
      </c>
      <c r="N8430" s="4">
        <v>0.48</v>
      </c>
      <c r="O8430" s="4">
        <v>0.40039999999999998</v>
      </c>
      <c r="P8430" s="4">
        <v>0.50390000000000001</v>
      </c>
    </row>
    <row r="8431" spans="1:16" x14ac:dyDescent="0.25">
      <c r="A8431" t="s">
        <v>7745</v>
      </c>
      <c r="B8431" s="2">
        <v>0.1</v>
      </c>
      <c r="D8431" t="s">
        <v>10860</v>
      </c>
      <c r="E8431" s="4" t="e">
        <v>#N/A</v>
      </c>
      <c r="F8431" s="4">
        <v>0.18</v>
      </c>
      <c r="G8431" s="4">
        <v>0.71479999999999999</v>
      </c>
      <c r="H8431" s="4">
        <v>0.84030000000000005</v>
      </c>
      <c r="I8431" s="4">
        <v>1.0076000000000001</v>
      </c>
      <c r="K8431" s="4">
        <v>0.17</v>
      </c>
      <c r="L8431" s="4">
        <v>0.32090000000000002</v>
      </c>
      <c r="M8431" s="4">
        <v>0.52769999999999995</v>
      </c>
      <c r="N8431" s="4">
        <v>0.48</v>
      </c>
      <c r="O8431" s="4">
        <v>0.40039999999999998</v>
      </c>
      <c r="P8431" s="4">
        <v>0.50390000000000001</v>
      </c>
    </row>
    <row r="8432" spans="1:16" x14ac:dyDescent="0.25">
      <c r="A8432" t="s">
        <v>7746</v>
      </c>
      <c r="B8432" s="2">
        <v>0.15</v>
      </c>
      <c r="E8432" s="4" t="e">
        <v>#N/A</v>
      </c>
      <c r="F8432" s="4">
        <v>0.18</v>
      </c>
      <c r="K8432" s="4">
        <v>0.17</v>
      </c>
      <c r="L8432" s="4">
        <v>0.32090000000000002</v>
      </c>
      <c r="M8432" s="4">
        <v>0.52769999999999995</v>
      </c>
      <c r="N8432" s="4">
        <v>0.48</v>
      </c>
      <c r="O8432" s="4">
        <v>0.40039999999999998</v>
      </c>
      <c r="P8432" s="4">
        <v>0.50390000000000001</v>
      </c>
    </row>
    <row r="8433" spans="1:16" x14ac:dyDescent="0.25">
      <c r="A8433" t="s">
        <v>7747</v>
      </c>
      <c r="B8433" s="2">
        <v>0.15</v>
      </c>
      <c r="E8433" s="4" t="e">
        <v>#N/A</v>
      </c>
      <c r="F8433" s="4">
        <v>0.18</v>
      </c>
      <c r="K8433" s="4">
        <v>0.17</v>
      </c>
      <c r="L8433" s="4">
        <v>0.32090000000000002</v>
      </c>
      <c r="M8433" s="4">
        <v>0.52769999999999995</v>
      </c>
      <c r="N8433" s="4">
        <v>0.48</v>
      </c>
      <c r="O8433" s="4">
        <v>0.40039999999999998</v>
      </c>
      <c r="P8433" s="4">
        <v>0.50390000000000001</v>
      </c>
    </row>
    <row r="8434" spans="1:16" x14ac:dyDescent="0.25">
      <c r="A8434" t="s">
        <v>7748</v>
      </c>
      <c r="B8434" s="2">
        <v>0.05</v>
      </c>
      <c r="E8434" s="4" t="e">
        <v>#N/A</v>
      </c>
      <c r="F8434" s="4">
        <v>0.18</v>
      </c>
      <c r="K8434" s="4">
        <v>0.17</v>
      </c>
      <c r="L8434" s="4">
        <v>0.32090000000000002</v>
      </c>
      <c r="M8434" s="4">
        <v>0.52769999999999995</v>
      </c>
      <c r="N8434" s="4">
        <v>0.48</v>
      </c>
      <c r="O8434" s="4">
        <v>0.40039999999999998</v>
      </c>
      <c r="P8434" s="4">
        <v>0.50390000000000001</v>
      </c>
    </row>
    <row r="8435" spans="1:16" x14ac:dyDescent="0.25">
      <c r="A8435" t="s">
        <v>7749</v>
      </c>
      <c r="B8435" s="2">
        <v>0.15</v>
      </c>
      <c r="E8435" s="4" t="e">
        <v>#N/A</v>
      </c>
      <c r="F8435" s="4">
        <v>0.18</v>
      </c>
      <c r="K8435" s="4">
        <v>0.17</v>
      </c>
      <c r="L8435" s="4">
        <v>0.32090000000000002</v>
      </c>
      <c r="M8435" s="4">
        <v>0.52769999999999995</v>
      </c>
      <c r="N8435" s="4">
        <v>0.48</v>
      </c>
      <c r="O8435" s="4">
        <v>0.40039999999999998</v>
      </c>
      <c r="P8435" s="4">
        <v>0.50390000000000001</v>
      </c>
    </row>
    <row r="8436" spans="1:16" x14ac:dyDescent="0.25">
      <c r="A8436" t="s">
        <v>7750</v>
      </c>
      <c r="B8436" s="2">
        <v>0.05</v>
      </c>
      <c r="E8436" s="4" t="e">
        <v>#N/A</v>
      </c>
      <c r="F8436" s="4">
        <v>0.13300000000000001</v>
      </c>
      <c r="K8436" s="4">
        <v>0.17</v>
      </c>
      <c r="L8436" s="4">
        <v>0.32090000000000002</v>
      </c>
      <c r="M8436" s="4">
        <v>0.52769999999999995</v>
      </c>
      <c r="N8436" s="4">
        <v>0.48</v>
      </c>
      <c r="O8436" s="4">
        <v>0.40039999999999998</v>
      </c>
      <c r="P8436" s="4">
        <v>0.50390000000000001</v>
      </c>
    </row>
    <row r="8437" spans="1:16" x14ac:dyDescent="0.25">
      <c r="A8437" t="s">
        <v>7751</v>
      </c>
      <c r="B8437" s="2">
        <v>0.15</v>
      </c>
      <c r="E8437" s="4" t="e">
        <v>#N/A</v>
      </c>
      <c r="F8437" s="4">
        <v>0.18</v>
      </c>
      <c r="K8437" s="4">
        <v>0.17</v>
      </c>
      <c r="L8437" s="4">
        <v>0.32090000000000002</v>
      </c>
      <c r="M8437" s="4">
        <v>0.52769999999999995</v>
      </c>
      <c r="N8437" s="4">
        <v>0.48</v>
      </c>
      <c r="O8437" s="4">
        <v>0.40039999999999998</v>
      </c>
      <c r="P8437" s="4">
        <v>0.50390000000000001</v>
      </c>
    </row>
    <row r="8438" spans="1:16" x14ac:dyDescent="0.25">
      <c r="A8438" t="s">
        <v>7752</v>
      </c>
      <c r="B8438" s="2">
        <v>0.15</v>
      </c>
      <c r="E8438" s="4" t="e">
        <v>#N/A</v>
      </c>
      <c r="F8438" s="4">
        <v>0.18</v>
      </c>
      <c r="K8438" s="4">
        <v>0.17</v>
      </c>
      <c r="L8438" s="4">
        <v>0.32090000000000002</v>
      </c>
      <c r="M8438" s="4">
        <v>0.52769999999999995</v>
      </c>
      <c r="N8438" s="4">
        <v>0.48</v>
      </c>
      <c r="O8438" s="4">
        <v>0.40039999999999998</v>
      </c>
      <c r="P8438" s="4">
        <v>0.50390000000000001</v>
      </c>
    </row>
    <row r="8439" spans="1:16" x14ac:dyDescent="0.25">
      <c r="A8439" t="s">
        <v>7753</v>
      </c>
      <c r="B8439" s="2">
        <v>0.15</v>
      </c>
      <c r="E8439" s="4" t="e">
        <v>#N/A</v>
      </c>
      <c r="F8439" s="4">
        <v>0.18</v>
      </c>
      <c r="K8439" s="4">
        <v>0.17</v>
      </c>
      <c r="L8439" s="4">
        <v>0.32090000000000002</v>
      </c>
      <c r="M8439" s="4">
        <v>0.52769999999999995</v>
      </c>
      <c r="N8439" s="4">
        <v>0.48</v>
      </c>
      <c r="O8439" s="4">
        <v>0.40039999999999998</v>
      </c>
      <c r="P8439" s="4">
        <v>0.50390000000000001</v>
      </c>
    </row>
    <row r="8440" spans="1:16" x14ac:dyDescent="0.25">
      <c r="A8440" t="s">
        <v>7754</v>
      </c>
      <c r="B8440" s="2">
        <v>0.15</v>
      </c>
      <c r="E8440" s="4" t="e">
        <v>#N/A</v>
      </c>
      <c r="F8440" s="4">
        <v>0.13300000000000001</v>
      </c>
      <c r="K8440" s="4">
        <v>0.17</v>
      </c>
      <c r="L8440" s="4">
        <v>0.32090000000000002</v>
      </c>
      <c r="M8440" s="4">
        <v>0.52769999999999995</v>
      </c>
      <c r="N8440" s="4">
        <v>0.48</v>
      </c>
      <c r="O8440" s="4">
        <v>0.40039999999999998</v>
      </c>
      <c r="P8440" s="4">
        <v>0.50390000000000001</v>
      </c>
    </row>
    <row r="8441" spans="1:16" x14ac:dyDescent="0.25">
      <c r="A8441" t="s">
        <v>7755</v>
      </c>
      <c r="B8441" s="2">
        <v>0</v>
      </c>
      <c r="E8441" s="4" t="e">
        <v>#N/A</v>
      </c>
      <c r="F8441" s="4">
        <v>0.18</v>
      </c>
      <c r="K8441" s="4">
        <v>0.17</v>
      </c>
      <c r="L8441" s="4">
        <v>0.32090000000000002</v>
      </c>
      <c r="M8441" s="4">
        <v>0.52769999999999995</v>
      </c>
      <c r="N8441" s="4">
        <v>0.48</v>
      </c>
      <c r="O8441" s="4">
        <v>0.40039999999999998</v>
      </c>
      <c r="P8441" s="4">
        <v>0.50390000000000001</v>
      </c>
    </row>
    <row r="8442" spans="1:16" x14ac:dyDescent="0.25">
      <c r="A8442" t="s">
        <v>7756</v>
      </c>
      <c r="B8442" s="2">
        <v>0.15</v>
      </c>
      <c r="E8442" s="4" t="e">
        <v>#N/A</v>
      </c>
      <c r="F8442" s="4">
        <v>0.13300000000000001</v>
      </c>
      <c r="K8442" s="4">
        <v>0.17</v>
      </c>
      <c r="L8442" s="4">
        <v>0.32090000000000002</v>
      </c>
      <c r="M8442" s="4">
        <v>0.52769999999999995</v>
      </c>
      <c r="N8442" s="4">
        <v>0.48</v>
      </c>
      <c r="O8442" s="4">
        <v>0.40039999999999998</v>
      </c>
      <c r="P8442" s="4">
        <v>0.50390000000000001</v>
      </c>
    </row>
    <row r="8443" spans="1:16" x14ac:dyDescent="0.25">
      <c r="A8443" t="s">
        <v>7757</v>
      </c>
      <c r="B8443" s="2">
        <v>0.15</v>
      </c>
      <c r="E8443" s="4" t="e">
        <v>#N/A</v>
      </c>
      <c r="F8443" s="4">
        <v>0.13300000000000001</v>
      </c>
      <c r="K8443" s="4">
        <v>0.17</v>
      </c>
      <c r="L8443" s="4">
        <v>0.32090000000000002</v>
      </c>
      <c r="M8443" s="4">
        <v>0.52769999999999995</v>
      </c>
      <c r="N8443" s="4">
        <v>0.48</v>
      </c>
      <c r="O8443" s="4">
        <v>0.40039999999999998</v>
      </c>
      <c r="P8443" s="4">
        <v>0.50390000000000001</v>
      </c>
    </row>
    <row r="8444" spans="1:16" x14ac:dyDescent="0.25">
      <c r="A8444" t="s">
        <v>7758</v>
      </c>
      <c r="B8444" s="2">
        <v>0</v>
      </c>
      <c r="E8444" s="4" t="e">
        <v>#N/A</v>
      </c>
      <c r="F8444" s="4">
        <v>0.18</v>
      </c>
      <c r="K8444" s="4">
        <v>0.17</v>
      </c>
      <c r="L8444" s="4">
        <v>0.32090000000000002</v>
      </c>
      <c r="M8444" s="4">
        <v>0.52769999999999995</v>
      </c>
      <c r="N8444" s="4">
        <v>0.48</v>
      </c>
      <c r="O8444" s="4">
        <v>0.40039999999999998</v>
      </c>
      <c r="P8444" s="4">
        <v>0.50390000000000001</v>
      </c>
    </row>
    <row r="8445" spans="1:16" x14ac:dyDescent="0.25">
      <c r="A8445" t="s">
        <v>7759</v>
      </c>
      <c r="B8445" s="2">
        <v>0.15</v>
      </c>
      <c r="E8445" s="4" t="e">
        <v>#N/A</v>
      </c>
      <c r="F8445" s="4">
        <v>0.13300000000000001</v>
      </c>
      <c r="K8445" s="4">
        <v>0.17</v>
      </c>
      <c r="L8445" s="4">
        <v>0.32090000000000002</v>
      </c>
      <c r="M8445" s="4">
        <v>0.52769999999999995</v>
      </c>
      <c r="N8445" s="4">
        <v>0.48</v>
      </c>
      <c r="O8445" s="4">
        <v>0.40039999999999998</v>
      </c>
      <c r="P8445" s="4">
        <v>0.50390000000000001</v>
      </c>
    </row>
    <row r="8446" spans="1:16" x14ac:dyDescent="0.25">
      <c r="A8446" t="s">
        <v>7760</v>
      </c>
      <c r="B8446" s="2">
        <v>0.15</v>
      </c>
      <c r="E8446" s="4" t="e">
        <v>#N/A</v>
      </c>
      <c r="F8446" s="4">
        <v>0.13300000000000001</v>
      </c>
      <c r="K8446" s="4">
        <v>0.17</v>
      </c>
      <c r="L8446" s="4">
        <v>0.32090000000000002</v>
      </c>
      <c r="M8446" s="4">
        <v>0.52769999999999995</v>
      </c>
      <c r="N8446" s="4">
        <v>0.48</v>
      </c>
      <c r="O8446" s="4">
        <v>0.40039999999999998</v>
      </c>
      <c r="P8446" s="4">
        <v>0.50390000000000001</v>
      </c>
    </row>
    <row r="8447" spans="1:16" x14ac:dyDescent="0.25">
      <c r="A8447" t="s">
        <v>7761</v>
      </c>
      <c r="B8447" s="2">
        <v>0.15</v>
      </c>
      <c r="E8447" s="4" t="e">
        <v>#N/A</v>
      </c>
      <c r="F8447" s="4">
        <v>0.18</v>
      </c>
      <c r="K8447" s="4">
        <v>0.17</v>
      </c>
      <c r="L8447" s="4">
        <v>0.32090000000000002</v>
      </c>
      <c r="M8447" s="4">
        <v>0.52769999999999995</v>
      </c>
      <c r="N8447" s="4">
        <v>0.48</v>
      </c>
      <c r="O8447" s="4">
        <v>0.40039999999999998</v>
      </c>
      <c r="P8447" s="4">
        <v>0.50390000000000001</v>
      </c>
    </row>
    <row r="8448" spans="1:16" x14ac:dyDescent="0.25">
      <c r="A8448" t="s">
        <v>7762</v>
      </c>
      <c r="B8448" s="2">
        <v>0.15</v>
      </c>
      <c r="D8448" t="s">
        <v>10860</v>
      </c>
      <c r="E8448" s="4" t="e">
        <v>#N/A</v>
      </c>
      <c r="F8448" s="4">
        <v>0.18</v>
      </c>
      <c r="G8448" s="4">
        <v>0.71479999999999999</v>
      </c>
      <c r="H8448" s="4">
        <v>0.84030000000000005</v>
      </c>
      <c r="I8448" s="4">
        <v>1.0076000000000001</v>
      </c>
      <c r="K8448" s="4">
        <v>0.17</v>
      </c>
      <c r="L8448" s="4">
        <v>0.32090000000000002</v>
      </c>
      <c r="M8448" s="4">
        <v>0.52769999999999995</v>
      </c>
      <c r="N8448" s="4">
        <v>0.48</v>
      </c>
      <c r="O8448" s="4">
        <v>0.40039999999999998</v>
      </c>
      <c r="P8448" s="4">
        <v>0.50390000000000001</v>
      </c>
    </row>
    <row r="8449" spans="1:16" x14ac:dyDescent="0.25">
      <c r="A8449" t="s">
        <v>7763</v>
      </c>
      <c r="B8449" s="2">
        <v>0.15</v>
      </c>
      <c r="D8449" t="s">
        <v>10860</v>
      </c>
      <c r="E8449" s="4" t="e">
        <v>#N/A</v>
      </c>
      <c r="F8449" s="4">
        <v>0.18</v>
      </c>
      <c r="G8449" s="4">
        <v>0.71479999999999999</v>
      </c>
      <c r="H8449" s="4">
        <v>0.84030000000000005</v>
      </c>
      <c r="I8449" s="4">
        <v>1.0076000000000001</v>
      </c>
      <c r="K8449" s="4">
        <v>0.17</v>
      </c>
      <c r="L8449" s="4">
        <v>0.32090000000000002</v>
      </c>
      <c r="M8449" s="4">
        <v>0.52769999999999995</v>
      </c>
      <c r="N8449" s="4">
        <v>0.48</v>
      </c>
      <c r="O8449" s="4">
        <v>0.40039999999999998</v>
      </c>
      <c r="P8449" s="4">
        <v>0.50390000000000001</v>
      </c>
    </row>
    <row r="8450" spans="1:16" x14ac:dyDescent="0.25">
      <c r="A8450" t="s">
        <v>7764</v>
      </c>
      <c r="B8450" s="2">
        <v>0.15</v>
      </c>
      <c r="D8450" t="s">
        <v>10860</v>
      </c>
      <c r="E8450" s="4" t="e">
        <v>#N/A</v>
      </c>
      <c r="F8450" s="4">
        <v>0.18</v>
      </c>
      <c r="G8450" s="4">
        <v>0.71479999999999999</v>
      </c>
      <c r="H8450" s="4">
        <v>0.84030000000000005</v>
      </c>
      <c r="I8450" s="4">
        <v>1.0076000000000001</v>
      </c>
      <c r="K8450" s="4">
        <v>0.17</v>
      </c>
      <c r="L8450" s="4">
        <v>0.32090000000000002</v>
      </c>
      <c r="M8450" s="4">
        <v>0.52769999999999995</v>
      </c>
      <c r="N8450" s="4">
        <v>0.48</v>
      </c>
      <c r="O8450" s="4">
        <v>0.40039999999999998</v>
      </c>
      <c r="P8450" s="4">
        <v>0.50390000000000001</v>
      </c>
    </row>
    <row r="8451" spans="1:16" x14ac:dyDescent="0.25">
      <c r="A8451" t="s">
        <v>7765</v>
      </c>
      <c r="B8451" s="2">
        <v>0.15</v>
      </c>
      <c r="E8451" s="4" t="e">
        <v>#N/A</v>
      </c>
      <c r="F8451" s="4">
        <v>0.18</v>
      </c>
      <c r="K8451" s="4">
        <v>0.17</v>
      </c>
      <c r="L8451" s="4">
        <v>0.32090000000000002</v>
      </c>
      <c r="M8451" s="4">
        <v>0.52769999999999995</v>
      </c>
      <c r="N8451" s="4">
        <v>0.48</v>
      </c>
      <c r="O8451" s="4">
        <v>0.40039999999999998</v>
      </c>
      <c r="P8451" s="4">
        <v>0.50390000000000001</v>
      </c>
    </row>
    <row r="8452" spans="1:16" x14ac:dyDescent="0.25">
      <c r="A8452" t="s">
        <v>7766</v>
      </c>
      <c r="B8452" s="2">
        <v>0.15</v>
      </c>
      <c r="E8452" s="4" t="e">
        <v>#N/A</v>
      </c>
      <c r="F8452" s="4">
        <v>0.18</v>
      </c>
      <c r="K8452" s="4">
        <v>0.17</v>
      </c>
      <c r="L8452" s="4">
        <v>0.32090000000000002</v>
      </c>
      <c r="M8452" s="4">
        <v>0.52769999999999995</v>
      </c>
      <c r="N8452" s="4">
        <v>0.48</v>
      </c>
      <c r="O8452" s="4">
        <v>0.40039999999999998</v>
      </c>
      <c r="P8452" s="4">
        <v>0.50390000000000001</v>
      </c>
    </row>
    <row r="8453" spans="1:16" x14ac:dyDescent="0.25">
      <c r="A8453" t="s">
        <v>7767</v>
      </c>
      <c r="B8453" s="2">
        <v>0.15</v>
      </c>
      <c r="E8453" s="4" t="e">
        <v>#N/A</v>
      </c>
      <c r="F8453" s="4">
        <v>0.18</v>
      </c>
      <c r="K8453" s="4">
        <v>0.17</v>
      </c>
      <c r="L8453" s="4">
        <v>0.32090000000000002</v>
      </c>
      <c r="M8453" s="4">
        <v>0.52769999999999995</v>
      </c>
      <c r="N8453" s="4">
        <v>0.48</v>
      </c>
      <c r="O8453" s="4">
        <v>0.40039999999999998</v>
      </c>
      <c r="P8453" s="4">
        <v>0.50390000000000001</v>
      </c>
    </row>
    <row r="8454" spans="1:16" x14ac:dyDescent="0.25">
      <c r="A8454" t="s">
        <v>7768</v>
      </c>
      <c r="B8454" s="2">
        <v>0.15</v>
      </c>
      <c r="E8454" s="4" t="e">
        <v>#N/A</v>
      </c>
      <c r="F8454" s="4">
        <v>0.18</v>
      </c>
      <c r="K8454" s="4">
        <v>0.17</v>
      </c>
      <c r="L8454" s="4">
        <v>0.32090000000000002</v>
      </c>
      <c r="M8454" s="4">
        <v>0.52769999999999995</v>
      </c>
      <c r="N8454" s="4">
        <v>0.48</v>
      </c>
      <c r="O8454" s="4">
        <v>0.40039999999999998</v>
      </c>
      <c r="P8454" s="4">
        <v>0.50390000000000001</v>
      </c>
    </row>
    <row r="8455" spans="1:16" x14ac:dyDescent="0.25">
      <c r="A8455" t="s">
        <v>7769</v>
      </c>
      <c r="B8455" s="2">
        <v>0.15</v>
      </c>
      <c r="E8455" s="4" t="e">
        <v>#N/A</v>
      </c>
      <c r="F8455" s="4">
        <v>0.18</v>
      </c>
      <c r="K8455" s="4">
        <v>0.17</v>
      </c>
      <c r="L8455" s="4">
        <v>0.32090000000000002</v>
      </c>
      <c r="M8455" s="4">
        <v>0.52769999999999995</v>
      </c>
      <c r="N8455" s="4">
        <v>0.48</v>
      </c>
      <c r="O8455" s="4">
        <v>0.40039999999999998</v>
      </c>
      <c r="P8455" s="4">
        <v>0.50390000000000001</v>
      </c>
    </row>
    <row r="8456" spans="1:16" x14ac:dyDescent="0.25">
      <c r="A8456" t="s">
        <v>7770</v>
      </c>
      <c r="B8456" s="2">
        <v>0.15</v>
      </c>
      <c r="E8456" s="4" t="e">
        <v>#N/A</v>
      </c>
      <c r="F8456" s="4">
        <v>0.18</v>
      </c>
      <c r="K8456" s="4">
        <v>0.17</v>
      </c>
      <c r="L8456" s="4">
        <v>0.32090000000000002</v>
      </c>
      <c r="M8456" s="4">
        <v>0.52769999999999995</v>
      </c>
      <c r="N8456" s="4">
        <v>0.48</v>
      </c>
      <c r="O8456" s="4">
        <v>0.40039999999999998</v>
      </c>
      <c r="P8456" s="4">
        <v>0.50390000000000001</v>
      </c>
    </row>
    <row r="8457" spans="1:16" x14ac:dyDescent="0.25">
      <c r="A8457" t="s">
        <v>7771</v>
      </c>
      <c r="B8457" s="2">
        <v>0.15</v>
      </c>
      <c r="E8457" s="4" t="e">
        <v>#N/A</v>
      </c>
      <c r="F8457" s="4">
        <v>0.18</v>
      </c>
      <c r="K8457" s="4">
        <v>0.17</v>
      </c>
      <c r="L8457" s="4">
        <v>0.32090000000000002</v>
      </c>
      <c r="M8457" s="4">
        <v>0.52769999999999995</v>
      </c>
      <c r="N8457" s="4">
        <v>0.48</v>
      </c>
      <c r="O8457" s="4">
        <v>0.40039999999999998</v>
      </c>
      <c r="P8457" s="4">
        <v>0.50390000000000001</v>
      </c>
    </row>
    <row r="8458" spans="1:16" x14ac:dyDescent="0.25">
      <c r="A8458" t="s">
        <v>7772</v>
      </c>
      <c r="B8458" s="2">
        <v>0.15</v>
      </c>
      <c r="E8458" s="4" t="e">
        <v>#N/A</v>
      </c>
      <c r="F8458" s="4">
        <v>0.18</v>
      </c>
      <c r="K8458" s="4">
        <v>0.17</v>
      </c>
      <c r="L8458" s="4">
        <v>0.32090000000000002</v>
      </c>
      <c r="M8458" s="4">
        <v>0.52769999999999995</v>
      </c>
      <c r="N8458" s="4">
        <v>0.48</v>
      </c>
      <c r="O8458" s="4">
        <v>0.40039999999999998</v>
      </c>
      <c r="P8458" s="4">
        <v>0.50390000000000001</v>
      </c>
    </row>
    <row r="8459" spans="1:16" x14ac:dyDescent="0.25">
      <c r="A8459" t="s">
        <v>7773</v>
      </c>
      <c r="B8459" s="2">
        <v>0.1</v>
      </c>
      <c r="E8459" s="4" t="e">
        <v>#N/A</v>
      </c>
      <c r="F8459" s="4">
        <v>0.18</v>
      </c>
      <c r="K8459" s="4">
        <v>0.17</v>
      </c>
      <c r="L8459" s="4">
        <v>0.32090000000000002</v>
      </c>
      <c r="M8459" s="4">
        <v>0.52769999999999995</v>
      </c>
      <c r="N8459" s="4">
        <v>0.48</v>
      </c>
      <c r="O8459" s="4">
        <v>0.40039999999999998</v>
      </c>
      <c r="P8459" s="4">
        <v>0.50390000000000001</v>
      </c>
    </row>
    <row r="8460" spans="1:16" x14ac:dyDescent="0.25">
      <c r="A8460" t="s">
        <v>7774</v>
      </c>
      <c r="B8460" s="2">
        <v>0.1</v>
      </c>
      <c r="E8460" s="4" t="e">
        <v>#N/A</v>
      </c>
      <c r="F8460" s="4">
        <v>0.13300000000000001</v>
      </c>
      <c r="K8460" s="4">
        <v>0.17</v>
      </c>
      <c r="L8460" s="4">
        <v>0.32090000000000002</v>
      </c>
      <c r="M8460" s="4">
        <v>0.52769999999999995</v>
      </c>
      <c r="N8460" s="4">
        <v>0.48</v>
      </c>
      <c r="O8460" s="4">
        <v>0.40039999999999998</v>
      </c>
      <c r="P8460" s="4">
        <v>0.50390000000000001</v>
      </c>
    </row>
    <row r="8461" spans="1:16" x14ac:dyDescent="0.25">
      <c r="A8461" t="s">
        <v>7775</v>
      </c>
      <c r="B8461" s="2">
        <v>0.1</v>
      </c>
      <c r="E8461" s="4" t="e">
        <v>#N/A</v>
      </c>
      <c r="F8461" s="4">
        <v>0.18</v>
      </c>
      <c r="K8461" s="4">
        <v>0.17</v>
      </c>
      <c r="L8461" s="4">
        <v>0.32090000000000002</v>
      </c>
      <c r="M8461" s="4">
        <v>0.52769999999999995</v>
      </c>
      <c r="N8461" s="4">
        <v>0.48</v>
      </c>
      <c r="O8461" s="4">
        <v>0.40039999999999998</v>
      </c>
      <c r="P8461" s="4">
        <v>0.50390000000000001</v>
      </c>
    </row>
    <row r="8462" spans="1:16" x14ac:dyDescent="0.25">
      <c r="A8462" t="s">
        <v>7776</v>
      </c>
      <c r="B8462" s="2">
        <v>0.1</v>
      </c>
      <c r="E8462" s="4" t="e">
        <v>#N/A</v>
      </c>
      <c r="F8462" s="4">
        <v>0.13300000000000001</v>
      </c>
      <c r="K8462" s="4">
        <v>0.17</v>
      </c>
      <c r="L8462" s="4">
        <v>0.32090000000000002</v>
      </c>
      <c r="M8462" s="4">
        <v>0.52769999999999995</v>
      </c>
      <c r="N8462" s="4">
        <v>0.48</v>
      </c>
      <c r="O8462" s="4">
        <v>0.40039999999999998</v>
      </c>
      <c r="P8462" s="4">
        <v>0.50390000000000001</v>
      </c>
    </row>
    <row r="8463" spans="1:16" x14ac:dyDescent="0.25">
      <c r="A8463" t="s">
        <v>7777</v>
      </c>
      <c r="B8463" s="2">
        <v>0.1</v>
      </c>
      <c r="E8463" s="4" t="e">
        <v>#N/A</v>
      </c>
      <c r="F8463" s="4">
        <v>0.18</v>
      </c>
      <c r="K8463" s="4">
        <v>0.17</v>
      </c>
      <c r="L8463" s="4">
        <v>0.32090000000000002</v>
      </c>
      <c r="M8463" s="4">
        <v>0.52769999999999995</v>
      </c>
      <c r="N8463" s="4">
        <v>0.48</v>
      </c>
      <c r="O8463" s="4">
        <v>0.40039999999999998</v>
      </c>
      <c r="P8463" s="4">
        <v>0.50390000000000001</v>
      </c>
    </row>
    <row r="8464" spans="1:16" x14ac:dyDescent="0.25">
      <c r="A8464" t="s">
        <v>7778</v>
      </c>
      <c r="B8464" s="2">
        <v>0.1</v>
      </c>
      <c r="E8464" s="4" t="e">
        <v>#N/A</v>
      </c>
      <c r="F8464" s="4">
        <v>0.18</v>
      </c>
      <c r="K8464" s="4">
        <v>0.17</v>
      </c>
      <c r="L8464" s="4">
        <v>0.32090000000000002</v>
      </c>
      <c r="M8464" s="4">
        <v>0.52769999999999995</v>
      </c>
      <c r="N8464" s="4">
        <v>0.48</v>
      </c>
      <c r="O8464" s="4">
        <v>0.40039999999999998</v>
      </c>
      <c r="P8464" s="4">
        <v>0.50390000000000001</v>
      </c>
    </row>
    <row r="8465" spans="1:16" x14ac:dyDescent="0.25">
      <c r="A8465" t="s">
        <v>7779</v>
      </c>
      <c r="B8465" s="2">
        <v>0.1</v>
      </c>
      <c r="E8465" s="4" t="e">
        <v>#N/A</v>
      </c>
      <c r="F8465" s="4">
        <v>0.18</v>
      </c>
      <c r="K8465" s="4">
        <v>0.17</v>
      </c>
      <c r="L8465" s="4">
        <v>0.32090000000000002</v>
      </c>
      <c r="M8465" s="4">
        <v>0.52769999999999995</v>
      </c>
      <c r="N8465" s="4">
        <v>0.48</v>
      </c>
      <c r="O8465" s="4">
        <v>0.40039999999999998</v>
      </c>
      <c r="P8465" s="4">
        <v>0.50390000000000001</v>
      </c>
    </row>
    <row r="8466" spans="1:16" x14ac:dyDescent="0.25">
      <c r="A8466" t="s">
        <v>7780</v>
      </c>
      <c r="B8466" s="2">
        <v>0.1</v>
      </c>
      <c r="E8466" s="4" t="e">
        <v>#N/A</v>
      </c>
      <c r="F8466" s="4">
        <v>0.18</v>
      </c>
      <c r="K8466" s="4">
        <v>0.17</v>
      </c>
      <c r="L8466" s="4">
        <v>0.32090000000000002</v>
      </c>
      <c r="M8466" s="4">
        <v>0.52769999999999995</v>
      </c>
      <c r="N8466" s="4">
        <v>0.48</v>
      </c>
      <c r="O8466" s="4">
        <v>0.40039999999999998</v>
      </c>
      <c r="P8466" s="4">
        <v>0.50390000000000001</v>
      </c>
    </row>
    <row r="8467" spans="1:16" x14ac:dyDescent="0.25">
      <c r="A8467" t="s">
        <v>7781</v>
      </c>
      <c r="B8467" s="2">
        <v>0.1</v>
      </c>
      <c r="E8467" s="4" t="e">
        <v>#N/A</v>
      </c>
      <c r="F8467" s="4">
        <v>0.18</v>
      </c>
      <c r="K8467" s="4">
        <v>0.17</v>
      </c>
      <c r="L8467" s="4">
        <v>0.32090000000000002</v>
      </c>
      <c r="M8467" s="4">
        <v>0.52769999999999995</v>
      </c>
      <c r="N8467" s="4">
        <v>0.48</v>
      </c>
      <c r="O8467" s="4">
        <v>0.40039999999999998</v>
      </c>
      <c r="P8467" s="4">
        <v>0.50390000000000001</v>
      </c>
    </row>
    <row r="8468" spans="1:16" x14ac:dyDescent="0.25">
      <c r="A8468" t="s">
        <v>7782</v>
      </c>
      <c r="B8468" s="2">
        <v>0.1</v>
      </c>
      <c r="E8468" s="4" t="e">
        <v>#N/A</v>
      </c>
      <c r="F8468" s="4">
        <v>0.18</v>
      </c>
      <c r="K8468" s="4">
        <v>0.17</v>
      </c>
      <c r="L8468" s="4">
        <v>0.32090000000000002</v>
      </c>
      <c r="M8468" s="4">
        <v>0.52769999999999995</v>
      </c>
      <c r="N8468" s="4">
        <v>0.48</v>
      </c>
      <c r="O8468" s="4">
        <v>0.40039999999999998</v>
      </c>
      <c r="P8468" s="4">
        <v>0.50390000000000001</v>
      </c>
    </row>
    <row r="8469" spans="1:16" x14ac:dyDescent="0.25">
      <c r="A8469" t="s">
        <v>7783</v>
      </c>
      <c r="B8469" s="2">
        <v>0.1</v>
      </c>
      <c r="E8469" s="4" t="e">
        <v>#N/A</v>
      </c>
      <c r="F8469" s="4">
        <v>0.18</v>
      </c>
      <c r="K8469" s="4">
        <v>0.17</v>
      </c>
      <c r="L8469" s="4">
        <v>0.32090000000000002</v>
      </c>
      <c r="M8469" s="4">
        <v>0.52769999999999995</v>
      </c>
      <c r="N8469" s="4">
        <v>0.48</v>
      </c>
      <c r="O8469" s="4">
        <v>0.40039999999999998</v>
      </c>
      <c r="P8469" s="4">
        <v>0.50390000000000001</v>
      </c>
    </row>
    <row r="8470" spans="1:16" x14ac:dyDescent="0.25">
      <c r="A8470" t="s">
        <v>7784</v>
      </c>
      <c r="B8470" s="2">
        <v>0.1</v>
      </c>
      <c r="E8470" s="4" t="e">
        <v>#N/A</v>
      </c>
      <c r="F8470" s="4">
        <v>0.18</v>
      </c>
      <c r="K8470" s="4">
        <v>0.17</v>
      </c>
      <c r="L8470" s="4">
        <v>0.32090000000000002</v>
      </c>
      <c r="M8470" s="4">
        <v>0.52769999999999995</v>
      </c>
      <c r="N8470" s="4">
        <v>0.48</v>
      </c>
      <c r="O8470" s="4">
        <v>0.40039999999999998</v>
      </c>
      <c r="P8470" s="4">
        <v>0.50390000000000001</v>
      </c>
    </row>
    <row r="8471" spans="1:16" x14ac:dyDescent="0.25">
      <c r="A8471" t="s">
        <v>7785</v>
      </c>
      <c r="B8471" s="2">
        <v>0.1</v>
      </c>
      <c r="E8471" s="4" t="e">
        <v>#N/A</v>
      </c>
      <c r="F8471" s="4">
        <v>0.18</v>
      </c>
      <c r="K8471" s="4">
        <v>0.17</v>
      </c>
      <c r="L8471" s="4">
        <v>0.32090000000000002</v>
      </c>
      <c r="M8471" s="4">
        <v>0.52769999999999995</v>
      </c>
      <c r="N8471" s="4">
        <v>0.48</v>
      </c>
      <c r="O8471" s="4">
        <v>0.40039999999999998</v>
      </c>
      <c r="P8471" s="4">
        <v>0.50390000000000001</v>
      </c>
    </row>
    <row r="8472" spans="1:16" x14ac:dyDescent="0.25">
      <c r="A8472" t="s">
        <v>7786</v>
      </c>
      <c r="B8472" s="2">
        <v>0.1</v>
      </c>
      <c r="E8472" s="4" t="e">
        <v>#N/A</v>
      </c>
      <c r="F8472" s="4">
        <v>0.18</v>
      </c>
      <c r="K8472" s="4">
        <v>0.17</v>
      </c>
      <c r="L8472" s="4">
        <v>0.32090000000000002</v>
      </c>
      <c r="M8472" s="4">
        <v>0.52769999999999995</v>
      </c>
      <c r="N8472" s="4">
        <v>0.48</v>
      </c>
      <c r="O8472" s="4">
        <v>0.40039999999999998</v>
      </c>
      <c r="P8472" s="4">
        <v>0.50390000000000001</v>
      </c>
    </row>
    <row r="8473" spans="1:16" x14ac:dyDescent="0.25">
      <c r="A8473" t="s">
        <v>7787</v>
      </c>
      <c r="B8473" s="2">
        <v>0.1</v>
      </c>
      <c r="E8473" s="4" t="e">
        <v>#N/A</v>
      </c>
      <c r="F8473" s="4">
        <v>0.18</v>
      </c>
      <c r="K8473" s="4">
        <v>0.17</v>
      </c>
      <c r="L8473" s="4">
        <v>0.32090000000000002</v>
      </c>
      <c r="M8473" s="4">
        <v>0.52769999999999995</v>
      </c>
      <c r="N8473" s="4">
        <v>0.48</v>
      </c>
      <c r="O8473" s="4">
        <v>0.40039999999999998</v>
      </c>
      <c r="P8473" s="4">
        <v>0.50390000000000001</v>
      </c>
    </row>
    <row r="8474" spans="1:16" x14ac:dyDescent="0.25">
      <c r="A8474" t="s">
        <v>7788</v>
      </c>
      <c r="B8474" s="2">
        <v>0.1</v>
      </c>
      <c r="E8474" s="4" t="e">
        <v>#N/A</v>
      </c>
      <c r="F8474" s="4">
        <v>0.18</v>
      </c>
      <c r="K8474" s="4">
        <v>0.17</v>
      </c>
      <c r="L8474" s="4">
        <v>0.32090000000000002</v>
      </c>
      <c r="M8474" s="4">
        <v>0.52769999999999995</v>
      </c>
      <c r="N8474" s="4">
        <v>0.48</v>
      </c>
      <c r="O8474" s="4">
        <v>0.40039999999999998</v>
      </c>
      <c r="P8474" s="4">
        <v>0.50390000000000001</v>
      </c>
    </row>
    <row r="8475" spans="1:16" x14ac:dyDescent="0.25">
      <c r="A8475" t="s">
        <v>7789</v>
      </c>
      <c r="B8475" s="2">
        <v>0.15</v>
      </c>
      <c r="E8475" s="4" t="e">
        <v>#N/A</v>
      </c>
      <c r="F8475" s="4">
        <v>0.18</v>
      </c>
      <c r="K8475" s="4">
        <v>0.17</v>
      </c>
      <c r="L8475" s="4">
        <v>0.32090000000000002</v>
      </c>
      <c r="M8475" s="4">
        <v>0.52769999999999995</v>
      </c>
      <c r="N8475" s="4">
        <v>0.48</v>
      </c>
      <c r="O8475" s="4">
        <v>0.40039999999999998</v>
      </c>
      <c r="P8475" s="4">
        <v>0.50390000000000001</v>
      </c>
    </row>
    <row r="8476" spans="1:16" x14ac:dyDescent="0.25">
      <c r="A8476" t="s">
        <v>7790</v>
      </c>
      <c r="B8476" s="2">
        <v>0.15</v>
      </c>
      <c r="E8476" s="4" t="e">
        <v>#N/A</v>
      </c>
      <c r="F8476" s="4">
        <v>0.18</v>
      </c>
      <c r="K8476" s="4">
        <v>0.17</v>
      </c>
      <c r="L8476" s="4">
        <v>0.32090000000000002</v>
      </c>
      <c r="M8476" s="4">
        <v>0.52769999999999995</v>
      </c>
      <c r="N8476" s="4">
        <v>0.48</v>
      </c>
      <c r="O8476" s="4">
        <v>0.40039999999999998</v>
      </c>
      <c r="P8476" s="4">
        <v>0.50390000000000001</v>
      </c>
    </row>
    <row r="8477" spans="1:16" x14ac:dyDescent="0.25">
      <c r="A8477" t="s">
        <v>30</v>
      </c>
      <c r="B8477" s="2">
        <v>0.15</v>
      </c>
      <c r="C8477" t="s">
        <v>30</v>
      </c>
      <c r="D8477" t="s">
        <v>10860</v>
      </c>
      <c r="E8477" s="4" t="e">
        <v>#N/A</v>
      </c>
      <c r="F8477" s="4">
        <v>0.18</v>
      </c>
      <c r="G8477" s="4">
        <v>0.71479999999999999</v>
      </c>
      <c r="H8477" s="4">
        <v>0.84030000000000005</v>
      </c>
      <c r="I8477" s="4">
        <v>1.0076000000000001</v>
      </c>
      <c r="K8477" s="4">
        <v>0.17</v>
      </c>
      <c r="L8477" s="4">
        <v>0.32090000000000002</v>
      </c>
      <c r="M8477" s="4">
        <v>0.52769999999999995</v>
      </c>
      <c r="N8477" s="4">
        <v>0.48</v>
      </c>
      <c r="O8477" s="4">
        <v>0.40039999999999998</v>
      </c>
      <c r="P8477" s="4">
        <v>0.50390000000000001</v>
      </c>
    </row>
    <row r="8478" spans="1:16" x14ac:dyDescent="0.25">
      <c r="A8478" t="s">
        <v>7791</v>
      </c>
      <c r="B8478" s="2">
        <v>0.04</v>
      </c>
      <c r="D8478" t="s">
        <v>10860</v>
      </c>
      <c r="E8478" s="4" t="e">
        <v>#N/A</v>
      </c>
      <c r="F8478" s="4">
        <v>0.18</v>
      </c>
      <c r="G8478" s="4">
        <v>0.71479999999999999</v>
      </c>
      <c r="H8478" s="4">
        <v>0.84030000000000005</v>
      </c>
      <c r="I8478" s="4">
        <v>1.0076000000000001</v>
      </c>
      <c r="K8478" s="4">
        <v>0.17</v>
      </c>
      <c r="L8478" s="4">
        <v>0.32090000000000002</v>
      </c>
      <c r="M8478" s="4">
        <v>0.52769999999999995</v>
      </c>
      <c r="N8478" s="4">
        <v>0.48</v>
      </c>
      <c r="O8478" s="4">
        <v>0.40039999999999998</v>
      </c>
      <c r="P8478" s="4">
        <v>0.50390000000000001</v>
      </c>
    </row>
    <row r="8479" spans="1:16" x14ac:dyDescent="0.25">
      <c r="A8479" t="s">
        <v>7792</v>
      </c>
      <c r="B8479" s="2">
        <v>0.15</v>
      </c>
      <c r="D8479" t="s">
        <v>10860</v>
      </c>
      <c r="E8479" s="4" t="e">
        <v>#N/A</v>
      </c>
      <c r="F8479" s="4">
        <v>0.18</v>
      </c>
      <c r="G8479" s="4">
        <v>0.71479999999999999</v>
      </c>
      <c r="H8479" s="4">
        <v>0.84030000000000005</v>
      </c>
      <c r="I8479" s="4">
        <v>1.0076000000000001</v>
      </c>
      <c r="K8479" s="4">
        <v>0.17</v>
      </c>
      <c r="L8479" s="4">
        <v>0.32090000000000002</v>
      </c>
      <c r="M8479" s="4">
        <v>0.52769999999999995</v>
      </c>
      <c r="N8479" s="4">
        <v>0.48</v>
      </c>
      <c r="O8479" s="4">
        <v>0.40039999999999998</v>
      </c>
      <c r="P8479" s="4">
        <v>0.50390000000000001</v>
      </c>
    </row>
    <row r="8480" spans="1:16" x14ac:dyDescent="0.25">
      <c r="A8480" t="s">
        <v>7793</v>
      </c>
      <c r="B8480" s="2">
        <v>0.15</v>
      </c>
      <c r="D8480" t="s">
        <v>10860</v>
      </c>
      <c r="E8480" s="4" t="e">
        <v>#N/A</v>
      </c>
      <c r="F8480" s="4">
        <v>0.18</v>
      </c>
      <c r="G8480" s="4">
        <v>0.71479999999999999</v>
      </c>
      <c r="H8480" s="4">
        <v>0.84030000000000005</v>
      </c>
      <c r="I8480" s="4">
        <v>1.0076000000000001</v>
      </c>
      <c r="K8480" s="4">
        <v>0.17</v>
      </c>
      <c r="L8480" s="4">
        <v>0.32090000000000002</v>
      </c>
      <c r="M8480" s="4">
        <v>0.52769999999999995</v>
      </c>
      <c r="N8480" s="4">
        <v>0.48</v>
      </c>
      <c r="O8480" s="4">
        <v>0.40039999999999998</v>
      </c>
      <c r="P8480" s="4">
        <v>0.50390000000000001</v>
      </c>
    </row>
    <row r="8481" spans="1:16" x14ac:dyDescent="0.25">
      <c r="A8481" t="s">
        <v>7794</v>
      </c>
      <c r="B8481" s="2">
        <v>0.15</v>
      </c>
      <c r="D8481" t="s">
        <v>10860</v>
      </c>
      <c r="E8481" s="4" t="e">
        <v>#N/A</v>
      </c>
      <c r="F8481" s="4">
        <v>0.18</v>
      </c>
      <c r="G8481" s="4">
        <v>0.71479999999999999</v>
      </c>
      <c r="H8481" s="4">
        <v>0.84030000000000005</v>
      </c>
      <c r="I8481" s="4">
        <v>1.0076000000000001</v>
      </c>
      <c r="K8481" s="4">
        <v>0.17</v>
      </c>
      <c r="L8481" s="4">
        <v>0.32090000000000002</v>
      </c>
      <c r="M8481" s="4">
        <v>0.52769999999999995</v>
      </c>
      <c r="N8481" s="4">
        <v>0.48</v>
      </c>
      <c r="O8481" s="4">
        <v>0.40039999999999998</v>
      </c>
      <c r="P8481" s="4">
        <v>0.50390000000000001</v>
      </c>
    </row>
    <row r="8482" spans="1:16" x14ac:dyDescent="0.25">
      <c r="A8482" t="s">
        <v>7795</v>
      </c>
      <c r="B8482" s="2">
        <v>0.1</v>
      </c>
      <c r="E8482" s="4" t="e">
        <v>#N/A</v>
      </c>
      <c r="F8482" s="4">
        <v>0.18</v>
      </c>
      <c r="K8482" s="4">
        <v>0.17</v>
      </c>
      <c r="L8482" s="4">
        <v>0.32090000000000002</v>
      </c>
      <c r="M8482" s="4">
        <v>0.52769999999999995</v>
      </c>
      <c r="N8482" s="4">
        <v>0.48</v>
      </c>
      <c r="O8482" s="4">
        <v>0.40039999999999998</v>
      </c>
      <c r="P8482" s="4">
        <v>0.50390000000000001</v>
      </c>
    </row>
    <row r="8483" spans="1:16" x14ac:dyDescent="0.25">
      <c r="A8483" t="s">
        <v>7796</v>
      </c>
      <c r="B8483" s="2">
        <v>0.04</v>
      </c>
      <c r="E8483" s="4" t="e">
        <v>#N/A</v>
      </c>
      <c r="F8483" s="4">
        <v>0.18</v>
      </c>
      <c r="K8483" s="4">
        <v>0.17</v>
      </c>
      <c r="L8483" s="4">
        <v>0.32090000000000002</v>
      </c>
      <c r="M8483" s="4">
        <v>0.52769999999999995</v>
      </c>
      <c r="N8483" s="4">
        <v>0.48</v>
      </c>
      <c r="O8483" s="4">
        <v>0.40039999999999998</v>
      </c>
      <c r="P8483" s="4">
        <v>0.50390000000000001</v>
      </c>
    </row>
    <row r="8484" spans="1:16" x14ac:dyDescent="0.25">
      <c r="A8484" t="s">
        <v>7797</v>
      </c>
      <c r="B8484" s="2">
        <v>0.1</v>
      </c>
      <c r="E8484" s="4" t="e">
        <v>#N/A</v>
      </c>
      <c r="F8484" s="4">
        <v>0.18</v>
      </c>
      <c r="K8484" s="4">
        <v>0.17</v>
      </c>
      <c r="L8484" s="4">
        <v>0.32090000000000002</v>
      </c>
      <c r="M8484" s="4">
        <v>0.52769999999999995</v>
      </c>
      <c r="N8484" s="4">
        <v>0.48</v>
      </c>
      <c r="O8484" s="4">
        <v>0.40039999999999998</v>
      </c>
      <c r="P8484" s="4">
        <v>0.50390000000000001</v>
      </c>
    </row>
    <row r="8485" spans="1:16" x14ac:dyDescent="0.25">
      <c r="A8485" t="s">
        <v>7798</v>
      </c>
      <c r="B8485" s="2">
        <v>0.04</v>
      </c>
      <c r="E8485" s="4" t="e">
        <v>#N/A</v>
      </c>
      <c r="F8485" s="4">
        <v>0.18</v>
      </c>
      <c r="K8485" s="4">
        <v>0.17</v>
      </c>
      <c r="L8485" s="4">
        <v>0.32090000000000002</v>
      </c>
      <c r="M8485" s="4">
        <v>0.52769999999999995</v>
      </c>
      <c r="N8485" s="4">
        <v>0.48</v>
      </c>
      <c r="O8485" s="4">
        <v>0.40039999999999998</v>
      </c>
      <c r="P8485" s="4">
        <v>0.50390000000000001</v>
      </c>
    </row>
    <row r="8486" spans="1:16" x14ac:dyDescent="0.25">
      <c r="A8486" t="s">
        <v>7799</v>
      </c>
      <c r="B8486" s="2">
        <v>0.1</v>
      </c>
      <c r="E8486" s="4" t="e">
        <v>#N/A</v>
      </c>
      <c r="F8486" s="4">
        <v>0.18</v>
      </c>
      <c r="K8486" s="4">
        <v>0.17</v>
      </c>
      <c r="L8486" s="4">
        <v>0.32090000000000002</v>
      </c>
      <c r="M8486" s="4">
        <v>0.52769999999999995</v>
      </c>
      <c r="N8486" s="4">
        <v>0.48</v>
      </c>
      <c r="O8486" s="4">
        <v>0.40039999999999998</v>
      </c>
      <c r="P8486" s="4">
        <v>0.50390000000000001</v>
      </c>
    </row>
    <row r="8487" spans="1:16" x14ac:dyDescent="0.25">
      <c r="A8487" t="s">
        <v>7800</v>
      </c>
      <c r="B8487" s="2">
        <v>0.04</v>
      </c>
      <c r="E8487" s="4" t="e">
        <v>#N/A</v>
      </c>
      <c r="F8487" s="4">
        <v>0.18</v>
      </c>
      <c r="K8487" s="4">
        <v>0.17</v>
      </c>
      <c r="L8487" s="4">
        <v>0.32090000000000002</v>
      </c>
      <c r="M8487" s="4">
        <v>0.52769999999999995</v>
      </c>
      <c r="N8487" s="4">
        <v>0.48</v>
      </c>
      <c r="O8487" s="4">
        <v>0.40039999999999998</v>
      </c>
      <c r="P8487" s="4">
        <v>0.50390000000000001</v>
      </c>
    </row>
    <row r="8488" spans="1:16" x14ac:dyDescent="0.25">
      <c r="A8488" t="s">
        <v>7801</v>
      </c>
      <c r="B8488" s="2">
        <v>0.1</v>
      </c>
      <c r="E8488" s="4" t="e">
        <v>#N/A</v>
      </c>
      <c r="F8488" s="4">
        <v>0.18</v>
      </c>
      <c r="K8488" s="4">
        <v>0.17</v>
      </c>
      <c r="L8488" s="4">
        <v>0.32090000000000002</v>
      </c>
      <c r="M8488" s="4">
        <v>0.52769999999999995</v>
      </c>
      <c r="N8488" s="4">
        <v>0.48</v>
      </c>
      <c r="O8488" s="4">
        <v>0.40039999999999998</v>
      </c>
      <c r="P8488" s="4">
        <v>0.50390000000000001</v>
      </c>
    </row>
    <row r="8489" spans="1:16" x14ac:dyDescent="0.25">
      <c r="A8489" t="s">
        <v>7802</v>
      </c>
      <c r="B8489" s="2">
        <v>0.1</v>
      </c>
      <c r="E8489" s="4" t="e">
        <v>#N/A</v>
      </c>
      <c r="F8489" s="4">
        <v>0.18</v>
      </c>
      <c r="K8489" s="4">
        <v>0.17</v>
      </c>
      <c r="L8489" s="4">
        <v>0.32090000000000002</v>
      </c>
      <c r="M8489" s="4">
        <v>0.52769999999999995</v>
      </c>
      <c r="N8489" s="4">
        <v>0.48</v>
      </c>
      <c r="O8489" s="4">
        <v>0.40039999999999998</v>
      </c>
      <c r="P8489" s="4">
        <v>0.50390000000000001</v>
      </c>
    </row>
    <row r="8490" spans="1:16" x14ac:dyDescent="0.25">
      <c r="A8490" t="s">
        <v>7803</v>
      </c>
      <c r="B8490" s="2">
        <v>0.1</v>
      </c>
      <c r="E8490" s="4" t="e">
        <v>#N/A</v>
      </c>
      <c r="F8490" s="4">
        <v>0.18</v>
      </c>
      <c r="K8490" s="4">
        <v>0.17</v>
      </c>
      <c r="L8490" s="4">
        <v>0.32090000000000002</v>
      </c>
      <c r="M8490" s="4">
        <v>0.52769999999999995</v>
      </c>
      <c r="N8490" s="4">
        <v>0.48</v>
      </c>
      <c r="O8490" s="4">
        <v>0.40039999999999998</v>
      </c>
      <c r="P8490" s="4">
        <v>0.50390000000000001</v>
      </c>
    </row>
    <row r="8491" spans="1:16" x14ac:dyDescent="0.25">
      <c r="A8491" t="s">
        <v>7804</v>
      </c>
      <c r="B8491" s="2">
        <v>0.1</v>
      </c>
      <c r="E8491" s="4" t="e">
        <v>#N/A</v>
      </c>
      <c r="F8491" s="4">
        <v>0.18</v>
      </c>
      <c r="K8491" s="4">
        <v>0.17</v>
      </c>
      <c r="L8491" s="4">
        <v>0.32090000000000002</v>
      </c>
      <c r="M8491" s="4">
        <v>0.52769999999999995</v>
      </c>
      <c r="N8491" s="4">
        <v>0.48</v>
      </c>
      <c r="O8491" s="4">
        <v>0.40039999999999998</v>
      </c>
      <c r="P8491" s="4">
        <v>0.50390000000000001</v>
      </c>
    </row>
    <row r="8492" spans="1:16" x14ac:dyDescent="0.25">
      <c r="A8492" t="s">
        <v>7805</v>
      </c>
      <c r="B8492" s="2">
        <v>0.04</v>
      </c>
      <c r="E8492" s="4" t="e">
        <v>#N/A</v>
      </c>
      <c r="F8492" s="4">
        <v>0.18</v>
      </c>
      <c r="K8492" s="4">
        <v>0.17</v>
      </c>
      <c r="L8492" s="4">
        <v>0.32090000000000002</v>
      </c>
      <c r="M8492" s="4">
        <v>0.52769999999999995</v>
      </c>
      <c r="N8492" s="4">
        <v>0.48</v>
      </c>
      <c r="O8492" s="4">
        <v>0.40039999999999998</v>
      </c>
      <c r="P8492" s="4">
        <v>0.50390000000000001</v>
      </c>
    </row>
    <row r="8493" spans="1:16" x14ac:dyDescent="0.25">
      <c r="A8493" t="s">
        <v>7806</v>
      </c>
      <c r="B8493" s="2">
        <v>0.15</v>
      </c>
      <c r="E8493" s="4" t="e">
        <v>#N/A</v>
      </c>
      <c r="F8493" s="4">
        <v>0.18</v>
      </c>
      <c r="K8493" s="4">
        <v>0.17</v>
      </c>
      <c r="L8493" s="4">
        <v>0.32090000000000002</v>
      </c>
      <c r="M8493" s="4">
        <v>0.52769999999999995</v>
      </c>
      <c r="N8493" s="4">
        <v>0.48</v>
      </c>
      <c r="O8493" s="4">
        <v>0.40039999999999998</v>
      </c>
      <c r="P8493" s="4">
        <v>0.50390000000000001</v>
      </c>
    </row>
    <row r="8494" spans="1:16" x14ac:dyDescent="0.25">
      <c r="A8494" t="s">
        <v>7807</v>
      </c>
      <c r="B8494" s="2">
        <v>0.15</v>
      </c>
      <c r="E8494" s="4" t="e">
        <v>#N/A</v>
      </c>
      <c r="F8494" s="4">
        <v>0.18</v>
      </c>
      <c r="K8494" s="4">
        <v>0.17</v>
      </c>
      <c r="L8494" s="4">
        <v>0.32090000000000002</v>
      </c>
      <c r="M8494" s="4">
        <v>0.52769999999999995</v>
      </c>
      <c r="N8494" s="4">
        <v>0.48</v>
      </c>
      <c r="O8494" s="4">
        <v>0.40039999999999998</v>
      </c>
      <c r="P8494" s="4">
        <v>0.50390000000000001</v>
      </c>
    </row>
    <row r="8495" spans="1:16" x14ac:dyDescent="0.25">
      <c r="A8495" t="s">
        <v>7808</v>
      </c>
      <c r="B8495" s="2">
        <v>0.15</v>
      </c>
      <c r="D8495" t="s">
        <v>10860</v>
      </c>
      <c r="E8495" s="4" t="e">
        <v>#N/A</v>
      </c>
      <c r="F8495" s="4">
        <v>0.18</v>
      </c>
      <c r="G8495" s="4">
        <v>0.71479999999999999</v>
      </c>
      <c r="H8495" s="4">
        <v>0.84030000000000005</v>
      </c>
      <c r="I8495" s="4">
        <v>1.0076000000000001</v>
      </c>
      <c r="K8495" s="4">
        <v>0.17</v>
      </c>
      <c r="L8495" s="4">
        <v>0.32090000000000002</v>
      </c>
      <c r="M8495" s="4">
        <v>0.52769999999999995</v>
      </c>
      <c r="N8495" s="4">
        <v>0.48</v>
      </c>
      <c r="O8495" s="4">
        <v>0.40039999999999998</v>
      </c>
      <c r="P8495" s="4">
        <v>0.50390000000000001</v>
      </c>
    </row>
    <row r="8496" spans="1:16" x14ac:dyDescent="0.25">
      <c r="A8496" t="s">
        <v>7809</v>
      </c>
      <c r="B8496" s="2">
        <v>0.15</v>
      </c>
      <c r="E8496" s="4" t="e">
        <v>#N/A</v>
      </c>
      <c r="F8496" s="4">
        <v>0.18</v>
      </c>
      <c r="K8496" s="4">
        <v>0.17</v>
      </c>
      <c r="L8496" s="4">
        <v>0.32090000000000002</v>
      </c>
      <c r="M8496" s="4">
        <v>0.52769999999999995</v>
      </c>
      <c r="N8496" s="4">
        <v>0.48</v>
      </c>
      <c r="O8496" s="4">
        <v>0.40039999999999998</v>
      </c>
      <c r="P8496" s="4">
        <v>0.50390000000000001</v>
      </c>
    </row>
    <row r="8497" spans="1:16" x14ac:dyDescent="0.25">
      <c r="A8497" t="s">
        <v>7810</v>
      </c>
      <c r="B8497" s="2">
        <v>0.1</v>
      </c>
      <c r="E8497" s="4" t="e">
        <v>#N/A</v>
      </c>
      <c r="F8497" s="4">
        <v>0.18</v>
      </c>
      <c r="K8497" s="4">
        <v>0.17</v>
      </c>
      <c r="L8497" s="4">
        <v>0.32090000000000002</v>
      </c>
      <c r="M8497" s="4">
        <v>0.52769999999999995</v>
      </c>
      <c r="N8497" s="4">
        <v>0.48</v>
      </c>
      <c r="O8497" s="4">
        <v>0.40039999999999998</v>
      </c>
      <c r="P8497" s="4">
        <v>0.50390000000000001</v>
      </c>
    </row>
    <row r="8498" spans="1:16" x14ac:dyDescent="0.25">
      <c r="A8498" t="s">
        <v>7811</v>
      </c>
      <c r="B8498" s="2">
        <v>0.05</v>
      </c>
      <c r="E8498" s="4" t="e">
        <v>#N/A</v>
      </c>
      <c r="F8498" s="4">
        <v>0.18</v>
      </c>
      <c r="K8498" s="4">
        <v>0.17</v>
      </c>
      <c r="L8498" s="4">
        <v>0.32090000000000002</v>
      </c>
      <c r="M8498" s="4">
        <v>0.52769999999999995</v>
      </c>
      <c r="N8498" s="4">
        <v>0.48</v>
      </c>
      <c r="O8498" s="4">
        <v>0.40039999999999998</v>
      </c>
      <c r="P8498" s="4">
        <v>0.50390000000000001</v>
      </c>
    </row>
    <row r="8499" spans="1:16" x14ac:dyDescent="0.25">
      <c r="A8499" t="s">
        <v>7812</v>
      </c>
      <c r="B8499" s="2">
        <v>0.1</v>
      </c>
      <c r="E8499" s="4" t="e">
        <v>#N/A</v>
      </c>
      <c r="F8499" s="4">
        <v>0.18</v>
      </c>
      <c r="K8499" s="4">
        <v>0.17</v>
      </c>
      <c r="L8499" s="4">
        <v>0.32090000000000002</v>
      </c>
      <c r="M8499" s="4">
        <v>0.52769999999999995</v>
      </c>
      <c r="N8499" s="4">
        <v>0.48</v>
      </c>
      <c r="O8499" s="4">
        <v>0.40039999999999998</v>
      </c>
      <c r="P8499" s="4">
        <v>0.50390000000000001</v>
      </c>
    </row>
    <row r="8500" spans="1:16" x14ac:dyDescent="0.25">
      <c r="A8500" t="s">
        <v>7813</v>
      </c>
      <c r="B8500" s="2">
        <v>0.1</v>
      </c>
      <c r="E8500" s="4" t="e">
        <v>#N/A</v>
      </c>
      <c r="F8500" s="4">
        <v>0.18</v>
      </c>
      <c r="K8500" s="4">
        <v>0.17</v>
      </c>
      <c r="L8500" s="4">
        <v>0.32090000000000002</v>
      </c>
      <c r="M8500" s="4">
        <v>0.52769999999999995</v>
      </c>
      <c r="N8500" s="4">
        <v>0.48</v>
      </c>
      <c r="O8500" s="4">
        <v>0.40039999999999998</v>
      </c>
      <c r="P8500" s="4">
        <v>0.50390000000000001</v>
      </c>
    </row>
    <row r="8501" spans="1:16" x14ac:dyDescent="0.25">
      <c r="A8501" t="s">
        <v>7814</v>
      </c>
      <c r="B8501" s="2">
        <v>0.1</v>
      </c>
      <c r="E8501" s="4" t="e">
        <v>#N/A</v>
      </c>
      <c r="F8501" s="4">
        <v>0.18</v>
      </c>
      <c r="K8501" s="4">
        <v>0.17</v>
      </c>
      <c r="L8501" s="4">
        <v>0.32090000000000002</v>
      </c>
      <c r="M8501" s="4">
        <v>0.52769999999999995</v>
      </c>
      <c r="N8501" s="4">
        <v>0.48</v>
      </c>
      <c r="O8501" s="4">
        <v>0.40039999999999998</v>
      </c>
      <c r="P8501" s="4">
        <v>0.50390000000000001</v>
      </c>
    </row>
    <row r="8502" spans="1:16" x14ac:dyDescent="0.25">
      <c r="A8502" t="s">
        <v>7815</v>
      </c>
      <c r="B8502" s="2">
        <v>0.1</v>
      </c>
      <c r="E8502" s="4" t="e">
        <v>#N/A</v>
      </c>
      <c r="F8502" s="4">
        <v>0.18</v>
      </c>
      <c r="K8502" s="4">
        <v>0.17</v>
      </c>
      <c r="L8502" s="4">
        <v>0.32090000000000002</v>
      </c>
      <c r="M8502" s="4">
        <v>0.52769999999999995</v>
      </c>
      <c r="N8502" s="4">
        <v>0.48</v>
      </c>
      <c r="O8502" s="4">
        <v>0.40039999999999998</v>
      </c>
      <c r="P8502" s="4">
        <v>0.50390000000000001</v>
      </c>
    </row>
    <row r="8503" spans="1:16" x14ac:dyDescent="0.25">
      <c r="A8503" t="s">
        <v>7816</v>
      </c>
      <c r="B8503" s="2">
        <v>0.1</v>
      </c>
      <c r="E8503" s="4" t="e">
        <v>#N/A</v>
      </c>
      <c r="F8503" s="4">
        <v>0.18</v>
      </c>
      <c r="K8503" s="4">
        <v>0.17</v>
      </c>
      <c r="L8503" s="4">
        <v>0.32090000000000002</v>
      </c>
      <c r="M8503" s="4">
        <v>0.52769999999999995</v>
      </c>
      <c r="N8503" s="4">
        <v>0.48</v>
      </c>
      <c r="O8503" s="4">
        <v>0.40039999999999998</v>
      </c>
      <c r="P8503" s="4">
        <v>0.50390000000000001</v>
      </c>
    </row>
    <row r="8504" spans="1:16" x14ac:dyDescent="0.25">
      <c r="A8504" t="s">
        <v>7817</v>
      </c>
      <c r="B8504" s="2">
        <v>0</v>
      </c>
      <c r="E8504" s="4" t="e">
        <v>#N/A</v>
      </c>
      <c r="F8504" s="4">
        <v>0.18</v>
      </c>
      <c r="K8504" s="4">
        <v>0.17</v>
      </c>
      <c r="L8504" s="4">
        <v>0.32090000000000002</v>
      </c>
      <c r="M8504" s="4">
        <v>0.52769999999999995</v>
      </c>
      <c r="N8504" s="4">
        <v>0.48</v>
      </c>
      <c r="O8504" s="4">
        <v>0.40039999999999998</v>
      </c>
      <c r="P8504" s="4">
        <v>0.50390000000000001</v>
      </c>
    </row>
    <row r="8505" spans="1:16" x14ac:dyDescent="0.25">
      <c r="A8505" t="s">
        <v>7818</v>
      </c>
      <c r="B8505" s="2">
        <v>0.1</v>
      </c>
      <c r="E8505" s="4" t="e">
        <v>#N/A</v>
      </c>
      <c r="F8505" s="4">
        <v>0.18</v>
      </c>
      <c r="K8505" s="4">
        <v>0.17</v>
      </c>
      <c r="L8505" s="4">
        <v>0.32090000000000002</v>
      </c>
      <c r="M8505" s="4">
        <v>0.52769999999999995</v>
      </c>
      <c r="N8505" s="4">
        <v>0.48</v>
      </c>
      <c r="O8505" s="4">
        <v>0.40039999999999998</v>
      </c>
      <c r="P8505" s="4">
        <v>0.50390000000000001</v>
      </c>
    </row>
    <row r="8506" spans="1:16" x14ac:dyDescent="0.25">
      <c r="A8506" t="s">
        <v>7819</v>
      </c>
      <c r="B8506" s="2">
        <v>0.1</v>
      </c>
      <c r="E8506" s="4" t="e">
        <v>#N/A</v>
      </c>
      <c r="F8506" s="4">
        <v>0.18</v>
      </c>
      <c r="K8506" s="4">
        <v>0.17</v>
      </c>
      <c r="L8506" s="4">
        <v>0.32090000000000002</v>
      </c>
      <c r="M8506" s="4">
        <v>0.52769999999999995</v>
      </c>
      <c r="N8506" s="4">
        <v>0.48</v>
      </c>
      <c r="O8506" s="4">
        <v>0.40039999999999998</v>
      </c>
      <c r="P8506" s="4">
        <v>0.50390000000000001</v>
      </c>
    </row>
    <row r="8507" spans="1:16" x14ac:dyDescent="0.25">
      <c r="A8507" t="s">
        <v>7820</v>
      </c>
      <c r="B8507" s="2">
        <v>0.1</v>
      </c>
      <c r="E8507" s="4" t="e">
        <v>#N/A</v>
      </c>
      <c r="F8507" s="4">
        <v>0.18</v>
      </c>
      <c r="K8507" s="4">
        <v>0.17</v>
      </c>
      <c r="L8507" s="4">
        <v>0.32090000000000002</v>
      </c>
      <c r="M8507" s="4">
        <v>0.52769999999999995</v>
      </c>
      <c r="N8507" s="4">
        <v>0.48</v>
      </c>
      <c r="O8507" s="4">
        <v>0.40039999999999998</v>
      </c>
      <c r="P8507" s="4">
        <v>0.50390000000000001</v>
      </c>
    </row>
    <row r="8508" spans="1:16" x14ac:dyDescent="0.25">
      <c r="A8508" t="s">
        <v>7821</v>
      </c>
      <c r="B8508" s="2">
        <v>0.1</v>
      </c>
      <c r="D8508" t="s">
        <v>10860</v>
      </c>
      <c r="E8508" s="4" t="e">
        <v>#N/A</v>
      </c>
      <c r="F8508" s="4">
        <v>0.18</v>
      </c>
      <c r="G8508" s="4">
        <v>0.71479999999999999</v>
      </c>
      <c r="H8508" s="4">
        <v>0.84030000000000005</v>
      </c>
      <c r="I8508" s="4">
        <v>1.0076000000000001</v>
      </c>
      <c r="K8508" s="4">
        <v>0.17</v>
      </c>
      <c r="L8508" s="4">
        <v>0.32090000000000002</v>
      </c>
      <c r="M8508" s="4">
        <v>0.52769999999999995</v>
      </c>
      <c r="N8508" s="4">
        <v>0.48</v>
      </c>
      <c r="O8508" s="4">
        <v>0.40039999999999998</v>
      </c>
      <c r="P8508" s="4">
        <v>0.50390000000000001</v>
      </c>
    </row>
    <row r="8509" spans="1:16" x14ac:dyDescent="0.25">
      <c r="A8509" t="s">
        <v>7822</v>
      </c>
      <c r="B8509" s="2">
        <v>0.1</v>
      </c>
      <c r="D8509" t="s">
        <v>10860</v>
      </c>
      <c r="E8509" s="4" t="e">
        <v>#N/A</v>
      </c>
      <c r="F8509" s="4">
        <v>0.18</v>
      </c>
      <c r="G8509" s="4">
        <v>0.71479999999999999</v>
      </c>
      <c r="H8509" s="4">
        <v>0.84030000000000005</v>
      </c>
      <c r="I8509" s="4">
        <v>1.0076000000000001</v>
      </c>
      <c r="K8509" s="4">
        <v>0.17</v>
      </c>
      <c r="L8509" s="4">
        <v>0.32090000000000002</v>
      </c>
      <c r="M8509" s="4">
        <v>0.52769999999999995</v>
      </c>
      <c r="N8509" s="4">
        <v>0.48</v>
      </c>
      <c r="O8509" s="4">
        <v>0.40039999999999998</v>
      </c>
      <c r="P8509" s="4">
        <v>0.50390000000000001</v>
      </c>
    </row>
    <row r="8510" spans="1:16" x14ac:dyDescent="0.25">
      <c r="A8510" t="s">
        <v>7823</v>
      </c>
      <c r="B8510" s="2">
        <v>0.1</v>
      </c>
      <c r="D8510" t="s">
        <v>10860</v>
      </c>
      <c r="E8510" s="4" t="e">
        <v>#N/A</v>
      </c>
      <c r="F8510" s="4">
        <v>0.18</v>
      </c>
      <c r="G8510" s="4">
        <v>0.71479999999999999</v>
      </c>
      <c r="H8510" s="4">
        <v>0.84030000000000005</v>
      </c>
      <c r="I8510" s="4">
        <v>1.0076000000000001</v>
      </c>
      <c r="K8510" s="4">
        <v>0.17</v>
      </c>
      <c r="L8510" s="4">
        <v>0.32090000000000002</v>
      </c>
      <c r="M8510" s="4">
        <v>0.52769999999999995</v>
      </c>
      <c r="N8510" s="4">
        <v>0.48</v>
      </c>
      <c r="O8510" s="4">
        <v>0.40039999999999998</v>
      </c>
      <c r="P8510" s="4">
        <v>0.50390000000000001</v>
      </c>
    </row>
    <row r="8511" spans="1:16" x14ac:dyDescent="0.25">
      <c r="A8511" t="s">
        <v>7824</v>
      </c>
      <c r="B8511" s="2">
        <v>0.1</v>
      </c>
      <c r="D8511" t="s">
        <v>10860</v>
      </c>
      <c r="E8511" s="4" t="e">
        <v>#N/A</v>
      </c>
      <c r="F8511" s="4">
        <v>0.18</v>
      </c>
      <c r="G8511" s="4">
        <v>0.71479999999999999</v>
      </c>
      <c r="H8511" s="4">
        <v>0.84030000000000005</v>
      </c>
      <c r="I8511" s="4">
        <v>1.0076000000000001</v>
      </c>
      <c r="K8511" s="4">
        <v>0.17</v>
      </c>
      <c r="L8511" s="4">
        <v>0.32090000000000002</v>
      </c>
      <c r="M8511" s="4">
        <v>0.52769999999999995</v>
      </c>
      <c r="N8511" s="4">
        <v>0.48</v>
      </c>
      <c r="O8511" s="4">
        <v>0.40039999999999998</v>
      </c>
      <c r="P8511" s="4">
        <v>0.50390000000000001</v>
      </c>
    </row>
    <row r="8512" spans="1:16" x14ac:dyDescent="0.25">
      <c r="A8512" t="s">
        <v>7825</v>
      </c>
      <c r="B8512" s="2">
        <v>0.1</v>
      </c>
      <c r="E8512" s="4" t="e">
        <v>#N/A</v>
      </c>
      <c r="F8512" s="4">
        <v>0.18</v>
      </c>
      <c r="K8512" s="4">
        <v>0.17</v>
      </c>
      <c r="L8512" s="4">
        <v>0.32090000000000002</v>
      </c>
      <c r="M8512" s="4">
        <v>0.52769999999999995</v>
      </c>
      <c r="N8512" s="4">
        <v>0.48</v>
      </c>
      <c r="O8512" s="4">
        <v>0.40039999999999998</v>
      </c>
      <c r="P8512" s="4">
        <v>0.50390000000000001</v>
      </c>
    </row>
    <row r="8513" spans="1:16" x14ac:dyDescent="0.25">
      <c r="A8513" t="s">
        <v>7826</v>
      </c>
      <c r="B8513" s="2">
        <v>0.1</v>
      </c>
      <c r="E8513" s="4" t="e">
        <v>#N/A</v>
      </c>
      <c r="F8513" s="4">
        <v>0.18</v>
      </c>
      <c r="K8513" s="4">
        <v>0.17</v>
      </c>
      <c r="L8513" s="4">
        <v>0.32090000000000002</v>
      </c>
      <c r="M8513" s="4">
        <v>0.52769999999999995</v>
      </c>
      <c r="N8513" s="4">
        <v>0.48</v>
      </c>
      <c r="O8513" s="4">
        <v>0.40039999999999998</v>
      </c>
      <c r="P8513" s="4">
        <v>0.50390000000000001</v>
      </c>
    </row>
    <row r="8514" spans="1:16" x14ac:dyDescent="0.25">
      <c r="A8514" t="s">
        <v>7827</v>
      </c>
      <c r="B8514" s="2">
        <v>0.05</v>
      </c>
      <c r="E8514" s="4" t="e">
        <v>#N/A</v>
      </c>
      <c r="F8514" s="4">
        <v>0.13300000000000001</v>
      </c>
      <c r="K8514" s="4">
        <v>0.17</v>
      </c>
      <c r="L8514" s="4">
        <v>0.32090000000000002</v>
      </c>
      <c r="M8514" s="4">
        <v>0.52769999999999995</v>
      </c>
      <c r="N8514" s="4">
        <v>0.48</v>
      </c>
      <c r="O8514" s="4">
        <v>0.40039999999999998</v>
      </c>
      <c r="P8514" s="4">
        <v>0.50390000000000001</v>
      </c>
    </row>
    <row r="8515" spans="1:16" x14ac:dyDescent="0.25">
      <c r="A8515" t="s">
        <v>7828</v>
      </c>
      <c r="B8515" s="2">
        <v>0.05</v>
      </c>
      <c r="E8515" s="4" t="e">
        <v>#N/A</v>
      </c>
      <c r="F8515" s="4">
        <v>0.18</v>
      </c>
      <c r="K8515" s="4">
        <v>0.17</v>
      </c>
      <c r="L8515" s="4">
        <v>0.32090000000000002</v>
      </c>
      <c r="M8515" s="4">
        <v>0.52769999999999995</v>
      </c>
      <c r="N8515" s="4">
        <v>0.48</v>
      </c>
      <c r="O8515" s="4">
        <v>0.40039999999999998</v>
      </c>
      <c r="P8515" s="4">
        <v>0.50390000000000001</v>
      </c>
    </row>
    <row r="8516" spans="1:16" x14ac:dyDescent="0.25">
      <c r="A8516" t="s">
        <v>7830</v>
      </c>
      <c r="B8516" s="2">
        <v>0</v>
      </c>
      <c r="E8516" s="4" t="e">
        <v>#N/A</v>
      </c>
      <c r="F8516" s="4">
        <v>0.18</v>
      </c>
      <c r="K8516" s="4">
        <v>0.17</v>
      </c>
      <c r="L8516" s="4">
        <v>0.32090000000000002</v>
      </c>
      <c r="M8516" s="4">
        <v>0.52769999999999995</v>
      </c>
      <c r="N8516" s="4">
        <v>0.48</v>
      </c>
      <c r="O8516" s="4">
        <v>0.40039999999999998</v>
      </c>
      <c r="P8516" s="4">
        <v>0.50390000000000001</v>
      </c>
    </row>
    <row r="8517" spans="1:16" x14ac:dyDescent="0.25">
      <c r="A8517" t="s">
        <v>7831</v>
      </c>
      <c r="B8517" s="2">
        <v>0</v>
      </c>
      <c r="E8517" s="4" t="e">
        <v>#N/A</v>
      </c>
      <c r="F8517" s="4">
        <v>0.18</v>
      </c>
      <c r="K8517" s="4">
        <v>0.17</v>
      </c>
      <c r="L8517" s="4">
        <v>0.32090000000000002</v>
      </c>
      <c r="M8517" s="4">
        <v>0.52769999999999995</v>
      </c>
      <c r="N8517" s="4">
        <v>0.48</v>
      </c>
      <c r="O8517" s="4">
        <v>0.40039999999999998</v>
      </c>
      <c r="P8517" s="4">
        <v>0.50390000000000001</v>
      </c>
    </row>
    <row r="8518" spans="1:16" x14ac:dyDescent="0.25">
      <c r="A8518" t="s">
        <v>7832</v>
      </c>
      <c r="B8518" s="2">
        <v>0</v>
      </c>
      <c r="E8518" s="4" t="e">
        <v>#N/A</v>
      </c>
      <c r="F8518" s="4">
        <v>0.18</v>
      </c>
      <c r="K8518" s="4">
        <v>0.17</v>
      </c>
      <c r="L8518" s="4">
        <v>0.32090000000000002</v>
      </c>
      <c r="M8518" s="4">
        <v>0.52769999999999995</v>
      </c>
      <c r="N8518" s="4">
        <v>0.48</v>
      </c>
      <c r="O8518" s="4">
        <v>0.40039999999999998</v>
      </c>
      <c r="P8518" s="4">
        <v>0.50390000000000001</v>
      </c>
    </row>
    <row r="8519" spans="1:16" x14ac:dyDescent="0.25">
      <c r="A8519" t="s">
        <v>7833</v>
      </c>
      <c r="B8519" s="2">
        <v>0</v>
      </c>
      <c r="E8519" s="4" t="e">
        <v>#N/A</v>
      </c>
      <c r="F8519" s="4">
        <v>0.18</v>
      </c>
      <c r="K8519" s="4">
        <v>0.17</v>
      </c>
      <c r="L8519" s="4">
        <v>0.32090000000000002</v>
      </c>
      <c r="M8519" s="4">
        <v>0.52769999999999995</v>
      </c>
      <c r="N8519" s="4">
        <v>0.48</v>
      </c>
      <c r="O8519" s="4">
        <v>0.40039999999999998</v>
      </c>
      <c r="P8519" s="4">
        <v>0.50390000000000001</v>
      </c>
    </row>
    <row r="8520" spans="1:16" x14ac:dyDescent="0.25">
      <c r="A8520" t="s">
        <v>7834</v>
      </c>
      <c r="B8520" s="2">
        <v>0</v>
      </c>
      <c r="E8520" s="4" t="e">
        <v>#N/A</v>
      </c>
      <c r="F8520" s="4">
        <v>0.18</v>
      </c>
      <c r="K8520" s="4">
        <v>0.17</v>
      </c>
      <c r="L8520" s="4">
        <v>0.32090000000000002</v>
      </c>
      <c r="M8520" s="4">
        <v>0.52769999999999995</v>
      </c>
      <c r="N8520" s="4">
        <v>0.48</v>
      </c>
      <c r="O8520" s="4">
        <v>0.40039999999999998</v>
      </c>
      <c r="P8520" s="4">
        <v>0.50390000000000001</v>
      </c>
    </row>
    <row r="8521" spans="1:16" x14ac:dyDescent="0.25">
      <c r="A8521" t="s">
        <v>7835</v>
      </c>
      <c r="B8521" s="2">
        <v>0</v>
      </c>
      <c r="E8521" s="4" t="e">
        <v>#N/A</v>
      </c>
      <c r="F8521" s="4">
        <v>0.18</v>
      </c>
      <c r="K8521" s="4">
        <v>0.17</v>
      </c>
      <c r="L8521" s="4">
        <v>0.32090000000000002</v>
      </c>
      <c r="M8521" s="4">
        <v>0.52769999999999995</v>
      </c>
      <c r="N8521" s="4">
        <v>0.48</v>
      </c>
      <c r="O8521" s="4">
        <v>0.40039999999999998</v>
      </c>
      <c r="P8521" s="4">
        <v>0.50390000000000001</v>
      </c>
    </row>
    <row r="8522" spans="1:16" x14ac:dyDescent="0.25">
      <c r="A8522" t="s">
        <v>7836</v>
      </c>
      <c r="B8522" s="2">
        <v>0</v>
      </c>
      <c r="E8522" s="4" t="e">
        <v>#N/A</v>
      </c>
      <c r="F8522" s="4">
        <v>0.18</v>
      </c>
      <c r="K8522" s="4">
        <v>0.17</v>
      </c>
      <c r="L8522" s="4">
        <v>0.32090000000000002</v>
      </c>
      <c r="M8522" s="4">
        <v>0.52769999999999995</v>
      </c>
      <c r="N8522" s="4">
        <v>0.48</v>
      </c>
      <c r="O8522" s="4">
        <v>0.40039999999999998</v>
      </c>
      <c r="P8522" s="4">
        <v>0.50390000000000001</v>
      </c>
    </row>
    <row r="8523" spans="1:16" x14ac:dyDescent="0.25">
      <c r="A8523" t="s">
        <v>7837</v>
      </c>
      <c r="B8523" s="2">
        <v>0</v>
      </c>
      <c r="E8523" s="4" t="e">
        <v>#N/A</v>
      </c>
      <c r="F8523" s="4">
        <v>0.18</v>
      </c>
      <c r="K8523" s="4">
        <v>0.17</v>
      </c>
      <c r="L8523" s="4">
        <v>0.32090000000000002</v>
      </c>
      <c r="M8523" s="4">
        <v>0.52769999999999995</v>
      </c>
      <c r="N8523" s="4">
        <v>0.48</v>
      </c>
      <c r="O8523" s="4">
        <v>0.40039999999999998</v>
      </c>
      <c r="P8523" s="4">
        <v>0.50390000000000001</v>
      </c>
    </row>
    <row r="8524" spans="1:16" x14ac:dyDescent="0.25">
      <c r="A8524" t="s">
        <v>7838</v>
      </c>
      <c r="B8524" s="2">
        <v>0</v>
      </c>
      <c r="E8524" s="4" t="e">
        <v>#N/A</v>
      </c>
      <c r="F8524" s="4">
        <v>0.18</v>
      </c>
      <c r="K8524" s="4">
        <v>0.17</v>
      </c>
      <c r="L8524" s="4">
        <v>0.32090000000000002</v>
      </c>
      <c r="M8524" s="4">
        <v>0.52769999999999995</v>
      </c>
      <c r="N8524" s="4">
        <v>0.48</v>
      </c>
      <c r="O8524" s="4">
        <v>0.40039999999999998</v>
      </c>
      <c r="P8524" s="4">
        <v>0.50390000000000001</v>
      </c>
    </row>
    <row r="8525" spans="1:16" x14ac:dyDescent="0.25">
      <c r="A8525" t="s">
        <v>7839</v>
      </c>
      <c r="B8525" s="2">
        <v>0</v>
      </c>
      <c r="E8525" s="4" t="e">
        <v>#N/A</v>
      </c>
      <c r="F8525" s="4">
        <v>0.18</v>
      </c>
      <c r="K8525" s="4">
        <v>0.17</v>
      </c>
      <c r="L8525" s="4">
        <v>0.32090000000000002</v>
      </c>
      <c r="M8525" s="4">
        <v>0.52769999999999995</v>
      </c>
      <c r="N8525" s="4">
        <v>0.48</v>
      </c>
      <c r="O8525" s="4">
        <v>0.40039999999999998</v>
      </c>
      <c r="P8525" s="4">
        <v>0.50390000000000001</v>
      </c>
    </row>
    <row r="8526" spans="1:16" x14ac:dyDescent="0.25">
      <c r="A8526" t="s">
        <v>7840</v>
      </c>
      <c r="B8526" s="2">
        <v>0</v>
      </c>
      <c r="E8526" s="4" t="e">
        <v>#N/A</v>
      </c>
      <c r="F8526" s="4">
        <v>0.18</v>
      </c>
      <c r="K8526" s="4">
        <v>0.17</v>
      </c>
      <c r="L8526" s="4">
        <v>0.32090000000000002</v>
      </c>
      <c r="M8526" s="4">
        <v>0.52769999999999995</v>
      </c>
      <c r="N8526" s="4">
        <v>0.48</v>
      </c>
      <c r="O8526" s="4">
        <v>0.40039999999999998</v>
      </c>
      <c r="P8526" s="4">
        <v>0.50390000000000001</v>
      </c>
    </row>
    <row r="8527" spans="1:16" x14ac:dyDescent="0.25">
      <c r="A8527" t="s">
        <v>7841</v>
      </c>
      <c r="B8527" s="2">
        <v>0</v>
      </c>
      <c r="E8527" s="4" t="e">
        <v>#N/A</v>
      </c>
      <c r="F8527" s="4">
        <v>0.18</v>
      </c>
      <c r="K8527" s="4">
        <v>0.17</v>
      </c>
      <c r="L8527" s="4">
        <v>0.32090000000000002</v>
      </c>
      <c r="M8527" s="4">
        <v>0.52769999999999995</v>
      </c>
      <c r="N8527" s="4">
        <v>0.48</v>
      </c>
      <c r="O8527" s="4">
        <v>0.40039999999999998</v>
      </c>
      <c r="P8527" s="4">
        <v>0.50390000000000001</v>
      </c>
    </row>
    <row r="8528" spans="1:16" x14ac:dyDescent="0.25">
      <c r="A8528" t="s">
        <v>7842</v>
      </c>
      <c r="B8528" s="2">
        <v>0</v>
      </c>
      <c r="E8528" s="4" t="e">
        <v>#N/A</v>
      </c>
      <c r="F8528" s="4">
        <v>0.18</v>
      </c>
      <c r="K8528" s="4">
        <v>0.17</v>
      </c>
      <c r="L8528" s="4">
        <v>0.32090000000000002</v>
      </c>
      <c r="M8528" s="4">
        <v>0.52769999999999995</v>
      </c>
      <c r="N8528" s="4">
        <v>0.48</v>
      </c>
      <c r="O8528" s="4">
        <v>0.40039999999999998</v>
      </c>
      <c r="P8528" s="4">
        <v>0.50390000000000001</v>
      </c>
    </row>
    <row r="8529" spans="1:16" x14ac:dyDescent="0.25">
      <c r="A8529" t="s">
        <v>7843</v>
      </c>
      <c r="B8529" s="2">
        <v>0.05</v>
      </c>
      <c r="E8529" s="4" t="e">
        <v>#N/A</v>
      </c>
      <c r="F8529" s="4">
        <v>0.18</v>
      </c>
      <c r="K8529" s="4">
        <v>0.17</v>
      </c>
      <c r="L8529" s="4">
        <v>0.32090000000000002</v>
      </c>
      <c r="M8529" s="4">
        <v>0.52769999999999995</v>
      </c>
      <c r="N8529" s="4">
        <v>0.48</v>
      </c>
      <c r="O8529" s="4">
        <v>0.40039999999999998</v>
      </c>
      <c r="P8529" s="4">
        <v>0.50390000000000001</v>
      </c>
    </row>
    <row r="8530" spans="1:16" x14ac:dyDescent="0.25">
      <c r="A8530" t="s">
        <v>7844</v>
      </c>
      <c r="B8530" s="2">
        <v>0.05</v>
      </c>
      <c r="E8530" s="4" t="e">
        <v>#N/A</v>
      </c>
      <c r="F8530" s="4">
        <v>0.18</v>
      </c>
      <c r="K8530" s="4">
        <v>0.17</v>
      </c>
      <c r="L8530" s="4">
        <v>0.32090000000000002</v>
      </c>
      <c r="M8530" s="4">
        <v>0.52769999999999995</v>
      </c>
      <c r="N8530" s="4">
        <v>0.48</v>
      </c>
      <c r="O8530" s="4">
        <v>0.40039999999999998</v>
      </c>
      <c r="P8530" s="4">
        <v>0.50390000000000001</v>
      </c>
    </row>
    <row r="8531" spans="1:16" x14ac:dyDescent="0.25">
      <c r="A8531" t="s">
        <v>7845</v>
      </c>
      <c r="B8531" s="2">
        <v>0.05</v>
      </c>
      <c r="E8531" s="4" t="e">
        <v>#N/A</v>
      </c>
      <c r="F8531" s="4">
        <v>0.18</v>
      </c>
      <c r="K8531" s="4">
        <v>0.17</v>
      </c>
      <c r="L8531" s="4">
        <v>0.32090000000000002</v>
      </c>
      <c r="M8531" s="4">
        <v>0.52769999999999995</v>
      </c>
      <c r="N8531" s="4">
        <v>0.48</v>
      </c>
      <c r="O8531" s="4">
        <v>0.40039999999999998</v>
      </c>
      <c r="P8531" s="4">
        <v>0.50390000000000001</v>
      </c>
    </row>
    <row r="8532" spans="1:16" x14ac:dyDescent="0.25">
      <c r="A8532" t="s">
        <v>7846</v>
      </c>
      <c r="B8532" s="2">
        <v>0.05</v>
      </c>
      <c r="E8532" s="4" t="e">
        <v>#N/A</v>
      </c>
      <c r="F8532" s="4">
        <v>0.18</v>
      </c>
      <c r="K8532" s="4">
        <v>0.17</v>
      </c>
      <c r="L8532" s="4">
        <v>0.32090000000000002</v>
      </c>
      <c r="M8532" s="4">
        <v>0.52769999999999995</v>
      </c>
      <c r="N8532" s="4">
        <v>0.48</v>
      </c>
      <c r="O8532" s="4">
        <v>0.40039999999999998</v>
      </c>
      <c r="P8532" s="4">
        <v>0.50390000000000001</v>
      </c>
    </row>
    <row r="8533" spans="1:16" x14ac:dyDescent="0.25">
      <c r="A8533" t="s">
        <v>7847</v>
      </c>
      <c r="B8533" s="2">
        <v>0.05</v>
      </c>
      <c r="E8533" s="4" t="e">
        <v>#N/A</v>
      </c>
      <c r="F8533" s="4">
        <v>0.18</v>
      </c>
      <c r="K8533" s="4">
        <v>0.17</v>
      </c>
      <c r="L8533" s="4">
        <v>0.32090000000000002</v>
      </c>
      <c r="M8533" s="4">
        <v>0.52769999999999995</v>
      </c>
      <c r="N8533" s="4">
        <v>0.48</v>
      </c>
      <c r="O8533" s="4">
        <v>0.40039999999999998</v>
      </c>
      <c r="P8533" s="4">
        <v>0.50390000000000001</v>
      </c>
    </row>
    <row r="8534" spans="1:16" x14ac:dyDescent="0.25">
      <c r="A8534" t="s">
        <v>7848</v>
      </c>
      <c r="B8534" s="2">
        <v>0.05</v>
      </c>
      <c r="E8534" s="4" t="e">
        <v>#N/A</v>
      </c>
      <c r="F8534" s="4">
        <v>0.18</v>
      </c>
      <c r="K8534" s="4">
        <v>0.17</v>
      </c>
      <c r="L8534" s="4">
        <v>0.32090000000000002</v>
      </c>
      <c r="M8534" s="4">
        <v>0.52769999999999995</v>
      </c>
      <c r="N8534" s="4">
        <v>0.48</v>
      </c>
      <c r="O8534" s="4">
        <v>0.40039999999999998</v>
      </c>
      <c r="P8534" s="4">
        <v>0.50390000000000001</v>
      </c>
    </row>
    <row r="8535" spans="1:16" x14ac:dyDescent="0.25">
      <c r="A8535" t="s">
        <v>7849</v>
      </c>
      <c r="B8535" s="2">
        <v>0.05</v>
      </c>
      <c r="E8535" s="4" t="e">
        <v>#N/A</v>
      </c>
      <c r="F8535" s="4">
        <v>0.18</v>
      </c>
      <c r="K8535" s="4">
        <v>0.17</v>
      </c>
      <c r="L8535" s="4">
        <v>0.32090000000000002</v>
      </c>
      <c r="M8535" s="4">
        <v>0.52769999999999995</v>
      </c>
      <c r="N8535" s="4">
        <v>0.48</v>
      </c>
      <c r="O8535" s="4">
        <v>0.40039999999999998</v>
      </c>
      <c r="P8535" s="4">
        <v>0.50390000000000001</v>
      </c>
    </row>
    <row r="8536" spans="1:16" x14ac:dyDescent="0.25">
      <c r="A8536" t="s">
        <v>7850</v>
      </c>
      <c r="B8536" s="2">
        <v>0.05</v>
      </c>
      <c r="E8536" s="4" t="e">
        <v>#N/A</v>
      </c>
      <c r="F8536" s="4">
        <v>0.18</v>
      </c>
      <c r="K8536" s="4">
        <v>0.17</v>
      </c>
      <c r="L8536" s="4">
        <v>0.32090000000000002</v>
      </c>
      <c r="M8536" s="4">
        <v>0.52769999999999995</v>
      </c>
      <c r="N8536" s="4">
        <v>0.48</v>
      </c>
      <c r="O8536" s="4">
        <v>0.40039999999999998</v>
      </c>
      <c r="P8536" s="4">
        <v>0.50390000000000001</v>
      </c>
    </row>
    <row r="8537" spans="1:16" x14ac:dyDescent="0.25">
      <c r="A8537" t="s">
        <v>7851</v>
      </c>
      <c r="B8537" s="2">
        <v>0</v>
      </c>
      <c r="E8537" s="4" t="e">
        <v>#N/A</v>
      </c>
      <c r="F8537" s="4">
        <v>0.18</v>
      </c>
      <c r="K8537" s="4">
        <v>0.17</v>
      </c>
      <c r="L8537" s="4">
        <v>0.32090000000000002</v>
      </c>
      <c r="M8537" s="4">
        <v>0.52769999999999995</v>
      </c>
      <c r="N8537" s="4">
        <v>0.48</v>
      </c>
      <c r="O8537" s="4">
        <v>0.40039999999999998</v>
      </c>
      <c r="P8537" s="4">
        <v>0.50390000000000001</v>
      </c>
    </row>
    <row r="8538" spans="1:16" x14ac:dyDescent="0.25">
      <c r="A8538" t="s">
        <v>7852</v>
      </c>
      <c r="B8538" s="2">
        <v>0</v>
      </c>
      <c r="E8538" s="4" t="e">
        <v>#N/A</v>
      </c>
      <c r="F8538" s="4">
        <v>0.18</v>
      </c>
      <c r="K8538" s="4">
        <v>0.17</v>
      </c>
      <c r="L8538" s="4">
        <v>0.32090000000000002</v>
      </c>
      <c r="M8538" s="4">
        <v>0.52769999999999995</v>
      </c>
      <c r="N8538" s="4">
        <v>0.48</v>
      </c>
      <c r="O8538" s="4">
        <v>0.40039999999999998</v>
      </c>
      <c r="P8538" s="4">
        <v>0.50390000000000001</v>
      </c>
    </row>
    <row r="8539" spans="1:16" x14ac:dyDescent="0.25">
      <c r="A8539" t="s">
        <v>7853</v>
      </c>
      <c r="B8539" s="2">
        <v>0.05</v>
      </c>
      <c r="E8539" s="4" t="e">
        <v>#N/A</v>
      </c>
      <c r="F8539" s="4">
        <v>0.18</v>
      </c>
      <c r="K8539" s="4">
        <v>0.17</v>
      </c>
      <c r="L8539" s="4">
        <v>0.32090000000000002</v>
      </c>
      <c r="M8539" s="4">
        <v>0.52769999999999995</v>
      </c>
      <c r="N8539" s="4">
        <v>0.48</v>
      </c>
      <c r="O8539" s="4">
        <v>0.40039999999999998</v>
      </c>
      <c r="P8539" s="4">
        <v>0.50390000000000001</v>
      </c>
    </row>
    <row r="8540" spans="1:16" x14ac:dyDescent="0.25">
      <c r="A8540" t="s">
        <v>7854</v>
      </c>
      <c r="B8540" s="2">
        <v>0.05</v>
      </c>
      <c r="E8540" s="4" t="e">
        <v>#N/A</v>
      </c>
      <c r="F8540" s="4">
        <v>0.18</v>
      </c>
      <c r="K8540" s="4">
        <v>0.17</v>
      </c>
      <c r="L8540" s="4">
        <v>0.32090000000000002</v>
      </c>
      <c r="M8540" s="4">
        <v>0.52769999999999995</v>
      </c>
      <c r="N8540" s="4">
        <v>0.48</v>
      </c>
      <c r="O8540" s="4">
        <v>0.40039999999999998</v>
      </c>
      <c r="P8540" s="4">
        <v>0.50390000000000001</v>
      </c>
    </row>
    <row r="8541" spans="1:16" x14ac:dyDescent="0.25">
      <c r="A8541" t="s">
        <v>7855</v>
      </c>
      <c r="B8541" s="2">
        <v>0.05</v>
      </c>
      <c r="E8541" s="4" t="e">
        <v>#N/A</v>
      </c>
      <c r="F8541" s="4">
        <v>0.18</v>
      </c>
      <c r="K8541" s="4">
        <v>0.17</v>
      </c>
      <c r="L8541" s="4">
        <v>0.32090000000000002</v>
      </c>
      <c r="M8541" s="4">
        <v>0.52769999999999995</v>
      </c>
      <c r="N8541" s="4">
        <v>0.48</v>
      </c>
      <c r="O8541" s="4">
        <v>0.40039999999999998</v>
      </c>
      <c r="P8541" s="4">
        <v>0.50390000000000001</v>
      </c>
    </row>
    <row r="8542" spans="1:16" x14ac:dyDescent="0.25">
      <c r="A8542" t="s">
        <v>7856</v>
      </c>
      <c r="B8542" s="2">
        <v>0.05</v>
      </c>
      <c r="E8542" s="4" t="e">
        <v>#N/A</v>
      </c>
      <c r="F8542" s="4">
        <v>0.18</v>
      </c>
      <c r="K8542" s="4">
        <v>0.17</v>
      </c>
      <c r="L8542" s="4">
        <v>0.32090000000000002</v>
      </c>
      <c r="M8542" s="4">
        <v>0.52769999999999995</v>
      </c>
      <c r="N8542" s="4">
        <v>0.48</v>
      </c>
      <c r="O8542" s="4">
        <v>0.40039999999999998</v>
      </c>
      <c r="P8542" s="4">
        <v>0.50390000000000001</v>
      </c>
    </row>
    <row r="8543" spans="1:16" x14ac:dyDescent="0.25">
      <c r="A8543" t="s">
        <v>7857</v>
      </c>
      <c r="B8543" s="2">
        <v>0.05</v>
      </c>
      <c r="E8543" s="4" t="e">
        <v>#N/A</v>
      </c>
      <c r="F8543" s="4">
        <v>0.18</v>
      </c>
      <c r="K8543" s="4">
        <v>0.17</v>
      </c>
      <c r="L8543" s="4">
        <v>0.32090000000000002</v>
      </c>
      <c r="M8543" s="4">
        <v>0.52769999999999995</v>
      </c>
      <c r="N8543" s="4">
        <v>0.48</v>
      </c>
      <c r="O8543" s="4">
        <v>0.40039999999999998</v>
      </c>
      <c r="P8543" s="4">
        <v>0.50390000000000001</v>
      </c>
    </row>
    <row r="8544" spans="1:16" x14ac:dyDescent="0.25">
      <c r="A8544" t="s">
        <v>7858</v>
      </c>
      <c r="B8544" s="2">
        <v>0.05</v>
      </c>
      <c r="E8544" s="4" t="e">
        <v>#N/A</v>
      </c>
      <c r="F8544" s="4">
        <v>0.18</v>
      </c>
      <c r="K8544" s="4">
        <v>0.17</v>
      </c>
      <c r="L8544" s="4">
        <v>0.32090000000000002</v>
      </c>
      <c r="M8544" s="4">
        <v>0.52769999999999995</v>
      </c>
      <c r="N8544" s="4">
        <v>0.48</v>
      </c>
      <c r="O8544" s="4">
        <v>0.40039999999999998</v>
      </c>
      <c r="P8544" s="4">
        <v>0.50390000000000001</v>
      </c>
    </row>
    <row r="8545" spans="1:16" x14ac:dyDescent="0.25">
      <c r="A8545" t="s">
        <v>7859</v>
      </c>
      <c r="B8545" s="2">
        <v>0.05</v>
      </c>
      <c r="E8545" s="4" t="e">
        <v>#N/A</v>
      </c>
      <c r="F8545" s="4">
        <v>0.18</v>
      </c>
      <c r="K8545" s="4">
        <v>0.17</v>
      </c>
      <c r="L8545" s="4">
        <v>0.32090000000000002</v>
      </c>
      <c r="M8545" s="4">
        <v>0.52769999999999995</v>
      </c>
      <c r="N8545" s="4">
        <v>0.48</v>
      </c>
      <c r="O8545" s="4">
        <v>0.40039999999999998</v>
      </c>
      <c r="P8545" s="4">
        <v>0.50390000000000001</v>
      </c>
    </row>
    <row r="8546" spans="1:16" x14ac:dyDescent="0.25">
      <c r="A8546" t="s">
        <v>7860</v>
      </c>
      <c r="B8546" s="2">
        <v>0.05</v>
      </c>
      <c r="E8546" s="4" t="e">
        <v>#N/A</v>
      </c>
      <c r="F8546" s="4">
        <v>0.18</v>
      </c>
      <c r="K8546" s="4">
        <v>0.17</v>
      </c>
      <c r="L8546" s="4">
        <v>0.32090000000000002</v>
      </c>
      <c r="M8546" s="4">
        <v>0.52769999999999995</v>
      </c>
      <c r="N8546" s="4">
        <v>0.48</v>
      </c>
      <c r="O8546" s="4">
        <v>0.40039999999999998</v>
      </c>
      <c r="P8546" s="4">
        <v>0.50390000000000001</v>
      </c>
    </row>
    <row r="8547" spans="1:16" x14ac:dyDescent="0.25">
      <c r="A8547" t="s">
        <v>7861</v>
      </c>
      <c r="B8547" s="2">
        <v>0.05</v>
      </c>
      <c r="E8547" s="4" t="e">
        <v>#N/A</v>
      </c>
      <c r="F8547" s="4">
        <v>0.18</v>
      </c>
      <c r="K8547" s="4">
        <v>0.17</v>
      </c>
      <c r="L8547" s="4">
        <v>0.32090000000000002</v>
      </c>
      <c r="M8547" s="4">
        <v>0.52769999999999995</v>
      </c>
      <c r="N8547" s="4">
        <v>0.48</v>
      </c>
      <c r="O8547" s="4">
        <v>0.40039999999999998</v>
      </c>
      <c r="P8547" s="4">
        <v>0.50390000000000001</v>
      </c>
    </row>
    <row r="8548" spans="1:16" x14ac:dyDescent="0.25">
      <c r="A8548" t="s">
        <v>7862</v>
      </c>
      <c r="B8548" s="2">
        <v>0.05</v>
      </c>
      <c r="E8548" s="4" t="e">
        <v>#N/A</v>
      </c>
      <c r="F8548" s="4">
        <v>0.18</v>
      </c>
      <c r="K8548" s="4">
        <v>0.17</v>
      </c>
      <c r="L8548" s="4">
        <v>0.32090000000000002</v>
      </c>
      <c r="M8548" s="4">
        <v>0.52769999999999995</v>
      </c>
      <c r="N8548" s="4">
        <v>0.48</v>
      </c>
      <c r="O8548" s="4">
        <v>0.40039999999999998</v>
      </c>
      <c r="P8548" s="4">
        <v>0.50390000000000001</v>
      </c>
    </row>
    <row r="8549" spans="1:16" x14ac:dyDescent="0.25">
      <c r="A8549" t="s">
        <v>7863</v>
      </c>
      <c r="B8549" s="2">
        <v>0.05</v>
      </c>
      <c r="E8549" s="4" t="e">
        <v>#N/A</v>
      </c>
      <c r="F8549" s="4">
        <v>0.18</v>
      </c>
      <c r="K8549" s="4">
        <v>0.17</v>
      </c>
      <c r="L8549" s="4">
        <v>0.32090000000000002</v>
      </c>
      <c r="M8549" s="4">
        <v>0.52769999999999995</v>
      </c>
      <c r="N8549" s="4">
        <v>0.48</v>
      </c>
      <c r="O8549" s="4">
        <v>0.40039999999999998</v>
      </c>
      <c r="P8549" s="4">
        <v>0.50390000000000001</v>
      </c>
    </row>
    <row r="8550" spans="1:16" x14ac:dyDescent="0.25">
      <c r="A8550" t="s">
        <v>7864</v>
      </c>
      <c r="B8550" s="2">
        <v>0.05</v>
      </c>
      <c r="E8550" s="4" t="e">
        <v>#N/A</v>
      </c>
      <c r="F8550" s="4">
        <v>0.18</v>
      </c>
      <c r="K8550" s="4">
        <v>0.17</v>
      </c>
      <c r="L8550" s="4">
        <v>0.32090000000000002</v>
      </c>
      <c r="M8550" s="4">
        <v>0.52769999999999995</v>
      </c>
      <c r="N8550" s="4">
        <v>0.48</v>
      </c>
      <c r="O8550" s="4">
        <v>0.40039999999999998</v>
      </c>
      <c r="P8550" s="4">
        <v>0.50390000000000001</v>
      </c>
    </row>
    <row r="8551" spans="1:16" x14ac:dyDescent="0.25">
      <c r="A8551" t="s">
        <v>7865</v>
      </c>
      <c r="B8551" s="2">
        <v>0.05</v>
      </c>
      <c r="E8551" s="4" t="e">
        <v>#N/A</v>
      </c>
      <c r="F8551" s="4">
        <v>0.18</v>
      </c>
      <c r="K8551" s="4">
        <v>0.17</v>
      </c>
      <c r="L8551" s="4">
        <v>0.32090000000000002</v>
      </c>
      <c r="M8551" s="4">
        <v>0.52769999999999995</v>
      </c>
      <c r="N8551" s="4">
        <v>0.48</v>
      </c>
      <c r="O8551" s="4">
        <v>0.40039999999999998</v>
      </c>
      <c r="P8551" s="4">
        <v>0.50390000000000001</v>
      </c>
    </row>
    <row r="8552" spans="1:16" x14ac:dyDescent="0.25">
      <c r="A8552" t="s">
        <v>7866</v>
      </c>
      <c r="B8552" s="2">
        <v>0.05</v>
      </c>
      <c r="E8552" s="4" t="e">
        <v>#N/A</v>
      </c>
      <c r="F8552" s="4">
        <v>0.18</v>
      </c>
      <c r="K8552" s="4">
        <v>0.17</v>
      </c>
      <c r="L8552" s="4">
        <v>0.32090000000000002</v>
      </c>
      <c r="M8552" s="4">
        <v>0.52769999999999995</v>
      </c>
      <c r="N8552" s="4">
        <v>0.48</v>
      </c>
      <c r="O8552" s="4">
        <v>0.40039999999999998</v>
      </c>
      <c r="P8552" s="4">
        <v>0.50390000000000001</v>
      </c>
    </row>
    <row r="8553" spans="1:16" x14ac:dyDescent="0.25">
      <c r="A8553" t="s">
        <v>7867</v>
      </c>
      <c r="B8553" s="2">
        <v>0.05</v>
      </c>
      <c r="E8553" s="4" t="e">
        <v>#N/A</v>
      </c>
      <c r="F8553" s="4">
        <v>0.18</v>
      </c>
      <c r="K8553" s="4">
        <v>0.17</v>
      </c>
      <c r="L8553" s="4">
        <v>0.32090000000000002</v>
      </c>
      <c r="M8553" s="4">
        <v>0.52769999999999995</v>
      </c>
      <c r="N8553" s="4">
        <v>0.48</v>
      </c>
      <c r="O8553" s="4">
        <v>0.40039999999999998</v>
      </c>
      <c r="P8553" s="4">
        <v>0.50390000000000001</v>
      </c>
    </row>
    <row r="8554" spans="1:16" x14ac:dyDescent="0.25">
      <c r="A8554" t="s">
        <v>7868</v>
      </c>
      <c r="B8554" s="2">
        <v>0.05</v>
      </c>
      <c r="E8554" s="4" t="e">
        <v>#N/A</v>
      </c>
      <c r="F8554" s="4">
        <v>0.18</v>
      </c>
      <c r="K8554" s="4">
        <v>0.17</v>
      </c>
      <c r="L8554" s="4">
        <v>0.32090000000000002</v>
      </c>
      <c r="M8554" s="4">
        <v>0.52769999999999995</v>
      </c>
      <c r="N8554" s="4">
        <v>0.48</v>
      </c>
      <c r="O8554" s="4">
        <v>0.40039999999999998</v>
      </c>
      <c r="P8554" s="4">
        <v>0.50390000000000001</v>
      </c>
    </row>
    <row r="8555" spans="1:16" x14ac:dyDescent="0.25">
      <c r="A8555" t="s">
        <v>7869</v>
      </c>
      <c r="B8555" s="2">
        <v>0.05</v>
      </c>
      <c r="E8555" s="4" t="e">
        <v>#N/A</v>
      </c>
      <c r="F8555" s="4">
        <v>0.18</v>
      </c>
      <c r="K8555" s="4">
        <v>0.17</v>
      </c>
      <c r="L8555" s="4">
        <v>0.32090000000000002</v>
      </c>
      <c r="M8555" s="4">
        <v>0.52769999999999995</v>
      </c>
      <c r="N8555" s="4">
        <v>0.48</v>
      </c>
      <c r="O8555" s="4">
        <v>0.40039999999999998</v>
      </c>
      <c r="P8555" s="4">
        <v>0.50390000000000001</v>
      </c>
    </row>
    <row r="8556" spans="1:16" x14ac:dyDescent="0.25">
      <c r="A8556" t="s">
        <v>7870</v>
      </c>
      <c r="B8556" s="2">
        <v>0.05</v>
      </c>
      <c r="E8556" s="4" t="e">
        <v>#N/A</v>
      </c>
      <c r="F8556" s="4">
        <v>0.18</v>
      </c>
      <c r="K8556" s="4">
        <v>0.17</v>
      </c>
      <c r="L8556" s="4">
        <v>0.32090000000000002</v>
      </c>
      <c r="M8556" s="4">
        <v>0.52769999999999995</v>
      </c>
      <c r="N8556" s="4">
        <v>0.48</v>
      </c>
      <c r="O8556" s="4">
        <v>0.40039999999999998</v>
      </c>
      <c r="P8556" s="4">
        <v>0.50390000000000001</v>
      </c>
    </row>
    <row r="8557" spans="1:16" x14ac:dyDescent="0.25">
      <c r="A8557" t="s">
        <v>7871</v>
      </c>
      <c r="B8557" s="2">
        <v>0.05</v>
      </c>
      <c r="E8557" s="4" t="e">
        <v>#N/A</v>
      </c>
      <c r="F8557" s="4">
        <v>0.18</v>
      </c>
      <c r="K8557" s="4">
        <v>0.17</v>
      </c>
      <c r="L8557" s="4">
        <v>0.32090000000000002</v>
      </c>
      <c r="M8557" s="4">
        <v>0.52769999999999995</v>
      </c>
      <c r="N8557" s="4">
        <v>0.48</v>
      </c>
      <c r="O8557" s="4">
        <v>0.40039999999999998</v>
      </c>
      <c r="P8557" s="4">
        <v>0.50390000000000001</v>
      </c>
    </row>
    <row r="8558" spans="1:16" x14ac:dyDescent="0.25">
      <c r="A8558" t="s">
        <v>7872</v>
      </c>
      <c r="B8558" s="2">
        <v>0.05</v>
      </c>
      <c r="E8558" s="4" t="e">
        <v>#N/A</v>
      </c>
      <c r="F8558" s="4">
        <v>0.18</v>
      </c>
      <c r="K8558" s="4">
        <v>0.17</v>
      </c>
      <c r="L8558" s="4">
        <v>0.32090000000000002</v>
      </c>
      <c r="M8558" s="4">
        <v>0.52769999999999995</v>
      </c>
      <c r="N8558" s="4">
        <v>0.48</v>
      </c>
      <c r="O8558" s="4">
        <v>0.40039999999999998</v>
      </c>
      <c r="P8558" s="4">
        <v>0.50390000000000001</v>
      </c>
    </row>
    <row r="8559" spans="1:16" x14ac:dyDescent="0.25">
      <c r="A8559" t="s">
        <v>7873</v>
      </c>
      <c r="B8559" s="2">
        <v>0.05</v>
      </c>
      <c r="E8559" s="4" t="e">
        <v>#N/A</v>
      </c>
      <c r="F8559" s="4">
        <v>0.18</v>
      </c>
      <c r="K8559" s="4">
        <v>0.17</v>
      </c>
      <c r="L8559" s="4">
        <v>0.32090000000000002</v>
      </c>
      <c r="M8559" s="4">
        <v>0.52769999999999995</v>
      </c>
      <c r="N8559" s="4">
        <v>0.48</v>
      </c>
      <c r="O8559" s="4">
        <v>0.40039999999999998</v>
      </c>
      <c r="P8559" s="4">
        <v>0.50390000000000001</v>
      </c>
    </row>
    <row r="8560" spans="1:16" x14ac:dyDescent="0.25">
      <c r="A8560" t="s">
        <v>7874</v>
      </c>
      <c r="B8560" s="2">
        <v>0.05</v>
      </c>
      <c r="E8560" s="4" t="e">
        <v>#N/A</v>
      </c>
      <c r="F8560" s="4">
        <v>0.18</v>
      </c>
      <c r="K8560" s="4">
        <v>0.17</v>
      </c>
      <c r="L8560" s="4">
        <v>0.32090000000000002</v>
      </c>
      <c r="M8560" s="4">
        <v>0.52769999999999995</v>
      </c>
      <c r="N8560" s="4">
        <v>0.48</v>
      </c>
      <c r="O8560" s="4">
        <v>0.40039999999999998</v>
      </c>
      <c r="P8560" s="4">
        <v>0.50390000000000001</v>
      </c>
    </row>
    <row r="8561" spans="1:16" x14ac:dyDescent="0.25">
      <c r="A8561" t="s">
        <v>7875</v>
      </c>
      <c r="B8561" s="2">
        <v>0.05</v>
      </c>
      <c r="E8561" s="4" t="e">
        <v>#N/A</v>
      </c>
      <c r="F8561" s="4">
        <v>0.18</v>
      </c>
      <c r="K8561" s="4">
        <v>0.17</v>
      </c>
      <c r="L8561" s="4">
        <v>0.32090000000000002</v>
      </c>
      <c r="M8561" s="4">
        <v>0.52769999999999995</v>
      </c>
      <c r="N8561" s="4">
        <v>0.48</v>
      </c>
      <c r="O8561" s="4">
        <v>0.40039999999999998</v>
      </c>
      <c r="P8561" s="4">
        <v>0.50390000000000001</v>
      </c>
    </row>
    <row r="8562" spans="1:16" x14ac:dyDescent="0.25">
      <c r="A8562" t="s">
        <v>7876</v>
      </c>
      <c r="B8562" s="2">
        <v>0.05</v>
      </c>
      <c r="E8562" s="4" t="e">
        <v>#N/A</v>
      </c>
      <c r="F8562" s="4">
        <v>0.18</v>
      </c>
      <c r="K8562" s="4">
        <v>0.17</v>
      </c>
      <c r="L8562" s="4">
        <v>0.32090000000000002</v>
      </c>
      <c r="M8562" s="4">
        <v>0.52769999999999995</v>
      </c>
      <c r="N8562" s="4">
        <v>0.48</v>
      </c>
      <c r="O8562" s="4">
        <v>0.40039999999999998</v>
      </c>
      <c r="P8562" s="4">
        <v>0.50390000000000001</v>
      </c>
    </row>
    <row r="8563" spans="1:16" x14ac:dyDescent="0.25">
      <c r="A8563" t="s">
        <v>7877</v>
      </c>
      <c r="B8563" s="2">
        <v>0.05</v>
      </c>
      <c r="E8563" s="4" t="e">
        <v>#N/A</v>
      </c>
      <c r="F8563" s="4">
        <v>0.18</v>
      </c>
      <c r="K8563" s="4">
        <v>0.17</v>
      </c>
      <c r="L8563" s="4">
        <v>0.32090000000000002</v>
      </c>
      <c r="M8563" s="4">
        <v>0.52769999999999995</v>
      </c>
      <c r="N8563" s="4">
        <v>0.48</v>
      </c>
      <c r="O8563" s="4">
        <v>0.40039999999999998</v>
      </c>
      <c r="P8563" s="4">
        <v>0.50390000000000001</v>
      </c>
    </row>
    <row r="8564" spans="1:16" x14ac:dyDescent="0.25">
      <c r="A8564" t="s">
        <v>7878</v>
      </c>
      <c r="B8564" s="2">
        <v>0.05</v>
      </c>
      <c r="E8564" s="4" t="e">
        <v>#N/A</v>
      </c>
      <c r="F8564" s="4">
        <v>0.18</v>
      </c>
      <c r="K8564" s="4">
        <v>0.17</v>
      </c>
      <c r="L8564" s="4">
        <v>0.32090000000000002</v>
      </c>
      <c r="M8564" s="4">
        <v>0.52769999999999995</v>
      </c>
      <c r="N8564" s="4">
        <v>0.48</v>
      </c>
      <c r="O8564" s="4">
        <v>0.40039999999999998</v>
      </c>
      <c r="P8564" s="4">
        <v>0.50390000000000001</v>
      </c>
    </row>
    <row r="8565" spans="1:16" x14ac:dyDescent="0.25">
      <c r="A8565" t="s">
        <v>7879</v>
      </c>
      <c r="B8565" s="2">
        <v>0.05</v>
      </c>
      <c r="E8565" s="4" t="e">
        <v>#N/A</v>
      </c>
      <c r="F8565" s="4">
        <v>0.18</v>
      </c>
      <c r="K8565" s="4">
        <v>0.17</v>
      </c>
      <c r="L8565" s="4">
        <v>0.32090000000000002</v>
      </c>
      <c r="M8565" s="4">
        <v>0.52769999999999995</v>
      </c>
      <c r="N8565" s="4">
        <v>0.48</v>
      </c>
      <c r="O8565" s="4">
        <v>0.40039999999999998</v>
      </c>
      <c r="P8565" s="4">
        <v>0.50390000000000001</v>
      </c>
    </row>
    <row r="8566" spans="1:16" x14ac:dyDescent="0.25">
      <c r="A8566" t="s">
        <v>7880</v>
      </c>
      <c r="B8566" s="2">
        <v>0.05</v>
      </c>
      <c r="E8566" s="4" t="e">
        <v>#N/A</v>
      </c>
      <c r="F8566" s="4">
        <v>0.18</v>
      </c>
      <c r="K8566" s="4">
        <v>0.17</v>
      </c>
      <c r="L8566" s="4">
        <v>0.32090000000000002</v>
      </c>
      <c r="M8566" s="4">
        <v>0.52769999999999995</v>
      </c>
      <c r="N8566" s="4">
        <v>0.48</v>
      </c>
      <c r="O8566" s="4">
        <v>0.40039999999999998</v>
      </c>
      <c r="P8566" s="4">
        <v>0.50390000000000001</v>
      </c>
    </row>
    <row r="8567" spans="1:16" x14ac:dyDescent="0.25">
      <c r="A8567" t="s">
        <v>7881</v>
      </c>
      <c r="B8567" s="2">
        <v>0.05</v>
      </c>
      <c r="E8567" s="4" t="e">
        <v>#N/A</v>
      </c>
      <c r="F8567" s="4">
        <v>0.18</v>
      </c>
      <c r="K8567" s="4">
        <v>0.17</v>
      </c>
      <c r="L8567" s="4">
        <v>0.32090000000000002</v>
      </c>
      <c r="M8567" s="4">
        <v>0.52769999999999995</v>
      </c>
      <c r="N8567" s="4">
        <v>0.48</v>
      </c>
      <c r="O8567" s="4">
        <v>0.40039999999999998</v>
      </c>
      <c r="P8567" s="4">
        <v>0.50390000000000001</v>
      </c>
    </row>
    <row r="8568" spans="1:16" x14ac:dyDescent="0.25">
      <c r="A8568" t="s">
        <v>7882</v>
      </c>
      <c r="B8568" s="2">
        <v>0.05</v>
      </c>
      <c r="E8568" s="4" t="e">
        <v>#N/A</v>
      </c>
      <c r="F8568" s="4">
        <v>0.18</v>
      </c>
      <c r="K8568" s="4">
        <v>0.17</v>
      </c>
      <c r="L8568" s="4">
        <v>0.32090000000000002</v>
      </c>
      <c r="M8568" s="4">
        <v>0.52769999999999995</v>
      </c>
      <c r="N8568" s="4">
        <v>0.48</v>
      </c>
      <c r="O8568" s="4">
        <v>0.40039999999999998</v>
      </c>
      <c r="P8568" s="4">
        <v>0.50390000000000001</v>
      </c>
    </row>
    <row r="8569" spans="1:16" x14ac:dyDescent="0.25">
      <c r="A8569" t="s">
        <v>7883</v>
      </c>
      <c r="B8569" s="2">
        <v>0.05</v>
      </c>
      <c r="E8569" s="4" t="e">
        <v>#N/A</v>
      </c>
      <c r="F8569" s="4">
        <v>0.18</v>
      </c>
      <c r="K8569" s="4">
        <v>0.17</v>
      </c>
      <c r="L8569" s="4">
        <v>0.32090000000000002</v>
      </c>
      <c r="M8569" s="4">
        <v>0.52769999999999995</v>
      </c>
      <c r="N8569" s="4">
        <v>0.48</v>
      </c>
      <c r="O8569" s="4">
        <v>0.40039999999999998</v>
      </c>
      <c r="P8569" s="4">
        <v>0.50390000000000001</v>
      </c>
    </row>
    <row r="8570" spans="1:16" x14ac:dyDescent="0.25">
      <c r="A8570" t="s">
        <v>7884</v>
      </c>
      <c r="B8570" s="2">
        <v>0.05</v>
      </c>
      <c r="E8570" s="4" t="e">
        <v>#N/A</v>
      </c>
      <c r="F8570" s="4">
        <v>0.18</v>
      </c>
      <c r="K8570" s="4">
        <v>0.17</v>
      </c>
      <c r="L8570" s="4">
        <v>0.32090000000000002</v>
      </c>
      <c r="M8570" s="4">
        <v>0.52769999999999995</v>
      </c>
      <c r="N8570" s="4">
        <v>0.48</v>
      </c>
      <c r="O8570" s="4">
        <v>0.40039999999999998</v>
      </c>
      <c r="P8570" s="4">
        <v>0.50390000000000001</v>
      </c>
    </row>
    <row r="8571" spans="1:16" x14ac:dyDescent="0.25">
      <c r="A8571" t="s">
        <v>7885</v>
      </c>
      <c r="B8571" s="2">
        <v>0.05</v>
      </c>
      <c r="E8571" s="4" t="e">
        <v>#N/A</v>
      </c>
      <c r="F8571" s="4">
        <v>0.18</v>
      </c>
      <c r="K8571" s="4">
        <v>0.17</v>
      </c>
      <c r="L8571" s="4">
        <v>0.32090000000000002</v>
      </c>
      <c r="M8571" s="4">
        <v>0.52769999999999995</v>
      </c>
      <c r="N8571" s="4">
        <v>0.48</v>
      </c>
      <c r="O8571" s="4">
        <v>0.40039999999999998</v>
      </c>
      <c r="P8571" s="4">
        <v>0.50390000000000001</v>
      </c>
    </row>
    <row r="8572" spans="1:16" x14ac:dyDescent="0.25">
      <c r="A8572" t="s">
        <v>7886</v>
      </c>
      <c r="B8572" s="2">
        <v>0.05</v>
      </c>
      <c r="E8572" s="4" t="e">
        <v>#N/A</v>
      </c>
      <c r="F8572" s="4">
        <v>0.18</v>
      </c>
      <c r="K8572" s="4">
        <v>0.17</v>
      </c>
      <c r="L8572" s="4">
        <v>0.32090000000000002</v>
      </c>
      <c r="M8572" s="4">
        <v>0.52769999999999995</v>
      </c>
      <c r="N8572" s="4">
        <v>0.48</v>
      </c>
      <c r="O8572" s="4">
        <v>0.40039999999999998</v>
      </c>
      <c r="P8572" s="4">
        <v>0.50390000000000001</v>
      </c>
    </row>
    <row r="8573" spans="1:16" x14ac:dyDescent="0.25">
      <c r="A8573" t="s">
        <v>7887</v>
      </c>
      <c r="B8573" s="2">
        <v>0.05</v>
      </c>
      <c r="E8573" s="4" t="e">
        <v>#N/A</v>
      </c>
      <c r="F8573" s="4">
        <v>0.18</v>
      </c>
      <c r="K8573" s="4">
        <v>0.17</v>
      </c>
      <c r="L8573" s="4">
        <v>0.32090000000000002</v>
      </c>
      <c r="M8573" s="4">
        <v>0.52769999999999995</v>
      </c>
      <c r="N8573" s="4">
        <v>0.48</v>
      </c>
      <c r="O8573" s="4">
        <v>0.40039999999999998</v>
      </c>
      <c r="P8573" s="4">
        <v>0.50390000000000001</v>
      </c>
    </row>
    <row r="8574" spans="1:16" x14ac:dyDescent="0.25">
      <c r="A8574" t="s">
        <v>7888</v>
      </c>
      <c r="B8574" s="2">
        <v>0.05</v>
      </c>
      <c r="E8574" s="4" t="e">
        <v>#N/A</v>
      </c>
      <c r="F8574" s="4">
        <v>0.18</v>
      </c>
      <c r="K8574" s="4">
        <v>0.17</v>
      </c>
      <c r="L8574" s="4">
        <v>0.32090000000000002</v>
      </c>
      <c r="M8574" s="4">
        <v>0.52769999999999995</v>
      </c>
      <c r="N8574" s="4">
        <v>0.48</v>
      </c>
      <c r="O8574" s="4">
        <v>0.40039999999999998</v>
      </c>
      <c r="P8574" s="4">
        <v>0.50390000000000001</v>
      </c>
    </row>
    <row r="8575" spans="1:16" x14ac:dyDescent="0.25">
      <c r="A8575" t="s">
        <v>7889</v>
      </c>
      <c r="B8575" s="2">
        <v>0</v>
      </c>
      <c r="E8575" s="4" t="e">
        <v>#N/A</v>
      </c>
      <c r="F8575" s="4">
        <v>0.18</v>
      </c>
      <c r="K8575" s="4">
        <v>0.17</v>
      </c>
      <c r="L8575" s="4">
        <v>0.32090000000000002</v>
      </c>
      <c r="M8575" s="4">
        <v>0.52769999999999995</v>
      </c>
      <c r="N8575" s="4">
        <v>0.48</v>
      </c>
      <c r="O8575" s="4">
        <v>0.40039999999999998</v>
      </c>
      <c r="P8575" s="4">
        <v>0.50390000000000001</v>
      </c>
    </row>
    <row r="8576" spans="1:16" x14ac:dyDescent="0.25">
      <c r="A8576" t="s">
        <v>7890</v>
      </c>
      <c r="B8576" s="2">
        <v>0.1</v>
      </c>
      <c r="E8576" s="4" t="e">
        <v>#N/A</v>
      </c>
      <c r="F8576" s="4">
        <v>0.18</v>
      </c>
      <c r="K8576" s="4">
        <v>0.17</v>
      </c>
      <c r="L8576" s="4">
        <v>0.32090000000000002</v>
      </c>
      <c r="M8576" s="4">
        <v>0.52769999999999995</v>
      </c>
      <c r="N8576" s="4">
        <v>0.48</v>
      </c>
      <c r="O8576" s="4">
        <v>0.40039999999999998</v>
      </c>
      <c r="P8576" s="4">
        <v>0.50390000000000001</v>
      </c>
    </row>
    <row r="8577" spans="1:16" x14ac:dyDescent="0.25">
      <c r="A8577" t="s">
        <v>7891</v>
      </c>
      <c r="B8577" s="2">
        <v>0.1</v>
      </c>
      <c r="E8577" s="4" t="e">
        <v>#N/A</v>
      </c>
      <c r="F8577" s="4">
        <v>0.18</v>
      </c>
      <c r="K8577" s="4">
        <v>0.17</v>
      </c>
      <c r="L8577" s="4">
        <v>0.32090000000000002</v>
      </c>
      <c r="M8577" s="4">
        <v>0.52769999999999995</v>
      </c>
      <c r="N8577" s="4">
        <v>0.48</v>
      </c>
      <c r="O8577" s="4">
        <v>0.40039999999999998</v>
      </c>
      <c r="P8577" s="4">
        <v>0.50390000000000001</v>
      </c>
    </row>
    <row r="8578" spans="1:16" x14ac:dyDescent="0.25">
      <c r="A8578" t="s">
        <v>7892</v>
      </c>
      <c r="B8578" s="2">
        <v>0.1</v>
      </c>
      <c r="E8578" s="4" t="e">
        <v>#N/A</v>
      </c>
      <c r="F8578" s="4">
        <v>0.18</v>
      </c>
      <c r="K8578" s="4">
        <v>0.17</v>
      </c>
      <c r="L8578" s="4">
        <v>0.32090000000000002</v>
      </c>
      <c r="M8578" s="4">
        <v>0.52769999999999995</v>
      </c>
      <c r="N8578" s="4">
        <v>0.48</v>
      </c>
      <c r="O8578" s="4">
        <v>0.40039999999999998</v>
      </c>
      <c r="P8578" s="4">
        <v>0.50390000000000001</v>
      </c>
    </row>
    <row r="8579" spans="1:16" x14ac:dyDescent="0.25">
      <c r="A8579" t="s">
        <v>7893</v>
      </c>
      <c r="B8579" s="2">
        <v>0.1</v>
      </c>
      <c r="E8579" s="4" t="e">
        <v>#N/A</v>
      </c>
      <c r="F8579" s="4">
        <v>0.18</v>
      </c>
      <c r="K8579" s="4">
        <v>0.17</v>
      </c>
      <c r="L8579" s="4">
        <v>0.32090000000000002</v>
      </c>
      <c r="M8579" s="4">
        <v>0.52769999999999995</v>
      </c>
      <c r="N8579" s="4">
        <v>0.48</v>
      </c>
      <c r="O8579" s="4">
        <v>0.40039999999999998</v>
      </c>
      <c r="P8579" s="4">
        <v>0.50390000000000001</v>
      </c>
    </row>
    <row r="8580" spans="1:16" x14ac:dyDescent="0.25">
      <c r="A8580" t="s">
        <v>7894</v>
      </c>
      <c r="B8580" s="2">
        <v>0.1</v>
      </c>
      <c r="E8580" s="4" t="e">
        <v>#N/A</v>
      </c>
      <c r="F8580" s="4">
        <v>0.18</v>
      </c>
      <c r="K8580" s="4">
        <v>0.17</v>
      </c>
      <c r="L8580" s="4">
        <v>0.32090000000000002</v>
      </c>
      <c r="M8580" s="4">
        <v>0.52769999999999995</v>
      </c>
      <c r="N8580" s="4">
        <v>0.48</v>
      </c>
      <c r="O8580" s="4">
        <v>0.40039999999999998</v>
      </c>
      <c r="P8580" s="4">
        <v>0.50390000000000001</v>
      </c>
    </row>
    <row r="8581" spans="1:16" x14ac:dyDescent="0.25">
      <c r="A8581" t="s">
        <v>7895</v>
      </c>
      <c r="B8581" s="2">
        <v>0.1</v>
      </c>
      <c r="E8581" s="4" t="e">
        <v>#N/A</v>
      </c>
      <c r="F8581" s="4">
        <v>0.18</v>
      </c>
      <c r="K8581" s="4">
        <v>0.17</v>
      </c>
      <c r="L8581" s="4">
        <v>0.32090000000000002</v>
      </c>
      <c r="M8581" s="4">
        <v>0.52769999999999995</v>
      </c>
      <c r="N8581" s="4">
        <v>0.48</v>
      </c>
      <c r="O8581" s="4">
        <v>0.40039999999999998</v>
      </c>
      <c r="P8581" s="4">
        <v>0.50390000000000001</v>
      </c>
    </row>
    <row r="8582" spans="1:16" x14ac:dyDescent="0.25">
      <c r="A8582" t="s">
        <v>7896</v>
      </c>
      <c r="B8582" s="2">
        <v>0.1</v>
      </c>
      <c r="E8582" s="4" t="e">
        <v>#N/A</v>
      </c>
      <c r="F8582" s="4">
        <v>0.18</v>
      </c>
      <c r="K8582" s="4">
        <v>0.17</v>
      </c>
      <c r="L8582" s="4">
        <v>0.32090000000000002</v>
      </c>
      <c r="M8582" s="4">
        <v>0.52769999999999995</v>
      </c>
      <c r="N8582" s="4">
        <v>0.48</v>
      </c>
      <c r="O8582" s="4">
        <v>0.40039999999999998</v>
      </c>
      <c r="P8582" s="4">
        <v>0.50390000000000001</v>
      </c>
    </row>
    <row r="8583" spans="1:16" x14ac:dyDescent="0.25">
      <c r="A8583" t="s">
        <v>7897</v>
      </c>
      <c r="B8583" s="2">
        <v>0.05</v>
      </c>
      <c r="E8583" s="4" t="e">
        <v>#N/A</v>
      </c>
      <c r="F8583" s="4">
        <v>0.18</v>
      </c>
      <c r="K8583" s="4">
        <v>0.17</v>
      </c>
      <c r="L8583" s="4">
        <v>0.32090000000000002</v>
      </c>
      <c r="M8583" s="4">
        <v>0.52769999999999995</v>
      </c>
      <c r="N8583" s="4">
        <v>0.48</v>
      </c>
      <c r="O8583" s="4">
        <v>0.40039999999999998</v>
      </c>
      <c r="P8583" s="4">
        <v>0.50390000000000001</v>
      </c>
    </row>
    <row r="8584" spans="1:16" x14ac:dyDescent="0.25">
      <c r="A8584" t="s">
        <v>7898</v>
      </c>
      <c r="B8584" s="2">
        <v>0.1</v>
      </c>
      <c r="E8584" s="4" t="e">
        <v>#N/A</v>
      </c>
      <c r="F8584" s="4">
        <v>0.18</v>
      </c>
      <c r="K8584" s="4">
        <v>0.17</v>
      </c>
      <c r="L8584" s="4">
        <v>0.32090000000000002</v>
      </c>
      <c r="M8584" s="4">
        <v>0.52769999999999995</v>
      </c>
      <c r="N8584" s="4">
        <v>0.48</v>
      </c>
      <c r="O8584" s="4">
        <v>0.40039999999999998</v>
      </c>
      <c r="P8584" s="4">
        <v>0.50390000000000001</v>
      </c>
    </row>
    <row r="8585" spans="1:16" x14ac:dyDescent="0.25">
      <c r="A8585" t="s">
        <v>7899</v>
      </c>
      <c r="B8585" s="2">
        <v>0</v>
      </c>
      <c r="E8585" s="4" t="e">
        <v>#N/A</v>
      </c>
      <c r="F8585" s="4">
        <v>0.18</v>
      </c>
      <c r="K8585" s="4">
        <v>0.17</v>
      </c>
      <c r="L8585" s="4">
        <v>0.32090000000000002</v>
      </c>
      <c r="M8585" s="4">
        <v>0.52769999999999995</v>
      </c>
      <c r="N8585" s="4">
        <v>0.48</v>
      </c>
      <c r="O8585" s="4">
        <v>0.40039999999999998</v>
      </c>
      <c r="P8585" s="4">
        <v>0.50390000000000001</v>
      </c>
    </row>
    <row r="8586" spans="1:16" x14ac:dyDescent="0.25">
      <c r="A8586" t="s">
        <v>7900</v>
      </c>
      <c r="B8586" s="2">
        <v>0</v>
      </c>
      <c r="E8586" s="4" t="e">
        <v>#N/A</v>
      </c>
      <c r="F8586" s="4">
        <v>0.18</v>
      </c>
      <c r="K8586" s="4">
        <v>0.17</v>
      </c>
      <c r="L8586" s="4">
        <v>0.32090000000000002</v>
      </c>
      <c r="M8586" s="4">
        <v>0.52769999999999995</v>
      </c>
      <c r="N8586" s="4">
        <v>0.48</v>
      </c>
      <c r="O8586" s="4">
        <v>0.40039999999999998</v>
      </c>
      <c r="P8586" s="4">
        <v>0.50390000000000001</v>
      </c>
    </row>
    <row r="8587" spans="1:16" x14ac:dyDescent="0.25">
      <c r="A8587" t="s">
        <v>7901</v>
      </c>
      <c r="B8587" s="2">
        <v>0.1</v>
      </c>
      <c r="E8587" s="4" t="e">
        <v>#N/A</v>
      </c>
      <c r="F8587" s="4">
        <v>0.18</v>
      </c>
      <c r="K8587" s="4">
        <v>0.17</v>
      </c>
      <c r="L8587" s="4">
        <v>0.32090000000000002</v>
      </c>
      <c r="M8587" s="4">
        <v>0.52769999999999995</v>
      </c>
      <c r="N8587" s="4">
        <v>0.48</v>
      </c>
      <c r="O8587" s="4">
        <v>0.40039999999999998</v>
      </c>
      <c r="P8587" s="4">
        <v>0.50390000000000001</v>
      </c>
    </row>
    <row r="8588" spans="1:16" x14ac:dyDescent="0.25">
      <c r="A8588" t="s">
        <v>7903</v>
      </c>
      <c r="B8588" s="2">
        <v>0.1</v>
      </c>
      <c r="E8588" s="4" t="e">
        <v>#N/A</v>
      </c>
      <c r="F8588" s="4">
        <v>0.18</v>
      </c>
      <c r="K8588" s="4">
        <v>0.17</v>
      </c>
      <c r="L8588" s="4">
        <v>0.32090000000000002</v>
      </c>
      <c r="M8588" s="4">
        <v>0.52769999999999995</v>
      </c>
      <c r="N8588" s="4">
        <v>0.48</v>
      </c>
      <c r="O8588" s="4">
        <v>0.40039999999999998</v>
      </c>
      <c r="P8588" s="4">
        <v>0.50390000000000001</v>
      </c>
    </row>
    <row r="8589" spans="1:16" x14ac:dyDescent="0.25">
      <c r="A8589" t="s">
        <v>7904</v>
      </c>
      <c r="B8589" s="2">
        <v>0</v>
      </c>
      <c r="E8589" s="4" t="e">
        <v>#N/A</v>
      </c>
      <c r="F8589" s="4">
        <v>0.18</v>
      </c>
      <c r="K8589" s="4">
        <v>0.17</v>
      </c>
      <c r="L8589" s="4">
        <v>0.32090000000000002</v>
      </c>
      <c r="M8589" s="4">
        <v>0.52769999999999995</v>
      </c>
      <c r="N8589" s="4">
        <v>0.48</v>
      </c>
      <c r="O8589" s="4">
        <v>0.40039999999999998</v>
      </c>
      <c r="P8589" s="4">
        <v>0.50390000000000001</v>
      </c>
    </row>
    <row r="8590" spans="1:16" x14ac:dyDescent="0.25">
      <c r="A8590" t="s">
        <v>7905</v>
      </c>
      <c r="B8590" s="2">
        <v>0</v>
      </c>
      <c r="E8590" s="4" t="e">
        <v>#N/A</v>
      </c>
      <c r="F8590" s="4">
        <v>0.18</v>
      </c>
      <c r="K8590" s="4">
        <v>0.17</v>
      </c>
      <c r="L8590" s="4">
        <v>0.32090000000000002</v>
      </c>
      <c r="M8590" s="4">
        <v>0.52769999999999995</v>
      </c>
      <c r="N8590" s="4">
        <v>0.48</v>
      </c>
      <c r="O8590" s="4">
        <v>0.40039999999999998</v>
      </c>
      <c r="P8590" s="4">
        <v>0.50390000000000001</v>
      </c>
    </row>
    <row r="8591" spans="1:16" x14ac:dyDescent="0.25">
      <c r="A8591" t="s">
        <v>7906</v>
      </c>
      <c r="B8591" s="2">
        <v>0</v>
      </c>
      <c r="E8591" s="4" t="e">
        <v>#N/A</v>
      </c>
      <c r="F8591" s="4">
        <v>0.18</v>
      </c>
      <c r="K8591" s="4">
        <v>0.17</v>
      </c>
      <c r="L8591" s="4">
        <v>0.32090000000000002</v>
      </c>
      <c r="M8591" s="4">
        <v>0.52769999999999995</v>
      </c>
      <c r="N8591" s="4">
        <v>0.48</v>
      </c>
      <c r="O8591" s="4">
        <v>0.40039999999999998</v>
      </c>
      <c r="P8591" s="4">
        <v>0.50390000000000001</v>
      </c>
    </row>
    <row r="8592" spans="1:16" x14ac:dyDescent="0.25">
      <c r="A8592" t="s">
        <v>7907</v>
      </c>
      <c r="B8592" s="2">
        <v>0</v>
      </c>
      <c r="E8592" s="4" t="e">
        <v>#N/A</v>
      </c>
      <c r="F8592" s="4">
        <v>0.18</v>
      </c>
      <c r="K8592" s="4">
        <v>0.17</v>
      </c>
      <c r="L8592" s="4">
        <v>0.32090000000000002</v>
      </c>
      <c r="M8592" s="4">
        <v>0.52769999999999995</v>
      </c>
      <c r="N8592" s="4">
        <v>0.48</v>
      </c>
      <c r="O8592" s="4">
        <v>0.40039999999999998</v>
      </c>
      <c r="P8592" s="4">
        <v>0.50390000000000001</v>
      </c>
    </row>
    <row r="8593" spans="1:16" x14ac:dyDescent="0.25">
      <c r="A8593" t="s">
        <v>7908</v>
      </c>
      <c r="B8593" s="2">
        <v>0</v>
      </c>
      <c r="E8593" s="4" t="e">
        <v>#N/A</v>
      </c>
      <c r="F8593" s="4">
        <v>0.18</v>
      </c>
      <c r="K8593" s="4">
        <v>0.17</v>
      </c>
      <c r="L8593" s="4">
        <v>0.32090000000000002</v>
      </c>
      <c r="M8593" s="4">
        <v>0.52769999999999995</v>
      </c>
      <c r="N8593" s="4">
        <v>0.48</v>
      </c>
      <c r="O8593" s="4">
        <v>0.40039999999999998</v>
      </c>
      <c r="P8593" s="4">
        <v>0.50390000000000001</v>
      </c>
    </row>
    <row r="8594" spans="1:16" x14ac:dyDescent="0.25">
      <c r="A8594" t="s">
        <v>7909</v>
      </c>
      <c r="B8594" s="2">
        <v>0</v>
      </c>
      <c r="E8594" s="4" t="e">
        <v>#N/A</v>
      </c>
      <c r="F8594" s="4">
        <v>0.18</v>
      </c>
      <c r="K8594" s="4">
        <v>0.17</v>
      </c>
      <c r="L8594" s="4">
        <v>0.32090000000000002</v>
      </c>
      <c r="M8594" s="4">
        <v>0.52769999999999995</v>
      </c>
      <c r="N8594" s="4">
        <v>0.48</v>
      </c>
      <c r="O8594" s="4">
        <v>0.40039999999999998</v>
      </c>
      <c r="P8594" s="4">
        <v>0.50390000000000001</v>
      </c>
    </row>
    <row r="8595" spans="1:16" x14ac:dyDescent="0.25">
      <c r="A8595" t="s">
        <v>7910</v>
      </c>
      <c r="B8595" s="2">
        <v>0</v>
      </c>
      <c r="E8595" s="4" t="e">
        <v>#N/A</v>
      </c>
      <c r="F8595" s="4">
        <v>0.18</v>
      </c>
      <c r="K8595" s="4">
        <v>0.17</v>
      </c>
      <c r="L8595" s="4">
        <v>0.32090000000000002</v>
      </c>
      <c r="M8595" s="4">
        <v>0.52769999999999995</v>
      </c>
      <c r="N8595" s="4">
        <v>0.48</v>
      </c>
      <c r="O8595" s="4">
        <v>0.40039999999999998</v>
      </c>
      <c r="P8595" s="4">
        <v>0.50390000000000001</v>
      </c>
    </row>
    <row r="8596" spans="1:16" x14ac:dyDescent="0.25">
      <c r="A8596" t="s">
        <v>7911</v>
      </c>
      <c r="B8596" s="2">
        <v>0</v>
      </c>
      <c r="E8596" s="4" t="e">
        <v>#N/A</v>
      </c>
      <c r="F8596" s="4">
        <v>0.18</v>
      </c>
      <c r="K8596" s="4">
        <v>0.17</v>
      </c>
      <c r="L8596" s="4">
        <v>0.32090000000000002</v>
      </c>
      <c r="M8596" s="4">
        <v>0.52769999999999995</v>
      </c>
      <c r="N8596" s="4">
        <v>0.48</v>
      </c>
      <c r="O8596" s="4">
        <v>0.40039999999999998</v>
      </c>
      <c r="P8596" s="4">
        <v>0.50390000000000001</v>
      </c>
    </row>
    <row r="8597" spans="1:16" x14ac:dyDescent="0.25">
      <c r="A8597" t="s">
        <v>7912</v>
      </c>
      <c r="B8597" s="2">
        <v>0</v>
      </c>
      <c r="E8597" s="4" t="e">
        <v>#N/A</v>
      </c>
      <c r="F8597" s="4">
        <v>0.18</v>
      </c>
      <c r="K8597" s="4">
        <v>0.17</v>
      </c>
      <c r="L8597" s="4">
        <v>0.32090000000000002</v>
      </c>
      <c r="M8597" s="4">
        <v>0.52769999999999995</v>
      </c>
      <c r="N8597" s="4">
        <v>0.48</v>
      </c>
      <c r="O8597" s="4">
        <v>0.40039999999999998</v>
      </c>
      <c r="P8597" s="4">
        <v>0.50390000000000001</v>
      </c>
    </row>
    <row r="8598" spans="1:16" x14ac:dyDescent="0.25">
      <c r="A8598" t="s">
        <v>7913</v>
      </c>
      <c r="B8598" s="2">
        <v>0</v>
      </c>
      <c r="E8598" s="4" t="e">
        <v>#N/A</v>
      </c>
      <c r="F8598" s="4">
        <v>0.18</v>
      </c>
      <c r="K8598" s="4">
        <v>0.17</v>
      </c>
      <c r="L8598" s="4">
        <v>0.32090000000000002</v>
      </c>
      <c r="M8598" s="4">
        <v>0.52769999999999995</v>
      </c>
      <c r="N8598" s="4">
        <v>0.48</v>
      </c>
      <c r="O8598" s="4">
        <v>0.40039999999999998</v>
      </c>
      <c r="P8598" s="4">
        <v>0.50390000000000001</v>
      </c>
    </row>
    <row r="8599" spans="1:16" x14ac:dyDescent="0.25">
      <c r="A8599" t="s">
        <v>7914</v>
      </c>
      <c r="B8599" s="2">
        <v>0</v>
      </c>
      <c r="E8599" s="4" t="e">
        <v>#N/A</v>
      </c>
      <c r="F8599" s="4">
        <v>0.18</v>
      </c>
      <c r="K8599" s="4">
        <v>0.17</v>
      </c>
      <c r="L8599" s="4">
        <v>0.32090000000000002</v>
      </c>
      <c r="M8599" s="4">
        <v>0.52769999999999995</v>
      </c>
      <c r="N8599" s="4">
        <v>0.48</v>
      </c>
      <c r="O8599" s="4">
        <v>0.40039999999999998</v>
      </c>
      <c r="P8599" s="4">
        <v>0.50390000000000001</v>
      </c>
    </row>
    <row r="8600" spans="1:16" x14ac:dyDescent="0.25">
      <c r="A8600" t="s">
        <v>7915</v>
      </c>
      <c r="B8600" s="2">
        <v>0</v>
      </c>
      <c r="E8600" s="4" t="e">
        <v>#N/A</v>
      </c>
      <c r="F8600" s="4">
        <v>0.18</v>
      </c>
      <c r="K8600" s="4">
        <v>0.17</v>
      </c>
      <c r="L8600" s="4">
        <v>0.32090000000000002</v>
      </c>
      <c r="M8600" s="4">
        <v>0.52769999999999995</v>
      </c>
      <c r="N8600" s="4">
        <v>0.48</v>
      </c>
      <c r="O8600" s="4">
        <v>0.40039999999999998</v>
      </c>
      <c r="P8600" s="4">
        <v>0.50390000000000001</v>
      </c>
    </row>
    <row r="8601" spans="1:16" x14ac:dyDescent="0.25">
      <c r="A8601" t="s">
        <v>7916</v>
      </c>
      <c r="B8601" s="2">
        <v>0</v>
      </c>
      <c r="E8601" s="4" t="e">
        <v>#N/A</v>
      </c>
      <c r="F8601" s="4">
        <v>0.18</v>
      </c>
      <c r="K8601" s="4">
        <v>0.17</v>
      </c>
      <c r="L8601" s="4">
        <v>0.32090000000000002</v>
      </c>
      <c r="M8601" s="4">
        <v>0.52769999999999995</v>
      </c>
      <c r="N8601" s="4">
        <v>0.48</v>
      </c>
      <c r="O8601" s="4">
        <v>0.40039999999999998</v>
      </c>
      <c r="P8601" s="4">
        <v>0.50390000000000001</v>
      </c>
    </row>
    <row r="8602" spans="1:16" x14ac:dyDescent="0.25">
      <c r="A8602" t="s">
        <v>7917</v>
      </c>
      <c r="B8602" s="2">
        <v>0</v>
      </c>
      <c r="E8602" s="4" t="e">
        <v>#N/A</v>
      </c>
      <c r="F8602" s="4">
        <v>0.18</v>
      </c>
      <c r="K8602" s="4">
        <v>0.17</v>
      </c>
      <c r="L8602" s="4">
        <v>0.32090000000000002</v>
      </c>
      <c r="M8602" s="4">
        <v>0.52769999999999995</v>
      </c>
      <c r="N8602" s="4">
        <v>0.48</v>
      </c>
      <c r="O8602" s="4">
        <v>0.40039999999999998</v>
      </c>
      <c r="P8602" s="4">
        <v>0.50390000000000001</v>
      </c>
    </row>
    <row r="8603" spans="1:16" x14ac:dyDescent="0.25">
      <c r="A8603" t="s">
        <v>7918</v>
      </c>
      <c r="B8603" s="2">
        <v>0</v>
      </c>
      <c r="E8603" s="4" t="e">
        <v>#N/A</v>
      </c>
      <c r="F8603" s="4">
        <v>0.18</v>
      </c>
      <c r="K8603" s="4">
        <v>0.17</v>
      </c>
      <c r="L8603" s="4">
        <v>0.32090000000000002</v>
      </c>
      <c r="M8603" s="4">
        <v>0.52769999999999995</v>
      </c>
      <c r="N8603" s="4">
        <v>0.48</v>
      </c>
      <c r="O8603" s="4">
        <v>0.40039999999999998</v>
      </c>
      <c r="P8603" s="4">
        <v>0.50390000000000001</v>
      </c>
    </row>
    <row r="8604" spans="1:16" x14ac:dyDescent="0.25">
      <c r="A8604" t="s">
        <v>7919</v>
      </c>
      <c r="B8604" s="2">
        <v>0</v>
      </c>
      <c r="E8604" s="4" t="e">
        <v>#N/A</v>
      </c>
      <c r="F8604" s="4">
        <v>0.18</v>
      </c>
      <c r="K8604" s="4">
        <v>0.17</v>
      </c>
      <c r="L8604" s="4">
        <v>0.32090000000000002</v>
      </c>
      <c r="M8604" s="4">
        <v>0.52769999999999995</v>
      </c>
      <c r="N8604" s="4">
        <v>0.48</v>
      </c>
      <c r="O8604" s="4">
        <v>0.40039999999999998</v>
      </c>
      <c r="P8604" s="4">
        <v>0.50390000000000001</v>
      </c>
    </row>
    <row r="8605" spans="1:16" x14ac:dyDescent="0.25">
      <c r="A8605" t="s">
        <v>7920</v>
      </c>
      <c r="B8605" s="2">
        <v>0</v>
      </c>
      <c r="E8605" s="4" t="e">
        <v>#N/A</v>
      </c>
      <c r="F8605" s="4">
        <v>0.18</v>
      </c>
      <c r="K8605" s="4">
        <v>0.17</v>
      </c>
      <c r="L8605" s="4">
        <v>0.32090000000000002</v>
      </c>
      <c r="M8605" s="4">
        <v>0.52769999999999995</v>
      </c>
      <c r="N8605" s="4">
        <v>0.48</v>
      </c>
      <c r="O8605" s="4">
        <v>0.40039999999999998</v>
      </c>
      <c r="P8605" s="4">
        <v>0.50390000000000001</v>
      </c>
    </row>
    <row r="8606" spans="1:16" x14ac:dyDescent="0.25">
      <c r="A8606" t="s">
        <v>7921</v>
      </c>
      <c r="B8606" s="2">
        <v>0</v>
      </c>
      <c r="E8606" s="4" t="e">
        <v>#N/A</v>
      </c>
      <c r="F8606" s="4">
        <v>0.18</v>
      </c>
      <c r="K8606" s="4">
        <v>0.17</v>
      </c>
      <c r="L8606" s="4">
        <v>0.32090000000000002</v>
      </c>
      <c r="M8606" s="4">
        <v>0.52769999999999995</v>
      </c>
      <c r="N8606" s="4">
        <v>0.48</v>
      </c>
      <c r="O8606" s="4">
        <v>0.40039999999999998</v>
      </c>
      <c r="P8606" s="4">
        <v>0.50390000000000001</v>
      </c>
    </row>
    <row r="8607" spans="1:16" x14ac:dyDescent="0.25">
      <c r="A8607" t="s">
        <v>7922</v>
      </c>
      <c r="B8607" s="2">
        <v>0</v>
      </c>
      <c r="E8607" s="4" t="e">
        <v>#N/A</v>
      </c>
      <c r="F8607" s="4">
        <v>0.18</v>
      </c>
      <c r="K8607" s="4">
        <v>0.17</v>
      </c>
      <c r="L8607" s="4">
        <v>0.32090000000000002</v>
      </c>
      <c r="M8607" s="4">
        <v>0.52769999999999995</v>
      </c>
      <c r="N8607" s="4">
        <v>0.48</v>
      </c>
      <c r="O8607" s="4">
        <v>0.40039999999999998</v>
      </c>
      <c r="P8607" s="4">
        <v>0.50390000000000001</v>
      </c>
    </row>
    <row r="8608" spans="1:16" x14ac:dyDescent="0.25">
      <c r="A8608" t="s">
        <v>7923</v>
      </c>
      <c r="B8608" s="2">
        <v>0</v>
      </c>
      <c r="E8608" s="4" t="e">
        <v>#N/A</v>
      </c>
      <c r="F8608" s="4">
        <v>0.18</v>
      </c>
      <c r="K8608" s="4">
        <v>0.17</v>
      </c>
      <c r="L8608" s="4">
        <v>0.32090000000000002</v>
      </c>
      <c r="M8608" s="4">
        <v>0.52769999999999995</v>
      </c>
      <c r="N8608" s="4">
        <v>0.48</v>
      </c>
      <c r="O8608" s="4">
        <v>0.40039999999999998</v>
      </c>
      <c r="P8608" s="4">
        <v>0.50390000000000001</v>
      </c>
    </row>
    <row r="8609" spans="1:16" x14ac:dyDescent="0.25">
      <c r="A8609" t="s">
        <v>7924</v>
      </c>
      <c r="B8609" s="2">
        <v>0</v>
      </c>
      <c r="E8609" s="4" t="e">
        <v>#N/A</v>
      </c>
      <c r="F8609" s="4">
        <v>0.18</v>
      </c>
      <c r="K8609" s="4">
        <v>0.17</v>
      </c>
      <c r="L8609" s="4">
        <v>0.32090000000000002</v>
      </c>
      <c r="M8609" s="4">
        <v>0.52769999999999995</v>
      </c>
      <c r="N8609" s="4">
        <v>0.48</v>
      </c>
      <c r="O8609" s="4">
        <v>0.40039999999999998</v>
      </c>
      <c r="P8609" s="4">
        <v>0.50390000000000001</v>
      </c>
    </row>
    <row r="8610" spans="1:16" x14ac:dyDescent="0.25">
      <c r="A8610" t="s">
        <v>7925</v>
      </c>
      <c r="B8610" s="2">
        <v>0</v>
      </c>
      <c r="E8610" s="4" t="e">
        <v>#N/A</v>
      </c>
      <c r="F8610" s="4">
        <v>0.18</v>
      </c>
      <c r="K8610" s="4">
        <v>0.17</v>
      </c>
      <c r="L8610" s="4">
        <v>0.32090000000000002</v>
      </c>
      <c r="M8610" s="4">
        <v>0.52769999999999995</v>
      </c>
      <c r="N8610" s="4">
        <v>0.48</v>
      </c>
      <c r="O8610" s="4">
        <v>0.40039999999999998</v>
      </c>
      <c r="P8610" s="4">
        <v>0.50390000000000001</v>
      </c>
    </row>
    <row r="8611" spans="1:16" x14ac:dyDescent="0.25">
      <c r="A8611" t="s">
        <v>7926</v>
      </c>
      <c r="B8611" s="2">
        <v>0</v>
      </c>
      <c r="E8611" s="4" t="e">
        <v>#N/A</v>
      </c>
      <c r="F8611" s="4">
        <v>0.18</v>
      </c>
      <c r="K8611" s="4">
        <v>0.17</v>
      </c>
      <c r="L8611" s="4">
        <v>0.32090000000000002</v>
      </c>
      <c r="M8611" s="4">
        <v>0.52769999999999995</v>
      </c>
      <c r="N8611" s="4">
        <v>0.48</v>
      </c>
      <c r="O8611" s="4">
        <v>0.40039999999999998</v>
      </c>
      <c r="P8611" s="4">
        <v>0.50390000000000001</v>
      </c>
    </row>
    <row r="8612" spans="1:16" x14ac:dyDescent="0.25">
      <c r="A8612" t="s">
        <v>7927</v>
      </c>
      <c r="B8612" s="2">
        <v>0</v>
      </c>
      <c r="E8612" s="4" t="e">
        <v>#N/A</v>
      </c>
      <c r="F8612" s="4">
        <v>0.18</v>
      </c>
      <c r="K8612" s="4">
        <v>0.17</v>
      </c>
      <c r="L8612" s="4">
        <v>0.32090000000000002</v>
      </c>
      <c r="M8612" s="4">
        <v>0.52769999999999995</v>
      </c>
      <c r="N8612" s="4">
        <v>0.48</v>
      </c>
      <c r="O8612" s="4">
        <v>0.40039999999999998</v>
      </c>
      <c r="P8612" s="4">
        <v>0.50390000000000001</v>
      </c>
    </row>
    <row r="8613" spans="1:16" x14ac:dyDescent="0.25">
      <c r="A8613" t="s">
        <v>7928</v>
      </c>
      <c r="B8613" s="2">
        <v>0.04</v>
      </c>
      <c r="E8613" s="4" t="e">
        <v>#N/A</v>
      </c>
      <c r="F8613" s="4">
        <v>0.18</v>
      </c>
      <c r="K8613" s="4">
        <v>0.17</v>
      </c>
      <c r="L8613" s="4">
        <v>0.32090000000000002</v>
      </c>
      <c r="M8613" s="4">
        <v>0.52769999999999995</v>
      </c>
      <c r="N8613" s="4">
        <v>0.48</v>
      </c>
      <c r="O8613" s="4">
        <v>0.40039999999999998</v>
      </c>
      <c r="P8613" s="4">
        <v>0.50390000000000001</v>
      </c>
    </row>
    <row r="8614" spans="1:16" x14ac:dyDescent="0.25">
      <c r="A8614" t="s">
        <v>7929</v>
      </c>
      <c r="B8614" s="2">
        <v>0.04</v>
      </c>
      <c r="E8614" s="4" t="e">
        <v>#N/A</v>
      </c>
      <c r="F8614" s="4">
        <v>0.18</v>
      </c>
      <c r="K8614" s="4">
        <v>0.17</v>
      </c>
      <c r="L8614" s="4">
        <v>0.32090000000000002</v>
      </c>
      <c r="M8614" s="4">
        <v>0.52769999999999995</v>
      </c>
      <c r="N8614" s="4">
        <v>0.48</v>
      </c>
      <c r="O8614" s="4">
        <v>0.40039999999999998</v>
      </c>
      <c r="P8614" s="4">
        <v>0.50390000000000001</v>
      </c>
    </row>
    <row r="8615" spans="1:16" x14ac:dyDescent="0.25">
      <c r="A8615" t="s">
        <v>7930</v>
      </c>
      <c r="B8615" s="2">
        <v>0</v>
      </c>
      <c r="E8615" s="4" t="e">
        <v>#N/A</v>
      </c>
      <c r="F8615" s="4">
        <v>0.18</v>
      </c>
      <c r="K8615" s="4">
        <v>0.17</v>
      </c>
      <c r="L8615" s="4">
        <v>0.32090000000000002</v>
      </c>
      <c r="M8615" s="4">
        <v>0.52769999999999995</v>
      </c>
      <c r="N8615" s="4">
        <v>0.48</v>
      </c>
      <c r="O8615" s="4">
        <v>0.40039999999999998</v>
      </c>
      <c r="P8615" s="4">
        <v>0.50390000000000001</v>
      </c>
    </row>
    <row r="8616" spans="1:16" x14ac:dyDescent="0.25">
      <c r="A8616" t="s">
        <v>7931</v>
      </c>
      <c r="B8616" s="2">
        <v>0.04</v>
      </c>
      <c r="E8616" s="4" t="e">
        <v>#N/A</v>
      </c>
      <c r="F8616" s="4">
        <v>0.18</v>
      </c>
      <c r="K8616" s="4">
        <v>0.17</v>
      </c>
      <c r="L8616" s="4">
        <v>0.32090000000000002</v>
      </c>
      <c r="M8616" s="4">
        <v>0.52769999999999995</v>
      </c>
      <c r="N8616" s="4">
        <v>0.48</v>
      </c>
      <c r="O8616" s="4">
        <v>0.40039999999999998</v>
      </c>
      <c r="P8616" s="4">
        <v>0.50390000000000001</v>
      </c>
    </row>
    <row r="8617" spans="1:16" x14ac:dyDescent="0.25">
      <c r="A8617" t="s">
        <v>7932</v>
      </c>
      <c r="B8617" s="2">
        <v>0.04</v>
      </c>
      <c r="E8617" s="4" t="e">
        <v>#N/A</v>
      </c>
      <c r="F8617" s="4">
        <v>0.18</v>
      </c>
      <c r="K8617" s="4">
        <v>0.17</v>
      </c>
      <c r="L8617" s="4">
        <v>0.32090000000000002</v>
      </c>
      <c r="M8617" s="4">
        <v>0.52769999999999995</v>
      </c>
      <c r="N8617" s="4">
        <v>0.48</v>
      </c>
      <c r="O8617" s="4">
        <v>0.40039999999999998</v>
      </c>
      <c r="P8617" s="4">
        <v>0.50390000000000001</v>
      </c>
    </row>
    <row r="8618" spans="1:16" x14ac:dyDescent="0.25">
      <c r="A8618" t="s">
        <v>7933</v>
      </c>
      <c r="B8618" s="2">
        <v>0</v>
      </c>
      <c r="E8618" s="4" t="e">
        <v>#N/A</v>
      </c>
      <c r="F8618" s="4">
        <v>0.18</v>
      </c>
      <c r="K8618" s="4">
        <v>0.17</v>
      </c>
      <c r="L8618" s="4">
        <v>0.32090000000000002</v>
      </c>
      <c r="M8618" s="4">
        <v>0.52769999999999995</v>
      </c>
      <c r="N8618" s="4">
        <v>0.48</v>
      </c>
      <c r="O8618" s="4">
        <v>0.40039999999999998</v>
      </c>
      <c r="P8618" s="4">
        <v>0.50390000000000001</v>
      </c>
    </row>
    <row r="8619" spans="1:16" x14ac:dyDescent="0.25">
      <c r="A8619" t="s">
        <v>7934</v>
      </c>
      <c r="B8619" s="2">
        <v>0</v>
      </c>
      <c r="E8619" s="4" t="e">
        <v>#N/A</v>
      </c>
      <c r="F8619" s="4">
        <v>0.18</v>
      </c>
      <c r="K8619" s="4">
        <v>0.17</v>
      </c>
      <c r="L8619" s="4">
        <v>0.32090000000000002</v>
      </c>
      <c r="M8619" s="4">
        <v>0.52769999999999995</v>
      </c>
      <c r="N8619" s="4">
        <v>0.48</v>
      </c>
      <c r="O8619" s="4">
        <v>0.40039999999999998</v>
      </c>
      <c r="P8619" s="4">
        <v>0.50390000000000001</v>
      </c>
    </row>
    <row r="8620" spans="1:16" x14ac:dyDescent="0.25">
      <c r="A8620" t="s">
        <v>7935</v>
      </c>
      <c r="B8620" s="2">
        <v>0</v>
      </c>
      <c r="E8620" s="4" t="e">
        <v>#N/A</v>
      </c>
      <c r="F8620" s="4">
        <v>0.18</v>
      </c>
      <c r="K8620" s="4">
        <v>0.17</v>
      </c>
      <c r="L8620" s="4">
        <v>0.32090000000000002</v>
      </c>
      <c r="M8620" s="4">
        <v>0.52769999999999995</v>
      </c>
      <c r="N8620" s="4">
        <v>0.48</v>
      </c>
      <c r="O8620" s="4">
        <v>0.40039999999999998</v>
      </c>
      <c r="P8620" s="4">
        <v>0.50390000000000001</v>
      </c>
    </row>
    <row r="8621" spans="1:16" x14ac:dyDescent="0.25">
      <c r="A8621" t="s">
        <v>7936</v>
      </c>
      <c r="B8621" s="2">
        <v>0</v>
      </c>
      <c r="E8621" s="4" t="e">
        <v>#N/A</v>
      </c>
      <c r="F8621" s="4">
        <v>0.18</v>
      </c>
      <c r="K8621" s="4">
        <v>0.17</v>
      </c>
      <c r="L8621" s="4">
        <v>0.32090000000000002</v>
      </c>
      <c r="M8621" s="4">
        <v>0.52769999999999995</v>
      </c>
      <c r="N8621" s="4">
        <v>0.48</v>
      </c>
      <c r="O8621" s="4">
        <v>0.40039999999999998</v>
      </c>
      <c r="P8621" s="4">
        <v>0.50390000000000001</v>
      </c>
    </row>
    <row r="8622" spans="1:16" x14ac:dyDescent="0.25">
      <c r="A8622" t="s">
        <v>7937</v>
      </c>
      <c r="B8622" s="2">
        <v>0</v>
      </c>
      <c r="E8622" s="4" t="e">
        <v>#N/A</v>
      </c>
      <c r="F8622" s="4">
        <v>0.18</v>
      </c>
      <c r="K8622" s="4">
        <v>0.17</v>
      </c>
      <c r="L8622" s="4">
        <v>0.32090000000000002</v>
      </c>
      <c r="M8622" s="4">
        <v>0.52769999999999995</v>
      </c>
      <c r="N8622" s="4">
        <v>0.48</v>
      </c>
      <c r="O8622" s="4">
        <v>0.40039999999999998</v>
      </c>
      <c r="P8622" s="4">
        <v>0.50390000000000001</v>
      </c>
    </row>
    <row r="8623" spans="1:16" x14ac:dyDescent="0.25">
      <c r="A8623" t="s">
        <v>7938</v>
      </c>
      <c r="B8623" s="2">
        <v>0</v>
      </c>
      <c r="E8623" s="4" t="e">
        <v>#N/A</v>
      </c>
      <c r="F8623" s="4">
        <v>0.18</v>
      </c>
      <c r="K8623" s="4">
        <v>0.17</v>
      </c>
      <c r="L8623" s="4">
        <v>0.32090000000000002</v>
      </c>
      <c r="M8623" s="4">
        <v>0.52769999999999995</v>
      </c>
      <c r="N8623" s="4">
        <v>0.48</v>
      </c>
      <c r="O8623" s="4">
        <v>0.40039999999999998</v>
      </c>
      <c r="P8623" s="4">
        <v>0.50390000000000001</v>
      </c>
    </row>
    <row r="8624" spans="1:16" x14ac:dyDescent="0.25">
      <c r="A8624" t="s">
        <v>7939</v>
      </c>
      <c r="B8624" s="2">
        <v>0</v>
      </c>
      <c r="E8624" s="4" t="e">
        <v>#N/A</v>
      </c>
      <c r="F8624" s="4">
        <v>0.18</v>
      </c>
      <c r="K8624" s="4">
        <v>0.17</v>
      </c>
      <c r="L8624" s="4">
        <v>0.32090000000000002</v>
      </c>
      <c r="M8624" s="4">
        <v>0.52769999999999995</v>
      </c>
      <c r="N8624" s="4">
        <v>0.48</v>
      </c>
      <c r="O8624" s="4">
        <v>0.40039999999999998</v>
      </c>
      <c r="P8624" s="4">
        <v>0.50390000000000001</v>
      </c>
    </row>
    <row r="8625" spans="1:16" x14ac:dyDescent="0.25">
      <c r="A8625" t="s">
        <v>7940</v>
      </c>
      <c r="B8625" s="2">
        <v>0.05</v>
      </c>
      <c r="E8625" s="4" t="e">
        <v>#N/A</v>
      </c>
      <c r="F8625" s="4">
        <v>0.18</v>
      </c>
      <c r="K8625" s="4">
        <v>0.17</v>
      </c>
      <c r="L8625" s="4">
        <v>0.32090000000000002</v>
      </c>
      <c r="M8625" s="4">
        <v>0.52769999999999995</v>
      </c>
      <c r="N8625" s="4">
        <v>0.48</v>
      </c>
      <c r="O8625" s="4">
        <v>0.40039999999999998</v>
      </c>
      <c r="P8625" s="4">
        <v>0.50390000000000001</v>
      </c>
    </row>
    <row r="8626" spans="1:16" x14ac:dyDescent="0.25">
      <c r="A8626" t="s">
        <v>7941</v>
      </c>
      <c r="B8626" s="2">
        <v>0.05</v>
      </c>
      <c r="E8626" s="4" t="e">
        <v>#N/A</v>
      </c>
      <c r="F8626" s="4">
        <v>0.18</v>
      </c>
      <c r="K8626" s="4">
        <v>0.17</v>
      </c>
      <c r="L8626" s="4">
        <v>0.32090000000000002</v>
      </c>
      <c r="M8626" s="4">
        <v>0.52769999999999995</v>
      </c>
      <c r="N8626" s="4">
        <v>0.48</v>
      </c>
      <c r="O8626" s="4">
        <v>0.40039999999999998</v>
      </c>
      <c r="P8626" s="4">
        <v>0.50390000000000001</v>
      </c>
    </row>
    <row r="8627" spans="1:16" x14ac:dyDescent="0.25">
      <c r="A8627" t="s">
        <v>7942</v>
      </c>
      <c r="B8627" s="2">
        <v>0.05</v>
      </c>
      <c r="E8627" s="4" t="e">
        <v>#N/A</v>
      </c>
      <c r="F8627" s="4">
        <v>0.18</v>
      </c>
      <c r="K8627" s="4">
        <v>0.17</v>
      </c>
      <c r="L8627" s="4">
        <v>0.32090000000000002</v>
      </c>
      <c r="M8627" s="4">
        <v>0.52769999999999995</v>
      </c>
      <c r="N8627" s="4">
        <v>0.48</v>
      </c>
      <c r="O8627" s="4">
        <v>0.40039999999999998</v>
      </c>
      <c r="P8627" s="4">
        <v>0.50390000000000001</v>
      </c>
    </row>
    <row r="8628" spans="1:16" x14ac:dyDescent="0.25">
      <c r="A8628" t="s">
        <v>7943</v>
      </c>
      <c r="B8628" s="2">
        <v>0.05</v>
      </c>
      <c r="E8628" s="4" t="e">
        <v>#N/A</v>
      </c>
      <c r="F8628" s="4">
        <v>0.18</v>
      </c>
      <c r="K8628" s="4">
        <v>0.17</v>
      </c>
      <c r="L8628" s="4">
        <v>0.32090000000000002</v>
      </c>
      <c r="M8628" s="4">
        <v>0.52769999999999995</v>
      </c>
      <c r="N8628" s="4">
        <v>0.48</v>
      </c>
      <c r="O8628" s="4">
        <v>0.40039999999999998</v>
      </c>
      <c r="P8628" s="4">
        <v>0.50390000000000001</v>
      </c>
    </row>
    <row r="8629" spans="1:16" x14ac:dyDescent="0.25">
      <c r="A8629" t="s">
        <v>7944</v>
      </c>
      <c r="B8629" s="2">
        <v>0.05</v>
      </c>
      <c r="E8629" s="4" t="e">
        <v>#N/A</v>
      </c>
      <c r="F8629" s="4">
        <v>0.18</v>
      </c>
      <c r="K8629" s="4">
        <v>0.17</v>
      </c>
      <c r="L8629" s="4">
        <v>0.32090000000000002</v>
      </c>
      <c r="M8629" s="4">
        <v>0.52769999999999995</v>
      </c>
      <c r="N8629" s="4">
        <v>0.48</v>
      </c>
      <c r="O8629" s="4">
        <v>0.40039999999999998</v>
      </c>
      <c r="P8629" s="4">
        <v>0.50390000000000001</v>
      </c>
    </row>
    <row r="8630" spans="1:16" x14ac:dyDescent="0.25">
      <c r="A8630" t="s">
        <v>7945</v>
      </c>
      <c r="B8630" s="2">
        <v>0.05</v>
      </c>
      <c r="E8630" s="4" t="e">
        <v>#N/A</v>
      </c>
      <c r="F8630" s="4">
        <v>0.18</v>
      </c>
      <c r="K8630" s="4">
        <v>0.17</v>
      </c>
      <c r="L8630" s="4">
        <v>0.32090000000000002</v>
      </c>
      <c r="M8630" s="4">
        <v>0.52769999999999995</v>
      </c>
      <c r="N8630" s="4">
        <v>0.48</v>
      </c>
      <c r="O8630" s="4">
        <v>0.40039999999999998</v>
      </c>
      <c r="P8630" s="4">
        <v>0.50390000000000001</v>
      </c>
    </row>
    <row r="8631" spans="1:16" x14ac:dyDescent="0.25">
      <c r="A8631" t="s">
        <v>7946</v>
      </c>
      <c r="B8631" s="2">
        <v>0.05</v>
      </c>
      <c r="E8631" s="4" t="e">
        <v>#N/A</v>
      </c>
      <c r="F8631" s="4">
        <v>0.18</v>
      </c>
      <c r="K8631" s="4">
        <v>0.17</v>
      </c>
      <c r="L8631" s="4">
        <v>0.32090000000000002</v>
      </c>
      <c r="M8631" s="4">
        <v>0.52769999999999995</v>
      </c>
      <c r="N8631" s="4">
        <v>0.48</v>
      </c>
      <c r="O8631" s="4">
        <v>0.40039999999999998</v>
      </c>
      <c r="P8631" s="4">
        <v>0.50390000000000001</v>
      </c>
    </row>
    <row r="8632" spans="1:16" x14ac:dyDescent="0.25">
      <c r="A8632" t="s">
        <v>7947</v>
      </c>
      <c r="B8632" s="2">
        <v>0.05</v>
      </c>
      <c r="E8632" s="4" t="e">
        <v>#N/A</v>
      </c>
      <c r="F8632" s="4">
        <v>0.18</v>
      </c>
      <c r="K8632" s="4">
        <v>0.17</v>
      </c>
      <c r="L8632" s="4">
        <v>0.32090000000000002</v>
      </c>
      <c r="M8632" s="4">
        <v>0.52769999999999995</v>
      </c>
      <c r="N8632" s="4">
        <v>0.48</v>
      </c>
      <c r="O8632" s="4">
        <v>0.40039999999999998</v>
      </c>
      <c r="P8632" s="4">
        <v>0.50390000000000001</v>
      </c>
    </row>
    <row r="8633" spans="1:16" x14ac:dyDescent="0.25">
      <c r="A8633" t="s">
        <v>7948</v>
      </c>
      <c r="B8633" s="2">
        <v>0.05</v>
      </c>
      <c r="E8633" s="4" t="e">
        <v>#N/A</v>
      </c>
      <c r="F8633" s="4">
        <v>0.18</v>
      </c>
      <c r="K8633" s="4">
        <v>0.17</v>
      </c>
      <c r="L8633" s="4">
        <v>0.32090000000000002</v>
      </c>
      <c r="M8633" s="4">
        <v>0.52769999999999995</v>
      </c>
      <c r="N8633" s="4">
        <v>0.48</v>
      </c>
      <c r="O8633" s="4">
        <v>0.40039999999999998</v>
      </c>
      <c r="P8633" s="4">
        <v>0.50390000000000001</v>
      </c>
    </row>
    <row r="8634" spans="1:16" x14ac:dyDescent="0.25">
      <c r="A8634" t="s">
        <v>7949</v>
      </c>
      <c r="B8634" s="2">
        <v>0.05</v>
      </c>
      <c r="E8634" s="4" t="e">
        <v>#N/A</v>
      </c>
      <c r="F8634" s="4">
        <v>0.18</v>
      </c>
      <c r="K8634" s="4">
        <v>0.17</v>
      </c>
      <c r="L8634" s="4">
        <v>0.32090000000000002</v>
      </c>
      <c r="M8634" s="4">
        <v>0.52769999999999995</v>
      </c>
      <c r="N8634" s="4">
        <v>0.48</v>
      </c>
      <c r="O8634" s="4">
        <v>0.40039999999999998</v>
      </c>
      <c r="P8634" s="4">
        <v>0.50390000000000001</v>
      </c>
    </row>
    <row r="8635" spans="1:16" x14ac:dyDescent="0.25">
      <c r="A8635" t="s">
        <v>7950</v>
      </c>
      <c r="B8635" s="2">
        <v>0.05</v>
      </c>
      <c r="E8635" s="4" t="e">
        <v>#N/A</v>
      </c>
      <c r="F8635" s="4">
        <v>0.18</v>
      </c>
      <c r="K8635" s="4">
        <v>0.17</v>
      </c>
      <c r="L8635" s="4">
        <v>0.32090000000000002</v>
      </c>
      <c r="M8635" s="4">
        <v>0.52769999999999995</v>
      </c>
      <c r="N8635" s="4">
        <v>0.48</v>
      </c>
      <c r="O8635" s="4">
        <v>0.40039999999999998</v>
      </c>
      <c r="P8635" s="4">
        <v>0.50390000000000001</v>
      </c>
    </row>
    <row r="8636" spans="1:16" x14ac:dyDescent="0.25">
      <c r="A8636" t="s">
        <v>7951</v>
      </c>
      <c r="B8636" s="2">
        <v>0.05</v>
      </c>
      <c r="E8636" s="4" t="e">
        <v>#N/A</v>
      </c>
      <c r="F8636" s="4">
        <v>0.18</v>
      </c>
      <c r="K8636" s="4">
        <v>0.17</v>
      </c>
      <c r="L8636" s="4">
        <v>0.32090000000000002</v>
      </c>
      <c r="M8636" s="4">
        <v>0.52769999999999995</v>
      </c>
      <c r="N8636" s="4">
        <v>0.48</v>
      </c>
      <c r="O8636" s="4">
        <v>0.40039999999999998</v>
      </c>
      <c r="P8636" s="4">
        <v>0.50390000000000001</v>
      </c>
    </row>
    <row r="8637" spans="1:16" x14ac:dyDescent="0.25">
      <c r="A8637" t="s">
        <v>7952</v>
      </c>
      <c r="B8637" s="2">
        <v>0.05</v>
      </c>
      <c r="E8637" s="4" t="e">
        <v>#N/A</v>
      </c>
      <c r="F8637" s="4">
        <v>0.18</v>
      </c>
      <c r="K8637" s="4">
        <v>0.17</v>
      </c>
      <c r="L8637" s="4">
        <v>0.32090000000000002</v>
      </c>
      <c r="M8637" s="4">
        <v>0.52769999999999995</v>
      </c>
      <c r="N8637" s="4">
        <v>0.48</v>
      </c>
      <c r="O8637" s="4">
        <v>0.40039999999999998</v>
      </c>
      <c r="P8637" s="4">
        <v>0.50390000000000001</v>
      </c>
    </row>
    <row r="8638" spans="1:16" x14ac:dyDescent="0.25">
      <c r="A8638" t="s">
        <v>7953</v>
      </c>
      <c r="B8638" s="2">
        <v>0.05</v>
      </c>
      <c r="E8638" s="4" t="e">
        <v>#N/A</v>
      </c>
      <c r="F8638" s="4">
        <v>0.18</v>
      </c>
      <c r="K8638" s="4">
        <v>0.17</v>
      </c>
      <c r="L8638" s="4">
        <v>0.32090000000000002</v>
      </c>
      <c r="M8638" s="4">
        <v>0.52769999999999995</v>
      </c>
      <c r="N8638" s="4">
        <v>0.48</v>
      </c>
      <c r="O8638" s="4">
        <v>0.40039999999999998</v>
      </c>
      <c r="P8638" s="4">
        <v>0.50390000000000001</v>
      </c>
    </row>
    <row r="8639" spans="1:16" x14ac:dyDescent="0.25">
      <c r="A8639" t="s">
        <v>7954</v>
      </c>
      <c r="B8639" s="2">
        <v>0.05</v>
      </c>
      <c r="E8639" s="4" t="e">
        <v>#N/A</v>
      </c>
      <c r="F8639" s="4">
        <v>0.18</v>
      </c>
      <c r="K8639" s="4">
        <v>0.17</v>
      </c>
      <c r="L8639" s="4">
        <v>0.32090000000000002</v>
      </c>
      <c r="M8639" s="4">
        <v>0.52769999999999995</v>
      </c>
      <c r="N8639" s="4">
        <v>0.48</v>
      </c>
      <c r="O8639" s="4">
        <v>0.40039999999999998</v>
      </c>
      <c r="P8639" s="4">
        <v>0.50390000000000001</v>
      </c>
    </row>
    <row r="8640" spans="1:16" x14ac:dyDescent="0.25">
      <c r="A8640" t="s">
        <v>7955</v>
      </c>
      <c r="B8640" s="2">
        <v>0.05</v>
      </c>
      <c r="E8640" s="4" t="e">
        <v>#N/A</v>
      </c>
      <c r="F8640" s="4">
        <v>0.18</v>
      </c>
      <c r="K8640" s="4">
        <v>0.17</v>
      </c>
      <c r="L8640" s="4">
        <v>0.32090000000000002</v>
      </c>
      <c r="M8640" s="4">
        <v>0.52769999999999995</v>
      </c>
      <c r="N8640" s="4">
        <v>0.48</v>
      </c>
      <c r="O8640" s="4">
        <v>0.40039999999999998</v>
      </c>
      <c r="P8640" s="4">
        <v>0.50390000000000001</v>
      </c>
    </row>
    <row r="8641" spans="1:16" x14ac:dyDescent="0.25">
      <c r="A8641" t="s">
        <v>7956</v>
      </c>
      <c r="B8641" s="2">
        <v>0.05</v>
      </c>
      <c r="E8641" s="4" t="e">
        <v>#N/A</v>
      </c>
      <c r="F8641" s="4">
        <v>0.18</v>
      </c>
      <c r="K8641" s="4">
        <v>0.17</v>
      </c>
      <c r="L8641" s="4">
        <v>0.32090000000000002</v>
      </c>
      <c r="M8641" s="4">
        <v>0.52769999999999995</v>
      </c>
      <c r="N8641" s="4">
        <v>0.48</v>
      </c>
      <c r="O8641" s="4">
        <v>0.40039999999999998</v>
      </c>
      <c r="P8641" s="4">
        <v>0.50390000000000001</v>
      </c>
    </row>
    <row r="8642" spans="1:16" x14ac:dyDescent="0.25">
      <c r="A8642" t="s">
        <v>7957</v>
      </c>
      <c r="B8642" s="2">
        <v>0.05</v>
      </c>
      <c r="E8642" s="4" t="e">
        <v>#N/A</v>
      </c>
      <c r="F8642" s="4">
        <v>0.18</v>
      </c>
      <c r="K8642" s="4">
        <v>0.17</v>
      </c>
      <c r="L8642" s="4">
        <v>0.32090000000000002</v>
      </c>
      <c r="M8642" s="4">
        <v>0.52769999999999995</v>
      </c>
      <c r="N8642" s="4">
        <v>0.48</v>
      </c>
      <c r="O8642" s="4">
        <v>0.40039999999999998</v>
      </c>
      <c r="P8642" s="4">
        <v>0.50390000000000001</v>
      </c>
    </row>
    <row r="8643" spans="1:16" x14ac:dyDescent="0.25">
      <c r="A8643" t="s">
        <v>7958</v>
      </c>
      <c r="B8643" s="2">
        <v>0.05</v>
      </c>
      <c r="E8643" s="4" t="e">
        <v>#N/A</v>
      </c>
      <c r="F8643" s="4">
        <v>0.18</v>
      </c>
      <c r="K8643" s="4">
        <v>0.17</v>
      </c>
      <c r="L8643" s="4">
        <v>0.32090000000000002</v>
      </c>
      <c r="M8643" s="4">
        <v>0.52769999999999995</v>
      </c>
      <c r="N8643" s="4">
        <v>0.48</v>
      </c>
      <c r="O8643" s="4">
        <v>0.40039999999999998</v>
      </c>
      <c r="P8643" s="4">
        <v>0.50390000000000001</v>
      </c>
    </row>
    <row r="8644" spans="1:16" x14ac:dyDescent="0.25">
      <c r="A8644" t="s">
        <v>7959</v>
      </c>
      <c r="B8644" s="2">
        <v>0.05</v>
      </c>
      <c r="E8644" s="4" t="e">
        <v>#N/A</v>
      </c>
      <c r="F8644" s="4">
        <v>0.18</v>
      </c>
      <c r="K8644" s="4">
        <v>0.17</v>
      </c>
      <c r="L8644" s="4">
        <v>0.32090000000000002</v>
      </c>
      <c r="M8644" s="4">
        <v>0.52769999999999995</v>
      </c>
      <c r="N8644" s="4">
        <v>0.48</v>
      </c>
      <c r="O8644" s="4">
        <v>0.40039999999999998</v>
      </c>
      <c r="P8644" s="4">
        <v>0.50390000000000001</v>
      </c>
    </row>
    <row r="8645" spans="1:16" x14ac:dyDescent="0.25">
      <c r="A8645" t="s">
        <v>7960</v>
      </c>
      <c r="B8645" s="2">
        <v>0</v>
      </c>
      <c r="E8645" s="4" t="e">
        <v>#N/A</v>
      </c>
      <c r="F8645" s="4">
        <v>0.18</v>
      </c>
      <c r="K8645" s="4">
        <v>0.17</v>
      </c>
      <c r="L8645" s="4">
        <v>0.32090000000000002</v>
      </c>
      <c r="M8645" s="4">
        <v>0.52769999999999995</v>
      </c>
      <c r="N8645" s="4">
        <v>0.48</v>
      </c>
      <c r="O8645" s="4">
        <v>0.40039999999999998</v>
      </c>
      <c r="P8645" s="4">
        <v>0.50390000000000001</v>
      </c>
    </row>
    <row r="8646" spans="1:16" x14ac:dyDescent="0.25">
      <c r="A8646" t="s">
        <v>7961</v>
      </c>
      <c r="B8646" s="2">
        <v>0</v>
      </c>
      <c r="E8646" s="4" t="e">
        <v>#N/A</v>
      </c>
      <c r="F8646" s="4">
        <v>0.18</v>
      </c>
      <c r="K8646" s="4">
        <v>0.17</v>
      </c>
      <c r="L8646" s="4">
        <v>0.32090000000000002</v>
      </c>
      <c r="M8646" s="4">
        <v>0.52769999999999995</v>
      </c>
      <c r="N8646" s="4">
        <v>0.48</v>
      </c>
      <c r="O8646" s="4">
        <v>0.40039999999999998</v>
      </c>
      <c r="P8646" s="4">
        <v>0.50390000000000001</v>
      </c>
    </row>
    <row r="8647" spans="1:16" x14ac:dyDescent="0.25">
      <c r="A8647" t="s">
        <v>7962</v>
      </c>
      <c r="B8647" s="2">
        <v>0</v>
      </c>
      <c r="E8647" s="4" t="e">
        <v>#N/A</v>
      </c>
      <c r="F8647" s="4">
        <v>0.18</v>
      </c>
      <c r="K8647" s="4">
        <v>0.17</v>
      </c>
      <c r="L8647" s="4">
        <v>0.32090000000000002</v>
      </c>
      <c r="M8647" s="4">
        <v>0.52769999999999995</v>
      </c>
      <c r="N8647" s="4">
        <v>0.48</v>
      </c>
      <c r="O8647" s="4">
        <v>0.40039999999999998</v>
      </c>
      <c r="P8647" s="4">
        <v>0.50390000000000001</v>
      </c>
    </row>
    <row r="8648" spans="1:16" x14ac:dyDescent="0.25">
      <c r="A8648" t="s">
        <v>7963</v>
      </c>
      <c r="B8648" s="2">
        <v>0.05</v>
      </c>
      <c r="E8648" s="4" t="e">
        <v>#N/A</v>
      </c>
      <c r="F8648" s="4">
        <v>0.18</v>
      </c>
      <c r="K8648" s="4">
        <v>0.17</v>
      </c>
      <c r="L8648" s="4">
        <v>0.32090000000000002</v>
      </c>
      <c r="M8648" s="4">
        <v>0.52769999999999995</v>
      </c>
      <c r="N8648" s="4">
        <v>0.48</v>
      </c>
      <c r="O8648" s="4">
        <v>0.40039999999999998</v>
      </c>
      <c r="P8648" s="4">
        <v>0.50390000000000001</v>
      </c>
    </row>
    <row r="8649" spans="1:16" x14ac:dyDescent="0.25">
      <c r="A8649" t="s">
        <v>7964</v>
      </c>
      <c r="B8649" s="2">
        <v>0</v>
      </c>
      <c r="E8649" s="4" t="e">
        <v>#N/A</v>
      </c>
      <c r="F8649" s="4">
        <v>0.18</v>
      </c>
      <c r="K8649" s="4">
        <v>0.17</v>
      </c>
      <c r="L8649" s="4">
        <v>0.32090000000000002</v>
      </c>
      <c r="M8649" s="4">
        <v>0.52769999999999995</v>
      </c>
      <c r="N8649" s="4">
        <v>0.48</v>
      </c>
      <c r="O8649" s="4">
        <v>0.40039999999999998</v>
      </c>
      <c r="P8649" s="4">
        <v>0.50390000000000001</v>
      </c>
    </row>
    <row r="8650" spans="1:16" x14ac:dyDescent="0.25">
      <c r="A8650" t="s">
        <v>7965</v>
      </c>
      <c r="B8650" s="2">
        <v>0</v>
      </c>
      <c r="E8650" s="4" t="e">
        <v>#N/A</v>
      </c>
      <c r="F8650" s="4">
        <v>0.18</v>
      </c>
      <c r="K8650" s="4">
        <v>0.17</v>
      </c>
      <c r="L8650" s="4">
        <v>0.32090000000000002</v>
      </c>
      <c r="M8650" s="4">
        <v>0.52769999999999995</v>
      </c>
      <c r="N8650" s="4">
        <v>0.48</v>
      </c>
      <c r="O8650" s="4">
        <v>0.40039999999999998</v>
      </c>
      <c r="P8650" s="4">
        <v>0.50390000000000001</v>
      </c>
    </row>
    <row r="8651" spans="1:16" x14ac:dyDescent="0.25">
      <c r="A8651" t="s">
        <v>7966</v>
      </c>
      <c r="B8651" s="2">
        <v>0.05</v>
      </c>
      <c r="E8651" s="4" t="e">
        <v>#N/A</v>
      </c>
      <c r="F8651" s="4">
        <v>0.13300000000000001</v>
      </c>
      <c r="K8651" s="4">
        <v>0.17</v>
      </c>
      <c r="L8651" s="4">
        <v>0.32090000000000002</v>
      </c>
      <c r="M8651" s="4">
        <v>0.52769999999999995</v>
      </c>
      <c r="N8651" s="4">
        <v>0.48</v>
      </c>
      <c r="O8651" s="4">
        <v>0.40039999999999998</v>
      </c>
      <c r="P8651" s="4">
        <v>0.50390000000000001</v>
      </c>
    </row>
    <row r="8652" spans="1:16" x14ac:dyDescent="0.25">
      <c r="A8652" t="s">
        <v>7967</v>
      </c>
      <c r="B8652" s="2">
        <v>0.1</v>
      </c>
      <c r="E8652" s="4" t="e">
        <v>#N/A</v>
      </c>
      <c r="F8652" s="4">
        <v>0.18</v>
      </c>
      <c r="K8652" s="4">
        <v>0.17</v>
      </c>
      <c r="L8652" s="4">
        <v>0.32090000000000002</v>
      </c>
      <c r="M8652" s="4">
        <v>0.52769999999999995</v>
      </c>
      <c r="N8652" s="4">
        <v>0.48</v>
      </c>
      <c r="O8652" s="4">
        <v>0.40039999999999998</v>
      </c>
      <c r="P8652" s="4">
        <v>0.50390000000000001</v>
      </c>
    </row>
    <row r="8653" spans="1:16" x14ac:dyDescent="0.25">
      <c r="A8653" t="s">
        <v>7968</v>
      </c>
      <c r="B8653" s="2">
        <v>0.1</v>
      </c>
      <c r="E8653" s="4" t="e">
        <v>#N/A</v>
      </c>
      <c r="F8653" s="4">
        <v>0.18</v>
      </c>
      <c r="K8653" s="4">
        <v>0.17</v>
      </c>
      <c r="L8653" s="4">
        <v>0.32090000000000002</v>
      </c>
      <c r="M8653" s="4">
        <v>0.52769999999999995</v>
      </c>
      <c r="N8653" s="4">
        <v>0.48</v>
      </c>
      <c r="O8653" s="4">
        <v>0.40039999999999998</v>
      </c>
      <c r="P8653" s="4">
        <v>0.50390000000000001</v>
      </c>
    </row>
    <row r="8654" spans="1:16" x14ac:dyDescent="0.25">
      <c r="A8654" t="s">
        <v>7969</v>
      </c>
      <c r="B8654" s="2">
        <v>0.1</v>
      </c>
      <c r="E8654" s="4" t="e">
        <v>#N/A</v>
      </c>
      <c r="F8654" s="4">
        <v>0.18</v>
      </c>
      <c r="K8654" s="4">
        <v>0.17</v>
      </c>
      <c r="L8654" s="4">
        <v>0.32090000000000002</v>
      </c>
      <c r="M8654" s="4">
        <v>0.52769999999999995</v>
      </c>
      <c r="N8654" s="4">
        <v>0.48</v>
      </c>
      <c r="O8654" s="4">
        <v>0.40039999999999998</v>
      </c>
      <c r="P8654" s="4">
        <v>0.50390000000000001</v>
      </c>
    </row>
    <row r="8655" spans="1:16" x14ac:dyDescent="0.25">
      <c r="A8655" t="s">
        <v>7970</v>
      </c>
      <c r="B8655" s="2">
        <v>0.1</v>
      </c>
      <c r="E8655" s="4" t="e">
        <v>#N/A</v>
      </c>
      <c r="F8655" s="4">
        <v>0.18</v>
      </c>
      <c r="K8655" s="4">
        <v>0.17</v>
      </c>
      <c r="L8655" s="4">
        <v>0.32090000000000002</v>
      </c>
      <c r="M8655" s="4">
        <v>0.52769999999999995</v>
      </c>
      <c r="N8655" s="4">
        <v>0.48</v>
      </c>
      <c r="O8655" s="4">
        <v>0.40039999999999998</v>
      </c>
      <c r="P8655" s="4">
        <v>0.50390000000000001</v>
      </c>
    </row>
    <row r="8656" spans="1:16" x14ac:dyDescent="0.25">
      <c r="A8656" t="s">
        <v>7972</v>
      </c>
      <c r="B8656" s="2">
        <v>0.1</v>
      </c>
      <c r="E8656" s="4" t="e">
        <v>#N/A</v>
      </c>
      <c r="F8656" s="4">
        <v>0.18</v>
      </c>
      <c r="K8656" s="4">
        <v>0.17</v>
      </c>
      <c r="L8656" s="4">
        <v>0.32090000000000002</v>
      </c>
      <c r="M8656" s="4">
        <v>0.52769999999999995</v>
      </c>
      <c r="N8656" s="4">
        <v>0.48</v>
      </c>
      <c r="O8656" s="4">
        <v>0.40039999999999998</v>
      </c>
      <c r="P8656" s="4">
        <v>0.50390000000000001</v>
      </c>
    </row>
    <row r="8657" spans="1:16" x14ac:dyDescent="0.25">
      <c r="A8657" t="s">
        <v>7973</v>
      </c>
      <c r="B8657" s="2">
        <v>0.1</v>
      </c>
      <c r="E8657" s="4" t="e">
        <v>#N/A</v>
      </c>
      <c r="F8657" s="4">
        <v>0.18</v>
      </c>
      <c r="K8657" s="4">
        <v>0.17</v>
      </c>
      <c r="L8657" s="4">
        <v>0.32090000000000002</v>
      </c>
      <c r="M8657" s="4">
        <v>0.52769999999999995</v>
      </c>
      <c r="N8657" s="4">
        <v>0.48</v>
      </c>
      <c r="O8657" s="4">
        <v>0.40039999999999998</v>
      </c>
      <c r="P8657" s="4">
        <v>0.50390000000000001</v>
      </c>
    </row>
    <row r="8658" spans="1:16" x14ac:dyDescent="0.25">
      <c r="A8658" t="s">
        <v>7974</v>
      </c>
      <c r="B8658" s="2">
        <v>0.1</v>
      </c>
      <c r="E8658" s="4" t="e">
        <v>#N/A</v>
      </c>
      <c r="F8658" s="4">
        <v>0.18</v>
      </c>
      <c r="K8658" s="4">
        <v>0.17</v>
      </c>
      <c r="L8658" s="4">
        <v>0.32090000000000002</v>
      </c>
      <c r="M8658" s="4">
        <v>0.52769999999999995</v>
      </c>
      <c r="N8658" s="4">
        <v>0.48</v>
      </c>
      <c r="O8658" s="4">
        <v>0.40039999999999998</v>
      </c>
      <c r="P8658" s="4">
        <v>0.50390000000000001</v>
      </c>
    </row>
    <row r="8659" spans="1:16" x14ac:dyDescent="0.25">
      <c r="A8659" t="s">
        <v>7975</v>
      </c>
      <c r="B8659" s="2">
        <v>0.1</v>
      </c>
      <c r="E8659" s="4" t="e">
        <v>#N/A</v>
      </c>
      <c r="F8659" s="4">
        <v>0.18</v>
      </c>
      <c r="K8659" s="4">
        <v>0.17</v>
      </c>
      <c r="L8659" s="4">
        <v>0.32090000000000002</v>
      </c>
      <c r="M8659" s="4">
        <v>0.52769999999999995</v>
      </c>
      <c r="N8659" s="4">
        <v>0.48</v>
      </c>
      <c r="O8659" s="4">
        <v>0.40039999999999998</v>
      </c>
      <c r="P8659" s="4">
        <v>0.50390000000000001</v>
      </c>
    </row>
    <row r="8660" spans="1:16" x14ac:dyDescent="0.25">
      <c r="A8660" t="s">
        <v>7976</v>
      </c>
      <c r="B8660" s="2">
        <v>0.1</v>
      </c>
      <c r="E8660" s="4" t="e">
        <v>#N/A</v>
      </c>
      <c r="F8660" s="4">
        <v>0.18</v>
      </c>
      <c r="K8660" s="4">
        <v>0.17</v>
      </c>
      <c r="L8660" s="4">
        <v>0.32090000000000002</v>
      </c>
      <c r="M8660" s="4">
        <v>0.52769999999999995</v>
      </c>
      <c r="N8660" s="4">
        <v>0.48</v>
      </c>
      <c r="O8660" s="4">
        <v>0.40039999999999998</v>
      </c>
      <c r="P8660" s="4">
        <v>0.50390000000000001</v>
      </c>
    </row>
    <row r="8661" spans="1:16" x14ac:dyDescent="0.25">
      <c r="A8661" t="s">
        <v>7977</v>
      </c>
      <c r="B8661" s="2">
        <v>0.1</v>
      </c>
      <c r="E8661" s="4" t="e">
        <v>#N/A</v>
      </c>
      <c r="F8661" s="4">
        <v>0.18</v>
      </c>
      <c r="K8661" s="4">
        <v>0.17</v>
      </c>
      <c r="L8661" s="4">
        <v>0.32090000000000002</v>
      </c>
      <c r="M8661" s="4">
        <v>0.52769999999999995</v>
      </c>
      <c r="N8661" s="4">
        <v>0.48</v>
      </c>
      <c r="O8661" s="4">
        <v>0.40039999999999998</v>
      </c>
      <c r="P8661" s="4">
        <v>0.50390000000000001</v>
      </c>
    </row>
    <row r="8662" spans="1:16" x14ac:dyDescent="0.25">
      <c r="A8662" t="s">
        <v>7978</v>
      </c>
      <c r="B8662" s="2">
        <v>0.1</v>
      </c>
      <c r="E8662" s="4" t="e">
        <v>#N/A</v>
      </c>
      <c r="F8662" s="4">
        <v>0.18</v>
      </c>
      <c r="K8662" s="4">
        <v>0.17</v>
      </c>
      <c r="L8662" s="4">
        <v>0.32090000000000002</v>
      </c>
      <c r="M8662" s="4">
        <v>0.52769999999999995</v>
      </c>
      <c r="N8662" s="4">
        <v>0.48</v>
      </c>
      <c r="O8662" s="4">
        <v>0.40039999999999998</v>
      </c>
      <c r="P8662" s="4">
        <v>0.50390000000000001</v>
      </c>
    </row>
    <row r="8663" spans="1:16" x14ac:dyDescent="0.25">
      <c r="A8663" t="s">
        <v>7979</v>
      </c>
      <c r="B8663" s="2">
        <v>0.1</v>
      </c>
      <c r="E8663" s="4" t="e">
        <v>#N/A</v>
      </c>
      <c r="F8663" s="4">
        <v>0.18</v>
      </c>
      <c r="K8663" s="4">
        <v>0.17</v>
      </c>
      <c r="L8663" s="4">
        <v>0.32090000000000002</v>
      </c>
      <c r="M8663" s="4">
        <v>0.52769999999999995</v>
      </c>
      <c r="N8663" s="4">
        <v>0.48</v>
      </c>
      <c r="O8663" s="4">
        <v>0.40039999999999998</v>
      </c>
      <c r="P8663" s="4">
        <v>0.50390000000000001</v>
      </c>
    </row>
    <row r="8664" spans="1:16" x14ac:dyDescent="0.25">
      <c r="A8664" t="s">
        <v>7980</v>
      </c>
      <c r="B8664" s="2">
        <v>0.1</v>
      </c>
      <c r="E8664" s="4" t="e">
        <v>#N/A</v>
      </c>
      <c r="F8664" s="4">
        <v>0.18</v>
      </c>
      <c r="K8664" s="4">
        <v>0.17</v>
      </c>
      <c r="L8664" s="4">
        <v>0.32090000000000002</v>
      </c>
      <c r="M8664" s="4">
        <v>0.52769999999999995</v>
      </c>
      <c r="N8664" s="4">
        <v>0.48</v>
      </c>
      <c r="O8664" s="4">
        <v>0.40039999999999998</v>
      </c>
      <c r="P8664" s="4">
        <v>0.50390000000000001</v>
      </c>
    </row>
    <row r="8665" spans="1:16" x14ac:dyDescent="0.25">
      <c r="A8665" t="s">
        <v>7981</v>
      </c>
      <c r="B8665" s="2">
        <v>0.05</v>
      </c>
      <c r="E8665" s="4" t="e">
        <v>#N/A</v>
      </c>
      <c r="F8665" s="4">
        <v>0.18</v>
      </c>
      <c r="K8665" s="4">
        <v>0.17</v>
      </c>
      <c r="L8665" s="4">
        <v>0.32090000000000002</v>
      </c>
      <c r="M8665" s="4">
        <v>0.52769999999999995</v>
      </c>
      <c r="N8665" s="4">
        <v>0.48</v>
      </c>
      <c r="O8665" s="4">
        <v>0.40039999999999998</v>
      </c>
      <c r="P8665" s="4">
        <v>0.50390000000000001</v>
      </c>
    </row>
    <row r="8666" spans="1:16" x14ac:dyDescent="0.25">
      <c r="A8666" t="s">
        <v>7982</v>
      </c>
      <c r="B8666" s="2">
        <v>0</v>
      </c>
      <c r="E8666" s="4" t="e">
        <v>#N/A</v>
      </c>
      <c r="F8666" s="4">
        <v>0.18</v>
      </c>
      <c r="K8666" s="4">
        <v>0.17</v>
      </c>
      <c r="L8666" s="4">
        <v>0.32090000000000002</v>
      </c>
      <c r="M8666" s="4">
        <v>0.52769999999999995</v>
      </c>
      <c r="N8666" s="4">
        <v>0.48</v>
      </c>
      <c r="O8666" s="4">
        <v>0.40039999999999998</v>
      </c>
      <c r="P8666" s="4">
        <v>0.50390000000000001</v>
      </c>
    </row>
    <row r="8667" spans="1:16" x14ac:dyDescent="0.25">
      <c r="A8667" t="s">
        <v>7983</v>
      </c>
      <c r="B8667" s="2">
        <v>0</v>
      </c>
      <c r="E8667" s="4" t="e">
        <v>#N/A</v>
      </c>
      <c r="F8667" s="4">
        <v>0.18</v>
      </c>
      <c r="K8667" s="4">
        <v>0.17</v>
      </c>
      <c r="L8667" s="4">
        <v>0.32090000000000002</v>
      </c>
      <c r="M8667" s="4">
        <v>0.52769999999999995</v>
      </c>
      <c r="N8667" s="4">
        <v>0.48</v>
      </c>
      <c r="O8667" s="4">
        <v>0.40039999999999998</v>
      </c>
      <c r="P8667" s="4">
        <v>0.50390000000000001</v>
      </c>
    </row>
    <row r="8668" spans="1:16" x14ac:dyDescent="0.25">
      <c r="A8668" t="s">
        <v>7984</v>
      </c>
      <c r="B8668" s="2">
        <v>0</v>
      </c>
      <c r="E8668" s="4" t="e">
        <v>#N/A</v>
      </c>
      <c r="F8668" s="4">
        <v>0.18</v>
      </c>
      <c r="K8668" s="4">
        <v>0.17</v>
      </c>
      <c r="L8668" s="4">
        <v>0.32090000000000002</v>
      </c>
      <c r="M8668" s="4">
        <v>0.52769999999999995</v>
      </c>
      <c r="N8668" s="4">
        <v>0.48</v>
      </c>
      <c r="O8668" s="4">
        <v>0.40039999999999998</v>
      </c>
      <c r="P8668" s="4">
        <v>0.50390000000000001</v>
      </c>
    </row>
    <row r="8669" spans="1:16" x14ac:dyDescent="0.25">
      <c r="A8669" t="s">
        <v>7985</v>
      </c>
      <c r="B8669" s="2">
        <v>0</v>
      </c>
      <c r="E8669" s="4" t="e">
        <v>#N/A</v>
      </c>
      <c r="F8669" s="4">
        <v>0.18</v>
      </c>
      <c r="K8669" s="4">
        <v>0.17</v>
      </c>
      <c r="L8669" s="4">
        <v>0.32090000000000002</v>
      </c>
      <c r="M8669" s="4">
        <v>0.52769999999999995</v>
      </c>
      <c r="N8669" s="4">
        <v>0.48</v>
      </c>
      <c r="O8669" s="4">
        <v>0.40039999999999998</v>
      </c>
      <c r="P8669" s="4">
        <v>0.50390000000000001</v>
      </c>
    </row>
    <row r="8670" spans="1:16" x14ac:dyDescent="0.25">
      <c r="A8670" t="s">
        <v>7986</v>
      </c>
      <c r="B8670" s="2">
        <v>0</v>
      </c>
      <c r="E8670" s="4" t="e">
        <v>#N/A</v>
      </c>
      <c r="F8670" s="4">
        <v>0.18</v>
      </c>
      <c r="K8670" s="4">
        <v>0.17</v>
      </c>
      <c r="L8670" s="4">
        <v>0.32090000000000002</v>
      </c>
      <c r="M8670" s="4">
        <v>0.52769999999999995</v>
      </c>
      <c r="N8670" s="4">
        <v>0.48</v>
      </c>
      <c r="O8670" s="4">
        <v>0.40039999999999998</v>
      </c>
      <c r="P8670" s="4">
        <v>0.50390000000000001</v>
      </c>
    </row>
    <row r="8671" spans="1:16" x14ac:dyDescent="0.25">
      <c r="A8671" t="s">
        <v>7987</v>
      </c>
      <c r="B8671" s="2">
        <v>0</v>
      </c>
      <c r="E8671" s="4" t="e">
        <v>#N/A</v>
      </c>
      <c r="F8671" s="4">
        <v>0.18</v>
      </c>
      <c r="K8671" s="4">
        <v>0.17</v>
      </c>
      <c r="L8671" s="4">
        <v>0.32090000000000002</v>
      </c>
      <c r="M8671" s="4">
        <v>0.52769999999999995</v>
      </c>
      <c r="N8671" s="4">
        <v>0.48</v>
      </c>
      <c r="O8671" s="4">
        <v>0.40039999999999998</v>
      </c>
      <c r="P8671" s="4">
        <v>0.50390000000000001</v>
      </c>
    </row>
    <row r="8672" spans="1:16" x14ac:dyDescent="0.25">
      <c r="A8672" t="s">
        <v>7988</v>
      </c>
      <c r="B8672" s="2">
        <v>0</v>
      </c>
      <c r="E8672" s="4" t="e">
        <v>#N/A</v>
      </c>
      <c r="F8672" s="4">
        <v>0.18</v>
      </c>
      <c r="K8672" s="4">
        <v>0.17</v>
      </c>
      <c r="L8672" s="4">
        <v>0.32090000000000002</v>
      </c>
      <c r="M8672" s="4">
        <v>0.52769999999999995</v>
      </c>
      <c r="N8672" s="4">
        <v>0.48</v>
      </c>
      <c r="O8672" s="4">
        <v>0.40039999999999998</v>
      </c>
      <c r="P8672" s="4">
        <v>0.50390000000000001</v>
      </c>
    </row>
    <row r="8673" spans="1:16" x14ac:dyDescent="0.25">
      <c r="A8673" t="s">
        <v>7989</v>
      </c>
      <c r="B8673" s="2">
        <v>0</v>
      </c>
      <c r="E8673" s="4" t="e">
        <v>#N/A</v>
      </c>
      <c r="F8673" s="4">
        <v>0.18</v>
      </c>
      <c r="K8673" s="4">
        <v>0.17</v>
      </c>
      <c r="L8673" s="4">
        <v>0.32090000000000002</v>
      </c>
      <c r="M8673" s="4">
        <v>0.52769999999999995</v>
      </c>
      <c r="N8673" s="4">
        <v>0.48</v>
      </c>
      <c r="O8673" s="4">
        <v>0.40039999999999998</v>
      </c>
      <c r="P8673" s="4">
        <v>0.50390000000000001</v>
      </c>
    </row>
    <row r="8674" spans="1:16" x14ac:dyDescent="0.25">
      <c r="A8674" t="s">
        <v>7990</v>
      </c>
      <c r="B8674" s="2">
        <v>0</v>
      </c>
      <c r="E8674" s="4" t="e">
        <v>#N/A</v>
      </c>
      <c r="F8674" s="4">
        <v>0.18</v>
      </c>
      <c r="K8674" s="4">
        <v>0.17</v>
      </c>
      <c r="L8674" s="4">
        <v>0.32090000000000002</v>
      </c>
      <c r="M8674" s="4">
        <v>0.52769999999999995</v>
      </c>
      <c r="N8674" s="4">
        <v>0.48</v>
      </c>
      <c r="O8674" s="4">
        <v>0.40039999999999998</v>
      </c>
      <c r="P8674" s="4">
        <v>0.50390000000000001</v>
      </c>
    </row>
    <row r="8675" spans="1:16" x14ac:dyDescent="0.25">
      <c r="A8675" t="s">
        <v>7991</v>
      </c>
      <c r="B8675" s="2">
        <v>0</v>
      </c>
      <c r="D8675" t="s">
        <v>10860</v>
      </c>
      <c r="E8675" s="4" t="e">
        <v>#N/A</v>
      </c>
      <c r="F8675" s="4">
        <v>0.18</v>
      </c>
      <c r="G8675" s="4">
        <v>0.71479999999999999</v>
      </c>
      <c r="H8675" s="4">
        <v>0.84030000000000005</v>
      </c>
      <c r="I8675" s="4">
        <v>1.0076000000000001</v>
      </c>
      <c r="K8675" s="4">
        <v>0.17</v>
      </c>
      <c r="L8675" s="4">
        <v>0.32090000000000002</v>
      </c>
      <c r="M8675" s="4">
        <v>0.52769999999999995</v>
      </c>
      <c r="N8675" s="4">
        <v>0.48</v>
      </c>
      <c r="O8675" s="4">
        <v>0.40039999999999998</v>
      </c>
      <c r="P8675" s="4">
        <v>0.50390000000000001</v>
      </c>
    </row>
    <row r="8676" spans="1:16" x14ac:dyDescent="0.25">
      <c r="A8676" t="s">
        <v>7992</v>
      </c>
      <c r="B8676" s="2">
        <v>0</v>
      </c>
      <c r="D8676" t="s">
        <v>10860</v>
      </c>
      <c r="E8676" s="4" t="e">
        <v>#N/A</v>
      </c>
      <c r="F8676" s="4">
        <v>0.18</v>
      </c>
      <c r="G8676" s="4">
        <v>0.71479999999999999</v>
      </c>
      <c r="H8676" s="4">
        <v>0.84030000000000005</v>
      </c>
      <c r="I8676" s="4">
        <v>1.0076000000000001</v>
      </c>
      <c r="K8676" s="4">
        <v>0.17</v>
      </c>
      <c r="L8676" s="4">
        <v>0.32090000000000002</v>
      </c>
      <c r="M8676" s="4">
        <v>0.52769999999999995</v>
      </c>
      <c r="N8676" s="4">
        <v>0.48</v>
      </c>
      <c r="O8676" s="4">
        <v>0.40039999999999998</v>
      </c>
      <c r="P8676" s="4">
        <v>0.50390000000000001</v>
      </c>
    </row>
    <row r="8677" spans="1:16" x14ac:dyDescent="0.25">
      <c r="A8677" t="s">
        <v>7993</v>
      </c>
      <c r="B8677" s="2">
        <v>0</v>
      </c>
      <c r="D8677" t="s">
        <v>10860</v>
      </c>
      <c r="E8677" s="4" t="e">
        <v>#N/A</v>
      </c>
      <c r="F8677" s="4">
        <v>0.18</v>
      </c>
      <c r="G8677" s="4">
        <v>0.71479999999999999</v>
      </c>
      <c r="H8677" s="4">
        <v>0.84030000000000005</v>
      </c>
      <c r="I8677" s="4">
        <v>1.0076000000000001</v>
      </c>
      <c r="K8677" s="4">
        <v>0.17</v>
      </c>
      <c r="L8677" s="4">
        <v>0.32090000000000002</v>
      </c>
      <c r="M8677" s="4">
        <v>0.52769999999999995</v>
      </c>
      <c r="N8677" s="4">
        <v>0.48</v>
      </c>
      <c r="O8677" s="4">
        <v>0.40039999999999998</v>
      </c>
      <c r="P8677" s="4">
        <v>0.50390000000000001</v>
      </c>
    </row>
    <row r="8678" spans="1:16" x14ac:dyDescent="0.25">
      <c r="A8678" t="s">
        <v>7994</v>
      </c>
      <c r="B8678" s="2">
        <v>0</v>
      </c>
      <c r="E8678" s="4" t="e">
        <v>#N/A</v>
      </c>
      <c r="F8678" s="4">
        <v>0.18</v>
      </c>
      <c r="K8678" s="4">
        <v>0.17</v>
      </c>
      <c r="L8678" s="4">
        <v>0.32090000000000002</v>
      </c>
      <c r="M8678" s="4">
        <v>0.52769999999999995</v>
      </c>
      <c r="N8678" s="4">
        <v>0.48</v>
      </c>
      <c r="O8678" s="4">
        <v>0.40039999999999998</v>
      </c>
      <c r="P8678" s="4">
        <v>0.50390000000000001</v>
      </c>
    </row>
    <row r="8679" spans="1:16" x14ac:dyDescent="0.25">
      <c r="A8679" t="s">
        <v>7995</v>
      </c>
      <c r="B8679" s="2">
        <v>0</v>
      </c>
      <c r="E8679" s="4" t="e">
        <v>#N/A</v>
      </c>
      <c r="F8679" s="4">
        <v>0.18</v>
      </c>
      <c r="K8679" s="4">
        <v>0.17</v>
      </c>
      <c r="L8679" s="4">
        <v>0.32090000000000002</v>
      </c>
      <c r="M8679" s="4">
        <v>0.52769999999999995</v>
      </c>
      <c r="N8679" s="4">
        <v>0.48</v>
      </c>
      <c r="O8679" s="4">
        <v>0.40039999999999998</v>
      </c>
      <c r="P8679" s="4">
        <v>0.50390000000000001</v>
      </c>
    </row>
    <row r="8680" spans="1:16" x14ac:dyDescent="0.25">
      <c r="A8680" t="s">
        <v>7996</v>
      </c>
      <c r="B8680" s="2">
        <v>0</v>
      </c>
      <c r="E8680" s="4" t="e">
        <v>#N/A</v>
      </c>
      <c r="F8680" s="4">
        <v>0.18</v>
      </c>
      <c r="K8680" s="4">
        <v>0.17</v>
      </c>
      <c r="L8680" s="4">
        <v>0.32090000000000002</v>
      </c>
      <c r="M8680" s="4">
        <v>0.52769999999999995</v>
      </c>
      <c r="N8680" s="4">
        <v>0.48</v>
      </c>
      <c r="O8680" s="4">
        <v>0.40039999999999998</v>
      </c>
      <c r="P8680" s="4">
        <v>0.50390000000000001</v>
      </c>
    </row>
    <row r="8681" spans="1:16" x14ac:dyDescent="0.25">
      <c r="A8681" t="s">
        <v>7997</v>
      </c>
      <c r="B8681" s="2">
        <v>0</v>
      </c>
      <c r="E8681" s="4" t="e">
        <v>#N/A</v>
      </c>
      <c r="F8681" s="4">
        <v>0.18</v>
      </c>
      <c r="K8681" s="4">
        <v>0.17</v>
      </c>
      <c r="L8681" s="4">
        <v>0.32090000000000002</v>
      </c>
      <c r="M8681" s="4">
        <v>0.52769999999999995</v>
      </c>
      <c r="N8681" s="4">
        <v>0.48</v>
      </c>
      <c r="O8681" s="4">
        <v>0.40039999999999998</v>
      </c>
      <c r="P8681" s="4">
        <v>0.50390000000000001</v>
      </c>
    </row>
    <row r="8682" spans="1:16" x14ac:dyDescent="0.25">
      <c r="A8682" t="s">
        <v>7998</v>
      </c>
      <c r="B8682" s="2">
        <v>0</v>
      </c>
      <c r="E8682" s="4" t="e">
        <v>#N/A</v>
      </c>
      <c r="F8682" s="4">
        <v>0.18</v>
      </c>
      <c r="K8682" s="4">
        <v>0.17</v>
      </c>
      <c r="L8682" s="4">
        <v>0.32090000000000002</v>
      </c>
      <c r="M8682" s="4">
        <v>0.52769999999999995</v>
      </c>
      <c r="N8682" s="4">
        <v>0.48</v>
      </c>
      <c r="O8682" s="4">
        <v>0.40039999999999998</v>
      </c>
      <c r="P8682" s="4">
        <v>0.50390000000000001</v>
      </c>
    </row>
    <row r="8683" spans="1:16" x14ac:dyDescent="0.25">
      <c r="A8683" t="s">
        <v>7999</v>
      </c>
      <c r="B8683" s="2">
        <v>0</v>
      </c>
      <c r="E8683" s="4" t="e">
        <v>#N/A</v>
      </c>
      <c r="F8683" s="4">
        <v>0.18</v>
      </c>
      <c r="K8683" s="4">
        <v>0.17</v>
      </c>
      <c r="L8683" s="4">
        <v>0.32090000000000002</v>
      </c>
      <c r="M8683" s="4">
        <v>0.52769999999999995</v>
      </c>
      <c r="N8683" s="4">
        <v>0.48</v>
      </c>
      <c r="O8683" s="4">
        <v>0.40039999999999998</v>
      </c>
      <c r="P8683" s="4">
        <v>0.50390000000000001</v>
      </c>
    </row>
    <row r="8684" spans="1:16" x14ac:dyDescent="0.25">
      <c r="A8684" t="s">
        <v>8000</v>
      </c>
      <c r="B8684" s="2">
        <v>0</v>
      </c>
      <c r="E8684" s="4" t="e">
        <v>#N/A</v>
      </c>
      <c r="F8684" s="4">
        <v>0.18</v>
      </c>
      <c r="K8684" s="4">
        <v>0.17</v>
      </c>
      <c r="L8684" s="4">
        <v>0.32090000000000002</v>
      </c>
      <c r="M8684" s="4">
        <v>0.52769999999999995</v>
      </c>
      <c r="N8684" s="4">
        <v>0.48</v>
      </c>
      <c r="O8684" s="4">
        <v>0.40039999999999998</v>
      </c>
      <c r="P8684" s="4">
        <v>0.50390000000000001</v>
      </c>
    </row>
    <row r="8685" spans="1:16" x14ac:dyDescent="0.25">
      <c r="A8685" t="s">
        <v>8001</v>
      </c>
      <c r="B8685" s="2">
        <v>0</v>
      </c>
      <c r="E8685" s="4" t="e">
        <v>#N/A</v>
      </c>
      <c r="F8685" s="4">
        <v>0.18</v>
      </c>
      <c r="K8685" s="4">
        <v>0.17</v>
      </c>
      <c r="L8685" s="4">
        <v>0.32090000000000002</v>
      </c>
      <c r="M8685" s="4">
        <v>0.52769999999999995</v>
      </c>
      <c r="N8685" s="4">
        <v>0.48</v>
      </c>
      <c r="O8685" s="4">
        <v>0.40039999999999998</v>
      </c>
      <c r="P8685" s="4">
        <v>0.50390000000000001</v>
      </c>
    </row>
    <row r="8686" spans="1:16" x14ac:dyDescent="0.25">
      <c r="A8686" t="s">
        <v>8002</v>
      </c>
      <c r="B8686" s="2">
        <v>0</v>
      </c>
      <c r="E8686" s="4" t="e">
        <v>#N/A</v>
      </c>
      <c r="F8686" s="4">
        <v>0.18</v>
      </c>
      <c r="K8686" s="4">
        <v>0.17</v>
      </c>
      <c r="L8686" s="4">
        <v>0.32090000000000002</v>
      </c>
      <c r="M8686" s="4">
        <v>0.52769999999999995</v>
      </c>
      <c r="N8686" s="4">
        <v>0.48</v>
      </c>
      <c r="O8686" s="4">
        <v>0.40039999999999998</v>
      </c>
      <c r="P8686" s="4">
        <v>0.50390000000000001</v>
      </c>
    </row>
    <row r="8687" spans="1:16" x14ac:dyDescent="0.25">
      <c r="A8687" t="s">
        <v>8003</v>
      </c>
      <c r="B8687" s="2">
        <v>0</v>
      </c>
      <c r="E8687" s="4" t="e">
        <v>#N/A</v>
      </c>
      <c r="F8687" s="4">
        <v>0.18</v>
      </c>
      <c r="K8687" s="4">
        <v>0.17</v>
      </c>
      <c r="L8687" s="4">
        <v>0.32090000000000002</v>
      </c>
      <c r="M8687" s="4">
        <v>0.52769999999999995</v>
      </c>
      <c r="N8687" s="4">
        <v>0.48</v>
      </c>
      <c r="O8687" s="4">
        <v>0.40039999999999998</v>
      </c>
      <c r="P8687" s="4">
        <v>0.50390000000000001</v>
      </c>
    </row>
    <row r="8688" spans="1:16" x14ac:dyDescent="0.25">
      <c r="A8688" t="s">
        <v>8004</v>
      </c>
      <c r="B8688" s="2">
        <v>0</v>
      </c>
      <c r="E8688" s="4" t="e">
        <v>#N/A</v>
      </c>
      <c r="F8688" s="4">
        <v>0.18</v>
      </c>
      <c r="K8688" s="4">
        <v>0.17</v>
      </c>
      <c r="L8688" s="4">
        <v>0.32090000000000002</v>
      </c>
      <c r="M8688" s="4">
        <v>0.52769999999999995</v>
      </c>
      <c r="N8688" s="4">
        <v>0.48</v>
      </c>
      <c r="O8688" s="4">
        <v>0.40039999999999998</v>
      </c>
      <c r="P8688" s="4">
        <v>0.50390000000000001</v>
      </c>
    </row>
    <row r="8689" spans="1:16" x14ac:dyDescent="0.25">
      <c r="A8689" t="s">
        <v>8005</v>
      </c>
      <c r="B8689" s="2">
        <v>0</v>
      </c>
      <c r="E8689" s="4" t="e">
        <v>#N/A</v>
      </c>
      <c r="F8689" s="4">
        <v>0.18</v>
      </c>
      <c r="K8689" s="4">
        <v>0.17</v>
      </c>
      <c r="L8689" s="4">
        <v>0.32090000000000002</v>
      </c>
      <c r="M8689" s="4">
        <v>0.52769999999999995</v>
      </c>
      <c r="N8689" s="4">
        <v>0.48</v>
      </c>
      <c r="O8689" s="4">
        <v>0.40039999999999998</v>
      </c>
      <c r="P8689" s="4">
        <v>0.50390000000000001</v>
      </c>
    </row>
    <row r="8690" spans="1:16" x14ac:dyDescent="0.25">
      <c r="A8690" t="s">
        <v>8006</v>
      </c>
      <c r="B8690" s="2">
        <v>0</v>
      </c>
      <c r="E8690" s="4" t="e">
        <v>#N/A</v>
      </c>
      <c r="F8690" s="4">
        <v>0.18</v>
      </c>
      <c r="K8690" s="4">
        <v>0.17</v>
      </c>
      <c r="L8690" s="4">
        <v>0.32090000000000002</v>
      </c>
      <c r="M8690" s="4">
        <v>0.52769999999999995</v>
      </c>
      <c r="N8690" s="4">
        <v>0.48</v>
      </c>
      <c r="O8690" s="4">
        <v>0.40039999999999998</v>
      </c>
      <c r="P8690" s="4">
        <v>0.50390000000000001</v>
      </c>
    </row>
    <row r="8691" spans="1:16" x14ac:dyDescent="0.25">
      <c r="A8691" t="s">
        <v>8007</v>
      </c>
      <c r="B8691" s="2">
        <v>0</v>
      </c>
      <c r="E8691" s="4" t="e">
        <v>#N/A</v>
      </c>
      <c r="F8691" s="4">
        <v>0.18</v>
      </c>
      <c r="K8691" s="4">
        <v>0.17</v>
      </c>
      <c r="L8691" s="4">
        <v>0.32090000000000002</v>
      </c>
      <c r="M8691" s="4">
        <v>0.52769999999999995</v>
      </c>
      <c r="N8691" s="4">
        <v>0.48</v>
      </c>
      <c r="O8691" s="4">
        <v>0.40039999999999998</v>
      </c>
      <c r="P8691" s="4">
        <v>0.50390000000000001</v>
      </c>
    </row>
    <row r="8692" spans="1:16" x14ac:dyDescent="0.25">
      <c r="A8692" t="s">
        <v>8008</v>
      </c>
      <c r="B8692" s="2">
        <v>0</v>
      </c>
      <c r="E8692" s="4" t="e">
        <v>#N/A</v>
      </c>
      <c r="F8692" s="4">
        <v>0.18</v>
      </c>
      <c r="K8692" s="4">
        <v>0.17</v>
      </c>
      <c r="L8692" s="4">
        <v>0.32090000000000002</v>
      </c>
      <c r="M8692" s="4">
        <v>0.52769999999999995</v>
      </c>
      <c r="N8692" s="4">
        <v>0.48</v>
      </c>
      <c r="O8692" s="4">
        <v>0.40039999999999998</v>
      </c>
      <c r="P8692" s="4">
        <v>0.50390000000000001</v>
      </c>
    </row>
    <row r="8693" spans="1:16" x14ac:dyDescent="0.25">
      <c r="A8693" t="s">
        <v>8009</v>
      </c>
      <c r="B8693" s="2">
        <v>0</v>
      </c>
      <c r="E8693" s="4" t="e">
        <v>#N/A</v>
      </c>
      <c r="F8693" s="4">
        <v>0.18</v>
      </c>
      <c r="K8693" s="4">
        <v>0.17</v>
      </c>
      <c r="L8693" s="4">
        <v>0.32090000000000002</v>
      </c>
      <c r="M8693" s="4">
        <v>0.52769999999999995</v>
      </c>
      <c r="N8693" s="4">
        <v>0.48</v>
      </c>
      <c r="O8693" s="4">
        <v>0.40039999999999998</v>
      </c>
      <c r="P8693" s="4">
        <v>0.50390000000000001</v>
      </c>
    </row>
    <row r="8694" spans="1:16" x14ac:dyDescent="0.25">
      <c r="A8694" t="s">
        <v>8010</v>
      </c>
      <c r="B8694" s="2">
        <v>0</v>
      </c>
      <c r="E8694" s="4" t="e">
        <v>#N/A</v>
      </c>
      <c r="F8694" s="4">
        <v>0.18</v>
      </c>
      <c r="K8694" s="4">
        <v>0.17</v>
      </c>
      <c r="L8694" s="4">
        <v>0.32090000000000002</v>
      </c>
      <c r="M8694" s="4">
        <v>0.52769999999999995</v>
      </c>
      <c r="N8694" s="4">
        <v>0.48</v>
      </c>
      <c r="O8694" s="4">
        <v>0.40039999999999998</v>
      </c>
      <c r="P8694" s="4">
        <v>0.50390000000000001</v>
      </c>
    </row>
    <row r="8695" spans="1:16" x14ac:dyDescent="0.25">
      <c r="A8695" t="s">
        <v>8011</v>
      </c>
      <c r="B8695" s="2">
        <v>0</v>
      </c>
      <c r="E8695" s="4" t="e">
        <v>#N/A</v>
      </c>
      <c r="F8695" s="4">
        <v>0.18</v>
      </c>
      <c r="K8695" s="4">
        <v>0.17</v>
      </c>
      <c r="L8695" s="4">
        <v>0.32090000000000002</v>
      </c>
      <c r="M8695" s="4">
        <v>0.52769999999999995</v>
      </c>
      <c r="N8695" s="4">
        <v>0.48</v>
      </c>
      <c r="O8695" s="4">
        <v>0.40039999999999998</v>
      </c>
      <c r="P8695" s="4">
        <v>0.50390000000000001</v>
      </c>
    </row>
    <row r="8696" spans="1:16" x14ac:dyDescent="0.25">
      <c r="A8696" t="s">
        <v>8012</v>
      </c>
      <c r="B8696" s="2">
        <v>0</v>
      </c>
      <c r="E8696" s="4" t="e">
        <v>#N/A</v>
      </c>
      <c r="F8696" s="4">
        <v>0.18</v>
      </c>
      <c r="K8696" s="4">
        <v>0.17</v>
      </c>
      <c r="L8696" s="4">
        <v>0.32090000000000002</v>
      </c>
      <c r="M8696" s="4">
        <v>0.52769999999999995</v>
      </c>
      <c r="N8696" s="4">
        <v>0.48</v>
      </c>
      <c r="O8696" s="4">
        <v>0.40039999999999998</v>
      </c>
      <c r="P8696" s="4">
        <v>0.50390000000000001</v>
      </c>
    </row>
    <row r="8697" spans="1:16" x14ac:dyDescent="0.25">
      <c r="A8697" t="s">
        <v>8013</v>
      </c>
      <c r="B8697" s="2">
        <v>0</v>
      </c>
      <c r="E8697" s="4" t="e">
        <v>#N/A</v>
      </c>
      <c r="F8697" s="4">
        <v>0.18</v>
      </c>
      <c r="K8697" s="4">
        <v>0.17</v>
      </c>
      <c r="L8697" s="4">
        <v>0.32090000000000002</v>
      </c>
      <c r="M8697" s="4">
        <v>0.52769999999999995</v>
      </c>
      <c r="N8697" s="4">
        <v>0.48</v>
      </c>
      <c r="O8697" s="4">
        <v>0.40039999999999998</v>
      </c>
      <c r="P8697" s="4">
        <v>0.50390000000000001</v>
      </c>
    </row>
    <row r="8698" spans="1:16" x14ac:dyDescent="0.25">
      <c r="A8698" t="s">
        <v>8014</v>
      </c>
      <c r="B8698" s="2">
        <v>0</v>
      </c>
      <c r="E8698" s="4" t="e">
        <v>#N/A</v>
      </c>
      <c r="F8698" s="4">
        <v>0.18</v>
      </c>
      <c r="K8698" s="4">
        <v>0.17</v>
      </c>
      <c r="L8698" s="4">
        <v>0.32090000000000002</v>
      </c>
      <c r="M8698" s="4">
        <v>0.52769999999999995</v>
      </c>
      <c r="N8698" s="4">
        <v>0.48</v>
      </c>
      <c r="O8698" s="4">
        <v>0.40039999999999998</v>
      </c>
      <c r="P8698" s="4">
        <v>0.50390000000000001</v>
      </c>
    </row>
    <row r="8699" spans="1:16" x14ac:dyDescent="0.25">
      <c r="A8699" t="s">
        <v>8015</v>
      </c>
      <c r="B8699" s="2">
        <v>0</v>
      </c>
      <c r="E8699" s="4" t="e">
        <v>#N/A</v>
      </c>
      <c r="F8699" s="4">
        <v>0.18</v>
      </c>
      <c r="K8699" s="4">
        <v>0.17</v>
      </c>
      <c r="L8699" s="4">
        <v>0.32090000000000002</v>
      </c>
      <c r="M8699" s="4">
        <v>0.52769999999999995</v>
      </c>
      <c r="N8699" s="4">
        <v>0.48</v>
      </c>
      <c r="O8699" s="4">
        <v>0.40039999999999998</v>
      </c>
      <c r="P8699" s="4">
        <v>0.50390000000000001</v>
      </c>
    </row>
    <row r="8700" spans="1:16" x14ac:dyDescent="0.25">
      <c r="A8700" t="s">
        <v>8016</v>
      </c>
      <c r="B8700" s="2">
        <v>0</v>
      </c>
      <c r="D8700" t="s">
        <v>10860</v>
      </c>
      <c r="E8700" s="4" t="e">
        <v>#N/A</v>
      </c>
      <c r="F8700" s="4">
        <v>0.18</v>
      </c>
      <c r="G8700" s="4">
        <v>0.71479999999999999</v>
      </c>
      <c r="H8700" s="4">
        <v>0.84030000000000005</v>
      </c>
      <c r="I8700" s="4">
        <v>1.0076000000000001</v>
      </c>
      <c r="K8700" s="4">
        <v>0.17</v>
      </c>
      <c r="L8700" s="4">
        <v>0.32090000000000002</v>
      </c>
      <c r="M8700" s="4">
        <v>0.52769999999999995</v>
      </c>
      <c r="N8700" s="4">
        <v>0.48</v>
      </c>
      <c r="O8700" s="4">
        <v>0.40039999999999998</v>
      </c>
      <c r="P8700" s="4">
        <v>0.50390000000000001</v>
      </c>
    </row>
    <row r="8701" spans="1:16" x14ac:dyDescent="0.25">
      <c r="A8701" t="s">
        <v>8017</v>
      </c>
      <c r="B8701" s="2">
        <v>0</v>
      </c>
      <c r="E8701" s="4" t="e">
        <v>#N/A</v>
      </c>
      <c r="F8701" s="4">
        <v>0.18</v>
      </c>
      <c r="K8701" s="4">
        <v>0.17</v>
      </c>
      <c r="L8701" s="4">
        <v>0.32090000000000002</v>
      </c>
      <c r="M8701" s="4">
        <v>0.52769999999999995</v>
      </c>
      <c r="N8701" s="4">
        <v>0.48</v>
      </c>
      <c r="O8701" s="4">
        <v>0.40039999999999998</v>
      </c>
      <c r="P8701" s="4">
        <v>0.50390000000000001</v>
      </c>
    </row>
    <row r="8702" spans="1:16" x14ac:dyDescent="0.25">
      <c r="A8702" t="s">
        <v>8018</v>
      </c>
      <c r="B8702" s="2">
        <v>0</v>
      </c>
      <c r="E8702" s="4" t="e">
        <v>#N/A</v>
      </c>
      <c r="F8702" s="4">
        <v>0.18</v>
      </c>
      <c r="K8702" s="4">
        <v>0.17</v>
      </c>
      <c r="L8702" s="4">
        <v>0.32090000000000002</v>
      </c>
      <c r="M8702" s="4">
        <v>0.52769999999999995</v>
      </c>
      <c r="N8702" s="4">
        <v>0.48</v>
      </c>
      <c r="O8702" s="4">
        <v>0.40039999999999998</v>
      </c>
      <c r="P8702" s="4">
        <v>0.50390000000000001</v>
      </c>
    </row>
    <row r="8703" spans="1:16" x14ac:dyDescent="0.25">
      <c r="A8703" t="s">
        <v>8019</v>
      </c>
      <c r="B8703" s="2">
        <v>0</v>
      </c>
      <c r="E8703" s="4" t="e">
        <v>#N/A</v>
      </c>
      <c r="F8703" s="4">
        <v>0.18</v>
      </c>
      <c r="K8703" s="4">
        <v>0.17</v>
      </c>
      <c r="L8703" s="4">
        <v>0.32090000000000002</v>
      </c>
      <c r="M8703" s="4">
        <v>0.52769999999999995</v>
      </c>
      <c r="N8703" s="4">
        <v>0.48</v>
      </c>
      <c r="O8703" s="4">
        <v>0.40039999999999998</v>
      </c>
      <c r="P8703" s="4">
        <v>0.50390000000000001</v>
      </c>
    </row>
    <row r="8704" spans="1:16" x14ac:dyDescent="0.25">
      <c r="A8704" t="s">
        <v>8020</v>
      </c>
      <c r="B8704" s="2">
        <v>0</v>
      </c>
      <c r="E8704" s="4" t="e">
        <v>#N/A</v>
      </c>
      <c r="F8704" s="4">
        <v>0.18</v>
      </c>
      <c r="K8704" s="4">
        <v>0.17</v>
      </c>
      <c r="L8704" s="4">
        <v>0.32090000000000002</v>
      </c>
      <c r="M8704" s="4">
        <v>0.52769999999999995</v>
      </c>
      <c r="N8704" s="4">
        <v>0.48</v>
      </c>
      <c r="O8704" s="4">
        <v>0.40039999999999998</v>
      </c>
      <c r="P8704" s="4">
        <v>0.50390000000000001</v>
      </c>
    </row>
    <row r="8705" spans="1:16" x14ac:dyDescent="0.25">
      <c r="A8705" t="s">
        <v>8021</v>
      </c>
      <c r="B8705" s="2">
        <v>0</v>
      </c>
      <c r="E8705" s="4" t="e">
        <v>#N/A</v>
      </c>
      <c r="F8705" s="4">
        <v>0.18</v>
      </c>
      <c r="K8705" s="4">
        <v>0.17</v>
      </c>
      <c r="L8705" s="4">
        <v>0.32090000000000002</v>
      </c>
      <c r="M8705" s="4">
        <v>0.52769999999999995</v>
      </c>
      <c r="N8705" s="4">
        <v>0.48</v>
      </c>
      <c r="O8705" s="4">
        <v>0.40039999999999998</v>
      </c>
      <c r="P8705" s="4">
        <v>0.50390000000000001</v>
      </c>
    </row>
    <row r="8706" spans="1:16" x14ac:dyDescent="0.25">
      <c r="A8706" t="s">
        <v>8022</v>
      </c>
      <c r="B8706" s="2">
        <v>0</v>
      </c>
      <c r="E8706" s="4" t="e">
        <v>#N/A</v>
      </c>
      <c r="F8706" s="4">
        <v>0.18</v>
      </c>
      <c r="K8706" s="4">
        <v>0.17</v>
      </c>
      <c r="L8706" s="4">
        <v>0.32090000000000002</v>
      </c>
      <c r="M8706" s="4">
        <v>0.52769999999999995</v>
      </c>
      <c r="N8706" s="4">
        <v>0.48</v>
      </c>
      <c r="O8706" s="4">
        <v>0.40039999999999998</v>
      </c>
      <c r="P8706" s="4">
        <v>0.50390000000000001</v>
      </c>
    </row>
    <row r="8707" spans="1:16" x14ac:dyDescent="0.25">
      <c r="A8707" t="s">
        <v>8023</v>
      </c>
      <c r="B8707" s="2">
        <v>0</v>
      </c>
      <c r="E8707" s="4" t="e">
        <v>#N/A</v>
      </c>
      <c r="F8707" s="4">
        <v>0.18</v>
      </c>
      <c r="K8707" s="4">
        <v>0.17</v>
      </c>
      <c r="L8707" s="4">
        <v>0.32090000000000002</v>
      </c>
      <c r="M8707" s="4">
        <v>0.52769999999999995</v>
      </c>
      <c r="N8707" s="4">
        <v>0.48</v>
      </c>
      <c r="O8707" s="4">
        <v>0.40039999999999998</v>
      </c>
      <c r="P8707" s="4">
        <v>0.50390000000000001</v>
      </c>
    </row>
    <row r="8708" spans="1:16" x14ac:dyDescent="0.25">
      <c r="A8708" t="s">
        <v>8024</v>
      </c>
      <c r="B8708" s="2">
        <v>0</v>
      </c>
      <c r="E8708" s="4" t="e">
        <v>#N/A</v>
      </c>
      <c r="F8708" s="4">
        <v>0.18</v>
      </c>
      <c r="K8708" s="4">
        <v>0.17</v>
      </c>
      <c r="L8708" s="4">
        <v>0.32090000000000002</v>
      </c>
      <c r="M8708" s="4">
        <v>0.52769999999999995</v>
      </c>
      <c r="N8708" s="4">
        <v>0.48</v>
      </c>
      <c r="O8708" s="4">
        <v>0.40039999999999998</v>
      </c>
      <c r="P8708" s="4">
        <v>0.50390000000000001</v>
      </c>
    </row>
    <row r="8709" spans="1:16" x14ac:dyDescent="0.25">
      <c r="A8709" t="s">
        <v>8025</v>
      </c>
      <c r="B8709" s="2">
        <v>0</v>
      </c>
      <c r="E8709" s="4" t="e">
        <v>#N/A</v>
      </c>
      <c r="F8709" s="4">
        <v>0.18</v>
      </c>
      <c r="K8709" s="4">
        <v>0.17</v>
      </c>
      <c r="L8709" s="4">
        <v>0.32090000000000002</v>
      </c>
      <c r="M8709" s="4">
        <v>0.52769999999999995</v>
      </c>
      <c r="N8709" s="4">
        <v>0.48</v>
      </c>
      <c r="O8709" s="4">
        <v>0.40039999999999998</v>
      </c>
      <c r="P8709" s="4">
        <v>0.50390000000000001</v>
      </c>
    </row>
    <row r="8710" spans="1:16" x14ac:dyDescent="0.25">
      <c r="A8710" t="s">
        <v>8026</v>
      </c>
      <c r="B8710" s="2">
        <v>0</v>
      </c>
      <c r="E8710" s="4" t="e">
        <v>#N/A</v>
      </c>
      <c r="F8710" s="4">
        <v>0.18</v>
      </c>
      <c r="K8710" s="4">
        <v>0.17</v>
      </c>
      <c r="L8710" s="4">
        <v>0.32090000000000002</v>
      </c>
      <c r="M8710" s="4">
        <v>0.52769999999999995</v>
      </c>
      <c r="N8710" s="4">
        <v>0.48</v>
      </c>
      <c r="O8710" s="4">
        <v>0.40039999999999998</v>
      </c>
      <c r="P8710" s="4">
        <v>0.50390000000000001</v>
      </c>
    </row>
    <row r="8711" spans="1:16" x14ac:dyDescent="0.25">
      <c r="A8711" t="s">
        <v>8027</v>
      </c>
      <c r="B8711" s="2">
        <v>0</v>
      </c>
      <c r="E8711" s="4" t="e">
        <v>#N/A</v>
      </c>
      <c r="F8711" s="4">
        <v>0.18</v>
      </c>
      <c r="K8711" s="4">
        <v>0.17</v>
      </c>
      <c r="L8711" s="4">
        <v>0.32090000000000002</v>
      </c>
      <c r="M8711" s="4">
        <v>0.52769999999999995</v>
      </c>
      <c r="N8711" s="4">
        <v>0.48</v>
      </c>
      <c r="O8711" s="4">
        <v>0.40039999999999998</v>
      </c>
      <c r="P8711" s="4">
        <v>0.50390000000000001</v>
      </c>
    </row>
    <row r="8712" spans="1:16" x14ac:dyDescent="0.25">
      <c r="A8712" t="s">
        <v>8028</v>
      </c>
      <c r="B8712" s="2">
        <v>0</v>
      </c>
      <c r="E8712" s="4" t="e">
        <v>#N/A</v>
      </c>
      <c r="F8712" s="4">
        <v>0.18</v>
      </c>
      <c r="K8712" s="4">
        <v>0.17</v>
      </c>
      <c r="L8712" s="4">
        <v>0.32090000000000002</v>
      </c>
      <c r="M8712" s="4">
        <v>0.52769999999999995</v>
      </c>
      <c r="N8712" s="4">
        <v>0.48</v>
      </c>
      <c r="O8712" s="4">
        <v>0.40039999999999998</v>
      </c>
      <c r="P8712" s="4">
        <v>0.50390000000000001</v>
      </c>
    </row>
    <row r="8713" spans="1:16" x14ac:dyDescent="0.25">
      <c r="A8713" t="s">
        <v>8029</v>
      </c>
      <c r="B8713" s="2">
        <v>0</v>
      </c>
      <c r="E8713" s="4" t="e">
        <v>#N/A</v>
      </c>
      <c r="F8713" s="4">
        <v>0.18</v>
      </c>
      <c r="K8713" s="4">
        <v>0.17</v>
      </c>
      <c r="L8713" s="4">
        <v>0.32090000000000002</v>
      </c>
      <c r="M8713" s="4">
        <v>0.52769999999999995</v>
      </c>
      <c r="N8713" s="4">
        <v>0.48</v>
      </c>
      <c r="O8713" s="4">
        <v>0.40039999999999998</v>
      </c>
      <c r="P8713" s="4">
        <v>0.50390000000000001</v>
      </c>
    </row>
    <row r="8714" spans="1:16" x14ac:dyDescent="0.25">
      <c r="A8714" t="s">
        <v>8030</v>
      </c>
      <c r="B8714" s="2">
        <v>0</v>
      </c>
      <c r="E8714" s="4" t="e">
        <v>#N/A</v>
      </c>
      <c r="F8714" s="4">
        <v>0.18</v>
      </c>
      <c r="K8714" s="4">
        <v>0.17</v>
      </c>
      <c r="L8714" s="4">
        <v>0.32090000000000002</v>
      </c>
      <c r="M8714" s="4">
        <v>0.52769999999999995</v>
      </c>
      <c r="N8714" s="4">
        <v>0.48</v>
      </c>
      <c r="O8714" s="4">
        <v>0.40039999999999998</v>
      </c>
      <c r="P8714" s="4">
        <v>0.50390000000000001</v>
      </c>
    </row>
    <row r="8715" spans="1:16" x14ac:dyDescent="0.25">
      <c r="A8715" t="s">
        <v>8031</v>
      </c>
      <c r="B8715" s="2">
        <v>0</v>
      </c>
      <c r="E8715" s="4" t="e">
        <v>#N/A</v>
      </c>
      <c r="F8715" s="4">
        <v>0.18</v>
      </c>
      <c r="K8715" s="4">
        <v>0.17</v>
      </c>
      <c r="L8715" s="4">
        <v>0.32090000000000002</v>
      </c>
      <c r="M8715" s="4">
        <v>0.52769999999999995</v>
      </c>
      <c r="N8715" s="4">
        <v>0.48</v>
      </c>
      <c r="O8715" s="4">
        <v>0.40039999999999998</v>
      </c>
      <c r="P8715" s="4">
        <v>0.50390000000000001</v>
      </c>
    </row>
    <row r="8716" spans="1:16" x14ac:dyDescent="0.25">
      <c r="A8716" t="s">
        <v>8032</v>
      </c>
      <c r="B8716" s="2">
        <v>0</v>
      </c>
      <c r="E8716" s="4" t="e">
        <v>#N/A</v>
      </c>
      <c r="F8716" s="4">
        <v>0.18</v>
      </c>
      <c r="K8716" s="4">
        <v>0.17</v>
      </c>
      <c r="L8716" s="4">
        <v>0.32090000000000002</v>
      </c>
      <c r="M8716" s="4">
        <v>0.52769999999999995</v>
      </c>
      <c r="N8716" s="4">
        <v>0.48</v>
      </c>
      <c r="O8716" s="4">
        <v>0.40039999999999998</v>
      </c>
      <c r="P8716" s="4">
        <v>0.50390000000000001</v>
      </c>
    </row>
    <row r="8717" spans="1:16" x14ac:dyDescent="0.25">
      <c r="A8717" t="s">
        <v>8033</v>
      </c>
      <c r="B8717" s="2">
        <v>0</v>
      </c>
      <c r="E8717" s="4" t="e">
        <v>#N/A</v>
      </c>
      <c r="F8717" s="4">
        <v>0.18</v>
      </c>
      <c r="K8717" s="4">
        <v>0.17</v>
      </c>
      <c r="L8717" s="4">
        <v>0.32090000000000002</v>
      </c>
      <c r="M8717" s="4">
        <v>0.52769999999999995</v>
      </c>
      <c r="N8717" s="4">
        <v>0.48</v>
      </c>
      <c r="O8717" s="4">
        <v>0.40039999999999998</v>
      </c>
      <c r="P8717" s="4">
        <v>0.50390000000000001</v>
      </c>
    </row>
    <row r="8718" spans="1:16" x14ac:dyDescent="0.25">
      <c r="A8718" t="s">
        <v>8034</v>
      </c>
      <c r="B8718" s="2">
        <v>0</v>
      </c>
      <c r="E8718" s="4" t="e">
        <v>#N/A</v>
      </c>
      <c r="F8718" s="4">
        <v>0.18</v>
      </c>
      <c r="K8718" s="4">
        <v>0.17</v>
      </c>
      <c r="L8718" s="4">
        <v>0.32090000000000002</v>
      </c>
      <c r="M8718" s="4">
        <v>0.52769999999999995</v>
      </c>
      <c r="N8718" s="4">
        <v>0.48</v>
      </c>
      <c r="O8718" s="4">
        <v>0.40039999999999998</v>
      </c>
      <c r="P8718" s="4">
        <v>0.50390000000000001</v>
      </c>
    </row>
    <row r="8719" spans="1:16" x14ac:dyDescent="0.25">
      <c r="A8719" t="s">
        <v>8035</v>
      </c>
      <c r="B8719" s="2">
        <v>0.04</v>
      </c>
      <c r="E8719" s="4" t="e">
        <v>#N/A</v>
      </c>
      <c r="F8719" s="4">
        <v>0.18</v>
      </c>
      <c r="K8719" s="4">
        <v>0.17</v>
      </c>
      <c r="L8719" s="4">
        <v>0.32090000000000002</v>
      </c>
      <c r="M8719" s="4">
        <v>0.52769999999999995</v>
      </c>
      <c r="N8719" s="4">
        <v>0.48</v>
      </c>
      <c r="O8719" s="4">
        <v>0.40039999999999998</v>
      </c>
      <c r="P8719" s="4">
        <v>0.50390000000000001</v>
      </c>
    </row>
    <row r="8720" spans="1:16" x14ac:dyDescent="0.25">
      <c r="A8720" t="s">
        <v>8036</v>
      </c>
      <c r="B8720" s="2">
        <v>0.04</v>
      </c>
      <c r="E8720" s="4" t="e">
        <v>#N/A</v>
      </c>
      <c r="F8720" s="4">
        <v>0.18</v>
      </c>
      <c r="K8720" s="4">
        <v>0.17</v>
      </c>
      <c r="L8720" s="4">
        <v>0.32090000000000002</v>
      </c>
      <c r="M8720" s="4">
        <v>0.52769999999999995</v>
      </c>
      <c r="N8720" s="4">
        <v>0.48</v>
      </c>
      <c r="O8720" s="4">
        <v>0.40039999999999998</v>
      </c>
      <c r="P8720" s="4">
        <v>0.50390000000000001</v>
      </c>
    </row>
    <row r="8721" spans="1:16" x14ac:dyDescent="0.25">
      <c r="A8721" t="s">
        <v>8037</v>
      </c>
      <c r="B8721" s="2">
        <v>0</v>
      </c>
      <c r="E8721" s="4" t="e">
        <v>#N/A</v>
      </c>
      <c r="F8721" s="4">
        <v>0.18</v>
      </c>
      <c r="K8721" s="4">
        <v>0.17</v>
      </c>
      <c r="L8721" s="4">
        <v>0.32090000000000002</v>
      </c>
      <c r="M8721" s="4">
        <v>0.52769999999999995</v>
      </c>
      <c r="N8721" s="4">
        <v>0.48</v>
      </c>
      <c r="O8721" s="4">
        <v>0.40039999999999998</v>
      </c>
      <c r="P8721" s="4">
        <v>0.50390000000000001</v>
      </c>
    </row>
    <row r="8722" spans="1:16" x14ac:dyDescent="0.25">
      <c r="A8722" t="s">
        <v>8038</v>
      </c>
      <c r="B8722" s="2">
        <v>0</v>
      </c>
      <c r="E8722" s="4" t="e">
        <v>#N/A</v>
      </c>
      <c r="F8722" s="4">
        <v>0.18</v>
      </c>
      <c r="K8722" s="4">
        <v>0.17</v>
      </c>
      <c r="L8722" s="4">
        <v>0.32090000000000002</v>
      </c>
      <c r="M8722" s="4">
        <v>0.52769999999999995</v>
      </c>
      <c r="N8722" s="4">
        <v>0.48</v>
      </c>
      <c r="O8722" s="4">
        <v>0.40039999999999998</v>
      </c>
      <c r="P8722" s="4">
        <v>0.50390000000000001</v>
      </c>
    </row>
    <row r="8723" spans="1:16" x14ac:dyDescent="0.25">
      <c r="A8723" t="s">
        <v>8039</v>
      </c>
      <c r="B8723" s="2">
        <v>0</v>
      </c>
      <c r="E8723" s="4" t="e">
        <v>#N/A</v>
      </c>
      <c r="F8723" s="4">
        <v>0.18</v>
      </c>
      <c r="K8723" s="4">
        <v>0.17</v>
      </c>
      <c r="L8723" s="4">
        <v>0.32090000000000002</v>
      </c>
      <c r="M8723" s="4">
        <v>0.52769999999999995</v>
      </c>
      <c r="N8723" s="4">
        <v>0.48</v>
      </c>
      <c r="O8723" s="4">
        <v>0.40039999999999998</v>
      </c>
      <c r="P8723" s="4">
        <v>0.50390000000000001</v>
      </c>
    </row>
    <row r="8724" spans="1:16" x14ac:dyDescent="0.25">
      <c r="A8724" t="s">
        <v>8040</v>
      </c>
      <c r="B8724" s="2">
        <v>0</v>
      </c>
      <c r="E8724" s="4" t="e">
        <v>#N/A</v>
      </c>
      <c r="F8724" s="4">
        <v>0.18</v>
      </c>
      <c r="K8724" s="4">
        <v>0.17</v>
      </c>
      <c r="L8724" s="4">
        <v>0.32090000000000002</v>
      </c>
      <c r="M8724" s="4">
        <v>0.52769999999999995</v>
      </c>
      <c r="N8724" s="4">
        <v>0.48</v>
      </c>
      <c r="O8724" s="4">
        <v>0.40039999999999998</v>
      </c>
      <c r="P8724" s="4">
        <v>0.50390000000000001</v>
      </c>
    </row>
    <row r="8725" spans="1:16" x14ac:dyDescent="0.25">
      <c r="A8725" t="s">
        <v>8041</v>
      </c>
      <c r="B8725" s="2">
        <v>0</v>
      </c>
      <c r="E8725" s="4" t="e">
        <v>#N/A</v>
      </c>
      <c r="F8725" s="4">
        <v>0.18</v>
      </c>
      <c r="K8725" s="4">
        <v>0.17</v>
      </c>
      <c r="L8725" s="4">
        <v>0.32090000000000002</v>
      </c>
      <c r="M8725" s="4">
        <v>0.52769999999999995</v>
      </c>
      <c r="N8725" s="4">
        <v>0.48</v>
      </c>
      <c r="O8725" s="4">
        <v>0.40039999999999998</v>
      </c>
      <c r="P8725" s="4">
        <v>0.50390000000000001</v>
      </c>
    </row>
    <row r="8726" spans="1:16" x14ac:dyDescent="0.25">
      <c r="A8726" t="s">
        <v>8042</v>
      </c>
      <c r="B8726" s="2">
        <v>0</v>
      </c>
      <c r="E8726" s="4" t="e">
        <v>#N/A</v>
      </c>
      <c r="F8726" s="4">
        <v>0.18</v>
      </c>
      <c r="K8726" s="4">
        <v>0.17</v>
      </c>
      <c r="L8726" s="4">
        <v>0.32090000000000002</v>
      </c>
      <c r="M8726" s="4">
        <v>0.52769999999999995</v>
      </c>
      <c r="N8726" s="4">
        <v>0.48</v>
      </c>
      <c r="O8726" s="4">
        <v>0.40039999999999998</v>
      </c>
      <c r="P8726" s="4">
        <v>0.50390000000000001</v>
      </c>
    </row>
    <row r="8727" spans="1:16" x14ac:dyDescent="0.25">
      <c r="A8727" t="s">
        <v>8043</v>
      </c>
      <c r="B8727" s="2">
        <v>0</v>
      </c>
      <c r="E8727" s="4" t="e">
        <v>#N/A</v>
      </c>
      <c r="F8727" s="4">
        <v>0.18</v>
      </c>
      <c r="K8727" s="4">
        <v>0.17</v>
      </c>
      <c r="L8727" s="4">
        <v>0.32090000000000002</v>
      </c>
      <c r="M8727" s="4">
        <v>0.52769999999999995</v>
      </c>
      <c r="N8727" s="4">
        <v>0.48</v>
      </c>
      <c r="O8727" s="4">
        <v>0.40039999999999998</v>
      </c>
      <c r="P8727" s="4">
        <v>0.50390000000000001</v>
      </c>
    </row>
    <row r="8728" spans="1:16" x14ac:dyDescent="0.25">
      <c r="A8728" t="s">
        <v>8044</v>
      </c>
      <c r="B8728" s="2">
        <v>0</v>
      </c>
      <c r="E8728" s="4" t="e">
        <v>#N/A</v>
      </c>
      <c r="F8728" s="4">
        <v>0.18</v>
      </c>
      <c r="K8728" s="4">
        <v>0.17</v>
      </c>
      <c r="L8728" s="4">
        <v>0.32090000000000002</v>
      </c>
      <c r="M8728" s="4">
        <v>0.52769999999999995</v>
      </c>
      <c r="N8728" s="4">
        <v>0.48</v>
      </c>
      <c r="O8728" s="4">
        <v>0.40039999999999998</v>
      </c>
      <c r="P8728" s="4">
        <v>0.50390000000000001</v>
      </c>
    </row>
    <row r="8729" spans="1:16" x14ac:dyDescent="0.25">
      <c r="A8729" t="s">
        <v>8045</v>
      </c>
      <c r="B8729" s="2">
        <v>0</v>
      </c>
      <c r="E8729" s="4" t="e">
        <v>#N/A</v>
      </c>
      <c r="F8729" s="4">
        <v>0.18</v>
      </c>
      <c r="K8729" s="4">
        <v>0.17</v>
      </c>
      <c r="L8729" s="4">
        <v>0.32090000000000002</v>
      </c>
      <c r="M8729" s="4">
        <v>0.52769999999999995</v>
      </c>
      <c r="N8729" s="4">
        <v>0.48</v>
      </c>
      <c r="O8729" s="4">
        <v>0.40039999999999998</v>
      </c>
      <c r="P8729" s="4">
        <v>0.50390000000000001</v>
      </c>
    </row>
    <row r="8730" spans="1:16" x14ac:dyDescent="0.25">
      <c r="A8730" t="s">
        <v>8046</v>
      </c>
      <c r="B8730" s="2">
        <v>0</v>
      </c>
      <c r="E8730" s="4" t="e">
        <v>#N/A</v>
      </c>
      <c r="F8730" s="4">
        <v>0.18</v>
      </c>
      <c r="K8730" s="4">
        <v>0.17</v>
      </c>
      <c r="L8730" s="4">
        <v>0.32090000000000002</v>
      </c>
      <c r="M8730" s="4">
        <v>0.52769999999999995</v>
      </c>
      <c r="N8730" s="4">
        <v>0.48</v>
      </c>
      <c r="O8730" s="4">
        <v>0.40039999999999998</v>
      </c>
      <c r="P8730" s="4">
        <v>0.50390000000000001</v>
      </c>
    </row>
    <row r="8731" spans="1:16" x14ac:dyDescent="0.25">
      <c r="A8731" t="s">
        <v>8047</v>
      </c>
      <c r="B8731" s="2">
        <v>0</v>
      </c>
      <c r="E8731" s="4" t="e">
        <v>#N/A</v>
      </c>
      <c r="F8731" s="4">
        <v>0.18</v>
      </c>
      <c r="K8731" s="4">
        <v>0.17</v>
      </c>
      <c r="L8731" s="4">
        <v>0.32090000000000002</v>
      </c>
      <c r="M8731" s="4">
        <v>0.52769999999999995</v>
      </c>
      <c r="N8731" s="4">
        <v>0.48</v>
      </c>
      <c r="O8731" s="4">
        <v>0.40039999999999998</v>
      </c>
      <c r="P8731" s="4">
        <v>0.50390000000000001</v>
      </c>
    </row>
    <row r="8732" spans="1:16" x14ac:dyDescent="0.25">
      <c r="A8732" t="s">
        <v>8048</v>
      </c>
      <c r="B8732" s="2">
        <v>0</v>
      </c>
      <c r="E8732" s="4" t="e">
        <v>#N/A</v>
      </c>
      <c r="F8732" s="4">
        <v>0.18</v>
      </c>
      <c r="K8732" s="4">
        <v>0.17</v>
      </c>
      <c r="L8732" s="4">
        <v>0.32090000000000002</v>
      </c>
      <c r="M8732" s="4">
        <v>0.52769999999999995</v>
      </c>
      <c r="N8732" s="4">
        <v>0.48</v>
      </c>
      <c r="O8732" s="4">
        <v>0.40039999999999998</v>
      </c>
      <c r="P8732" s="4">
        <v>0.50390000000000001</v>
      </c>
    </row>
    <row r="8733" spans="1:16" x14ac:dyDescent="0.25">
      <c r="A8733" t="s">
        <v>8049</v>
      </c>
      <c r="B8733" s="2">
        <v>0</v>
      </c>
      <c r="E8733" s="4" t="e">
        <v>#N/A</v>
      </c>
      <c r="F8733" s="4">
        <v>0.18</v>
      </c>
      <c r="K8733" s="4">
        <v>0.17</v>
      </c>
      <c r="L8733" s="4">
        <v>0.32090000000000002</v>
      </c>
      <c r="M8733" s="4">
        <v>0.52769999999999995</v>
      </c>
      <c r="N8733" s="4">
        <v>0.48</v>
      </c>
      <c r="O8733" s="4">
        <v>0.40039999999999998</v>
      </c>
      <c r="P8733" s="4">
        <v>0.50390000000000001</v>
      </c>
    </row>
    <row r="8734" spans="1:16" x14ac:dyDescent="0.25">
      <c r="A8734" t="s">
        <v>8050</v>
      </c>
      <c r="B8734" s="2">
        <v>0</v>
      </c>
      <c r="E8734" s="4" t="e">
        <v>#N/A</v>
      </c>
      <c r="F8734" s="4">
        <v>0.18</v>
      </c>
      <c r="K8734" s="4">
        <v>0.17</v>
      </c>
      <c r="L8734" s="4">
        <v>0.32090000000000002</v>
      </c>
      <c r="M8734" s="4">
        <v>0.52769999999999995</v>
      </c>
      <c r="N8734" s="4">
        <v>0.48</v>
      </c>
      <c r="O8734" s="4">
        <v>0.40039999999999998</v>
      </c>
      <c r="P8734" s="4">
        <v>0.50390000000000001</v>
      </c>
    </row>
    <row r="8735" spans="1:16" x14ac:dyDescent="0.25">
      <c r="A8735" t="s">
        <v>8051</v>
      </c>
      <c r="B8735" s="2">
        <v>0</v>
      </c>
      <c r="E8735" s="4" t="e">
        <v>#N/A</v>
      </c>
      <c r="F8735" s="4">
        <v>0.18</v>
      </c>
      <c r="K8735" s="4">
        <v>0.17</v>
      </c>
      <c r="L8735" s="4">
        <v>0.32090000000000002</v>
      </c>
      <c r="M8735" s="4">
        <v>0.52769999999999995</v>
      </c>
      <c r="N8735" s="4">
        <v>0.48</v>
      </c>
      <c r="O8735" s="4">
        <v>0.40039999999999998</v>
      </c>
      <c r="P8735" s="4">
        <v>0.50390000000000001</v>
      </c>
    </row>
    <row r="8736" spans="1:16" x14ac:dyDescent="0.25">
      <c r="A8736" t="s">
        <v>8052</v>
      </c>
      <c r="B8736" s="2">
        <v>0</v>
      </c>
      <c r="E8736" s="4" t="e">
        <v>#N/A</v>
      </c>
      <c r="F8736" s="4">
        <v>0.18</v>
      </c>
      <c r="K8736" s="4">
        <v>0.17</v>
      </c>
      <c r="L8736" s="4">
        <v>0.32090000000000002</v>
      </c>
      <c r="M8736" s="4">
        <v>0.52769999999999995</v>
      </c>
      <c r="N8736" s="4">
        <v>0.48</v>
      </c>
      <c r="O8736" s="4">
        <v>0.40039999999999998</v>
      </c>
      <c r="P8736" s="4">
        <v>0.50390000000000001</v>
      </c>
    </row>
    <row r="8737" spans="1:16" x14ac:dyDescent="0.25">
      <c r="A8737" t="s">
        <v>8053</v>
      </c>
      <c r="B8737" s="2">
        <v>0</v>
      </c>
      <c r="E8737" s="4" t="e">
        <v>#N/A</v>
      </c>
      <c r="F8737" s="4">
        <v>0.18</v>
      </c>
      <c r="K8737" s="4">
        <v>0.17</v>
      </c>
      <c r="L8737" s="4">
        <v>0.32090000000000002</v>
      </c>
      <c r="M8737" s="4">
        <v>0.52769999999999995</v>
      </c>
      <c r="N8737" s="4">
        <v>0.48</v>
      </c>
      <c r="O8737" s="4">
        <v>0.40039999999999998</v>
      </c>
      <c r="P8737" s="4">
        <v>0.50390000000000001</v>
      </c>
    </row>
    <row r="8738" spans="1:16" x14ac:dyDescent="0.25">
      <c r="A8738" t="s">
        <v>8054</v>
      </c>
      <c r="B8738" s="2">
        <v>0</v>
      </c>
      <c r="E8738" s="4" t="e">
        <v>#N/A</v>
      </c>
      <c r="F8738" s="4">
        <v>0.18</v>
      </c>
      <c r="K8738" s="4">
        <v>0.17</v>
      </c>
      <c r="L8738" s="4">
        <v>0.32090000000000002</v>
      </c>
      <c r="M8738" s="4">
        <v>0.52769999999999995</v>
      </c>
      <c r="N8738" s="4">
        <v>0.48</v>
      </c>
      <c r="O8738" s="4">
        <v>0.40039999999999998</v>
      </c>
      <c r="P8738" s="4">
        <v>0.50390000000000001</v>
      </c>
    </row>
    <row r="8739" spans="1:16" x14ac:dyDescent="0.25">
      <c r="A8739" t="s">
        <v>8055</v>
      </c>
      <c r="B8739" s="2">
        <v>0</v>
      </c>
      <c r="E8739" s="4" t="e">
        <v>#N/A</v>
      </c>
      <c r="F8739" s="4">
        <v>0.18</v>
      </c>
      <c r="K8739" s="4">
        <v>0.17</v>
      </c>
      <c r="L8739" s="4">
        <v>0.32090000000000002</v>
      </c>
      <c r="M8739" s="4">
        <v>0.52769999999999995</v>
      </c>
      <c r="N8739" s="4">
        <v>0.48</v>
      </c>
      <c r="O8739" s="4">
        <v>0.40039999999999998</v>
      </c>
      <c r="P8739" s="4">
        <v>0.50390000000000001</v>
      </c>
    </row>
    <row r="8740" spans="1:16" x14ac:dyDescent="0.25">
      <c r="A8740" t="s">
        <v>8056</v>
      </c>
      <c r="B8740" s="2">
        <v>0</v>
      </c>
      <c r="E8740" s="4" t="e">
        <v>#N/A</v>
      </c>
      <c r="F8740" s="4">
        <v>0.18</v>
      </c>
      <c r="K8740" s="4">
        <v>0.17</v>
      </c>
      <c r="L8740" s="4">
        <v>0.32090000000000002</v>
      </c>
      <c r="M8740" s="4">
        <v>0.52769999999999995</v>
      </c>
      <c r="N8740" s="4">
        <v>0.48</v>
      </c>
      <c r="O8740" s="4">
        <v>0.40039999999999998</v>
      </c>
      <c r="P8740" s="4">
        <v>0.50390000000000001</v>
      </c>
    </row>
    <row r="8741" spans="1:16" x14ac:dyDescent="0.25">
      <c r="A8741" t="s">
        <v>8057</v>
      </c>
      <c r="B8741" s="2">
        <v>0</v>
      </c>
      <c r="E8741" s="4" t="e">
        <v>#N/A</v>
      </c>
      <c r="F8741" s="4">
        <v>0.18</v>
      </c>
      <c r="K8741" s="4">
        <v>0.17</v>
      </c>
      <c r="L8741" s="4">
        <v>0.32090000000000002</v>
      </c>
      <c r="M8741" s="4">
        <v>0.52769999999999995</v>
      </c>
      <c r="N8741" s="4">
        <v>0.48</v>
      </c>
      <c r="O8741" s="4">
        <v>0.40039999999999998</v>
      </c>
      <c r="P8741" s="4">
        <v>0.50390000000000001</v>
      </c>
    </row>
    <row r="8742" spans="1:16" x14ac:dyDescent="0.25">
      <c r="A8742" t="s">
        <v>8058</v>
      </c>
      <c r="B8742" s="2">
        <v>0</v>
      </c>
      <c r="E8742" s="4" t="e">
        <v>#N/A</v>
      </c>
      <c r="F8742" s="4">
        <v>0.18</v>
      </c>
      <c r="K8742" s="4">
        <v>0.17</v>
      </c>
      <c r="L8742" s="4">
        <v>0.32090000000000002</v>
      </c>
      <c r="M8742" s="4">
        <v>0.52769999999999995</v>
      </c>
      <c r="N8742" s="4">
        <v>0.48</v>
      </c>
      <c r="O8742" s="4">
        <v>0.40039999999999998</v>
      </c>
      <c r="P8742" s="4">
        <v>0.50390000000000001</v>
      </c>
    </row>
    <row r="8743" spans="1:16" x14ac:dyDescent="0.25">
      <c r="A8743" t="s">
        <v>8059</v>
      </c>
      <c r="B8743" s="2">
        <v>0</v>
      </c>
      <c r="E8743" s="4" t="e">
        <v>#N/A</v>
      </c>
      <c r="F8743" s="4">
        <v>0.18</v>
      </c>
      <c r="K8743" s="4">
        <v>0.17</v>
      </c>
      <c r="L8743" s="4">
        <v>0.32090000000000002</v>
      </c>
      <c r="M8743" s="4">
        <v>0.52769999999999995</v>
      </c>
      <c r="N8743" s="4">
        <v>0.48</v>
      </c>
      <c r="O8743" s="4">
        <v>0.40039999999999998</v>
      </c>
      <c r="P8743" s="4">
        <v>0.50390000000000001</v>
      </c>
    </row>
    <row r="8744" spans="1:16" x14ac:dyDescent="0.25">
      <c r="A8744" t="s">
        <v>8060</v>
      </c>
      <c r="B8744" s="2">
        <v>0</v>
      </c>
      <c r="E8744" s="4" t="e">
        <v>#N/A</v>
      </c>
      <c r="F8744" s="4">
        <v>0.18</v>
      </c>
      <c r="K8744" s="4">
        <v>0.17</v>
      </c>
      <c r="L8744" s="4">
        <v>0.32090000000000002</v>
      </c>
      <c r="M8744" s="4">
        <v>0.52769999999999995</v>
      </c>
      <c r="N8744" s="4">
        <v>0.48</v>
      </c>
      <c r="O8744" s="4">
        <v>0.40039999999999998</v>
      </c>
      <c r="P8744" s="4">
        <v>0.50390000000000001</v>
      </c>
    </row>
    <row r="8745" spans="1:16" x14ac:dyDescent="0.25">
      <c r="A8745" t="s">
        <v>8061</v>
      </c>
      <c r="B8745" s="2">
        <v>0</v>
      </c>
      <c r="E8745" s="4" t="e">
        <v>#N/A</v>
      </c>
      <c r="F8745" s="4">
        <v>0.18</v>
      </c>
      <c r="K8745" s="4">
        <v>0.17</v>
      </c>
      <c r="L8745" s="4">
        <v>0.32090000000000002</v>
      </c>
      <c r="M8745" s="4">
        <v>0.52769999999999995</v>
      </c>
      <c r="N8745" s="4">
        <v>0.48</v>
      </c>
      <c r="O8745" s="4">
        <v>0.40039999999999998</v>
      </c>
      <c r="P8745" s="4">
        <v>0.50390000000000001</v>
      </c>
    </row>
    <row r="8746" spans="1:16" x14ac:dyDescent="0.25">
      <c r="A8746" t="s">
        <v>8062</v>
      </c>
      <c r="B8746" s="2">
        <v>0</v>
      </c>
      <c r="E8746" s="4" t="e">
        <v>#N/A</v>
      </c>
      <c r="F8746" s="4">
        <v>0.18</v>
      </c>
      <c r="K8746" s="4">
        <v>0.17</v>
      </c>
      <c r="L8746" s="4">
        <v>0.32090000000000002</v>
      </c>
      <c r="M8746" s="4">
        <v>0.52769999999999995</v>
      </c>
      <c r="N8746" s="4">
        <v>0.48</v>
      </c>
      <c r="O8746" s="4">
        <v>0.40039999999999998</v>
      </c>
      <c r="P8746" s="4">
        <v>0.50390000000000001</v>
      </c>
    </row>
    <row r="8747" spans="1:16" x14ac:dyDescent="0.25">
      <c r="A8747" t="s">
        <v>8063</v>
      </c>
      <c r="B8747" s="2">
        <v>0</v>
      </c>
      <c r="E8747" s="4" t="e">
        <v>#N/A</v>
      </c>
      <c r="F8747" s="4">
        <v>0.18</v>
      </c>
      <c r="K8747" s="4">
        <v>0.17</v>
      </c>
      <c r="L8747" s="4">
        <v>0.32090000000000002</v>
      </c>
      <c r="M8747" s="4">
        <v>0.52769999999999995</v>
      </c>
      <c r="N8747" s="4">
        <v>0.48</v>
      </c>
      <c r="O8747" s="4">
        <v>0.40039999999999998</v>
      </c>
      <c r="P8747" s="4">
        <v>0.50390000000000001</v>
      </c>
    </row>
    <row r="8748" spans="1:16" x14ac:dyDescent="0.25">
      <c r="A8748" t="s">
        <v>8064</v>
      </c>
      <c r="B8748" s="2">
        <v>0</v>
      </c>
      <c r="E8748" s="4" t="e">
        <v>#N/A</v>
      </c>
      <c r="F8748" s="4">
        <v>0.18</v>
      </c>
      <c r="K8748" s="4">
        <v>0.17</v>
      </c>
      <c r="L8748" s="4">
        <v>0.32090000000000002</v>
      </c>
      <c r="M8748" s="4">
        <v>0.52769999999999995</v>
      </c>
      <c r="N8748" s="4">
        <v>0.48</v>
      </c>
      <c r="O8748" s="4">
        <v>0.40039999999999998</v>
      </c>
      <c r="P8748" s="4">
        <v>0.50390000000000001</v>
      </c>
    </row>
    <row r="8749" spans="1:16" x14ac:dyDescent="0.25">
      <c r="A8749" t="s">
        <v>8065</v>
      </c>
      <c r="B8749" s="2">
        <v>0</v>
      </c>
      <c r="E8749" s="4" t="e">
        <v>#N/A</v>
      </c>
      <c r="F8749" s="4">
        <v>0.18</v>
      </c>
      <c r="K8749" s="4">
        <v>0.17</v>
      </c>
      <c r="L8749" s="4">
        <v>0.32090000000000002</v>
      </c>
      <c r="M8749" s="4">
        <v>0.52769999999999995</v>
      </c>
      <c r="N8749" s="4">
        <v>0.48</v>
      </c>
      <c r="O8749" s="4">
        <v>0.40039999999999998</v>
      </c>
      <c r="P8749" s="4">
        <v>0.50390000000000001</v>
      </c>
    </row>
    <row r="8750" spans="1:16" x14ac:dyDescent="0.25">
      <c r="A8750" t="s">
        <v>8066</v>
      </c>
      <c r="B8750" s="2">
        <v>0</v>
      </c>
      <c r="E8750" s="4" t="e">
        <v>#N/A</v>
      </c>
      <c r="F8750" s="4">
        <v>0.18</v>
      </c>
      <c r="K8750" s="4">
        <v>0.17</v>
      </c>
      <c r="L8750" s="4">
        <v>0.32090000000000002</v>
      </c>
      <c r="M8750" s="4">
        <v>0.52769999999999995</v>
      </c>
      <c r="N8750" s="4">
        <v>0.48</v>
      </c>
      <c r="O8750" s="4">
        <v>0.40039999999999998</v>
      </c>
      <c r="P8750" s="4">
        <v>0.50390000000000001</v>
      </c>
    </row>
    <row r="8751" spans="1:16" x14ac:dyDescent="0.25">
      <c r="A8751" t="s">
        <v>8067</v>
      </c>
      <c r="B8751" s="2">
        <v>0</v>
      </c>
      <c r="E8751" s="4" t="e">
        <v>#N/A</v>
      </c>
      <c r="F8751" s="4">
        <v>0.18</v>
      </c>
      <c r="K8751" s="4">
        <v>0.17</v>
      </c>
      <c r="L8751" s="4">
        <v>0.32090000000000002</v>
      </c>
      <c r="M8751" s="4">
        <v>0.52769999999999995</v>
      </c>
      <c r="N8751" s="4">
        <v>0.48</v>
      </c>
      <c r="O8751" s="4">
        <v>0.40039999999999998</v>
      </c>
      <c r="P8751" s="4">
        <v>0.50390000000000001</v>
      </c>
    </row>
    <row r="8752" spans="1:16" x14ac:dyDescent="0.25">
      <c r="A8752" t="s">
        <v>8068</v>
      </c>
      <c r="B8752" s="2">
        <v>0</v>
      </c>
      <c r="E8752" s="4" t="e">
        <v>#N/A</v>
      </c>
      <c r="F8752" s="4">
        <v>0.18</v>
      </c>
      <c r="K8752" s="4">
        <v>0.17</v>
      </c>
      <c r="L8752" s="4">
        <v>0.32090000000000002</v>
      </c>
      <c r="M8752" s="4">
        <v>0.52769999999999995</v>
      </c>
      <c r="N8752" s="4">
        <v>0.48</v>
      </c>
      <c r="O8752" s="4">
        <v>0.40039999999999998</v>
      </c>
      <c r="P8752" s="4">
        <v>0.50390000000000001</v>
      </c>
    </row>
    <row r="8753" spans="1:16" x14ac:dyDescent="0.25">
      <c r="A8753" t="s">
        <v>8069</v>
      </c>
      <c r="B8753" s="2">
        <v>0</v>
      </c>
      <c r="E8753" s="4" t="e">
        <v>#N/A</v>
      </c>
      <c r="F8753" s="4">
        <v>0.18</v>
      </c>
      <c r="K8753" s="4">
        <v>0.17</v>
      </c>
      <c r="L8753" s="4">
        <v>0.32090000000000002</v>
      </c>
      <c r="M8753" s="4">
        <v>0.52769999999999995</v>
      </c>
      <c r="N8753" s="4">
        <v>0.48</v>
      </c>
      <c r="O8753" s="4">
        <v>0.40039999999999998</v>
      </c>
      <c r="P8753" s="4">
        <v>0.50390000000000001</v>
      </c>
    </row>
    <row r="8754" spans="1:16" x14ac:dyDescent="0.25">
      <c r="A8754" t="s">
        <v>8070</v>
      </c>
      <c r="B8754" s="2">
        <v>0</v>
      </c>
      <c r="E8754" s="4" t="e">
        <v>#N/A</v>
      </c>
      <c r="F8754" s="4">
        <v>0.18</v>
      </c>
      <c r="K8754" s="4">
        <v>0.17</v>
      </c>
      <c r="L8754" s="4">
        <v>0.32090000000000002</v>
      </c>
      <c r="M8754" s="4">
        <v>0.52769999999999995</v>
      </c>
      <c r="N8754" s="4">
        <v>0.48</v>
      </c>
      <c r="O8754" s="4">
        <v>0.40039999999999998</v>
      </c>
      <c r="P8754" s="4">
        <v>0.50390000000000001</v>
      </c>
    </row>
    <row r="8755" spans="1:16" x14ac:dyDescent="0.25">
      <c r="A8755" t="s">
        <v>8071</v>
      </c>
      <c r="B8755" s="2">
        <v>0</v>
      </c>
      <c r="E8755" s="4" t="e">
        <v>#N/A</v>
      </c>
      <c r="F8755" s="4">
        <v>0.18</v>
      </c>
      <c r="K8755" s="4">
        <v>0.17</v>
      </c>
      <c r="L8755" s="4">
        <v>0.32090000000000002</v>
      </c>
      <c r="M8755" s="4">
        <v>0.52769999999999995</v>
      </c>
      <c r="N8755" s="4">
        <v>0.48</v>
      </c>
      <c r="O8755" s="4">
        <v>0.40039999999999998</v>
      </c>
      <c r="P8755" s="4">
        <v>0.50390000000000001</v>
      </c>
    </row>
    <row r="8756" spans="1:16" x14ac:dyDescent="0.25">
      <c r="A8756" t="s">
        <v>8072</v>
      </c>
      <c r="B8756" s="2">
        <v>0</v>
      </c>
      <c r="E8756" s="4" t="e">
        <v>#N/A</v>
      </c>
      <c r="F8756" s="4">
        <v>0.18</v>
      </c>
      <c r="K8756" s="4">
        <v>0.17</v>
      </c>
      <c r="L8756" s="4">
        <v>0.32090000000000002</v>
      </c>
      <c r="M8756" s="4">
        <v>0.52769999999999995</v>
      </c>
      <c r="N8756" s="4">
        <v>0.48</v>
      </c>
      <c r="O8756" s="4">
        <v>0.40039999999999998</v>
      </c>
      <c r="P8756" s="4">
        <v>0.50390000000000001</v>
      </c>
    </row>
    <row r="8757" spans="1:16" x14ac:dyDescent="0.25">
      <c r="A8757" t="s">
        <v>8073</v>
      </c>
      <c r="B8757" s="2">
        <v>0</v>
      </c>
      <c r="E8757" s="4" t="e">
        <v>#N/A</v>
      </c>
      <c r="F8757" s="4">
        <v>0.18</v>
      </c>
      <c r="K8757" s="4">
        <v>0.17</v>
      </c>
      <c r="L8757" s="4">
        <v>0.32090000000000002</v>
      </c>
      <c r="M8757" s="4">
        <v>0.52769999999999995</v>
      </c>
      <c r="N8757" s="4">
        <v>0.48</v>
      </c>
      <c r="O8757" s="4">
        <v>0.40039999999999998</v>
      </c>
      <c r="P8757" s="4">
        <v>0.50390000000000001</v>
      </c>
    </row>
    <row r="8758" spans="1:16" x14ac:dyDescent="0.25">
      <c r="A8758" t="s">
        <v>8074</v>
      </c>
      <c r="B8758" s="2">
        <v>0</v>
      </c>
      <c r="E8758" s="4" t="e">
        <v>#N/A</v>
      </c>
      <c r="F8758" s="4">
        <v>0.18</v>
      </c>
      <c r="K8758" s="4">
        <v>0.17</v>
      </c>
      <c r="L8758" s="4">
        <v>0.32090000000000002</v>
      </c>
      <c r="M8758" s="4">
        <v>0.52769999999999995</v>
      </c>
      <c r="N8758" s="4">
        <v>0.48</v>
      </c>
      <c r="O8758" s="4">
        <v>0.40039999999999998</v>
      </c>
      <c r="P8758" s="4">
        <v>0.50390000000000001</v>
      </c>
    </row>
    <row r="8759" spans="1:16" x14ac:dyDescent="0.25">
      <c r="A8759" t="s">
        <v>8075</v>
      </c>
      <c r="B8759" s="2">
        <v>0</v>
      </c>
      <c r="E8759" s="4" t="e">
        <v>#N/A</v>
      </c>
      <c r="F8759" s="4">
        <v>0.18</v>
      </c>
      <c r="K8759" s="4">
        <v>0.17</v>
      </c>
      <c r="L8759" s="4">
        <v>0.32090000000000002</v>
      </c>
      <c r="M8759" s="4">
        <v>0.52769999999999995</v>
      </c>
      <c r="N8759" s="4">
        <v>0.48</v>
      </c>
      <c r="O8759" s="4">
        <v>0.40039999999999998</v>
      </c>
      <c r="P8759" s="4">
        <v>0.50390000000000001</v>
      </c>
    </row>
    <row r="8760" spans="1:16" x14ac:dyDescent="0.25">
      <c r="A8760" t="s">
        <v>8076</v>
      </c>
      <c r="B8760" s="2">
        <v>0</v>
      </c>
      <c r="E8760" s="4" t="e">
        <v>#N/A</v>
      </c>
      <c r="F8760" s="4">
        <v>0.18</v>
      </c>
      <c r="K8760" s="4">
        <v>0.17</v>
      </c>
      <c r="L8760" s="4">
        <v>0.32090000000000002</v>
      </c>
      <c r="M8760" s="4">
        <v>0.52769999999999995</v>
      </c>
      <c r="N8760" s="4">
        <v>0.48</v>
      </c>
      <c r="O8760" s="4">
        <v>0.40039999999999998</v>
      </c>
      <c r="P8760" s="4">
        <v>0.50390000000000001</v>
      </c>
    </row>
    <row r="8761" spans="1:16" x14ac:dyDescent="0.25">
      <c r="A8761" t="s">
        <v>8083</v>
      </c>
      <c r="B8761" s="2">
        <v>0.08</v>
      </c>
      <c r="E8761" s="4" t="e">
        <v>#N/A</v>
      </c>
      <c r="F8761" s="4">
        <v>0.18</v>
      </c>
      <c r="K8761" s="4">
        <v>0.17</v>
      </c>
      <c r="L8761" s="4">
        <v>0.32090000000000002</v>
      </c>
      <c r="M8761" s="4">
        <v>0.52769999999999995</v>
      </c>
      <c r="N8761" s="4">
        <v>0.48</v>
      </c>
      <c r="O8761" s="4">
        <v>0.40039999999999998</v>
      </c>
      <c r="P8761" s="4">
        <v>0.50390000000000001</v>
      </c>
    </row>
    <row r="8762" spans="1:16" x14ac:dyDescent="0.25">
      <c r="A8762" t="s">
        <v>8084</v>
      </c>
      <c r="B8762" s="2">
        <v>0.08</v>
      </c>
      <c r="E8762" s="4" t="e">
        <v>#N/A</v>
      </c>
      <c r="F8762" s="4">
        <v>0.18</v>
      </c>
      <c r="K8762" s="4">
        <v>0.17</v>
      </c>
      <c r="L8762" s="4">
        <v>0.32090000000000002</v>
      </c>
      <c r="M8762" s="4">
        <v>0.52769999999999995</v>
      </c>
      <c r="N8762" s="4">
        <v>0.48</v>
      </c>
      <c r="O8762" s="4">
        <v>0.40039999999999998</v>
      </c>
      <c r="P8762" s="4">
        <v>0.50390000000000001</v>
      </c>
    </row>
    <row r="8763" spans="1:16" x14ac:dyDescent="0.25">
      <c r="A8763" t="s">
        <v>8085</v>
      </c>
      <c r="B8763" s="2">
        <v>0.08</v>
      </c>
      <c r="E8763" s="4" t="e">
        <v>#N/A</v>
      </c>
      <c r="F8763" s="4">
        <v>0.18</v>
      </c>
      <c r="K8763" s="4">
        <v>0.17</v>
      </c>
      <c r="L8763" s="4">
        <v>0.32090000000000002</v>
      </c>
      <c r="M8763" s="4">
        <v>0.52769999999999995</v>
      </c>
      <c r="N8763" s="4">
        <v>0.48</v>
      </c>
      <c r="O8763" s="4">
        <v>0.40039999999999998</v>
      </c>
      <c r="P8763" s="4">
        <v>0.50390000000000001</v>
      </c>
    </row>
    <row r="8764" spans="1:16" x14ac:dyDescent="0.25">
      <c r="A8764" t="s">
        <v>8086</v>
      </c>
      <c r="B8764" s="2">
        <v>0.08</v>
      </c>
      <c r="E8764" s="4" t="e">
        <v>#N/A</v>
      </c>
      <c r="F8764" s="4">
        <v>0.18</v>
      </c>
      <c r="K8764" s="4">
        <v>0.17</v>
      </c>
      <c r="L8764" s="4">
        <v>0.32090000000000002</v>
      </c>
      <c r="M8764" s="4">
        <v>0.52769999999999995</v>
      </c>
      <c r="N8764" s="4">
        <v>0.48</v>
      </c>
      <c r="O8764" s="4">
        <v>0.40039999999999998</v>
      </c>
      <c r="P8764" s="4">
        <v>0.50390000000000001</v>
      </c>
    </row>
    <row r="8765" spans="1:16" x14ac:dyDescent="0.25">
      <c r="A8765" t="s">
        <v>8087</v>
      </c>
      <c r="B8765" s="2">
        <v>0.08</v>
      </c>
      <c r="E8765" s="4" t="e">
        <v>#N/A</v>
      </c>
      <c r="F8765" s="4">
        <v>0.18</v>
      </c>
      <c r="K8765" s="4">
        <v>0.17</v>
      </c>
      <c r="L8765" s="4">
        <v>0.32090000000000002</v>
      </c>
      <c r="M8765" s="4">
        <v>0.52769999999999995</v>
      </c>
      <c r="N8765" s="4">
        <v>0.48</v>
      </c>
      <c r="O8765" s="4">
        <v>0.40039999999999998</v>
      </c>
      <c r="P8765" s="4">
        <v>0.50390000000000001</v>
      </c>
    </row>
    <row r="8766" spans="1:16" x14ac:dyDescent="0.25">
      <c r="A8766" t="s">
        <v>8088</v>
      </c>
      <c r="B8766" s="2">
        <v>0.08</v>
      </c>
      <c r="E8766" s="4" t="e">
        <v>#N/A</v>
      </c>
      <c r="F8766" s="4">
        <v>0.18</v>
      </c>
      <c r="K8766" s="4">
        <v>0.17</v>
      </c>
      <c r="L8766" s="4">
        <v>0.32090000000000002</v>
      </c>
      <c r="M8766" s="4">
        <v>0.52769999999999995</v>
      </c>
      <c r="N8766" s="4">
        <v>0.48</v>
      </c>
      <c r="O8766" s="4">
        <v>0.40039999999999998</v>
      </c>
      <c r="P8766" s="4">
        <v>0.50390000000000001</v>
      </c>
    </row>
    <row r="8767" spans="1:16" x14ac:dyDescent="0.25">
      <c r="A8767" t="s">
        <v>8089</v>
      </c>
      <c r="B8767" s="2">
        <v>0.08</v>
      </c>
      <c r="E8767" s="4" t="e">
        <v>#N/A</v>
      </c>
      <c r="F8767" s="4">
        <v>0.18</v>
      </c>
      <c r="K8767" s="4">
        <v>0.17</v>
      </c>
      <c r="L8767" s="4">
        <v>0.32090000000000002</v>
      </c>
      <c r="M8767" s="4">
        <v>0.52769999999999995</v>
      </c>
      <c r="N8767" s="4">
        <v>0.48</v>
      </c>
      <c r="O8767" s="4">
        <v>0.40039999999999998</v>
      </c>
      <c r="P8767" s="4">
        <v>0.50390000000000001</v>
      </c>
    </row>
    <row r="8768" spans="1:16" x14ac:dyDescent="0.25">
      <c r="A8768" t="s">
        <v>8090</v>
      </c>
      <c r="B8768" s="2">
        <v>0.08</v>
      </c>
      <c r="E8768" s="4" t="e">
        <v>#N/A</v>
      </c>
      <c r="F8768" s="4">
        <v>0.18</v>
      </c>
      <c r="K8768" s="4">
        <v>0.17</v>
      </c>
      <c r="L8768" s="4">
        <v>0.32090000000000002</v>
      </c>
      <c r="M8768" s="4">
        <v>0.52769999999999995</v>
      </c>
      <c r="N8768" s="4">
        <v>0.48</v>
      </c>
      <c r="O8768" s="4">
        <v>0.40039999999999998</v>
      </c>
      <c r="P8768" s="4">
        <v>0.50390000000000001</v>
      </c>
    </row>
    <row r="8769" spans="1:16" x14ac:dyDescent="0.25">
      <c r="A8769" t="s">
        <v>8091</v>
      </c>
      <c r="B8769" s="2">
        <v>0.08</v>
      </c>
      <c r="E8769" s="4" t="e">
        <v>#N/A</v>
      </c>
      <c r="F8769" s="4">
        <v>0.18</v>
      </c>
      <c r="K8769" s="4">
        <v>0.17</v>
      </c>
      <c r="L8769" s="4">
        <v>0.32090000000000002</v>
      </c>
      <c r="M8769" s="4">
        <v>0.52769999999999995</v>
      </c>
      <c r="N8769" s="4">
        <v>0.48</v>
      </c>
      <c r="O8769" s="4">
        <v>0.40039999999999998</v>
      </c>
      <c r="P8769" s="4">
        <v>0.50390000000000001</v>
      </c>
    </row>
    <row r="8770" spans="1:16" x14ac:dyDescent="0.25">
      <c r="A8770" t="s">
        <v>8092</v>
      </c>
      <c r="B8770" s="2">
        <v>0.08</v>
      </c>
      <c r="E8770" s="4" t="e">
        <v>#N/A</v>
      </c>
      <c r="F8770" s="4">
        <v>0.18</v>
      </c>
      <c r="K8770" s="4">
        <v>0.17</v>
      </c>
      <c r="L8770" s="4">
        <v>0.32090000000000002</v>
      </c>
      <c r="M8770" s="4">
        <v>0.52769999999999995</v>
      </c>
      <c r="N8770" s="4">
        <v>0.48</v>
      </c>
      <c r="O8770" s="4">
        <v>0.40039999999999998</v>
      </c>
      <c r="P8770" s="4">
        <v>0.50390000000000001</v>
      </c>
    </row>
    <row r="8771" spans="1:16" x14ac:dyDescent="0.25">
      <c r="A8771" t="s">
        <v>8093</v>
      </c>
      <c r="B8771" s="2">
        <v>0.08</v>
      </c>
      <c r="E8771" s="4" t="e">
        <v>#N/A</v>
      </c>
      <c r="F8771" s="4">
        <v>0.18</v>
      </c>
      <c r="K8771" s="4">
        <v>0.17</v>
      </c>
      <c r="L8771" s="4">
        <v>0.32090000000000002</v>
      </c>
      <c r="M8771" s="4">
        <v>0.52769999999999995</v>
      </c>
      <c r="N8771" s="4">
        <v>0.48</v>
      </c>
      <c r="O8771" s="4">
        <v>0.40039999999999998</v>
      </c>
      <c r="P8771" s="4">
        <v>0.50390000000000001</v>
      </c>
    </row>
    <row r="8772" spans="1:16" x14ac:dyDescent="0.25">
      <c r="A8772" t="s">
        <v>8094</v>
      </c>
      <c r="B8772" s="2">
        <v>0.08</v>
      </c>
      <c r="E8772" s="4" t="e">
        <v>#N/A</v>
      </c>
      <c r="F8772" s="4">
        <v>0.18</v>
      </c>
      <c r="K8772" s="4">
        <v>0.17</v>
      </c>
      <c r="L8772" s="4">
        <v>0.32090000000000002</v>
      </c>
      <c r="M8772" s="4">
        <v>0.52769999999999995</v>
      </c>
      <c r="N8772" s="4">
        <v>0.48</v>
      </c>
      <c r="O8772" s="4">
        <v>0.40039999999999998</v>
      </c>
      <c r="P8772" s="4">
        <v>0.50390000000000001</v>
      </c>
    </row>
    <row r="8773" spans="1:16" x14ac:dyDescent="0.25">
      <c r="A8773" t="s">
        <v>8095</v>
      </c>
      <c r="B8773" s="2">
        <v>0.08</v>
      </c>
      <c r="E8773" s="4" t="e">
        <v>#N/A</v>
      </c>
      <c r="F8773" s="4">
        <v>0.18</v>
      </c>
      <c r="K8773" s="4">
        <v>0.17</v>
      </c>
      <c r="L8773" s="4">
        <v>0.32090000000000002</v>
      </c>
      <c r="M8773" s="4">
        <v>0.52769999999999995</v>
      </c>
      <c r="N8773" s="4">
        <v>0.48</v>
      </c>
      <c r="O8773" s="4">
        <v>0.40039999999999998</v>
      </c>
      <c r="P8773" s="4">
        <v>0.50390000000000001</v>
      </c>
    </row>
    <row r="8774" spans="1:16" x14ac:dyDescent="0.25">
      <c r="A8774" t="s">
        <v>8096</v>
      </c>
      <c r="B8774" s="2">
        <v>0.08</v>
      </c>
      <c r="E8774" s="4" t="e">
        <v>#N/A</v>
      </c>
      <c r="F8774" s="4">
        <v>0.18</v>
      </c>
      <c r="K8774" s="4">
        <v>0.17</v>
      </c>
      <c r="L8774" s="4">
        <v>0.32090000000000002</v>
      </c>
      <c r="M8774" s="4">
        <v>0.52769999999999995</v>
      </c>
      <c r="N8774" s="4">
        <v>0.48</v>
      </c>
      <c r="O8774" s="4">
        <v>0.40039999999999998</v>
      </c>
      <c r="P8774" s="4">
        <v>0.50390000000000001</v>
      </c>
    </row>
    <row r="8775" spans="1:16" x14ac:dyDescent="0.25">
      <c r="A8775" t="s">
        <v>8097</v>
      </c>
      <c r="B8775" s="2">
        <v>0.08</v>
      </c>
      <c r="E8775" s="4" t="e">
        <v>#N/A</v>
      </c>
      <c r="F8775" s="4">
        <v>0.18</v>
      </c>
      <c r="K8775" s="4">
        <v>0.17</v>
      </c>
      <c r="L8775" s="4">
        <v>0.32090000000000002</v>
      </c>
      <c r="M8775" s="4">
        <v>0.52769999999999995</v>
      </c>
      <c r="N8775" s="4">
        <v>0.48</v>
      </c>
      <c r="O8775" s="4">
        <v>0.40039999999999998</v>
      </c>
      <c r="P8775" s="4">
        <v>0.50390000000000001</v>
      </c>
    </row>
    <row r="8776" spans="1:16" x14ac:dyDescent="0.25">
      <c r="A8776" t="s">
        <v>8098</v>
      </c>
      <c r="B8776" s="2">
        <v>0.08</v>
      </c>
      <c r="E8776" s="4" t="e">
        <v>#N/A</v>
      </c>
      <c r="F8776" s="4">
        <v>0.18</v>
      </c>
      <c r="K8776" s="4">
        <v>0.17</v>
      </c>
      <c r="L8776" s="4">
        <v>0.32090000000000002</v>
      </c>
      <c r="M8776" s="4">
        <v>0.52769999999999995</v>
      </c>
      <c r="N8776" s="4">
        <v>0.48</v>
      </c>
      <c r="O8776" s="4">
        <v>0.40039999999999998</v>
      </c>
      <c r="P8776" s="4">
        <v>0.50390000000000001</v>
      </c>
    </row>
    <row r="8777" spans="1:16" x14ac:dyDescent="0.25">
      <c r="A8777" t="s">
        <v>8099</v>
      </c>
      <c r="B8777" s="2">
        <v>0.08</v>
      </c>
      <c r="E8777" s="4" t="e">
        <v>#N/A</v>
      </c>
      <c r="F8777" s="4">
        <v>0.18</v>
      </c>
      <c r="K8777" s="4">
        <v>0.17</v>
      </c>
      <c r="L8777" s="4">
        <v>0.32090000000000002</v>
      </c>
      <c r="M8777" s="4">
        <v>0.52769999999999995</v>
      </c>
      <c r="N8777" s="4">
        <v>0.48</v>
      </c>
      <c r="O8777" s="4">
        <v>0.40039999999999998</v>
      </c>
      <c r="P8777" s="4">
        <v>0.50390000000000001</v>
      </c>
    </row>
    <row r="8778" spans="1:16" x14ac:dyDescent="0.25">
      <c r="A8778" t="s">
        <v>8100</v>
      </c>
      <c r="B8778" s="2">
        <v>0.08</v>
      </c>
      <c r="E8778" s="4" t="e">
        <v>#N/A</v>
      </c>
      <c r="F8778" s="4">
        <v>0.18</v>
      </c>
      <c r="K8778" s="4">
        <v>0.17</v>
      </c>
      <c r="L8778" s="4">
        <v>0.32090000000000002</v>
      </c>
      <c r="M8778" s="4">
        <v>0.52769999999999995</v>
      </c>
      <c r="N8778" s="4">
        <v>0.48</v>
      </c>
      <c r="O8778" s="4">
        <v>0.40039999999999998</v>
      </c>
      <c r="P8778" s="4">
        <v>0.50390000000000001</v>
      </c>
    </row>
    <row r="8779" spans="1:16" x14ac:dyDescent="0.25">
      <c r="A8779" t="s">
        <v>8101</v>
      </c>
      <c r="B8779" s="2">
        <v>0.08</v>
      </c>
      <c r="E8779" s="4" t="e">
        <v>#N/A</v>
      </c>
      <c r="F8779" s="4">
        <v>0.18</v>
      </c>
      <c r="K8779" s="4">
        <v>0.17</v>
      </c>
      <c r="L8779" s="4">
        <v>0.32090000000000002</v>
      </c>
      <c r="M8779" s="4">
        <v>0.52769999999999995</v>
      </c>
      <c r="N8779" s="4">
        <v>0.48</v>
      </c>
      <c r="O8779" s="4">
        <v>0.40039999999999998</v>
      </c>
      <c r="P8779" s="4">
        <v>0.50390000000000001</v>
      </c>
    </row>
    <row r="8780" spans="1:16" x14ac:dyDescent="0.25">
      <c r="A8780" t="s">
        <v>8102</v>
      </c>
      <c r="B8780" s="2">
        <v>0.08</v>
      </c>
      <c r="E8780" s="4" t="e">
        <v>#N/A</v>
      </c>
      <c r="F8780" s="4">
        <v>0.18</v>
      </c>
      <c r="K8780" s="4">
        <v>0.17</v>
      </c>
      <c r="L8780" s="4">
        <v>0.32090000000000002</v>
      </c>
      <c r="M8780" s="4">
        <v>0.52769999999999995</v>
      </c>
      <c r="N8780" s="4">
        <v>0.48</v>
      </c>
      <c r="O8780" s="4">
        <v>0.40039999999999998</v>
      </c>
      <c r="P8780" s="4">
        <v>0.50390000000000001</v>
      </c>
    </row>
    <row r="8781" spans="1:16" x14ac:dyDescent="0.25">
      <c r="A8781" t="s">
        <v>8103</v>
      </c>
      <c r="B8781" s="2">
        <v>0.08</v>
      </c>
      <c r="E8781" s="4" t="e">
        <v>#N/A</v>
      </c>
      <c r="F8781" s="4">
        <v>0.18</v>
      </c>
      <c r="K8781" s="4">
        <v>0.17</v>
      </c>
      <c r="L8781" s="4">
        <v>0.32090000000000002</v>
      </c>
      <c r="M8781" s="4">
        <v>0.52769999999999995</v>
      </c>
      <c r="N8781" s="4">
        <v>0.48</v>
      </c>
      <c r="O8781" s="4">
        <v>0.40039999999999998</v>
      </c>
      <c r="P8781" s="4">
        <v>0.50390000000000001</v>
      </c>
    </row>
    <row r="8782" spans="1:16" x14ac:dyDescent="0.25">
      <c r="A8782" t="s">
        <v>8104</v>
      </c>
      <c r="B8782" s="2">
        <v>0.08</v>
      </c>
      <c r="E8782" s="4" t="e">
        <v>#N/A</v>
      </c>
      <c r="F8782" s="4">
        <v>0.18</v>
      </c>
      <c r="K8782" s="4">
        <v>0.17</v>
      </c>
      <c r="L8782" s="4">
        <v>0.32090000000000002</v>
      </c>
      <c r="M8782" s="4">
        <v>0.52769999999999995</v>
      </c>
      <c r="N8782" s="4">
        <v>0.48</v>
      </c>
      <c r="O8782" s="4">
        <v>0.40039999999999998</v>
      </c>
      <c r="P8782" s="4">
        <v>0.50390000000000001</v>
      </c>
    </row>
    <row r="8783" spans="1:16" x14ac:dyDescent="0.25">
      <c r="A8783" t="s">
        <v>8105</v>
      </c>
      <c r="B8783" s="2">
        <v>0.08</v>
      </c>
      <c r="E8783" s="4" t="e">
        <v>#N/A</v>
      </c>
      <c r="F8783" s="4">
        <v>0.18</v>
      </c>
      <c r="K8783" s="4">
        <v>0.17</v>
      </c>
      <c r="L8783" s="4">
        <v>0.32090000000000002</v>
      </c>
      <c r="M8783" s="4">
        <v>0.52769999999999995</v>
      </c>
      <c r="N8783" s="4">
        <v>0.48</v>
      </c>
      <c r="O8783" s="4">
        <v>0.40039999999999998</v>
      </c>
      <c r="P8783" s="4">
        <v>0.50390000000000001</v>
      </c>
    </row>
    <row r="8784" spans="1:16" x14ac:dyDescent="0.25">
      <c r="A8784" t="s">
        <v>8106</v>
      </c>
      <c r="B8784" s="2">
        <v>0.08</v>
      </c>
      <c r="E8784" s="4" t="e">
        <v>#N/A</v>
      </c>
      <c r="F8784" s="4">
        <v>0.18</v>
      </c>
      <c r="K8784" s="4">
        <v>0.17</v>
      </c>
      <c r="L8784" s="4">
        <v>0.32090000000000002</v>
      </c>
      <c r="M8784" s="4">
        <v>0.52769999999999995</v>
      </c>
      <c r="N8784" s="4">
        <v>0.48</v>
      </c>
      <c r="O8784" s="4">
        <v>0.40039999999999998</v>
      </c>
      <c r="P8784" s="4">
        <v>0.50390000000000001</v>
      </c>
    </row>
    <row r="8785" spans="1:16" x14ac:dyDescent="0.25">
      <c r="A8785" t="s">
        <v>8107</v>
      </c>
      <c r="B8785" s="2">
        <v>0.08</v>
      </c>
      <c r="E8785" s="4" t="e">
        <v>#N/A</v>
      </c>
      <c r="F8785" s="4">
        <v>0.18</v>
      </c>
      <c r="K8785" s="4">
        <v>0.17</v>
      </c>
      <c r="L8785" s="4">
        <v>0.32090000000000002</v>
      </c>
      <c r="M8785" s="4">
        <v>0.52769999999999995</v>
      </c>
      <c r="N8785" s="4">
        <v>0.48</v>
      </c>
      <c r="O8785" s="4">
        <v>0.40039999999999998</v>
      </c>
      <c r="P8785" s="4">
        <v>0.50390000000000001</v>
      </c>
    </row>
    <row r="8786" spans="1:16" x14ac:dyDescent="0.25">
      <c r="A8786" t="s">
        <v>8108</v>
      </c>
      <c r="B8786" s="2">
        <v>0.08</v>
      </c>
      <c r="E8786" s="4" t="e">
        <v>#N/A</v>
      </c>
      <c r="F8786" s="4">
        <v>0.18</v>
      </c>
      <c r="K8786" s="4">
        <v>0.17</v>
      </c>
      <c r="L8786" s="4">
        <v>0.32090000000000002</v>
      </c>
      <c r="M8786" s="4">
        <v>0.52769999999999995</v>
      </c>
      <c r="N8786" s="4">
        <v>0.48</v>
      </c>
      <c r="O8786" s="4">
        <v>0.40039999999999998</v>
      </c>
      <c r="P8786" s="4">
        <v>0.50390000000000001</v>
      </c>
    </row>
    <row r="8787" spans="1:16" x14ac:dyDescent="0.25">
      <c r="A8787" t="s">
        <v>8109</v>
      </c>
      <c r="B8787" s="2">
        <v>0.08</v>
      </c>
      <c r="E8787" s="4" t="e">
        <v>#N/A</v>
      </c>
      <c r="F8787" s="4">
        <v>0.18</v>
      </c>
      <c r="K8787" s="4">
        <v>0.17</v>
      </c>
      <c r="L8787" s="4">
        <v>0.32090000000000002</v>
      </c>
      <c r="M8787" s="4">
        <v>0.52769999999999995</v>
      </c>
      <c r="N8787" s="4">
        <v>0.48</v>
      </c>
      <c r="O8787" s="4">
        <v>0.40039999999999998</v>
      </c>
      <c r="P8787" s="4">
        <v>0.50390000000000001</v>
      </c>
    </row>
    <row r="8788" spans="1:16" x14ac:dyDescent="0.25">
      <c r="A8788" t="s">
        <v>8110</v>
      </c>
      <c r="B8788" s="2">
        <v>0.08</v>
      </c>
      <c r="E8788" s="4" t="e">
        <v>#N/A</v>
      </c>
      <c r="F8788" s="4">
        <v>0.18</v>
      </c>
      <c r="K8788" s="4">
        <v>0.17</v>
      </c>
      <c r="L8788" s="4">
        <v>0.32090000000000002</v>
      </c>
      <c r="M8788" s="4">
        <v>0.52769999999999995</v>
      </c>
      <c r="N8788" s="4">
        <v>0.48</v>
      </c>
      <c r="O8788" s="4">
        <v>0.40039999999999998</v>
      </c>
      <c r="P8788" s="4">
        <v>0.50390000000000001</v>
      </c>
    </row>
    <row r="8789" spans="1:16" x14ac:dyDescent="0.25">
      <c r="A8789" t="s">
        <v>8112</v>
      </c>
      <c r="B8789" s="2">
        <v>0.08</v>
      </c>
      <c r="E8789" s="4" t="e">
        <v>#N/A</v>
      </c>
      <c r="F8789" s="4">
        <v>0.18</v>
      </c>
      <c r="K8789" s="4">
        <v>0.17</v>
      </c>
      <c r="L8789" s="4">
        <v>0.32090000000000002</v>
      </c>
      <c r="M8789" s="4">
        <v>0.52769999999999995</v>
      </c>
      <c r="N8789" s="4">
        <v>0.48</v>
      </c>
      <c r="O8789" s="4">
        <v>0.40039999999999998</v>
      </c>
      <c r="P8789" s="4">
        <v>0.50390000000000001</v>
      </c>
    </row>
    <row r="8790" spans="1:16" x14ac:dyDescent="0.25">
      <c r="A8790" t="s">
        <v>8114</v>
      </c>
      <c r="B8790" s="2">
        <v>0.08</v>
      </c>
      <c r="E8790" s="4" t="e">
        <v>#N/A</v>
      </c>
      <c r="F8790" s="4">
        <v>0.18</v>
      </c>
      <c r="K8790" s="4">
        <v>0.17</v>
      </c>
      <c r="L8790" s="4">
        <v>0.32090000000000002</v>
      </c>
      <c r="M8790" s="4">
        <v>0.52769999999999995</v>
      </c>
      <c r="N8790" s="4">
        <v>0.48</v>
      </c>
      <c r="O8790" s="4">
        <v>0.40039999999999998</v>
      </c>
      <c r="P8790" s="4">
        <v>0.50390000000000001</v>
      </c>
    </row>
    <row r="8791" spans="1:16" x14ac:dyDescent="0.25">
      <c r="A8791" t="s">
        <v>8115</v>
      </c>
      <c r="B8791" s="2">
        <v>0.08</v>
      </c>
      <c r="E8791" s="4" t="e">
        <v>#N/A</v>
      </c>
      <c r="F8791" s="4">
        <v>0.18</v>
      </c>
      <c r="K8791" s="4">
        <v>0.17</v>
      </c>
      <c r="L8791" s="4">
        <v>0.32090000000000002</v>
      </c>
      <c r="M8791" s="4">
        <v>0.52769999999999995</v>
      </c>
      <c r="N8791" s="4">
        <v>0.48</v>
      </c>
      <c r="O8791" s="4">
        <v>0.40039999999999998</v>
      </c>
      <c r="P8791" s="4">
        <v>0.50390000000000001</v>
      </c>
    </row>
    <row r="8792" spans="1:16" x14ac:dyDescent="0.25">
      <c r="A8792" t="s">
        <v>8116</v>
      </c>
      <c r="B8792" s="2">
        <v>0.08</v>
      </c>
      <c r="E8792" s="4" t="e">
        <v>#N/A</v>
      </c>
      <c r="F8792" s="4">
        <v>0.18</v>
      </c>
      <c r="K8792" s="4">
        <v>0.17</v>
      </c>
      <c r="L8792" s="4">
        <v>0.32090000000000002</v>
      </c>
      <c r="M8792" s="4">
        <v>0.52769999999999995</v>
      </c>
      <c r="N8792" s="4">
        <v>0.48</v>
      </c>
      <c r="O8792" s="4">
        <v>0.40039999999999998</v>
      </c>
      <c r="P8792" s="4">
        <v>0.50390000000000001</v>
      </c>
    </row>
    <row r="8793" spans="1:16" x14ac:dyDescent="0.25">
      <c r="A8793" t="s">
        <v>8117</v>
      </c>
      <c r="B8793" s="2">
        <v>0.08</v>
      </c>
      <c r="E8793" s="4" t="e">
        <v>#N/A</v>
      </c>
      <c r="F8793" s="4">
        <v>0.18</v>
      </c>
      <c r="K8793" s="4">
        <v>0.17</v>
      </c>
      <c r="L8793" s="4">
        <v>0.32090000000000002</v>
      </c>
      <c r="M8793" s="4">
        <v>0.52769999999999995</v>
      </c>
      <c r="N8793" s="4">
        <v>0.48</v>
      </c>
      <c r="O8793" s="4">
        <v>0.40039999999999998</v>
      </c>
      <c r="P8793" s="4">
        <v>0.50390000000000001</v>
      </c>
    </row>
    <row r="8794" spans="1:16" x14ac:dyDescent="0.25">
      <c r="A8794" t="s">
        <v>8118</v>
      </c>
      <c r="B8794" s="2">
        <v>0.08</v>
      </c>
      <c r="E8794" s="4" t="e">
        <v>#N/A</v>
      </c>
      <c r="F8794" s="4">
        <v>0.18</v>
      </c>
      <c r="K8794" s="4">
        <v>0.17</v>
      </c>
      <c r="L8794" s="4">
        <v>0.32090000000000002</v>
      </c>
      <c r="M8794" s="4">
        <v>0.52769999999999995</v>
      </c>
      <c r="N8794" s="4">
        <v>0.48</v>
      </c>
      <c r="O8794" s="4">
        <v>0.40039999999999998</v>
      </c>
      <c r="P8794" s="4">
        <v>0.50390000000000001</v>
      </c>
    </row>
    <row r="8795" spans="1:16" x14ac:dyDescent="0.25">
      <c r="A8795" t="s">
        <v>8119</v>
      </c>
      <c r="B8795" s="2">
        <v>0.08</v>
      </c>
      <c r="E8795" s="4" t="e">
        <v>#N/A</v>
      </c>
      <c r="F8795" s="4">
        <v>0.18</v>
      </c>
      <c r="K8795" s="4">
        <v>0.17</v>
      </c>
      <c r="L8795" s="4">
        <v>0.32090000000000002</v>
      </c>
      <c r="M8795" s="4">
        <v>0.52769999999999995</v>
      </c>
      <c r="N8795" s="4">
        <v>0.48</v>
      </c>
      <c r="O8795" s="4">
        <v>0.40039999999999998</v>
      </c>
      <c r="P8795" s="4">
        <v>0.50390000000000001</v>
      </c>
    </row>
    <row r="8796" spans="1:16" x14ac:dyDescent="0.25">
      <c r="A8796" t="s">
        <v>8120</v>
      </c>
      <c r="B8796" s="2">
        <v>0.08</v>
      </c>
      <c r="E8796" s="4" t="e">
        <v>#N/A</v>
      </c>
      <c r="F8796" s="4">
        <v>0.18</v>
      </c>
      <c r="K8796" s="4">
        <v>0.17</v>
      </c>
      <c r="L8796" s="4">
        <v>0.32090000000000002</v>
      </c>
      <c r="M8796" s="4">
        <v>0.52769999999999995</v>
      </c>
      <c r="N8796" s="4">
        <v>0.48</v>
      </c>
      <c r="O8796" s="4">
        <v>0.40039999999999998</v>
      </c>
      <c r="P8796" s="4">
        <v>0.50390000000000001</v>
      </c>
    </row>
    <row r="8797" spans="1:16" x14ac:dyDescent="0.25">
      <c r="A8797" t="s">
        <v>8121</v>
      </c>
      <c r="B8797" s="2">
        <v>0.08</v>
      </c>
      <c r="E8797" s="4" t="e">
        <v>#N/A</v>
      </c>
      <c r="F8797" s="4">
        <v>0.18</v>
      </c>
      <c r="K8797" s="4">
        <v>0.17</v>
      </c>
      <c r="L8797" s="4">
        <v>0.32090000000000002</v>
      </c>
      <c r="M8797" s="4">
        <v>0.52769999999999995</v>
      </c>
      <c r="N8797" s="4">
        <v>0.48</v>
      </c>
      <c r="O8797" s="4">
        <v>0.40039999999999998</v>
      </c>
      <c r="P8797" s="4">
        <v>0.50390000000000001</v>
      </c>
    </row>
    <row r="8798" spans="1:16" x14ac:dyDescent="0.25">
      <c r="A8798" t="s">
        <v>8122</v>
      </c>
      <c r="B8798" s="2">
        <v>0.08</v>
      </c>
      <c r="E8798" s="4" t="e">
        <v>#N/A</v>
      </c>
      <c r="F8798" s="4">
        <v>0.18</v>
      </c>
      <c r="K8798" s="4">
        <v>0.17</v>
      </c>
      <c r="L8798" s="4">
        <v>0.32090000000000002</v>
      </c>
      <c r="M8798" s="4">
        <v>0.52769999999999995</v>
      </c>
      <c r="N8798" s="4">
        <v>0.48</v>
      </c>
      <c r="O8798" s="4">
        <v>0.40039999999999998</v>
      </c>
      <c r="P8798" s="4">
        <v>0.50390000000000001</v>
      </c>
    </row>
    <row r="8799" spans="1:16" x14ac:dyDescent="0.25">
      <c r="A8799" t="s">
        <v>8123</v>
      </c>
      <c r="B8799" s="2">
        <v>0.08</v>
      </c>
      <c r="E8799" s="4" t="e">
        <v>#N/A</v>
      </c>
      <c r="F8799" s="4">
        <v>0.18</v>
      </c>
      <c r="K8799" s="4">
        <v>0.17</v>
      </c>
      <c r="L8799" s="4">
        <v>0.32090000000000002</v>
      </c>
      <c r="M8799" s="4">
        <v>0.52769999999999995</v>
      </c>
      <c r="N8799" s="4">
        <v>0.48</v>
      </c>
      <c r="O8799" s="4">
        <v>0.40039999999999998</v>
      </c>
      <c r="P8799" s="4">
        <v>0.50390000000000001</v>
      </c>
    </row>
    <row r="8800" spans="1:16" x14ac:dyDescent="0.25">
      <c r="A8800" t="s">
        <v>8124</v>
      </c>
      <c r="B8800" s="2">
        <v>0.08</v>
      </c>
      <c r="E8800" s="4" t="e">
        <v>#N/A</v>
      </c>
      <c r="F8800" s="4">
        <v>0.18</v>
      </c>
      <c r="K8800" s="4">
        <v>0.17</v>
      </c>
      <c r="L8800" s="4">
        <v>0.32090000000000002</v>
      </c>
      <c r="M8800" s="4">
        <v>0.52769999999999995</v>
      </c>
      <c r="N8800" s="4">
        <v>0.48</v>
      </c>
      <c r="O8800" s="4">
        <v>0.40039999999999998</v>
      </c>
      <c r="P8800" s="4">
        <v>0.50390000000000001</v>
      </c>
    </row>
    <row r="8801" spans="1:16" x14ac:dyDescent="0.25">
      <c r="A8801" t="s">
        <v>8125</v>
      </c>
      <c r="B8801" s="2">
        <v>0.08</v>
      </c>
      <c r="E8801" s="4" t="e">
        <v>#N/A</v>
      </c>
      <c r="F8801" s="4">
        <v>0.18</v>
      </c>
      <c r="K8801" s="4">
        <v>0.17</v>
      </c>
      <c r="L8801" s="4">
        <v>0.32090000000000002</v>
      </c>
      <c r="M8801" s="4">
        <v>0.52769999999999995</v>
      </c>
      <c r="N8801" s="4">
        <v>0.48</v>
      </c>
      <c r="O8801" s="4">
        <v>0.40039999999999998</v>
      </c>
      <c r="P8801" s="4">
        <v>0.50390000000000001</v>
      </c>
    </row>
    <row r="8802" spans="1:16" x14ac:dyDescent="0.25">
      <c r="A8802" t="s">
        <v>8126</v>
      </c>
      <c r="B8802" s="2">
        <v>0.08</v>
      </c>
      <c r="E8802" s="4" t="e">
        <v>#N/A</v>
      </c>
      <c r="F8802" s="4">
        <v>0.18</v>
      </c>
      <c r="K8802" s="4">
        <v>0.17</v>
      </c>
      <c r="L8802" s="4">
        <v>0.32090000000000002</v>
      </c>
      <c r="M8802" s="4">
        <v>0.52769999999999995</v>
      </c>
      <c r="N8802" s="4">
        <v>0.48</v>
      </c>
      <c r="O8802" s="4">
        <v>0.40039999999999998</v>
      </c>
      <c r="P8802" s="4">
        <v>0.50390000000000001</v>
      </c>
    </row>
    <row r="8803" spans="1:16" x14ac:dyDescent="0.25">
      <c r="A8803" t="s">
        <v>8127</v>
      </c>
      <c r="B8803" s="2">
        <v>0.08</v>
      </c>
      <c r="E8803" s="4" t="e">
        <v>#N/A</v>
      </c>
      <c r="F8803" s="4">
        <v>0.18</v>
      </c>
      <c r="K8803" s="4">
        <v>0.17</v>
      </c>
      <c r="L8803" s="4">
        <v>0.32090000000000002</v>
      </c>
      <c r="M8803" s="4">
        <v>0.52769999999999995</v>
      </c>
      <c r="N8803" s="4">
        <v>0.48</v>
      </c>
      <c r="O8803" s="4">
        <v>0.40039999999999998</v>
      </c>
      <c r="P8803" s="4">
        <v>0.50390000000000001</v>
      </c>
    </row>
    <row r="8804" spans="1:16" x14ac:dyDescent="0.25">
      <c r="A8804" t="s">
        <v>8128</v>
      </c>
      <c r="B8804" s="2">
        <v>0.08</v>
      </c>
      <c r="E8804" s="4" t="e">
        <v>#N/A</v>
      </c>
      <c r="F8804" s="4">
        <v>0.18</v>
      </c>
      <c r="K8804" s="4">
        <v>0.17</v>
      </c>
      <c r="L8804" s="4">
        <v>0.32090000000000002</v>
      </c>
      <c r="M8804" s="4">
        <v>0.52769999999999995</v>
      </c>
      <c r="N8804" s="4">
        <v>0.48</v>
      </c>
      <c r="O8804" s="4">
        <v>0.40039999999999998</v>
      </c>
      <c r="P8804" s="4">
        <v>0.50390000000000001</v>
      </c>
    </row>
    <row r="8805" spans="1:16" x14ac:dyDescent="0.25">
      <c r="A8805" t="s">
        <v>8129</v>
      </c>
      <c r="B8805" s="2">
        <v>0.04</v>
      </c>
      <c r="E8805" s="4" t="e">
        <v>#N/A</v>
      </c>
      <c r="F8805" s="4">
        <v>0.18</v>
      </c>
      <c r="K8805" s="4">
        <v>0.17</v>
      </c>
      <c r="L8805" s="4">
        <v>0.32090000000000002</v>
      </c>
      <c r="M8805" s="4">
        <v>0.52769999999999995</v>
      </c>
      <c r="N8805" s="4">
        <v>0.48</v>
      </c>
      <c r="O8805" s="4">
        <v>0.40039999999999998</v>
      </c>
      <c r="P8805" s="4">
        <v>0.50390000000000001</v>
      </c>
    </row>
    <row r="8806" spans="1:16" x14ac:dyDescent="0.25">
      <c r="A8806" t="s">
        <v>8130</v>
      </c>
      <c r="B8806" s="2">
        <v>0.08</v>
      </c>
      <c r="E8806" s="4" t="e">
        <v>#N/A</v>
      </c>
      <c r="F8806" s="4">
        <v>0.18</v>
      </c>
      <c r="K8806" s="4">
        <v>0.17</v>
      </c>
      <c r="L8806" s="4">
        <v>0.32090000000000002</v>
      </c>
      <c r="M8806" s="4">
        <v>0.52769999999999995</v>
      </c>
      <c r="N8806" s="4">
        <v>0.48</v>
      </c>
      <c r="O8806" s="4">
        <v>0.40039999999999998</v>
      </c>
      <c r="P8806" s="4">
        <v>0.50390000000000001</v>
      </c>
    </row>
    <row r="8807" spans="1:16" x14ac:dyDescent="0.25">
      <c r="A8807" t="s">
        <v>8131</v>
      </c>
      <c r="B8807" s="2">
        <v>0.08</v>
      </c>
      <c r="E8807" s="4" t="e">
        <v>#N/A</v>
      </c>
      <c r="F8807" s="4">
        <v>0.18</v>
      </c>
      <c r="K8807" s="4">
        <v>0.17</v>
      </c>
      <c r="L8807" s="4">
        <v>0.32090000000000002</v>
      </c>
      <c r="M8807" s="4">
        <v>0.52769999999999995</v>
      </c>
      <c r="N8807" s="4">
        <v>0.48</v>
      </c>
      <c r="O8807" s="4">
        <v>0.40039999999999998</v>
      </c>
      <c r="P8807" s="4">
        <v>0.50390000000000001</v>
      </c>
    </row>
    <row r="8808" spans="1:16" x14ac:dyDescent="0.25">
      <c r="A8808" t="s">
        <v>8132</v>
      </c>
      <c r="B8808" s="2">
        <v>0.08</v>
      </c>
      <c r="E8808" s="4" t="e">
        <v>#N/A</v>
      </c>
      <c r="F8808" s="4">
        <v>0.18</v>
      </c>
      <c r="K8808" s="4">
        <v>0.17</v>
      </c>
      <c r="L8808" s="4">
        <v>0.32090000000000002</v>
      </c>
      <c r="M8808" s="4">
        <v>0.52769999999999995</v>
      </c>
      <c r="N8808" s="4">
        <v>0.48</v>
      </c>
      <c r="O8808" s="4">
        <v>0.40039999999999998</v>
      </c>
      <c r="P8808" s="4">
        <v>0.50390000000000001</v>
      </c>
    </row>
    <row r="8809" spans="1:16" x14ac:dyDescent="0.25">
      <c r="A8809" t="s">
        <v>8133</v>
      </c>
      <c r="B8809" s="2">
        <v>0.08</v>
      </c>
      <c r="E8809" s="4" t="e">
        <v>#N/A</v>
      </c>
      <c r="F8809" s="4">
        <v>0.18</v>
      </c>
      <c r="K8809" s="4">
        <v>0.17</v>
      </c>
      <c r="L8809" s="4">
        <v>0.32090000000000002</v>
      </c>
      <c r="M8809" s="4">
        <v>0.52769999999999995</v>
      </c>
      <c r="N8809" s="4">
        <v>0.48</v>
      </c>
      <c r="O8809" s="4">
        <v>0.40039999999999998</v>
      </c>
      <c r="P8809" s="4">
        <v>0.50390000000000001</v>
      </c>
    </row>
    <row r="8810" spans="1:16" x14ac:dyDescent="0.25">
      <c r="A8810" t="s">
        <v>8134</v>
      </c>
      <c r="B8810" s="2">
        <v>0.1</v>
      </c>
      <c r="E8810" s="4" t="e">
        <v>#N/A</v>
      </c>
      <c r="F8810" s="4">
        <v>0.18</v>
      </c>
      <c r="K8810" s="4">
        <v>0.17</v>
      </c>
      <c r="L8810" s="4">
        <v>0.32090000000000002</v>
      </c>
      <c r="M8810" s="4">
        <v>0.52769999999999995</v>
      </c>
      <c r="N8810" s="4">
        <v>0.48</v>
      </c>
      <c r="O8810" s="4">
        <v>0.40039999999999998</v>
      </c>
      <c r="P8810" s="4">
        <v>0.50390000000000001</v>
      </c>
    </row>
    <row r="8811" spans="1:16" x14ac:dyDescent="0.25">
      <c r="A8811" t="s">
        <v>8135</v>
      </c>
      <c r="B8811" s="2">
        <v>0.1</v>
      </c>
      <c r="E8811" s="4" t="e">
        <v>#N/A</v>
      </c>
      <c r="F8811" s="4">
        <v>0.18</v>
      </c>
      <c r="K8811" s="4">
        <v>0.17</v>
      </c>
      <c r="L8811" s="4">
        <v>0.32090000000000002</v>
      </c>
      <c r="M8811" s="4">
        <v>0.52769999999999995</v>
      </c>
      <c r="N8811" s="4">
        <v>0.48</v>
      </c>
      <c r="O8811" s="4">
        <v>0.40039999999999998</v>
      </c>
      <c r="P8811" s="4">
        <v>0.50390000000000001</v>
      </c>
    </row>
    <row r="8812" spans="1:16" x14ac:dyDescent="0.25">
      <c r="A8812" t="s">
        <v>8136</v>
      </c>
      <c r="B8812" s="2">
        <v>0.12</v>
      </c>
      <c r="E8812" s="4" t="e">
        <v>#N/A</v>
      </c>
      <c r="F8812" s="4">
        <v>0.18</v>
      </c>
      <c r="K8812" s="4">
        <v>0.17</v>
      </c>
      <c r="L8812" s="4">
        <v>0.32090000000000002</v>
      </c>
      <c r="M8812" s="4">
        <v>0.52769999999999995</v>
      </c>
      <c r="N8812" s="4">
        <v>0.48</v>
      </c>
      <c r="O8812" s="4">
        <v>0.40039999999999998</v>
      </c>
      <c r="P8812" s="4">
        <v>0.50390000000000001</v>
      </c>
    </row>
    <row r="8813" spans="1:16" x14ac:dyDescent="0.25">
      <c r="A8813" t="s">
        <v>8137</v>
      </c>
      <c r="B8813" s="2">
        <v>0.12</v>
      </c>
      <c r="E8813" s="4" t="e">
        <v>#N/A</v>
      </c>
      <c r="F8813" s="4">
        <v>0.18</v>
      </c>
      <c r="K8813" s="4">
        <v>0.17</v>
      </c>
      <c r="L8813" s="4">
        <v>0.32090000000000002</v>
      </c>
      <c r="M8813" s="4">
        <v>0.52769999999999995</v>
      </c>
      <c r="N8813" s="4">
        <v>0.48</v>
      </c>
      <c r="O8813" s="4">
        <v>0.40039999999999998</v>
      </c>
      <c r="P8813" s="4">
        <v>0.50390000000000001</v>
      </c>
    </row>
    <row r="8814" spans="1:16" x14ac:dyDescent="0.25">
      <c r="A8814" t="s">
        <v>8138</v>
      </c>
      <c r="B8814" s="2">
        <v>0.12</v>
      </c>
      <c r="E8814" s="4" t="e">
        <v>#N/A</v>
      </c>
      <c r="F8814" s="4">
        <v>0.18</v>
      </c>
      <c r="K8814" s="4">
        <v>0.17</v>
      </c>
      <c r="L8814" s="4">
        <v>0.32090000000000002</v>
      </c>
      <c r="M8814" s="4">
        <v>0.52769999999999995</v>
      </c>
      <c r="N8814" s="4">
        <v>0.48</v>
      </c>
      <c r="O8814" s="4">
        <v>0.40039999999999998</v>
      </c>
      <c r="P8814" s="4">
        <v>0.50390000000000001</v>
      </c>
    </row>
    <row r="8815" spans="1:16" x14ac:dyDescent="0.25">
      <c r="A8815" t="s">
        <v>8139</v>
      </c>
      <c r="B8815" s="2">
        <v>0.12</v>
      </c>
      <c r="E8815" s="4" t="e">
        <v>#N/A</v>
      </c>
      <c r="F8815" s="4">
        <v>0.18</v>
      </c>
      <c r="K8815" s="4">
        <v>0.17</v>
      </c>
      <c r="L8815" s="4">
        <v>0.32090000000000002</v>
      </c>
      <c r="M8815" s="4">
        <v>0.52769999999999995</v>
      </c>
      <c r="N8815" s="4">
        <v>0.48</v>
      </c>
      <c r="O8815" s="4">
        <v>0.40039999999999998</v>
      </c>
      <c r="P8815" s="4">
        <v>0.50390000000000001</v>
      </c>
    </row>
    <row r="8816" spans="1:16" x14ac:dyDescent="0.25">
      <c r="A8816" t="s">
        <v>8140</v>
      </c>
      <c r="B8816" s="2">
        <v>0.12</v>
      </c>
      <c r="E8816" s="4" t="e">
        <v>#N/A</v>
      </c>
      <c r="F8816" s="4">
        <v>0.18</v>
      </c>
      <c r="K8816" s="4">
        <v>0.17</v>
      </c>
      <c r="L8816" s="4">
        <v>0.32090000000000002</v>
      </c>
      <c r="M8816" s="4">
        <v>0.52769999999999995</v>
      </c>
      <c r="N8816" s="4">
        <v>0.48</v>
      </c>
      <c r="O8816" s="4">
        <v>0.40039999999999998</v>
      </c>
      <c r="P8816" s="4">
        <v>0.50390000000000001</v>
      </c>
    </row>
    <row r="8817" spans="1:16" x14ac:dyDescent="0.25">
      <c r="A8817" t="s">
        <v>8141</v>
      </c>
      <c r="B8817" s="2">
        <v>0.12</v>
      </c>
      <c r="E8817" s="4" t="e">
        <v>#N/A</v>
      </c>
      <c r="F8817" s="4">
        <v>0.18</v>
      </c>
      <c r="K8817" s="4">
        <v>0.17</v>
      </c>
      <c r="L8817" s="4">
        <v>0.32090000000000002</v>
      </c>
      <c r="M8817" s="4">
        <v>0.52769999999999995</v>
      </c>
      <c r="N8817" s="4">
        <v>0.48</v>
      </c>
      <c r="O8817" s="4">
        <v>0.40039999999999998</v>
      </c>
      <c r="P8817" s="4">
        <v>0.50390000000000001</v>
      </c>
    </row>
    <row r="8818" spans="1:16" x14ac:dyDescent="0.25">
      <c r="A8818" t="s">
        <v>8142</v>
      </c>
      <c r="B8818" s="2">
        <v>0.12</v>
      </c>
      <c r="E8818" s="4" t="e">
        <v>#N/A</v>
      </c>
      <c r="F8818" s="4">
        <v>0.18</v>
      </c>
      <c r="K8818" s="4">
        <v>0.17</v>
      </c>
      <c r="L8818" s="4">
        <v>0.32090000000000002</v>
      </c>
      <c r="M8818" s="4">
        <v>0.52769999999999995</v>
      </c>
      <c r="N8818" s="4">
        <v>0.48</v>
      </c>
      <c r="O8818" s="4">
        <v>0.40039999999999998</v>
      </c>
      <c r="P8818" s="4">
        <v>0.50390000000000001</v>
      </c>
    </row>
    <row r="8819" spans="1:16" x14ac:dyDescent="0.25">
      <c r="A8819" t="s">
        <v>8143</v>
      </c>
      <c r="B8819" s="2">
        <v>0.12</v>
      </c>
      <c r="E8819" s="4" t="e">
        <v>#N/A</v>
      </c>
      <c r="F8819" s="4">
        <v>0.18</v>
      </c>
      <c r="K8819" s="4">
        <v>0.17</v>
      </c>
      <c r="L8819" s="4">
        <v>0.32090000000000002</v>
      </c>
      <c r="M8819" s="4">
        <v>0.52769999999999995</v>
      </c>
      <c r="N8819" s="4">
        <v>0.48</v>
      </c>
      <c r="O8819" s="4">
        <v>0.40039999999999998</v>
      </c>
      <c r="P8819" s="4">
        <v>0.50390000000000001</v>
      </c>
    </row>
    <row r="8820" spans="1:16" x14ac:dyDescent="0.25">
      <c r="A8820" t="s">
        <v>8144</v>
      </c>
      <c r="B8820" s="2">
        <v>0.1</v>
      </c>
      <c r="E8820" s="4" t="e">
        <v>#N/A</v>
      </c>
      <c r="F8820" s="4">
        <v>0.18</v>
      </c>
      <c r="K8820" s="4">
        <v>0.17</v>
      </c>
      <c r="L8820" s="4">
        <v>0.32090000000000002</v>
      </c>
      <c r="M8820" s="4">
        <v>0.52769999999999995</v>
      </c>
      <c r="N8820" s="4">
        <v>0.48</v>
      </c>
      <c r="O8820" s="4">
        <v>0.40039999999999998</v>
      </c>
      <c r="P8820" s="4">
        <v>0.50390000000000001</v>
      </c>
    </row>
    <row r="8821" spans="1:16" x14ac:dyDescent="0.25">
      <c r="A8821" t="s">
        <v>8145</v>
      </c>
      <c r="B8821" s="2">
        <v>0.1</v>
      </c>
      <c r="E8821" s="4" t="e">
        <v>#N/A</v>
      </c>
      <c r="F8821" s="4">
        <v>0.18</v>
      </c>
      <c r="K8821" s="4">
        <v>0.17</v>
      </c>
      <c r="L8821" s="4">
        <v>0.32090000000000002</v>
      </c>
      <c r="M8821" s="4">
        <v>0.52769999999999995</v>
      </c>
      <c r="N8821" s="4">
        <v>0.48</v>
      </c>
      <c r="O8821" s="4">
        <v>0.40039999999999998</v>
      </c>
      <c r="P8821" s="4">
        <v>0.50390000000000001</v>
      </c>
    </row>
    <row r="8822" spans="1:16" x14ac:dyDescent="0.25">
      <c r="A8822" t="s">
        <v>8146</v>
      </c>
      <c r="B8822" s="2">
        <v>0.12</v>
      </c>
      <c r="E8822" s="4" t="e">
        <v>#N/A</v>
      </c>
      <c r="F8822" s="4">
        <v>0.18</v>
      </c>
      <c r="K8822" s="4">
        <v>0.17</v>
      </c>
      <c r="L8822" s="4">
        <v>0.32090000000000002</v>
      </c>
      <c r="M8822" s="4">
        <v>0.52769999999999995</v>
      </c>
      <c r="N8822" s="4">
        <v>0.48</v>
      </c>
      <c r="O8822" s="4">
        <v>0.40039999999999998</v>
      </c>
      <c r="P8822" s="4">
        <v>0.50390000000000001</v>
      </c>
    </row>
    <row r="8823" spans="1:16" x14ac:dyDescent="0.25">
      <c r="A8823" t="s">
        <v>8147</v>
      </c>
      <c r="B8823" s="2">
        <v>0.15</v>
      </c>
      <c r="E8823" s="4" t="e">
        <v>#N/A</v>
      </c>
      <c r="F8823" s="4">
        <v>0.18</v>
      </c>
      <c r="K8823" s="4">
        <v>0.17</v>
      </c>
      <c r="L8823" s="4">
        <v>0.32090000000000002</v>
      </c>
      <c r="M8823" s="4">
        <v>0.52769999999999995</v>
      </c>
      <c r="N8823" s="4">
        <v>0.48</v>
      </c>
      <c r="O8823" s="4">
        <v>0.40039999999999998</v>
      </c>
      <c r="P8823" s="4">
        <v>0.50390000000000001</v>
      </c>
    </row>
    <row r="8824" spans="1:16" x14ac:dyDescent="0.25">
      <c r="A8824" t="s">
        <v>8148</v>
      </c>
      <c r="B8824" s="2">
        <v>0.12</v>
      </c>
      <c r="E8824" s="4" t="e">
        <v>#N/A</v>
      </c>
      <c r="F8824" s="4">
        <v>0.18</v>
      </c>
      <c r="K8824" s="4">
        <v>0.17</v>
      </c>
      <c r="L8824" s="4">
        <v>0.32090000000000002</v>
      </c>
      <c r="M8824" s="4">
        <v>0.52769999999999995</v>
      </c>
      <c r="N8824" s="4">
        <v>0.48</v>
      </c>
      <c r="O8824" s="4">
        <v>0.40039999999999998</v>
      </c>
      <c r="P8824" s="4">
        <v>0.50390000000000001</v>
      </c>
    </row>
    <row r="8825" spans="1:16" x14ac:dyDescent="0.25">
      <c r="A8825" t="s">
        <v>8149</v>
      </c>
      <c r="B8825" s="2">
        <v>0.12</v>
      </c>
      <c r="E8825" s="4" t="e">
        <v>#N/A</v>
      </c>
      <c r="F8825" s="4">
        <v>0.18</v>
      </c>
      <c r="K8825" s="4">
        <v>0.17</v>
      </c>
      <c r="L8825" s="4">
        <v>0.32090000000000002</v>
      </c>
      <c r="M8825" s="4">
        <v>0.52769999999999995</v>
      </c>
      <c r="N8825" s="4">
        <v>0.48</v>
      </c>
      <c r="O8825" s="4">
        <v>0.40039999999999998</v>
      </c>
      <c r="P8825" s="4">
        <v>0.50390000000000001</v>
      </c>
    </row>
    <row r="8826" spans="1:16" x14ac:dyDescent="0.25">
      <c r="A8826" t="s">
        <v>8150</v>
      </c>
      <c r="B8826" s="2">
        <v>0.12</v>
      </c>
      <c r="E8826" s="4" t="e">
        <v>#N/A</v>
      </c>
      <c r="F8826" s="4">
        <v>0.18</v>
      </c>
      <c r="K8826" s="4">
        <v>0.17</v>
      </c>
      <c r="L8826" s="4">
        <v>0.32090000000000002</v>
      </c>
      <c r="M8826" s="4">
        <v>0.52769999999999995</v>
      </c>
      <c r="N8826" s="4">
        <v>0.48</v>
      </c>
      <c r="O8826" s="4">
        <v>0.40039999999999998</v>
      </c>
      <c r="P8826" s="4">
        <v>0.50390000000000001</v>
      </c>
    </row>
    <row r="8827" spans="1:16" x14ac:dyDescent="0.25">
      <c r="A8827" t="s">
        <v>8151</v>
      </c>
      <c r="B8827" s="2">
        <v>0.12</v>
      </c>
      <c r="E8827" s="4" t="e">
        <v>#N/A</v>
      </c>
      <c r="F8827" s="4">
        <v>0.18</v>
      </c>
      <c r="K8827" s="4">
        <v>0.17</v>
      </c>
      <c r="L8827" s="4">
        <v>0.32090000000000002</v>
      </c>
      <c r="M8827" s="4">
        <v>0.52769999999999995</v>
      </c>
      <c r="N8827" s="4">
        <v>0.48</v>
      </c>
      <c r="O8827" s="4">
        <v>0.40039999999999998</v>
      </c>
      <c r="P8827" s="4">
        <v>0.50390000000000001</v>
      </c>
    </row>
    <row r="8828" spans="1:16" x14ac:dyDescent="0.25">
      <c r="A8828" t="s">
        <v>8152</v>
      </c>
      <c r="B8828" s="2">
        <v>0.1</v>
      </c>
      <c r="E8828" s="4" t="e">
        <v>#N/A</v>
      </c>
      <c r="F8828" s="4">
        <v>0.18</v>
      </c>
      <c r="K8828" s="4">
        <v>0.17</v>
      </c>
      <c r="L8828" s="4">
        <v>0.32090000000000002</v>
      </c>
      <c r="M8828" s="4">
        <v>0.52769999999999995</v>
      </c>
      <c r="N8828" s="4">
        <v>0.48</v>
      </c>
      <c r="O8828" s="4">
        <v>0.40039999999999998</v>
      </c>
      <c r="P8828" s="4">
        <v>0.50390000000000001</v>
      </c>
    </row>
    <row r="8829" spans="1:16" x14ac:dyDescent="0.25">
      <c r="A8829" t="s">
        <v>8153</v>
      </c>
      <c r="B8829" s="2">
        <v>0.1</v>
      </c>
      <c r="E8829" s="4" t="e">
        <v>#N/A</v>
      </c>
      <c r="F8829" s="4">
        <v>0.18</v>
      </c>
      <c r="K8829" s="4">
        <v>0.17</v>
      </c>
      <c r="L8829" s="4">
        <v>0.32090000000000002</v>
      </c>
      <c r="M8829" s="4">
        <v>0.52769999999999995</v>
      </c>
      <c r="N8829" s="4">
        <v>0.48</v>
      </c>
      <c r="O8829" s="4">
        <v>0.40039999999999998</v>
      </c>
      <c r="P8829" s="4">
        <v>0.50390000000000001</v>
      </c>
    </row>
    <row r="8830" spans="1:16" x14ac:dyDescent="0.25">
      <c r="A8830" t="s">
        <v>8154</v>
      </c>
      <c r="B8830" s="2">
        <v>0.1</v>
      </c>
      <c r="E8830" s="4" t="e">
        <v>#N/A</v>
      </c>
      <c r="F8830" s="4">
        <v>0.18</v>
      </c>
      <c r="K8830" s="4">
        <v>0.17</v>
      </c>
      <c r="L8830" s="4">
        <v>0.32090000000000002</v>
      </c>
      <c r="M8830" s="4">
        <v>0.52769999999999995</v>
      </c>
      <c r="N8830" s="4">
        <v>0.48</v>
      </c>
      <c r="O8830" s="4">
        <v>0.40039999999999998</v>
      </c>
      <c r="P8830" s="4">
        <v>0.50390000000000001</v>
      </c>
    </row>
    <row r="8831" spans="1:16" x14ac:dyDescent="0.25">
      <c r="A8831" t="s">
        <v>8155</v>
      </c>
      <c r="B8831" s="2">
        <v>0.1</v>
      </c>
      <c r="E8831" s="4" t="e">
        <v>#N/A</v>
      </c>
      <c r="F8831" s="4">
        <v>0.18</v>
      </c>
      <c r="K8831" s="4">
        <v>0.17</v>
      </c>
      <c r="L8831" s="4">
        <v>0.32090000000000002</v>
      </c>
      <c r="M8831" s="4">
        <v>0.52769999999999995</v>
      </c>
      <c r="N8831" s="4">
        <v>0.48</v>
      </c>
      <c r="O8831" s="4">
        <v>0.40039999999999998</v>
      </c>
      <c r="P8831" s="4">
        <v>0.50390000000000001</v>
      </c>
    </row>
    <row r="8832" spans="1:16" x14ac:dyDescent="0.25">
      <c r="A8832" t="s">
        <v>8156</v>
      </c>
      <c r="B8832" s="2">
        <v>0.1</v>
      </c>
      <c r="E8832" s="4" t="e">
        <v>#N/A</v>
      </c>
      <c r="F8832" s="4">
        <v>0.18</v>
      </c>
      <c r="K8832" s="4">
        <v>0.17</v>
      </c>
      <c r="L8832" s="4">
        <v>0.32090000000000002</v>
      </c>
      <c r="M8832" s="4">
        <v>0.52769999999999995</v>
      </c>
      <c r="N8832" s="4">
        <v>0.48</v>
      </c>
      <c r="O8832" s="4">
        <v>0.40039999999999998</v>
      </c>
      <c r="P8832" s="4">
        <v>0.50390000000000001</v>
      </c>
    </row>
    <row r="8833" spans="1:16" x14ac:dyDescent="0.25">
      <c r="A8833" t="s">
        <v>8157</v>
      </c>
      <c r="B8833" s="2">
        <v>0.1</v>
      </c>
      <c r="E8833" s="4" t="e">
        <v>#N/A</v>
      </c>
      <c r="F8833" s="4">
        <v>0.18</v>
      </c>
      <c r="K8833" s="4">
        <v>0.17</v>
      </c>
      <c r="L8833" s="4">
        <v>0.32090000000000002</v>
      </c>
      <c r="M8833" s="4">
        <v>0.52769999999999995</v>
      </c>
      <c r="N8833" s="4">
        <v>0.48</v>
      </c>
      <c r="O8833" s="4">
        <v>0.40039999999999998</v>
      </c>
      <c r="P8833" s="4">
        <v>0.50390000000000001</v>
      </c>
    </row>
    <row r="8834" spans="1:16" x14ac:dyDescent="0.25">
      <c r="A8834" t="s">
        <v>8158</v>
      </c>
      <c r="B8834" s="2">
        <v>0.1</v>
      </c>
      <c r="E8834" s="4" t="e">
        <v>#N/A</v>
      </c>
      <c r="F8834" s="4">
        <v>0.18</v>
      </c>
      <c r="K8834" s="4">
        <v>0.17</v>
      </c>
      <c r="L8834" s="4">
        <v>0.32090000000000002</v>
      </c>
      <c r="M8834" s="4">
        <v>0.52769999999999995</v>
      </c>
      <c r="N8834" s="4">
        <v>0.48</v>
      </c>
      <c r="O8834" s="4">
        <v>0.40039999999999998</v>
      </c>
      <c r="P8834" s="4">
        <v>0.50390000000000001</v>
      </c>
    </row>
    <row r="8835" spans="1:16" x14ac:dyDescent="0.25">
      <c r="A8835" t="s">
        <v>8159</v>
      </c>
      <c r="B8835" s="2">
        <v>0.1</v>
      </c>
      <c r="E8835" s="4" t="e">
        <v>#N/A</v>
      </c>
      <c r="F8835" s="4">
        <v>0.18</v>
      </c>
      <c r="K8835" s="4">
        <v>0.17</v>
      </c>
      <c r="L8835" s="4">
        <v>0.32090000000000002</v>
      </c>
      <c r="M8835" s="4">
        <v>0.52769999999999995</v>
      </c>
      <c r="N8835" s="4">
        <v>0.48</v>
      </c>
      <c r="O8835" s="4">
        <v>0.40039999999999998</v>
      </c>
      <c r="P8835" s="4">
        <v>0.50390000000000001</v>
      </c>
    </row>
    <row r="8836" spans="1:16" x14ac:dyDescent="0.25">
      <c r="A8836" t="s">
        <v>8160</v>
      </c>
      <c r="B8836" s="2">
        <v>0.1</v>
      </c>
      <c r="E8836" s="4" t="e">
        <v>#N/A</v>
      </c>
      <c r="F8836" s="4">
        <v>0.18</v>
      </c>
      <c r="K8836" s="4">
        <v>0.17</v>
      </c>
      <c r="L8836" s="4">
        <v>0.32090000000000002</v>
      </c>
      <c r="M8836" s="4">
        <v>0.52769999999999995</v>
      </c>
      <c r="N8836" s="4">
        <v>0.48</v>
      </c>
      <c r="O8836" s="4">
        <v>0.40039999999999998</v>
      </c>
      <c r="P8836" s="4">
        <v>0.50390000000000001</v>
      </c>
    </row>
    <row r="8837" spans="1:16" x14ac:dyDescent="0.25">
      <c r="A8837" t="s">
        <v>8161</v>
      </c>
      <c r="B8837" s="2">
        <v>0</v>
      </c>
      <c r="E8837" s="4" t="e">
        <v>#N/A</v>
      </c>
      <c r="F8837" s="4">
        <v>0.18</v>
      </c>
      <c r="K8837" s="4">
        <v>0.17</v>
      </c>
      <c r="L8837" s="4">
        <v>0.32090000000000002</v>
      </c>
      <c r="M8837" s="4">
        <v>0.52769999999999995</v>
      </c>
      <c r="N8837" s="4">
        <v>0.48</v>
      </c>
      <c r="O8837" s="4">
        <v>0.40039999999999998</v>
      </c>
      <c r="P8837" s="4">
        <v>0.50390000000000001</v>
      </c>
    </row>
    <row r="8838" spans="1:16" x14ac:dyDescent="0.25">
      <c r="A8838" t="s">
        <v>31</v>
      </c>
      <c r="B8838" s="2">
        <v>0.1</v>
      </c>
      <c r="C8838" t="s">
        <v>31</v>
      </c>
      <c r="D8838" t="s">
        <v>10860</v>
      </c>
      <c r="E8838" s="4" t="e">
        <v>#N/A</v>
      </c>
      <c r="F8838" s="4">
        <v>0.18</v>
      </c>
      <c r="G8838" s="4">
        <v>0.71479999999999999</v>
      </c>
      <c r="H8838" s="4">
        <v>0.84030000000000005</v>
      </c>
      <c r="I8838" s="4">
        <v>1.0076000000000001</v>
      </c>
      <c r="K8838" s="4">
        <v>0.17</v>
      </c>
      <c r="L8838" s="4">
        <v>0.32090000000000002</v>
      </c>
      <c r="M8838" s="4">
        <v>0.52769999999999995</v>
      </c>
      <c r="N8838" s="4">
        <v>0.48</v>
      </c>
      <c r="O8838" s="4">
        <v>0.40039999999999998</v>
      </c>
      <c r="P8838" s="4">
        <v>0.50390000000000001</v>
      </c>
    </row>
    <row r="8839" spans="1:16" x14ac:dyDescent="0.25">
      <c r="A8839" t="s">
        <v>8162</v>
      </c>
      <c r="B8839" s="2">
        <v>0.1</v>
      </c>
      <c r="E8839" s="4" t="e">
        <v>#N/A</v>
      </c>
      <c r="F8839" s="4">
        <v>0.18</v>
      </c>
      <c r="K8839" s="4">
        <v>0.17</v>
      </c>
      <c r="L8839" s="4">
        <v>0.32090000000000002</v>
      </c>
      <c r="M8839" s="4">
        <v>0.52769999999999995</v>
      </c>
      <c r="N8839" s="4">
        <v>0.48</v>
      </c>
      <c r="O8839" s="4">
        <v>0.40039999999999998</v>
      </c>
      <c r="P8839" s="4">
        <v>0.50390000000000001</v>
      </c>
    </row>
    <row r="8840" spans="1:16" x14ac:dyDescent="0.25">
      <c r="A8840" t="s">
        <v>8163</v>
      </c>
      <c r="B8840" s="2">
        <v>0</v>
      </c>
      <c r="E8840" s="4" t="e">
        <v>#N/A</v>
      </c>
      <c r="F8840" s="4">
        <v>0.18</v>
      </c>
      <c r="K8840" s="4">
        <v>0.17</v>
      </c>
      <c r="L8840" s="4">
        <v>0.32090000000000002</v>
      </c>
      <c r="M8840" s="4">
        <v>0.52769999999999995</v>
      </c>
      <c r="N8840" s="4">
        <v>0.48</v>
      </c>
      <c r="O8840" s="4">
        <v>0.40039999999999998</v>
      </c>
      <c r="P8840" s="4">
        <v>0.50390000000000001</v>
      </c>
    </row>
    <row r="8841" spans="1:16" x14ac:dyDescent="0.25">
      <c r="A8841" t="s">
        <v>8164</v>
      </c>
      <c r="B8841" s="2">
        <v>0.1</v>
      </c>
      <c r="E8841" s="4" t="e">
        <v>#N/A</v>
      </c>
      <c r="F8841" s="4">
        <v>0.18</v>
      </c>
      <c r="K8841" s="4">
        <v>0.17</v>
      </c>
      <c r="L8841" s="4">
        <v>0.32090000000000002</v>
      </c>
      <c r="M8841" s="4">
        <v>0.52769999999999995</v>
      </c>
      <c r="N8841" s="4">
        <v>0.48</v>
      </c>
      <c r="O8841" s="4">
        <v>0.40039999999999998</v>
      </c>
      <c r="P8841" s="4">
        <v>0.50390000000000001</v>
      </c>
    </row>
    <row r="8842" spans="1:16" x14ac:dyDescent="0.25">
      <c r="A8842" t="s">
        <v>8165</v>
      </c>
      <c r="B8842" s="2">
        <v>0</v>
      </c>
      <c r="D8842" t="s">
        <v>10860</v>
      </c>
      <c r="E8842" s="4" t="e">
        <v>#N/A</v>
      </c>
      <c r="F8842" s="4">
        <v>0.18</v>
      </c>
      <c r="G8842" s="4">
        <v>0.71479999999999999</v>
      </c>
      <c r="H8842" s="4">
        <v>0.84030000000000005</v>
      </c>
      <c r="I8842" s="4">
        <v>1.0076000000000001</v>
      </c>
      <c r="K8842" s="4">
        <v>0.17</v>
      </c>
      <c r="L8842" s="4">
        <v>0.32090000000000002</v>
      </c>
      <c r="M8842" s="4">
        <v>0.52769999999999995</v>
      </c>
      <c r="N8842" s="4">
        <v>0.48</v>
      </c>
      <c r="O8842" s="4">
        <v>0.40039999999999998</v>
      </c>
      <c r="P8842" s="4">
        <v>0.50390000000000001</v>
      </c>
    </row>
    <row r="8843" spans="1:16" x14ac:dyDescent="0.25">
      <c r="A8843" t="s">
        <v>8166</v>
      </c>
      <c r="B8843" s="2">
        <v>0</v>
      </c>
      <c r="D8843" t="s">
        <v>10860</v>
      </c>
      <c r="E8843" s="4" t="e">
        <v>#N/A</v>
      </c>
      <c r="F8843" s="4">
        <v>0.18</v>
      </c>
      <c r="G8843" s="4">
        <v>0.71479999999999999</v>
      </c>
      <c r="H8843" s="4">
        <v>0.84030000000000005</v>
      </c>
      <c r="I8843" s="4">
        <v>1.0076000000000001</v>
      </c>
      <c r="K8843" s="4">
        <v>0.17</v>
      </c>
      <c r="L8843" s="4">
        <v>0.32090000000000002</v>
      </c>
      <c r="M8843" s="4">
        <v>0.52769999999999995</v>
      </c>
      <c r="N8843" s="4">
        <v>0.48</v>
      </c>
      <c r="O8843" s="4">
        <v>0.40039999999999998</v>
      </c>
      <c r="P8843" s="4">
        <v>0.50390000000000001</v>
      </c>
    </row>
    <row r="8844" spans="1:16" x14ac:dyDescent="0.25">
      <c r="A8844" t="s">
        <v>8167</v>
      </c>
      <c r="B8844" s="2">
        <v>0</v>
      </c>
      <c r="D8844" t="s">
        <v>10860</v>
      </c>
      <c r="E8844" s="4" t="e">
        <v>#N/A</v>
      </c>
      <c r="F8844" s="4">
        <v>0.18</v>
      </c>
      <c r="G8844" s="4">
        <v>0.71479999999999999</v>
      </c>
      <c r="H8844" s="4">
        <v>0.84030000000000005</v>
      </c>
      <c r="I8844" s="4">
        <v>1.0076000000000001</v>
      </c>
      <c r="K8844" s="4">
        <v>0.17</v>
      </c>
      <c r="L8844" s="4">
        <v>0.32090000000000002</v>
      </c>
      <c r="M8844" s="4">
        <v>0.52769999999999995</v>
      </c>
      <c r="N8844" s="4">
        <v>0.48</v>
      </c>
      <c r="O8844" s="4">
        <v>0.40039999999999998</v>
      </c>
      <c r="P8844" s="4">
        <v>0.50390000000000001</v>
      </c>
    </row>
    <row r="8845" spans="1:16" x14ac:dyDescent="0.25">
      <c r="A8845" t="s">
        <v>8168</v>
      </c>
      <c r="B8845" s="2">
        <v>0.1</v>
      </c>
      <c r="E8845" s="4" t="e">
        <v>#N/A</v>
      </c>
      <c r="F8845" s="4">
        <v>0.18</v>
      </c>
      <c r="K8845" s="4">
        <v>0.17</v>
      </c>
      <c r="L8845" s="4">
        <v>0.32090000000000002</v>
      </c>
      <c r="M8845" s="4">
        <v>0.52769999999999995</v>
      </c>
      <c r="N8845" s="4">
        <v>0.48</v>
      </c>
      <c r="O8845" s="4">
        <v>0.40039999999999998</v>
      </c>
      <c r="P8845" s="4">
        <v>0.50390000000000001</v>
      </c>
    </row>
    <row r="8846" spans="1:16" x14ac:dyDescent="0.25">
      <c r="A8846" t="s">
        <v>32</v>
      </c>
      <c r="B8846" s="2">
        <v>0.1</v>
      </c>
      <c r="C8846" t="s">
        <v>32</v>
      </c>
      <c r="D8846" t="s">
        <v>10860</v>
      </c>
      <c r="E8846" s="4" t="e">
        <v>#N/A</v>
      </c>
      <c r="F8846" s="4">
        <v>0.18</v>
      </c>
      <c r="G8846" s="4">
        <v>0.71479999999999999</v>
      </c>
      <c r="H8846" s="4">
        <v>0.84030000000000005</v>
      </c>
      <c r="I8846" s="4">
        <v>1.0076000000000001</v>
      </c>
      <c r="K8846" s="4">
        <v>0.17</v>
      </c>
      <c r="L8846" s="4">
        <v>0.32090000000000002</v>
      </c>
      <c r="M8846" s="4">
        <v>0.52769999999999995</v>
      </c>
      <c r="N8846" s="4">
        <v>0.48</v>
      </c>
      <c r="O8846" s="4">
        <v>0.40039999999999998</v>
      </c>
      <c r="P8846" s="4">
        <v>0.50390000000000001</v>
      </c>
    </row>
    <row r="8847" spans="1:16" x14ac:dyDescent="0.25">
      <c r="A8847" t="s">
        <v>8169</v>
      </c>
      <c r="B8847" s="2">
        <v>0.05</v>
      </c>
      <c r="E8847" s="4" t="e">
        <v>#N/A</v>
      </c>
      <c r="F8847" s="4">
        <v>0.18</v>
      </c>
      <c r="K8847" s="4">
        <v>0.17</v>
      </c>
      <c r="L8847" s="4">
        <v>0.32090000000000002</v>
      </c>
      <c r="M8847" s="4">
        <v>0.52769999999999995</v>
      </c>
      <c r="N8847" s="4">
        <v>0.48</v>
      </c>
      <c r="O8847" s="4">
        <v>0.40039999999999998</v>
      </c>
      <c r="P8847" s="4">
        <v>0.50390000000000001</v>
      </c>
    </row>
    <row r="8848" spans="1:16" x14ac:dyDescent="0.25">
      <c r="A8848" t="s">
        <v>8170</v>
      </c>
      <c r="B8848" s="2">
        <v>0.1</v>
      </c>
      <c r="E8848" s="4" t="e">
        <v>#N/A</v>
      </c>
      <c r="F8848" s="4">
        <v>0.18</v>
      </c>
      <c r="K8848" s="4">
        <v>0.17</v>
      </c>
      <c r="L8848" s="4">
        <v>0.32090000000000002</v>
      </c>
      <c r="M8848" s="4">
        <v>0.52769999999999995</v>
      </c>
      <c r="N8848" s="4">
        <v>0.48</v>
      </c>
      <c r="O8848" s="4">
        <v>0.40039999999999998</v>
      </c>
      <c r="P8848" s="4">
        <v>0.50390000000000001</v>
      </c>
    </row>
    <row r="8849" spans="1:16" x14ac:dyDescent="0.25">
      <c r="A8849" t="s">
        <v>8171</v>
      </c>
      <c r="B8849" s="2">
        <v>0.1</v>
      </c>
      <c r="E8849" s="4" t="e">
        <v>#N/A</v>
      </c>
      <c r="F8849" s="4">
        <v>0.18</v>
      </c>
      <c r="K8849" s="4">
        <v>0.17</v>
      </c>
      <c r="L8849" s="4">
        <v>0.32090000000000002</v>
      </c>
      <c r="M8849" s="4">
        <v>0.52769999999999995</v>
      </c>
      <c r="N8849" s="4">
        <v>0.48</v>
      </c>
      <c r="O8849" s="4">
        <v>0.40039999999999998</v>
      </c>
      <c r="P8849" s="4">
        <v>0.50390000000000001</v>
      </c>
    </row>
    <row r="8850" spans="1:16" x14ac:dyDescent="0.25">
      <c r="A8850" t="s">
        <v>8172</v>
      </c>
      <c r="B8850" s="2">
        <v>0.1</v>
      </c>
      <c r="E8850" s="4" t="e">
        <v>#N/A</v>
      </c>
      <c r="F8850" s="4">
        <v>0.18</v>
      </c>
      <c r="K8850" s="4">
        <v>0.17</v>
      </c>
      <c r="L8850" s="4">
        <v>0.32090000000000002</v>
      </c>
      <c r="M8850" s="4">
        <v>0.52769999999999995</v>
      </c>
      <c r="N8850" s="4">
        <v>0.48</v>
      </c>
      <c r="O8850" s="4">
        <v>0.40039999999999998</v>
      </c>
      <c r="P8850" s="4">
        <v>0.50390000000000001</v>
      </c>
    </row>
    <row r="8851" spans="1:16" x14ac:dyDescent="0.25">
      <c r="A8851" t="s">
        <v>8173</v>
      </c>
      <c r="B8851" s="2">
        <v>0.1</v>
      </c>
      <c r="E8851" s="4" t="e">
        <v>#N/A</v>
      </c>
      <c r="F8851" s="4">
        <v>0.18</v>
      </c>
      <c r="K8851" s="4">
        <v>0.17</v>
      </c>
      <c r="L8851" s="4">
        <v>0.32090000000000002</v>
      </c>
      <c r="M8851" s="4">
        <v>0.52769999999999995</v>
      </c>
      <c r="N8851" s="4">
        <v>0.48</v>
      </c>
      <c r="O8851" s="4">
        <v>0.40039999999999998</v>
      </c>
      <c r="P8851" s="4">
        <v>0.50390000000000001</v>
      </c>
    </row>
    <row r="8852" spans="1:16" x14ac:dyDescent="0.25">
      <c r="A8852" t="s">
        <v>8174</v>
      </c>
      <c r="B8852" s="2">
        <v>0.15</v>
      </c>
      <c r="E8852" s="4" t="e">
        <v>#N/A</v>
      </c>
      <c r="F8852" s="4">
        <v>0.18</v>
      </c>
      <c r="K8852" s="4">
        <v>0.17</v>
      </c>
      <c r="L8852" s="4">
        <v>0.32090000000000002</v>
      </c>
      <c r="M8852" s="4">
        <v>0.52769999999999995</v>
      </c>
      <c r="N8852" s="4">
        <v>0.48</v>
      </c>
      <c r="O8852" s="4">
        <v>0.40039999999999998</v>
      </c>
      <c r="P8852" s="4">
        <v>0.50390000000000001</v>
      </c>
    </row>
    <row r="8853" spans="1:16" x14ac:dyDescent="0.25">
      <c r="A8853" t="s">
        <v>8175</v>
      </c>
      <c r="B8853" s="2">
        <v>0.1</v>
      </c>
      <c r="E8853" s="4" t="e">
        <v>#N/A</v>
      </c>
      <c r="F8853" s="4">
        <v>0.18</v>
      </c>
      <c r="K8853" s="4">
        <v>0.17</v>
      </c>
      <c r="L8853" s="4">
        <v>0.32090000000000002</v>
      </c>
      <c r="M8853" s="4">
        <v>0.52769999999999995</v>
      </c>
      <c r="N8853" s="4">
        <v>0.48</v>
      </c>
      <c r="O8853" s="4">
        <v>0.40039999999999998</v>
      </c>
      <c r="P8853" s="4">
        <v>0.50390000000000001</v>
      </c>
    </row>
    <row r="8854" spans="1:16" x14ac:dyDescent="0.25">
      <c r="A8854" t="s">
        <v>8176</v>
      </c>
      <c r="B8854" s="2">
        <v>0.1</v>
      </c>
      <c r="E8854" s="4" t="e">
        <v>#N/A</v>
      </c>
      <c r="F8854" s="4">
        <v>0.18</v>
      </c>
      <c r="K8854" s="4">
        <v>0.17</v>
      </c>
      <c r="L8854" s="4">
        <v>0.32090000000000002</v>
      </c>
      <c r="M8854" s="4">
        <v>0.52769999999999995</v>
      </c>
      <c r="N8854" s="4">
        <v>0.48</v>
      </c>
      <c r="O8854" s="4">
        <v>0.40039999999999998</v>
      </c>
      <c r="P8854" s="4">
        <v>0.50390000000000001</v>
      </c>
    </row>
    <row r="8855" spans="1:16" x14ac:dyDescent="0.25">
      <c r="A8855" t="s">
        <v>8177</v>
      </c>
      <c r="B8855" s="2">
        <v>0.1</v>
      </c>
      <c r="E8855" s="4" t="e">
        <v>#N/A</v>
      </c>
      <c r="F8855" s="4">
        <v>0.18</v>
      </c>
      <c r="K8855" s="4">
        <v>0.17</v>
      </c>
      <c r="L8855" s="4">
        <v>0.32090000000000002</v>
      </c>
      <c r="M8855" s="4">
        <v>0.52769999999999995</v>
      </c>
      <c r="N8855" s="4">
        <v>0.48</v>
      </c>
      <c r="O8855" s="4">
        <v>0.40039999999999998</v>
      </c>
      <c r="P8855" s="4">
        <v>0.50390000000000001</v>
      </c>
    </row>
    <row r="8856" spans="1:16" x14ac:dyDescent="0.25">
      <c r="A8856" t="s">
        <v>8178</v>
      </c>
      <c r="B8856" s="2">
        <v>0.1</v>
      </c>
      <c r="E8856" s="4" t="e">
        <v>#N/A</v>
      </c>
      <c r="F8856" s="4">
        <v>0.18</v>
      </c>
      <c r="K8856" s="4">
        <v>0.17</v>
      </c>
      <c r="L8856" s="4">
        <v>0.32090000000000002</v>
      </c>
      <c r="M8856" s="4">
        <v>0.52769999999999995</v>
      </c>
      <c r="N8856" s="4">
        <v>0.48</v>
      </c>
      <c r="O8856" s="4">
        <v>0.40039999999999998</v>
      </c>
      <c r="P8856" s="4">
        <v>0.50390000000000001</v>
      </c>
    </row>
    <row r="8857" spans="1:16" x14ac:dyDescent="0.25">
      <c r="A8857" t="s">
        <v>8179</v>
      </c>
      <c r="B8857" s="2">
        <v>0.12</v>
      </c>
      <c r="E8857" s="4" t="e">
        <v>#N/A</v>
      </c>
      <c r="F8857" s="4">
        <v>0.18</v>
      </c>
      <c r="K8857" s="4">
        <v>0.17</v>
      </c>
      <c r="L8857" s="4">
        <v>0.32090000000000002</v>
      </c>
      <c r="M8857" s="4">
        <v>0.52769999999999995</v>
      </c>
      <c r="N8857" s="4">
        <v>0.48</v>
      </c>
      <c r="O8857" s="4">
        <v>0.40039999999999998</v>
      </c>
      <c r="P8857" s="4">
        <v>0.50390000000000001</v>
      </c>
    </row>
    <row r="8858" spans="1:16" x14ac:dyDescent="0.25">
      <c r="A8858" t="s">
        <v>8180</v>
      </c>
      <c r="B8858" s="2">
        <v>0</v>
      </c>
      <c r="E8858" s="4" t="e">
        <v>#N/A</v>
      </c>
      <c r="F8858" s="4">
        <v>0.18</v>
      </c>
      <c r="K8858" s="4">
        <v>0.17</v>
      </c>
      <c r="L8858" s="4">
        <v>0.32090000000000002</v>
      </c>
      <c r="M8858" s="4">
        <v>0.52769999999999995</v>
      </c>
      <c r="N8858" s="4">
        <v>0.48</v>
      </c>
      <c r="O8858" s="4">
        <v>0.40039999999999998</v>
      </c>
      <c r="P8858" s="4">
        <v>0.50390000000000001</v>
      </c>
    </row>
    <row r="8859" spans="1:16" x14ac:dyDescent="0.25">
      <c r="A8859" t="s">
        <v>8181</v>
      </c>
      <c r="B8859" s="2">
        <v>0.15</v>
      </c>
      <c r="E8859" s="4" t="e">
        <v>#N/A</v>
      </c>
      <c r="F8859" s="4">
        <v>0.18</v>
      </c>
      <c r="K8859" s="4">
        <v>0.17</v>
      </c>
      <c r="L8859" s="4">
        <v>0.32090000000000002</v>
      </c>
      <c r="M8859" s="4">
        <v>0.52769999999999995</v>
      </c>
      <c r="N8859" s="4">
        <v>0.48</v>
      </c>
      <c r="O8859" s="4">
        <v>0.40039999999999998</v>
      </c>
      <c r="P8859" s="4">
        <v>0.50390000000000001</v>
      </c>
    </row>
    <row r="8860" spans="1:16" x14ac:dyDescent="0.25">
      <c r="A8860" t="s">
        <v>8182</v>
      </c>
      <c r="B8860" s="2">
        <v>0.15</v>
      </c>
      <c r="E8860" s="4" t="e">
        <v>#N/A</v>
      </c>
      <c r="F8860" s="4">
        <v>0.18</v>
      </c>
      <c r="K8860" s="4">
        <v>0.17</v>
      </c>
      <c r="L8860" s="4">
        <v>0.32090000000000002</v>
      </c>
      <c r="M8860" s="4">
        <v>0.52769999999999995</v>
      </c>
      <c r="N8860" s="4">
        <v>0.48</v>
      </c>
      <c r="O8860" s="4">
        <v>0.40039999999999998</v>
      </c>
      <c r="P8860" s="4">
        <v>0.50390000000000001</v>
      </c>
    </row>
    <row r="8861" spans="1:16" x14ac:dyDescent="0.25">
      <c r="A8861" t="s">
        <v>8183</v>
      </c>
      <c r="B8861" s="2">
        <v>0.12</v>
      </c>
      <c r="E8861" s="4" t="e">
        <v>#N/A</v>
      </c>
      <c r="F8861" s="4">
        <v>0.18</v>
      </c>
      <c r="K8861" s="4">
        <v>0.17</v>
      </c>
      <c r="L8861" s="4">
        <v>0.32090000000000002</v>
      </c>
      <c r="M8861" s="4">
        <v>0.52769999999999995</v>
      </c>
      <c r="N8861" s="4">
        <v>0.48</v>
      </c>
      <c r="O8861" s="4">
        <v>0.40039999999999998</v>
      </c>
      <c r="P8861" s="4">
        <v>0.50390000000000001</v>
      </c>
    </row>
    <row r="8862" spans="1:16" x14ac:dyDescent="0.25">
      <c r="A8862" t="s">
        <v>8184</v>
      </c>
      <c r="B8862" s="2">
        <v>0.05</v>
      </c>
      <c r="E8862" s="4" t="e">
        <v>#N/A</v>
      </c>
      <c r="F8862" s="4">
        <v>0.18</v>
      </c>
      <c r="K8862" s="4">
        <v>0.17</v>
      </c>
      <c r="L8862" s="4">
        <v>0.32090000000000002</v>
      </c>
      <c r="M8862" s="4">
        <v>0.52769999999999995</v>
      </c>
      <c r="N8862" s="4">
        <v>0.48</v>
      </c>
      <c r="O8862" s="4">
        <v>0.40039999999999998</v>
      </c>
      <c r="P8862" s="4">
        <v>0.50390000000000001</v>
      </c>
    </row>
    <row r="8863" spans="1:16" x14ac:dyDescent="0.25">
      <c r="A8863" t="s">
        <v>8185</v>
      </c>
      <c r="B8863" s="2">
        <v>0.05</v>
      </c>
      <c r="E8863" s="4" t="e">
        <v>#N/A</v>
      </c>
      <c r="F8863" s="4">
        <v>0.18</v>
      </c>
      <c r="K8863" s="4">
        <v>0.17</v>
      </c>
      <c r="L8863" s="4">
        <v>0.32090000000000002</v>
      </c>
      <c r="M8863" s="4">
        <v>0.52769999999999995</v>
      </c>
      <c r="N8863" s="4">
        <v>0.48</v>
      </c>
      <c r="O8863" s="4">
        <v>0.40039999999999998</v>
      </c>
      <c r="P8863" s="4">
        <v>0.50390000000000001</v>
      </c>
    </row>
    <row r="8864" spans="1:16" x14ac:dyDescent="0.25">
      <c r="A8864" t="s">
        <v>8186</v>
      </c>
      <c r="B8864" s="2">
        <v>0.05</v>
      </c>
      <c r="E8864" s="4" t="e">
        <v>#N/A</v>
      </c>
      <c r="F8864" s="4">
        <v>0.18</v>
      </c>
      <c r="K8864" s="4">
        <v>0.17</v>
      </c>
      <c r="L8864" s="4">
        <v>0.32090000000000002</v>
      </c>
      <c r="M8864" s="4">
        <v>0.52769999999999995</v>
      </c>
      <c r="N8864" s="4">
        <v>0.48</v>
      </c>
      <c r="O8864" s="4">
        <v>0.40039999999999998</v>
      </c>
      <c r="P8864" s="4">
        <v>0.50390000000000001</v>
      </c>
    </row>
    <row r="8865" spans="1:16" x14ac:dyDescent="0.25">
      <c r="A8865" t="s">
        <v>8187</v>
      </c>
      <c r="B8865" s="2">
        <v>0</v>
      </c>
      <c r="E8865" s="4" t="e">
        <v>#N/A</v>
      </c>
      <c r="F8865" s="4">
        <v>0.18</v>
      </c>
      <c r="K8865" s="4">
        <v>0.17</v>
      </c>
      <c r="L8865" s="4">
        <v>0.32090000000000002</v>
      </c>
      <c r="M8865" s="4">
        <v>0.52769999999999995</v>
      </c>
      <c r="N8865" s="4">
        <v>0.48</v>
      </c>
      <c r="O8865" s="4">
        <v>0.40039999999999998</v>
      </c>
      <c r="P8865" s="4">
        <v>0.50390000000000001</v>
      </c>
    </row>
    <row r="8866" spans="1:16" x14ac:dyDescent="0.25">
      <c r="A8866" t="s">
        <v>8188</v>
      </c>
      <c r="B8866" s="2">
        <v>0.1</v>
      </c>
      <c r="E8866" s="4" t="e">
        <v>#N/A</v>
      </c>
      <c r="F8866" s="4">
        <v>0.18</v>
      </c>
      <c r="K8866" s="4">
        <v>0.17</v>
      </c>
      <c r="L8866" s="4">
        <v>0.32090000000000002</v>
      </c>
      <c r="M8866" s="4">
        <v>0.52769999999999995</v>
      </c>
      <c r="N8866" s="4">
        <v>0.48</v>
      </c>
      <c r="O8866" s="4">
        <v>0.40039999999999998</v>
      </c>
      <c r="P8866" s="4">
        <v>0.50390000000000001</v>
      </c>
    </row>
    <row r="8867" spans="1:16" x14ac:dyDescent="0.25">
      <c r="A8867" t="s">
        <v>8189</v>
      </c>
      <c r="B8867" s="2">
        <v>0</v>
      </c>
      <c r="E8867" s="4" t="e">
        <v>#N/A</v>
      </c>
      <c r="F8867" s="4">
        <v>0.18</v>
      </c>
      <c r="K8867" s="4">
        <v>0.17</v>
      </c>
      <c r="L8867" s="4">
        <v>0.32090000000000002</v>
      </c>
      <c r="M8867" s="4">
        <v>0.52769999999999995</v>
      </c>
      <c r="N8867" s="4">
        <v>0.48</v>
      </c>
      <c r="O8867" s="4">
        <v>0.40039999999999998</v>
      </c>
      <c r="P8867" s="4">
        <v>0.50390000000000001</v>
      </c>
    </row>
    <row r="8868" spans="1:16" x14ac:dyDescent="0.25">
      <c r="A8868" t="s">
        <v>8190</v>
      </c>
      <c r="B8868" s="2">
        <v>0.12</v>
      </c>
      <c r="E8868" s="4" t="e">
        <v>#N/A</v>
      </c>
      <c r="F8868" s="4">
        <v>0.18</v>
      </c>
      <c r="K8868" s="4">
        <v>0.17</v>
      </c>
      <c r="L8868" s="4">
        <v>0.32090000000000002</v>
      </c>
      <c r="M8868" s="4">
        <v>0.52769999999999995</v>
      </c>
      <c r="N8868" s="4">
        <v>0.48</v>
      </c>
      <c r="O8868" s="4">
        <v>0.40039999999999998</v>
      </c>
      <c r="P8868" s="4">
        <v>0.50390000000000001</v>
      </c>
    </row>
    <row r="8869" spans="1:16" x14ac:dyDescent="0.25">
      <c r="A8869" t="s">
        <v>8191</v>
      </c>
      <c r="B8869" s="2">
        <v>0.1</v>
      </c>
      <c r="E8869" s="4" t="e">
        <v>#N/A</v>
      </c>
      <c r="F8869" s="4">
        <v>0.18</v>
      </c>
      <c r="K8869" s="4">
        <v>0.17</v>
      </c>
      <c r="L8869" s="4">
        <v>0.32090000000000002</v>
      </c>
      <c r="M8869" s="4">
        <v>0.52769999999999995</v>
      </c>
      <c r="N8869" s="4">
        <v>0.48</v>
      </c>
      <c r="O8869" s="4">
        <v>0.40039999999999998</v>
      </c>
      <c r="P8869" s="4">
        <v>0.50390000000000001</v>
      </c>
    </row>
    <row r="8870" spans="1:16" x14ac:dyDescent="0.25">
      <c r="A8870" t="s">
        <v>8192</v>
      </c>
      <c r="B8870" s="2">
        <v>0</v>
      </c>
      <c r="E8870" s="4" t="e">
        <v>#N/A</v>
      </c>
      <c r="F8870" s="4">
        <v>0.18</v>
      </c>
      <c r="K8870" s="4">
        <v>0.17</v>
      </c>
      <c r="L8870" s="4">
        <v>0.32090000000000002</v>
      </c>
      <c r="M8870" s="4">
        <v>0.52769999999999995</v>
      </c>
      <c r="N8870" s="4">
        <v>0.48</v>
      </c>
      <c r="O8870" s="4">
        <v>0.40039999999999998</v>
      </c>
      <c r="P8870" s="4">
        <v>0.50390000000000001</v>
      </c>
    </row>
    <row r="8871" spans="1:16" x14ac:dyDescent="0.25">
      <c r="A8871" t="s">
        <v>8193</v>
      </c>
      <c r="B8871" s="2">
        <v>0</v>
      </c>
      <c r="E8871" s="4" t="e">
        <v>#N/A</v>
      </c>
      <c r="F8871" s="4">
        <v>0.18</v>
      </c>
      <c r="K8871" s="4">
        <v>0.17</v>
      </c>
      <c r="L8871" s="4">
        <v>0.32090000000000002</v>
      </c>
      <c r="M8871" s="4">
        <v>0.52769999999999995</v>
      </c>
      <c r="N8871" s="4">
        <v>0.48</v>
      </c>
      <c r="O8871" s="4">
        <v>0.40039999999999998</v>
      </c>
      <c r="P8871" s="4">
        <v>0.50390000000000001</v>
      </c>
    </row>
    <row r="8872" spans="1:16" x14ac:dyDescent="0.25">
      <c r="A8872" t="s">
        <v>8194</v>
      </c>
      <c r="B8872" s="2">
        <v>0</v>
      </c>
      <c r="E8872" s="4" t="e">
        <v>#N/A</v>
      </c>
      <c r="F8872" s="4">
        <v>0.18</v>
      </c>
      <c r="K8872" s="4">
        <v>0.17</v>
      </c>
      <c r="L8872" s="4">
        <v>0.32090000000000002</v>
      </c>
      <c r="M8872" s="4">
        <v>0.52769999999999995</v>
      </c>
      <c r="N8872" s="4">
        <v>0.48</v>
      </c>
      <c r="O8872" s="4">
        <v>0.40039999999999998</v>
      </c>
      <c r="P8872" s="4">
        <v>0.50390000000000001</v>
      </c>
    </row>
    <row r="8873" spans="1:16" x14ac:dyDescent="0.25">
      <c r="A8873" t="s">
        <v>8195</v>
      </c>
      <c r="B8873" s="2">
        <v>0</v>
      </c>
      <c r="D8873" t="s">
        <v>10860</v>
      </c>
      <c r="E8873" s="4" t="e">
        <v>#N/A</v>
      </c>
      <c r="F8873" s="4">
        <v>0.18</v>
      </c>
      <c r="G8873" s="4">
        <v>0.71479999999999999</v>
      </c>
      <c r="H8873" s="4">
        <v>0.84030000000000005</v>
      </c>
      <c r="I8873" s="4">
        <v>1.0076000000000001</v>
      </c>
      <c r="K8873" s="4">
        <v>0.17</v>
      </c>
      <c r="L8873" s="4">
        <v>0.32090000000000002</v>
      </c>
      <c r="M8873" s="4">
        <v>0.52769999999999995</v>
      </c>
      <c r="N8873" s="4">
        <v>0.48</v>
      </c>
      <c r="O8873" s="4">
        <v>0.40039999999999998</v>
      </c>
      <c r="P8873" s="4">
        <v>0.50390000000000001</v>
      </c>
    </row>
    <row r="8874" spans="1:16" x14ac:dyDescent="0.25">
      <c r="A8874" t="s">
        <v>8196</v>
      </c>
      <c r="B8874" s="2">
        <v>0.15</v>
      </c>
      <c r="D8874" t="s">
        <v>10860</v>
      </c>
      <c r="E8874" s="4" t="e">
        <v>#N/A</v>
      </c>
      <c r="F8874" s="4">
        <v>0.18</v>
      </c>
      <c r="G8874" s="4">
        <v>0.71479999999999999</v>
      </c>
      <c r="H8874" s="4">
        <v>0.84030000000000005</v>
      </c>
      <c r="I8874" s="4">
        <v>1.0076000000000001</v>
      </c>
      <c r="K8874" s="4">
        <v>0.17</v>
      </c>
      <c r="L8874" s="4">
        <v>0.32090000000000002</v>
      </c>
      <c r="M8874" s="4">
        <v>0.52769999999999995</v>
      </c>
      <c r="N8874" s="4">
        <v>0.48</v>
      </c>
      <c r="O8874" s="4">
        <v>0.40039999999999998</v>
      </c>
      <c r="P8874" s="4">
        <v>0.50390000000000001</v>
      </c>
    </row>
    <row r="8875" spans="1:16" x14ac:dyDescent="0.25">
      <c r="A8875" t="s">
        <v>8197</v>
      </c>
      <c r="B8875" s="2">
        <v>0.1</v>
      </c>
      <c r="E8875" s="4" t="e">
        <v>#N/A</v>
      </c>
      <c r="F8875" s="4">
        <v>0.18</v>
      </c>
      <c r="K8875" s="4">
        <v>0.17</v>
      </c>
      <c r="L8875" s="4">
        <v>0.32090000000000002</v>
      </c>
      <c r="M8875" s="4">
        <v>0.52769999999999995</v>
      </c>
      <c r="N8875" s="4">
        <v>0.48</v>
      </c>
      <c r="O8875" s="4">
        <v>0.40039999999999998</v>
      </c>
      <c r="P8875" s="4">
        <v>0.50390000000000001</v>
      </c>
    </row>
    <row r="8876" spans="1:16" x14ac:dyDescent="0.25">
      <c r="A8876" t="s">
        <v>8198</v>
      </c>
      <c r="B8876" s="2">
        <v>0.1</v>
      </c>
      <c r="E8876" s="4" t="e">
        <v>#N/A</v>
      </c>
      <c r="F8876" s="4">
        <v>0.18</v>
      </c>
      <c r="K8876" s="4">
        <v>0.17</v>
      </c>
      <c r="L8876" s="4">
        <v>0.32090000000000002</v>
      </c>
      <c r="M8876" s="4">
        <v>0.52769999999999995</v>
      </c>
      <c r="N8876" s="4">
        <v>0.48</v>
      </c>
      <c r="O8876" s="4">
        <v>0.40039999999999998</v>
      </c>
      <c r="P8876" s="4">
        <v>0.50390000000000001</v>
      </c>
    </row>
    <row r="8877" spans="1:16" x14ac:dyDescent="0.25">
      <c r="A8877" t="s">
        <v>8199</v>
      </c>
      <c r="B8877" s="2">
        <v>0.1</v>
      </c>
      <c r="E8877" s="4" t="e">
        <v>#N/A</v>
      </c>
      <c r="F8877" s="4">
        <v>0.18</v>
      </c>
      <c r="K8877" s="4">
        <v>0.17</v>
      </c>
      <c r="L8877" s="4">
        <v>0.32090000000000002</v>
      </c>
      <c r="M8877" s="4">
        <v>0.52769999999999995</v>
      </c>
      <c r="N8877" s="4">
        <v>0.48</v>
      </c>
      <c r="O8877" s="4">
        <v>0.40039999999999998</v>
      </c>
      <c r="P8877" s="4">
        <v>0.50390000000000001</v>
      </c>
    </row>
    <row r="8878" spans="1:16" x14ac:dyDescent="0.25">
      <c r="A8878" t="s">
        <v>8200</v>
      </c>
      <c r="B8878" s="2">
        <v>0.1</v>
      </c>
      <c r="E8878" s="4" t="e">
        <v>#N/A</v>
      </c>
      <c r="F8878" s="4">
        <v>0.18</v>
      </c>
      <c r="K8878" s="4">
        <v>0.17</v>
      </c>
      <c r="L8878" s="4">
        <v>0.32090000000000002</v>
      </c>
      <c r="M8878" s="4">
        <v>0.52769999999999995</v>
      </c>
      <c r="N8878" s="4">
        <v>0.48</v>
      </c>
      <c r="O8878" s="4">
        <v>0.40039999999999998</v>
      </c>
      <c r="P8878" s="4">
        <v>0.50390000000000001</v>
      </c>
    </row>
    <row r="8879" spans="1:16" x14ac:dyDescent="0.25">
      <c r="A8879" t="s">
        <v>8201</v>
      </c>
      <c r="B8879" s="2">
        <v>0</v>
      </c>
      <c r="E8879" s="4" t="e">
        <v>#N/A</v>
      </c>
      <c r="F8879" s="4">
        <v>0.18</v>
      </c>
      <c r="K8879" s="4">
        <v>0.17</v>
      </c>
      <c r="L8879" s="4">
        <v>0.32090000000000002</v>
      </c>
      <c r="M8879" s="4">
        <v>0.52769999999999995</v>
      </c>
      <c r="N8879" s="4">
        <v>0.48</v>
      </c>
      <c r="O8879" s="4">
        <v>0.40039999999999998</v>
      </c>
      <c r="P8879" s="4">
        <v>0.50390000000000001</v>
      </c>
    </row>
    <row r="8880" spans="1:16" x14ac:dyDescent="0.25">
      <c r="A8880" t="s">
        <v>8202</v>
      </c>
      <c r="B8880" s="2">
        <v>0</v>
      </c>
      <c r="E8880" s="4" t="e">
        <v>#N/A</v>
      </c>
      <c r="F8880" s="4">
        <v>0.18</v>
      </c>
      <c r="K8880" s="4">
        <v>0.17</v>
      </c>
      <c r="L8880" s="4">
        <v>0.32090000000000002</v>
      </c>
      <c r="M8880" s="4">
        <v>0.52769999999999995</v>
      </c>
      <c r="N8880" s="4">
        <v>0.48</v>
      </c>
      <c r="O8880" s="4">
        <v>0.40039999999999998</v>
      </c>
      <c r="P8880" s="4">
        <v>0.50390000000000001</v>
      </c>
    </row>
    <row r="8881" spans="1:16" x14ac:dyDescent="0.25">
      <c r="A8881" t="s">
        <v>8203</v>
      </c>
      <c r="B8881" s="2">
        <v>0</v>
      </c>
      <c r="E8881" s="4" t="e">
        <v>#N/A</v>
      </c>
      <c r="F8881" s="4">
        <v>0.18</v>
      </c>
      <c r="K8881" s="4">
        <v>0.17</v>
      </c>
      <c r="L8881" s="4">
        <v>0.32090000000000002</v>
      </c>
      <c r="M8881" s="4">
        <v>0.52769999999999995</v>
      </c>
      <c r="N8881" s="4">
        <v>0.48</v>
      </c>
      <c r="O8881" s="4">
        <v>0.40039999999999998</v>
      </c>
      <c r="P8881" s="4">
        <v>0.50390000000000001</v>
      </c>
    </row>
    <row r="8882" spans="1:16" x14ac:dyDescent="0.25">
      <c r="A8882" t="s">
        <v>8204</v>
      </c>
      <c r="B8882" s="2">
        <v>0</v>
      </c>
      <c r="E8882" s="4" t="e">
        <v>#N/A</v>
      </c>
      <c r="F8882" s="4">
        <v>0.18</v>
      </c>
      <c r="K8882" s="4">
        <v>0.17</v>
      </c>
      <c r="L8882" s="4">
        <v>0.32090000000000002</v>
      </c>
      <c r="M8882" s="4">
        <v>0.52769999999999995</v>
      </c>
      <c r="N8882" s="4">
        <v>0.48</v>
      </c>
      <c r="O8882" s="4">
        <v>0.40039999999999998</v>
      </c>
      <c r="P8882" s="4">
        <v>0.50390000000000001</v>
      </c>
    </row>
    <row r="8883" spans="1:16" x14ac:dyDescent="0.25">
      <c r="A8883" t="s">
        <v>8209</v>
      </c>
      <c r="B8883" s="2">
        <v>0</v>
      </c>
      <c r="E8883" s="4" t="e">
        <v>#N/A</v>
      </c>
      <c r="F8883" s="4">
        <v>0.18</v>
      </c>
      <c r="K8883" s="4">
        <v>0.17</v>
      </c>
      <c r="L8883" s="4">
        <v>0.32090000000000002</v>
      </c>
      <c r="M8883" s="4">
        <v>0.52769999999999995</v>
      </c>
      <c r="N8883" s="4">
        <v>0.48</v>
      </c>
      <c r="O8883" s="4">
        <v>0.40039999999999998</v>
      </c>
      <c r="P8883" s="4">
        <v>0.50390000000000001</v>
      </c>
    </row>
    <row r="8884" spans="1:16" x14ac:dyDescent="0.25">
      <c r="A8884" t="s">
        <v>8210</v>
      </c>
      <c r="B8884" s="2">
        <v>0</v>
      </c>
      <c r="E8884" s="4" t="e">
        <v>#N/A</v>
      </c>
      <c r="F8884" s="4">
        <v>0.18</v>
      </c>
      <c r="K8884" s="4">
        <v>0.17</v>
      </c>
      <c r="L8884" s="4">
        <v>0.32090000000000002</v>
      </c>
      <c r="M8884" s="4">
        <v>0.52769999999999995</v>
      </c>
      <c r="N8884" s="4">
        <v>0.48</v>
      </c>
      <c r="O8884" s="4">
        <v>0.40039999999999998</v>
      </c>
      <c r="P8884" s="4">
        <v>0.50390000000000001</v>
      </c>
    </row>
    <row r="8885" spans="1:16" x14ac:dyDescent="0.25">
      <c r="A8885" t="s">
        <v>8211</v>
      </c>
      <c r="B8885" s="2">
        <v>0</v>
      </c>
      <c r="E8885" s="4" t="e">
        <v>#N/A</v>
      </c>
      <c r="F8885" s="4">
        <v>0.18</v>
      </c>
      <c r="K8885" s="4">
        <v>0.17</v>
      </c>
      <c r="L8885" s="4">
        <v>0.32090000000000002</v>
      </c>
      <c r="M8885" s="4">
        <v>0.52769999999999995</v>
      </c>
      <c r="N8885" s="4">
        <v>0.48</v>
      </c>
      <c r="O8885" s="4">
        <v>0.40039999999999998</v>
      </c>
      <c r="P8885" s="4">
        <v>0.50390000000000001</v>
      </c>
    </row>
    <row r="8886" spans="1:16" x14ac:dyDescent="0.25">
      <c r="A8886" t="s">
        <v>8212</v>
      </c>
      <c r="B8886" s="2">
        <v>0.05</v>
      </c>
      <c r="E8886" s="4" t="e">
        <v>#N/A</v>
      </c>
      <c r="F8886" s="4">
        <v>0.18</v>
      </c>
      <c r="K8886" s="4">
        <v>0.17</v>
      </c>
      <c r="L8886" s="4">
        <v>0.32090000000000002</v>
      </c>
      <c r="M8886" s="4">
        <v>0.52769999999999995</v>
      </c>
      <c r="N8886" s="4">
        <v>0.48</v>
      </c>
      <c r="O8886" s="4">
        <v>0.40039999999999998</v>
      </c>
      <c r="P8886" s="4">
        <v>0.50390000000000001</v>
      </c>
    </row>
    <row r="8887" spans="1:16" x14ac:dyDescent="0.25">
      <c r="A8887" t="s">
        <v>8214</v>
      </c>
      <c r="B8887" s="2">
        <v>0</v>
      </c>
      <c r="E8887" s="4" t="e">
        <v>#N/A</v>
      </c>
      <c r="F8887" s="4">
        <v>0.13300000000000001</v>
      </c>
      <c r="K8887" s="4">
        <v>0.17</v>
      </c>
      <c r="L8887" s="4">
        <v>0.32090000000000002</v>
      </c>
      <c r="M8887" s="4">
        <v>0.52769999999999995</v>
      </c>
      <c r="N8887" s="4">
        <v>0.48</v>
      </c>
      <c r="O8887" s="4">
        <v>0.40039999999999998</v>
      </c>
      <c r="P8887" s="4">
        <v>0.50390000000000001</v>
      </c>
    </row>
    <row r="8888" spans="1:16" x14ac:dyDescent="0.25">
      <c r="A8888" t="s">
        <v>8216</v>
      </c>
      <c r="B8888" s="2">
        <v>0.05</v>
      </c>
      <c r="E8888" s="4" t="e">
        <v>#N/A</v>
      </c>
      <c r="F8888" s="4">
        <v>0.18</v>
      </c>
      <c r="K8888" s="4">
        <v>0.17</v>
      </c>
      <c r="L8888" s="4">
        <v>0.32090000000000002</v>
      </c>
      <c r="M8888" s="4">
        <v>0.52769999999999995</v>
      </c>
      <c r="N8888" s="4">
        <v>0.48</v>
      </c>
      <c r="O8888" s="4">
        <v>0.40039999999999998</v>
      </c>
      <c r="P8888" s="4">
        <v>0.50390000000000001</v>
      </c>
    </row>
    <row r="8889" spans="1:16" x14ac:dyDescent="0.25">
      <c r="A8889" t="s">
        <v>8217</v>
      </c>
      <c r="B8889" s="2">
        <v>0.05</v>
      </c>
      <c r="E8889" s="4" t="e">
        <v>#N/A</v>
      </c>
      <c r="F8889" s="4">
        <v>0.18</v>
      </c>
      <c r="K8889" s="4">
        <v>0.17</v>
      </c>
      <c r="L8889" s="4">
        <v>0.32090000000000002</v>
      </c>
      <c r="M8889" s="4">
        <v>0.52769999999999995</v>
      </c>
      <c r="N8889" s="4">
        <v>0.48</v>
      </c>
      <c r="O8889" s="4">
        <v>0.40039999999999998</v>
      </c>
      <c r="P8889" s="4">
        <v>0.50390000000000001</v>
      </c>
    </row>
    <row r="8890" spans="1:16" x14ac:dyDescent="0.25">
      <c r="A8890" t="s">
        <v>8219</v>
      </c>
      <c r="B8890" s="2">
        <v>0.05</v>
      </c>
      <c r="E8890" s="4" t="e">
        <v>#N/A</v>
      </c>
      <c r="F8890" s="4">
        <v>0.18</v>
      </c>
      <c r="K8890" s="4">
        <v>0.17</v>
      </c>
      <c r="L8890" s="4">
        <v>0.32090000000000002</v>
      </c>
      <c r="M8890" s="4">
        <v>0.52769999999999995</v>
      </c>
      <c r="N8890" s="4">
        <v>0.48</v>
      </c>
      <c r="O8890" s="4">
        <v>0.40039999999999998</v>
      </c>
      <c r="P8890" s="4">
        <v>0.50390000000000001</v>
      </c>
    </row>
    <row r="8891" spans="1:16" x14ac:dyDescent="0.25">
      <c r="A8891" t="s">
        <v>8223</v>
      </c>
      <c r="B8891" s="2">
        <v>0.05</v>
      </c>
      <c r="E8891" s="4" t="e">
        <v>#N/A</v>
      </c>
      <c r="F8891" s="4">
        <v>0.18</v>
      </c>
      <c r="K8891" s="4">
        <v>0.17</v>
      </c>
      <c r="L8891" s="4">
        <v>0.32090000000000002</v>
      </c>
      <c r="M8891" s="4">
        <v>0.52769999999999995</v>
      </c>
      <c r="N8891" s="4">
        <v>0.48</v>
      </c>
      <c r="O8891" s="4">
        <v>0.40039999999999998</v>
      </c>
      <c r="P8891" s="4">
        <v>0.50390000000000001</v>
      </c>
    </row>
    <row r="8892" spans="1:16" x14ac:dyDescent="0.25">
      <c r="A8892" t="s">
        <v>8224</v>
      </c>
      <c r="B8892" s="2">
        <v>0.05</v>
      </c>
      <c r="E8892" s="4" t="e">
        <v>#N/A</v>
      </c>
      <c r="F8892" s="4">
        <v>0.18</v>
      </c>
      <c r="K8892" s="4">
        <v>0.17</v>
      </c>
      <c r="L8892" s="4">
        <v>0.32090000000000002</v>
      </c>
      <c r="M8892" s="4">
        <v>0.52769999999999995</v>
      </c>
      <c r="N8892" s="4">
        <v>0.48</v>
      </c>
      <c r="O8892" s="4">
        <v>0.40039999999999998</v>
      </c>
      <c r="P8892" s="4">
        <v>0.50390000000000001</v>
      </c>
    </row>
    <row r="8893" spans="1:16" x14ac:dyDescent="0.25">
      <c r="A8893" t="s">
        <v>8225</v>
      </c>
      <c r="B8893" s="2">
        <v>0.05</v>
      </c>
      <c r="E8893" s="4" t="e">
        <v>#N/A</v>
      </c>
      <c r="F8893" s="4">
        <v>0.18</v>
      </c>
      <c r="K8893" s="4">
        <v>0.17</v>
      </c>
      <c r="L8893" s="4">
        <v>0.32090000000000002</v>
      </c>
      <c r="M8893" s="4">
        <v>0.52769999999999995</v>
      </c>
      <c r="N8893" s="4">
        <v>0.48</v>
      </c>
      <c r="O8893" s="4">
        <v>0.40039999999999998</v>
      </c>
      <c r="P8893" s="4">
        <v>0.50390000000000001</v>
      </c>
    </row>
    <row r="8894" spans="1:16" x14ac:dyDescent="0.25">
      <c r="A8894" t="s">
        <v>8226</v>
      </c>
      <c r="B8894" s="2">
        <v>0.05</v>
      </c>
      <c r="E8894" s="4" t="e">
        <v>#N/A</v>
      </c>
      <c r="F8894" s="4">
        <v>0.18</v>
      </c>
      <c r="K8894" s="4">
        <v>0.17</v>
      </c>
      <c r="L8894" s="4">
        <v>0.32090000000000002</v>
      </c>
      <c r="M8894" s="4">
        <v>0.52769999999999995</v>
      </c>
      <c r="N8894" s="4">
        <v>0.48</v>
      </c>
      <c r="O8894" s="4">
        <v>0.40039999999999998</v>
      </c>
      <c r="P8894" s="4">
        <v>0.50390000000000001</v>
      </c>
    </row>
    <row r="8895" spans="1:16" x14ac:dyDescent="0.25">
      <c r="A8895" t="s">
        <v>8227</v>
      </c>
      <c r="B8895" s="2">
        <v>0</v>
      </c>
      <c r="E8895" s="4" t="e">
        <v>#N/A</v>
      </c>
      <c r="F8895" s="4">
        <v>0.18</v>
      </c>
      <c r="K8895" s="4">
        <v>0.17</v>
      </c>
      <c r="L8895" s="4">
        <v>0.32090000000000002</v>
      </c>
      <c r="M8895" s="4">
        <v>0.52769999999999995</v>
      </c>
      <c r="N8895" s="4">
        <v>0.48</v>
      </c>
      <c r="O8895" s="4">
        <v>0.40039999999999998</v>
      </c>
      <c r="P8895" s="4">
        <v>0.50390000000000001</v>
      </c>
    </row>
    <row r="8896" spans="1:16" x14ac:dyDescent="0.25">
      <c r="A8896" t="s">
        <v>8228</v>
      </c>
      <c r="B8896" s="2">
        <v>0.05</v>
      </c>
      <c r="E8896" s="4" t="e">
        <v>#N/A</v>
      </c>
      <c r="F8896" s="4">
        <v>0.18</v>
      </c>
      <c r="K8896" s="4">
        <v>0.17</v>
      </c>
      <c r="L8896" s="4">
        <v>0.32090000000000002</v>
      </c>
      <c r="M8896" s="4">
        <v>0.52769999999999995</v>
      </c>
      <c r="N8896" s="4">
        <v>0.48</v>
      </c>
      <c r="O8896" s="4">
        <v>0.40039999999999998</v>
      </c>
      <c r="P8896" s="4">
        <v>0.50390000000000001</v>
      </c>
    </row>
    <row r="8897" spans="1:16" x14ac:dyDescent="0.25">
      <c r="A8897" t="s">
        <v>8229</v>
      </c>
      <c r="B8897" s="2">
        <v>0.05</v>
      </c>
      <c r="E8897" s="4" t="e">
        <v>#N/A</v>
      </c>
      <c r="F8897" s="4">
        <v>0.18</v>
      </c>
      <c r="K8897" s="4">
        <v>0.17</v>
      </c>
      <c r="L8897" s="4">
        <v>0.32090000000000002</v>
      </c>
      <c r="M8897" s="4">
        <v>0.52769999999999995</v>
      </c>
      <c r="N8897" s="4">
        <v>0.48</v>
      </c>
      <c r="O8897" s="4">
        <v>0.40039999999999998</v>
      </c>
      <c r="P8897" s="4">
        <v>0.50390000000000001</v>
      </c>
    </row>
    <row r="8898" spans="1:16" x14ac:dyDescent="0.25">
      <c r="A8898" t="s">
        <v>8230</v>
      </c>
      <c r="B8898" s="2">
        <v>0.05</v>
      </c>
      <c r="E8898" s="4" t="e">
        <v>#N/A</v>
      </c>
      <c r="F8898" s="4">
        <v>0.18</v>
      </c>
      <c r="K8898" s="4">
        <v>0.17</v>
      </c>
      <c r="L8898" s="4">
        <v>0.32090000000000002</v>
      </c>
      <c r="M8898" s="4">
        <v>0.52769999999999995</v>
      </c>
      <c r="N8898" s="4">
        <v>0.48</v>
      </c>
      <c r="O8898" s="4">
        <v>0.40039999999999998</v>
      </c>
      <c r="P8898" s="4">
        <v>0.50390000000000001</v>
      </c>
    </row>
    <row r="8899" spans="1:16" x14ac:dyDescent="0.25">
      <c r="A8899" t="s">
        <v>8231</v>
      </c>
      <c r="B8899" s="2">
        <v>0.05</v>
      </c>
      <c r="E8899" s="4" t="e">
        <v>#N/A</v>
      </c>
      <c r="F8899" s="4">
        <v>0.18</v>
      </c>
      <c r="K8899" s="4">
        <v>0.17</v>
      </c>
      <c r="L8899" s="4">
        <v>0.32090000000000002</v>
      </c>
      <c r="M8899" s="4">
        <v>0.52769999999999995</v>
      </c>
      <c r="N8899" s="4">
        <v>0.48</v>
      </c>
      <c r="O8899" s="4">
        <v>0.40039999999999998</v>
      </c>
      <c r="P8899" s="4">
        <v>0.50390000000000001</v>
      </c>
    </row>
    <row r="8900" spans="1:16" x14ac:dyDescent="0.25">
      <c r="A8900" t="s">
        <v>8232</v>
      </c>
      <c r="B8900" s="2">
        <v>0.05</v>
      </c>
      <c r="E8900" s="4" t="e">
        <v>#N/A</v>
      </c>
      <c r="F8900" s="4">
        <v>0.18</v>
      </c>
      <c r="K8900" s="4">
        <v>0.17</v>
      </c>
      <c r="L8900" s="4">
        <v>0.32090000000000002</v>
      </c>
      <c r="M8900" s="4">
        <v>0.52769999999999995</v>
      </c>
      <c r="N8900" s="4">
        <v>0.48</v>
      </c>
      <c r="O8900" s="4">
        <v>0.40039999999999998</v>
      </c>
      <c r="P8900" s="4">
        <v>0.50390000000000001</v>
      </c>
    </row>
    <row r="8901" spans="1:16" x14ac:dyDescent="0.25">
      <c r="A8901" t="s">
        <v>8233</v>
      </c>
      <c r="B8901" s="2">
        <v>0.05</v>
      </c>
      <c r="D8901" t="s">
        <v>10860</v>
      </c>
      <c r="E8901" s="4" t="e">
        <v>#N/A</v>
      </c>
      <c r="F8901" s="4">
        <v>0.18</v>
      </c>
      <c r="G8901" s="4">
        <v>0.71479999999999999</v>
      </c>
      <c r="H8901" s="4">
        <v>0.84030000000000005</v>
      </c>
      <c r="I8901" s="4">
        <v>1.0076000000000001</v>
      </c>
      <c r="K8901" s="4">
        <v>0.17</v>
      </c>
      <c r="L8901" s="4">
        <v>0.32090000000000002</v>
      </c>
      <c r="M8901" s="4">
        <v>0.52769999999999995</v>
      </c>
      <c r="N8901" s="4">
        <v>0.48</v>
      </c>
      <c r="O8901" s="4">
        <v>0.40039999999999998</v>
      </c>
      <c r="P8901" s="4">
        <v>0.50390000000000001</v>
      </c>
    </row>
    <row r="8902" spans="1:16" x14ac:dyDescent="0.25">
      <c r="A8902" t="s">
        <v>8234</v>
      </c>
      <c r="B8902" s="2">
        <v>0.05</v>
      </c>
      <c r="D8902" t="s">
        <v>10860</v>
      </c>
      <c r="E8902" s="4" t="e">
        <v>#N/A</v>
      </c>
      <c r="F8902" s="4">
        <v>0.18</v>
      </c>
      <c r="G8902" s="4">
        <v>0.71479999999999999</v>
      </c>
      <c r="H8902" s="4">
        <v>0.84030000000000005</v>
      </c>
      <c r="I8902" s="4">
        <v>1.0076000000000001</v>
      </c>
      <c r="K8902" s="4">
        <v>0.17</v>
      </c>
      <c r="L8902" s="4">
        <v>0.32090000000000002</v>
      </c>
      <c r="M8902" s="4">
        <v>0.52769999999999995</v>
      </c>
      <c r="N8902" s="4">
        <v>0.48</v>
      </c>
      <c r="O8902" s="4">
        <v>0.40039999999999998</v>
      </c>
      <c r="P8902" s="4">
        <v>0.50390000000000001</v>
      </c>
    </row>
    <row r="8903" spans="1:16" x14ac:dyDescent="0.25">
      <c r="A8903" t="s">
        <v>8235</v>
      </c>
      <c r="B8903" s="2">
        <v>0.05</v>
      </c>
      <c r="D8903" t="s">
        <v>10860</v>
      </c>
      <c r="E8903" s="4" t="e">
        <v>#N/A</v>
      </c>
      <c r="F8903" s="4">
        <v>0.18</v>
      </c>
      <c r="G8903" s="4">
        <v>0.71479999999999999</v>
      </c>
      <c r="H8903" s="4">
        <v>0.84030000000000005</v>
      </c>
      <c r="I8903" s="4">
        <v>1.0076000000000001</v>
      </c>
      <c r="K8903" s="4">
        <v>0.17</v>
      </c>
      <c r="L8903" s="4">
        <v>0.32090000000000002</v>
      </c>
      <c r="M8903" s="4">
        <v>0.52769999999999995</v>
      </c>
      <c r="N8903" s="4">
        <v>0.48</v>
      </c>
      <c r="O8903" s="4">
        <v>0.40039999999999998</v>
      </c>
      <c r="P8903" s="4">
        <v>0.50390000000000001</v>
      </c>
    </row>
    <row r="8904" spans="1:16" x14ac:dyDescent="0.25">
      <c r="A8904" t="s">
        <v>8236</v>
      </c>
      <c r="B8904" s="2">
        <v>0.05</v>
      </c>
      <c r="D8904" t="s">
        <v>10860</v>
      </c>
      <c r="E8904" s="4" t="e">
        <v>#N/A</v>
      </c>
      <c r="F8904" s="4">
        <v>0.18</v>
      </c>
      <c r="G8904" s="4">
        <v>0.71479999999999999</v>
      </c>
      <c r="H8904" s="4">
        <v>0.84030000000000005</v>
      </c>
      <c r="I8904" s="4">
        <v>1.0076000000000001</v>
      </c>
      <c r="K8904" s="4">
        <v>0.17</v>
      </c>
      <c r="L8904" s="4">
        <v>0.32090000000000002</v>
      </c>
      <c r="M8904" s="4">
        <v>0.52769999999999995</v>
      </c>
      <c r="N8904" s="4">
        <v>0.48</v>
      </c>
      <c r="O8904" s="4">
        <v>0.40039999999999998</v>
      </c>
      <c r="P8904" s="4">
        <v>0.50390000000000001</v>
      </c>
    </row>
    <row r="8905" spans="1:16" x14ac:dyDescent="0.25">
      <c r="A8905" t="s">
        <v>33</v>
      </c>
      <c r="B8905" s="2">
        <v>0.05</v>
      </c>
      <c r="C8905" t="s">
        <v>33</v>
      </c>
      <c r="D8905" t="s">
        <v>10860</v>
      </c>
      <c r="E8905" s="4" t="e">
        <v>#N/A</v>
      </c>
      <c r="F8905" s="4">
        <v>0.18</v>
      </c>
      <c r="G8905" s="4">
        <v>0.71479999999999999</v>
      </c>
      <c r="H8905" s="4">
        <v>0.84030000000000005</v>
      </c>
      <c r="I8905" s="4">
        <v>1.0076000000000001</v>
      </c>
      <c r="K8905" s="4">
        <v>0.17</v>
      </c>
      <c r="L8905" s="4">
        <v>0.32090000000000002</v>
      </c>
      <c r="M8905" s="4">
        <v>0.52769999999999995</v>
      </c>
      <c r="N8905" s="4">
        <v>0.48</v>
      </c>
      <c r="O8905" s="4">
        <v>0.40039999999999998</v>
      </c>
      <c r="P8905" s="4">
        <v>0.50390000000000001</v>
      </c>
    </row>
    <row r="8906" spans="1:16" x14ac:dyDescent="0.25">
      <c r="A8906" t="s">
        <v>8237</v>
      </c>
      <c r="B8906" s="2">
        <v>0.05</v>
      </c>
      <c r="D8906" t="s">
        <v>10860</v>
      </c>
      <c r="E8906" s="4" t="e">
        <v>#N/A</v>
      </c>
      <c r="F8906" s="4">
        <v>0.18</v>
      </c>
      <c r="G8906" s="4">
        <v>0.71479999999999999</v>
      </c>
      <c r="H8906" s="4">
        <v>0.84030000000000005</v>
      </c>
      <c r="I8906" s="4">
        <v>1.0076000000000001</v>
      </c>
      <c r="K8906" s="4">
        <v>0.17</v>
      </c>
      <c r="L8906" s="4">
        <v>0.32090000000000002</v>
      </c>
      <c r="M8906" s="4">
        <v>0.52769999999999995</v>
      </c>
      <c r="N8906" s="4">
        <v>0.48</v>
      </c>
      <c r="O8906" s="4">
        <v>0.40039999999999998</v>
      </c>
      <c r="P8906" s="4">
        <v>0.50390000000000001</v>
      </c>
    </row>
    <row r="8907" spans="1:16" x14ac:dyDescent="0.25">
      <c r="A8907" t="s">
        <v>34</v>
      </c>
      <c r="B8907" s="2">
        <v>0.05</v>
      </c>
      <c r="C8907" t="s">
        <v>34</v>
      </c>
      <c r="D8907" t="s">
        <v>10860</v>
      </c>
      <c r="E8907" s="4" t="e">
        <v>#N/A</v>
      </c>
      <c r="F8907" s="4">
        <v>0.18</v>
      </c>
      <c r="G8907" s="4">
        <v>0.71479999999999999</v>
      </c>
      <c r="H8907" s="4">
        <v>0.84030000000000005</v>
      </c>
      <c r="I8907" s="4">
        <v>1.0076000000000001</v>
      </c>
      <c r="K8907" s="4">
        <v>0.17</v>
      </c>
      <c r="L8907" s="4">
        <v>0.32090000000000002</v>
      </c>
      <c r="M8907" s="4">
        <v>0.52769999999999995</v>
      </c>
      <c r="N8907" s="4">
        <v>0.48</v>
      </c>
      <c r="O8907" s="4">
        <v>0.40039999999999998</v>
      </c>
      <c r="P8907" s="4">
        <v>0.50390000000000001</v>
      </c>
    </row>
    <row r="8908" spans="1:16" x14ac:dyDescent="0.25">
      <c r="A8908" t="s">
        <v>8238</v>
      </c>
      <c r="B8908" s="2">
        <v>0</v>
      </c>
      <c r="E8908" s="4" t="e">
        <v>#N/A</v>
      </c>
      <c r="F8908" s="4">
        <v>0.18</v>
      </c>
      <c r="K8908" s="4">
        <v>0.17</v>
      </c>
      <c r="L8908" s="4">
        <v>0.32090000000000002</v>
      </c>
      <c r="M8908" s="4">
        <v>0.52769999999999995</v>
      </c>
      <c r="N8908" s="4">
        <v>0.48</v>
      </c>
      <c r="O8908" s="4">
        <v>0.40039999999999998</v>
      </c>
      <c r="P8908" s="4">
        <v>0.50390000000000001</v>
      </c>
    </row>
    <row r="8909" spans="1:16" x14ac:dyDescent="0.25">
      <c r="A8909" t="s">
        <v>8239</v>
      </c>
      <c r="B8909" s="2">
        <v>0.05</v>
      </c>
      <c r="E8909" s="4" t="e">
        <v>#N/A</v>
      </c>
      <c r="F8909" s="4">
        <v>0.18</v>
      </c>
      <c r="K8909" s="4">
        <v>0.17</v>
      </c>
      <c r="L8909" s="4">
        <v>0.32090000000000002</v>
      </c>
      <c r="M8909" s="4">
        <v>0.52769999999999995</v>
      </c>
      <c r="N8909" s="4">
        <v>0.48</v>
      </c>
      <c r="O8909" s="4">
        <v>0.40039999999999998</v>
      </c>
      <c r="P8909" s="4">
        <v>0.50390000000000001</v>
      </c>
    </row>
    <row r="8910" spans="1:16" x14ac:dyDescent="0.25">
      <c r="A8910" t="s">
        <v>8240</v>
      </c>
      <c r="B8910" s="2">
        <v>0.05</v>
      </c>
      <c r="E8910" s="4" t="e">
        <v>#N/A</v>
      </c>
      <c r="F8910" s="4">
        <v>0.18</v>
      </c>
      <c r="K8910" s="4">
        <v>0.17</v>
      </c>
      <c r="L8910" s="4">
        <v>0.32090000000000002</v>
      </c>
      <c r="M8910" s="4">
        <v>0.52769999999999995</v>
      </c>
      <c r="N8910" s="4">
        <v>0.48</v>
      </c>
      <c r="O8910" s="4">
        <v>0.40039999999999998</v>
      </c>
      <c r="P8910" s="4">
        <v>0.50390000000000001</v>
      </c>
    </row>
    <row r="8911" spans="1:16" x14ac:dyDescent="0.25">
      <c r="A8911" t="s">
        <v>35</v>
      </c>
      <c r="B8911" s="2">
        <v>0.05</v>
      </c>
      <c r="C8911" t="s">
        <v>35</v>
      </c>
      <c r="D8911" t="s">
        <v>10860</v>
      </c>
      <c r="E8911" s="4" t="e">
        <v>#N/A</v>
      </c>
      <c r="F8911" s="4">
        <v>0.18</v>
      </c>
      <c r="G8911" s="4">
        <v>0.71479999999999999</v>
      </c>
      <c r="H8911" s="4">
        <v>0.84030000000000005</v>
      </c>
      <c r="I8911" s="4">
        <v>1.0076000000000001</v>
      </c>
      <c r="K8911" s="4">
        <v>0.17</v>
      </c>
      <c r="L8911" s="4">
        <v>0.32090000000000002</v>
      </c>
      <c r="M8911" s="4">
        <v>0.52769999999999995</v>
      </c>
      <c r="N8911" s="4">
        <v>0.48</v>
      </c>
      <c r="O8911" s="4">
        <v>0.40039999999999998</v>
      </c>
      <c r="P8911" s="4">
        <v>0.50390000000000001</v>
      </c>
    </row>
    <row r="8912" spans="1:16" x14ac:dyDescent="0.25">
      <c r="A8912" t="s">
        <v>36</v>
      </c>
      <c r="B8912" s="2">
        <v>0.05</v>
      </c>
      <c r="C8912" t="s">
        <v>36</v>
      </c>
      <c r="D8912" t="s">
        <v>10860</v>
      </c>
      <c r="E8912" s="4" t="e">
        <v>#N/A</v>
      </c>
      <c r="F8912" s="4">
        <v>0.18</v>
      </c>
      <c r="G8912" s="4">
        <v>0.71479999999999999</v>
      </c>
      <c r="H8912" s="4">
        <v>0.84030000000000005</v>
      </c>
      <c r="I8912" s="4">
        <v>1.0076000000000001</v>
      </c>
      <c r="K8912" s="4">
        <v>0.17</v>
      </c>
      <c r="L8912" s="4">
        <v>0.32090000000000002</v>
      </c>
      <c r="M8912" s="4">
        <v>0.52769999999999995</v>
      </c>
      <c r="N8912" s="4">
        <v>0.48</v>
      </c>
      <c r="O8912" s="4">
        <v>0.40039999999999998</v>
      </c>
      <c r="P8912" s="4">
        <v>0.50390000000000001</v>
      </c>
    </row>
    <row r="8913" spans="1:16" x14ac:dyDescent="0.25">
      <c r="A8913" t="s">
        <v>8241</v>
      </c>
      <c r="B8913" s="2">
        <v>0.04</v>
      </c>
      <c r="D8913" t="s">
        <v>10860</v>
      </c>
      <c r="E8913" s="4" t="e">
        <v>#N/A</v>
      </c>
      <c r="F8913" s="4">
        <v>0.18</v>
      </c>
      <c r="G8913" s="4">
        <v>0.71479999999999999</v>
      </c>
      <c r="H8913" s="4">
        <v>0.84030000000000005</v>
      </c>
      <c r="I8913" s="4">
        <v>1.0076000000000001</v>
      </c>
      <c r="K8913" s="4">
        <v>0.17</v>
      </c>
      <c r="L8913" s="4">
        <v>0.32090000000000002</v>
      </c>
      <c r="M8913" s="4">
        <v>0.52769999999999995</v>
      </c>
      <c r="N8913" s="4">
        <v>0.48</v>
      </c>
      <c r="O8913" s="4">
        <v>0.40039999999999998</v>
      </c>
      <c r="P8913" s="4">
        <v>0.50390000000000001</v>
      </c>
    </row>
    <row r="8914" spans="1:16" x14ac:dyDescent="0.25">
      <c r="A8914" t="s">
        <v>8242</v>
      </c>
      <c r="B8914" s="2">
        <v>0.04</v>
      </c>
      <c r="D8914" t="s">
        <v>10860</v>
      </c>
      <c r="E8914" s="4" t="e">
        <v>#N/A</v>
      </c>
      <c r="F8914" s="4">
        <v>0.18</v>
      </c>
      <c r="G8914" s="4">
        <v>0.71479999999999999</v>
      </c>
      <c r="H8914" s="4">
        <v>0.84030000000000005</v>
      </c>
      <c r="I8914" s="4">
        <v>1.0076000000000001</v>
      </c>
      <c r="K8914" s="4">
        <v>0.17</v>
      </c>
      <c r="L8914" s="4">
        <v>0.32090000000000002</v>
      </c>
      <c r="M8914" s="4">
        <v>0.52769999999999995</v>
      </c>
      <c r="N8914" s="4">
        <v>0.48</v>
      </c>
      <c r="O8914" s="4">
        <v>0.40039999999999998</v>
      </c>
      <c r="P8914" s="4">
        <v>0.50390000000000001</v>
      </c>
    </row>
    <row r="8915" spans="1:16" x14ac:dyDescent="0.25">
      <c r="A8915" t="s">
        <v>37</v>
      </c>
      <c r="B8915" s="2">
        <v>0.05</v>
      </c>
      <c r="C8915" t="s">
        <v>37</v>
      </c>
      <c r="D8915" t="s">
        <v>10860</v>
      </c>
      <c r="E8915" s="4" t="e">
        <v>#N/A</v>
      </c>
      <c r="F8915" s="4">
        <v>0.18</v>
      </c>
      <c r="G8915" s="4">
        <v>0.71479999999999999</v>
      </c>
      <c r="H8915" s="4">
        <v>0.84030000000000005</v>
      </c>
      <c r="I8915" s="4">
        <v>1.0076000000000001</v>
      </c>
      <c r="K8915" s="4">
        <v>0.17</v>
      </c>
      <c r="L8915" s="4">
        <v>0.32090000000000002</v>
      </c>
      <c r="M8915" s="4">
        <v>0.52769999999999995</v>
      </c>
      <c r="N8915" s="4">
        <v>0.48</v>
      </c>
      <c r="O8915" s="4">
        <v>0.40039999999999998</v>
      </c>
      <c r="P8915" s="4">
        <v>0.50390000000000001</v>
      </c>
    </row>
    <row r="8916" spans="1:16" x14ac:dyDescent="0.25">
      <c r="A8916" t="s">
        <v>8243</v>
      </c>
      <c r="B8916" s="2">
        <v>0.04</v>
      </c>
      <c r="D8916" t="s">
        <v>10860</v>
      </c>
      <c r="E8916" s="4" t="e">
        <v>#N/A</v>
      </c>
      <c r="F8916" s="4">
        <v>0.18</v>
      </c>
      <c r="G8916" s="4">
        <v>0.71479999999999999</v>
      </c>
      <c r="H8916" s="4">
        <v>0.84030000000000005</v>
      </c>
      <c r="I8916" s="4">
        <v>1.0076000000000001</v>
      </c>
      <c r="K8916" s="4">
        <v>0.17</v>
      </c>
      <c r="L8916" s="4">
        <v>0.32090000000000002</v>
      </c>
      <c r="M8916" s="4">
        <v>0.52769999999999995</v>
      </c>
      <c r="N8916" s="4">
        <v>0.48</v>
      </c>
      <c r="O8916" s="4">
        <v>0.40039999999999998</v>
      </c>
      <c r="P8916" s="4">
        <v>0.50390000000000001</v>
      </c>
    </row>
    <row r="8917" spans="1:16" x14ac:dyDescent="0.25">
      <c r="A8917" t="s">
        <v>8244</v>
      </c>
      <c r="B8917" s="2">
        <v>0.04</v>
      </c>
      <c r="D8917" t="s">
        <v>10860</v>
      </c>
      <c r="E8917" s="4" t="e">
        <v>#N/A</v>
      </c>
      <c r="F8917" s="4">
        <v>0.18</v>
      </c>
      <c r="G8917" s="4">
        <v>0.71479999999999999</v>
      </c>
      <c r="H8917" s="4">
        <v>0.84030000000000005</v>
      </c>
      <c r="I8917" s="4">
        <v>1.0076000000000001</v>
      </c>
      <c r="K8917" s="4">
        <v>0.17</v>
      </c>
      <c r="L8917" s="4">
        <v>0.32090000000000002</v>
      </c>
      <c r="M8917" s="4">
        <v>0.52769999999999995</v>
      </c>
      <c r="N8917" s="4">
        <v>0.48</v>
      </c>
      <c r="O8917" s="4">
        <v>0.40039999999999998</v>
      </c>
      <c r="P8917" s="4">
        <v>0.50390000000000001</v>
      </c>
    </row>
    <row r="8918" spans="1:16" x14ac:dyDescent="0.25">
      <c r="A8918" t="s">
        <v>38</v>
      </c>
      <c r="B8918" s="2">
        <v>0.05</v>
      </c>
      <c r="C8918" t="s">
        <v>38</v>
      </c>
      <c r="D8918" t="s">
        <v>10860</v>
      </c>
      <c r="E8918" s="4" t="e">
        <v>#N/A</v>
      </c>
      <c r="F8918" s="4">
        <v>0.18</v>
      </c>
      <c r="G8918" s="4">
        <v>0.71479999999999999</v>
      </c>
      <c r="H8918" s="4">
        <v>0.84030000000000005</v>
      </c>
      <c r="I8918" s="4">
        <v>1.0076000000000001</v>
      </c>
      <c r="K8918" s="4">
        <v>0.17</v>
      </c>
      <c r="L8918" s="4">
        <v>0.32090000000000002</v>
      </c>
      <c r="M8918" s="4">
        <v>0.52769999999999995</v>
      </c>
      <c r="N8918" s="4">
        <v>0.48</v>
      </c>
      <c r="O8918" s="4">
        <v>0.40039999999999998</v>
      </c>
      <c r="P8918" s="4">
        <v>0.50390000000000001</v>
      </c>
    </row>
    <row r="8919" spans="1:16" x14ac:dyDescent="0.25">
      <c r="A8919" t="s">
        <v>8245</v>
      </c>
      <c r="B8919" s="2">
        <v>0.04</v>
      </c>
      <c r="D8919" t="s">
        <v>10860</v>
      </c>
      <c r="E8919" s="4" t="e">
        <v>#N/A</v>
      </c>
      <c r="F8919" s="4">
        <v>0.18</v>
      </c>
      <c r="G8919" s="4">
        <v>0.71479999999999999</v>
      </c>
      <c r="H8919" s="4">
        <v>0.84030000000000005</v>
      </c>
      <c r="I8919" s="4">
        <v>1.0076000000000001</v>
      </c>
      <c r="K8919" s="4">
        <v>0.17</v>
      </c>
      <c r="L8919" s="4">
        <v>0.32090000000000002</v>
      </c>
      <c r="M8919" s="4">
        <v>0.52769999999999995</v>
      </c>
      <c r="N8919" s="4">
        <v>0.48</v>
      </c>
      <c r="O8919" s="4">
        <v>0.40039999999999998</v>
      </c>
      <c r="P8919" s="4">
        <v>0.50390000000000001</v>
      </c>
    </row>
    <row r="8920" spans="1:16" x14ac:dyDescent="0.25">
      <c r="A8920" t="s">
        <v>8246</v>
      </c>
      <c r="B8920" s="2">
        <v>0.04</v>
      </c>
      <c r="D8920" t="s">
        <v>10860</v>
      </c>
      <c r="E8920" s="4" t="e">
        <v>#N/A</v>
      </c>
      <c r="F8920" s="4">
        <v>0.18</v>
      </c>
      <c r="G8920" s="4">
        <v>0.71479999999999999</v>
      </c>
      <c r="H8920" s="4">
        <v>0.84030000000000005</v>
      </c>
      <c r="I8920" s="4">
        <v>1.0076000000000001</v>
      </c>
      <c r="K8920" s="4">
        <v>0.17</v>
      </c>
      <c r="L8920" s="4">
        <v>0.32090000000000002</v>
      </c>
      <c r="M8920" s="4">
        <v>0.52769999999999995</v>
      </c>
      <c r="N8920" s="4">
        <v>0.48</v>
      </c>
      <c r="O8920" s="4">
        <v>0.40039999999999998</v>
      </c>
      <c r="P8920" s="4">
        <v>0.50390000000000001</v>
      </c>
    </row>
    <row r="8921" spans="1:16" x14ac:dyDescent="0.25">
      <c r="A8921" t="s">
        <v>8247</v>
      </c>
      <c r="B8921" s="2">
        <v>0</v>
      </c>
      <c r="E8921" s="4" t="e">
        <v>#N/A</v>
      </c>
      <c r="F8921" s="4">
        <v>0.18</v>
      </c>
      <c r="K8921" s="4">
        <v>0.17</v>
      </c>
      <c r="L8921" s="4">
        <v>0.32090000000000002</v>
      </c>
      <c r="M8921" s="4">
        <v>0.52769999999999995</v>
      </c>
      <c r="N8921" s="4">
        <v>0.48</v>
      </c>
      <c r="O8921" s="4">
        <v>0.40039999999999998</v>
      </c>
      <c r="P8921" s="4">
        <v>0.50390000000000001</v>
      </c>
    </row>
    <row r="8922" spans="1:16" x14ac:dyDescent="0.25">
      <c r="A8922" t="s">
        <v>39</v>
      </c>
      <c r="B8922" s="2">
        <v>0</v>
      </c>
      <c r="C8922" t="s">
        <v>39</v>
      </c>
      <c r="E8922" s="4" t="e">
        <v>#N/A</v>
      </c>
      <c r="F8922" s="4">
        <v>0.18</v>
      </c>
      <c r="K8922" s="4">
        <v>0.17</v>
      </c>
      <c r="L8922" s="4">
        <v>0.32090000000000002</v>
      </c>
      <c r="M8922" s="4">
        <v>0.52769999999999995</v>
      </c>
      <c r="N8922" s="4">
        <v>0.48</v>
      </c>
      <c r="O8922" s="4">
        <v>0.40039999999999998</v>
      </c>
      <c r="P8922" s="4">
        <v>0.50390000000000001</v>
      </c>
    </row>
    <row r="8923" spans="1:16" x14ac:dyDescent="0.25">
      <c r="A8923" t="s">
        <v>8248</v>
      </c>
      <c r="B8923" s="2">
        <v>0.05</v>
      </c>
      <c r="E8923" s="4" t="e">
        <v>#N/A</v>
      </c>
      <c r="F8923" s="4">
        <v>0.18</v>
      </c>
      <c r="K8923" s="4">
        <v>0.17</v>
      </c>
      <c r="L8923" s="4">
        <v>0.32090000000000002</v>
      </c>
      <c r="M8923" s="4">
        <v>0.52769999999999995</v>
      </c>
      <c r="N8923" s="4">
        <v>0.48</v>
      </c>
      <c r="O8923" s="4">
        <v>0.40039999999999998</v>
      </c>
      <c r="P8923" s="4">
        <v>0.50390000000000001</v>
      </c>
    </row>
    <row r="8924" spans="1:16" x14ac:dyDescent="0.25">
      <c r="A8924" t="s">
        <v>40</v>
      </c>
      <c r="B8924" s="2">
        <v>0.05</v>
      </c>
      <c r="C8924" t="s">
        <v>40</v>
      </c>
      <c r="D8924" t="s">
        <v>10860</v>
      </c>
      <c r="E8924" s="4" t="e">
        <v>#N/A</v>
      </c>
      <c r="F8924" s="4">
        <v>0.18</v>
      </c>
      <c r="G8924" s="4">
        <v>0.71479999999999999</v>
      </c>
      <c r="H8924" s="4">
        <v>0.84030000000000005</v>
      </c>
      <c r="I8924" s="4">
        <v>1.0076000000000001</v>
      </c>
      <c r="K8924" s="4">
        <v>0.17</v>
      </c>
      <c r="L8924" s="4">
        <v>0.32090000000000002</v>
      </c>
      <c r="M8924" s="4">
        <v>0.52769999999999995</v>
      </c>
      <c r="N8924" s="4">
        <v>0.48</v>
      </c>
      <c r="O8924" s="4">
        <v>0.40039999999999998</v>
      </c>
      <c r="P8924" s="4">
        <v>0.50390000000000001</v>
      </c>
    </row>
    <row r="8925" spans="1:16" x14ac:dyDescent="0.25">
      <c r="A8925" t="s">
        <v>41</v>
      </c>
      <c r="B8925" s="2">
        <v>0.05</v>
      </c>
      <c r="C8925" t="s">
        <v>41</v>
      </c>
      <c r="D8925" t="s">
        <v>10860</v>
      </c>
      <c r="E8925" s="4" t="e">
        <v>#N/A</v>
      </c>
      <c r="F8925" s="4">
        <v>0.18</v>
      </c>
      <c r="G8925" s="4">
        <v>0.71479999999999999</v>
      </c>
      <c r="H8925" s="4">
        <v>0.84030000000000005</v>
      </c>
      <c r="I8925" s="4">
        <v>1.0076000000000001</v>
      </c>
      <c r="K8925" s="4">
        <v>0.17</v>
      </c>
      <c r="L8925" s="4">
        <v>0.32090000000000002</v>
      </c>
      <c r="M8925" s="4">
        <v>0.52769999999999995</v>
      </c>
      <c r="N8925" s="4">
        <v>0.48</v>
      </c>
      <c r="O8925" s="4">
        <v>0.40039999999999998</v>
      </c>
      <c r="P8925" s="4">
        <v>0.50390000000000001</v>
      </c>
    </row>
    <row r="8926" spans="1:16" x14ac:dyDescent="0.25">
      <c r="A8926" t="s">
        <v>42</v>
      </c>
      <c r="B8926" s="2">
        <v>0.05</v>
      </c>
      <c r="C8926" t="s">
        <v>42</v>
      </c>
      <c r="D8926" t="s">
        <v>10860</v>
      </c>
      <c r="E8926" s="4" t="e">
        <v>#N/A</v>
      </c>
      <c r="F8926" s="4">
        <v>0.18</v>
      </c>
      <c r="G8926" s="4">
        <v>0.71479999999999999</v>
      </c>
      <c r="H8926" s="4">
        <v>0.84030000000000005</v>
      </c>
      <c r="I8926" s="4">
        <v>1.0076000000000001</v>
      </c>
      <c r="K8926" s="4">
        <v>0.17</v>
      </c>
      <c r="L8926" s="4">
        <v>0.32090000000000002</v>
      </c>
      <c r="M8926" s="4">
        <v>0.52769999999999995</v>
      </c>
      <c r="N8926" s="4">
        <v>0.48</v>
      </c>
      <c r="O8926" s="4">
        <v>0.40039999999999998</v>
      </c>
      <c r="P8926" s="4">
        <v>0.50390000000000001</v>
      </c>
    </row>
    <row r="8927" spans="1:16" x14ac:dyDescent="0.25">
      <c r="A8927" t="s">
        <v>43</v>
      </c>
      <c r="B8927" s="2">
        <v>0.05</v>
      </c>
      <c r="C8927" t="s">
        <v>43</v>
      </c>
      <c r="D8927" t="s">
        <v>10860</v>
      </c>
      <c r="E8927" s="4" t="e">
        <v>#N/A</v>
      </c>
      <c r="F8927" s="4">
        <v>0.18</v>
      </c>
      <c r="G8927" s="4">
        <v>0.71479999999999999</v>
      </c>
      <c r="H8927" s="4">
        <v>0.84030000000000005</v>
      </c>
      <c r="I8927" s="4">
        <v>1.0076000000000001</v>
      </c>
      <c r="K8927" s="4">
        <v>0.17</v>
      </c>
      <c r="L8927" s="4">
        <v>0.32090000000000002</v>
      </c>
      <c r="M8927" s="4">
        <v>0.52769999999999995</v>
      </c>
      <c r="N8927" s="4">
        <v>0.48</v>
      </c>
      <c r="O8927" s="4">
        <v>0.40039999999999998</v>
      </c>
      <c r="P8927" s="4">
        <v>0.50390000000000001</v>
      </c>
    </row>
    <row r="8928" spans="1:16" x14ac:dyDescent="0.25">
      <c r="A8928" t="s">
        <v>44</v>
      </c>
      <c r="B8928" s="2">
        <v>0.05</v>
      </c>
      <c r="C8928" t="s">
        <v>44</v>
      </c>
      <c r="D8928" t="s">
        <v>10860</v>
      </c>
      <c r="E8928" s="4" t="e">
        <v>#N/A</v>
      </c>
      <c r="F8928" s="4">
        <v>0.18</v>
      </c>
      <c r="G8928" s="4">
        <v>0.71479999999999999</v>
      </c>
      <c r="H8928" s="4">
        <v>0.84030000000000005</v>
      </c>
      <c r="I8928" s="4">
        <v>1.0076000000000001</v>
      </c>
      <c r="K8928" s="4">
        <v>0.17</v>
      </c>
      <c r="L8928" s="4">
        <v>0.32090000000000002</v>
      </c>
      <c r="M8928" s="4">
        <v>0.52769999999999995</v>
      </c>
      <c r="N8928" s="4">
        <v>0.48</v>
      </c>
      <c r="O8928" s="4">
        <v>0.40039999999999998</v>
      </c>
      <c r="P8928" s="4">
        <v>0.50390000000000001</v>
      </c>
    </row>
    <row r="8929" spans="1:16" x14ac:dyDescent="0.25">
      <c r="A8929" t="s">
        <v>45</v>
      </c>
      <c r="B8929" s="2">
        <v>0.05</v>
      </c>
      <c r="C8929" t="s">
        <v>45</v>
      </c>
      <c r="D8929" t="s">
        <v>10860</v>
      </c>
      <c r="E8929" s="4" t="e">
        <v>#N/A</v>
      </c>
      <c r="F8929" s="4">
        <v>0.18</v>
      </c>
      <c r="G8929" s="4">
        <v>0.71479999999999999</v>
      </c>
      <c r="H8929" s="4">
        <v>0.84030000000000005</v>
      </c>
      <c r="I8929" s="4">
        <v>1.0076000000000001</v>
      </c>
      <c r="K8929" s="4">
        <v>0.17</v>
      </c>
      <c r="L8929" s="4">
        <v>0.32090000000000002</v>
      </c>
      <c r="M8929" s="4">
        <v>0.52769999999999995</v>
      </c>
      <c r="N8929" s="4">
        <v>0.48</v>
      </c>
      <c r="O8929" s="4">
        <v>0.40039999999999998</v>
      </c>
      <c r="P8929" s="4">
        <v>0.50390000000000001</v>
      </c>
    </row>
    <row r="8930" spans="1:16" x14ac:dyDescent="0.25">
      <c r="A8930" t="s">
        <v>46</v>
      </c>
      <c r="B8930" s="2">
        <v>0.05</v>
      </c>
      <c r="C8930" t="s">
        <v>46</v>
      </c>
      <c r="D8930" t="s">
        <v>10860</v>
      </c>
      <c r="E8930" s="4" t="e">
        <v>#N/A</v>
      </c>
      <c r="F8930" s="4">
        <v>0.18</v>
      </c>
      <c r="G8930" s="4">
        <v>0.71479999999999999</v>
      </c>
      <c r="H8930" s="4">
        <v>0.84030000000000005</v>
      </c>
      <c r="I8930" s="4">
        <v>1.0076000000000001</v>
      </c>
      <c r="K8930" s="4">
        <v>0.17</v>
      </c>
      <c r="L8930" s="4">
        <v>0.32090000000000002</v>
      </c>
      <c r="M8930" s="4">
        <v>0.52769999999999995</v>
      </c>
      <c r="N8930" s="4">
        <v>0.48</v>
      </c>
      <c r="O8930" s="4">
        <v>0.40039999999999998</v>
      </c>
      <c r="P8930" s="4">
        <v>0.50390000000000001</v>
      </c>
    </row>
    <row r="8931" spans="1:16" x14ac:dyDescent="0.25">
      <c r="A8931" t="s">
        <v>47</v>
      </c>
      <c r="B8931" s="2">
        <v>0.05</v>
      </c>
      <c r="C8931" t="s">
        <v>47</v>
      </c>
      <c r="D8931" t="s">
        <v>10860</v>
      </c>
      <c r="E8931" s="4" t="e">
        <v>#N/A</v>
      </c>
      <c r="F8931" s="4">
        <v>0.18</v>
      </c>
      <c r="G8931" s="4">
        <v>0.71479999999999999</v>
      </c>
      <c r="H8931" s="4">
        <v>0.84030000000000005</v>
      </c>
      <c r="I8931" s="4">
        <v>1.0076000000000001</v>
      </c>
      <c r="K8931" s="4">
        <v>0.17</v>
      </c>
      <c r="L8931" s="4">
        <v>0.32090000000000002</v>
      </c>
      <c r="M8931" s="4">
        <v>0.52769999999999995</v>
      </c>
      <c r="N8931" s="4">
        <v>0.48</v>
      </c>
      <c r="O8931" s="4">
        <v>0.40039999999999998</v>
      </c>
      <c r="P8931" s="4">
        <v>0.50390000000000001</v>
      </c>
    </row>
    <row r="8932" spans="1:16" x14ac:dyDescent="0.25">
      <c r="A8932" t="s">
        <v>48</v>
      </c>
      <c r="B8932" s="2">
        <v>0.05</v>
      </c>
      <c r="C8932" t="s">
        <v>48</v>
      </c>
      <c r="D8932" t="s">
        <v>10860</v>
      </c>
      <c r="E8932" s="4" t="e">
        <v>#N/A</v>
      </c>
      <c r="F8932" s="4">
        <v>0.18</v>
      </c>
      <c r="G8932" s="4">
        <v>0.71479999999999999</v>
      </c>
      <c r="H8932" s="4">
        <v>0.84030000000000005</v>
      </c>
      <c r="I8932" s="4">
        <v>1.0076000000000001</v>
      </c>
      <c r="K8932" s="4">
        <v>0.17</v>
      </c>
      <c r="L8932" s="4">
        <v>0.32090000000000002</v>
      </c>
      <c r="M8932" s="4">
        <v>0.52769999999999995</v>
      </c>
      <c r="N8932" s="4">
        <v>0.48</v>
      </c>
      <c r="O8932" s="4">
        <v>0.40039999999999998</v>
      </c>
      <c r="P8932" s="4">
        <v>0.50390000000000001</v>
      </c>
    </row>
    <row r="8933" spans="1:16" x14ac:dyDescent="0.25">
      <c r="A8933" t="s">
        <v>49</v>
      </c>
      <c r="B8933" s="2">
        <v>0.05</v>
      </c>
      <c r="C8933" t="s">
        <v>49</v>
      </c>
      <c r="D8933" t="s">
        <v>10860</v>
      </c>
      <c r="E8933" s="4" t="e">
        <v>#N/A</v>
      </c>
      <c r="F8933" s="4">
        <v>0.18</v>
      </c>
      <c r="G8933" s="4">
        <v>0.71479999999999999</v>
      </c>
      <c r="H8933" s="4">
        <v>0.84030000000000005</v>
      </c>
      <c r="I8933" s="4">
        <v>1.0076000000000001</v>
      </c>
      <c r="K8933" s="4">
        <v>0.17</v>
      </c>
      <c r="L8933" s="4">
        <v>0.32090000000000002</v>
      </c>
      <c r="M8933" s="4">
        <v>0.52769999999999995</v>
      </c>
      <c r="N8933" s="4">
        <v>0.48</v>
      </c>
      <c r="O8933" s="4">
        <v>0.40039999999999998</v>
      </c>
      <c r="P8933" s="4">
        <v>0.50390000000000001</v>
      </c>
    </row>
    <row r="8934" spans="1:16" x14ac:dyDescent="0.25">
      <c r="A8934" t="s">
        <v>50</v>
      </c>
      <c r="B8934" s="2">
        <v>0.15</v>
      </c>
      <c r="C8934" t="s">
        <v>50</v>
      </c>
      <c r="D8934" t="s">
        <v>10860</v>
      </c>
      <c r="E8934" s="4" t="e">
        <v>#N/A</v>
      </c>
      <c r="F8934" s="4">
        <v>0.13300000000000001</v>
      </c>
      <c r="G8934" s="4">
        <v>0.71479999999999999</v>
      </c>
      <c r="H8934" s="4">
        <v>0.74050000000000005</v>
      </c>
      <c r="I8934" s="4">
        <v>0.89870000000000005</v>
      </c>
      <c r="K8934" s="4">
        <v>0.17</v>
      </c>
      <c r="L8934" s="4">
        <v>0.32090000000000002</v>
      </c>
      <c r="M8934" s="4">
        <v>0.52769999999999995</v>
      </c>
      <c r="N8934" s="4">
        <v>0.48</v>
      </c>
      <c r="O8934" s="4">
        <v>0.40039999999999998</v>
      </c>
      <c r="P8934" s="4">
        <v>0.50390000000000001</v>
      </c>
    </row>
    <row r="8935" spans="1:16" x14ac:dyDescent="0.25">
      <c r="A8935" t="s">
        <v>243</v>
      </c>
      <c r="B8935" s="2">
        <v>0.05</v>
      </c>
      <c r="C8935" t="s">
        <v>243</v>
      </c>
      <c r="D8935" t="s">
        <v>10860</v>
      </c>
      <c r="E8935" s="4" t="e">
        <v>#N/A</v>
      </c>
      <c r="F8935" s="4">
        <v>0.18</v>
      </c>
      <c r="G8935" s="4">
        <v>0.71479999999999999</v>
      </c>
      <c r="H8935" s="4">
        <v>0.84030000000000005</v>
      </c>
      <c r="I8935" s="4">
        <v>1.0076000000000001</v>
      </c>
      <c r="K8935" s="4">
        <v>0.17</v>
      </c>
      <c r="L8935" s="4">
        <v>0.32090000000000002</v>
      </c>
      <c r="M8935" s="4">
        <v>0.52769999999999995</v>
      </c>
      <c r="N8935" s="4">
        <v>0.48</v>
      </c>
      <c r="O8935" s="4">
        <v>0.40039999999999998</v>
      </c>
      <c r="P8935" s="4">
        <v>0.50390000000000001</v>
      </c>
    </row>
    <row r="8936" spans="1:16" x14ac:dyDescent="0.25">
      <c r="A8936" t="s">
        <v>51</v>
      </c>
      <c r="B8936" s="2">
        <v>0.05</v>
      </c>
      <c r="C8936" t="s">
        <v>51</v>
      </c>
      <c r="D8936" t="s">
        <v>10860</v>
      </c>
      <c r="E8936" s="4" t="e">
        <v>#N/A</v>
      </c>
      <c r="F8936" s="4">
        <v>0.18</v>
      </c>
      <c r="G8936" s="4">
        <v>0.71479999999999999</v>
      </c>
      <c r="H8936" s="4">
        <v>0.84030000000000005</v>
      </c>
      <c r="I8936" s="4">
        <v>1.0076000000000001</v>
      </c>
      <c r="K8936" s="4">
        <v>0.17</v>
      </c>
      <c r="L8936" s="4">
        <v>0.32090000000000002</v>
      </c>
      <c r="M8936" s="4">
        <v>0.52769999999999995</v>
      </c>
      <c r="N8936" s="4">
        <v>0.48</v>
      </c>
      <c r="O8936" s="4">
        <v>0.40039999999999998</v>
      </c>
      <c r="P8936" s="4">
        <v>0.50390000000000001</v>
      </c>
    </row>
    <row r="8937" spans="1:16" x14ac:dyDescent="0.25">
      <c r="A8937" t="s">
        <v>8249</v>
      </c>
      <c r="B8937" s="2">
        <v>0.04</v>
      </c>
      <c r="D8937" t="s">
        <v>10860</v>
      </c>
      <c r="E8937" s="4" t="e">
        <v>#N/A</v>
      </c>
      <c r="F8937" s="4">
        <v>0.18</v>
      </c>
      <c r="G8937" s="4">
        <v>0.71479999999999999</v>
      </c>
      <c r="H8937" s="4">
        <v>0.84030000000000005</v>
      </c>
      <c r="I8937" s="4">
        <v>1.0076000000000001</v>
      </c>
      <c r="K8937" s="4">
        <v>0.17</v>
      </c>
      <c r="L8937" s="4">
        <v>0.32090000000000002</v>
      </c>
      <c r="M8937" s="4">
        <v>0.52769999999999995</v>
      </c>
      <c r="N8937" s="4">
        <v>0.48</v>
      </c>
      <c r="O8937" s="4">
        <v>0.40039999999999998</v>
      </c>
      <c r="P8937" s="4">
        <v>0.50390000000000001</v>
      </c>
    </row>
    <row r="8938" spans="1:16" x14ac:dyDescent="0.25">
      <c r="A8938" t="s">
        <v>52</v>
      </c>
      <c r="B8938" s="2">
        <v>0.05</v>
      </c>
      <c r="C8938" t="s">
        <v>52</v>
      </c>
      <c r="D8938" t="s">
        <v>10860</v>
      </c>
      <c r="E8938" s="4" t="e">
        <v>#N/A</v>
      </c>
      <c r="F8938" s="4">
        <v>0.18</v>
      </c>
      <c r="G8938" s="4">
        <v>0.71479999999999999</v>
      </c>
      <c r="H8938" s="4">
        <v>0.84030000000000005</v>
      </c>
      <c r="I8938" s="4">
        <v>1.0076000000000001</v>
      </c>
      <c r="K8938" s="4">
        <v>0.17</v>
      </c>
      <c r="L8938" s="4">
        <v>0.32090000000000002</v>
      </c>
      <c r="M8938" s="4">
        <v>0.52769999999999995</v>
      </c>
      <c r="N8938" s="4">
        <v>0.48</v>
      </c>
      <c r="O8938" s="4">
        <v>0.40039999999999998</v>
      </c>
      <c r="P8938" s="4">
        <v>0.50390000000000001</v>
      </c>
    </row>
    <row r="8939" spans="1:16" x14ac:dyDescent="0.25">
      <c r="A8939" t="s">
        <v>53</v>
      </c>
      <c r="B8939" s="2">
        <v>0.05</v>
      </c>
      <c r="C8939" t="s">
        <v>53</v>
      </c>
      <c r="D8939" t="s">
        <v>10860</v>
      </c>
      <c r="E8939" s="4" t="e">
        <v>#N/A</v>
      </c>
      <c r="F8939" s="4">
        <v>0.18</v>
      </c>
      <c r="G8939" s="4">
        <v>0.71479999999999999</v>
      </c>
      <c r="H8939" s="4">
        <v>0.84030000000000005</v>
      </c>
      <c r="I8939" s="4">
        <v>1.0076000000000001</v>
      </c>
      <c r="K8939" s="4">
        <v>0.17</v>
      </c>
      <c r="L8939" s="4">
        <v>0.32090000000000002</v>
      </c>
      <c r="M8939" s="4">
        <v>0.52769999999999995</v>
      </c>
      <c r="N8939" s="4">
        <v>0.48</v>
      </c>
      <c r="O8939" s="4">
        <v>0.40039999999999998</v>
      </c>
      <c r="P8939" s="4">
        <v>0.50390000000000001</v>
      </c>
    </row>
    <row r="8940" spans="1:16" x14ac:dyDescent="0.25">
      <c r="A8940" t="s">
        <v>54</v>
      </c>
      <c r="B8940" s="2">
        <v>0.05</v>
      </c>
      <c r="C8940" t="s">
        <v>54</v>
      </c>
      <c r="D8940" t="s">
        <v>10860</v>
      </c>
      <c r="E8940" s="4" t="e">
        <v>#N/A</v>
      </c>
      <c r="F8940" s="4">
        <v>0.18</v>
      </c>
      <c r="G8940" s="4">
        <v>0.71479999999999999</v>
      </c>
      <c r="H8940" s="4">
        <v>0.84030000000000005</v>
      </c>
      <c r="I8940" s="4">
        <v>1.0076000000000001</v>
      </c>
      <c r="K8940" s="4">
        <v>0.17</v>
      </c>
      <c r="L8940" s="4">
        <v>0.32090000000000002</v>
      </c>
      <c r="M8940" s="4">
        <v>0.52769999999999995</v>
      </c>
      <c r="N8940" s="4">
        <v>0.48</v>
      </c>
      <c r="O8940" s="4">
        <v>0.40039999999999998</v>
      </c>
      <c r="P8940" s="4">
        <v>0.50390000000000001</v>
      </c>
    </row>
    <row r="8941" spans="1:16" x14ac:dyDescent="0.25">
      <c r="A8941" t="s">
        <v>55</v>
      </c>
      <c r="B8941" s="2">
        <v>0.05</v>
      </c>
      <c r="C8941" t="s">
        <v>55</v>
      </c>
      <c r="D8941" t="s">
        <v>10860</v>
      </c>
      <c r="E8941" s="4" t="e">
        <v>#N/A</v>
      </c>
      <c r="F8941" s="4">
        <v>0.18</v>
      </c>
      <c r="G8941" s="4">
        <v>0.71479999999999999</v>
      </c>
      <c r="H8941" s="4">
        <v>0.84030000000000005</v>
      </c>
      <c r="I8941" s="4">
        <v>1.0076000000000001</v>
      </c>
      <c r="K8941" s="4">
        <v>0.17</v>
      </c>
      <c r="L8941" s="4">
        <v>0.32090000000000002</v>
      </c>
      <c r="M8941" s="4">
        <v>0.52769999999999995</v>
      </c>
      <c r="N8941" s="4">
        <v>0.48</v>
      </c>
      <c r="O8941" s="4">
        <v>0.40039999999999998</v>
      </c>
      <c r="P8941" s="4">
        <v>0.50390000000000001</v>
      </c>
    </row>
    <row r="8942" spans="1:16" x14ac:dyDescent="0.25">
      <c r="A8942" t="s">
        <v>56</v>
      </c>
      <c r="B8942" s="2">
        <v>0.05</v>
      </c>
      <c r="C8942" t="s">
        <v>56</v>
      </c>
      <c r="D8942" t="s">
        <v>10860</v>
      </c>
      <c r="E8942" s="4" t="e">
        <v>#N/A</v>
      </c>
      <c r="F8942" s="4">
        <v>0.18</v>
      </c>
      <c r="G8942" s="4">
        <v>0.71479999999999999</v>
      </c>
      <c r="H8942" s="4">
        <v>0.84030000000000005</v>
      </c>
      <c r="I8942" s="4">
        <v>1.0076000000000001</v>
      </c>
      <c r="K8942" s="4">
        <v>0.17</v>
      </c>
      <c r="L8942" s="4">
        <v>0.32090000000000002</v>
      </c>
      <c r="M8942" s="4">
        <v>0.52769999999999995</v>
      </c>
      <c r="N8942" s="4">
        <v>0.48</v>
      </c>
      <c r="O8942" s="4">
        <v>0.40039999999999998</v>
      </c>
      <c r="P8942" s="4">
        <v>0.50390000000000001</v>
      </c>
    </row>
    <row r="8943" spans="1:16" x14ac:dyDescent="0.25">
      <c r="A8943" t="s">
        <v>57</v>
      </c>
      <c r="B8943" s="2">
        <v>0.05</v>
      </c>
      <c r="C8943" t="s">
        <v>57</v>
      </c>
      <c r="D8943" t="s">
        <v>10860</v>
      </c>
      <c r="E8943" s="4" t="e">
        <v>#N/A</v>
      </c>
      <c r="F8943" s="4">
        <v>0.18</v>
      </c>
      <c r="G8943" s="4">
        <v>0.71479999999999999</v>
      </c>
      <c r="H8943" s="4">
        <v>0.84030000000000005</v>
      </c>
      <c r="I8943" s="4">
        <v>1.0076000000000001</v>
      </c>
      <c r="K8943" s="4">
        <v>0.17</v>
      </c>
      <c r="L8943" s="4">
        <v>0.32090000000000002</v>
      </c>
      <c r="M8943" s="4">
        <v>0.52769999999999995</v>
      </c>
      <c r="N8943" s="4">
        <v>0.48</v>
      </c>
      <c r="O8943" s="4">
        <v>0.40039999999999998</v>
      </c>
      <c r="P8943" s="4">
        <v>0.50390000000000001</v>
      </c>
    </row>
    <row r="8944" spans="1:16" x14ac:dyDescent="0.25">
      <c r="A8944" t="s">
        <v>58</v>
      </c>
      <c r="B8944" s="2">
        <v>0.05</v>
      </c>
      <c r="C8944" t="s">
        <v>58</v>
      </c>
      <c r="D8944" t="s">
        <v>10860</v>
      </c>
      <c r="E8944" s="4" t="e">
        <v>#N/A</v>
      </c>
      <c r="F8944" s="4">
        <v>0.18</v>
      </c>
      <c r="G8944" s="4">
        <v>0.71479999999999999</v>
      </c>
      <c r="H8944" s="4">
        <v>0.84030000000000005</v>
      </c>
      <c r="I8944" s="4">
        <v>1.0076000000000001</v>
      </c>
      <c r="K8944" s="4">
        <v>0.17</v>
      </c>
      <c r="L8944" s="4">
        <v>0.32090000000000002</v>
      </c>
      <c r="M8944" s="4">
        <v>0.52769999999999995</v>
      </c>
      <c r="N8944" s="4">
        <v>0.48</v>
      </c>
      <c r="O8944" s="4">
        <v>0.40039999999999998</v>
      </c>
      <c r="P8944" s="4">
        <v>0.50390000000000001</v>
      </c>
    </row>
    <row r="8945" spans="1:16" x14ac:dyDescent="0.25">
      <c r="A8945" t="s">
        <v>8250</v>
      </c>
      <c r="B8945" s="2">
        <v>0.04</v>
      </c>
      <c r="D8945" t="s">
        <v>10860</v>
      </c>
      <c r="E8945" s="4" t="e">
        <v>#N/A</v>
      </c>
      <c r="F8945" s="4">
        <v>0.18</v>
      </c>
      <c r="G8945" s="4">
        <v>0.71479999999999999</v>
      </c>
      <c r="H8945" s="4">
        <v>0.84030000000000005</v>
      </c>
      <c r="I8945" s="4">
        <v>1.0076000000000001</v>
      </c>
      <c r="K8945" s="4">
        <v>0.17</v>
      </c>
      <c r="L8945" s="4">
        <v>0.32090000000000002</v>
      </c>
      <c r="M8945" s="4">
        <v>0.52769999999999995</v>
      </c>
      <c r="N8945" s="4">
        <v>0.48</v>
      </c>
      <c r="O8945" s="4">
        <v>0.40039999999999998</v>
      </c>
      <c r="P8945" s="4">
        <v>0.50390000000000001</v>
      </c>
    </row>
    <row r="8946" spans="1:16" x14ac:dyDescent="0.25">
      <c r="A8946" t="s">
        <v>59</v>
      </c>
      <c r="B8946" s="2">
        <v>0.05</v>
      </c>
      <c r="C8946" t="s">
        <v>59</v>
      </c>
      <c r="D8946" t="s">
        <v>10860</v>
      </c>
      <c r="E8946" s="4" t="e">
        <v>#N/A</v>
      </c>
      <c r="F8946" s="4">
        <v>0.18</v>
      </c>
      <c r="G8946" s="4">
        <v>0.71479999999999999</v>
      </c>
      <c r="H8946" s="4">
        <v>0.84030000000000005</v>
      </c>
      <c r="I8946" s="4">
        <v>1.0076000000000001</v>
      </c>
      <c r="K8946" s="4">
        <v>0.17</v>
      </c>
      <c r="L8946" s="4">
        <v>0.32090000000000002</v>
      </c>
      <c r="M8946" s="4">
        <v>0.52769999999999995</v>
      </c>
      <c r="N8946" s="4">
        <v>0.48</v>
      </c>
      <c r="O8946" s="4">
        <v>0.40039999999999998</v>
      </c>
      <c r="P8946" s="4">
        <v>0.50390000000000001</v>
      </c>
    </row>
    <row r="8947" spans="1:16" x14ac:dyDescent="0.25">
      <c r="A8947" t="s">
        <v>8251</v>
      </c>
      <c r="B8947" s="2">
        <v>0.04</v>
      </c>
      <c r="D8947" t="s">
        <v>10860</v>
      </c>
      <c r="E8947" s="4" t="e">
        <v>#N/A</v>
      </c>
      <c r="F8947" s="4">
        <v>0.18</v>
      </c>
      <c r="G8947" s="4">
        <v>0.71479999999999999</v>
      </c>
      <c r="H8947" s="4">
        <v>0.84030000000000005</v>
      </c>
      <c r="I8947" s="4">
        <v>1.0076000000000001</v>
      </c>
      <c r="K8947" s="4">
        <v>0.17</v>
      </c>
      <c r="L8947" s="4">
        <v>0.32090000000000002</v>
      </c>
      <c r="M8947" s="4">
        <v>0.52769999999999995</v>
      </c>
      <c r="N8947" s="4">
        <v>0.48</v>
      </c>
      <c r="O8947" s="4">
        <v>0.40039999999999998</v>
      </c>
      <c r="P8947" s="4">
        <v>0.50390000000000001</v>
      </c>
    </row>
    <row r="8948" spans="1:16" x14ac:dyDescent="0.25">
      <c r="A8948" t="s">
        <v>60</v>
      </c>
      <c r="B8948" s="2">
        <v>0.05</v>
      </c>
      <c r="C8948" t="s">
        <v>60</v>
      </c>
      <c r="D8948" t="s">
        <v>10860</v>
      </c>
      <c r="E8948" s="4" t="e">
        <v>#N/A</v>
      </c>
      <c r="F8948" s="4">
        <v>0.18</v>
      </c>
      <c r="G8948" s="4">
        <v>0.71479999999999999</v>
      </c>
      <c r="H8948" s="4">
        <v>0.84030000000000005</v>
      </c>
      <c r="I8948" s="4">
        <v>1.0076000000000001</v>
      </c>
      <c r="K8948" s="4">
        <v>0.17</v>
      </c>
      <c r="L8948" s="4">
        <v>0.32090000000000002</v>
      </c>
      <c r="M8948" s="4">
        <v>0.52769999999999995</v>
      </c>
      <c r="N8948" s="4">
        <v>0.48</v>
      </c>
      <c r="O8948" s="4">
        <v>0.40039999999999998</v>
      </c>
      <c r="P8948" s="4">
        <v>0.50390000000000001</v>
      </c>
    </row>
    <row r="8949" spans="1:16" x14ac:dyDescent="0.25">
      <c r="A8949" t="s">
        <v>8252</v>
      </c>
      <c r="B8949" s="2">
        <v>0.04</v>
      </c>
      <c r="D8949" t="s">
        <v>10860</v>
      </c>
      <c r="E8949" s="4" t="e">
        <v>#N/A</v>
      </c>
      <c r="F8949" s="4">
        <v>0.18</v>
      </c>
      <c r="G8949" s="4">
        <v>0.71479999999999999</v>
      </c>
      <c r="H8949" s="4">
        <v>0.84030000000000005</v>
      </c>
      <c r="I8949" s="4">
        <v>1.0076000000000001</v>
      </c>
      <c r="K8949" s="4">
        <v>0.17</v>
      </c>
      <c r="L8949" s="4">
        <v>0.32090000000000002</v>
      </c>
      <c r="M8949" s="4">
        <v>0.52769999999999995</v>
      </c>
      <c r="N8949" s="4">
        <v>0.48</v>
      </c>
      <c r="O8949" s="4">
        <v>0.40039999999999998</v>
      </c>
      <c r="P8949" s="4">
        <v>0.50390000000000001</v>
      </c>
    </row>
    <row r="8950" spans="1:16" x14ac:dyDescent="0.25">
      <c r="A8950" t="s">
        <v>61</v>
      </c>
      <c r="B8950" s="2">
        <v>0.05</v>
      </c>
      <c r="C8950" t="s">
        <v>61</v>
      </c>
      <c r="D8950" t="s">
        <v>10860</v>
      </c>
      <c r="E8950" s="4" t="e">
        <v>#N/A</v>
      </c>
      <c r="F8950" s="4">
        <v>0.18</v>
      </c>
      <c r="G8950" s="4">
        <v>0.71479999999999999</v>
      </c>
      <c r="H8950" s="4">
        <v>0.84030000000000005</v>
      </c>
      <c r="I8950" s="4">
        <v>1.0076000000000001</v>
      </c>
      <c r="K8950" s="4">
        <v>0.17</v>
      </c>
      <c r="L8950" s="4">
        <v>0.32090000000000002</v>
      </c>
      <c r="M8950" s="4">
        <v>0.52769999999999995</v>
      </c>
      <c r="N8950" s="4">
        <v>0.48</v>
      </c>
      <c r="O8950" s="4">
        <v>0.40039999999999998</v>
      </c>
      <c r="P8950" s="4">
        <v>0.50390000000000001</v>
      </c>
    </row>
    <row r="8951" spans="1:16" x14ac:dyDescent="0.25">
      <c r="A8951" t="s">
        <v>8253</v>
      </c>
      <c r="B8951" s="2">
        <v>0.04</v>
      </c>
      <c r="D8951" t="s">
        <v>10860</v>
      </c>
      <c r="E8951" s="4" t="e">
        <v>#N/A</v>
      </c>
      <c r="F8951" s="4">
        <v>0.18</v>
      </c>
      <c r="G8951" s="4">
        <v>0.71479999999999999</v>
      </c>
      <c r="H8951" s="4">
        <v>0.84030000000000005</v>
      </c>
      <c r="I8951" s="4">
        <v>1.0076000000000001</v>
      </c>
      <c r="K8951" s="4">
        <v>0.17</v>
      </c>
      <c r="L8951" s="4">
        <v>0.32090000000000002</v>
      </c>
      <c r="M8951" s="4">
        <v>0.52769999999999995</v>
      </c>
      <c r="N8951" s="4">
        <v>0.48</v>
      </c>
      <c r="O8951" s="4">
        <v>0.40039999999999998</v>
      </c>
      <c r="P8951" s="4">
        <v>0.50390000000000001</v>
      </c>
    </row>
    <row r="8952" spans="1:16" x14ac:dyDescent="0.25">
      <c r="A8952" t="s">
        <v>62</v>
      </c>
      <c r="B8952" s="2">
        <v>0.05</v>
      </c>
      <c r="C8952" t="s">
        <v>62</v>
      </c>
      <c r="D8952" t="s">
        <v>10860</v>
      </c>
      <c r="E8952" s="4" t="e">
        <v>#N/A</v>
      </c>
      <c r="F8952" s="4">
        <v>0.18</v>
      </c>
      <c r="G8952" s="4">
        <v>0.71479999999999999</v>
      </c>
      <c r="H8952" s="4">
        <v>0.84030000000000005</v>
      </c>
      <c r="I8952" s="4">
        <v>1.0076000000000001</v>
      </c>
      <c r="K8952" s="4">
        <v>0.17</v>
      </c>
      <c r="L8952" s="4">
        <v>0.32090000000000002</v>
      </c>
      <c r="M8952" s="4">
        <v>0.52769999999999995</v>
      </c>
      <c r="N8952" s="4">
        <v>0.48</v>
      </c>
      <c r="O8952" s="4">
        <v>0.40039999999999998</v>
      </c>
      <c r="P8952" s="4">
        <v>0.50390000000000001</v>
      </c>
    </row>
    <row r="8953" spans="1:16" x14ac:dyDescent="0.25">
      <c r="A8953" t="s">
        <v>63</v>
      </c>
      <c r="B8953" s="2">
        <v>0.05</v>
      </c>
      <c r="C8953" t="s">
        <v>63</v>
      </c>
      <c r="D8953" t="s">
        <v>10860</v>
      </c>
      <c r="E8953" s="4" t="e">
        <v>#N/A</v>
      </c>
      <c r="F8953" s="4">
        <v>0.18</v>
      </c>
      <c r="G8953" s="4">
        <v>0.71479999999999999</v>
      </c>
      <c r="H8953" s="4">
        <v>0.84030000000000005</v>
      </c>
      <c r="I8953" s="4">
        <v>1.0076000000000001</v>
      </c>
      <c r="K8953" s="4">
        <v>0.17</v>
      </c>
      <c r="L8953" s="4">
        <v>0.32090000000000002</v>
      </c>
      <c r="M8953" s="4">
        <v>0.52769999999999995</v>
      </c>
      <c r="N8953" s="4">
        <v>0.48</v>
      </c>
      <c r="O8953" s="4">
        <v>0.40039999999999998</v>
      </c>
      <c r="P8953" s="4">
        <v>0.50390000000000001</v>
      </c>
    </row>
    <row r="8954" spans="1:16" x14ac:dyDescent="0.25">
      <c r="A8954" t="s">
        <v>64</v>
      </c>
      <c r="B8954" s="2">
        <v>0.05</v>
      </c>
      <c r="C8954" t="s">
        <v>64</v>
      </c>
      <c r="D8954" t="s">
        <v>10860</v>
      </c>
      <c r="E8954" s="4" t="e">
        <v>#N/A</v>
      </c>
      <c r="F8954" s="4">
        <v>0.18</v>
      </c>
      <c r="G8954" s="4">
        <v>0.71479999999999999</v>
      </c>
      <c r="H8954" s="4">
        <v>0.84030000000000005</v>
      </c>
      <c r="I8954" s="4">
        <v>1.0076000000000001</v>
      </c>
      <c r="K8954" s="4">
        <v>0.17</v>
      </c>
      <c r="L8954" s="4">
        <v>0.32090000000000002</v>
      </c>
      <c r="M8954" s="4">
        <v>0.52769999999999995</v>
      </c>
      <c r="N8954" s="4">
        <v>0.48</v>
      </c>
      <c r="O8954" s="4">
        <v>0.40039999999999998</v>
      </c>
      <c r="P8954" s="4">
        <v>0.50390000000000001</v>
      </c>
    </row>
    <row r="8955" spans="1:16" x14ac:dyDescent="0.25">
      <c r="A8955" t="s">
        <v>65</v>
      </c>
      <c r="B8955" s="2">
        <v>0.05</v>
      </c>
      <c r="C8955" t="s">
        <v>65</v>
      </c>
      <c r="D8955" t="s">
        <v>10860</v>
      </c>
      <c r="E8955" s="4" t="e">
        <v>#N/A</v>
      </c>
      <c r="F8955" s="4">
        <v>0.18</v>
      </c>
      <c r="G8955" s="4">
        <v>0.71479999999999999</v>
      </c>
      <c r="H8955" s="4">
        <v>0.84030000000000005</v>
      </c>
      <c r="I8955" s="4">
        <v>1.0076000000000001</v>
      </c>
      <c r="K8955" s="4">
        <v>0.17</v>
      </c>
      <c r="L8955" s="4">
        <v>0.32090000000000002</v>
      </c>
      <c r="M8955" s="4">
        <v>0.52769999999999995</v>
      </c>
      <c r="N8955" s="4">
        <v>0.48</v>
      </c>
      <c r="O8955" s="4">
        <v>0.40039999999999998</v>
      </c>
      <c r="P8955" s="4">
        <v>0.50390000000000001</v>
      </c>
    </row>
    <row r="8956" spans="1:16" x14ac:dyDescent="0.25">
      <c r="A8956" t="s">
        <v>66</v>
      </c>
      <c r="B8956" s="2">
        <v>0.05</v>
      </c>
      <c r="C8956" t="s">
        <v>66</v>
      </c>
      <c r="D8956" t="s">
        <v>10860</v>
      </c>
      <c r="E8956" s="4" t="e">
        <v>#N/A</v>
      </c>
      <c r="F8956" s="4">
        <v>0.18</v>
      </c>
      <c r="G8956" s="4">
        <v>0.71479999999999999</v>
      </c>
      <c r="H8956" s="4">
        <v>0.84030000000000005</v>
      </c>
      <c r="I8956" s="4">
        <v>1.0076000000000001</v>
      </c>
      <c r="K8956" s="4">
        <v>0.17</v>
      </c>
      <c r="L8956" s="4">
        <v>0.32090000000000002</v>
      </c>
      <c r="M8956" s="4">
        <v>0.52769999999999995</v>
      </c>
      <c r="N8956" s="4">
        <v>0.48</v>
      </c>
      <c r="O8956" s="4">
        <v>0.40039999999999998</v>
      </c>
      <c r="P8956" s="4">
        <v>0.50390000000000001</v>
      </c>
    </row>
    <row r="8957" spans="1:16" x14ac:dyDescent="0.25">
      <c r="A8957" t="s">
        <v>67</v>
      </c>
      <c r="B8957" s="2">
        <v>0.05</v>
      </c>
      <c r="C8957" t="s">
        <v>67</v>
      </c>
      <c r="D8957" t="s">
        <v>10860</v>
      </c>
      <c r="E8957" s="4" t="e">
        <v>#N/A</v>
      </c>
      <c r="F8957" s="4">
        <v>0.18</v>
      </c>
      <c r="G8957" s="4">
        <v>0.71479999999999999</v>
      </c>
      <c r="H8957" s="4">
        <v>0.84030000000000005</v>
      </c>
      <c r="I8957" s="4">
        <v>1.0076000000000001</v>
      </c>
      <c r="K8957" s="4">
        <v>0.17</v>
      </c>
      <c r="L8957" s="4">
        <v>0.32090000000000002</v>
      </c>
      <c r="M8957" s="4">
        <v>0.52769999999999995</v>
      </c>
      <c r="N8957" s="4">
        <v>0.48</v>
      </c>
      <c r="O8957" s="4">
        <v>0.40039999999999998</v>
      </c>
      <c r="P8957" s="4">
        <v>0.50390000000000001</v>
      </c>
    </row>
    <row r="8958" spans="1:16" x14ac:dyDescent="0.25">
      <c r="A8958" t="s">
        <v>8254</v>
      </c>
      <c r="B8958" s="2">
        <v>0.04</v>
      </c>
      <c r="D8958" t="s">
        <v>10860</v>
      </c>
      <c r="E8958" s="4" t="e">
        <v>#N/A</v>
      </c>
      <c r="F8958" s="4">
        <v>0.18</v>
      </c>
      <c r="G8958" s="4">
        <v>0.71479999999999999</v>
      </c>
      <c r="H8958" s="4">
        <v>0.84030000000000005</v>
      </c>
      <c r="I8958" s="4">
        <v>1.0076000000000001</v>
      </c>
      <c r="K8958" s="4">
        <v>0.17</v>
      </c>
      <c r="L8958" s="4">
        <v>0.32090000000000002</v>
      </c>
      <c r="M8958" s="4">
        <v>0.52769999999999995</v>
      </c>
      <c r="N8958" s="4">
        <v>0.48</v>
      </c>
      <c r="O8958" s="4">
        <v>0.40039999999999998</v>
      </c>
      <c r="P8958" s="4">
        <v>0.50390000000000001</v>
      </c>
    </row>
    <row r="8959" spans="1:16" x14ac:dyDescent="0.25">
      <c r="A8959" t="s">
        <v>8259</v>
      </c>
      <c r="B8959" s="2">
        <v>0.05</v>
      </c>
      <c r="E8959" s="4" t="e">
        <v>#N/A</v>
      </c>
      <c r="F8959" s="4">
        <v>0.18</v>
      </c>
      <c r="K8959" s="4">
        <v>0.17</v>
      </c>
      <c r="L8959" s="4">
        <v>0.32090000000000002</v>
      </c>
      <c r="M8959" s="4">
        <v>0.52769999999999995</v>
      </c>
      <c r="N8959" s="4">
        <v>0.48</v>
      </c>
      <c r="O8959" s="4">
        <v>0.40039999999999998</v>
      </c>
      <c r="P8959" s="4">
        <v>0.50390000000000001</v>
      </c>
    </row>
    <row r="8960" spans="1:16" x14ac:dyDescent="0.25">
      <c r="A8960" t="s">
        <v>8260</v>
      </c>
      <c r="B8960" s="2">
        <v>0.05</v>
      </c>
      <c r="E8960" s="4" t="e">
        <v>#N/A</v>
      </c>
      <c r="F8960" s="4">
        <v>0.18</v>
      </c>
      <c r="K8960" s="4">
        <v>0.17</v>
      </c>
      <c r="L8960" s="4">
        <v>0.32090000000000002</v>
      </c>
      <c r="M8960" s="4">
        <v>0.52769999999999995</v>
      </c>
      <c r="N8960" s="4">
        <v>0.48</v>
      </c>
      <c r="O8960" s="4">
        <v>0.40039999999999998</v>
      </c>
      <c r="P8960" s="4">
        <v>0.50390000000000001</v>
      </c>
    </row>
    <row r="8961" spans="1:16" x14ac:dyDescent="0.25">
      <c r="A8961" t="s">
        <v>8261</v>
      </c>
      <c r="B8961" s="2">
        <v>0.05</v>
      </c>
      <c r="E8961" s="4" t="e">
        <v>#N/A</v>
      </c>
      <c r="F8961" s="4">
        <v>0.18</v>
      </c>
      <c r="K8961" s="4">
        <v>0.17</v>
      </c>
      <c r="L8961" s="4">
        <v>0.32090000000000002</v>
      </c>
      <c r="M8961" s="4">
        <v>0.52769999999999995</v>
      </c>
      <c r="N8961" s="4">
        <v>0.48</v>
      </c>
      <c r="O8961" s="4">
        <v>0.40039999999999998</v>
      </c>
      <c r="P8961" s="4">
        <v>0.50390000000000001</v>
      </c>
    </row>
    <row r="8962" spans="1:16" x14ac:dyDescent="0.25">
      <c r="A8962" t="s">
        <v>8262</v>
      </c>
      <c r="B8962" s="2">
        <v>0.05</v>
      </c>
      <c r="E8962" s="4" t="e">
        <v>#N/A</v>
      </c>
      <c r="F8962" s="4">
        <v>0.18</v>
      </c>
      <c r="K8962" s="4">
        <v>0.17</v>
      </c>
      <c r="L8962" s="4">
        <v>0.32090000000000002</v>
      </c>
      <c r="M8962" s="4">
        <v>0.52769999999999995</v>
      </c>
      <c r="N8962" s="4">
        <v>0.48</v>
      </c>
      <c r="O8962" s="4">
        <v>0.40039999999999998</v>
      </c>
      <c r="P8962" s="4">
        <v>0.50390000000000001</v>
      </c>
    </row>
    <row r="8963" spans="1:16" x14ac:dyDescent="0.25">
      <c r="A8963" t="s">
        <v>8263</v>
      </c>
      <c r="B8963" s="2">
        <v>0</v>
      </c>
      <c r="E8963" s="4" t="e">
        <v>#N/A</v>
      </c>
      <c r="F8963" s="4">
        <v>0.18</v>
      </c>
      <c r="K8963" s="4">
        <v>0.17</v>
      </c>
      <c r="L8963" s="4">
        <v>0.32090000000000002</v>
      </c>
      <c r="M8963" s="4">
        <v>0.52769999999999995</v>
      </c>
      <c r="N8963" s="4">
        <v>0.48</v>
      </c>
      <c r="O8963" s="4">
        <v>0.40039999999999998</v>
      </c>
      <c r="P8963" s="4">
        <v>0.50390000000000001</v>
      </c>
    </row>
    <row r="8964" spans="1:16" x14ac:dyDescent="0.25">
      <c r="A8964" t="s">
        <v>8264</v>
      </c>
      <c r="B8964" s="2">
        <v>0.05</v>
      </c>
      <c r="E8964" s="4" t="e">
        <v>#N/A</v>
      </c>
      <c r="F8964" s="4">
        <v>0.18</v>
      </c>
      <c r="K8964" s="4">
        <v>0.17</v>
      </c>
      <c r="L8964" s="4">
        <v>0.32090000000000002</v>
      </c>
      <c r="M8964" s="4">
        <v>0.52769999999999995</v>
      </c>
      <c r="N8964" s="4">
        <v>0.48</v>
      </c>
      <c r="O8964" s="4">
        <v>0.40039999999999998</v>
      </c>
      <c r="P8964" s="4">
        <v>0.50390000000000001</v>
      </c>
    </row>
    <row r="8965" spans="1:16" x14ac:dyDescent="0.25">
      <c r="A8965" t="s">
        <v>8265</v>
      </c>
      <c r="B8965" s="2">
        <v>0.05</v>
      </c>
      <c r="E8965" s="4" t="e">
        <v>#N/A</v>
      </c>
      <c r="F8965" s="4">
        <v>0.18</v>
      </c>
      <c r="K8965" s="4">
        <v>0.17</v>
      </c>
      <c r="L8965" s="4">
        <v>0.32090000000000002</v>
      </c>
      <c r="M8965" s="4">
        <v>0.52769999999999995</v>
      </c>
      <c r="N8965" s="4">
        <v>0.48</v>
      </c>
      <c r="O8965" s="4">
        <v>0.40039999999999998</v>
      </c>
      <c r="P8965" s="4">
        <v>0.50390000000000001</v>
      </c>
    </row>
    <row r="8966" spans="1:16" x14ac:dyDescent="0.25">
      <c r="A8966" t="s">
        <v>8266</v>
      </c>
      <c r="B8966" s="2">
        <v>0.05</v>
      </c>
      <c r="E8966" s="4" t="e">
        <v>#N/A</v>
      </c>
      <c r="F8966" s="4">
        <v>0.18</v>
      </c>
      <c r="K8966" s="4">
        <v>0.17</v>
      </c>
      <c r="L8966" s="4">
        <v>0.32090000000000002</v>
      </c>
      <c r="M8966" s="4">
        <v>0.52769999999999995</v>
      </c>
      <c r="N8966" s="4">
        <v>0.48</v>
      </c>
      <c r="O8966" s="4">
        <v>0.40039999999999998</v>
      </c>
      <c r="P8966" s="4">
        <v>0.50390000000000001</v>
      </c>
    </row>
    <row r="8967" spans="1:16" x14ac:dyDescent="0.25">
      <c r="A8967" t="s">
        <v>8267</v>
      </c>
      <c r="B8967" s="2">
        <v>0</v>
      </c>
      <c r="E8967" s="4" t="e">
        <v>#N/A</v>
      </c>
      <c r="F8967" s="4">
        <v>0.13300000000000001</v>
      </c>
      <c r="K8967" s="4">
        <v>0.17</v>
      </c>
      <c r="L8967" s="4">
        <v>0.32090000000000002</v>
      </c>
      <c r="M8967" s="4">
        <v>0.52769999999999995</v>
      </c>
      <c r="N8967" s="4">
        <v>0.48</v>
      </c>
      <c r="O8967" s="4">
        <v>0.40039999999999998</v>
      </c>
      <c r="P8967" s="4">
        <v>0.50390000000000001</v>
      </c>
    </row>
    <row r="8968" spans="1:16" x14ac:dyDescent="0.25">
      <c r="A8968" t="s">
        <v>68</v>
      </c>
      <c r="B8968" s="2">
        <v>0</v>
      </c>
      <c r="C8968" t="s">
        <v>68</v>
      </c>
      <c r="D8968" t="s">
        <v>10860</v>
      </c>
      <c r="E8968" s="4" t="e">
        <v>#N/A</v>
      </c>
      <c r="F8968" s="4">
        <v>0.18</v>
      </c>
      <c r="G8968" s="4">
        <v>0.71479999999999999</v>
      </c>
      <c r="H8968" s="4">
        <v>0.84030000000000005</v>
      </c>
      <c r="I8968" s="4">
        <v>1.0076000000000001</v>
      </c>
      <c r="K8968" s="4">
        <v>0.17</v>
      </c>
      <c r="L8968" s="4">
        <v>0.32090000000000002</v>
      </c>
      <c r="M8968" s="4">
        <v>0.52769999999999995</v>
      </c>
      <c r="N8968" s="4">
        <v>0.48</v>
      </c>
      <c r="O8968" s="4">
        <v>0.40039999999999998</v>
      </c>
      <c r="P8968" s="4">
        <v>0.50390000000000001</v>
      </c>
    </row>
    <row r="8969" spans="1:16" x14ac:dyDescent="0.25">
      <c r="A8969" t="s">
        <v>69</v>
      </c>
      <c r="B8969" s="2">
        <v>0</v>
      </c>
      <c r="C8969" t="s">
        <v>69</v>
      </c>
      <c r="D8969" t="s">
        <v>10860</v>
      </c>
      <c r="E8969" s="4" t="e">
        <v>#N/A</v>
      </c>
      <c r="F8969" s="4">
        <v>0.13300000000000001</v>
      </c>
      <c r="G8969" s="4">
        <v>0.71479999999999999</v>
      </c>
      <c r="H8969" s="4">
        <v>0.74050000000000005</v>
      </c>
      <c r="I8969" s="4">
        <v>0.89870000000000005</v>
      </c>
      <c r="K8969" s="4">
        <v>0.17</v>
      </c>
      <c r="L8969" s="4">
        <v>0.32090000000000002</v>
      </c>
      <c r="M8969" s="4">
        <v>0.52769999999999995</v>
      </c>
      <c r="N8969" s="4">
        <v>0.48</v>
      </c>
      <c r="O8969" s="4">
        <v>0.40039999999999998</v>
      </c>
      <c r="P8969" s="4">
        <v>0.50390000000000001</v>
      </c>
    </row>
    <row r="8970" spans="1:16" x14ac:dyDescent="0.25">
      <c r="A8970" t="s">
        <v>8268</v>
      </c>
      <c r="B8970" s="2">
        <v>0</v>
      </c>
      <c r="D8970" t="s">
        <v>10860</v>
      </c>
      <c r="E8970" s="4" t="e">
        <v>#N/A</v>
      </c>
      <c r="F8970" s="4">
        <v>0.13300000000000001</v>
      </c>
      <c r="G8970" s="4">
        <v>0.71479999999999999</v>
      </c>
      <c r="H8970" s="4">
        <v>0.74050000000000005</v>
      </c>
      <c r="I8970" s="4">
        <v>0.89870000000000005</v>
      </c>
      <c r="K8970" s="4">
        <v>0.17</v>
      </c>
      <c r="L8970" s="4">
        <v>0.32090000000000002</v>
      </c>
      <c r="M8970" s="4">
        <v>0.52769999999999995</v>
      </c>
      <c r="N8970" s="4">
        <v>0.48</v>
      </c>
      <c r="O8970" s="4">
        <v>0.40039999999999998</v>
      </c>
      <c r="P8970" s="4">
        <v>0.50390000000000001</v>
      </c>
    </row>
    <row r="8971" spans="1:16" x14ac:dyDescent="0.25">
      <c r="A8971" t="s">
        <v>70</v>
      </c>
      <c r="B8971" s="2">
        <v>0</v>
      </c>
      <c r="C8971" t="s">
        <v>70</v>
      </c>
      <c r="D8971" t="s">
        <v>10860</v>
      </c>
      <c r="E8971" s="4" t="e">
        <v>#N/A</v>
      </c>
      <c r="F8971" s="4">
        <v>0.18</v>
      </c>
      <c r="G8971" s="4">
        <v>0.71479999999999999</v>
      </c>
      <c r="H8971" s="4">
        <v>0.84030000000000005</v>
      </c>
      <c r="I8971" s="4">
        <v>1.0076000000000001</v>
      </c>
      <c r="K8971" s="4">
        <v>0.17</v>
      </c>
      <c r="L8971" s="4">
        <v>0.32090000000000002</v>
      </c>
      <c r="M8971" s="4">
        <v>0.52769999999999995</v>
      </c>
      <c r="N8971" s="4">
        <v>0.48</v>
      </c>
      <c r="O8971" s="4">
        <v>0.40039999999999998</v>
      </c>
      <c r="P8971" s="4">
        <v>0.50390000000000001</v>
      </c>
    </row>
    <row r="8972" spans="1:16" x14ac:dyDescent="0.25">
      <c r="A8972" t="s">
        <v>8269</v>
      </c>
      <c r="B8972" s="2">
        <v>0</v>
      </c>
      <c r="E8972" s="4" t="e">
        <v>#N/A</v>
      </c>
      <c r="F8972" s="4">
        <v>0.18</v>
      </c>
      <c r="K8972" s="4">
        <v>0.17</v>
      </c>
      <c r="L8972" s="4">
        <v>0.32090000000000002</v>
      </c>
      <c r="M8972" s="4">
        <v>0.52769999999999995</v>
      </c>
      <c r="N8972" s="4">
        <v>0.48</v>
      </c>
      <c r="O8972" s="4">
        <v>0.40039999999999998</v>
      </c>
      <c r="P8972" s="4">
        <v>0.50390000000000001</v>
      </c>
    </row>
    <row r="8973" spans="1:16" x14ac:dyDescent="0.25">
      <c r="A8973" t="s">
        <v>8270</v>
      </c>
      <c r="B8973" s="2">
        <v>0</v>
      </c>
      <c r="E8973" s="4" t="e">
        <v>#N/A</v>
      </c>
      <c r="F8973" s="4">
        <v>0.13300000000000001</v>
      </c>
      <c r="K8973" s="4">
        <v>0.17</v>
      </c>
      <c r="L8973" s="4">
        <v>0.32090000000000002</v>
      </c>
      <c r="M8973" s="4">
        <v>0.52769999999999995</v>
      </c>
      <c r="N8973" s="4">
        <v>0.48</v>
      </c>
      <c r="O8973" s="4">
        <v>0.40039999999999998</v>
      </c>
      <c r="P8973" s="4">
        <v>0.50390000000000001</v>
      </c>
    </row>
    <row r="8974" spans="1:16" x14ac:dyDescent="0.25">
      <c r="A8974" t="s">
        <v>8272</v>
      </c>
      <c r="B8974" s="2">
        <v>0</v>
      </c>
      <c r="E8974" s="4" t="e">
        <v>#N/A</v>
      </c>
      <c r="F8974" s="4">
        <v>0.18</v>
      </c>
      <c r="K8974" s="4">
        <v>0.17</v>
      </c>
      <c r="L8974" s="4">
        <v>0.32090000000000002</v>
      </c>
      <c r="M8974" s="4">
        <v>0.52769999999999995</v>
      </c>
      <c r="N8974" s="4">
        <v>0.48</v>
      </c>
      <c r="O8974" s="4">
        <v>0.40039999999999998</v>
      </c>
      <c r="P8974" s="4">
        <v>0.50390000000000001</v>
      </c>
    </row>
    <row r="8975" spans="1:16" x14ac:dyDescent="0.25">
      <c r="A8975" t="s">
        <v>8273</v>
      </c>
      <c r="B8975" s="2">
        <v>0</v>
      </c>
      <c r="E8975" s="4" t="e">
        <v>#N/A</v>
      </c>
      <c r="F8975" s="4">
        <v>0.18</v>
      </c>
      <c r="K8975" s="4">
        <v>0.17</v>
      </c>
      <c r="L8975" s="4">
        <v>0.32090000000000002</v>
      </c>
      <c r="M8975" s="4">
        <v>0.52769999999999995</v>
      </c>
      <c r="N8975" s="4">
        <v>0.48</v>
      </c>
      <c r="O8975" s="4">
        <v>0.40039999999999998</v>
      </c>
      <c r="P8975" s="4">
        <v>0.50390000000000001</v>
      </c>
    </row>
    <row r="8976" spans="1:16" x14ac:dyDescent="0.25">
      <c r="A8976" t="s">
        <v>8274</v>
      </c>
      <c r="B8976" s="2">
        <v>0</v>
      </c>
      <c r="E8976" s="4" t="e">
        <v>#N/A</v>
      </c>
      <c r="F8976" s="4">
        <v>0.18</v>
      </c>
      <c r="K8976" s="4">
        <v>0.17</v>
      </c>
      <c r="L8976" s="4">
        <v>0.32090000000000002</v>
      </c>
      <c r="M8976" s="4">
        <v>0.52769999999999995</v>
      </c>
      <c r="N8976" s="4">
        <v>0.48</v>
      </c>
      <c r="O8976" s="4">
        <v>0.40039999999999998</v>
      </c>
      <c r="P8976" s="4">
        <v>0.50390000000000001</v>
      </c>
    </row>
    <row r="8977" spans="1:16" x14ac:dyDescent="0.25">
      <c r="A8977" t="s">
        <v>8275</v>
      </c>
      <c r="B8977" s="2">
        <v>0</v>
      </c>
      <c r="E8977" s="4" t="e">
        <v>#N/A</v>
      </c>
      <c r="F8977" s="4">
        <v>0.18</v>
      </c>
      <c r="K8977" s="4">
        <v>0.17</v>
      </c>
      <c r="L8977" s="4">
        <v>0.32090000000000002</v>
      </c>
      <c r="M8977" s="4">
        <v>0.52769999999999995</v>
      </c>
      <c r="N8977" s="4">
        <v>0.48</v>
      </c>
      <c r="O8977" s="4">
        <v>0.40039999999999998</v>
      </c>
      <c r="P8977" s="4">
        <v>0.50390000000000001</v>
      </c>
    </row>
    <row r="8978" spans="1:16" x14ac:dyDescent="0.25">
      <c r="A8978" t="s">
        <v>8276</v>
      </c>
      <c r="B8978" s="2">
        <v>0.05</v>
      </c>
      <c r="E8978" s="4" t="e">
        <v>#N/A</v>
      </c>
      <c r="F8978" s="4">
        <v>0.18</v>
      </c>
      <c r="K8978" s="4">
        <v>0.17</v>
      </c>
      <c r="L8978" s="4">
        <v>0.32090000000000002</v>
      </c>
      <c r="M8978" s="4">
        <v>0.52769999999999995</v>
      </c>
      <c r="N8978" s="4">
        <v>0.48</v>
      </c>
      <c r="O8978" s="4">
        <v>0.40039999999999998</v>
      </c>
      <c r="P8978" s="4">
        <v>0.50390000000000001</v>
      </c>
    </row>
    <row r="8979" spans="1:16" x14ac:dyDescent="0.25">
      <c r="A8979" t="s">
        <v>8277</v>
      </c>
      <c r="B8979" s="2">
        <v>0.05</v>
      </c>
      <c r="D8979" t="s">
        <v>10860</v>
      </c>
      <c r="E8979" s="4" t="e">
        <v>#N/A</v>
      </c>
      <c r="F8979" s="4">
        <v>0.18</v>
      </c>
      <c r="G8979" s="4">
        <v>0.71479999999999999</v>
      </c>
      <c r="H8979" s="4">
        <v>0.84030000000000005</v>
      </c>
      <c r="I8979" s="4">
        <v>1.0076000000000001</v>
      </c>
      <c r="K8979" s="4">
        <v>0.17</v>
      </c>
      <c r="L8979" s="4">
        <v>0.32090000000000002</v>
      </c>
      <c r="M8979" s="4">
        <v>0.52769999999999995</v>
      </c>
      <c r="N8979" s="4">
        <v>0.48</v>
      </c>
      <c r="O8979" s="4">
        <v>0.40039999999999998</v>
      </c>
      <c r="P8979" s="4">
        <v>0.50390000000000001</v>
      </c>
    </row>
    <row r="8980" spans="1:16" x14ac:dyDescent="0.25">
      <c r="A8980" t="s">
        <v>8278</v>
      </c>
      <c r="B8980" s="2">
        <v>0.05</v>
      </c>
      <c r="E8980" s="4" t="e">
        <v>#N/A</v>
      </c>
      <c r="F8980" s="4">
        <v>0.18</v>
      </c>
      <c r="K8980" s="4">
        <v>0.17</v>
      </c>
      <c r="L8980" s="4">
        <v>0.32090000000000002</v>
      </c>
      <c r="M8980" s="4">
        <v>0.52769999999999995</v>
      </c>
      <c r="N8980" s="4">
        <v>0.48</v>
      </c>
      <c r="O8980" s="4">
        <v>0.40039999999999998</v>
      </c>
      <c r="P8980" s="4">
        <v>0.50390000000000001</v>
      </c>
    </row>
    <row r="8981" spans="1:16" x14ac:dyDescent="0.25">
      <c r="A8981" t="s">
        <v>71</v>
      </c>
      <c r="B8981" s="2">
        <v>0.05</v>
      </c>
      <c r="C8981" t="s">
        <v>71</v>
      </c>
      <c r="D8981" t="s">
        <v>10860</v>
      </c>
      <c r="E8981" s="4" t="e">
        <v>#N/A</v>
      </c>
      <c r="F8981" s="4">
        <v>0.18</v>
      </c>
      <c r="G8981" s="4">
        <v>0.71479999999999999</v>
      </c>
      <c r="H8981" s="4">
        <v>0.84030000000000005</v>
      </c>
      <c r="I8981" s="4">
        <v>1.0076000000000001</v>
      </c>
      <c r="K8981" s="4">
        <v>0.17</v>
      </c>
      <c r="L8981" s="4">
        <v>0.32090000000000002</v>
      </c>
      <c r="M8981" s="4">
        <v>0.52769999999999995</v>
      </c>
      <c r="N8981" s="4">
        <v>0.48</v>
      </c>
      <c r="O8981" s="4">
        <v>0.40039999999999998</v>
      </c>
      <c r="P8981" s="4">
        <v>0.50390000000000001</v>
      </c>
    </row>
    <row r="8982" spans="1:16" x14ac:dyDescent="0.25">
      <c r="A8982" t="s">
        <v>72</v>
      </c>
      <c r="B8982" s="2">
        <v>0.05</v>
      </c>
      <c r="C8982" t="s">
        <v>72</v>
      </c>
      <c r="D8982" t="s">
        <v>10860</v>
      </c>
      <c r="E8982" s="4" t="e">
        <v>#N/A</v>
      </c>
      <c r="F8982" s="4">
        <v>0.18</v>
      </c>
      <c r="G8982" s="4">
        <v>0.71479999999999999</v>
      </c>
      <c r="H8982" s="4">
        <v>0.84030000000000005</v>
      </c>
      <c r="I8982" s="4">
        <v>1.0076000000000001</v>
      </c>
      <c r="K8982" s="4">
        <v>0.17</v>
      </c>
      <c r="L8982" s="4">
        <v>0.32090000000000002</v>
      </c>
      <c r="M8982" s="4">
        <v>0.52769999999999995</v>
      </c>
      <c r="N8982" s="4">
        <v>0.48</v>
      </c>
      <c r="O8982" s="4">
        <v>0.40039999999999998</v>
      </c>
      <c r="P8982" s="4">
        <v>0.50390000000000001</v>
      </c>
    </row>
    <row r="8983" spans="1:16" x14ac:dyDescent="0.25">
      <c r="A8983" t="s">
        <v>8279</v>
      </c>
      <c r="B8983" s="2">
        <v>0.04</v>
      </c>
      <c r="D8983" t="s">
        <v>10860</v>
      </c>
      <c r="E8983" s="4" t="e">
        <v>#N/A</v>
      </c>
      <c r="F8983" s="4">
        <v>0.18</v>
      </c>
      <c r="G8983" s="4">
        <v>0.71479999999999999</v>
      </c>
      <c r="H8983" s="4">
        <v>0.84030000000000005</v>
      </c>
      <c r="I8983" s="4">
        <v>1.0076000000000001</v>
      </c>
      <c r="K8983" s="4">
        <v>0.17</v>
      </c>
      <c r="L8983" s="4">
        <v>0.32090000000000002</v>
      </c>
      <c r="M8983" s="4">
        <v>0.52769999999999995</v>
      </c>
      <c r="N8983" s="4">
        <v>0.48</v>
      </c>
      <c r="O8983" s="4">
        <v>0.40039999999999998</v>
      </c>
      <c r="P8983" s="4">
        <v>0.50390000000000001</v>
      </c>
    </row>
    <row r="8984" spans="1:16" x14ac:dyDescent="0.25">
      <c r="A8984" t="s">
        <v>73</v>
      </c>
      <c r="B8984" s="2">
        <v>0.05</v>
      </c>
      <c r="C8984" t="s">
        <v>73</v>
      </c>
      <c r="D8984" t="s">
        <v>10860</v>
      </c>
      <c r="E8984" s="4" t="e">
        <v>#N/A</v>
      </c>
      <c r="F8984" s="4">
        <v>0.18</v>
      </c>
      <c r="G8984" s="4">
        <v>0.71479999999999999</v>
      </c>
      <c r="H8984" s="4">
        <v>0.84030000000000005</v>
      </c>
      <c r="I8984" s="4">
        <v>1.0076000000000001</v>
      </c>
      <c r="K8984" s="4">
        <v>0.17</v>
      </c>
      <c r="L8984" s="4">
        <v>0.32090000000000002</v>
      </c>
      <c r="M8984" s="4">
        <v>0.52769999999999995</v>
      </c>
      <c r="N8984" s="4">
        <v>0.48</v>
      </c>
      <c r="O8984" s="4">
        <v>0.40039999999999998</v>
      </c>
      <c r="P8984" s="4">
        <v>0.50390000000000001</v>
      </c>
    </row>
    <row r="8985" spans="1:16" x14ac:dyDescent="0.25">
      <c r="A8985" t="s">
        <v>74</v>
      </c>
      <c r="B8985" s="2">
        <v>0.05</v>
      </c>
      <c r="C8985" t="s">
        <v>74</v>
      </c>
      <c r="D8985" t="s">
        <v>10860</v>
      </c>
      <c r="E8985" s="4" t="e">
        <v>#N/A</v>
      </c>
      <c r="F8985" s="4">
        <v>0.18</v>
      </c>
      <c r="G8985" s="4">
        <v>0.71479999999999999</v>
      </c>
      <c r="H8985" s="4">
        <v>0.84030000000000005</v>
      </c>
      <c r="I8985" s="4">
        <v>1.0076000000000001</v>
      </c>
      <c r="K8985" s="4">
        <v>0.17</v>
      </c>
      <c r="L8985" s="4">
        <v>0.32090000000000002</v>
      </c>
      <c r="M8985" s="4">
        <v>0.52769999999999995</v>
      </c>
      <c r="N8985" s="4">
        <v>0.48</v>
      </c>
      <c r="O8985" s="4">
        <v>0.40039999999999998</v>
      </c>
      <c r="P8985" s="4">
        <v>0.50390000000000001</v>
      </c>
    </row>
    <row r="8986" spans="1:16" x14ac:dyDescent="0.25">
      <c r="A8986" t="s">
        <v>8280</v>
      </c>
      <c r="B8986" s="2">
        <v>0</v>
      </c>
      <c r="E8986" s="4" t="e">
        <v>#N/A</v>
      </c>
      <c r="F8986" s="4">
        <v>0.13300000000000001</v>
      </c>
      <c r="K8986" s="4">
        <v>0.17</v>
      </c>
      <c r="L8986" s="4">
        <v>0.32090000000000002</v>
      </c>
      <c r="M8986" s="4">
        <v>0.52769999999999995</v>
      </c>
      <c r="N8986" s="4">
        <v>0.48</v>
      </c>
      <c r="O8986" s="4">
        <v>0.40039999999999998</v>
      </c>
      <c r="P8986" s="4">
        <v>0.50390000000000001</v>
      </c>
    </row>
    <row r="8987" spans="1:16" x14ac:dyDescent="0.25">
      <c r="A8987" t="s">
        <v>8281</v>
      </c>
      <c r="B8987" s="2">
        <v>0</v>
      </c>
      <c r="E8987" s="4" t="e">
        <v>#N/A</v>
      </c>
      <c r="F8987" s="4">
        <v>0.18</v>
      </c>
      <c r="K8987" s="4">
        <v>0.17</v>
      </c>
      <c r="L8987" s="4">
        <v>0.32090000000000002</v>
      </c>
      <c r="M8987" s="4">
        <v>0.52769999999999995</v>
      </c>
      <c r="N8987" s="4">
        <v>0.48</v>
      </c>
      <c r="O8987" s="4">
        <v>0.40039999999999998</v>
      </c>
      <c r="P8987" s="4">
        <v>0.50390000000000001</v>
      </c>
    </row>
    <row r="8988" spans="1:16" x14ac:dyDescent="0.25">
      <c r="A8988" t="s">
        <v>8282</v>
      </c>
      <c r="B8988" s="2">
        <v>0</v>
      </c>
      <c r="D8988" t="s">
        <v>10860</v>
      </c>
      <c r="E8988" s="4" t="e">
        <v>#N/A</v>
      </c>
      <c r="F8988" s="4">
        <v>0.18</v>
      </c>
      <c r="G8988" s="4">
        <v>0.71479999999999999</v>
      </c>
      <c r="H8988" s="4">
        <v>0.84030000000000005</v>
      </c>
      <c r="I8988" s="4">
        <v>1.0076000000000001</v>
      </c>
      <c r="K8988" s="4">
        <v>0.17</v>
      </c>
      <c r="L8988" s="4">
        <v>0.32090000000000002</v>
      </c>
      <c r="M8988" s="4">
        <v>0.52769999999999995</v>
      </c>
      <c r="N8988" s="4">
        <v>0.48</v>
      </c>
      <c r="O8988" s="4">
        <v>0.40039999999999998</v>
      </c>
      <c r="P8988" s="4">
        <v>0.50390000000000001</v>
      </c>
    </row>
    <row r="8989" spans="1:16" x14ac:dyDescent="0.25">
      <c r="A8989" t="s">
        <v>8283</v>
      </c>
      <c r="B8989" s="2">
        <v>0</v>
      </c>
      <c r="E8989" s="4" t="e">
        <v>#N/A</v>
      </c>
      <c r="F8989" s="4">
        <v>0.18</v>
      </c>
      <c r="K8989" s="4">
        <v>0.17</v>
      </c>
      <c r="L8989" s="4">
        <v>0.32090000000000002</v>
      </c>
      <c r="M8989" s="4">
        <v>0.52769999999999995</v>
      </c>
      <c r="N8989" s="4">
        <v>0.48</v>
      </c>
      <c r="O8989" s="4">
        <v>0.40039999999999998</v>
      </c>
      <c r="P8989" s="4">
        <v>0.50390000000000001</v>
      </c>
    </row>
    <row r="8990" spans="1:16" x14ac:dyDescent="0.25">
      <c r="A8990" t="s">
        <v>75</v>
      </c>
      <c r="B8990" s="2">
        <v>0</v>
      </c>
      <c r="C8990" t="s">
        <v>75</v>
      </c>
      <c r="D8990" t="s">
        <v>10860</v>
      </c>
      <c r="E8990" s="4" t="e">
        <v>#N/A</v>
      </c>
      <c r="F8990" s="4">
        <v>0.18</v>
      </c>
      <c r="G8990" s="4">
        <v>0.71479999999999999</v>
      </c>
      <c r="H8990" s="4">
        <v>0.84030000000000005</v>
      </c>
      <c r="I8990" s="4">
        <v>1.0076000000000001</v>
      </c>
      <c r="K8990" s="4">
        <v>0.17</v>
      </c>
      <c r="L8990" s="4">
        <v>0.32090000000000002</v>
      </c>
      <c r="M8990" s="4">
        <v>0.52769999999999995</v>
      </c>
      <c r="N8990" s="4">
        <v>0.48</v>
      </c>
      <c r="O8990" s="4">
        <v>0.40039999999999998</v>
      </c>
      <c r="P8990" s="4">
        <v>0.50390000000000001</v>
      </c>
    </row>
    <row r="8991" spans="1:16" x14ac:dyDescent="0.25">
      <c r="A8991" t="s">
        <v>8284</v>
      </c>
      <c r="B8991" s="2">
        <v>0</v>
      </c>
      <c r="E8991" s="4" t="e">
        <v>#N/A</v>
      </c>
      <c r="F8991" s="4">
        <v>0.18</v>
      </c>
      <c r="K8991" s="4">
        <v>0.17</v>
      </c>
      <c r="L8991" s="4">
        <v>0.32090000000000002</v>
      </c>
      <c r="M8991" s="4">
        <v>0.52769999999999995</v>
      </c>
      <c r="N8991" s="4">
        <v>0.48</v>
      </c>
      <c r="O8991" s="4">
        <v>0.40039999999999998</v>
      </c>
      <c r="P8991" s="4">
        <v>0.50390000000000001</v>
      </c>
    </row>
    <row r="8992" spans="1:16" x14ac:dyDescent="0.25">
      <c r="A8992" t="s">
        <v>8289</v>
      </c>
      <c r="B8992" s="2">
        <v>0</v>
      </c>
      <c r="E8992" s="4" t="e">
        <v>#N/A</v>
      </c>
      <c r="F8992" s="4">
        <v>0.13300000000000001</v>
      </c>
      <c r="K8992" s="4">
        <v>0.17</v>
      </c>
      <c r="L8992" s="4">
        <v>0.32090000000000002</v>
      </c>
      <c r="M8992" s="4">
        <v>0.52769999999999995</v>
      </c>
      <c r="N8992" s="4">
        <v>0.48</v>
      </c>
      <c r="O8992" s="4">
        <v>0.40039999999999998</v>
      </c>
      <c r="P8992" s="4">
        <v>0.50390000000000001</v>
      </c>
    </row>
    <row r="8993" spans="1:16" x14ac:dyDescent="0.25">
      <c r="A8993" t="s">
        <v>8290</v>
      </c>
      <c r="B8993" s="2">
        <v>0</v>
      </c>
      <c r="E8993" s="4" t="e">
        <v>#N/A</v>
      </c>
      <c r="F8993" s="4">
        <v>0.18</v>
      </c>
      <c r="K8993" s="4">
        <v>0.17</v>
      </c>
      <c r="L8993" s="4">
        <v>0.32090000000000002</v>
      </c>
      <c r="M8993" s="4">
        <v>0.52769999999999995</v>
      </c>
      <c r="N8993" s="4">
        <v>0.48</v>
      </c>
      <c r="O8993" s="4">
        <v>0.40039999999999998</v>
      </c>
      <c r="P8993" s="4">
        <v>0.50390000000000001</v>
      </c>
    </row>
    <row r="8994" spans="1:16" x14ac:dyDescent="0.25">
      <c r="A8994" t="s">
        <v>8291</v>
      </c>
      <c r="B8994" s="2">
        <v>0.05</v>
      </c>
      <c r="D8994" t="s">
        <v>10860</v>
      </c>
      <c r="E8994" s="4" t="e">
        <v>#N/A</v>
      </c>
      <c r="F8994" s="4">
        <v>0.18</v>
      </c>
      <c r="G8994" s="4">
        <v>0.71479999999999999</v>
      </c>
      <c r="H8994" s="4">
        <v>0.84030000000000005</v>
      </c>
      <c r="I8994" s="4">
        <v>1.0076000000000001</v>
      </c>
      <c r="K8994" s="4">
        <v>0.17</v>
      </c>
      <c r="L8994" s="4">
        <v>0.32090000000000002</v>
      </c>
      <c r="M8994" s="4">
        <v>0.52769999999999995</v>
      </c>
      <c r="N8994" s="4">
        <v>0.48</v>
      </c>
      <c r="O8994" s="4">
        <v>0.40039999999999998</v>
      </c>
      <c r="P8994" s="4">
        <v>0.50390000000000001</v>
      </c>
    </row>
    <row r="8995" spans="1:16" x14ac:dyDescent="0.25">
      <c r="A8995" t="s">
        <v>8292</v>
      </c>
      <c r="B8995" s="2">
        <v>0.04</v>
      </c>
      <c r="E8995" s="4" t="e">
        <v>#N/A</v>
      </c>
      <c r="F8995" s="4">
        <v>0.18</v>
      </c>
      <c r="K8995" s="4">
        <v>0.17</v>
      </c>
      <c r="L8995" s="4">
        <v>0.32090000000000002</v>
      </c>
      <c r="M8995" s="4">
        <v>0.52769999999999995</v>
      </c>
      <c r="N8995" s="4">
        <v>0.48</v>
      </c>
      <c r="O8995" s="4">
        <v>0.40039999999999998</v>
      </c>
      <c r="P8995" s="4">
        <v>0.50390000000000001</v>
      </c>
    </row>
    <row r="8996" spans="1:16" x14ac:dyDescent="0.25">
      <c r="A8996" t="s">
        <v>8293</v>
      </c>
      <c r="B8996" s="2">
        <v>0</v>
      </c>
      <c r="E8996" s="4" t="e">
        <v>#N/A</v>
      </c>
      <c r="F8996" s="4">
        <v>0.18</v>
      </c>
      <c r="K8996" s="4">
        <v>0.17</v>
      </c>
      <c r="L8996" s="4">
        <v>0.32090000000000002</v>
      </c>
      <c r="M8996" s="4">
        <v>0.52769999999999995</v>
      </c>
      <c r="N8996" s="4">
        <v>0.48</v>
      </c>
      <c r="O8996" s="4">
        <v>0.40039999999999998</v>
      </c>
      <c r="P8996" s="4">
        <v>0.50390000000000001</v>
      </c>
    </row>
    <row r="8997" spans="1:16" x14ac:dyDescent="0.25">
      <c r="A8997" t="s">
        <v>8294</v>
      </c>
      <c r="B8997" s="2">
        <v>0</v>
      </c>
      <c r="D8997" t="s">
        <v>10860</v>
      </c>
      <c r="E8997" s="4" t="e">
        <v>#N/A</v>
      </c>
      <c r="F8997" s="4">
        <v>0.13300000000000001</v>
      </c>
      <c r="G8997" s="4">
        <v>0.71479999999999999</v>
      </c>
      <c r="H8997" s="4">
        <v>0.74050000000000005</v>
      </c>
      <c r="I8997" s="4">
        <v>0.89870000000000005</v>
      </c>
      <c r="K8997" s="4">
        <v>0.17</v>
      </c>
      <c r="L8997" s="4">
        <v>0.32090000000000002</v>
      </c>
      <c r="M8997" s="4">
        <v>0.52769999999999995</v>
      </c>
      <c r="N8997" s="4">
        <v>0.48</v>
      </c>
      <c r="O8997" s="4">
        <v>0.40039999999999998</v>
      </c>
      <c r="P8997" s="4">
        <v>0.50390000000000001</v>
      </c>
    </row>
    <row r="8998" spans="1:16" x14ac:dyDescent="0.25">
      <c r="A8998" t="s">
        <v>8295</v>
      </c>
      <c r="B8998" s="2">
        <v>0.05</v>
      </c>
      <c r="E8998" s="4" t="e">
        <v>#N/A</v>
      </c>
      <c r="F8998" s="4">
        <v>0.18</v>
      </c>
      <c r="K8998" s="4">
        <v>0.17</v>
      </c>
      <c r="L8998" s="4">
        <v>0.32090000000000002</v>
      </c>
      <c r="M8998" s="4">
        <v>0.52769999999999995</v>
      </c>
      <c r="N8998" s="4">
        <v>0.48</v>
      </c>
      <c r="O8998" s="4">
        <v>0.40039999999999998</v>
      </c>
      <c r="P8998" s="4">
        <v>0.50390000000000001</v>
      </c>
    </row>
    <row r="8999" spans="1:16" x14ac:dyDescent="0.25">
      <c r="A8999" t="s">
        <v>8296</v>
      </c>
      <c r="B8999" s="2">
        <v>0.05</v>
      </c>
      <c r="E8999" s="4" t="e">
        <v>#N/A</v>
      </c>
      <c r="F8999" s="4">
        <v>0.18</v>
      </c>
      <c r="K8999" s="4">
        <v>0.17</v>
      </c>
      <c r="L8999" s="4">
        <v>0.32090000000000002</v>
      </c>
      <c r="M8999" s="4">
        <v>0.52769999999999995</v>
      </c>
      <c r="N8999" s="4">
        <v>0.48</v>
      </c>
      <c r="O8999" s="4">
        <v>0.40039999999999998</v>
      </c>
      <c r="P8999" s="4">
        <v>0.50390000000000001</v>
      </c>
    </row>
    <row r="9000" spans="1:16" x14ac:dyDescent="0.25">
      <c r="A9000" t="s">
        <v>8297</v>
      </c>
      <c r="B9000" s="2">
        <v>0</v>
      </c>
      <c r="E9000" s="4" t="e">
        <v>#N/A</v>
      </c>
      <c r="F9000" s="4">
        <v>0.18</v>
      </c>
      <c r="K9000" s="4">
        <v>0.17</v>
      </c>
      <c r="L9000" s="4">
        <v>0.32090000000000002</v>
      </c>
      <c r="M9000" s="4">
        <v>0.52769999999999995</v>
      </c>
      <c r="N9000" s="4">
        <v>0.48</v>
      </c>
      <c r="O9000" s="4">
        <v>0.40039999999999998</v>
      </c>
      <c r="P9000" s="4">
        <v>0.50390000000000001</v>
      </c>
    </row>
    <row r="9001" spans="1:16" x14ac:dyDescent="0.25">
      <c r="A9001" t="s">
        <v>8298</v>
      </c>
      <c r="B9001" s="2">
        <v>0.05</v>
      </c>
      <c r="E9001" s="4" t="e">
        <v>#N/A</v>
      </c>
      <c r="F9001" s="4">
        <v>0.18</v>
      </c>
      <c r="K9001" s="4">
        <v>0.17</v>
      </c>
      <c r="L9001" s="4">
        <v>0.32090000000000002</v>
      </c>
      <c r="M9001" s="4">
        <v>0.52769999999999995</v>
      </c>
      <c r="N9001" s="4">
        <v>0.48</v>
      </c>
      <c r="O9001" s="4">
        <v>0.40039999999999998</v>
      </c>
      <c r="P9001" s="4">
        <v>0.50390000000000001</v>
      </c>
    </row>
    <row r="9002" spans="1:16" x14ac:dyDescent="0.25">
      <c r="A9002" t="s">
        <v>8299</v>
      </c>
      <c r="B9002" s="2">
        <v>0</v>
      </c>
      <c r="E9002" s="4" t="e">
        <v>#N/A</v>
      </c>
      <c r="F9002" s="4">
        <v>0.18</v>
      </c>
      <c r="K9002" s="4">
        <v>0.17</v>
      </c>
      <c r="L9002" s="4">
        <v>0.32090000000000002</v>
      </c>
      <c r="M9002" s="4">
        <v>0.52769999999999995</v>
      </c>
      <c r="N9002" s="4">
        <v>0.48</v>
      </c>
      <c r="O9002" s="4">
        <v>0.40039999999999998</v>
      </c>
      <c r="P9002" s="4">
        <v>0.50390000000000001</v>
      </c>
    </row>
    <row r="9003" spans="1:16" x14ac:dyDescent="0.25">
      <c r="A9003" t="s">
        <v>8300</v>
      </c>
      <c r="B9003" s="2">
        <v>0</v>
      </c>
      <c r="E9003" s="4" t="e">
        <v>#N/A</v>
      </c>
      <c r="F9003" s="4">
        <v>0.18</v>
      </c>
      <c r="K9003" s="4">
        <v>0.17</v>
      </c>
      <c r="L9003" s="4">
        <v>0.32090000000000002</v>
      </c>
      <c r="M9003" s="4">
        <v>0.52769999999999995</v>
      </c>
      <c r="N9003" s="4">
        <v>0.48</v>
      </c>
      <c r="O9003" s="4">
        <v>0.40039999999999998</v>
      </c>
      <c r="P9003" s="4">
        <v>0.50390000000000001</v>
      </c>
    </row>
    <row r="9004" spans="1:16" x14ac:dyDescent="0.25">
      <c r="A9004" t="s">
        <v>8301</v>
      </c>
      <c r="B9004" s="2">
        <v>0</v>
      </c>
      <c r="E9004" s="4" t="e">
        <v>#N/A</v>
      </c>
      <c r="F9004" s="4">
        <v>0.18</v>
      </c>
      <c r="K9004" s="4">
        <v>0.17</v>
      </c>
      <c r="L9004" s="4">
        <v>0.32090000000000002</v>
      </c>
      <c r="M9004" s="4">
        <v>0.52769999999999995</v>
      </c>
      <c r="N9004" s="4">
        <v>0.48</v>
      </c>
      <c r="O9004" s="4">
        <v>0.40039999999999998</v>
      </c>
      <c r="P9004" s="4">
        <v>0.50390000000000001</v>
      </c>
    </row>
    <row r="9005" spans="1:16" x14ac:dyDescent="0.25">
      <c r="A9005" t="s">
        <v>8302</v>
      </c>
      <c r="B9005" s="2">
        <v>0</v>
      </c>
      <c r="E9005" s="4" t="e">
        <v>#N/A</v>
      </c>
      <c r="F9005" s="4">
        <v>0.18</v>
      </c>
      <c r="K9005" s="4">
        <v>0.17</v>
      </c>
      <c r="L9005" s="4">
        <v>0.32090000000000002</v>
      </c>
      <c r="M9005" s="4">
        <v>0.52769999999999995</v>
      </c>
      <c r="N9005" s="4">
        <v>0.48</v>
      </c>
      <c r="O9005" s="4">
        <v>0.40039999999999998</v>
      </c>
      <c r="P9005" s="4">
        <v>0.50390000000000001</v>
      </c>
    </row>
    <row r="9006" spans="1:16" x14ac:dyDescent="0.25">
      <c r="A9006" t="s">
        <v>8303</v>
      </c>
      <c r="B9006" s="2">
        <v>0.15</v>
      </c>
      <c r="E9006" s="4" t="e">
        <v>#N/A</v>
      </c>
      <c r="F9006" s="4">
        <v>0.18</v>
      </c>
      <c r="K9006" s="4">
        <v>0.17</v>
      </c>
      <c r="L9006" s="4">
        <v>0.32090000000000002</v>
      </c>
      <c r="M9006" s="4">
        <v>0.52769999999999995</v>
      </c>
      <c r="N9006" s="4">
        <v>0.48</v>
      </c>
      <c r="O9006" s="4">
        <v>0.40039999999999998</v>
      </c>
      <c r="P9006" s="4">
        <v>0.50390000000000001</v>
      </c>
    </row>
    <row r="9007" spans="1:16" x14ac:dyDescent="0.25">
      <c r="A9007" t="s">
        <v>8304</v>
      </c>
      <c r="B9007" s="2">
        <v>0.15</v>
      </c>
      <c r="E9007" s="4" t="e">
        <v>#N/A</v>
      </c>
      <c r="F9007" s="4">
        <v>0.18</v>
      </c>
      <c r="K9007" s="4">
        <v>0.17</v>
      </c>
      <c r="L9007" s="4">
        <v>0.32090000000000002</v>
      </c>
      <c r="M9007" s="4">
        <v>0.52769999999999995</v>
      </c>
      <c r="N9007" s="4">
        <v>0.48</v>
      </c>
      <c r="O9007" s="4">
        <v>0.40039999999999998</v>
      </c>
      <c r="P9007" s="4">
        <v>0.50390000000000001</v>
      </c>
    </row>
    <row r="9008" spans="1:16" x14ac:dyDescent="0.25">
      <c r="A9008" t="s">
        <v>8305</v>
      </c>
      <c r="B9008" s="2">
        <v>0.15</v>
      </c>
      <c r="E9008" s="4" t="e">
        <v>#N/A</v>
      </c>
      <c r="F9008" s="4">
        <v>0.18</v>
      </c>
      <c r="K9008" s="4">
        <v>0.17</v>
      </c>
      <c r="L9008" s="4">
        <v>0.32090000000000002</v>
      </c>
      <c r="M9008" s="4">
        <v>0.52769999999999995</v>
      </c>
      <c r="N9008" s="4">
        <v>0.48</v>
      </c>
      <c r="O9008" s="4">
        <v>0.40039999999999998</v>
      </c>
      <c r="P9008" s="4">
        <v>0.50390000000000001</v>
      </c>
    </row>
    <row r="9009" spans="1:16" x14ac:dyDescent="0.25">
      <c r="A9009" t="s">
        <v>8306</v>
      </c>
      <c r="B9009" s="2">
        <v>0.05</v>
      </c>
      <c r="D9009" t="s">
        <v>10860</v>
      </c>
      <c r="E9009" s="4" t="e">
        <v>#N/A</v>
      </c>
      <c r="F9009" s="4">
        <v>0.18</v>
      </c>
      <c r="G9009" s="4">
        <v>0.71479999999999999</v>
      </c>
      <c r="H9009" s="4">
        <v>0.84030000000000005</v>
      </c>
      <c r="I9009" s="4">
        <v>1.0076000000000001</v>
      </c>
      <c r="K9009" s="4">
        <v>0.17</v>
      </c>
      <c r="L9009" s="4">
        <v>0.32090000000000002</v>
      </c>
      <c r="M9009" s="4">
        <v>0.52769999999999995</v>
      </c>
      <c r="N9009" s="4">
        <v>0.48</v>
      </c>
      <c r="O9009" s="4">
        <v>0.40039999999999998</v>
      </c>
      <c r="P9009" s="4">
        <v>0.50390000000000001</v>
      </c>
    </row>
    <row r="9010" spans="1:16" x14ac:dyDescent="0.25">
      <c r="A9010" t="s">
        <v>8308</v>
      </c>
      <c r="B9010" s="2">
        <v>0.15</v>
      </c>
      <c r="E9010" s="4" t="e">
        <v>#N/A</v>
      </c>
      <c r="F9010" s="4">
        <v>0.18</v>
      </c>
      <c r="K9010" s="4">
        <v>0.17</v>
      </c>
      <c r="L9010" s="4">
        <v>0.32090000000000002</v>
      </c>
      <c r="M9010" s="4">
        <v>0.52769999999999995</v>
      </c>
      <c r="N9010" s="4">
        <v>0.48</v>
      </c>
      <c r="O9010" s="4">
        <v>0.40039999999999998</v>
      </c>
      <c r="P9010" s="4">
        <v>0.50390000000000001</v>
      </c>
    </row>
    <row r="9011" spans="1:16" x14ac:dyDescent="0.25">
      <c r="A9011" t="s">
        <v>8309</v>
      </c>
      <c r="B9011" s="2">
        <v>0.1</v>
      </c>
      <c r="E9011" s="4" t="e">
        <v>#N/A</v>
      </c>
      <c r="F9011" s="4">
        <v>0.18</v>
      </c>
      <c r="K9011" s="4">
        <v>0.17</v>
      </c>
      <c r="L9011" s="4">
        <v>0.32090000000000002</v>
      </c>
      <c r="M9011" s="4">
        <v>0.52769999999999995</v>
      </c>
      <c r="N9011" s="4">
        <v>0.48</v>
      </c>
      <c r="O9011" s="4">
        <v>0.40039999999999998</v>
      </c>
      <c r="P9011" s="4">
        <v>0.50390000000000001</v>
      </c>
    </row>
    <row r="9012" spans="1:16" x14ac:dyDescent="0.25">
      <c r="A9012" t="s">
        <v>77</v>
      </c>
      <c r="B9012" s="2">
        <v>0.05</v>
      </c>
      <c r="C9012" t="s">
        <v>77</v>
      </c>
      <c r="D9012" t="s">
        <v>10860</v>
      </c>
      <c r="E9012" s="4" t="e">
        <v>#N/A</v>
      </c>
      <c r="F9012" s="4">
        <v>0.18</v>
      </c>
      <c r="G9012" s="4">
        <v>0.71479999999999999</v>
      </c>
      <c r="H9012" s="4">
        <v>0.84030000000000005</v>
      </c>
      <c r="I9012" s="4">
        <v>1.0076000000000001</v>
      </c>
      <c r="K9012" s="4">
        <v>0.17</v>
      </c>
      <c r="L9012" s="4">
        <v>0.32090000000000002</v>
      </c>
      <c r="M9012" s="4">
        <v>0.52769999999999995</v>
      </c>
      <c r="N9012" s="4">
        <v>0.48</v>
      </c>
      <c r="O9012" s="4">
        <v>0.40039999999999998</v>
      </c>
      <c r="P9012" s="4">
        <v>0.50390000000000001</v>
      </c>
    </row>
    <row r="9013" spans="1:16" x14ac:dyDescent="0.25">
      <c r="A9013" t="s">
        <v>78</v>
      </c>
      <c r="B9013" s="2">
        <v>0.05</v>
      </c>
      <c r="C9013" t="s">
        <v>78</v>
      </c>
      <c r="D9013" t="s">
        <v>10860</v>
      </c>
      <c r="E9013" s="4" t="e">
        <v>#N/A</v>
      </c>
      <c r="F9013" s="4">
        <v>0.18</v>
      </c>
      <c r="G9013" s="4">
        <v>0.71479999999999999</v>
      </c>
      <c r="H9013" s="4">
        <v>0.84030000000000005</v>
      </c>
      <c r="I9013" s="4">
        <v>1.0076000000000001</v>
      </c>
      <c r="K9013" s="4">
        <v>0.17</v>
      </c>
      <c r="L9013" s="4">
        <v>0.32090000000000002</v>
      </c>
      <c r="M9013" s="4">
        <v>0.52769999999999995</v>
      </c>
      <c r="N9013" s="4">
        <v>0.48</v>
      </c>
      <c r="O9013" s="4">
        <v>0.40039999999999998</v>
      </c>
      <c r="P9013" s="4">
        <v>0.50390000000000001</v>
      </c>
    </row>
    <row r="9014" spans="1:16" x14ac:dyDescent="0.25">
      <c r="A9014" t="s">
        <v>8313</v>
      </c>
      <c r="B9014" s="2">
        <v>0</v>
      </c>
      <c r="D9014" t="s">
        <v>10860</v>
      </c>
      <c r="E9014" s="4" t="e">
        <v>#N/A</v>
      </c>
      <c r="F9014" s="4">
        <v>0.18</v>
      </c>
      <c r="G9014" s="4">
        <v>0.71479999999999999</v>
      </c>
      <c r="H9014" s="4">
        <v>0.84030000000000005</v>
      </c>
      <c r="I9014" s="4">
        <v>1.0076000000000001</v>
      </c>
      <c r="K9014" s="4">
        <v>0.17</v>
      </c>
      <c r="L9014" s="4">
        <v>0.32090000000000002</v>
      </c>
      <c r="M9014" s="4">
        <v>0.52769999999999995</v>
      </c>
      <c r="N9014" s="4">
        <v>0.48</v>
      </c>
      <c r="O9014" s="4">
        <v>0.40039999999999998</v>
      </c>
      <c r="P9014" s="4">
        <v>0.50390000000000001</v>
      </c>
    </row>
    <row r="9015" spans="1:16" x14ac:dyDescent="0.25">
      <c r="A9015" t="s">
        <v>8320</v>
      </c>
      <c r="B9015" s="2">
        <v>0.05</v>
      </c>
      <c r="D9015" t="s">
        <v>10860</v>
      </c>
      <c r="E9015" s="4" t="e">
        <v>#N/A</v>
      </c>
      <c r="F9015" s="4">
        <v>0.18</v>
      </c>
      <c r="G9015" s="4">
        <v>0.71479999999999999</v>
      </c>
      <c r="H9015" s="4">
        <v>0.84030000000000005</v>
      </c>
      <c r="I9015" s="4">
        <v>1.0076000000000001</v>
      </c>
      <c r="K9015" s="4">
        <v>0.17</v>
      </c>
      <c r="L9015" s="4">
        <v>0.32090000000000002</v>
      </c>
      <c r="M9015" s="4">
        <v>0.52769999999999995</v>
      </c>
      <c r="N9015" s="4">
        <v>0.48</v>
      </c>
      <c r="O9015" s="4">
        <v>0.40039999999999998</v>
      </c>
      <c r="P9015" s="4">
        <v>0.50390000000000001</v>
      </c>
    </row>
    <row r="9016" spans="1:16" x14ac:dyDescent="0.25">
      <c r="A9016" t="s">
        <v>8321</v>
      </c>
      <c r="B9016" s="2">
        <v>0.05</v>
      </c>
      <c r="E9016" s="4" t="e">
        <v>#N/A</v>
      </c>
      <c r="F9016" s="4">
        <v>0.18</v>
      </c>
      <c r="K9016" s="4">
        <v>0.17</v>
      </c>
      <c r="L9016" s="4">
        <v>0.32090000000000002</v>
      </c>
      <c r="M9016" s="4">
        <v>0.52769999999999995</v>
      </c>
      <c r="N9016" s="4">
        <v>0.48</v>
      </c>
      <c r="O9016" s="4">
        <v>0.40039999999999998</v>
      </c>
      <c r="P9016" s="4">
        <v>0.50390000000000001</v>
      </c>
    </row>
    <row r="9017" spans="1:16" x14ac:dyDescent="0.25">
      <c r="A9017" t="s">
        <v>8322</v>
      </c>
      <c r="B9017" s="2">
        <v>0.05</v>
      </c>
      <c r="D9017" t="s">
        <v>10860</v>
      </c>
      <c r="E9017" s="4" t="e">
        <v>#N/A</v>
      </c>
      <c r="F9017" s="4">
        <v>0.18</v>
      </c>
      <c r="G9017" s="4">
        <v>0.71479999999999999</v>
      </c>
      <c r="H9017" s="4">
        <v>0.84030000000000005</v>
      </c>
      <c r="I9017" s="4">
        <v>1.0076000000000001</v>
      </c>
      <c r="K9017" s="4">
        <v>0.17</v>
      </c>
      <c r="L9017" s="4">
        <v>0.32090000000000002</v>
      </c>
      <c r="M9017" s="4">
        <v>0.52769999999999995</v>
      </c>
      <c r="N9017" s="4">
        <v>0.48</v>
      </c>
      <c r="O9017" s="4">
        <v>0.40039999999999998</v>
      </c>
      <c r="P9017" s="4">
        <v>0.50390000000000001</v>
      </c>
    </row>
    <row r="9018" spans="1:16" x14ac:dyDescent="0.25">
      <c r="A9018" t="s">
        <v>8323</v>
      </c>
      <c r="B9018" s="2">
        <v>0.05</v>
      </c>
      <c r="D9018" t="s">
        <v>10860</v>
      </c>
      <c r="E9018" s="4" t="e">
        <v>#N/A</v>
      </c>
      <c r="F9018" s="4">
        <v>0.18</v>
      </c>
      <c r="G9018" s="4">
        <v>0.71479999999999999</v>
      </c>
      <c r="H9018" s="4">
        <v>0.84030000000000005</v>
      </c>
      <c r="I9018" s="4">
        <v>1.0076000000000001</v>
      </c>
      <c r="K9018" s="4">
        <v>0.17</v>
      </c>
      <c r="L9018" s="4">
        <v>0.32090000000000002</v>
      </c>
      <c r="M9018" s="4">
        <v>0.52769999999999995</v>
      </c>
      <c r="N9018" s="4">
        <v>0.48</v>
      </c>
      <c r="O9018" s="4">
        <v>0.40039999999999998</v>
      </c>
      <c r="P9018" s="4">
        <v>0.50390000000000001</v>
      </c>
    </row>
    <row r="9019" spans="1:16" x14ac:dyDescent="0.25">
      <c r="A9019" t="s">
        <v>8324</v>
      </c>
      <c r="B9019" s="2">
        <v>0.05</v>
      </c>
      <c r="D9019" t="s">
        <v>10860</v>
      </c>
      <c r="E9019" s="4" t="e">
        <v>#N/A</v>
      </c>
      <c r="F9019" s="4">
        <v>0.18</v>
      </c>
      <c r="G9019" s="4">
        <v>0.71479999999999999</v>
      </c>
      <c r="H9019" s="4">
        <v>0.84030000000000005</v>
      </c>
      <c r="I9019" s="4">
        <v>1.0076000000000001</v>
      </c>
      <c r="K9019" s="4">
        <v>0.17</v>
      </c>
      <c r="L9019" s="4">
        <v>0.32090000000000002</v>
      </c>
      <c r="M9019" s="4">
        <v>0.52769999999999995</v>
      </c>
      <c r="N9019" s="4">
        <v>0.48</v>
      </c>
      <c r="O9019" s="4">
        <v>0.40039999999999998</v>
      </c>
      <c r="P9019" s="4">
        <v>0.50390000000000001</v>
      </c>
    </row>
    <row r="9020" spans="1:16" x14ac:dyDescent="0.25">
      <c r="A9020" t="s">
        <v>8325</v>
      </c>
      <c r="B9020" s="2">
        <v>0.05</v>
      </c>
      <c r="D9020" t="s">
        <v>10860</v>
      </c>
      <c r="E9020" s="4" t="e">
        <v>#N/A</v>
      </c>
      <c r="F9020" s="4">
        <v>0.18</v>
      </c>
      <c r="G9020" s="4">
        <v>0.71479999999999999</v>
      </c>
      <c r="H9020" s="4">
        <v>0.84030000000000005</v>
      </c>
      <c r="I9020" s="4">
        <v>1.0076000000000001</v>
      </c>
      <c r="K9020" s="4">
        <v>0.17</v>
      </c>
      <c r="L9020" s="4">
        <v>0.32090000000000002</v>
      </c>
      <c r="M9020" s="4">
        <v>0.52769999999999995</v>
      </c>
      <c r="N9020" s="4">
        <v>0.48</v>
      </c>
      <c r="O9020" s="4">
        <v>0.40039999999999998</v>
      </c>
      <c r="P9020" s="4">
        <v>0.50390000000000001</v>
      </c>
    </row>
    <row r="9021" spans="1:16" x14ac:dyDescent="0.25">
      <c r="A9021" t="s">
        <v>79</v>
      </c>
      <c r="B9021" s="2">
        <v>0</v>
      </c>
      <c r="C9021" t="s">
        <v>79</v>
      </c>
      <c r="D9021" t="s">
        <v>10860</v>
      </c>
      <c r="E9021" s="4" t="e">
        <v>#N/A</v>
      </c>
      <c r="F9021" s="4">
        <v>0.18</v>
      </c>
      <c r="G9021" s="4">
        <v>0.71479999999999999</v>
      </c>
      <c r="H9021" s="4">
        <v>0.84030000000000005</v>
      </c>
      <c r="I9021" s="4">
        <v>1.0076000000000001</v>
      </c>
      <c r="K9021" s="4">
        <v>0.17</v>
      </c>
      <c r="L9021" s="4">
        <v>0.32090000000000002</v>
      </c>
      <c r="M9021" s="4">
        <v>0.52769999999999995</v>
      </c>
      <c r="N9021" s="4">
        <v>0.48</v>
      </c>
      <c r="O9021" s="4">
        <v>0.40039999999999998</v>
      </c>
      <c r="P9021" s="4">
        <v>0.50390000000000001</v>
      </c>
    </row>
    <row r="9022" spans="1:16" x14ac:dyDescent="0.25">
      <c r="A9022" t="s">
        <v>8326</v>
      </c>
      <c r="B9022" s="2">
        <v>0.2</v>
      </c>
      <c r="E9022" s="4" t="e">
        <v>#N/A</v>
      </c>
      <c r="F9022" s="4">
        <v>0.18</v>
      </c>
      <c r="K9022" s="4">
        <v>0.17</v>
      </c>
      <c r="L9022" s="4">
        <v>0.32090000000000002</v>
      </c>
      <c r="M9022" s="4">
        <v>0.52769999999999995</v>
      </c>
      <c r="N9022" s="4">
        <v>0.48</v>
      </c>
      <c r="O9022" s="4">
        <v>0.40039999999999998</v>
      </c>
      <c r="P9022" s="4">
        <v>0.50390000000000001</v>
      </c>
    </row>
    <row r="9023" spans="1:16" x14ac:dyDescent="0.25">
      <c r="A9023" t="s">
        <v>8327</v>
      </c>
      <c r="B9023" s="2">
        <v>0.35</v>
      </c>
      <c r="E9023" s="4" t="e">
        <v>#N/A</v>
      </c>
      <c r="F9023" s="4">
        <v>0.18</v>
      </c>
      <c r="K9023" s="4">
        <v>0.17</v>
      </c>
      <c r="L9023" s="4">
        <v>0.32090000000000002</v>
      </c>
      <c r="M9023" s="4">
        <v>0.52769999999999995</v>
      </c>
      <c r="N9023" s="4">
        <v>0.48</v>
      </c>
      <c r="O9023" s="4">
        <v>0.40039999999999998</v>
      </c>
      <c r="P9023" s="4">
        <v>0.50390000000000001</v>
      </c>
    </row>
    <row r="9024" spans="1:16" x14ac:dyDescent="0.25">
      <c r="A9024" t="s">
        <v>8328</v>
      </c>
      <c r="B9024" s="2">
        <v>0.2</v>
      </c>
      <c r="E9024" s="4" t="e">
        <v>#N/A</v>
      </c>
      <c r="F9024" s="4">
        <v>0.18</v>
      </c>
      <c r="K9024" s="4">
        <v>0.17</v>
      </c>
      <c r="L9024" s="4">
        <v>0.32090000000000002</v>
      </c>
      <c r="M9024" s="4">
        <v>0.52769999999999995</v>
      </c>
      <c r="N9024" s="4">
        <v>0.48</v>
      </c>
      <c r="O9024" s="4">
        <v>0.40039999999999998</v>
      </c>
      <c r="P9024" s="4">
        <v>0.50390000000000001</v>
      </c>
    </row>
    <row r="9025" spans="1:16" x14ac:dyDescent="0.25">
      <c r="A9025" t="s">
        <v>8329</v>
      </c>
      <c r="B9025" s="2">
        <v>0.2</v>
      </c>
      <c r="E9025" s="4" t="e">
        <v>#N/A</v>
      </c>
      <c r="F9025" s="4">
        <v>0.18</v>
      </c>
      <c r="K9025" s="4">
        <v>0.17</v>
      </c>
      <c r="L9025" s="4">
        <v>0.32090000000000002</v>
      </c>
      <c r="M9025" s="4">
        <v>0.52769999999999995</v>
      </c>
      <c r="N9025" s="4">
        <v>0.48</v>
      </c>
      <c r="O9025" s="4">
        <v>0.40039999999999998</v>
      </c>
      <c r="P9025" s="4">
        <v>0.50390000000000001</v>
      </c>
    </row>
    <row r="9026" spans="1:16" x14ac:dyDescent="0.25">
      <c r="A9026" t="s">
        <v>80</v>
      </c>
      <c r="B9026" s="2">
        <v>0.2</v>
      </c>
      <c r="C9026" t="s">
        <v>80</v>
      </c>
      <c r="D9026" t="s">
        <v>10860</v>
      </c>
      <c r="E9026" s="4" t="e">
        <v>#N/A</v>
      </c>
      <c r="F9026" s="4">
        <v>0.18</v>
      </c>
      <c r="G9026" s="4">
        <v>0.71479999999999999</v>
      </c>
      <c r="H9026" s="4">
        <v>0.84030000000000005</v>
      </c>
      <c r="I9026" s="4">
        <v>1.0076000000000001</v>
      </c>
      <c r="K9026" s="4">
        <v>0.17</v>
      </c>
      <c r="L9026" s="4">
        <v>0.32090000000000002</v>
      </c>
      <c r="M9026" s="4">
        <v>0.52769999999999995</v>
      </c>
      <c r="N9026" s="4">
        <v>0.48</v>
      </c>
      <c r="O9026" s="4">
        <v>0.40039999999999998</v>
      </c>
      <c r="P9026" s="4">
        <v>0.50390000000000001</v>
      </c>
    </row>
    <row r="9027" spans="1:16" x14ac:dyDescent="0.25">
      <c r="A9027" t="s">
        <v>81</v>
      </c>
      <c r="B9027" s="2">
        <v>0.2</v>
      </c>
      <c r="C9027" t="s">
        <v>81</v>
      </c>
      <c r="D9027" t="s">
        <v>10860</v>
      </c>
      <c r="E9027" s="4" t="e">
        <v>#N/A</v>
      </c>
      <c r="F9027" s="4">
        <v>0.18</v>
      </c>
      <c r="G9027" s="4">
        <v>0.71479999999999999</v>
      </c>
      <c r="H9027" s="4">
        <v>0.84030000000000005</v>
      </c>
      <c r="I9027" s="4">
        <v>1.0076000000000001</v>
      </c>
      <c r="K9027" s="4">
        <v>0.17</v>
      </c>
      <c r="L9027" s="4">
        <v>0.32090000000000002</v>
      </c>
      <c r="M9027" s="4">
        <v>0.52769999999999995</v>
      </c>
      <c r="N9027" s="4">
        <v>0.48</v>
      </c>
      <c r="O9027" s="4">
        <v>0.40039999999999998</v>
      </c>
      <c r="P9027" s="4">
        <v>0.50390000000000001</v>
      </c>
    </row>
    <row r="9028" spans="1:16" x14ac:dyDescent="0.25">
      <c r="A9028" t="s">
        <v>8330</v>
      </c>
      <c r="B9028" s="2">
        <v>0.2</v>
      </c>
      <c r="E9028" s="4" t="e">
        <v>#N/A</v>
      </c>
      <c r="F9028" s="4">
        <v>0.18</v>
      </c>
      <c r="K9028" s="4">
        <v>0.17</v>
      </c>
      <c r="L9028" s="4">
        <v>0.32090000000000002</v>
      </c>
      <c r="M9028" s="4">
        <v>0.52769999999999995</v>
      </c>
      <c r="N9028" s="4">
        <v>0.48</v>
      </c>
      <c r="O9028" s="4">
        <v>0.40039999999999998</v>
      </c>
      <c r="P9028" s="4">
        <v>0.50390000000000001</v>
      </c>
    </row>
    <row r="9029" spans="1:16" x14ac:dyDescent="0.25">
      <c r="A9029" t="s">
        <v>8331</v>
      </c>
      <c r="B9029" s="2">
        <v>0</v>
      </c>
      <c r="E9029" s="4" t="e">
        <v>#N/A</v>
      </c>
      <c r="F9029" s="4">
        <v>0.18</v>
      </c>
      <c r="K9029" s="4">
        <v>0.17</v>
      </c>
      <c r="L9029" s="4">
        <v>0.32090000000000002</v>
      </c>
      <c r="M9029" s="4">
        <v>0.52769999999999995</v>
      </c>
      <c r="N9029" s="4">
        <v>0.48</v>
      </c>
      <c r="O9029" s="4">
        <v>0.40039999999999998</v>
      </c>
      <c r="P9029" s="4">
        <v>0.50390000000000001</v>
      </c>
    </row>
    <row r="9030" spans="1:16" x14ac:dyDescent="0.25">
      <c r="A9030" t="s">
        <v>8332</v>
      </c>
      <c r="B9030" s="2">
        <v>0.2</v>
      </c>
      <c r="E9030" s="4" t="e">
        <v>#N/A</v>
      </c>
      <c r="F9030" s="4">
        <v>0.18</v>
      </c>
      <c r="K9030" s="4">
        <v>0.17</v>
      </c>
      <c r="L9030" s="4">
        <v>0.32090000000000002</v>
      </c>
      <c r="M9030" s="4">
        <v>0.52769999999999995</v>
      </c>
      <c r="N9030" s="4">
        <v>0.48</v>
      </c>
      <c r="O9030" s="4">
        <v>0.40039999999999998</v>
      </c>
      <c r="P9030" s="4">
        <v>0.50390000000000001</v>
      </c>
    </row>
    <row r="9031" spans="1:16" x14ac:dyDescent="0.25">
      <c r="A9031" t="s">
        <v>8333</v>
      </c>
      <c r="B9031" s="2">
        <v>0</v>
      </c>
      <c r="E9031" s="4" t="e">
        <v>#N/A</v>
      </c>
      <c r="F9031" s="4">
        <v>0.18</v>
      </c>
      <c r="K9031" s="4">
        <v>0.17</v>
      </c>
      <c r="L9031" s="4">
        <v>0.32090000000000002</v>
      </c>
      <c r="M9031" s="4">
        <v>0.52769999999999995</v>
      </c>
      <c r="N9031" s="4">
        <v>0.48</v>
      </c>
      <c r="O9031" s="4">
        <v>0.40039999999999998</v>
      </c>
      <c r="P9031" s="4">
        <v>0.50390000000000001</v>
      </c>
    </row>
    <row r="9032" spans="1:16" x14ac:dyDescent="0.25">
      <c r="A9032" t="s">
        <v>8334</v>
      </c>
      <c r="B9032" s="2">
        <v>0.2</v>
      </c>
      <c r="E9032" s="4" t="e">
        <v>#N/A</v>
      </c>
      <c r="F9032" s="4">
        <v>0.18</v>
      </c>
      <c r="K9032" s="4">
        <v>0.17</v>
      </c>
      <c r="L9032" s="4">
        <v>0.32090000000000002</v>
      </c>
      <c r="M9032" s="4">
        <v>0.52769999999999995</v>
      </c>
      <c r="N9032" s="4">
        <v>0.48</v>
      </c>
      <c r="O9032" s="4">
        <v>0.40039999999999998</v>
      </c>
      <c r="P9032" s="4">
        <v>0.50390000000000001</v>
      </c>
    </row>
    <row r="9033" spans="1:16" x14ac:dyDescent="0.25">
      <c r="A9033" t="s">
        <v>8335</v>
      </c>
      <c r="B9033" s="2">
        <v>0.2</v>
      </c>
      <c r="E9033" s="4" t="e">
        <v>#N/A</v>
      </c>
      <c r="F9033" s="4">
        <v>0.18</v>
      </c>
      <c r="K9033" s="4">
        <v>0.17</v>
      </c>
      <c r="L9033" s="4">
        <v>0.32090000000000002</v>
      </c>
      <c r="M9033" s="4">
        <v>0.52769999999999995</v>
      </c>
      <c r="N9033" s="4">
        <v>0.48</v>
      </c>
      <c r="O9033" s="4">
        <v>0.40039999999999998</v>
      </c>
      <c r="P9033" s="4">
        <v>0.50390000000000001</v>
      </c>
    </row>
    <row r="9034" spans="1:16" x14ac:dyDescent="0.25">
      <c r="A9034" t="s">
        <v>8336</v>
      </c>
      <c r="B9034" s="2">
        <v>0.35</v>
      </c>
      <c r="E9034" s="4" t="e">
        <v>#N/A</v>
      </c>
      <c r="F9034" s="4">
        <v>0.18</v>
      </c>
      <c r="K9034" s="4">
        <v>0.17</v>
      </c>
      <c r="L9034" s="4">
        <v>0.32090000000000002</v>
      </c>
      <c r="M9034" s="4">
        <v>0.52769999999999995</v>
      </c>
      <c r="N9034" s="4">
        <v>0.48</v>
      </c>
      <c r="O9034" s="4">
        <v>0.40039999999999998</v>
      </c>
      <c r="P9034" s="4">
        <v>0.50390000000000001</v>
      </c>
    </row>
    <row r="9035" spans="1:16" x14ac:dyDescent="0.25">
      <c r="A9035" t="s">
        <v>8337</v>
      </c>
      <c r="B9035" s="2">
        <v>0.2</v>
      </c>
      <c r="E9035" s="4" t="e">
        <v>#N/A</v>
      </c>
      <c r="F9035" s="4">
        <v>0.18</v>
      </c>
      <c r="K9035" s="4">
        <v>0.17</v>
      </c>
      <c r="L9035" s="4">
        <v>0.32090000000000002</v>
      </c>
      <c r="M9035" s="4">
        <v>0.52769999999999995</v>
      </c>
      <c r="N9035" s="4">
        <v>0.48</v>
      </c>
      <c r="O9035" s="4">
        <v>0.40039999999999998</v>
      </c>
      <c r="P9035" s="4">
        <v>0.50390000000000001</v>
      </c>
    </row>
    <row r="9036" spans="1:16" x14ac:dyDescent="0.25">
      <c r="A9036" t="s">
        <v>8338</v>
      </c>
      <c r="B9036" s="2">
        <v>0.35</v>
      </c>
      <c r="E9036" s="4" t="e">
        <v>#N/A</v>
      </c>
      <c r="F9036" s="4">
        <v>0.18</v>
      </c>
      <c r="K9036" s="4">
        <v>0.17</v>
      </c>
      <c r="L9036" s="4">
        <v>0.32090000000000002</v>
      </c>
      <c r="M9036" s="4">
        <v>0.52769999999999995</v>
      </c>
      <c r="N9036" s="4">
        <v>0.48</v>
      </c>
      <c r="O9036" s="4">
        <v>0.40039999999999998</v>
      </c>
      <c r="P9036" s="4">
        <v>0.50390000000000001</v>
      </c>
    </row>
    <row r="9037" spans="1:16" x14ac:dyDescent="0.25">
      <c r="A9037" t="s">
        <v>8339</v>
      </c>
      <c r="B9037" s="2">
        <v>0.2</v>
      </c>
      <c r="E9037" s="4" t="e">
        <v>#N/A</v>
      </c>
      <c r="F9037" s="4">
        <v>0.18</v>
      </c>
      <c r="K9037" s="4">
        <v>0.17</v>
      </c>
      <c r="L9037" s="4">
        <v>0.32090000000000002</v>
      </c>
      <c r="M9037" s="4">
        <v>0.52769999999999995</v>
      </c>
      <c r="N9037" s="4">
        <v>0.48</v>
      </c>
      <c r="O9037" s="4">
        <v>0.40039999999999998</v>
      </c>
      <c r="P9037" s="4">
        <v>0.50390000000000001</v>
      </c>
    </row>
    <row r="9038" spans="1:16" x14ac:dyDescent="0.25">
      <c r="A9038" t="s">
        <v>8352</v>
      </c>
      <c r="B9038" s="2">
        <v>0</v>
      </c>
      <c r="E9038" s="4" t="e">
        <v>#N/A</v>
      </c>
      <c r="F9038" s="4">
        <v>0.18</v>
      </c>
      <c r="K9038" s="4">
        <v>0.17</v>
      </c>
      <c r="L9038" s="4">
        <v>0.32090000000000002</v>
      </c>
      <c r="M9038" s="4">
        <v>0.52769999999999995</v>
      </c>
      <c r="N9038" s="4">
        <v>0.48</v>
      </c>
      <c r="O9038" s="4">
        <v>0.40039999999999998</v>
      </c>
      <c r="P9038" s="4">
        <v>0.50390000000000001</v>
      </c>
    </row>
    <row r="9039" spans="1:16" x14ac:dyDescent="0.25">
      <c r="A9039" t="s">
        <v>8353</v>
      </c>
      <c r="B9039" s="2">
        <v>0.15</v>
      </c>
      <c r="E9039" s="4" t="e">
        <v>#N/A</v>
      </c>
      <c r="F9039" s="4">
        <v>0.18</v>
      </c>
      <c r="K9039" s="4">
        <v>0.17</v>
      </c>
      <c r="L9039" s="4">
        <v>0.32090000000000002</v>
      </c>
      <c r="M9039" s="4">
        <v>0.52769999999999995</v>
      </c>
      <c r="N9039" s="4">
        <v>0.48</v>
      </c>
      <c r="O9039" s="4">
        <v>0.40039999999999998</v>
      </c>
      <c r="P9039" s="4">
        <v>0.50390000000000001</v>
      </c>
    </row>
    <row r="9040" spans="1:16" x14ac:dyDescent="0.25">
      <c r="A9040" t="s">
        <v>8354</v>
      </c>
      <c r="B9040" s="2">
        <v>0</v>
      </c>
      <c r="E9040" s="4" t="e">
        <v>#N/A</v>
      </c>
      <c r="F9040" s="4">
        <v>0.18</v>
      </c>
      <c r="K9040" s="4">
        <v>0.17</v>
      </c>
      <c r="L9040" s="4">
        <v>0.32090000000000002</v>
      </c>
      <c r="M9040" s="4">
        <v>0.52769999999999995</v>
      </c>
      <c r="N9040" s="4">
        <v>0.48</v>
      </c>
      <c r="O9040" s="4">
        <v>0.40039999999999998</v>
      </c>
      <c r="P9040" s="4">
        <v>0.50390000000000001</v>
      </c>
    </row>
    <row r="9041" spans="1:16" x14ac:dyDescent="0.25">
      <c r="A9041" t="s">
        <v>8354</v>
      </c>
      <c r="B9041" s="2">
        <v>0.1</v>
      </c>
      <c r="E9041" s="4" t="e">
        <v>#N/A</v>
      </c>
      <c r="F9041" s="4">
        <v>0.18</v>
      </c>
      <c r="K9041" s="4">
        <v>0.17</v>
      </c>
      <c r="L9041" s="4">
        <v>0.32090000000000002</v>
      </c>
      <c r="M9041" s="4">
        <v>0.52769999999999995</v>
      </c>
      <c r="N9041" s="4">
        <v>0.48</v>
      </c>
      <c r="O9041" s="4">
        <v>0.40039999999999998</v>
      </c>
      <c r="P9041" s="4">
        <v>0.50390000000000001</v>
      </c>
    </row>
    <row r="9042" spans="1:16" x14ac:dyDescent="0.25">
      <c r="A9042" t="s">
        <v>8355</v>
      </c>
      <c r="B9042" s="2">
        <v>0.15</v>
      </c>
      <c r="E9042" s="4" t="e">
        <v>#N/A</v>
      </c>
      <c r="F9042" s="4">
        <v>0.18</v>
      </c>
      <c r="K9042" s="4">
        <v>0.17</v>
      </c>
      <c r="L9042" s="4">
        <v>0.32090000000000002</v>
      </c>
      <c r="M9042" s="4">
        <v>0.52769999999999995</v>
      </c>
      <c r="N9042" s="4">
        <v>0.48</v>
      </c>
      <c r="O9042" s="4">
        <v>0.40039999999999998</v>
      </c>
      <c r="P9042" s="4">
        <v>0.50390000000000001</v>
      </c>
    </row>
    <row r="9043" spans="1:16" x14ac:dyDescent="0.25">
      <c r="A9043" t="s">
        <v>8355</v>
      </c>
      <c r="B9043" s="2">
        <v>0.1</v>
      </c>
      <c r="E9043" s="4" t="e">
        <v>#N/A</v>
      </c>
      <c r="F9043" s="4">
        <v>0.18</v>
      </c>
      <c r="K9043" s="4">
        <v>0.17</v>
      </c>
      <c r="L9043" s="4">
        <v>0.32090000000000002</v>
      </c>
      <c r="M9043" s="4">
        <v>0.52769999999999995</v>
      </c>
      <c r="N9043" s="4">
        <v>0.48</v>
      </c>
      <c r="O9043" s="4">
        <v>0.40039999999999998</v>
      </c>
      <c r="P9043" s="4">
        <v>0.50390000000000001</v>
      </c>
    </row>
    <row r="9044" spans="1:16" x14ac:dyDescent="0.25">
      <c r="A9044" t="s">
        <v>8356</v>
      </c>
      <c r="B9044" s="2">
        <v>0.15</v>
      </c>
      <c r="E9044" s="4" t="e">
        <v>#N/A</v>
      </c>
      <c r="F9044" s="4">
        <v>0.18</v>
      </c>
      <c r="K9044" s="4">
        <v>0.17</v>
      </c>
      <c r="L9044" s="4">
        <v>0.32090000000000002</v>
      </c>
      <c r="M9044" s="4">
        <v>0.52769999999999995</v>
      </c>
      <c r="N9044" s="4">
        <v>0.48</v>
      </c>
      <c r="O9044" s="4">
        <v>0.40039999999999998</v>
      </c>
      <c r="P9044" s="4">
        <v>0.50390000000000001</v>
      </c>
    </row>
    <row r="9045" spans="1:16" x14ac:dyDescent="0.25">
      <c r="A9045" t="s">
        <v>8356</v>
      </c>
      <c r="B9045" s="2">
        <v>0.1</v>
      </c>
      <c r="E9045" s="4" t="e">
        <v>#N/A</v>
      </c>
      <c r="F9045" s="4">
        <v>0.18</v>
      </c>
      <c r="K9045" s="4">
        <v>0.17</v>
      </c>
      <c r="L9045" s="4">
        <v>0.32090000000000002</v>
      </c>
      <c r="M9045" s="4">
        <v>0.52769999999999995</v>
      </c>
      <c r="N9045" s="4">
        <v>0.48</v>
      </c>
      <c r="O9045" s="4">
        <v>0.40039999999999998</v>
      </c>
      <c r="P9045" s="4">
        <v>0.50390000000000001</v>
      </c>
    </row>
    <row r="9046" spans="1:16" x14ac:dyDescent="0.25">
      <c r="A9046" t="s">
        <v>8357</v>
      </c>
      <c r="B9046" s="2">
        <v>0.15</v>
      </c>
      <c r="E9046" s="4" t="e">
        <v>#N/A</v>
      </c>
      <c r="F9046" s="4">
        <v>0.18</v>
      </c>
      <c r="K9046" s="4">
        <v>0.17</v>
      </c>
      <c r="L9046" s="4">
        <v>0.32090000000000002</v>
      </c>
      <c r="M9046" s="4">
        <v>0.52769999999999995</v>
      </c>
      <c r="N9046" s="4">
        <v>0.48</v>
      </c>
      <c r="O9046" s="4">
        <v>0.40039999999999998</v>
      </c>
      <c r="P9046" s="4">
        <v>0.50390000000000001</v>
      </c>
    </row>
    <row r="9047" spans="1:16" x14ac:dyDescent="0.25">
      <c r="A9047" t="s">
        <v>8358</v>
      </c>
      <c r="B9047" s="2">
        <v>0.15</v>
      </c>
      <c r="E9047" s="4" t="e">
        <v>#N/A</v>
      </c>
      <c r="F9047" s="4">
        <v>0.18</v>
      </c>
      <c r="K9047" s="4">
        <v>0.17</v>
      </c>
      <c r="L9047" s="4">
        <v>0.32090000000000002</v>
      </c>
      <c r="M9047" s="4">
        <v>0.52769999999999995</v>
      </c>
      <c r="N9047" s="4">
        <v>0.48</v>
      </c>
      <c r="O9047" s="4">
        <v>0.40039999999999998</v>
      </c>
      <c r="P9047" s="4">
        <v>0.50390000000000001</v>
      </c>
    </row>
    <row r="9048" spans="1:16" x14ac:dyDescent="0.25">
      <c r="A9048" t="s">
        <v>8358</v>
      </c>
      <c r="B9048" s="2">
        <v>0.1</v>
      </c>
      <c r="E9048" s="4" t="e">
        <v>#N/A</v>
      </c>
      <c r="F9048" s="4">
        <v>0.18</v>
      </c>
      <c r="K9048" s="4">
        <v>0.17</v>
      </c>
      <c r="L9048" s="4">
        <v>0.32090000000000002</v>
      </c>
      <c r="M9048" s="4">
        <v>0.52769999999999995</v>
      </c>
      <c r="N9048" s="4">
        <v>0.48</v>
      </c>
      <c r="O9048" s="4">
        <v>0.40039999999999998</v>
      </c>
      <c r="P9048" s="4">
        <v>0.50390000000000001</v>
      </c>
    </row>
    <row r="9049" spans="1:16" x14ac:dyDescent="0.25">
      <c r="A9049" t="s">
        <v>8359</v>
      </c>
      <c r="B9049" s="2">
        <v>0.15</v>
      </c>
      <c r="E9049" s="4" t="e">
        <v>#N/A</v>
      </c>
      <c r="F9049" s="4">
        <v>0.18</v>
      </c>
      <c r="K9049" s="4">
        <v>0.17</v>
      </c>
      <c r="L9049" s="4">
        <v>0.32090000000000002</v>
      </c>
      <c r="M9049" s="4">
        <v>0.52769999999999995</v>
      </c>
      <c r="N9049" s="4">
        <v>0.48</v>
      </c>
      <c r="O9049" s="4">
        <v>0.40039999999999998</v>
      </c>
      <c r="P9049" s="4">
        <v>0.50390000000000001</v>
      </c>
    </row>
    <row r="9050" spans="1:16" x14ac:dyDescent="0.25">
      <c r="A9050" t="s">
        <v>8360</v>
      </c>
      <c r="B9050" s="2">
        <v>0.15</v>
      </c>
      <c r="E9050" s="4" t="e">
        <v>#N/A</v>
      </c>
      <c r="F9050" s="4">
        <v>0.18</v>
      </c>
      <c r="K9050" s="4">
        <v>0.17</v>
      </c>
      <c r="L9050" s="4">
        <v>0.32090000000000002</v>
      </c>
      <c r="M9050" s="4">
        <v>0.52769999999999995</v>
      </c>
      <c r="N9050" s="4">
        <v>0.48</v>
      </c>
      <c r="O9050" s="4">
        <v>0.40039999999999998</v>
      </c>
      <c r="P9050" s="4">
        <v>0.50390000000000001</v>
      </c>
    </row>
    <row r="9051" spans="1:16" x14ac:dyDescent="0.25">
      <c r="A9051" t="s">
        <v>8360</v>
      </c>
      <c r="B9051" s="2">
        <v>0.1</v>
      </c>
      <c r="E9051" s="4" t="e">
        <v>#N/A</v>
      </c>
      <c r="F9051" s="4">
        <v>0.18</v>
      </c>
      <c r="K9051" s="4">
        <v>0.17</v>
      </c>
      <c r="L9051" s="4">
        <v>0.32090000000000002</v>
      </c>
      <c r="M9051" s="4">
        <v>0.52769999999999995</v>
      </c>
      <c r="N9051" s="4">
        <v>0.48</v>
      </c>
      <c r="O9051" s="4">
        <v>0.40039999999999998</v>
      </c>
      <c r="P9051" s="4">
        <v>0.50390000000000001</v>
      </c>
    </row>
    <row r="9052" spans="1:16" x14ac:dyDescent="0.25">
      <c r="A9052" t="s">
        <v>8361</v>
      </c>
      <c r="B9052" s="2">
        <v>0</v>
      </c>
      <c r="E9052" s="4" t="e">
        <v>#N/A</v>
      </c>
      <c r="F9052" s="4">
        <v>0.18</v>
      </c>
      <c r="K9052" s="4">
        <v>0.17</v>
      </c>
      <c r="L9052" s="4">
        <v>0.32090000000000002</v>
      </c>
      <c r="M9052" s="4">
        <v>0.52769999999999995</v>
      </c>
      <c r="N9052" s="4">
        <v>0.48</v>
      </c>
      <c r="O9052" s="4">
        <v>0.40039999999999998</v>
      </c>
      <c r="P9052" s="4">
        <v>0.50390000000000001</v>
      </c>
    </row>
    <row r="9053" spans="1:16" x14ac:dyDescent="0.25">
      <c r="A9053" t="s">
        <v>8362</v>
      </c>
      <c r="B9053" s="2">
        <v>0</v>
      </c>
      <c r="E9053" s="4" t="e">
        <v>#N/A</v>
      </c>
      <c r="F9053" s="4">
        <v>0.18</v>
      </c>
      <c r="K9053" s="4">
        <v>0.17</v>
      </c>
      <c r="L9053" s="4">
        <v>0.32090000000000002</v>
      </c>
      <c r="M9053" s="4">
        <v>0.52769999999999995</v>
      </c>
      <c r="N9053" s="4">
        <v>0.48</v>
      </c>
      <c r="O9053" s="4">
        <v>0.40039999999999998</v>
      </c>
      <c r="P9053" s="4">
        <v>0.50390000000000001</v>
      </c>
    </row>
    <row r="9054" spans="1:16" x14ac:dyDescent="0.25">
      <c r="A9054" t="s">
        <v>8363</v>
      </c>
      <c r="B9054" s="2">
        <v>0</v>
      </c>
      <c r="E9054" s="4" t="e">
        <v>#N/A</v>
      </c>
      <c r="F9054" s="4">
        <v>0.18</v>
      </c>
      <c r="K9054" s="4">
        <v>0.17</v>
      </c>
      <c r="L9054" s="4">
        <v>0.32090000000000002</v>
      </c>
      <c r="M9054" s="4">
        <v>0.52769999999999995</v>
      </c>
      <c r="N9054" s="4">
        <v>0.48</v>
      </c>
      <c r="O9054" s="4">
        <v>0.40039999999999998</v>
      </c>
      <c r="P9054" s="4">
        <v>0.50390000000000001</v>
      </c>
    </row>
    <row r="9055" spans="1:16" x14ac:dyDescent="0.25">
      <c r="A9055" t="s">
        <v>8366</v>
      </c>
      <c r="B9055" s="2">
        <v>0.15</v>
      </c>
      <c r="E9055" s="4" t="e">
        <v>#N/A</v>
      </c>
      <c r="F9055" s="4">
        <v>0.18</v>
      </c>
      <c r="K9055" s="4">
        <v>0.17</v>
      </c>
      <c r="L9055" s="4">
        <v>0.32090000000000002</v>
      </c>
      <c r="M9055" s="4">
        <v>0.52769999999999995</v>
      </c>
      <c r="N9055" s="4">
        <v>0.48</v>
      </c>
      <c r="O9055" s="4">
        <v>0.40039999999999998</v>
      </c>
      <c r="P9055" s="4">
        <v>0.50390000000000001</v>
      </c>
    </row>
    <row r="9056" spans="1:16" x14ac:dyDescent="0.25">
      <c r="A9056" t="s">
        <v>8367</v>
      </c>
      <c r="B9056" s="2">
        <v>0.1</v>
      </c>
      <c r="E9056" s="4" t="e">
        <v>#N/A</v>
      </c>
      <c r="F9056" s="4">
        <v>0.18</v>
      </c>
      <c r="K9056" s="4">
        <v>0.17</v>
      </c>
      <c r="L9056" s="4">
        <v>0.32090000000000002</v>
      </c>
      <c r="M9056" s="4">
        <v>0.52769999999999995</v>
      </c>
      <c r="N9056" s="4">
        <v>0.48</v>
      </c>
      <c r="O9056" s="4">
        <v>0.40039999999999998</v>
      </c>
      <c r="P9056" s="4">
        <v>0.50390000000000001</v>
      </c>
    </row>
    <row r="9057" spans="1:16" x14ac:dyDescent="0.25">
      <c r="A9057" t="s">
        <v>8368</v>
      </c>
      <c r="B9057" s="2">
        <v>0</v>
      </c>
      <c r="E9057" s="4" t="e">
        <v>#N/A</v>
      </c>
      <c r="F9057" s="4">
        <v>0.18</v>
      </c>
      <c r="K9057" s="4">
        <v>0.17</v>
      </c>
      <c r="L9057" s="4">
        <v>0.32090000000000002</v>
      </c>
      <c r="M9057" s="4">
        <v>0.52769999999999995</v>
      </c>
      <c r="N9057" s="4">
        <v>0.48</v>
      </c>
      <c r="O9057" s="4">
        <v>0.40039999999999998</v>
      </c>
      <c r="P9057" s="4">
        <v>0.50390000000000001</v>
      </c>
    </row>
    <row r="9058" spans="1:16" x14ac:dyDescent="0.25">
      <c r="A9058" t="s">
        <v>8369</v>
      </c>
      <c r="B9058" s="2">
        <v>0</v>
      </c>
      <c r="E9058" s="4" t="e">
        <v>#N/A</v>
      </c>
      <c r="F9058" s="4">
        <v>0.18</v>
      </c>
      <c r="K9058" s="4">
        <v>0.17</v>
      </c>
      <c r="L9058" s="4">
        <v>0.32090000000000002</v>
      </c>
      <c r="M9058" s="4">
        <v>0.52769999999999995</v>
      </c>
      <c r="N9058" s="4">
        <v>0.48</v>
      </c>
      <c r="O9058" s="4">
        <v>0.40039999999999998</v>
      </c>
      <c r="P9058" s="4">
        <v>0.50390000000000001</v>
      </c>
    </row>
    <row r="9059" spans="1:16" x14ac:dyDescent="0.25">
      <c r="A9059" t="s">
        <v>8370</v>
      </c>
      <c r="B9059" s="2">
        <v>0.2</v>
      </c>
      <c r="E9059" s="4" t="e">
        <v>#N/A</v>
      </c>
      <c r="F9059" s="4">
        <v>0.18</v>
      </c>
      <c r="K9059" s="4">
        <v>0.17</v>
      </c>
      <c r="L9059" s="4">
        <v>0.32090000000000002</v>
      </c>
      <c r="M9059" s="4">
        <v>0.52769999999999995</v>
      </c>
      <c r="N9059" s="4">
        <v>0.48</v>
      </c>
      <c r="O9059" s="4">
        <v>0.40039999999999998</v>
      </c>
      <c r="P9059" s="4">
        <v>0.50390000000000001</v>
      </c>
    </row>
    <row r="9060" spans="1:16" x14ac:dyDescent="0.25">
      <c r="A9060" t="s">
        <v>8371</v>
      </c>
      <c r="B9060" s="2">
        <v>0.05</v>
      </c>
      <c r="E9060" s="4" t="e">
        <v>#N/A</v>
      </c>
      <c r="F9060" s="4">
        <v>0.18</v>
      </c>
      <c r="K9060" s="4">
        <v>0.17</v>
      </c>
      <c r="L9060" s="4">
        <v>0.32090000000000002</v>
      </c>
      <c r="M9060" s="4">
        <v>0.52769999999999995</v>
      </c>
      <c r="N9060" s="4">
        <v>0.48</v>
      </c>
      <c r="O9060" s="4">
        <v>0.40039999999999998</v>
      </c>
      <c r="P9060" s="4">
        <v>0.50390000000000001</v>
      </c>
    </row>
    <row r="9061" spans="1:16" x14ac:dyDescent="0.25">
      <c r="A9061" t="s">
        <v>8373</v>
      </c>
      <c r="B9061" s="2">
        <v>0</v>
      </c>
      <c r="E9061" s="4" t="e">
        <v>#N/A</v>
      </c>
      <c r="F9061" s="4">
        <v>0.18</v>
      </c>
      <c r="K9061" s="4">
        <v>0.17</v>
      </c>
      <c r="L9061" s="4">
        <v>0.32090000000000002</v>
      </c>
      <c r="M9061" s="4">
        <v>0.52769999999999995</v>
      </c>
      <c r="N9061" s="4">
        <v>0.48</v>
      </c>
      <c r="O9061" s="4">
        <v>0.40039999999999998</v>
      </c>
      <c r="P9061" s="4">
        <v>0.50390000000000001</v>
      </c>
    </row>
    <row r="9062" spans="1:16" x14ac:dyDescent="0.25">
      <c r="A9062" t="s">
        <v>8374</v>
      </c>
      <c r="B9062" s="2">
        <v>0.05</v>
      </c>
      <c r="E9062" s="4" t="e">
        <v>#N/A</v>
      </c>
      <c r="F9062" s="4">
        <v>0.18</v>
      </c>
      <c r="K9062" s="4">
        <v>0.17</v>
      </c>
      <c r="L9062" s="4">
        <v>0.32090000000000002</v>
      </c>
      <c r="M9062" s="4">
        <v>0.52769999999999995</v>
      </c>
      <c r="N9062" s="4">
        <v>0.48</v>
      </c>
      <c r="O9062" s="4">
        <v>0.40039999999999998</v>
      </c>
      <c r="P9062" s="4">
        <v>0.50390000000000001</v>
      </c>
    </row>
    <row r="9063" spans="1:16" x14ac:dyDescent="0.25">
      <c r="A9063" t="s">
        <v>8375</v>
      </c>
      <c r="B9063" s="2">
        <v>0.05</v>
      </c>
      <c r="E9063" s="4" t="e">
        <v>#N/A</v>
      </c>
      <c r="F9063" s="4">
        <v>0.18</v>
      </c>
      <c r="K9063" s="4">
        <v>0.17</v>
      </c>
      <c r="L9063" s="4">
        <v>0.32090000000000002</v>
      </c>
      <c r="M9063" s="4">
        <v>0.52769999999999995</v>
      </c>
      <c r="N9063" s="4">
        <v>0.48</v>
      </c>
      <c r="O9063" s="4">
        <v>0.40039999999999998</v>
      </c>
      <c r="P9063" s="4">
        <v>0.50390000000000001</v>
      </c>
    </row>
    <row r="9064" spans="1:16" x14ac:dyDescent="0.25">
      <c r="A9064" t="s">
        <v>8376</v>
      </c>
      <c r="B9064" s="2">
        <v>0</v>
      </c>
      <c r="E9064" s="4" t="e">
        <v>#N/A</v>
      </c>
      <c r="F9064" s="4">
        <v>0.18</v>
      </c>
      <c r="K9064" s="4">
        <v>0.17</v>
      </c>
      <c r="L9064" s="4">
        <v>0.32090000000000002</v>
      </c>
      <c r="M9064" s="4">
        <v>0.52769999999999995</v>
      </c>
      <c r="N9064" s="4">
        <v>0.48</v>
      </c>
      <c r="O9064" s="4">
        <v>0.40039999999999998</v>
      </c>
      <c r="P9064" s="4">
        <v>0.50390000000000001</v>
      </c>
    </row>
    <row r="9065" spans="1:16" x14ac:dyDescent="0.25">
      <c r="A9065" t="s">
        <v>8377</v>
      </c>
      <c r="B9065" s="2">
        <v>0.15</v>
      </c>
      <c r="E9065" s="4" t="e">
        <v>#N/A</v>
      </c>
      <c r="F9065" s="4">
        <v>0.18</v>
      </c>
      <c r="K9065" s="4">
        <v>0.17</v>
      </c>
      <c r="L9065" s="4">
        <v>0.32090000000000002</v>
      </c>
      <c r="M9065" s="4">
        <v>0.52769999999999995</v>
      </c>
      <c r="N9065" s="4">
        <v>0.48</v>
      </c>
      <c r="O9065" s="4">
        <v>0.40039999999999998</v>
      </c>
      <c r="P9065" s="4">
        <v>0.50390000000000001</v>
      </c>
    </row>
    <row r="9066" spans="1:16" x14ac:dyDescent="0.25">
      <c r="A9066" t="s">
        <v>8378</v>
      </c>
      <c r="B9066" s="2">
        <v>0.15</v>
      </c>
      <c r="D9066" t="s">
        <v>10860</v>
      </c>
      <c r="E9066" s="4" t="e">
        <v>#N/A</v>
      </c>
      <c r="F9066" s="4">
        <v>0.13300000000000001</v>
      </c>
      <c r="G9066" s="4">
        <v>0.71479999999999999</v>
      </c>
      <c r="H9066" s="4">
        <v>0.74050000000000005</v>
      </c>
      <c r="I9066" s="4">
        <v>0.89870000000000005</v>
      </c>
      <c r="K9066" s="4">
        <v>0.17</v>
      </c>
      <c r="L9066" s="4">
        <v>0.32090000000000002</v>
      </c>
      <c r="M9066" s="4">
        <v>0.52769999999999995</v>
      </c>
      <c r="N9066" s="4">
        <v>0.48</v>
      </c>
      <c r="O9066" s="4">
        <v>0.40039999999999998</v>
      </c>
      <c r="P9066" s="4">
        <v>0.50390000000000001</v>
      </c>
    </row>
    <row r="9067" spans="1:16" x14ac:dyDescent="0.25">
      <c r="A9067" t="s">
        <v>8379</v>
      </c>
      <c r="B9067" s="2">
        <v>0.05</v>
      </c>
      <c r="E9067" s="4" t="e">
        <v>#N/A</v>
      </c>
      <c r="F9067" s="4">
        <v>0.18</v>
      </c>
      <c r="K9067" s="4">
        <v>0.17</v>
      </c>
      <c r="L9067" s="4">
        <v>0.32090000000000002</v>
      </c>
      <c r="M9067" s="4">
        <v>0.52769999999999995</v>
      </c>
      <c r="N9067" s="4">
        <v>0.48</v>
      </c>
      <c r="O9067" s="4">
        <v>0.40039999999999998</v>
      </c>
      <c r="P9067" s="4">
        <v>0.50390000000000001</v>
      </c>
    </row>
    <row r="9068" spans="1:16" x14ac:dyDescent="0.25">
      <c r="A9068" t="s">
        <v>8380</v>
      </c>
      <c r="B9068" s="2">
        <v>0.05</v>
      </c>
      <c r="E9068" s="4" t="e">
        <v>#N/A</v>
      </c>
      <c r="F9068" s="4">
        <v>0.18</v>
      </c>
      <c r="K9068" s="4">
        <v>0.17</v>
      </c>
      <c r="L9068" s="4">
        <v>0.32090000000000002</v>
      </c>
      <c r="M9068" s="4">
        <v>0.52769999999999995</v>
      </c>
      <c r="N9068" s="4">
        <v>0.48</v>
      </c>
      <c r="O9068" s="4">
        <v>0.40039999999999998</v>
      </c>
      <c r="P9068" s="4">
        <v>0.50390000000000001</v>
      </c>
    </row>
    <row r="9069" spans="1:16" x14ac:dyDescent="0.25">
      <c r="A9069" t="s">
        <v>8381</v>
      </c>
      <c r="B9069" s="2">
        <v>0.1</v>
      </c>
      <c r="E9069" s="4" t="e">
        <v>#N/A</v>
      </c>
      <c r="F9069" s="4">
        <v>0.18</v>
      </c>
      <c r="K9069" s="4">
        <v>0.17</v>
      </c>
      <c r="L9069" s="4">
        <v>0.32090000000000002</v>
      </c>
      <c r="M9069" s="4">
        <v>0.52769999999999995</v>
      </c>
      <c r="N9069" s="4">
        <v>0.48</v>
      </c>
      <c r="O9069" s="4">
        <v>0.40039999999999998</v>
      </c>
      <c r="P9069" s="4">
        <v>0.50390000000000001</v>
      </c>
    </row>
    <row r="9070" spans="1:16" x14ac:dyDescent="0.25">
      <c r="A9070" t="s">
        <v>8382</v>
      </c>
      <c r="B9070" s="2">
        <v>0</v>
      </c>
      <c r="E9070" s="4" t="e">
        <v>#N/A</v>
      </c>
      <c r="F9070" s="4">
        <v>0.18</v>
      </c>
      <c r="K9070" s="4">
        <v>0.17</v>
      </c>
      <c r="L9070" s="4">
        <v>0.32090000000000002</v>
      </c>
      <c r="M9070" s="4">
        <v>0.52769999999999995</v>
      </c>
      <c r="N9070" s="4">
        <v>0.48</v>
      </c>
      <c r="O9070" s="4">
        <v>0.40039999999999998</v>
      </c>
      <c r="P9070" s="4">
        <v>0.50390000000000001</v>
      </c>
    </row>
    <row r="9071" spans="1:16" x14ac:dyDescent="0.25">
      <c r="A9071" t="s">
        <v>8383</v>
      </c>
      <c r="B9071" s="2">
        <v>0.05</v>
      </c>
      <c r="E9071" s="4" t="e">
        <v>#N/A</v>
      </c>
      <c r="F9071" s="4">
        <v>0.13300000000000001</v>
      </c>
      <c r="K9071" s="4">
        <v>0.17</v>
      </c>
      <c r="L9071" s="4">
        <v>0.32090000000000002</v>
      </c>
      <c r="M9071" s="4">
        <v>0.52769999999999995</v>
      </c>
      <c r="N9071" s="4">
        <v>0.48</v>
      </c>
      <c r="O9071" s="4">
        <v>0.40039999999999998</v>
      </c>
      <c r="P9071" s="4">
        <v>0.50390000000000001</v>
      </c>
    </row>
    <row r="9072" spans="1:16" x14ac:dyDescent="0.25">
      <c r="A9072" t="s">
        <v>8384</v>
      </c>
      <c r="B9072" s="2">
        <v>0.05</v>
      </c>
      <c r="E9072" s="4" t="e">
        <v>#N/A</v>
      </c>
      <c r="F9072" s="4">
        <v>0.18</v>
      </c>
      <c r="K9072" s="4">
        <v>0.17</v>
      </c>
      <c r="L9072" s="4">
        <v>0.32090000000000002</v>
      </c>
      <c r="M9072" s="4">
        <v>0.52769999999999995</v>
      </c>
      <c r="N9072" s="4">
        <v>0.48</v>
      </c>
      <c r="O9072" s="4">
        <v>0.40039999999999998</v>
      </c>
      <c r="P9072" s="4">
        <v>0.50390000000000001</v>
      </c>
    </row>
    <row r="9073" spans="1:16" x14ac:dyDescent="0.25">
      <c r="A9073" t="s">
        <v>8401</v>
      </c>
      <c r="B9073" s="2">
        <v>0.08</v>
      </c>
      <c r="E9073" s="4" t="e">
        <v>#N/A</v>
      </c>
      <c r="F9073" s="4">
        <v>0.18</v>
      </c>
      <c r="K9073" s="4">
        <v>0.17</v>
      </c>
      <c r="L9073" s="4">
        <v>0.32090000000000002</v>
      </c>
      <c r="M9073" s="4">
        <v>0.52769999999999995</v>
      </c>
      <c r="N9073" s="4">
        <v>0.48</v>
      </c>
      <c r="O9073" s="4">
        <v>0.40039999999999998</v>
      </c>
      <c r="P9073" s="4">
        <v>0.50390000000000001</v>
      </c>
    </row>
    <row r="9074" spans="1:16" x14ac:dyDescent="0.25">
      <c r="A9074" t="s">
        <v>8405</v>
      </c>
      <c r="B9074" s="2">
        <v>0.08</v>
      </c>
      <c r="E9074" s="4" t="e">
        <v>#N/A</v>
      </c>
      <c r="F9074" s="4">
        <v>0.18</v>
      </c>
      <c r="K9074" s="4">
        <v>0.17</v>
      </c>
      <c r="L9074" s="4">
        <v>0.32090000000000002</v>
      </c>
      <c r="M9074" s="4">
        <v>0.52769999999999995</v>
      </c>
      <c r="N9074" s="4">
        <v>0.48</v>
      </c>
      <c r="O9074" s="4">
        <v>0.40039999999999998</v>
      </c>
      <c r="P9074" s="4">
        <v>0.50390000000000001</v>
      </c>
    </row>
    <row r="9075" spans="1:16" x14ac:dyDescent="0.25">
      <c r="A9075" t="s">
        <v>8407</v>
      </c>
      <c r="B9075" s="2">
        <v>0</v>
      </c>
      <c r="E9075" s="4" t="e">
        <v>#N/A</v>
      </c>
      <c r="F9075" s="4">
        <v>0.18</v>
      </c>
      <c r="K9075" s="4">
        <v>0.17</v>
      </c>
      <c r="L9075" s="4">
        <v>0.32090000000000002</v>
      </c>
      <c r="M9075" s="4">
        <v>0.52769999999999995</v>
      </c>
      <c r="N9075" s="4">
        <v>0.48</v>
      </c>
      <c r="O9075" s="4">
        <v>0.40039999999999998</v>
      </c>
      <c r="P9075" s="4">
        <v>0.50390000000000001</v>
      </c>
    </row>
    <row r="9076" spans="1:16" x14ac:dyDescent="0.25">
      <c r="A9076" t="s">
        <v>8408</v>
      </c>
      <c r="B9076" s="2">
        <v>0.05</v>
      </c>
      <c r="E9076" s="4" t="e">
        <v>#N/A</v>
      </c>
      <c r="F9076" s="4">
        <v>0.18</v>
      </c>
      <c r="K9076" s="4">
        <v>0.17</v>
      </c>
      <c r="L9076" s="4">
        <v>0.32090000000000002</v>
      </c>
      <c r="M9076" s="4">
        <v>0.52769999999999995</v>
      </c>
      <c r="N9076" s="4">
        <v>0.48</v>
      </c>
      <c r="O9076" s="4">
        <v>0.40039999999999998</v>
      </c>
      <c r="P9076" s="4">
        <v>0.50390000000000001</v>
      </c>
    </row>
    <row r="9077" spans="1:16" x14ac:dyDescent="0.25">
      <c r="A9077" t="s">
        <v>8409</v>
      </c>
      <c r="B9077" s="2">
        <v>0.05</v>
      </c>
      <c r="E9077" s="4" t="e">
        <v>#N/A</v>
      </c>
      <c r="F9077" s="4">
        <v>0.18</v>
      </c>
      <c r="K9077" s="4">
        <v>0.17</v>
      </c>
      <c r="L9077" s="4">
        <v>0.32090000000000002</v>
      </c>
      <c r="M9077" s="4">
        <v>0.52769999999999995</v>
      </c>
      <c r="N9077" s="4">
        <v>0.48</v>
      </c>
      <c r="O9077" s="4">
        <v>0.40039999999999998</v>
      </c>
      <c r="P9077" s="4">
        <v>0.50390000000000001</v>
      </c>
    </row>
    <row r="9078" spans="1:16" x14ac:dyDescent="0.25">
      <c r="A9078" t="s">
        <v>8410</v>
      </c>
      <c r="B9078" s="2">
        <v>0.05</v>
      </c>
      <c r="E9078" s="4" t="e">
        <v>#N/A</v>
      </c>
      <c r="F9078" s="4">
        <v>0.18</v>
      </c>
      <c r="K9078" s="4">
        <v>0.17</v>
      </c>
      <c r="L9078" s="4">
        <v>0.32090000000000002</v>
      </c>
      <c r="M9078" s="4">
        <v>0.52769999999999995</v>
      </c>
      <c r="N9078" s="4">
        <v>0.48</v>
      </c>
      <c r="O9078" s="4">
        <v>0.40039999999999998</v>
      </c>
      <c r="P9078" s="4">
        <v>0.50390000000000001</v>
      </c>
    </row>
    <row r="9079" spans="1:16" x14ac:dyDescent="0.25">
      <c r="A9079" t="s">
        <v>8411</v>
      </c>
      <c r="B9079" s="2">
        <v>0</v>
      </c>
      <c r="E9079" s="4" t="e">
        <v>#N/A</v>
      </c>
      <c r="F9079" s="4">
        <v>0.18</v>
      </c>
      <c r="K9079" s="4">
        <v>0.17</v>
      </c>
      <c r="L9079" s="4">
        <v>0.32090000000000002</v>
      </c>
      <c r="M9079" s="4">
        <v>0.52769999999999995</v>
      </c>
      <c r="N9079" s="4">
        <v>0.48</v>
      </c>
      <c r="O9079" s="4">
        <v>0.40039999999999998</v>
      </c>
      <c r="P9079" s="4">
        <v>0.50390000000000001</v>
      </c>
    </row>
    <row r="9080" spans="1:16" x14ac:dyDescent="0.25">
      <c r="A9080" t="s">
        <v>8412</v>
      </c>
      <c r="B9080" s="2">
        <v>0.05</v>
      </c>
      <c r="E9080" s="4" t="e">
        <v>#N/A</v>
      </c>
      <c r="F9080" s="4">
        <v>0.18</v>
      </c>
      <c r="K9080" s="4">
        <v>0.17</v>
      </c>
      <c r="L9080" s="4">
        <v>0.32090000000000002</v>
      </c>
      <c r="M9080" s="4">
        <v>0.52769999999999995</v>
      </c>
      <c r="N9080" s="4">
        <v>0.48</v>
      </c>
      <c r="O9080" s="4">
        <v>0.40039999999999998</v>
      </c>
      <c r="P9080" s="4">
        <v>0.50390000000000001</v>
      </c>
    </row>
    <row r="9081" spans="1:16" x14ac:dyDescent="0.25">
      <c r="A9081" t="s">
        <v>8413</v>
      </c>
      <c r="B9081" s="2">
        <v>0.05</v>
      </c>
      <c r="E9081" s="4" t="e">
        <v>#N/A</v>
      </c>
      <c r="F9081" s="4">
        <v>0.18</v>
      </c>
      <c r="K9081" s="4">
        <v>0.17</v>
      </c>
      <c r="L9081" s="4">
        <v>0.32090000000000002</v>
      </c>
      <c r="M9081" s="4">
        <v>0.52769999999999995</v>
      </c>
      <c r="N9081" s="4">
        <v>0.48</v>
      </c>
      <c r="O9081" s="4">
        <v>0.40039999999999998</v>
      </c>
      <c r="P9081" s="4">
        <v>0.50390000000000001</v>
      </c>
    </row>
    <row r="9082" spans="1:16" x14ac:dyDescent="0.25">
      <c r="A9082" t="s">
        <v>8417</v>
      </c>
      <c r="B9082" s="2">
        <v>0.05</v>
      </c>
      <c r="E9082" s="4" t="e">
        <v>#N/A</v>
      </c>
      <c r="F9082" s="4">
        <v>0.18</v>
      </c>
      <c r="K9082" s="4">
        <v>0.17</v>
      </c>
      <c r="L9082" s="4">
        <v>0.32090000000000002</v>
      </c>
      <c r="M9082" s="4">
        <v>0.52769999999999995</v>
      </c>
      <c r="N9082" s="4">
        <v>0.48</v>
      </c>
      <c r="O9082" s="4">
        <v>0.40039999999999998</v>
      </c>
      <c r="P9082" s="4">
        <v>0.50390000000000001</v>
      </c>
    </row>
    <row r="9083" spans="1:16" x14ac:dyDescent="0.25">
      <c r="A9083" t="s">
        <v>8420</v>
      </c>
      <c r="B9083" s="2">
        <v>0.2</v>
      </c>
      <c r="E9083" s="4" t="e">
        <v>#N/A</v>
      </c>
      <c r="F9083" s="4">
        <v>0.18</v>
      </c>
      <c r="K9083" s="4">
        <v>0.17</v>
      </c>
      <c r="L9083" s="4">
        <v>0.32090000000000002</v>
      </c>
      <c r="M9083" s="4">
        <v>0.52769999999999995</v>
      </c>
      <c r="N9083" s="4">
        <v>0.48</v>
      </c>
      <c r="O9083" s="4">
        <v>0.40039999999999998</v>
      </c>
      <c r="P9083" s="4">
        <v>0.50390000000000001</v>
      </c>
    </row>
    <row r="9084" spans="1:16" x14ac:dyDescent="0.25">
      <c r="A9084" t="s">
        <v>8424</v>
      </c>
      <c r="B9084" s="2">
        <v>0.24</v>
      </c>
      <c r="E9084" s="4" t="e">
        <v>#N/A</v>
      </c>
      <c r="F9084" s="4">
        <v>0.18</v>
      </c>
      <c r="K9084" s="4">
        <v>0.17</v>
      </c>
      <c r="L9084" s="4">
        <v>0.32090000000000002</v>
      </c>
      <c r="M9084" s="4">
        <v>0.52769999999999995</v>
      </c>
      <c r="N9084" s="4">
        <v>0.48</v>
      </c>
      <c r="O9084" s="4">
        <v>0.40039999999999998</v>
      </c>
      <c r="P9084" s="4">
        <v>0.50390000000000001</v>
      </c>
    </row>
    <row r="9085" spans="1:16" x14ac:dyDescent="0.25">
      <c r="A9085" t="s">
        <v>8425</v>
      </c>
      <c r="B9085" s="2">
        <v>0</v>
      </c>
      <c r="E9085" s="4" t="e">
        <v>#N/A</v>
      </c>
      <c r="F9085" s="4">
        <v>0.13300000000000001</v>
      </c>
      <c r="K9085" s="4">
        <v>0.17</v>
      </c>
      <c r="L9085" s="4">
        <v>0.32090000000000002</v>
      </c>
      <c r="M9085" s="4">
        <v>0.52769999999999995</v>
      </c>
      <c r="N9085" s="4">
        <v>0.48</v>
      </c>
      <c r="O9085" s="4">
        <v>0.40039999999999998</v>
      </c>
      <c r="P9085" s="4">
        <v>0.50390000000000001</v>
      </c>
    </row>
    <row r="9086" spans="1:16" x14ac:dyDescent="0.25">
      <c r="A9086" t="s">
        <v>8426</v>
      </c>
      <c r="B9086" s="2">
        <v>0</v>
      </c>
      <c r="E9086" s="4" t="e">
        <v>#N/A</v>
      </c>
      <c r="F9086" s="4">
        <v>0.13300000000000001</v>
      </c>
      <c r="K9086" s="4">
        <v>0.17</v>
      </c>
      <c r="L9086" s="4">
        <v>0.32090000000000002</v>
      </c>
      <c r="M9086" s="4">
        <v>0.52769999999999995</v>
      </c>
      <c r="N9086" s="4">
        <v>0.48</v>
      </c>
      <c r="O9086" s="4">
        <v>0.40039999999999998</v>
      </c>
      <c r="P9086" s="4">
        <v>0.50390000000000001</v>
      </c>
    </row>
    <row r="9087" spans="1:16" x14ac:dyDescent="0.25">
      <c r="A9087" t="s">
        <v>82</v>
      </c>
      <c r="B9087" s="2">
        <v>0.08</v>
      </c>
      <c r="C9087" t="s">
        <v>82</v>
      </c>
      <c r="D9087" t="s">
        <v>10860</v>
      </c>
      <c r="E9087" s="4" t="e">
        <v>#N/A</v>
      </c>
      <c r="F9087" s="4">
        <v>0.18</v>
      </c>
      <c r="G9087" s="4">
        <v>0.71479999999999999</v>
      </c>
      <c r="H9087" s="4">
        <v>0.84030000000000005</v>
      </c>
      <c r="I9087" s="4">
        <v>1.0076000000000001</v>
      </c>
      <c r="K9087" s="4">
        <v>0.17</v>
      </c>
      <c r="L9087" s="4">
        <v>0.32090000000000002</v>
      </c>
      <c r="M9087" s="4">
        <v>0.52769999999999995</v>
      </c>
      <c r="N9087" s="4">
        <v>0.48</v>
      </c>
      <c r="O9087" s="4">
        <v>0.40039999999999998</v>
      </c>
      <c r="P9087" s="4">
        <v>0.50390000000000001</v>
      </c>
    </row>
    <row r="9088" spans="1:16" x14ac:dyDescent="0.25">
      <c r="A9088" t="s">
        <v>8427</v>
      </c>
      <c r="B9088" s="2">
        <v>0.04</v>
      </c>
      <c r="E9088" s="4" t="e">
        <v>#N/A</v>
      </c>
      <c r="F9088" s="4">
        <v>0.18</v>
      </c>
      <c r="K9088" s="4">
        <v>0.17</v>
      </c>
      <c r="L9088" s="4">
        <v>0.32090000000000002</v>
      </c>
      <c r="M9088" s="4">
        <v>0.52769999999999995</v>
      </c>
      <c r="N9088" s="4">
        <v>0.48</v>
      </c>
      <c r="O9088" s="4">
        <v>0.40039999999999998</v>
      </c>
      <c r="P9088" s="4">
        <v>0.50390000000000001</v>
      </c>
    </row>
    <row r="9089" spans="1:16" x14ac:dyDescent="0.25">
      <c r="A9089" t="s">
        <v>8428</v>
      </c>
      <c r="B9089" s="2">
        <v>0.04</v>
      </c>
      <c r="E9089" s="4" t="e">
        <v>#N/A</v>
      </c>
      <c r="F9089" s="4">
        <v>0.18</v>
      </c>
      <c r="K9089" s="4">
        <v>0.17</v>
      </c>
      <c r="L9089" s="4">
        <v>0.32090000000000002</v>
      </c>
      <c r="M9089" s="4">
        <v>0.52769999999999995</v>
      </c>
      <c r="N9089" s="4">
        <v>0.48</v>
      </c>
      <c r="O9089" s="4">
        <v>0.40039999999999998</v>
      </c>
      <c r="P9089" s="4">
        <v>0.50390000000000001</v>
      </c>
    </row>
    <row r="9090" spans="1:16" x14ac:dyDescent="0.25">
      <c r="A9090" t="s">
        <v>8429</v>
      </c>
      <c r="B9090" s="2">
        <v>0</v>
      </c>
      <c r="E9090" s="4" t="e">
        <v>#N/A</v>
      </c>
      <c r="F9090" s="4">
        <v>0.18</v>
      </c>
      <c r="K9090" s="4">
        <v>0.17</v>
      </c>
      <c r="L9090" s="4">
        <v>0.32090000000000002</v>
      </c>
      <c r="M9090" s="4">
        <v>0.52769999999999995</v>
      </c>
      <c r="N9090" s="4">
        <v>0.48</v>
      </c>
      <c r="O9090" s="4">
        <v>0.40039999999999998</v>
      </c>
      <c r="P9090" s="4">
        <v>0.50390000000000001</v>
      </c>
    </row>
    <row r="9091" spans="1:16" x14ac:dyDescent="0.25">
      <c r="A9091" t="s">
        <v>8430</v>
      </c>
      <c r="B9091" s="2">
        <v>0</v>
      </c>
      <c r="E9091" s="4" t="e">
        <v>#N/A</v>
      </c>
      <c r="F9091" s="4">
        <v>0.18</v>
      </c>
      <c r="K9091" s="4">
        <v>0.17</v>
      </c>
      <c r="L9091" s="4">
        <v>0.32090000000000002</v>
      </c>
      <c r="M9091" s="4">
        <v>0.52769999999999995</v>
      </c>
      <c r="N9091" s="4">
        <v>0.48</v>
      </c>
      <c r="O9091" s="4">
        <v>0.40039999999999998</v>
      </c>
      <c r="P9091" s="4">
        <v>0.50390000000000001</v>
      </c>
    </row>
    <row r="9092" spans="1:16" x14ac:dyDescent="0.25">
      <c r="A9092" t="s">
        <v>8431</v>
      </c>
      <c r="B9092" s="2">
        <v>0</v>
      </c>
      <c r="E9092" s="4" t="e">
        <v>#N/A</v>
      </c>
      <c r="F9092" s="4">
        <v>0.18</v>
      </c>
      <c r="K9092" s="4">
        <v>0.17</v>
      </c>
      <c r="L9092" s="4">
        <v>0.32090000000000002</v>
      </c>
      <c r="M9092" s="4">
        <v>0.52769999999999995</v>
      </c>
      <c r="N9092" s="4">
        <v>0.48</v>
      </c>
      <c r="O9092" s="4">
        <v>0.40039999999999998</v>
      </c>
      <c r="P9092" s="4">
        <v>0.50390000000000001</v>
      </c>
    </row>
    <row r="9093" spans="1:16" x14ac:dyDescent="0.25">
      <c r="A9093" t="s">
        <v>8432</v>
      </c>
      <c r="B9093" s="2">
        <v>0</v>
      </c>
      <c r="E9093" s="4" t="e">
        <v>#N/A</v>
      </c>
      <c r="F9093" s="4">
        <v>0.13300000000000001</v>
      </c>
      <c r="K9093" s="4">
        <v>0.17</v>
      </c>
      <c r="L9093" s="4">
        <v>0.32090000000000002</v>
      </c>
      <c r="M9093" s="4">
        <v>0.52769999999999995</v>
      </c>
      <c r="N9093" s="4">
        <v>0.48</v>
      </c>
      <c r="O9093" s="4">
        <v>0.40039999999999998</v>
      </c>
      <c r="P9093" s="4">
        <v>0.50390000000000001</v>
      </c>
    </row>
    <row r="9094" spans="1:16" x14ac:dyDescent="0.25">
      <c r="A9094" t="s">
        <v>8433</v>
      </c>
      <c r="B9094" s="2">
        <v>0</v>
      </c>
      <c r="D9094" t="s">
        <v>10860</v>
      </c>
      <c r="E9094" s="4" t="e">
        <v>#N/A</v>
      </c>
      <c r="F9094" s="4">
        <v>0.13300000000000001</v>
      </c>
      <c r="G9094" s="4">
        <v>0.71479999999999999</v>
      </c>
      <c r="H9094" s="4">
        <v>0.74050000000000005</v>
      </c>
      <c r="I9094" s="4">
        <v>0.89870000000000005</v>
      </c>
      <c r="K9094" s="4">
        <v>0.17</v>
      </c>
      <c r="L9094" s="4">
        <v>0.32090000000000002</v>
      </c>
      <c r="M9094" s="4">
        <v>0.52769999999999995</v>
      </c>
      <c r="N9094" s="4">
        <v>0.48</v>
      </c>
      <c r="O9094" s="4">
        <v>0.40039999999999998</v>
      </c>
      <c r="P9094" s="4">
        <v>0.50390000000000001</v>
      </c>
    </row>
    <row r="9095" spans="1:16" x14ac:dyDescent="0.25">
      <c r="A9095" t="s">
        <v>83</v>
      </c>
      <c r="B9095" s="2">
        <v>0.08</v>
      </c>
      <c r="C9095" t="s">
        <v>83</v>
      </c>
      <c r="D9095" t="s">
        <v>10860</v>
      </c>
      <c r="E9095" s="4" t="e">
        <v>#N/A</v>
      </c>
      <c r="F9095" s="4">
        <v>0.18</v>
      </c>
      <c r="G9095" s="4">
        <v>0.71479999999999999</v>
      </c>
      <c r="H9095" s="4">
        <v>0.84030000000000005</v>
      </c>
      <c r="I9095" s="4">
        <v>1.0076000000000001</v>
      </c>
      <c r="K9095" s="4">
        <v>0.17</v>
      </c>
      <c r="L9095" s="4">
        <v>0.32090000000000002</v>
      </c>
      <c r="M9095" s="4">
        <v>0.52769999999999995</v>
      </c>
      <c r="N9095" s="4">
        <v>0.48</v>
      </c>
      <c r="O9095" s="4">
        <v>0.40039999999999998</v>
      </c>
      <c r="P9095" s="4">
        <v>0.50390000000000001</v>
      </c>
    </row>
    <row r="9096" spans="1:16" x14ac:dyDescent="0.25">
      <c r="A9096" t="s">
        <v>8434</v>
      </c>
      <c r="B9096" s="2">
        <v>0</v>
      </c>
      <c r="E9096" s="4" t="e">
        <v>#N/A</v>
      </c>
      <c r="F9096" s="4">
        <v>0.13300000000000001</v>
      </c>
      <c r="K9096" s="4">
        <v>0.17</v>
      </c>
      <c r="L9096" s="4">
        <v>0.32090000000000002</v>
      </c>
      <c r="M9096" s="4">
        <v>0.52769999999999995</v>
      </c>
      <c r="N9096" s="4">
        <v>0.48</v>
      </c>
      <c r="O9096" s="4">
        <v>0.40039999999999998</v>
      </c>
      <c r="P9096" s="4">
        <v>0.50390000000000001</v>
      </c>
    </row>
    <row r="9097" spans="1:16" x14ac:dyDescent="0.25">
      <c r="A9097" t="s">
        <v>8435</v>
      </c>
      <c r="B9097" s="2">
        <v>0.05</v>
      </c>
      <c r="D9097" t="s">
        <v>10860</v>
      </c>
      <c r="E9097" s="4" t="e">
        <v>#N/A</v>
      </c>
      <c r="F9097" s="4">
        <v>0.18</v>
      </c>
      <c r="G9097" s="4">
        <v>0.71479999999999999</v>
      </c>
      <c r="H9097" s="4">
        <v>0.84030000000000005</v>
      </c>
      <c r="I9097" s="4">
        <v>1.0076000000000001</v>
      </c>
      <c r="K9097" s="4">
        <v>0.17</v>
      </c>
      <c r="L9097" s="4">
        <v>0.32090000000000002</v>
      </c>
      <c r="M9097" s="4">
        <v>0.52769999999999995</v>
      </c>
      <c r="N9097" s="4">
        <v>0.48</v>
      </c>
      <c r="O9097" s="4">
        <v>0.40039999999999998</v>
      </c>
      <c r="P9097" s="4">
        <v>0.50390000000000001</v>
      </c>
    </row>
    <row r="9098" spans="1:16" x14ac:dyDescent="0.25">
      <c r="A9098" t="s">
        <v>8436</v>
      </c>
      <c r="B9098" s="2">
        <v>0</v>
      </c>
      <c r="E9098" s="4" t="e">
        <v>#N/A</v>
      </c>
      <c r="F9098" s="4">
        <v>0.18</v>
      </c>
      <c r="K9098" s="4">
        <v>0.17</v>
      </c>
      <c r="L9098" s="4">
        <v>0.32090000000000002</v>
      </c>
      <c r="M9098" s="4">
        <v>0.52769999999999995</v>
      </c>
      <c r="N9098" s="4">
        <v>0.48</v>
      </c>
      <c r="O9098" s="4">
        <v>0.40039999999999998</v>
      </c>
      <c r="P9098" s="4">
        <v>0.50390000000000001</v>
      </c>
    </row>
    <row r="9099" spans="1:16" x14ac:dyDescent="0.25">
      <c r="A9099" t="s">
        <v>8438</v>
      </c>
      <c r="B9099" s="2">
        <v>0.08</v>
      </c>
      <c r="D9099" t="s">
        <v>10860</v>
      </c>
      <c r="E9099" s="4" t="e">
        <v>#N/A</v>
      </c>
      <c r="F9099" s="4">
        <v>0.18</v>
      </c>
      <c r="G9099" s="4">
        <v>0.71479999999999999</v>
      </c>
      <c r="H9099" s="4">
        <v>0.84030000000000005</v>
      </c>
      <c r="I9099" s="4">
        <v>1.0076000000000001</v>
      </c>
      <c r="K9099" s="4">
        <v>0.17</v>
      </c>
      <c r="L9099" s="4">
        <v>0.32090000000000002</v>
      </c>
      <c r="M9099" s="4">
        <v>0.52769999999999995</v>
      </c>
      <c r="N9099" s="4">
        <v>0.48</v>
      </c>
      <c r="O9099" s="4">
        <v>0.40039999999999998</v>
      </c>
      <c r="P9099" s="4">
        <v>0.50390000000000001</v>
      </c>
    </row>
    <row r="9100" spans="1:16" x14ac:dyDescent="0.25">
      <c r="A9100" t="s">
        <v>8439</v>
      </c>
      <c r="B9100" s="2">
        <v>0.08</v>
      </c>
      <c r="D9100" t="s">
        <v>10860</v>
      </c>
      <c r="E9100" s="4" t="e">
        <v>#N/A</v>
      </c>
      <c r="F9100" s="4">
        <v>0.18</v>
      </c>
      <c r="G9100" s="4">
        <v>0.71479999999999999</v>
      </c>
      <c r="H9100" s="4">
        <v>0.84030000000000005</v>
      </c>
      <c r="I9100" s="4">
        <v>1.0076000000000001</v>
      </c>
      <c r="K9100" s="4">
        <v>0.17</v>
      </c>
      <c r="L9100" s="4">
        <v>0.32090000000000002</v>
      </c>
      <c r="M9100" s="4">
        <v>0.52769999999999995</v>
      </c>
      <c r="N9100" s="4">
        <v>0.48</v>
      </c>
      <c r="O9100" s="4">
        <v>0.40039999999999998</v>
      </c>
      <c r="P9100" s="4">
        <v>0.50390000000000001</v>
      </c>
    </row>
    <row r="9101" spans="1:16" x14ac:dyDescent="0.25">
      <c r="A9101" t="s">
        <v>8440</v>
      </c>
      <c r="B9101" s="2">
        <v>0.08</v>
      </c>
      <c r="D9101" t="s">
        <v>10860</v>
      </c>
      <c r="E9101" s="4" t="e">
        <v>#N/A</v>
      </c>
      <c r="F9101" s="4">
        <v>0.18</v>
      </c>
      <c r="G9101" s="4">
        <v>0.71479999999999999</v>
      </c>
      <c r="H9101" s="4">
        <v>0.84030000000000005</v>
      </c>
      <c r="I9101" s="4">
        <v>1.0076000000000001</v>
      </c>
      <c r="K9101" s="4">
        <v>0.17</v>
      </c>
      <c r="L9101" s="4">
        <v>0.32090000000000002</v>
      </c>
      <c r="M9101" s="4">
        <v>0.52769999999999995</v>
      </c>
      <c r="N9101" s="4">
        <v>0.48</v>
      </c>
      <c r="O9101" s="4">
        <v>0.40039999999999998</v>
      </c>
      <c r="P9101" s="4">
        <v>0.50390000000000001</v>
      </c>
    </row>
    <row r="9102" spans="1:16" x14ac:dyDescent="0.25">
      <c r="A9102" t="s">
        <v>8441</v>
      </c>
      <c r="B9102" s="2">
        <v>0.08</v>
      </c>
      <c r="D9102" t="s">
        <v>10860</v>
      </c>
      <c r="E9102" s="4" t="e">
        <v>#N/A</v>
      </c>
      <c r="F9102" s="4">
        <v>0.18</v>
      </c>
      <c r="G9102" s="4">
        <v>0.71479999999999999</v>
      </c>
      <c r="H9102" s="4">
        <v>0.84030000000000005</v>
      </c>
      <c r="I9102" s="4">
        <v>1.0076000000000001</v>
      </c>
      <c r="K9102" s="4">
        <v>0.17</v>
      </c>
      <c r="L9102" s="4">
        <v>0.32090000000000002</v>
      </c>
      <c r="M9102" s="4">
        <v>0.52769999999999995</v>
      </c>
      <c r="N9102" s="4">
        <v>0.48</v>
      </c>
      <c r="O9102" s="4">
        <v>0.40039999999999998</v>
      </c>
      <c r="P9102" s="4">
        <v>0.50390000000000001</v>
      </c>
    </row>
    <row r="9103" spans="1:16" x14ac:dyDescent="0.25">
      <c r="A9103" t="s">
        <v>8442</v>
      </c>
      <c r="B9103" s="2">
        <v>0.08</v>
      </c>
      <c r="D9103" t="s">
        <v>10860</v>
      </c>
      <c r="E9103" s="4" t="e">
        <v>#N/A</v>
      </c>
      <c r="F9103" s="4">
        <v>0.18</v>
      </c>
      <c r="G9103" s="4">
        <v>0.71479999999999999</v>
      </c>
      <c r="H9103" s="4">
        <v>0.84030000000000005</v>
      </c>
      <c r="I9103" s="4">
        <v>1.0076000000000001</v>
      </c>
      <c r="K9103" s="4">
        <v>0.17</v>
      </c>
      <c r="L9103" s="4">
        <v>0.32090000000000002</v>
      </c>
      <c r="M9103" s="4">
        <v>0.52769999999999995</v>
      </c>
      <c r="N9103" s="4">
        <v>0.48</v>
      </c>
      <c r="O9103" s="4">
        <v>0.40039999999999998</v>
      </c>
      <c r="P9103" s="4">
        <v>0.50390000000000001</v>
      </c>
    </row>
    <row r="9104" spans="1:16" x14ac:dyDescent="0.25">
      <c r="A9104" t="s">
        <v>8443</v>
      </c>
      <c r="B9104" s="2">
        <v>0.08</v>
      </c>
      <c r="D9104" t="s">
        <v>10860</v>
      </c>
      <c r="E9104" s="4" t="e">
        <v>#N/A</v>
      </c>
      <c r="F9104" s="4">
        <v>0.18</v>
      </c>
      <c r="G9104" s="4">
        <v>0.71479999999999999</v>
      </c>
      <c r="H9104" s="4">
        <v>0.84030000000000005</v>
      </c>
      <c r="I9104" s="4">
        <v>1.0076000000000001</v>
      </c>
      <c r="K9104" s="4">
        <v>0.17</v>
      </c>
      <c r="L9104" s="4">
        <v>0.32090000000000002</v>
      </c>
      <c r="M9104" s="4">
        <v>0.52769999999999995</v>
      </c>
      <c r="N9104" s="4">
        <v>0.48</v>
      </c>
      <c r="O9104" s="4">
        <v>0.40039999999999998</v>
      </c>
      <c r="P9104" s="4">
        <v>0.50390000000000001</v>
      </c>
    </row>
    <row r="9105" spans="1:16" x14ac:dyDescent="0.25">
      <c r="A9105" t="s">
        <v>8444</v>
      </c>
      <c r="B9105" s="2">
        <v>0.08</v>
      </c>
      <c r="D9105" t="s">
        <v>10860</v>
      </c>
      <c r="E9105" s="4" t="e">
        <v>#N/A</v>
      </c>
      <c r="F9105" s="4">
        <v>0.18</v>
      </c>
      <c r="G9105" s="4">
        <v>0.71479999999999999</v>
      </c>
      <c r="H9105" s="4">
        <v>0.84030000000000005</v>
      </c>
      <c r="I9105" s="4">
        <v>1.0076000000000001</v>
      </c>
      <c r="K9105" s="4">
        <v>0.17</v>
      </c>
      <c r="L9105" s="4">
        <v>0.32090000000000002</v>
      </c>
      <c r="M9105" s="4">
        <v>0.52769999999999995</v>
      </c>
      <c r="N9105" s="4">
        <v>0.48</v>
      </c>
      <c r="O9105" s="4">
        <v>0.40039999999999998</v>
      </c>
      <c r="P9105" s="4">
        <v>0.50390000000000001</v>
      </c>
    </row>
    <row r="9106" spans="1:16" x14ac:dyDescent="0.25">
      <c r="A9106" t="s">
        <v>8445</v>
      </c>
      <c r="B9106" s="2">
        <v>0.2</v>
      </c>
      <c r="E9106" s="4" t="e">
        <v>#N/A</v>
      </c>
      <c r="F9106" s="4">
        <v>0.18</v>
      </c>
      <c r="K9106" s="4">
        <v>0.17</v>
      </c>
      <c r="L9106" s="4">
        <v>0.32090000000000002</v>
      </c>
      <c r="M9106" s="4">
        <v>0.52769999999999995</v>
      </c>
      <c r="N9106" s="4">
        <v>0.48</v>
      </c>
      <c r="O9106" s="4">
        <v>0.40039999999999998</v>
      </c>
      <c r="P9106" s="4">
        <v>0.50390000000000001</v>
      </c>
    </row>
    <row r="9107" spans="1:16" x14ac:dyDescent="0.25">
      <c r="A9107" t="s">
        <v>8446</v>
      </c>
      <c r="B9107" s="2">
        <v>0.2</v>
      </c>
      <c r="E9107" s="4" t="e">
        <v>#N/A</v>
      </c>
      <c r="F9107" s="4">
        <v>0.18</v>
      </c>
      <c r="K9107" s="4">
        <v>0.17</v>
      </c>
      <c r="L9107" s="4">
        <v>0.32090000000000002</v>
      </c>
      <c r="M9107" s="4">
        <v>0.52769999999999995</v>
      </c>
      <c r="N9107" s="4">
        <v>0.48</v>
      </c>
      <c r="O9107" s="4">
        <v>0.40039999999999998</v>
      </c>
      <c r="P9107" s="4">
        <v>0.50390000000000001</v>
      </c>
    </row>
    <row r="9108" spans="1:16" x14ac:dyDescent="0.25">
      <c r="A9108" t="s">
        <v>8447</v>
      </c>
      <c r="B9108" s="2">
        <v>0</v>
      </c>
      <c r="E9108" s="4" t="e">
        <v>#N/A</v>
      </c>
      <c r="F9108" s="4">
        <v>0.18</v>
      </c>
      <c r="K9108" s="4">
        <v>0.17</v>
      </c>
      <c r="L9108" s="4">
        <v>0.32090000000000002</v>
      </c>
      <c r="M9108" s="4">
        <v>0.52769999999999995</v>
      </c>
      <c r="N9108" s="4">
        <v>0.48</v>
      </c>
      <c r="O9108" s="4">
        <v>0.40039999999999998</v>
      </c>
      <c r="P9108" s="4">
        <v>0.50390000000000001</v>
      </c>
    </row>
    <row r="9109" spans="1:16" x14ac:dyDescent="0.25">
      <c r="A9109" t="s">
        <v>8454</v>
      </c>
      <c r="B9109" s="2">
        <v>0</v>
      </c>
      <c r="E9109" s="4" t="e">
        <v>#N/A</v>
      </c>
      <c r="F9109" s="4">
        <v>0.18</v>
      </c>
      <c r="K9109" s="4">
        <v>0.17</v>
      </c>
      <c r="L9109" s="4">
        <v>0.32090000000000002</v>
      </c>
      <c r="M9109" s="4">
        <v>0.52769999999999995</v>
      </c>
      <c r="N9109" s="4">
        <v>0.48</v>
      </c>
      <c r="O9109" s="4">
        <v>0.40039999999999998</v>
      </c>
      <c r="P9109" s="4">
        <v>0.50390000000000001</v>
      </c>
    </row>
    <row r="9110" spans="1:16" x14ac:dyDescent="0.25">
      <c r="A9110" t="s">
        <v>8459</v>
      </c>
      <c r="B9110" s="2">
        <v>0.2</v>
      </c>
      <c r="E9110" s="4" t="e">
        <v>#N/A</v>
      </c>
      <c r="F9110" s="4">
        <v>0.18</v>
      </c>
      <c r="K9110" s="4">
        <v>0.17</v>
      </c>
      <c r="L9110" s="4">
        <v>0.32090000000000002</v>
      </c>
      <c r="M9110" s="4">
        <v>0.52769999999999995</v>
      </c>
      <c r="N9110" s="4">
        <v>0.48</v>
      </c>
      <c r="O9110" s="4">
        <v>0.40039999999999998</v>
      </c>
      <c r="P9110" s="4">
        <v>0.50390000000000001</v>
      </c>
    </row>
    <row r="9111" spans="1:16" x14ac:dyDescent="0.25">
      <c r="A9111" t="s">
        <v>8460</v>
      </c>
      <c r="B9111" s="2">
        <v>0.05</v>
      </c>
      <c r="E9111" s="4" t="e">
        <v>#N/A</v>
      </c>
      <c r="F9111" s="4">
        <v>0.18</v>
      </c>
      <c r="K9111" s="4">
        <v>0.17</v>
      </c>
      <c r="L9111" s="4">
        <v>0.32090000000000002</v>
      </c>
      <c r="M9111" s="4">
        <v>0.52769999999999995</v>
      </c>
      <c r="N9111" s="4">
        <v>0.48</v>
      </c>
      <c r="O9111" s="4">
        <v>0.40039999999999998</v>
      </c>
      <c r="P9111" s="4">
        <v>0.50390000000000001</v>
      </c>
    </row>
    <row r="9112" spans="1:16" x14ac:dyDescent="0.25">
      <c r="A9112" t="s">
        <v>8461</v>
      </c>
      <c r="B9112" s="2">
        <v>0.1</v>
      </c>
      <c r="E9112" s="4" t="e">
        <v>#N/A</v>
      </c>
      <c r="F9112" s="4">
        <v>0.18</v>
      </c>
      <c r="K9112" s="4">
        <v>0.17</v>
      </c>
      <c r="L9112" s="4">
        <v>0.32090000000000002</v>
      </c>
      <c r="M9112" s="4">
        <v>0.52769999999999995</v>
      </c>
      <c r="N9112" s="4">
        <v>0.48</v>
      </c>
      <c r="O9112" s="4">
        <v>0.40039999999999998</v>
      </c>
      <c r="P9112" s="4">
        <v>0.50390000000000001</v>
      </c>
    </row>
    <row r="9113" spans="1:16" x14ac:dyDescent="0.25">
      <c r="A9113" t="s">
        <v>8462</v>
      </c>
      <c r="B9113" s="2">
        <v>0.2</v>
      </c>
      <c r="E9113" s="4" t="e">
        <v>#N/A</v>
      </c>
      <c r="F9113" s="4">
        <v>0.18</v>
      </c>
      <c r="K9113" s="4">
        <v>0.17</v>
      </c>
      <c r="L9113" s="4">
        <v>0.32090000000000002</v>
      </c>
      <c r="M9113" s="4">
        <v>0.52769999999999995</v>
      </c>
      <c r="N9113" s="4">
        <v>0.48</v>
      </c>
      <c r="O9113" s="4">
        <v>0.40039999999999998</v>
      </c>
      <c r="P9113" s="4">
        <v>0.50390000000000001</v>
      </c>
    </row>
    <row r="9114" spans="1:16" x14ac:dyDescent="0.25">
      <c r="A9114" t="s">
        <v>8471</v>
      </c>
      <c r="B9114" s="2">
        <v>0.1</v>
      </c>
      <c r="E9114" s="4" t="e">
        <v>#N/A</v>
      </c>
      <c r="F9114" s="4">
        <v>0.18</v>
      </c>
      <c r="K9114" s="4">
        <v>0.17</v>
      </c>
      <c r="L9114" s="4">
        <v>0.32090000000000002</v>
      </c>
      <c r="M9114" s="4">
        <v>0.52769999999999995</v>
      </c>
      <c r="N9114" s="4">
        <v>0.48</v>
      </c>
      <c r="O9114" s="4">
        <v>0.40039999999999998</v>
      </c>
      <c r="P9114" s="4">
        <v>0.50390000000000001</v>
      </c>
    </row>
    <row r="9115" spans="1:16" x14ac:dyDescent="0.25">
      <c r="A9115" t="s">
        <v>8472</v>
      </c>
      <c r="B9115" s="2">
        <v>0.1</v>
      </c>
      <c r="E9115" s="4" t="e">
        <v>#N/A</v>
      </c>
      <c r="F9115" s="4">
        <v>0.18</v>
      </c>
      <c r="K9115" s="4">
        <v>0.17</v>
      </c>
      <c r="L9115" s="4">
        <v>0.32090000000000002</v>
      </c>
      <c r="M9115" s="4">
        <v>0.52769999999999995</v>
      </c>
      <c r="N9115" s="4">
        <v>0.48</v>
      </c>
      <c r="O9115" s="4">
        <v>0.40039999999999998</v>
      </c>
      <c r="P9115" s="4">
        <v>0.50390000000000001</v>
      </c>
    </row>
    <row r="9116" spans="1:16" x14ac:dyDescent="0.25">
      <c r="A9116" t="s">
        <v>8473</v>
      </c>
      <c r="B9116" s="2">
        <v>0.1</v>
      </c>
      <c r="E9116" s="4" t="e">
        <v>#N/A</v>
      </c>
      <c r="F9116" s="4">
        <v>0.18</v>
      </c>
      <c r="K9116" s="4">
        <v>0.17</v>
      </c>
      <c r="L9116" s="4">
        <v>0.32090000000000002</v>
      </c>
      <c r="M9116" s="4">
        <v>0.52769999999999995</v>
      </c>
      <c r="N9116" s="4">
        <v>0.48</v>
      </c>
      <c r="O9116" s="4">
        <v>0.40039999999999998</v>
      </c>
      <c r="P9116" s="4">
        <v>0.50390000000000001</v>
      </c>
    </row>
    <row r="9117" spans="1:16" x14ac:dyDescent="0.25">
      <c r="A9117" t="s">
        <v>8474</v>
      </c>
      <c r="B9117" s="2">
        <v>0.08</v>
      </c>
      <c r="D9117" t="s">
        <v>10860</v>
      </c>
      <c r="E9117" s="4" t="e">
        <v>#N/A</v>
      </c>
      <c r="F9117" s="4">
        <v>0.18</v>
      </c>
      <c r="G9117" s="4">
        <v>0.71479999999999999</v>
      </c>
      <c r="H9117" s="4">
        <v>0.84030000000000005</v>
      </c>
      <c r="I9117" s="4">
        <v>1.0076000000000001</v>
      </c>
      <c r="K9117" s="4">
        <v>0.17</v>
      </c>
      <c r="L9117" s="4">
        <v>0.32090000000000002</v>
      </c>
      <c r="M9117" s="4">
        <v>0.52769999999999995</v>
      </c>
      <c r="N9117" s="4">
        <v>0.48</v>
      </c>
      <c r="O9117" s="4">
        <v>0.40039999999999998</v>
      </c>
      <c r="P9117" s="4">
        <v>0.50390000000000001</v>
      </c>
    </row>
    <row r="9118" spans="1:16" x14ac:dyDescent="0.25">
      <c r="A9118" t="s">
        <v>8484</v>
      </c>
      <c r="B9118" s="2">
        <v>0</v>
      </c>
      <c r="E9118" s="4" t="e">
        <v>#N/A</v>
      </c>
      <c r="F9118" s="4">
        <v>0.13300000000000001</v>
      </c>
      <c r="K9118" s="4">
        <v>0.17</v>
      </c>
      <c r="L9118" s="4">
        <v>0.32090000000000002</v>
      </c>
      <c r="M9118" s="4">
        <v>0.52769999999999995</v>
      </c>
      <c r="N9118" s="4">
        <v>0.48</v>
      </c>
      <c r="O9118" s="4">
        <v>0.40039999999999998</v>
      </c>
      <c r="P9118" s="4">
        <v>0.50390000000000001</v>
      </c>
    </row>
    <row r="9119" spans="1:16" x14ac:dyDescent="0.25">
      <c r="A9119" t="s">
        <v>8485</v>
      </c>
      <c r="B9119" s="2">
        <v>0.05</v>
      </c>
      <c r="E9119" s="4" t="e">
        <v>#N/A</v>
      </c>
      <c r="F9119" s="4">
        <v>0.18</v>
      </c>
      <c r="K9119" s="4">
        <v>0.17</v>
      </c>
      <c r="L9119" s="4">
        <v>0.32090000000000002</v>
      </c>
      <c r="M9119" s="4">
        <v>0.52769999999999995</v>
      </c>
      <c r="N9119" s="4">
        <v>0.48</v>
      </c>
      <c r="O9119" s="4">
        <v>0.40039999999999998</v>
      </c>
      <c r="P9119" s="4">
        <v>0.50390000000000001</v>
      </c>
    </row>
    <row r="9120" spans="1:16" x14ac:dyDescent="0.25">
      <c r="A9120" t="s">
        <v>8486</v>
      </c>
      <c r="B9120" s="2">
        <v>0.05</v>
      </c>
      <c r="E9120" s="4" t="e">
        <v>#N/A</v>
      </c>
      <c r="F9120" s="4">
        <v>0.18</v>
      </c>
      <c r="K9120" s="4">
        <v>0.17</v>
      </c>
      <c r="L9120" s="4">
        <v>0.32090000000000002</v>
      </c>
      <c r="M9120" s="4">
        <v>0.52769999999999995</v>
      </c>
      <c r="N9120" s="4">
        <v>0.48</v>
      </c>
      <c r="O9120" s="4">
        <v>0.40039999999999998</v>
      </c>
      <c r="P9120" s="4">
        <v>0.50390000000000001</v>
      </c>
    </row>
    <row r="9121" spans="1:16" x14ac:dyDescent="0.25">
      <c r="A9121" t="s">
        <v>8488</v>
      </c>
      <c r="B9121" s="2">
        <v>0.05</v>
      </c>
      <c r="E9121" s="4" t="e">
        <v>#N/A</v>
      </c>
      <c r="F9121" s="4">
        <v>0.18</v>
      </c>
      <c r="K9121" s="4">
        <v>0.17</v>
      </c>
      <c r="L9121" s="4">
        <v>0.32090000000000002</v>
      </c>
      <c r="M9121" s="4">
        <v>0.52769999999999995</v>
      </c>
      <c r="N9121" s="4">
        <v>0.48</v>
      </c>
      <c r="O9121" s="4">
        <v>0.40039999999999998</v>
      </c>
      <c r="P9121" s="4">
        <v>0.50390000000000001</v>
      </c>
    </row>
    <row r="9122" spans="1:16" x14ac:dyDescent="0.25">
      <c r="A9122" t="s">
        <v>8489</v>
      </c>
      <c r="B9122" s="2">
        <v>0.05</v>
      </c>
      <c r="D9122" t="s">
        <v>10860</v>
      </c>
      <c r="E9122" s="4" t="e">
        <v>#N/A</v>
      </c>
      <c r="F9122" s="4">
        <v>0.18</v>
      </c>
      <c r="G9122" s="4">
        <v>0.71479999999999999</v>
      </c>
      <c r="H9122" s="4">
        <v>0.84030000000000005</v>
      </c>
      <c r="I9122" s="4">
        <v>1.0076000000000001</v>
      </c>
      <c r="K9122" s="4">
        <v>0.17</v>
      </c>
      <c r="L9122" s="4">
        <v>0.32090000000000002</v>
      </c>
      <c r="M9122" s="4">
        <v>0.52769999999999995</v>
      </c>
      <c r="N9122" s="4">
        <v>0.48</v>
      </c>
      <c r="O9122" s="4">
        <v>0.40039999999999998</v>
      </c>
      <c r="P9122" s="4">
        <v>0.50390000000000001</v>
      </c>
    </row>
    <row r="9123" spans="1:16" x14ac:dyDescent="0.25">
      <c r="A9123" t="s">
        <v>8497</v>
      </c>
      <c r="B9123" s="2">
        <v>0</v>
      </c>
      <c r="E9123" s="4" t="e">
        <v>#N/A</v>
      </c>
      <c r="F9123" s="4">
        <v>0.18</v>
      </c>
      <c r="K9123" s="4">
        <v>0.17</v>
      </c>
      <c r="L9123" s="4">
        <v>0.32090000000000002</v>
      </c>
      <c r="M9123" s="4">
        <v>0.52769999999999995</v>
      </c>
      <c r="N9123" s="4">
        <v>0.48</v>
      </c>
      <c r="O9123" s="4">
        <v>0.40039999999999998</v>
      </c>
      <c r="P9123" s="4">
        <v>0.50390000000000001</v>
      </c>
    </row>
    <row r="9124" spans="1:16" x14ac:dyDescent="0.25">
      <c r="A9124" t="s">
        <v>8498</v>
      </c>
      <c r="B9124" s="2">
        <v>0</v>
      </c>
      <c r="D9124" t="s">
        <v>10860</v>
      </c>
      <c r="E9124" s="4" t="e">
        <v>#N/A</v>
      </c>
      <c r="F9124" s="4">
        <v>0.13300000000000001</v>
      </c>
      <c r="G9124" s="4">
        <v>0.71479999999999999</v>
      </c>
      <c r="H9124" s="4">
        <v>0.74050000000000005</v>
      </c>
      <c r="I9124" s="4">
        <v>0.89870000000000005</v>
      </c>
      <c r="K9124" s="4">
        <v>0.17</v>
      </c>
      <c r="L9124" s="4">
        <v>0.32090000000000002</v>
      </c>
      <c r="M9124" s="4">
        <v>0.52769999999999995</v>
      </c>
      <c r="N9124" s="4">
        <v>0.48</v>
      </c>
      <c r="O9124" s="4">
        <v>0.40039999999999998</v>
      </c>
      <c r="P9124" s="4">
        <v>0.50390000000000001</v>
      </c>
    </row>
    <row r="9125" spans="1:16" x14ac:dyDescent="0.25">
      <c r="A9125" t="s">
        <v>8499</v>
      </c>
      <c r="B9125" s="2">
        <v>0.05</v>
      </c>
      <c r="D9125" t="s">
        <v>10860</v>
      </c>
      <c r="E9125" s="4" t="e">
        <v>#N/A</v>
      </c>
      <c r="F9125" s="4">
        <v>0.18</v>
      </c>
      <c r="G9125" s="4">
        <v>0.71479999999999999</v>
      </c>
      <c r="H9125" s="4">
        <v>0.84030000000000005</v>
      </c>
      <c r="I9125" s="4">
        <v>1.0076000000000001</v>
      </c>
      <c r="K9125" s="4">
        <v>0.17</v>
      </c>
      <c r="L9125" s="4">
        <v>0.32090000000000002</v>
      </c>
      <c r="M9125" s="4">
        <v>0.52769999999999995</v>
      </c>
      <c r="N9125" s="4">
        <v>0.48</v>
      </c>
      <c r="O9125" s="4">
        <v>0.40039999999999998</v>
      </c>
      <c r="P9125" s="4">
        <v>0.50390000000000001</v>
      </c>
    </row>
    <row r="9126" spans="1:16" x14ac:dyDescent="0.25">
      <c r="A9126" t="s">
        <v>8500</v>
      </c>
      <c r="B9126" s="2">
        <v>0</v>
      </c>
      <c r="E9126" s="4" t="e">
        <v>#N/A</v>
      </c>
      <c r="F9126" s="4">
        <v>0.18</v>
      </c>
      <c r="K9126" s="4">
        <v>0.17</v>
      </c>
      <c r="L9126" s="4">
        <v>0.32090000000000002</v>
      </c>
      <c r="M9126" s="4">
        <v>0.52769999999999995</v>
      </c>
      <c r="N9126" s="4">
        <v>0.48</v>
      </c>
      <c r="O9126" s="4">
        <v>0.40039999999999998</v>
      </c>
      <c r="P9126" s="4">
        <v>0.50390000000000001</v>
      </c>
    </row>
    <row r="9127" spans="1:16" x14ac:dyDescent="0.25">
      <c r="A9127" t="s">
        <v>8502</v>
      </c>
      <c r="B9127" s="2">
        <v>0</v>
      </c>
      <c r="E9127" s="4" t="e">
        <v>#N/A</v>
      </c>
      <c r="F9127" s="4">
        <v>0.13300000000000001</v>
      </c>
      <c r="K9127" s="4">
        <v>0.17</v>
      </c>
      <c r="L9127" s="4">
        <v>0.32090000000000002</v>
      </c>
      <c r="M9127" s="4">
        <v>0.52769999999999995</v>
      </c>
      <c r="N9127" s="4">
        <v>0.48</v>
      </c>
      <c r="O9127" s="4">
        <v>0.40039999999999998</v>
      </c>
      <c r="P9127" s="4">
        <v>0.50390000000000001</v>
      </c>
    </row>
    <row r="9128" spans="1:16" x14ac:dyDescent="0.25">
      <c r="A9128" t="s">
        <v>8503</v>
      </c>
      <c r="B9128" s="2">
        <v>0</v>
      </c>
      <c r="E9128" s="4" t="e">
        <v>#N/A</v>
      </c>
      <c r="F9128" s="4">
        <v>0.13300000000000001</v>
      </c>
      <c r="K9128" s="4">
        <v>0.17</v>
      </c>
      <c r="L9128" s="4">
        <v>0.32090000000000002</v>
      </c>
      <c r="M9128" s="4">
        <v>0.52769999999999995</v>
      </c>
      <c r="N9128" s="4">
        <v>0.48</v>
      </c>
      <c r="O9128" s="4">
        <v>0.40039999999999998</v>
      </c>
      <c r="P9128" s="4">
        <v>0.50390000000000001</v>
      </c>
    </row>
    <row r="9129" spans="1:16" x14ac:dyDescent="0.25">
      <c r="A9129" t="s">
        <v>8506</v>
      </c>
      <c r="B9129" s="2">
        <v>0</v>
      </c>
      <c r="E9129" s="4" t="e">
        <v>#N/A</v>
      </c>
      <c r="F9129" s="4">
        <v>0.18</v>
      </c>
      <c r="K9129" s="4">
        <v>0.17</v>
      </c>
      <c r="L9129" s="4">
        <v>0.32090000000000002</v>
      </c>
      <c r="M9129" s="4">
        <v>0.52769999999999995</v>
      </c>
      <c r="N9129" s="4">
        <v>0.48</v>
      </c>
      <c r="O9129" s="4">
        <v>0.40039999999999998</v>
      </c>
      <c r="P9129" s="4">
        <v>0.50390000000000001</v>
      </c>
    </row>
    <row r="9130" spans="1:16" x14ac:dyDescent="0.25">
      <c r="A9130" t="s">
        <v>8507</v>
      </c>
      <c r="B9130" s="2">
        <v>0</v>
      </c>
      <c r="E9130" s="4" t="e">
        <v>#N/A</v>
      </c>
      <c r="F9130" s="4">
        <v>0.18</v>
      </c>
      <c r="K9130" s="4">
        <v>0.17</v>
      </c>
      <c r="L9130" s="4">
        <v>0.32090000000000002</v>
      </c>
      <c r="M9130" s="4">
        <v>0.52769999999999995</v>
      </c>
      <c r="N9130" s="4">
        <v>0.48</v>
      </c>
      <c r="O9130" s="4">
        <v>0.40039999999999998</v>
      </c>
      <c r="P9130" s="4">
        <v>0.50390000000000001</v>
      </c>
    </row>
    <row r="9131" spans="1:16" x14ac:dyDescent="0.25">
      <c r="A9131" t="s">
        <v>8508</v>
      </c>
      <c r="B9131" s="2">
        <v>0</v>
      </c>
      <c r="E9131" s="4" t="e">
        <v>#N/A</v>
      </c>
      <c r="F9131" s="4">
        <v>0.18</v>
      </c>
      <c r="K9131" s="4">
        <v>0.17</v>
      </c>
      <c r="L9131" s="4">
        <v>0.32090000000000002</v>
      </c>
      <c r="M9131" s="4">
        <v>0.52769999999999995</v>
      </c>
      <c r="N9131" s="4">
        <v>0.48</v>
      </c>
      <c r="O9131" s="4">
        <v>0.40039999999999998</v>
      </c>
      <c r="P9131" s="4">
        <v>0.50390000000000001</v>
      </c>
    </row>
    <row r="9132" spans="1:16" x14ac:dyDescent="0.25">
      <c r="A9132" t="s">
        <v>8509</v>
      </c>
      <c r="B9132" s="2">
        <v>0</v>
      </c>
      <c r="E9132" s="4" t="e">
        <v>#N/A</v>
      </c>
      <c r="F9132" s="4">
        <v>0.18</v>
      </c>
      <c r="K9132" s="4">
        <v>0.17</v>
      </c>
      <c r="L9132" s="4">
        <v>0.32090000000000002</v>
      </c>
      <c r="M9132" s="4">
        <v>0.52769999999999995</v>
      </c>
      <c r="N9132" s="4">
        <v>0.48</v>
      </c>
      <c r="O9132" s="4">
        <v>0.40039999999999998</v>
      </c>
      <c r="P9132" s="4">
        <v>0.50390000000000001</v>
      </c>
    </row>
    <row r="9133" spans="1:16" x14ac:dyDescent="0.25">
      <c r="A9133" t="s">
        <v>8510</v>
      </c>
      <c r="B9133" s="2">
        <v>0</v>
      </c>
      <c r="E9133" s="4" t="e">
        <v>#N/A</v>
      </c>
      <c r="F9133" s="4">
        <v>0.13300000000000001</v>
      </c>
      <c r="K9133" s="4">
        <v>0.17</v>
      </c>
      <c r="L9133" s="4">
        <v>0.32090000000000002</v>
      </c>
      <c r="M9133" s="4">
        <v>0.52769999999999995</v>
      </c>
      <c r="N9133" s="4">
        <v>0.48</v>
      </c>
      <c r="O9133" s="4">
        <v>0.40039999999999998</v>
      </c>
      <c r="P9133" s="4">
        <v>0.50390000000000001</v>
      </c>
    </row>
    <row r="9134" spans="1:16" x14ac:dyDescent="0.25">
      <c r="A9134" t="s">
        <v>8512</v>
      </c>
      <c r="B9134" s="2">
        <v>0</v>
      </c>
      <c r="E9134" s="4" t="e">
        <v>#N/A</v>
      </c>
      <c r="F9134" s="4">
        <v>0.18</v>
      </c>
      <c r="K9134" s="4">
        <v>0.17</v>
      </c>
      <c r="L9134" s="4">
        <v>0.32090000000000002</v>
      </c>
      <c r="M9134" s="4">
        <v>0.52769999999999995</v>
      </c>
      <c r="N9134" s="4">
        <v>0.48</v>
      </c>
      <c r="O9134" s="4">
        <v>0.40039999999999998</v>
      </c>
      <c r="P9134" s="4">
        <v>0.50390000000000001</v>
      </c>
    </row>
    <row r="9135" spans="1:16" x14ac:dyDescent="0.25">
      <c r="A9135" t="s">
        <v>8513</v>
      </c>
      <c r="B9135" s="2">
        <v>0</v>
      </c>
      <c r="E9135" s="4" t="e">
        <v>#N/A</v>
      </c>
      <c r="F9135" s="4">
        <v>0.18</v>
      </c>
      <c r="K9135" s="4">
        <v>0.17</v>
      </c>
      <c r="L9135" s="4">
        <v>0.32090000000000002</v>
      </c>
      <c r="M9135" s="4">
        <v>0.52769999999999995</v>
      </c>
      <c r="N9135" s="4">
        <v>0.48</v>
      </c>
      <c r="O9135" s="4">
        <v>0.40039999999999998</v>
      </c>
      <c r="P9135" s="4">
        <v>0.50390000000000001</v>
      </c>
    </row>
    <row r="9136" spans="1:16" x14ac:dyDescent="0.25">
      <c r="A9136" t="s">
        <v>8514</v>
      </c>
      <c r="B9136" s="2">
        <v>0</v>
      </c>
      <c r="E9136" s="4" t="e">
        <v>#N/A</v>
      </c>
      <c r="F9136" s="4">
        <v>0.18</v>
      </c>
      <c r="K9136" s="4">
        <v>0.17</v>
      </c>
      <c r="L9136" s="4">
        <v>0.32090000000000002</v>
      </c>
      <c r="M9136" s="4">
        <v>0.52769999999999995</v>
      </c>
      <c r="N9136" s="4">
        <v>0.48</v>
      </c>
      <c r="O9136" s="4">
        <v>0.40039999999999998</v>
      </c>
      <c r="P9136" s="4">
        <v>0.50390000000000001</v>
      </c>
    </row>
    <row r="9137" spans="1:16" x14ac:dyDescent="0.25">
      <c r="A9137" t="s">
        <v>8515</v>
      </c>
      <c r="B9137" s="2">
        <v>0</v>
      </c>
      <c r="E9137" s="4" t="e">
        <v>#N/A</v>
      </c>
      <c r="F9137" s="4">
        <v>0.18</v>
      </c>
      <c r="K9137" s="4">
        <v>0.17</v>
      </c>
      <c r="L9137" s="4">
        <v>0.32090000000000002</v>
      </c>
      <c r="M9137" s="4">
        <v>0.52769999999999995</v>
      </c>
      <c r="N9137" s="4">
        <v>0.48</v>
      </c>
      <c r="O9137" s="4">
        <v>0.40039999999999998</v>
      </c>
      <c r="P9137" s="4">
        <v>0.50390000000000001</v>
      </c>
    </row>
    <row r="9138" spans="1:16" x14ac:dyDescent="0.25">
      <c r="A9138" t="s">
        <v>8528</v>
      </c>
      <c r="B9138" s="2">
        <v>0.1</v>
      </c>
      <c r="E9138" s="4" t="e">
        <v>#N/A</v>
      </c>
      <c r="F9138" s="4">
        <v>0.18</v>
      </c>
      <c r="K9138" s="4">
        <v>0.17</v>
      </c>
      <c r="L9138" s="4">
        <v>0.32090000000000002</v>
      </c>
      <c r="M9138" s="4">
        <v>0.52769999999999995</v>
      </c>
      <c r="N9138" s="4">
        <v>0.48</v>
      </c>
      <c r="O9138" s="4">
        <v>0.40039999999999998</v>
      </c>
      <c r="P9138" s="4">
        <v>0.50390000000000001</v>
      </c>
    </row>
    <row r="9139" spans="1:16" x14ac:dyDescent="0.25">
      <c r="A9139" t="s">
        <v>8529</v>
      </c>
      <c r="B9139" s="2">
        <v>0</v>
      </c>
      <c r="E9139" s="4" t="e">
        <v>#N/A</v>
      </c>
      <c r="F9139" s="4">
        <v>0.18</v>
      </c>
      <c r="K9139" s="4">
        <v>0.17</v>
      </c>
      <c r="L9139" s="4">
        <v>0.32090000000000002</v>
      </c>
      <c r="M9139" s="4">
        <v>0.52769999999999995</v>
      </c>
      <c r="N9139" s="4">
        <v>0.48</v>
      </c>
      <c r="O9139" s="4">
        <v>0.40039999999999998</v>
      </c>
      <c r="P9139" s="4">
        <v>0.50390000000000001</v>
      </c>
    </row>
    <row r="9140" spans="1:16" x14ac:dyDescent="0.25">
      <c r="A9140" t="s">
        <v>8530</v>
      </c>
      <c r="B9140" s="2">
        <v>0.1</v>
      </c>
      <c r="E9140" s="4" t="e">
        <v>#N/A</v>
      </c>
      <c r="F9140" s="4">
        <v>0.18</v>
      </c>
      <c r="K9140" s="4">
        <v>0.17</v>
      </c>
      <c r="L9140" s="4">
        <v>0.32090000000000002</v>
      </c>
      <c r="M9140" s="4">
        <v>0.52769999999999995</v>
      </c>
      <c r="N9140" s="4">
        <v>0.48</v>
      </c>
      <c r="O9140" s="4">
        <v>0.40039999999999998</v>
      </c>
      <c r="P9140" s="4">
        <v>0.50390000000000001</v>
      </c>
    </row>
    <row r="9141" spans="1:16" x14ac:dyDescent="0.25">
      <c r="A9141" t="s">
        <v>8531</v>
      </c>
      <c r="B9141" s="2">
        <v>0</v>
      </c>
      <c r="E9141" s="4" t="e">
        <v>#N/A</v>
      </c>
      <c r="F9141" s="4">
        <v>0.18</v>
      </c>
      <c r="K9141" s="4">
        <v>0.17</v>
      </c>
      <c r="L9141" s="4">
        <v>0.32090000000000002</v>
      </c>
      <c r="M9141" s="4">
        <v>0.52769999999999995</v>
      </c>
      <c r="N9141" s="4">
        <v>0.48</v>
      </c>
      <c r="O9141" s="4">
        <v>0.40039999999999998</v>
      </c>
      <c r="P9141" s="4">
        <v>0.50390000000000001</v>
      </c>
    </row>
    <row r="9142" spans="1:16" x14ac:dyDescent="0.25">
      <c r="A9142" t="s">
        <v>8532</v>
      </c>
      <c r="B9142" s="2">
        <v>0</v>
      </c>
      <c r="E9142" s="4" t="e">
        <v>#N/A</v>
      </c>
      <c r="F9142" s="4">
        <v>0.18</v>
      </c>
      <c r="K9142" s="4">
        <v>0.17</v>
      </c>
      <c r="L9142" s="4">
        <v>0.32090000000000002</v>
      </c>
      <c r="M9142" s="4">
        <v>0.52769999999999995</v>
      </c>
      <c r="N9142" s="4">
        <v>0.48</v>
      </c>
      <c r="O9142" s="4">
        <v>0.40039999999999998</v>
      </c>
      <c r="P9142" s="4">
        <v>0.50390000000000001</v>
      </c>
    </row>
    <row r="9143" spans="1:16" x14ac:dyDescent="0.25">
      <c r="A9143" t="s">
        <v>8533</v>
      </c>
      <c r="B9143" s="2">
        <v>0</v>
      </c>
      <c r="E9143" s="4" t="e">
        <v>#N/A</v>
      </c>
      <c r="F9143" s="4">
        <v>0.18</v>
      </c>
      <c r="K9143" s="4">
        <v>0.17</v>
      </c>
      <c r="L9143" s="4">
        <v>0.32090000000000002</v>
      </c>
      <c r="M9143" s="4">
        <v>0.52769999999999995</v>
      </c>
      <c r="N9143" s="4">
        <v>0.48</v>
      </c>
      <c r="O9143" s="4">
        <v>0.40039999999999998</v>
      </c>
      <c r="P9143" s="4">
        <v>0.50390000000000001</v>
      </c>
    </row>
    <row r="9144" spans="1:16" x14ac:dyDescent="0.25">
      <c r="A9144" t="s">
        <v>8534</v>
      </c>
      <c r="B9144" s="2">
        <v>0</v>
      </c>
      <c r="E9144" s="4" t="e">
        <v>#N/A</v>
      </c>
      <c r="F9144" s="4">
        <v>0.18</v>
      </c>
      <c r="K9144" s="4">
        <v>0.17</v>
      </c>
      <c r="L9144" s="4">
        <v>0.32090000000000002</v>
      </c>
      <c r="M9144" s="4">
        <v>0.52769999999999995</v>
      </c>
      <c r="N9144" s="4">
        <v>0.48</v>
      </c>
      <c r="O9144" s="4">
        <v>0.40039999999999998</v>
      </c>
      <c r="P9144" s="4">
        <v>0.50390000000000001</v>
      </c>
    </row>
    <row r="9145" spans="1:16" x14ac:dyDescent="0.25">
      <c r="A9145" t="s">
        <v>8535</v>
      </c>
      <c r="B9145" s="2">
        <v>0</v>
      </c>
      <c r="E9145" s="4" t="e">
        <v>#N/A</v>
      </c>
      <c r="F9145" s="4">
        <v>0.18</v>
      </c>
      <c r="K9145" s="4">
        <v>0.17</v>
      </c>
      <c r="L9145" s="4">
        <v>0.32090000000000002</v>
      </c>
      <c r="M9145" s="4">
        <v>0.52769999999999995</v>
      </c>
      <c r="N9145" s="4">
        <v>0.48</v>
      </c>
      <c r="O9145" s="4">
        <v>0.40039999999999998</v>
      </c>
      <c r="P9145" s="4">
        <v>0.50390000000000001</v>
      </c>
    </row>
    <row r="9146" spans="1:16" x14ac:dyDescent="0.25">
      <c r="A9146" t="s">
        <v>8536</v>
      </c>
      <c r="B9146" s="2">
        <v>0</v>
      </c>
      <c r="E9146" s="4" t="e">
        <v>#N/A</v>
      </c>
      <c r="F9146" s="4">
        <v>0.18</v>
      </c>
      <c r="K9146" s="4">
        <v>0.17</v>
      </c>
      <c r="L9146" s="4">
        <v>0.32090000000000002</v>
      </c>
      <c r="M9146" s="4">
        <v>0.52769999999999995</v>
      </c>
      <c r="N9146" s="4">
        <v>0.48</v>
      </c>
      <c r="O9146" s="4">
        <v>0.40039999999999998</v>
      </c>
      <c r="P9146" s="4">
        <v>0.50390000000000001</v>
      </c>
    </row>
    <row r="9147" spans="1:16" x14ac:dyDescent="0.25">
      <c r="A9147" t="s">
        <v>8537</v>
      </c>
      <c r="B9147" s="2">
        <v>0</v>
      </c>
      <c r="E9147" s="4" t="e">
        <v>#N/A</v>
      </c>
      <c r="F9147" s="4">
        <v>0.18</v>
      </c>
      <c r="K9147" s="4">
        <v>0.17</v>
      </c>
      <c r="L9147" s="4">
        <v>0.32090000000000002</v>
      </c>
      <c r="M9147" s="4">
        <v>0.52769999999999995</v>
      </c>
      <c r="N9147" s="4">
        <v>0.48</v>
      </c>
      <c r="O9147" s="4">
        <v>0.40039999999999998</v>
      </c>
      <c r="P9147" s="4">
        <v>0.50390000000000001</v>
      </c>
    </row>
    <row r="9148" spans="1:16" x14ac:dyDescent="0.25">
      <c r="A9148" t="s">
        <v>8538</v>
      </c>
      <c r="B9148" s="2">
        <v>0</v>
      </c>
      <c r="E9148" s="4" t="e">
        <v>#N/A</v>
      </c>
      <c r="F9148" s="4">
        <v>0.18</v>
      </c>
      <c r="K9148" s="4">
        <v>0.17</v>
      </c>
      <c r="L9148" s="4">
        <v>0.32090000000000002</v>
      </c>
      <c r="M9148" s="4">
        <v>0.52769999999999995</v>
      </c>
      <c r="N9148" s="4">
        <v>0.48</v>
      </c>
      <c r="O9148" s="4">
        <v>0.40039999999999998</v>
      </c>
      <c r="P9148" s="4">
        <v>0.50390000000000001</v>
      </c>
    </row>
    <row r="9149" spans="1:16" x14ac:dyDescent="0.25">
      <c r="A9149" t="s">
        <v>8539</v>
      </c>
      <c r="B9149" s="2">
        <v>0</v>
      </c>
      <c r="E9149" s="4" t="e">
        <v>#N/A</v>
      </c>
      <c r="F9149" s="4">
        <v>0.18</v>
      </c>
      <c r="K9149" s="4">
        <v>0.17</v>
      </c>
      <c r="L9149" s="4">
        <v>0.32090000000000002</v>
      </c>
      <c r="M9149" s="4">
        <v>0.52769999999999995</v>
      </c>
      <c r="N9149" s="4">
        <v>0.48</v>
      </c>
      <c r="O9149" s="4">
        <v>0.40039999999999998</v>
      </c>
      <c r="P9149" s="4">
        <v>0.50390000000000001</v>
      </c>
    </row>
    <row r="9150" spans="1:16" x14ac:dyDescent="0.25">
      <c r="A9150" t="s">
        <v>8540</v>
      </c>
      <c r="B9150" s="2">
        <v>0</v>
      </c>
      <c r="E9150" s="4" t="e">
        <v>#N/A</v>
      </c>
      <c r="F9150" s="4">
        <v>0.18</v>
      </c>
      <c r="K9150" s="4">
        <v>0.17</v>
      </c>
      <c r="L9150" s="4">
        <v>0.32090000000000002</v>
      </c>
      <c r="M9150" s="4">
        <v>0.52769999999999995</v>
      </c>
      <c r="N9150" s="4">
        <v>0.48</v>
      </c>
      <c r="O9150" s="4">
        <v>0.40039999999999998</v>
      </c>
      <c r="P9150" s="4">
        <v>0.50390000000000001</v>
      </c>
    </row>
    <row r="9151" spans="1:16" x14ac:dyDescent="0.25">
      <c r="A9151" t="s">
        <v>8541</v>
      </c>
      <c r="B9151" s="2">
        <v>0</v>
      </c>
      <c r="E9151" s="4" t="e">
        <v>#N/A</v>
      </c>
      <c r="F9151" s="4">
        <v>0.13300000000000001</v>
      </c>
      <c r="K9151" s="4">
        <v>0.17</v>
      </c>
      <c r="L9151" s="4">
        <v>0.32090000000000002</v>
      </c>
      <c r="M9151" s="4">
        <v>0.52769999999999995</v>
      </c>
      <c r="N9151" s="4">
        <v>0.48</v>
      </c>
      <c r="O9151" s="4">
        <v>0.40039999999999998</v>
      </c>
      <c r="P9151" s="4">
        <v>0.50390000000000001</v>
      </c>
    </row>
    <row r="9152" spans="1:16" x14ac:dyDescent="0.25">
      <c r="A9152" t="s">
        <v>8542</v>
      </c>
      <c r="B9152" s="2">
        <v>0</v>
      </c>
      <c r="E9152" s="4" t="e">
        <v>#N/A</v>
      </c>
      <c r="F9152" s="4">
        <v>0.13300000000000001</v>
      </c>
      <c r="K9152" s="4">
        <v>0.17</v>
      </c>
      <c r="L9152" s="4">
        <v>0.32090000000000002</v>
      </c>
      <c r="M9152" s="4">
        <v>0.52769999999999995</v>
      </c>
      <c r="N9152" s="4">
        <v>0.48</v>
      </c>
      <c r="O9152" s="4">
        <v>0.40039999999999998</v>
      </c>
      <c r="P9152" s="4">
        <v>0.50390000000000001</v>
      </c>
    </row>
    <row r="9153" spans="1:16" x14ac:dyDescent="0.25">
      <c r="A9153" t="s">
        <v>8543</v>
      </c>
      <c r="B9153" s="2">
        <v>0</v>
      </c>
      <c r="E9153" s="4" t="e">
        <v>#N/A</v>
      </c>
      <c r="F9153" s="4">
        <v>0.18</v>
      </c>
      <c r="K9153" s="4">
        <v>0.17</v>
      </c>
      <c r="L9153" s="4">
        <v>0.32090000000000002</v>
      </c>
      <c r="M9153" s="4">
        <v>0.52769999999999995</v>
      </c>
      <c r="N9153" s="4">
        <v>0.48</v>
      </c>
      <c r="O9153" s="4">
        <v>0.40039999999999998</v>
      </c>
      <c r="P9153" s="4">
        <v>0.50390000000000001</v>
      </c>
    </row>
    <row r="9154" spans="1:16" x14ac:dyDescent="0.25">
      <c r="A9154" t="s">
        <v>8544</v>
      </c>
      <c r="B9154" s="2">
        <v>0</v>
      </c>
      <c r="E9154" s="4" t="e">
        <v>#N/A</v>
      </c>
      <c r="F9154" s="4">
        <v>0.18</v>
      </c>
      <c r="K9154" s="4">
        <v>0.17</v>
      </c>
      <c r="L9154" s="4">
        <v>0.32090000000000002</v>
      </c>
      <c r="M9154" s="4">
        <v>0.52769999999999995</v>
      </c>
      <c r="N9154" s="4">
        <v>0.48</v>
      </c>
      <c r="O9154" s="4">
        <v>0.40039999999999998</v>
      </c>
      <c r="P9154" s="4">
        <v>0.50390000000000001</v>
      </c>
    </row>
    <row r="9155" spans="1:16" x14ac:dyDescent="0.25">
      <c r="A9155" t="s">
        <v>8545</v>
      </c>
      <c r="B9155" s="2">
        <v>0</v>
      </c>
      <c r="E9155" s="4" t="e">
        <v>#N/A</v>
      </c>
      <c r="F9155" s="4">
        <v>0.18</v>
      </c>
      <c r="K9155" s="4">
        <v>0.17</v>
      </c>
      <c r="L9155" s="4">
        <v>0.32090000000000002</v>
      </c>
      <c r="M9155" s="4">
        <v>0.52769999999999995</v>
      </c>
      <c r="N9155" s="4">
        <v>0.48</v>
      </c>
      <c r="O9155" s="4">
        <v>0.40039999999999998</v>
      </c>
      <c r="P9155" s="4">
        <v>0.50390000000000001</v>
      </c>
    </row>
    <row r="9156" spans="1:16" x14ac:dyDescent="0.25">
      <c r="A9156" t="s">
        <v>8546</v>
      </c>
      <c r="B9156" s="2">
        <v>0</v>
      </c>
      <c r="E9156" s="4" t="e">
        <v>#N/A</v>
      </c>
      <c r="F9156" s="4">
        <v>0.18</v>
      </c>
      <c r="K9156" s="4">
        <v>0.17</v>
      </c>
      <c r="L9156" s="4">
        <v>0.32090000000000002</v>
      </c>
      <c r="M9156" s="4">
        <v>0.52769999999999995</v>
      </c>
      <c r="N9156" s="4">
        <v>0.48</v>
      </c>
      <c r="O9156" s="4">
        <v>0.40039999999999998</v>
      </c>
      <c r="P9156" s="4">
        <v>0.50390000000000001</v>
      </c>
    </row>
    <row r="9157" spans="1:16" x14ac:dyDescent="0.25">
      <c r="A9157" t="s">
        <v>8547</v>
      </c>
      <c r="B9157" s="2">
        <v>0</v>
      </c>
      <c r="E9157" s="4" t="e">
        <v>#N/A</v>
      </c>
      <c r="F9157" s="4">
        <v>0.18</v>
      </c>
      <c r="K9157" s="4">
        <v>0.17</v>
      </c>
      <c r="L9157" s="4">
        <v>0.32090000000000002</v>
      </c>
      <c r="M9157" s="4">
        <v>0.52769999999999995</v>
      </c>
      <c r="N9157" s="4">
        <v>0.48</v>
      </c>
      <c r="O9157" s="4">
        <v>0.40039999999999998</v>
      </c>
      <c r="P9157" s="4">
        <v>0.50390000000000001</v>
      </c>
    </row>
    <row r="9158" spans="1:16" x14ac:dyDescent="0.25">
      <c r="A9158" t="s">
        <v>8548</v>
      </c>
      <c r="B9158" s="2">
        <v>0</v>
      </c>
      <c r="E9158" s="4" t="e">
        <v>#N/A</v>
      </c>
      <c r="F9158" s="4">
        <v>0.18</v>
      </c>
      <c r="K9158" s="4">
        <v>0.17</v>
      </c>
      <c r="L9158" s="4">
        <v>0.32090000000000002</v>
      </c>
      <c r="M9158" s="4">
        <v>0.52769999999999995</v>
      </c>
      <c r="N9158" s="4">
        <v>0.48</v>
      </c>
      <c r="O9158" s="4">
        <v>0.40039999999999998</v>
      </c>
      <c r="P9158" s="4">
        <v>0.50390000000000001</v>
      </c>
    </row>
    <row r="9159" spans="1:16" x14ac:dyDescent="0.25">
      <c r="A9159" t="s">
        <v>8549</v>
      </c>
      <c r="B9159" s="2">
        <v>0</v>
      </c>
      <c r="E9159" s="4" t="e">
        <v>#N/A</v>
      </c>
      <c r="F9159" s="4">
        <v>0.18</v>
      </c>
      <c r="K9159" s="4">
        <v>0.17</v>
      </c>
      <c r="L9159" s="4">
        <v>0.32090000000000002</v>
      </c>
      <c r="M9159" s="4">
        <v>0.52769999999999995</v>
      </c>
      <c r="N9159" s="4">
        <v>0.48</v>
      </c>
      <c r="O9159" s="4">
        <v>0.40039999999999998</v>
      </c>
      <c r="P9159" s="4">
        <v>0.50390000000000001</v>
      </c>
    </row>
    <row r="9160" spans="1:16" x14ac:dyDescent="0.25">
      <c r="A9160" t="s">
        <v>8550</v>
      </c>
      <c r="B9160" s="2">
        <v>0</v>
      </c>
      <c r="E9160" s="4" t="e">
        <v>#N/A</v>
      </c>
      <c r="F9160" s="4">
        <v>0.18</v>
      </c>
      <c r="K9160" s="4">
        <v>0.17</v>
      </c>
      <c r="L9160" s="4">
        <v>0.32090000000000002</v>
      </c>
      <c r="M9160" s="4">
        <v>0.52769999999999995</v>
      </c>
      <c r="N9160" s="4">
        <v>0.48</v>
      </c>
      <c r="O9160" s="4">
        <v>0.40039999999999998</v>
      </c>
      <c r="P9160" s="4">
        <v>0.50390000000000001</v>
      </c>
    </row>
    <row r="9161" spans="1:16" x14ac:dyDescent="0.25">
      <c r="A9161" t="s">
        <v>8551</v>
      </c>
      <c r="B9161" s="2">
        <v>0</v>
      </c>
      <c r="E9161" s="4" t="e">
        <v>#N/A</v>
      </c>
      <c r="F9161" s="4">
        <v>0.18</v>
      </c>
      <c r="K9161" s="4">
        <v>0.17</v>
      </c>
      <c r="L9161" s="4">
        <v>0.32090000000000002</v>
      </c>
      <c r="M9161" s="4">
        <v>0.52769999999999995</v>
      </c>
      <c r="N9161" s="4">
        <v>0.48</v>
      </c>
      <c r="O9161" s="4">
        <v>0.40039999999999998</v>
      </c>
      <c r="P9161" s="4">
        <v>0.50390000000000001</v>
      </c>
    </row>
    <row r="9162" spans="1:16" x14ac:dyDescent="0.25">
      <c r="A9162" t="s">
        <v>8552</v>
      </c>
      <c r="B9162" s="2">
        <v>0</v>
      </c>
      <c r="E9162" s="4" t="e">
        <v>#N/A</v>
      </c>
      <c r="F9162" s="4">
        <v>0.18</v>
      </c>
      <c r="K9162" s="4">
        <v>0.17</v>
      </c>
      <c r="L9162" s="4">
        <v>0.32090000000000002</v>
      </c>
      <c r="M9162" s="4">
        <v>0.52769999999999995</v>
      </c>
      <c r="N9162" s="4">
        <v>0.48</v>
      </c>
      <c r="O9162" s="4">
        <v>0.40039999999999998</v>
      </c>
      <c r="P9162" s="4">
        <v>0.50390000000000001</v>
      </c>
    </row>
    <row r="9163" spans="1:16" x14ac:dyDescent="0.25">
      <c r="A9163" t="s">
        <v>8553</v>
      </c>
      <c r="B9163" s="2">
        <v>0</v>
      </c>
      <c r="E9163" s="4" t="e">
        <v>#N/A</v>
      </c>
      <c r="F9163" s="4">
        <v>0.18</v>
      </c>
      <c r="K9163" s="4">
        <v>0.17</v>
      </c>
      <c r="L9163" s="4">
        <v>0.32090000000000002</v>
      </c>
      <c r="M9163" s="4">
        <v>0.52769999999999995</v>
      </c>
      <c r="N9163" s="4">
        <v>0.48</v>
      </c>
      <c r="O9163" s="4">
        <v>0.40039999999999998</v>
      </c>
      <c r="P9163" s="4">
        <v>0.50390000000000001</v>
      </c>
    </row>
    <row r="9164" spans="1:16" x14ac:dyDescent="0.25">
      <c r="A9164" t="s">
        <v>8554</v>
      </c>
      <c r="B9164" s="2">
        <v>0</v>
      </c>
      <c r="E9164" s="4" t="e">
        <v>#N/A</v>
      </c>
      <c r="F9164" s="4">
        <v>0.18</v>
      </c>
      <c r="K9164" s="4">
        <v>0.17</v>
      </c>
      <c r="L9164" s="4">
        <v>0.32090000000000002</v>
      </c>
      <c r="M9164" s="4">
        <v>0.52769999999999995</v>
      </c>
      <c r="N9164" s="4">
        <v>0.48</v>
      </c>
      <c r="O9164" s="4">
        <v>0.40039999999999998</v>
      </c>
      <c r="P9164" s="4">
        <v>0.50390000000000001</v>
      </c>
    </row>
    <row r="9165" spans="1:16" x14ac:dyDescent="0.25">
      <c r="A9165" t="s">
        <v>84</v>
      </c>
      <c r="B9165" s="2">
        <v>0</v>
      </c>
      <c r="C9165" t="s">
        <v>84</v>
      </c>
      <c r="E9165" s="4" t="e">
        <v>#N/A</v>
      </c>
      <c r="F9165" s="4">
        <v>0.13300000000000001</v>
      </c>
      <c r="K9165" s="4">
        <v>0.17</v>
      </c>
      <c r="L9165" s="4">
        <v>0.32090000000000002</v>
      </c>
      <c r="M9165" s="4">
        <v>0.52769999999999995</v>
      </c>
      <c r="N9165" s="4">
        <v>0.48</v>
      </c>
      <c r="O9165" s="4">
        <v>0.40039999999999998</v>
      </c>
      <c r="P9165" s="4">
        <v>0.50390000000000001</v>
      </c>
    </row>
    <row r="9166" spans="1:16" x14ac:dyDescent="0.25">
      <c r="A9166" t="s">
        <v>8555</v>
      </c>
      <c r="B9166" s="2">
        <v>0</v>
      </c>
      <c r="E9166" s="4" t="e">
        <v>#N/A</v>
      </c>
      <c r="F9166" s="4">
        <v>0.13300000000000001</v>
      </c>
      <c r="K9166" s="4">
        <v>0.17</v>
      </c>
      <c r="L9166" s="4">
        <v>0.32090000000000002</v>
      </c>
      <c r="M9166" s="4">
        <v>0.52769999999999995</v>
      </c>
      <c r="N9166" s="4">
        <v>0.48</v>
      </c>
      <c r="O9166" s="4">
        <v>0.40039999999999998</v>
      </c>
      <c r="P9166" s="4">
        <v>0.50390000000000001</v>
      </c>
    </row>
    <row r="9167" spans="1:16" x14ac:dyDescent="0.25">
      <c r="A9167" t="s">
        <v>8556</v>
      </c>
      <c r="B9167" s="2">
        <v>0.05</v>
      </c>
      <c r="E9167" s="4" t="e">
        <v>#N/A</v>
      </c>
      <c r="F9167" s="4">
        <v>0.18</v>
      </c>
      <c r="K9167" s="4">
        <v>0.17</v>
      </c>
      <c r="L9167" s="4">
        <v>0.32090000000000002</v>
      </c>
      <c r="M9167" s="4">
        <v>0.52769999999999995</v>
      </c>
      <c r="N9167" s="4">
        <v>0.48</v>
      </c>
      <c r="O9167" s="4">
        <v>0.40039999999999998</v>
      </c>
      <c r="P9167" s="4">
        <v>0.50390000000000001</v>
      </c>
    </row>
    <row r="9168" spans="1:16" x14ac:dyDescent="0.25">
      <c r="A9168" t="s">
        <v>8557</v>
      </c>
      <c r="B9168" s="2">
        <v>0</v>
      </c>
      <c r="E9168" s="4" t="e">
        <v>#N/A</v>
      </c>
      <c r="F9168" s="4">
        <v>0.18</v>
      </c>
      <c r="K9168" s="4">
        <v>0.17</v>
      </c>
      <c r="L9168" s="4">
        <v>0.32090000000000002</v>
      </c>
      <c r="M9168" s="4">
        <v>0.52769999999999995</v>
      </c>
      <c r="N9168" s="4">
        <v>0.48</v>
      </c>
      <c r="O9168" s="4">
        <v>0.40039999999999998</v>
      </c>
      <c r="P9168" s="4">
        <v>0.50390000000000001</v>
      </c>
    </row>
    <row r="9169" spans="1:16" x14ac:dyDescent="0.25">
      <c r="A9169" t="s">
        <v>8558</v>
      </c>
      <c r="B9169" s="2">
        <v>0</v>
      </c>
      <c r="E9169" s="4" t="e">
        <v>#N/A</v>
      </c>
      <c r="F9169" s="4">
        <v>0.18</v>
      </c>
      <c r="K9169" s="4">
        <v>0.17</v>
      </c>
      <c r="L9169" s="4">
        <v>0.32090000000000002</v>
      </c>
      <c r="M9169" s="4">
        <v>0.52769999999999995</v>
      </c>
      <c r="N9169" s="4">
        <v>0.48</v>
      </c>
      <c r="O9169" s="4">
        <v>0.40039999999999998</v>
      </c>
      <c r="P9169" s="4">
        <v>0.50390000000000001</v>
      </c>
    </row>
    <row r="9170" spans="1:16" x14ac:dyDescent="0.25">
      <c r="A9170" t="s">
        <v>8559</v>
      </c>
      <c r="B9170" s="2">
        <v>0</v>
      </c>
      <c r="E9170" s="4" t="e">
        <v>#N/A</v>
      </c>
      <c r="F9170" s="4">
        <v>0.18</v>
      </c>
      <c r="K9170" s="4">
        <v>0.17</v>
      </c>
      <c r="L9170" s="4">
        <v>0.32090000000000002</v>
      </c>
      <c r="M9170" s="4">
        <v>0.52769999999999995</v>
      </c>
      <c r="N9170" s="4">
        <v>0.48</v>
      </c>
      <c r="O9170" s="4">
        <v>0.40039999999999998</v>
      </c>
      <c r="P9170" s="4">
        <v>0.50390000000000001</v>
      </c>
    </row>
    <row r="9171" spans="1:16" x14ac:dyDescent="0.25">
      <c r="A9171" t="s">
        <v>8560</v>
      </c>
      <c r="B9171" s="2">
        <v>0</v>
      </c>
      <c r="E9171" s="4" t="e">
        <v>#N/A</v>
      </c>
      <c r="F9171" s="4">
        <v>0.18</v>
      </c>
      <c r="K9171" s="4">
        <v>0.17</v>
      </c>
      <c r="L9171" s="4">
        <v>0.32090000000000002</v>
      </c>
      <c r="M9171" s="4">
        <v>0.52769999999999995</v>
      </c>
      <c r="N9171" s="4">
        <v>0.48</v>
      </c>
      <c r="O9171" s="4">
        <v>0.40039999999999998</v>
      </c>
      <c r="P9171" s="4">
        <v>0.50390000000000001</v>
      </c>
    </row>
    <row r="9172" spans="1:16" x14ac:dyDescent="0.25">
      <c r="A9172" t="s">
        <v>8561</v>
      </c>
      <c r="B9172" s="2">
        <v>0</v>
      </c>
      <c r="E9172" s="4" t="e">
        <v>#N/A</v>
      </c>
      <c r="F9172" s="4">
        <v>0.18</v>
      </c>
      <c r="K9172" s="4">
        <v>0.17</v>
      </c>
      <c r="L9172" s="4">
        <v>0.32090000000000002</v>
      </c>
      <c r="M9172" s="4">
        <v>0.52769999999999995</v>
      </c>
      <c r="N9172" s="4">
        <v>0.48</v>
      </c>
      <c r="O9172" s="4">
        <v>0.40039999999999998</v>
      </c>
      <c r="P9172" s="4">
        <v>0.50390000000000001</v>
      </c>
    </row>
    <row r="9173" spans="1:16" x14ac:dyDescent="0.25">
      <c r="A9173" t="s">
        <v>8562</v>
      </c>
      <c r="B9173" s="2">
        <v>0</v>
      </c>
      <c r="E9173" s="4" t="e">
        <v>#N/A</v>
      </c>
      <c r="F9173" s="4">
        <v>0.18</v>
      </c>
      <c r="K9173" s="4">
        <v>0.17</v>
      </c>
      <c r="L9173" s="4">
        <v>0.32090000000000002</v>
      </c>
      <c r="M9173" s="4">
        <v>0.52769999999999995</v>
      </c>
      <c r="N9173" s="4">
        <v>0.48</v>
      </c>
      <c r="O9173" s="4">
        <v>0.40039999999999998</v>
      </c>
      <c r="P9173" s="4">
        <v>0.50390000000000001</v>
      </c>
    </row>
    <row r="9174" spans="1:16" x14ac:dyDescent="0.25">
      <c r="A9174" t="s">
        <v>8563</v>
      </c>
      <c r="B9174" s="2">
        <v>0</v>
      </c>
      <c r="E9174" s="4" t="e">
        <v>#N/A</v>
      </c>
      <c r="F9174" s="4">
        <v>0.18</v>
      </c>
      <c r="K9174" s="4">
        <v>0.17</v>
      </c>
      <c r="L9174" s="4">
        <v>0.32090000000000002</v>
      </c>
      <c r="M9174" s="4">
        <v>0.52769999999999995</v>
      </c>
      <c r="N9174" s="4">
        <v>0.48</v>
      </c>
      <c r="O9174" s="4">
        <v>0.40039999999999998</v>
      </c>
      <c r="P9174" s="4">
        <v>0.50390000000000001</v>
      </c>
    </row>
    <row r="9175" spans="1:16" x14ac:dyDescent="0.25">
      <c r="A9175" t="s">
        <v>8564</v>
      </c>
      <c r="B9175" s="2">
        <v>0</v>
      </c>
      <c r="E9175" s="4" t="e">
        <v>#N/A</v>
      </c>
      <c r="F9175" s="4">
        <v>0.18</v>
      </c>
      <c r="K9175" s="4">
        <v>0.17</v>
      </c>
      <c r="L9175" s="4">
        <v>0.32090000000000002</v>
      </c>
      <c r="M9175" s="4">
        <v>0.52769999999999995</v>
      </c>
      <c r="N9175" s="4">
        <v>0.48</v>
      </c>
      <c r="O9175" s="4">
        <v>0.40039999999999998</v>
      </c>
      <c r="P9175" s="4">
        <v>0.50390000000000001</v>
      </c>
    </row>
    <row r="9176" spans="1:16" x14ac:dyDescent="0.25">
      <c r="A9176" t="s">
        <v>8565</v>
      </c>
      <c r="B9176" s="2">
        <v>0</v>
      </c>
      <c r="E9176" s="4" t="e">
        <v>#N/A</v>
      </c>
      <c r="F9176" s="4">
        <v>0.18</v>
      </c>
      <c r="K9176" s="4">
        <v>0.17</v>
      </c>
      <c r="L9176" s="4">
        <v>0.32090000000000002</v>
      </c>
      <c r="M9176" s="4">
        <v>0.52769999999999995</v>
      </c>
      <c r="N9176" s="4">
        <v>0.48</v>
      </c>
      <c r="O9176" s="4">
        <v>0.40039999999999998</v>
      </c>
      <c r="P9176" s="4">
        <v>0.50390000000000001</v>
      </c>
    </row>
    <row r="9177" spans="1:16" x14ac:dyDescent="0.25">
      <c r="A9177" t="s">
        <v>8566</v>
      </c>
      <c r="B9177" s="2">
        <v>0</v>
      </c>
      <c r="E9177" s="4" t="e">
        <v>#N/A</v>
      </c>
      <c r="F9177" s="4">
        <v>0.18</v>
      </c>
      <c r="K9177" s="4">
        <v>0.17</v>
      </c>
      <c r="L9177" s="4">
        <v>0.32090000000000002</v>
      </c>
      <c r="M9177" s="4">
        <v>0.52769999999999995</v>
      </c>
      <c r="N9177" s="4">
        <v>0.48</v>
      </c>
      <c r="O9177" s="4">
        <v>0.40039999999999998</v>
      </c>
      <c r="P9177" s="4">
        <v>0.50390000000000001</v>
      </c>
    </row>
    <row r="9178" spans="1:16" x14ac:dyDescent="0.25">
      <c r="A9178" t="s">
        <v>8567</v>
      </c>
      <c r="B9178" s="2">
        <v>0</v>
      </c>
      <c r="E9178" s="4" t="e">
        <v>#N/A</v>
      </c>
      <c r="F9178" s="4">
        <v>0.18</v>
      </c>
      <c r="K9178" s="4">
        <v>0.17</v>
      </c>
      <c r="L9178" s="4">
        <v>0.32090000000000002</v>
      </c>
      <c r="M9178" s="4">
        <v>0.52769999999999995</v>
      </c>
      <c r="N9178" s="4">
        <v>0.48</v>
      </c>
      <c r="O9178" s="4">
        <v>0.40039999999999998</v>
      </c>
      <c r="P9178" s="4">
        <v>0.50390000000000001</v>
      </c>
    </row>
    <row r="9179" spans="1:16" x14ac:dyDescent="0.25">
      <c r="A9179" t="s">
        <v>8568</v>
      </c>
      <c r="B9179" s="2">
        <v>0</v>
      </c>
      <c r="E9179" s="4" t="e">
        <v>#N/A</v>
      </c>
      <c r="F9179" s="4">
        <v>0.13300000000000001</v>
      </c>
      <c r="K9179" s="4">
        <v>0.17</v>
      </c>
      <c r="L9179" s="4">
        <v>0.32090000000000002</v>
      </c>
      <c r="M9179" s="4">
        <v>0.52769999999999995</v>
      </c>
      <c r="N9179" s="4">
        <v>0.48</v>
      </c>
      <c r="O9179" s="4">
        <v>0.40039999999999998</v>
      </c>
      <c r="P9179" s="4">
        <v>0.50390000000000001</v>
      </c>
    </row>
    <row r="9180" spans="1:16" x14ac:dyDescent="0.25">
      <c r="A9180" t="s">
        <v>8569</v>
      </c>
      <c r="B9180" s="2">
        <v>0</v>
      </c>
      <c r="E9180" s="4" t="e">
        <v>#N/A</v>
      </c>
      <c r="F9180" s="4">
        <v>0.13300000000000001</v>
      </c>
      <c r="K9180" s="4">
        <v>0.17</v>
      </c>
      <c r="L9180" s="4">
        <v>0.32090000000000002</v>
      </c>
      <c r="M9180" s="4">
        <v>0.52769999999999995</v>
      </c>
      <c r="N9180" s="4">
        <v>0.48</v>
      </c>
      <c r="O9180" s="4">
        <v>0.40039999999999998</v>
      </c>
      <c r="P9180" s="4">
        <v>0.50390000000000001</v>
      </c>
    </row>
    <row r="9181" spans="1:16" x14ac:dyDescent="0.25">
      <c r="A9181" t="s">
        <v>8570</v>
      </c>
      <c r="B9181" s="2">
        <v>0</v>
      </c>
      <c r="E9181" s="4" t="e">
        <v>#N/A</v>
      </c>
      <c r="F9181" s="4">
        <v>0.18</v>
      </c>
      <c r="K9181" s="4">
        <v>0.17</v>
      </c>
      <c r="L9181" s="4">
        <v>0.32090000000000002</v>
      </c>
      <c r="M9181" s="4">
        <v>0.52769999999999995</v>
      </c>
      <c r="N9181" s="4">
        <v>0.48</v>
      </c>
      <c r="O9181" s="4">
        <v>0.40039999999999998</v>
      </c>
      <c r="P9181" s="4">
        <v>0.50390000000000001</v>
      </c>
    </row>
    <row r="9182" spans="1:16" x14ac:dyDescent="0.25">
      <c r="A9182" t="s">
        <v>8571</v>
      </c>
      <c r="B9182" s="2">
        <v>0</v>
      </c>
      <c r="E9182" s="4" t="e">
        <v>#N/A</v>
      </c>
      <c r="F9182" s="4">
        <v>0.18</v>
      </c>
      <c r="K9182" s="4">
        <v>0.17</v>
      </c>
      <c r="L9182" s="4">
        <v>0.32090000000000002</v>
      </c>
      <c r="M9182" s="4">
        <v>0.52769999999999995</v>
      </c>
      <c r="N9182" s="4">
        <v>0.48</v>
      </c>
      <c r="O9182" s="4">
        <v>0.40039999999999998</v>
      </c>
      <c r="P9182" s="4">
        <v>0.50390000000000001</v>
      </c>
    </row>
    <row r="9183" spans="1:16" x14ac:dyDescent="0.25">
      <c r="A9183" t="s">
        <v>8572</v>
      </c>
      <c r="B9183" s="2">
        <v>0.05</v>
      </c>
      <c r="D9183" t="s">
        <v>10860</v>
      </c>
      <c r="E9183" s="4" t="e">
        <v>#N/A</v>
      </c>
      <c r="F9183" s="4">
        <v>0.18</v>
      </c>
      <c r="G9183" s="4">
        <v>0.71479999999999999</v>
      </c>
      <c r="H9183" s="4">
        <v>0.84030000000000005</v>
      </c>
      <c r="I9183" s="4">
        <v>1.0076000000000001</v>
      </c>
      <c r="K9183" s="4">
        <v>0.17</v>
      </c>
      <c r="L9183" s="4">
        <v>0.32090000000000002</v>
      </c>
      <c r="M9183" s="4">
        <v>0.52769999999999995</v>
      </c>
      <c r="N9183" s="4">
        <v>0.48</v>
      </c>
      <c r="O9183" s="4">
        <v>0.40039999999999998</v>
      </c>
      <c r="P9183" s="4">
        <v>0.50390000000000001</v>
      </c>
    </row>
    <row r="9184" spans="1:16" x14ac:dyDescent="0.25">
      <c r="A9184" t="s">
        <v>8573</v>
      </c>
      <c r="B9184" s="2">
        <v>0.05</v>
      </c>
      <c r="E9184" s="4" t="e">
        <v>#N/A</v>
      </c>
      <c r="F9184" s="4">
        <v>0.18</v>
      </c>
      <c r="K9184" s="4">
        <v>0.17</v>
      </c>
      <c r="L9184" s="4">
        <v>0.32090000000000002</v>
      </c>
      <c r="M9184" s="4">
        <v>0.52769999999999995</v>
      </c>
      <c r="N9184" s="4">
        <v>0.48</v>
      </c>
      <c r="O9184" s="4">
        <v>0.40039999999999998</v>
      </c>
      <c r="P9184" s="4">
        <v>0.50390000000000001</v>
      </c>
    </row>
    <row r="9185" spans="1:16" x14ac:dyDescent="0.25">
      <c r="A9185" t="s">
        <v>8574</v>
      </c>
      <c r="B9185" s="2">
        <v>0.05</v>
      </c>
      <c r="E9185" s="4" t="e">
        <v>#N/A</v>
      </c>
      <c r="F9185" s="4">
        <v>0.18</v>
      </c>
      <c r="K9185" s="4">
        <v>0.17</v>
      </c>
      <c r="L9185" s="4">
        <v>0.32090000000000002</v>
      </c>
      <c r="M9185" s="4">
        <v>0.52769999999999995</v>
      </c>
      <c r="N9185" s="4">
        <v>0.48</v>
      </c>
      <c r="O9185" s="4">
        <v>0.40039999999999998</v>
      </c>
      <c r="P9185" s="4">
        <v>0.50390000000000001</v>
      </c>
    </row>
    <row r="9186" spans="1:16" x14ac:dyDescent="0.25">
      <c r="A9186" t="s">
        <v>8575</v>
      </c>
      <c r="B9186" s="2">
        <v>0.05</v>
      </c>
      <c r="E9186" s="4" t="e">
        <v>#N/A</v>
      </c>
      <c r="F9186" s="4">
        <v>0.18</v>
      </c>
      <c r="K9186" s="4">
        <v>0.17</v>
      </c>
      <c r="L9186" s="4">
        <v>0.32090000000000002</v>
      </c>
      <c r="M9186" s="4">
        <v>0.52769999999999995</v>
      </c>
      <c r="N9186" s="4">
        <v>0.48</v>
      </c>
      <c r="O9186" s="4">
        <v>0.40039999999999998</v>
      </c>
      <c r="P9186" s="4">
        <v>0.50390000000000001</v>
      </c>
    </row>
    <row r="9187" spans="1:16" x14ac:dyDescent="0.25">
      <c r="A9187" t="s">
        <v>8576</v>
      </c>
      <c r="B9187" s="2">
        <v>0.05</v>
      </c>
      <c r="E9187" s="4" t="e">
        <v>#N/A</v>
      </c>
      <c r="F9187" s="4">
        <v>0.18</v>
      </c>
      <c r="K9187" s="4">
        <v>0.17</v>
      </c>
      <c r="L9187" s="4">
        <v>0.32090000000000002</v>
      </c>
      <c r="M9187" s="4">
        <v>0.52769999999999995</v>
      </c>
      <c r="N9187" s="4">
        <v>0.48</v>
      </c>
      <c r="O9187" s="4">
        <v>0.40039999999999998</v>
      </c>
      <c r="P9187" s="4">
        <v>0.50390000000000001</v>
      </c>
    </row>
    <row r="9188" spans="1:16" x14ac:dyDescent="0.25">
      <c r="A9188" t="s">
        <v>8577</v>
      </c>
      <c r="B9188" s="2">
        <v>0.05</v>
      </c>
      <c r="E9188" s="4" t="e">
        <v>#N/A</v>
      </c>
      <c r="F9188" s="4">
        <v>0.18</v>
      </c>
      <c r="K9188" s="4">
        <v>0.17</v>
      </c>
      <c r="L9188" s="4">
        <v>0.32090000000000002</v>
      </c>
      <c r="M9188" s="4">
        <v>0.52769999999999995</v>
      </c>
      <c r="N9188" s="4">
        <v>0.48</v>
      </c>
      <c r="O9188" s="4">
        <v>0.40039999999999998</v>
      </c>
      <c r="P9188" s="4">
        <v>0.50390000000000001</v>
      </c>
    </row>
    <row r="9189" spans="1:16" x14ac:dyDescent="0.25">
      <c r="A9189" t="s">
        <v>8578</v>
      </c>
      <c r="B9189" s="2">
        <v>0.05</v>
      </c>
      <c r="E9189" s="4" t="e">
        <v>#N/A</v>
      </c>
      <c r="F9189" s="4">
        <v>0.18</v>
      </c>
      <c r="K9189" s="4">
        <v>0.17</v>
      </c>
      <c r="L9189" s="4">
        <v>0.32090000000000002</v>
      </c>
      <c r="M9189" s="4">
        <v>0.52769999999999995</v>
      </c>
      <c r="N9189" s="4">
        <v>0.48</v>
      </c>
      <c r="O9189" s="4">
        <v>0.40039999999999998</v>
      </c>
      <c r="P9189" s="4">
        <v>0.50390000000000001</v>
      </c>
    </row>
    <row r="9190" spans="1:16" x14ac:dyDescent="0.25">
      <c r="A9190" t="s">
        <v>8579</v>
      </c>
      <c r="B9190" s="2">
        <v>0</v>
      </c>
      <c r="E9190" s="4" t="e">
        <v>#N/A</v>
      </c>
      <c r="F9190" s="4">
        <v>0.18</v>
      </c>
      <c r="K9190" s="4">
        <v>0.17</v>
      </c>
      <c r="L9190" s="4">
        <v>0.32090000000000002</v>
      </c>
      <c r="M9190" s="4">
        <v>0.52769999999999995</v>
      </c>
      <c r="N9190" s="4">
        <v>0.48</v>
      </c>
      <c r="O9190" s="4">
        <v>0.40039999999999998</v>
      </c>
      <c r="P9190" s="4">
        <v>0.50390000000000001</v>
      </c>
    </row>
    <row r="9191" spans="1:16" x14ac:dyDescent="0.25">
      <c r="A9191" t="s">
        <v>86</v>
      </c>
      <c r="B9191" s="2">
        <v>0.05</v>
      </c>
      <c r="C9191" t="s">
        <v>86</v>
      </c>
      <c r="D9191" t="s">
        <v>10860</v>
      </c>
      <c r="E9191" s="4" t="e">
        <v>#N/A</v>
      </c>
      <c r="F9191" s="4">
        <v>0.18</v>
      </c>
      <c r="G9191" s="4">
        <v>0.71479999999999999</v>
      </c>
      <c r="H9191" s="4">
        <v>0.84030000000000005</v>
      </c>
      <c r="I9191" s="4">
        <v>1.0076000000000001</v>
      </c>
      <c r="K9191" s="4">
        <v>0.17</v>
      </c>
      <c r="L9191" s="4">
        <v>0.32090000000000002</v>
      </c>
      <c r="M9191" s="4">
        <v>0.52769999999999995</v>
      </c>
      <c r="N9191" s="4">
        <v>0.48</v>
      </c>
      <c r="O9191" s="4">
        <v>0.40039999999999998</v>
      </c>
      <c r="P9191" s="4">
        <v>0.50390000000000001</v>
      </c>
    </row>
    <row r="9192" spans="1:16" x14ac:dyDescent="0.25">
      <c r="A9192" t="s">
        <v>8580</v>
      </c>
      <c r="B9192" s="2">
        <v>0.05</v>
      </c>
      <c r="E9192" s="4" t="e">
        <v>#N/A</v>
      </c>
      <c r="F9192" s="4">
        <v>0.18</v>
      </c>
      <c r="K9192" s="4">
        <v>0.17</v>
      </c>
      <c r="L9192" s="4">
        <v>0.32090000000000002</v>
      </c>
      <c r="M9192" s="4">
        <v>0.52769999999999995</v>
      </c>
      <c r="N9192" s="4">
        <v>0.48</v>
      </c>
      <c r="O9192" s="4">
        <v>0.40039999999999998</v>
      </c>
      <c r="P9192" s="4">
        <v>0.50390000000000001</v>
      </c>
    </row>
    <row r="9193" spans="1:16" x14ac:dyDescent="0.25">
      <c r="A9193" t="s">
        <v>8581</v>
      </c>
      <c r="B9193" s="2">
        <v>0.05</v>
      </c>
      <c r="E9193" s="4" t="e">
        <v>#N/A</v>
      </c>
      <c r="F9193" s="4">
        <v>0.18</v>
      </c>
      <c r="K9193" s="4">
        <v>0.17</v>
      </c>
      <c r="L9193" s="4">
        <v>0.32090000000000002</v>
      </c>
      <c r="M9193" s="4">
        <v>0.52769999999999995</v>
      </c>
      <c r="N9193" s="4">
        <v>0.48</v>
      </c>
      <c r="O9193" s="4">
        <v>0.40039999999999998</v>
      </c>
      <c r="P9193" s="4">
        <v>0.50390000000000001</v>
      </c>
    </row>
    <row r="9194" spans="1:16" x14ac:dyDescent="0.25">
      <c r="A9194" t="s">
        <v>8582</v>
      </c>
      <c r="B9194" s="2">
        <v>0.05</v>
      </c>
      <c r="E9194" s="4" t="e">
        <v>#N/A</v>
      </c>
      <c r="F9194" s="4">
        <v>0.18</v>
      </c>
      <c r="K9194" s="4">
        <v>0.17</v>
      </c>
      <c r="L9194" s="4">
        <v>0.32090000000000002</v>
      </c>
      <c r="M9194" s="4">
        <v>0.52769999999999995</v>
      </c>
      <c r="N9194" s="4">
        <v>0.48</v>
      </c>
      <c r="O9194" s="4">
        <v>0.40039999999999998</v>
      </c>
      <c r="P9194" s="4">
        <v>0.50390000000000001</v>
      </c>
    </row>
    <row r="9195" spans="1:16" x14ac:dyDescent="0.25">
      <c r="A9195" t="s">
        <v>8583</v>
      </c>
      <c r="B9195" s="2">
        <v>0.05</v>
      </c>
      <c r="E9195" s="4" t="e">
        <v>#N/A</v>
      </c>
      <c r="F9195" s="4">
        <v>0.18</v>
      </c>
      <c r="K9195" s="4">
        <v>0.17</v>
      </c>
      <c r="L9195" s="4">
        <v>0.32090000000000002</v>
      </c>
      <c r="M9195" s="4">
        <v>0.52769999999999995</v>
      </c>
      <c r="N9195" s="4">
        <v>0.48</v>
      </c>
      <c r="O9195" s="4">
        <v>0.40039999999999998</v>
      </c>
      <c r="P9195" s="4">
        <v>0.50390000000000001</v>
      </c>
    </row>
    <row r="9196" spans="1:16" x14ac:dyDescent="0.25">
      <c r="A9196" t="s">
        <v>87</v>
      </c>
      <c r="B9196" s="2">
        <v>0.05</v>
      </c>
      <c r="C9196" t="s">
        <v>87</v>
      </c>
      <c r="D9196" t="s">
        <v>10860</v>
      </c>
      <c r="E9196" s="4" t="e">
        <v>#N/A</v>
      </c>
      <c r="F9196" s="4">
        <v>0.18</v>
      </c>
      <c r="G9196" s="4">
        <v>0.71479999999999999</v>
      </c>
      <c r="H9196" s="4">
        <v>0.84030000000000005</v>
      </c>
      <c r="I9196" s="4">
        <v>1.0076000000000001</v>
      </c>
      <c r="K9196" s="4">
        <v>0.17</v>
      </c>
      <c r="L9196" s="4">
        <v>0.32090000000000002</v>
      </c>
      <c r="M9196" s="4">
        <v>0.52769999999999995</v>
      </c>
      <c r="N9196" s="4">
        <v>0.48</v>
      </c>
      <c r="O9196" s="4">
        <v>0.40039999999999998</v>
      </c>
      <c r="P9196" s="4">
        <v>0.50390000000000001</v>
      </c>
    </row>
    <row r="9197" spans="1:16" x14ac:dyDescent="0.25">
      <c r="A9197" t="s">
        <v>88</v>
      </c>
      <c r="B9197" s="2">
        <v>0.05</v>
      </c>
      <c r="C9197" t="s">
        <v>88</v>
      </c>
      <c r="D9197" t="s">
        <v>10860</v>
      </c>
      <c r="E9197" s="4" t="e">
        <v>#N/A</v>
      </c>
      <c r="F9197" s="4">
        <v>0.18</v>
      </c>
      <c r="G9197" s="4">
        <v>0.71479999999999999</v>
      </c>
      <c r="H9197" s="4">
        <v>0.84030000000000005</v>
      </c>
      <c r="I9197" s="4">
        <v>1.0076000000000001</v>
      </c>
      <c r="K9197" s="4">
        <v>0.17</v>
      </c>
      <c r="L9197" s="4">
        <v>0.32090000000000002</v>
      </c>
      <c r="M9197" s="4">
        <v>0.52769999999999995</v>
      </c>
      <c r="N9197" s="4">
        <v>0.48</v>
      </c>
      <c r="O9197" s="4">
        <v>0.40039999999999998</v>
      </c>
      <c r="P9197" s="4">
        <v>0.50390000000000001</v>
      </c>
    </row>
    <row r="9198" spans="1:16" x14ac:dyDescent="0.25">
      <c r="A9198" t="s">
        <v>89</v>
      </c>
      <c r="B9198" s="2">
        <v>0.05</v>
      </c>
      <c r="C9198" t="s">
        <v>89</v>
      </c>
      <c r="D9198" t="s">
        <v>10860</v>
      </c>
      <c r="E9198" s="4" t="e">
        <v>#N/A</v>
      </c>
      <c r="F9198" s="4">
        <v>0.18</v>
      </c>
      <c r="G9198" s="4">
        <v>0.71479999999999999</v>
      </c>
      <c r="H9198" s="4">
        <v>0.84030000000000005</v>
      </c>
      <c r="I9198" s="4">
        <v>1.0076000000000001</v>
      </c>
      <c r="K9198" s="4">
        <v>0.17</v>
      </c>
      <c r="L9198" s="4">
        <v>0.32090000000000002</v>
      </c>
      <c r="M9198" s="4">
        <v>0.52769999999999995</v>
      </c>
      <c r="N9198" s="4">
        <v>0.48</v>
      </c>
      <c r="O9198" s="4">
        <v>0.40039999999999998</v>
      </c>
      <c r="P9198" s="4">
        <v>0.50390000000000001</v>
      </c>
    </row>
    <row r="9199" spans="1:16" x14ac:dyDescent="0.25">
      <c r="A9199" t="s">
        <v>90</v>
      </c>
      <c r="B9199" s="2">
        <v>0.05</v>
      </c>
      <c r="C9199" t="s">
        <v>90</v>
      </c>
      <c r="D9199" t="s">
        <v>10860</v>
      </c>
      <c r="E9199" s="4" t="e">
        <v>#N/A</v>
      </c>
      <c r="F9199" s="4">
        <v>0.18</v>
      </c>
      <c r="G9199" s="4">
        <v>0.71479999999999999</v>
      </c>
      <c r="H9199" s="4">
        <v>0.84030000000000005</v>
      </c>
      <c r="I9199" s="4">
        <v>1.0076000000000001</v>
      </c>
      <c r="K9199" s="4">
        <v>0.17</v>
      </c>
      <c r="L9199" s="4">
        <v>0.32090000000000002</v>
      </c>
      <c r="M9199" s="4">
        <v>0.52769999999999995</v>
      </c>
      <c r="N9199" s="4">
        <v>0.48</v>
      </c>
      <c r="O9199" s="4">
        <v>0.40039999999999998</v>
      </c>
      <c r="P9199" s="4">
        <v>0.50390000000000001</v>
      </c>
    </row>
    <row r="9200" spans="1:16" x14ac:dyDescent="0.25">
      <c r="A9200" t="s">
        <v>8587</v>
      </c>
      <c r="B9200" s="2">
        <v>0</v>
      </c>
      <c r="E9200" s="4" t="e">
        <v>#N/A</v>
      </c>
      <c r="F9200" s="4">
        <v>0.18</v>
      </c>
      <c r="K9200" s="4">
        <v>0.17</v>
      </c>
      <c r="L9200" s="4">
        <v>0.32090000000000002</v>
      </c>
      <c r="M9200" s="4">
        <v>0.52769999999999995</v>
      </c>
      <c r="N9200" s="4">
        <v>0.48</v>
      </c>
      <c r="O9200" s="4">
        <v>0.40039999999999998</v>
      </c>
      <c r="P9200" s="4">
        <v>0.50390000000000001</v>
      </c>
    </row>
    <row r="9201" spans="1:16" x14ac:dyDescent="0.25">
      <c r="A9201" t="s">
        <v>8588</v>
      </c>
      <c r="B9201" s="2">
        <v>0</v>
      </c>
      <c r="E9201" s="4" t="e">
        <v>#N/A</v>
      </c>
      <c r="F9201" s="4">
        <v>0.18</v>
      </c>
      <c r="K9201" s="4">
        <v>0.17</v>
      </c>
      <c r="L9201" s="4">
        <v>0.32090000000000002</v>
      </c>
      <c r="M9201" s="4">
        <v>0.52769999999999995</v>
      </c>
      <c r="N9201" s="4">
        <v>0.48</v>
      </c>
      <c r="O9201" s="4">
        <v>0.40039999999999998</v>
      </c>
      <c r="P9201" s="4">
        <v>0.50390000000000001</v>
      </c>
    </row>
    <row r="9202" spans="1:16" x14ac:dyDescent="0.25">
      <c r="A9202" t="s">
        <v>8590</v>
      </c>
      <c r="B9202" s="2">
        <v>0.05</v>
      </c>
      <c r="E9202" s="4" t="e">
        <v>#N/A</v>
      </c>
      <c r="F9202" s="4">
        <v>0.18</v>
      </c>
      <c r="K9202" s="4">
        <v>0.17</v>
      </c>
      <c r="L9202" s="4">
        <v>0.32090000000000002</v>
      </c>
      <c r="M9202" s="4">
        <v>0.52769999999999995</v>
      </c>
      <c r="N9202" s="4">
        <v>0.48</v>
      </c>
      <c r="O9202" s="4">
        <v>0.40039999999999998</v>
      </c>
      <c r="P9202" s="4">
        <v>0.50390000000000001</v>
      </c>
    </row>
    <row r="9203" spans="1:16" x14ac:dyDescent="0.25">
      <c r="A9203" t="s">
        <v>8591</v>
      </c>
      <c r="B9203" s="2">
        <v>0.05</v>
      </c>
      <c r="E9203" s="4" t="e">
        <v>#N/A</v>
      </c>
      <c r="F9203" s="4">
        <v>0.18</v>
      </c>
      <c r="K9203" s="4">
        <v>0.17</v>
      </c>
      <c r="L9203" s="4">
        <v>0.32090000000000002</v>
      </c>
      <c r="M9203" s="4">
        <v>0.52769999999999995</v>
      </c>
      <c r="N9203" s="4">
        <v>0.48</v>
      </c>
      <c r="O9203" s="4">
        <v>0.40039999999999998</v>
      </c>
      <c r="P9203" s="4">
        <v>0.50390000000000001</v>
      </c>
    </row>
    <row r="9204" spans="1:16" x14ac:dyDescent="0.25">
      <c r="A9204" t="s">
        <v>113</v>
      </c>
      <c r="B9204" s="2">
        <v>0.04</v>
      </c>
      <c r="C9204" t="s">
        <v>113</v>
      </c>
      <c r="E9204" s="4" t="e">
        <v>#N/A</v>
      </c>
      <c r="F9204" s="4">
        <v>0.18</v>
      </c>
      <c r="K9204" s="4">
        <v>0.17</v>
      </c>
      <c r="L9204" s="4">
        <v>0.32090000000000002</v>
      </c>
      <c r="M9204" s="4">
        <v>0.52769999999999995</v>
      </c>
      <c r="N9204" s="4">
        <v>0.48</v>
      </c>
      <c r="O9204" s="4">
        <v>0.40039999999999998</v>
      </c>
      <c r="P9204" s="4">
        <v>0.50390000000000001</v>
      </c>
    </row>
    <row r="9205" spans="1:16" x14ac:dyDescent="0.25">
      <c r="A9205" t="s">
        <v>8592</v>
      </c>
      <c r="B9205" s="2">
        <v>0.05</v>
      </c>
      <c r="E9205" s="4" t="e">
        <v>#N/A</v>
      </c>
      <c r="F9205" s="4">
        <v>0.18</v>
      </c>
      <c r="K9205" s="4">
        <v>0.17</v>
      </c>
      <c r="L9205" s="4">
        <v>0.32090000000000002</v>
      </c>
      <c r="M9205" s="4">
        <v>0.52769999999999995</v>
      </c>
      <c r="N9205" s="4">
        <v>0.48</v>
      </c>
      <c r="O9205" s="4">
        <v>0.40039999999999998</v>
      </c>
      <c r="P9205" s="4">
        <v>0.50390000000000001</v>
      </c>
    </row>
    <row r="9206" spans="1:16" x14ac:dyDescent="0.25">
      <c r="A9206" t="s">
        <v>8593</v>
      </c>
      <c r="B9206" s="2">
        <v>0.05</v>
      </c>
      <c r="E9206" s="4" t="e">
        <v>#N/A</v>
      </c>
      <c r="F9206" s="4">
        <v>0.18</v>
      </c>
      <c r="K9206" s="4">
        <v>0.17</v>
      </c>
      <c r="L9206" s="4">
        <v>0.32090000000000002</v>
      </c>
      <c r="M9206" s="4">
        <v>0.52769999999999995</v>
      </c>
      <c r="N9206" s="4">
        <v>0.48</v>
      </c>
      <c r="O9206" s="4">
        <v>0.40039999999999998</v>
      </c>
      <c r="P9206" s="4">
        <v>0.50390000000000001</v>
      </c>
    </row>
    <row r="9207" spans="1:16" x14ac:dyDescent="0.25">
      <c r="A9207" t="s">
        <v>8596</v>
      </c>
      <c r="B9207" s="2">
        <v>0.05</v>
      </c>
      <c r="E9207" s="4" t="e">
        <v>#N/A</v>
      </c>
      <c r="F9207" s="4">
        <v>0.18</v>
      </c>
      <c r="K9207" s="4">
        <v>0.17</v>
      </c>
      <c r="L9207" s="4">
        <v>0.32090000000000002</v>
      </c>
      <c r="M9207" s="4">
        <v>0.52769999999999995</v>
      </c>
      <c r="N9207" s="4">
        <v>0.48</v>
      </c>
      <c r="O9207" s="4">
        <v>0.40039999999999998</v>
      </c>
      <c r="P9207" s="4">
        <v>0.50390000000000001</v>
      </c>
    </row>
    <row r="9208" spans="1:16" x14ac:dyDescent="0.25">
      <c r="A9208" t="s">
        <v>8605</v>
      </c>
      <c r="B9208" s="2">
        <v>0</v>
      </c>
      <c r="E9208" s="4" t="e">
        <v>#N/A</v>
      </c>
      <c r="F9208" s="4">
        <v>0.18</v>
      </c>
      <c r="K9208" s="4">
        <v>0.17</v>
      </c>
      <c r="L9208" s="4">
        <v>0.32090000000000002</v>
      </c>
      <c r="M9208" s="4">
        <v>0.52769999999999995</v>
      </c>
      <c r="N9208" s="4">
        <v>0.48</v>
      </c>
      <c r="O9208" s="4">
        <v>0.40039999999999998</v>
      </c>
      <c r="P9208" s="4">
        <v>0.50390000000000001</v>
      </c>
    </row>
    <row r="9209" spans="1:16" x14ac:dyDescent="0.25">
      <c r="A9209" t="s">
        <v>8606</v>
      </c>
      <c r="B9209" s="2">
        <v>0</v>
      </c>
      <c r="E9209" s="4" t="e">
        <v>#N/A</v>
      </c>
      <c r="F9209" s="4">
        <v>0.18</v>
      </c>
      <c r="K9209" s="4">
        <v>0.17</v>
      </c>
      <c r="L9209" s="4">
        <v>0.32090000000000002</v>
      </c>
      <c r="M9209" s="4">
        <v>0.52769999999999995</v>
      </c>
      <c r="N9209" s="4">
        <v>0.48</v>
      </c>
      <c r="O9209" s="4">
        <v>0.40039999999999998</v>
      </c>
      <c r="P9209" s="4">
        <v>0.50390000000000001</v>
      </c>
    </row>
    <row r="9210" spans="1:16" x14ac:dyDescent="0.25">
      <c r="A9210" t="s">
        <v>8608</v>
      </c>
      <c r="B9210" s="2">
        <v>0.05</v>
      </c>
      <c r="E9210" s="4" t="e">
        <v>#N/A</v>
      </c>
      <c r="F9210" s="4">
        <v>0.18</v>
      </c>
      <c r="K9210" s="4">
        <v>0.17</v>
      </c>
      <c r="L9210" s="4">
        <v>0.32090000000000002</v>
      </c>
      <c r="M9210" s="4">
        <v>0.52769999999999995</v>
      </c>
      <c r="N9210" s="4">
        <v>0.48</v>
      </c>
      <c r="O9210" s="4">
        <v>0.40039999999999998</v>
      </c>
      <c r="P9210" s="4">
        <v>0.50390000000000001</v>
      </c>
    </row>
    <row r="9211" spans="1:16" x14ac:dyDescent="0.25">
      <c r="A9211" t="s">
        <v>8618</v>
      </c>
      <c r="B9211" s="2">
        <v>0.05</v>
      </c>
      <c r="E9211" s="4" t="e">
        <v>#N/A</v>
      </c>
      <c r="F9211" s="4">
        <v>0.18</v>
      </c>
      <c r="K9211" s="4">
        <v>0.17</v>
      </c>
      <c r="L9211" s="4">
        <v>0.32090000000000002</v>
      </c>
      <c r="M9211" s="4">
        <v>0.52769999999999995</v>
      </c>
      <c r="N9211" s="4">
        <v>0.48</v>
      </c>
      <c r="O9211" s="4">
        <v>0.40039999999999998</v>
      </c>
      <c r="P9211" s="4">
        <v>0.50390000000000001</v>
      </c>
    </row>
    <row r="9212" spans="1:16" x14ac:dyDescent="0.25">
      <c r="A9212" t="s">
        <v>8619</v>
      </c>
      <c r="B9212" s="2">
        <v>0.05</v>
      </c>
      <c r="E9212" s="4" t="e">
        <v>#N/A</v>
      </c>
      <c r="F9212" s="4">
        <v>0.18</v>
      </c>
      <c r="K9212" s="4">
        <v>0.17</v>
      </c>
      <c r="L9212" s="4">
        <v>0.32090000000000002</v>
      </c>
      <c r="M9212" s="4">
        <v>0.52769999999999995</v>
      </c>
      <c r="N9212" s="4">
        <v>0.48</v>
      </c>
      <c r="O9212" s="4">
        <v>0.40039999999999998</v>
      </c>
      <c r="P9212" s="4">
        <v>0.50390000000000001</v>
      </c>
    </row>
    <row r="9213" spans="1:16" x14ac:dyDescent="0.25">
      <c r="A9213" t="s">
        <v>8620</v>
      </c>
      <c r="B9213" s="2">
        <v>0.05</v>
      </c>
      <c r="E9213" s="4" t="e">
        <v>#N/A</v>
      </c>
      <c r="F9213" s="4">
        <v>0.18</v>
      </c>
      <c r="K9213" s="4">
        <v>0.17</v>
      </c>
      <c r="L9213" s="4">
        <v>0.32090000000000002</v>
      </c>
      <c r="M9213" s="4">
        <v>0.52769999999999995</v>
      </c>
      <c r="N9213" s="4">
        <v>0.48</v>
      </c>
      <c r="O9213" s="4">
        <v>0.40039999999999998</v>
      </c>
      <c r="P9213" s="4">
        <v>0.50390000000000001</v>
      </c>
    </row>
    <row r="9214" spans="1:16" x14ac:dyDescent="0.25">
      <c r="A9214" t="s">
        <v>8625</v>
      </c>
      <c r="B9214" s="2">
        <v>0.05</v>
      </c>
      <c r="E9214" s="4" t="e">
        <v>#N/A</v>
      </c>
      <c r="F9214" s="4">
        <v>0.18</v>
      </c>
      <c r="K9214" s="4">
        <v>0.17</v>
      </c>
      <c r="L9214" s="4">
        <v>0.32090000000000002</v>
      </c>
      <c r="M9214" s="4">
        <v>0.52769999999999995</v>
      </c>
      <c r="N9214" s="4">
        <v>0.48</v>
      </c>
      <c r="O9214" s="4">
        <v>0.40039999999999998</v>
      </c>
      <c r="P9214" s="4">
        <v>0.50390000000000001</v>
      </c>
    </row>
    <row r="9215" spans="1:16" x14ac:dyDescent="0.25">
      <c r="A9215" t="s">
        <v>8633</v>
      </c>
      <c r="B9215" s="2">
        <v>0.05</v>
      </c>
      <c r="E9215" s="4" t="e">
        <v>#N/A</v>
      </c>
      <c r="F9215" s="4">
        <v>0.18</v>
      </c>
      <c r="K9215" s="4">
        <v>0.17</v>
      </c>
      <c r="L9215" s="4">
        <v>0.32090000000000002</v>
      </c>
      <c r="M9215" s="4">
        <v>0.52769999999999995</v>
      </c>
      <c r="N9215" s="4">
        <v>0.48</v>
      </c>
      <c r="O9215" s="4">
        <v>0.40039999999999998</v>
      </c>
      <c r="P9215" s="4">
        <v>0.50390000000000001</v>
      </c>
    </row>
    <row r="9216" spans="1:16" x14ac:dyDescent="0.25">
      <c r="A9216" t="s">
        <v>8636</v>
      </c>
      <c r="B9216" s="2">
        <v>0</v>
      </c>
      <c r="E9216" s="4" t="e">
        <v>#N/A</v>
      </c>
      <c r="F9216" s="4">
        <v>0.13300000000000001</v>
      </c>
      <c r="K9216" s="4">
        <v>0.17</v>
      </c>
      <c r="L9216" s="4">
        <v>0.32090000000000002</v>
      </c>
      <c r="M9216" s="4">
        <v>0.52769999999999995</v>
      </c>
      <c r="N9216" s="4">
        <v>0.48</v>
      </c>
      <c r="O9216" s="4">
        <v>0.40039999999999998</v>
      </c>
      <c r="P9216" s="4">
        <v>0.50390000000000001</v>
      </c>
    </row>
    <row r="9217" spans="1:16" x14ac:dyDescent="0.25">
      <c r="A9217" t="s">
        <v>8637</v>
      </c>
      <c r="B9217" s="2">
        <v>0.05</v>
      </c>
      <c r="E9217" s="4" t="e">
        <v>#N/A</v>
      </c>
      <c r="F9217" s="4">
        <v>0.18</v>
      </c>
      <c r="K9217" s="4">
        <v>0.17</v>
      </c>
      <c r="L9217" s="4">
        <v>0.32090000000000002</v>
      </c>
      <c r="M9217" s="4">
        <v>0.52769999999999995</v>
      </c>
      <c r="N9217" s="4">
        <v>0.48</v>
      </c>
      <c r="O9217" s="4">
        <v>0.40039999999999998</v>
      </c>
      <c r="P9217" s="4">
        <v>0.50390000000000001</v>
      </c>
    </row>
    <row r="9218" spans="1:16" x14ac:dyDescent="0.25">
      <c r="A9218" t="s">
        <v>8638</v>
      </c>
      <c r="B9218" s="2">
        <v>0.05</v>
      </c>
      <c r="E9218" s="4" t="e">
        <v>#N/A</v>
      </c>
      <c r="F9218" s="4">
        <v>0.18</v>
      </c>
      <c r="K9218" s="4">
        <v>0.17</v>
      </c>
      <c r="L9218" s="4">
        <v>0.32090000000000002</v>
      </c>
      <c r="M9218" s="4">
        <v>0.52769999999999995</v>
      </c>
      <c r="N9218" s="4">
        <v>0.48</v>
      </c>
      <c r="O9218" s="4">
        <v>0.40039999999999998</v>
      </c>
      <c r="P9218" s="4">
        <v>0.50390000000000001</v>
      </c>
    </row>
    <row r="9219" spans="1:16" x14ac:dyDescent="0.25">
      <c r="A9219" t="s">
        <v>8639</v>
      </c>
      <c r="B9219" s="2">
        <v>0.05</v>
      </c>
      <c r="E9219" s="4" t="e">
        <v>#N/A</v>
      </c>
      <c r="F9219" s="4">
        <v>0.18</v>
      </c>
      <c r="K9219" s="4">
        <v>0.17</v>
      </c>
      <c r="L9219" s="4">
        <v>0.32090000000000002</v>
      </c>
      <c r="M9219" s="4">
        <v>0.52769999999999995</v>
      </c>
      <c r="N9219" s="4">
        <v>0.48</v>
      </c>
      <c r="O9219" s="4">
        <v>0.40039999999999998</v>
      </c>
      <c r="P9219" s="4">
        <v>0.50390000000000001</v>
      </c>
    </row>
    <row r="9220" spans="1:16" x14ac:dyDescent="0.25">
      <c r="A9220" t="s">
        <v>8640</v>
      </c>
      <c r="B9220" s="2">
        <v>0.05</v>
      </c>
      <c r="E9220" s="4" t="e">
        <v>#N/A</v>
      </c>
      <c r="F9220" s="4">
        <v>0.18</v>
      </c>
      <c r="K9220" s="4">
        <v>0.17</v>
      </c>
      <c r="L9220" s="4">
        <v>0.32090000000000002</v>
      </c>
      <c r="M9220" s="4">
        <v>0.52769999999999995</v>
      </c>
      <c r="N9220" s="4">
        <v>0.48</v>
      </c>
      <c r="O9220" s="4">
        <v>0.40039999999999998</v>
      </c>
      <c r="P9220" s="4">
        <v>0.50390000000000001</v>
      </c>
    </row>
    <row r="9221" spans="1:16" x14ac:dyDescent="0.25">
      <c r="A9221" t="s">
        <v>8653</v>
      </c>
      <c r="B9221" s="2">
        <v>0</v>
      </c>
      <c r="E9221" s="4" t="e">
        <v>#N/A</v>
      </c>
      <c r="F9221" s="4">
        <v>0.13300000000000001</v>
      </c>
      <c r="K9221" s="4">
        <v>0.17</v>
      </c>
      <c r="L9221" s="4">
        <v>0.32090000000000002</v>
      </c>
      <c r="M9221" s="4">
        <v>0.52769999999999995</v>
      </c>
      <c r="N9221" s="4">
        <v>0.48</v>
      </c>
      <c r="O9221" s="4">
        <v>0.40039999999999998</v>
      </c>
      <c r="P9221" s="4">
        <v>0.50390000000000001</v>
      </c>
    </row>
    <row r="9222" spans="1:16" x14ac:dyDescent="0.25">
      <c r="A9222" t="s">
        <v>8655</v>
      </c>
      <c r="B9222" s="2">
        <v>0.15</v>
      </c>
      <c r="E9222" s="4" t="e">
        <v>#N/A</v>
      </c>
      <c r="F9222" s="4">
        <v>0.18</v>
      </c>
      <c r="K9222" s="4">
        <v>0.17</v>
      </c>
      <c r="L9222" s="4">
        <v>0.32090000000000002</v>
      </c>
      <c r="M9222" s="4">
        <v>0.52769999999999995</v>
      </c>
      <c r="N9222" s="4">
        <v>0.48</v>
      </c>
      <c r="O9222" s="4">
        <v>0.40039999999999998</v>
      </c>
      <c r="P9222" s="4">
        <v>0.50390000000000001</v>
      </c>
    </row>
    <row r="9223" spans="1:16" x14ac:dyDescent="0.25">
      <c r="A9223" t="s">
        <v>8656</v>
      </c>
      <c r="B9223" s="2">
        <v>0.15</v>
      </c>
      <c r="E9223" s="4" t="e">
        <v>#N/A</v>
      </c>
      <c r="F9223" s="4">
        <v>0.18</v>
      </c>
      <c r="K9223" s="4">
        <v>0.17</v>
      </c>
      <c r="L9223" s="4">
        <v>0.32090000000000002</v>
      </c>
      <c r="M9223" s="4">
        <v>0.52769999999999995</v>
      </c>
      <c r="N9223" s="4">
        <v>0.48</v>
      </c>
      <c r="O9223" s="4">
        <v>0.40039999999999998</v>
      </c>
      <c r="P9223" s="4">
        <v>0.50390000000000001</v>
      </c>
    </row>
    <row r="9224" spans="1:16" x14ac:dyDescent="0.25">
      <c r="A9224" t="s">
        <v>8657</v>
      </c>
      <c r="B9224" s="2">
        <v>0.15</v>
      </c>
      <c r="E9224" s="4" t="e">
        <v>#N/A</v>
      </c>
      <c r="F9224" s="4">
        <v>0.18</v>
      </c>
      <c r="K9224" s="4">
        <v>0.17</v>
      </c>
      <c r="L9224" s="4">
        <v>0.32090000000000002</v>
      </c>
      <c r="M9224" s="4">
        <v>0.52769999999999995</v>
      </c>
      <c r="N9224" s="4">
        <v>0.48</v>
      </c>
      <c r="O9224" s="4">
        <v>0.40039999999999998</v>
      </c>
      <c r="P9224" s="4">
        <v>0.50390000000000001</v>
      </c>
    </row>
    <row r="9225" spans="1:16" x14ac:dyDescent="0.25">
      <c r="A9225" t="s">
        <v>8658</v>
      </c>
      <c r="B9225" s="2">
        <v>0.15</v>
      </c>
      <c r="E9225" s="4" t="e">
        <v>#N/A</v>
      </c>
      <c r="F9225" s="4">
        <v>0.18</v>
      </c>
      <c r="K9225" s="4">
        <v>0.17</v>
      </c>
      <c r="L9225" s="4">
        <v>0.32090000000000002</v>
      </c>
      <c r="M9225" s="4">
        <v>0.52769999999999995</v>
      </c>
      <c r="N9225" s="4">
        <v>0.48</v>
      </c>
      <c r="O9225" s="4">
        <v>0.40039999999999998</v>
      </c>
      <c r="P9225" s="4">
        <v>0.50390000000000001</v>
      </c>
    </row>
    <row r="9226" spans="1:16" x14ac:dyDescent="0.25">
      <c r="A9226" t="s">
        <v>8659</v>
      </c>
      <c r="B9226" s="2">
        <v>0.15</v>
      </c>
      <c r="E9226" s="4" t="e">
        <v>#N/A</v>
      </c>
      <c r="F9226" s="4">
        <v>0.18</v>
      </c>
      <c r="K9226" s="4">
        <v>0.17</v>
      </c>
      <c r="L9226" s="4">
        <v>0.32090000000000002</v>
      </c>
      <c r="M9226" s="4">
        <v>0.52769999999999995</v>
      </c>
      <c r="N9226" s="4">
        <v>0.48</v>
      </c>
      <c r="O9226" s="4">
        <v>0.40039999999999998</v>
      </c>
      <c r="P9226" s="4">
        <v>0.50390000000000001</v>
      </c>
    </row>
    <row r="9227" spans="1:16" x14ac:dyDescent="0.25">
      <c r="A9227" t="s">
        <v>8660</v>
      </c>
      <c r="B9227" s="2">
        <v>0.15</v>
      </c>
      <c r="E9227" s="4" t="e">
        <v>#N/A</v>
      </c>
      <c r="F9227" s="4">
        <v>0.18</v>
      </c>
      <c r="K9227" s="4">
        <v>0.17</v>
      </c>
      <c r="L9227" s="4">
        <v>0.32090000000000002</v>
      </c>
      <c r="M9227" s="4">
        <v>0.52769999999999995</v>
      </c>
      <c r="N9227" s="4">
        <v>0.48</v>
      </c>
      <c r="O9227" s="4">
        <v>0.40039999999999998</v>
      </c>
      <c r="P9227" s="4">
        <v>0.50390000000000001</v>
      </c>
    </row>
    <row r="9228" spans="1:16" x14ac:dyDescent="0.25">
      <c r="A9228" t="s">
        <v>8661</v>
      </c>
      <c r="B9228" s="2">
        <v>0.15</v>
      </c>
      <c r="E9228" s="4" t="e">
        <v>#N/A</v>
      </c>
      <c r="F9228" s="4">
        <v>0.18</v>
      </c>
      <c r="K9228" s="4">
        <v>0.17</v>
      </c>
      <c r="L9228" s="4">
        <v>0.32090000000000002</v>
      </c>
      <c r="M9228" s="4">
        <v>0.52769999999999995</v>
      </c>
      <c r="N9228" s="4">
        <v>0.48</v>
      </c>
      <c r="O9228" s="4">
        <v>0.40039999999999998</v>
      </c>
      <c r="P9228" s="4">
        <v>0.50390000000000001</v>
      </c>
    </row>
    <row r="9229" spans="1:16" x14ac:dyDescent="0.25">
      <c r="A9229" t="s">
        <v>8662</v>
      </c>
      <c r="B9229" s="2">
        <v>0.15</v>
      </c>
      <c r="E9229" s="4" t="e">
        <v>#N/A</v>
      </c>
      <c r="F9229" s="4">
        <v>0.18</v>
      </c>
      <c r="K9229" s="4">
        <v>0.17</v>
      </c>
      <c r="L9229" s="4">
        <v>0.32090000000000002</v>
      </c>
      <c r="M9229" s="4">
        <v>0.52769999999999995</v>
      </c>
      <c r="N9229" s="4">
        <v>0.48</v>
      </c>
      <c r="O9229" s="4">
        <v>0.40039999999999998</v>
      </c>
      <c r="P9229" s="4">
        <v>0.50390000000000001</v>
      </c>
    </row>
    <row r="9230" spans="1:16" x14ac:dyDescent="0.25">
      <c r="A9230" t="s">
        <v>8663</v>
      </c>
      <c r="B9230" s="2">
        <v>0.15</v>
      </c>
      <c r="E9230" s="4" t="e">
        <v>#N/A</v>
      </c>
      <c r="F9230" s="4">
        <v>0.18</v>
      </c>
      <c r="K9230" s="4">
        <v>0.17</v>
      </c>
      <c r="L9230" s="4">
        <v>0.32090000000000002</v>
      </c>
      <c r="M9230" s="4">
        <v>0.52769999999999995</v>
      </c>
      <c r="N9230" s="4">
        <v>0.48</v>
      </c>
      <c r="O9230" s="4">
        <v>0.40039999999999998</v>
      </c>
      <c r="P9230" s="4">
        <v>0.50390000000000001</v>
      </c>
    </row>
    <row r="9231" spans="1:16" x14ac:dyDescent="0.25">
      <c r="A9231" t="s">
        <v>8664</v>
      </c>
      <c r="B9231" s="2">
        <v>0.15</v>
      </c>
      <c r="E9231" s="4" t="e">
        <v>#N/A</v>
      </c>
      <c r="F9231" s="4">
        <v>0.18</v>
      </c>
      <c r="K9231" s="4">
        <v>0.17</v>
      </c>
      <c r="L9231" s="4">
        <v>0.32090000000000002</v>
      </c>
      <c r="M9231" s="4">
        <v>0.52769999999999995</v>
      </c>
      <c r="N9231" s="4">
        <v>0.48</v>
      </c>
      <c r="O9231" s="4">
        <v>0.40039999999999998</v>
      </c>
      <c r="P9231" s="4">
        <v>0.50390000000000001</v>
      </c>
    </row>
    <row r="9232" spans="1:16" x14ac:dyDescent="0.25">
      <c r="A9232" t="s">
        <v>8665</v>
      </c>
      <c r="B9232" s="2">
        <v>0</v>
      </c>
      <c r="E9232" s="4" t="e">
        <v>#N/A</v>
      </c>
      <c r="F9232" s="4">
        <v>0.18</v>
      </c>
      <c r="K9232" s="4">
        <v>0.17</v>
      </c>
      <c r="L9232" s="4">
        <v>0.32090000000000002</v>
      </c>
      <c r="M9232" s="4">
        <v>0.52769999999999995</v>
      </c>
      <c r="N9232" s="4">
        <v>0.48</v>
      </c>
      <c r="O9232" s="4">
        <v>0.40039999999999998</v>
      </c>
      <c r="P9232" s="4">
        <v>0.50390000000000001</v>
      </c>
    </row>
    <row r="9233" spans="1:16" x14ac:dyDescent="0.25">
      <c r="A9233" t="s">
        <v>8666</v>
      </c>
      <c r="B9233" s="2">
        <v>0.15</v>
      </c>
      <c r="E9233" s="4" t="e">
        <v>#N/A</v>
      </c>
      <c r="F9233" s="4">
        <v>0.18</v>
      </c>
      <c r="K9233" s="4">
        <v>0.17</v>
      </c>
      <c r="L9233" s="4">
        <v>0.32090000000000002</v>
      </c>
      <c r="M9233" s="4">
        <v>0.52769999999999995</v>
      </c>
      <c r="N9233" s="4">
        <v>0.48</v>
      </c>
      <c r="O9233" s="4">
        <v>0.40039999999999998</v>
      </c>
      <c r="P9233" s="4">
        <v>0.50390000000000001</v>
      </c>
    </row>
    <row r="9234" spans="1:16" x14ac:dyDescent="0.25">
      <c r="A9234" t="s">
        <v>8667</v>
      </c>
      <c r="B9234" s="2">
        <v>0.15</v>
      </c>
      <c r="E9234" s="4" t="e">
        <v>#N/A</v>
      </c>
      <c r="F9234" s="4">
        <v>0.18</v>
      </c>
      <c r="K9234" s="4">
        <v>0.17</v>
      </c>
      <c r="L9234" s="4">
        <v>0.32090000000000002</v>
      </c>
      <c r="M9234" s="4">
        <v>0.52769999999999995</v>
      </c>
      <c r="N9234" s="4">
        <v>0.48</v>
      </c>
      <c r="O9234" s="4">
        <v>0.40039999999999998</v>
      </c>
      <c r="P9234" s="4">
        <v>0.50390000000000001</v>
      </c>
    </row>
    <row r="9235" spans="1:16" x14ac:dyDescent="0.25">
      <c r="A9235" t="s">
        <v>8668</v>
      </c>
      <c r="B9235" s="2">
        <v>0.15</v>
      </c>
      <c r="E9235" s="4" t="e">
        <v>#N/A</v>
      </c>
      <c r="F9235" s="4">
        <v>0.18</v>
      </c>
      <c r="K9235" s="4">
        <v>0.17</v>
      </c>
      <c r="L9235" s="4">
        <v>0.32090000000000002</v>
      </c>
      <c r="M9235" s="4">
        <v>0.52769999999999995</v>
      </c>
      <c r="N9235" s="4">
        <v>0.48</v>
      </c>
      <c r="O9235" s="4">
        <v>0.40039999999999998</v>
      </c>
      <c r="P9235" s="4">
        <v>0.50390000000000001</v>
      </c>
    </row>
    <row r="9236" spans="1:16" x14ac:dyDescent="0.25">
      <c r="A9236" t="s">
        <v>8669</v>
      </c>
      <c r="B9236" s="2">
        <v>0.15</v>
      </c>
      <c r="E9236" s="4" t="e">
        <v>#N/A</v>
      </c>
      <c r="F9236" s="4">
        <v>0.18</v>
      </c>
      <c r="K9236" s="4">
        <v>0.17</v>
      </c>
      <c r="L9236" s="4">
        <v>0.32090000000000002</v>
      </c>
      <c r="M9236" s="4">
        <v>0.52769999999999995</v>
      </c>
      <c r="N9236" s="4">
        <v>0.48</v>
      </c>
      <c r="O9236" s="4">
        <v>0.40039999999999998</v>
      </c>
      <c r="P9236" s="4">
        <v>0.50390000000000001</v>
      </c>
    </row>
    <row r="9237" spans="1:16" x14ac:dyDescent="0.25">
      <c r="A9237" t="s">
        <v>8670</v>
      </c>
      <c r="B9237" s="2">
        <v>0.15</v>
      </c>
      <c r="E9237" s="4" t="e">
        <v>#N/A</v>
      </c>
      <c r="F9237" s="4">
        <v>0.18</v>
      </c>
      <c r="K9237" s="4">
        <v>0.17</v>
      </c>
      <c r="L9237" s="4">
        <v>0.32090000000000002</v>
      </c>
      <c r="M9237" s="4">
        <v>0.52769999999999995</v>
      </c>
      <c r="N9237" s="4">
        <v>0.48</v>
      </c>
      <c r="O9237" s="4">
        <v>0.40039999999999998</v>
      </c>
      <c r="P9237" s="4">
        <v>0.50390000000000001</v>
      </c>
    </row>
    <row r="9238" spans="1:16" x14ac:dyDescent="0.25">
      <c r="A9238" t="s">
        <v>8671</v>
      </c>
      <c r="B9238" s="2">
        <v>0.15</v>
      </c>
      <c r="E9238" s="4" t="e">
        <v>#N/A</v>
      </c>
      <c r="F9238" s="4">
        <v>0.18</v>
      </c>
      <c r="K9238" s="4">
        <v>0.17</v>
      </c>
      <c r="L9238" s="4">
        <v>0.32090000000000002</v>
      </c>
      <c r="M9238" s="4">
        <v>0.52769999999999995</v>
      </c>
      <c r="N9238" s="4">
        <v>0.48</v>
      </c>
      <c r="O9238" s="4">
        <v>0.40039999999999998</v>
      </c>
      <c r="P9238" s="4">
        <v>0.50390000000000001</v>
      </c>
    </row>
    <row r="9239" spans="1:16" x14ac:dyDescent="0.25">
      <c r="A9239" t="s">
        <v>8672</v>
      </c>
      <c r="B9239" s="2">
        <v>0.15</v>
      </c>
      <c r="E9239" s="4" t="e">
        <v>#N/A</v>
      </c>
      <c r="F9239" s="4">
        <v>0.18</v>
      </c>
      <c r="K9239" s="4">
        <v>0.17</v>
      </c>
      <c r="L9239" s="4">
        <v>0.32090000000000002</v>
      </c>
      <c r="M9239" s="4">
        <v>0.52769999999999995</v>
      </c>
      <c r="N9239" s="4">
        <v>0.48</v>
      </c>
      <c r="O9239" s="4">
        <v>0.40039999999999998</v>
      </c>
      <c r="P9239" s="4">
        <v>0.50390000000000001</v>
      </c>
    </row>
    <row r="9240" spans="1:16" x14ac:dyDescent="0.25">
      <c r="A9240" t="s">
        <v>8673</v>
      </c>
      <c r="B9240" s="2">
        <v>0.15</v>
      </c>
      <c r="E9240" s="4" t="e">
        <v>#N/A</v>
      </c>
      <c r="F9240" s="4">
        <v>0.18</v>
      </c>
      <c r="K9240" s="4">
        <v>0.17</v>
      </c>
      <c r="L9240" s="4">
        <v>0.32090000000000002</v>
      </c>
      <c r="M9240" s="4">
        <v>0.52769999999999995</v>
      </c>
      <c r="N9240" s="4">
        <v>0.48</v>
      </c>
      <c r="O9240" s="4">
        <v>0.40039999999999998</v>
      </c>
      <c r="P9240" s="4">
        <v>0.50390000000000001</v>
      </c>
    </row>
    <row r="9241" spans="1:16" x14ac:dyDescent="0.25">
      <c r="A9241" t="s">
        <v>8674</v>
      </c>
      <c r="B9241" s="2">
        <v>0.15</v>
      </c>
      <c r="E9241" s="4" t="e">
        <v>#N/A</v>
      </c>
      <c r="F9241" s="4">
        <v>0.18</v>
      </c>
      <c r="K9241" s="4">
        <v>0.17</v>
      </c>
      <c r="L9241" s="4">
        <v>0.32090000000000002</v>
      </c>
      <c r="M9241" s="4">
        <v>0.52769999999999995</v>
      </c>
      <c r="N9241" s="4">
        <v>0.48</v>
      </c>
      <c r="O9241" s="4">
        <v>0.40039999999999998</v>
      </c>
      <c r="P9241" s="4">
        <v>0.50390000000000001</v>
      </c>
    </row>
    <row r="9242" spans="1:16" x14ac:dyDescent="0.25">
      <c r="A9242" t="s">
        <v>8675</v>
      </c>
      <c r="B9242" s="2">
        <v>0.15</v>
      </c>
      <c r="E9242" s="4" t="e">
        <v>#N/A</v>
      </c>
      <c r="F9242" s="4">
        <v>0.18</v>
      </c>
      <c r="K9242" s="4">
        <v>0.17</v>
      </c>
      <c r="L9242" s="4">
        <v>0.32090000000000002</v>
      </c>
      <c r="M9242" s="4">
        <v>0.52769999999999995</v>
      </c>
      <c r="N9242" s="4">
        <v>0.48</v>
      </c>
      <c r="O9242" s="4">
        <v>0.40039999999999998</v>
      </c>
      <c r="P9242" s="4">
        <v>0.50390000000000001</v>
      </c>
    </row>
    <row r="9243" spans="1:16" x14ac:dyDescent="0.25">
      <c r="A9243" t="s">
        <v>8676</v>
      </c>
      <c r="B9243" s="2">
        <v>0.15</v>
      </c>
      <c r="E9243" s="4" t="e">
        <v>#N/A</v>
      </c>
      <c r="F9243" s="4">
        <v>0.18</v>
      </c>
      <c r="K9243" s="4">
        <v>0.17</v>
      </c>
      <c r="L9243" s="4">
        <v>0.32090000000000002</v>
      </c>
      <c r="M9243" s="4">
        <v>0.52769999999999995</v>
      </c>
      <c r="N9243" s="4">
        <v>0.48</v>
      </c>
      <c r="O9243" s="4">
        <v>0.40039999999999998</v>
      </c>
      <c r="P9243" s="4">
        <v>0.50390000000000001</v>
      </c>
    </row>
    <row r="9244" spans="1:16" x14ac:dyDescent="0.25">
      <c r="A9244" t="s">
        <v>8677</v>
      </c>
      <c r="B9244" s="2">
        <v>0.15</v>
      </c>
      <c r="E9244" s="4" t="e">
        <v>#N/A</v>
      </c>
      <c r="F9244" s="4">
        <v>0.18</v>
      </c>
      <c r="K9244" s="4">
        <v>0.17</v>
      </c>
      <c r="L9244" s="4">
        <v>0.32090000000000002</v>
      </c>
      <c r="M9244" s="4">
        <v>0.52769999999999995</v>
      </c>
      <c r="N9244" s="4">
        <v>0.48</v>
      </c>
      <c r="O9244" s="4">
        <v>0.40039999999999998</v>
      </c>
      <c r="P9244" s="4">
        <v>0.50390000000000001</v>
      </c>
    </row>
    <row r="9245" spans="1:16" x14ac:dyDescent="0.25">
      <c r="A9245" t="s">
        <v>8678</v>
      </c>
      <c r="B9245" s="2">
        <v>0.15</v>
      </c>
      <c r="E9245" s="4" t="e">
        <v>#N/A</v>
      </c>
      <c r="F9245" s="4">
        <v>0.18</v>
      </c>
      <c r="K9245" s="4">
        <v>0.17</v>
      </c>
      <c r="L9245" s="4">
        <v>0.32090000000000002</v>
      </c>
      <c r="M9245" s="4">
        <v>0.52769999999999995</v>
      </c>
      <c r="N9245" s="4">
        <v>0.48</v>
      </c>
      <c r="O9245" s="4">
        <v>0.40039999999999998</v>
      </c>
      <c r="P9245" s="4">
        <v>0.50390000000000001</v>
      </c>
    </row>
    <row r="9246" spans="1:16" x14ac:dyDescent="0.25">
      <c r="A9246" t="s">
        <v>8679</v>
      </c>
      <c r="B9246" s="2">
        <v>0.15</v>
      </c>
      <c r="E9246" s="4" t="e">
        <v>#N/A</v>
      </c>
      <c r="F9246" s="4">
        <v>0.18</v>
      </c>
      <c r="K9246" s="4">
        <v>0.17</v>
      </c>
      <c r="L9246" s="4">
        <v>0.32090000000000002</v>
      </c>
      <c r="M9246" s="4">
        <v>0.52769999999999995</v>
      </c>
      <c r="N9246" s="4">
        <v>0.48</v>
      </c>
      <c r="O9246" s="4">
        <v>0.40039999999999998</v>
      </c>
      <c r="P9246" s="4">
        <v>0.50390000000000001</v>
      </c>
    </row>
    <row r="9247" spans="1:16" x14ac:dyDescent="0.25">
      <c r="A9247" t="s">
        <v>8680</v>
      </c>
      <c r="B9247" s="2">
        <v>0.15</v>
      </c>
      <c r="E9247" s="4" t="e">
        <v>#N/A</v>
      </c>
      <c r="F9247" s="4">
        <v>0.18</v>
      </c>
      <c r="K9247" s="4">
        <v>0.17</v>
      </c>
      <c r="L9247" s="4">
        <v>0.32090000000000002</v>
      </c>
      <c r="M9247" s="4">
        <v>0.52769999999999995</v>
      </c>
      <c r="N9247" s="4">
        <v>0.48</v>
      </c>
      <c r="O9247" s="4">
        <v>0.40039999999999998</v>
      </c>
      <c r="P9247" s="4">
        <v>0.50390000000000001</v>
      </c>
    </row>
    <row r="9248" spans="1:16" x14ac:dyDescent="0.25">
      <c r="A9248" t="s">
        <v>8681</v>
      </c>
      <c r="B9248" s="2">
        <v>0.15</v>
      </c>
      <c r="E9248" s="4" t="e">
        <v>#N/A</v>
      </c>
      <c r="F9248" s="4">
        <v>0.18</v>
      </c>
      <c r="K9248" s="4">
        <v>0.17</v>
      </c>
      <c r="L9248" s="4">
        <v>0.32090000000000002</v>
      </c>
      <c r="M9248" s="4">
        <v>0.52769999999999995</v>
      </c>
      <c r="N9248" s="4">
        <v>0.48</v>
      </c>
      <c r="O9248" s="4">
        <v>0.40039999999999998</v>
      </c>
      <c r="P9248" s="4">
        <v>0.50390000000000001</v>
      </c>
    </row>
    <row r="9249" spans="1:16" x14ac:dyDescent="0.25">
      <c r="A9249" t="s">
        <v>8682</v>
      </c>
      <c r="B9249" s="2">
        <v>0.15</v>
      </c>
      <c r="E9249" s="4" t="e">
        <v>#N/A</v>
      </c>
      <c r="F9249" s="4">
        <v>0.13300000000000001</v>
      </c>
      <c r="K9249" s="4">
        <v>0.17</v>
      </c>
      <c r="L9249" s="4">
        <v>0.32090000000000002</v>
      </c>
      <c r="M9249" s="4">
        <v>0.52769999999999995</v>
      </c>
      <c r="N9249" s="4">
        <v>0.48</v>
      </c>
      <c r="O9249" s="4">
        <v>0.40039999999999998</v>
      </c>
      <c r="P9249" s="4">
        <v>0.50390000000000001</v>
      </c>
    </row>
    <row r="9250" spans="1:16" x14ac:dyDescent="0.25">
      <c r="A9250" t="s">
        <v>8684</v>
      </c>
      <c r="B9250" s="2">
        <v>0.2</v>
      </c>
      <c r="E9250" s="4" t="e">
        <v>#N/A</v>
      </c>
      <c r="F9250" s="4">
        <v>0.18</v>
      </c>
      <c r="K9250" s="4">
        <v>0.17</v>
      </c>
      <c r="L9250" s="4">
        <v>0.32090000000000002</v>
      </c>
      <c r="M9250" s="4">
        <v>0.52769999999999995</v>
      </c>
      <c r="N9250" s="4">
        <v>0.48</v>
      </c>
      <c r="O9250" s="4">
        <v>0.40039999999999998</v>
      </c>
      <c r="P9250" s="4">
        <v>0.50390000000000001</v>
      </c>
    </row>
    <row r="9251" spans="1:16" x14ac:dyDescent="0.25">
      <c r="A9251" t="s">
        <v>8685</v>
      </c>
      <c r="B9251" s="2">
        <v>0.2</v>
      </c>
      <c r="E9251" s="4" t="e">
        <v>#N/A</v>
      </c>
      <c r="F9251" s="4">
        <v>0.18</v>
      </c>
      <c r="K9251" s="4">
        <v>0.17</v>
      </c>
      <c r="L9251" s="4">
        <v>0.32090000000000002</v>
      </c>
      <c r="M9251" s="4">
        <v>0.52769999999999995</v>
      </c>
      <c r="N9251" s="4">
        <v>0.48</v>
      </c>
      <c r="O9251" s="4">
        <v>0.40039999999999998</v>
      </c>
      <c r="P9251" s="4">
        <v>0.50390000000000001</v>
      </c>
    </row>
    <row r="9252" spans="1:16" x14ac:dyDescent="0.25">
      <c r="A9252" t="s">
        <v>8686</v>
      </c>
      <c r="B9252" s="2">
        <v>0.2</v>
      </c>
      <c r="E9252" s="4" t="e">
        <v>#N/A</v>
      </c>
      <c r="F9252" s="4">
        <v>0.18</v>
      </c>
      <c r="K9252" s="4">
        <v>0.17</v>
      </c>
      <c r="L9252" s="4">
        <v>0.32090000000000002</v>
      </c>
      <c r="M9252" s="4">
        <v>0.52769999999999995</v>
      </c>
      <c r="N9252" s="4">
        <v>0.48</v>
      </c>
      <c r="O9252" s="4">
        <v>0.40039999999999998</v>
      </c>
      <c r="P9252" s="4">
        <v>0.50390000000000001</v>
      </c>
    </row>
    <row r="9253" spans="1:16" x14ac:dyDescent="0.25">
      <c r="A9253" t="s">
        <v>8687</v>
      </c>
      <c r="B9253" s="2">
        <v>0.2</v>
      </c>
      <c r="E9253" s="4" t="e">
        <v>#N/A</v>
      </c>
      <c r="F9253" s="4">
        <v>0.18</v>
      </c>
      <c r="K9253" s="4">
        <v>0.17</v>
      </c>
      <c r="L9253" s="4">
        <v>0.32090000000000002</v>
      </c>
      <c r="M9253" s="4">
        <v>0.52769999999999995</v>
      </c>
      <c r="N9253" s="4">
        <v>0.48</v>
      </c>
      <c r="O9253" s="4">
        <v>0.40039999999999998</v>
      </c>
      <c r="P9253" s="4">
        <v>0.50390000000000001</v>
      </c>
    </row>
    <row r="9254" spans="1:16" x14ac:dyDescent="0.25">
      <c r="A9254" t="s">
        <v>8688</v>
      </c>
      <c r="B9254" s="2">
        <v>0.2</v>
      </c>
      <c r="E9254" s="4" t="e">
        <v>#N/A</v>
      </c>
      <c r="F9254" s="4">
        <v>0.18</v>
      </c>
      <c r="K9254" s="4">
        <v>0.17</v>
      </c>
      <c r="L9254" s="4">
        <v>0.32090000000000002</v>
      </c>
      <c r="M9254" s="4">
        <v>0.52769999999999995</v>
      </c>
      <c r="N9254" s="4">
        <v>0.48</v>
      </c>
      <c r="O9254" s="4">
        <v>0.40039999999999998</v>
      </c>
      <c r="P9254" s="4">
        <v>0.50390000000000001</v>
      </c>
    </row>
    <row r="9255" spans="1:16" x14ac:dyDescent="0.25">
      <c r="A9255" t="s">
        <v>8689</v>
      </c>
      <c r="B9255" s="2">
        <v>0.05</v>
      </c>
      <c r="E9255" s="4" t="e">
        <v>#N/A</v>
      </c>
      <c r="F9255" s="4">
        <v>0.18</v>
      </c>
      <c r="K9255" s="4">
        <v>0.17</v>
      </c>
      <c r="L9255" s="4">
        <v>0.32090000000000002</v>
      </c>
      <c r="M9255" s="4">
        <v>0.52769999999999995</v>
      </c>
      <c r="N9255" s="4">
        <v>0.48</v>
      </c>
      <c r="O9255" s="4">
        <v>0.40039999999999998</v>
      </c>
      <c r="P9255" s="4">
        <v>0.50390000000000001</v>
      </c>
    </row>
    <row r="9256" spans="1:16" x14ac:dyDescent="0.25">
      <c r="A9256" t="s">
        <v>8693</v>
      </c>
      <c r="B9256" s="2">
        <v>0.1</v>
      </c>
      <c r="E9256" s="4" t="e">
        <v>#N/A</v>
      </c>
      <c r="F9256" s="4">
        <v>0.13300000000000001</v>
      </c>
      <c r="K9256" s="4">
        <v>0.17</v>
      </c>
      <c r="L9256" s="4">
        <v>0.32090000000000002</v>
      </c>
      <c r="M9256" s="4">
        <v>0.52769999999999995</v>
      </c>
      <c r="N9256" s="4">
        <v>0.48</v>
      </c>
      <c r="O9256" s="4">
        <v>0.40039999999999998</v>
      </c>
      <c r="P9256" s="4">
        <v>0.50390000000000001</v>
      </c>
    </row>
    <row r="9257" spans="1:16" x14ac:dyDescent="0.25">
      <c r="A9257" t="s">
        <v>8694</v>
      </c>
      <c r="B9257" s="2">
        <v>0.1</v>
      </c>
      <c r="E9257" s="4" t="e">
        <v>#N/A</v>
      </c>
      <c r="F9257" s="4">
        <v>0.13300000000000001</v>
      </c>
      <c r="K9257" s="4">
        <v>0.17</v>
      </c>
      <c r="L9257" s="4">
        <v>0.32090000000000002</v>
      </c>
      <c r="M9257" s="4">
        <v>0.52769999999999995</v>
      </c>
      <c r="N9257" s="4">
        <v>0.48</v>
      </c>
      <c r="O9257" s="4">
        <v>0.40039999999999998</v>
      </c>
      <c r="P9257" s="4">
        <v>0.50390000000000001</v>
      </c>
    </row>
    <row r="9258" spans="1:16" x14ac:dyDescent="0.25">
      <c r="A9258" t="s">
        <v>8695</v>
      </c>
      <c r="B9258" s="2">
        <v>0.1</v>
      </c>
      <c r="E9258" s="4" t="e">
        <v>#N/A</v>
      </c>
      <c r="F9258" s="4">
        <v>0.13300000000000001</v>
      </c>
      <c r="K9258" s="4">
        <v>0.17</v>
      </c>
      <c r="L9258" s="4">
        <v>0.32090000000000002</v>
      </c>
      <c r="M9258" s="4">
        <v>0.52769999999999995</v>
      </c>
      <c r="N9258" s="4">
        <v>0.48</v>
      </c>
      <c r="O9258" s="4">
        <v>0.40039999999999998</v>
      </c>
      <c r="P9258" s="4">
        <v>0.50390000000000001</v>
      </c>
    </row>
    <row r="9259" spans="1:16" x14ac:dyDescent="0.25">
      <c r="A9259" t="s">
        <v>8696</v>
      </c>
      <c r="B9259" s="2">
        <v>0.1</v>
      </c>
      <c r="E9259" s="4" t="e">
        <v>#N/A</v>
      </c>
      <c r="F9259" s="4">
        <v>0.13300000000000001</v>
      </c>
      <c r="K9259" s="4">
        <v>0.17</v>
      </c>
      <c r="L9259" s="4">
        <v>0.32090000000000002</v>
      </c>
      <c r="M9259" s="4">
        <v>0.52769999999999995</v>
      </c>
      <c r="N9259" s="4">
        <v>0.48</v>
      </c>
      <c r="O9259" s="4">
        <v>0.40039999999999998</v>
      </c>
      <c r="P9259" s="4">
        <v>0.50390000000000001</v>
      </c>
    </row>
    <row r="9260" spans="1:16" x14ac:dyDescent="0.25">
      <c r="A9260" t="s">
        <v>8697</v>
      </c>
      <c r="B9260" s="2">
        <v>0.05</v>
      </c>
      <c r="E9260" s="4" t="e">
        <v>#N/A</v>
      </c>
      <c r="F9260" s="4">
        <v>0.13300000000000001</v>
      </c>
      <c r="K9260" s="4">
        <v>0.17</v>
      </c>
      <c r="L9260" s="4">
        <v>0.32090000000000002</v>
      </c>
      <c r="M9260" s="4">
        <v>0.52769999999999995</v>
      </c>
      <c r="N9260" s="4">
        <v>0.48</v>
      </c>
      <c r="O9260" s="4">
        <v>0.40039999999999998</v>
      </c>
      <c r="P9260" s="4">
        <v>0.50390000000000001</v>
      </c>
    </row>
    <row r="9261" spans="1:16" x14ac:dyDescent="0.25">
      <c r="A9261" t="s">
        <v>8698</v>
      </c>
      <c r="B9261" s="2">
        <v>0.05</v>
      </c>
      <c r="E9261" s="4" t="e">
        <v>#N/A</v>
      </c>
      <c r="F9261" s="4">
        <v>0.18</v>
      </c>
      <c r="K9261" s="4">
        <v>0.17</v>
      </c>
      <c r="L9261" s="4">
        <v>0.32090000000000002</v>
      </c>
      <c r="M9261" s="4">
        <v>0.52769999999999995</v>
      </c>
      <c r="N9261" s="4">
        <v>0.48</v>
      </c>
      <c r="O9261" s="4">
        <v>0.40039999999999998</v>
      </c>
      <c r="P9261" s="4">
        <v>0.50390000000000001</v>
      </c>
    </row>
    <row r="9262" spans="1:16" x14ac:dyDescent="0.25">
      <c r="A9262" t="s">
        <v>8699</v>
      </c>
      <c r="B9262" s="2">
        <v>0.1</v>
      </c>
      <c r="E9262" s="4" t="e">
        <v>#N/A</v>
      </c>
      <c r="F9262" s="4">
        <v>0.13300000000000001</v>
      </c>
      <c r="K9262" s="4">
        <v>0.17</v>
      </c>
      <c r="L9262" s="4">
        <v>0.32090000000000002</v>
      </c>
      <c r="M9262" s="4">
        <v>0.52769999999999995</v>
      </c>
      <c r="N9262" s="4">
        <v>0.48</v>
      </c>
      <c r="O9262" s="4">
        <v>0.40039999999999998</v>
      </c>
      <c r="P9262" s="4">
        <v>0.50390000000000001</v>
      </c>
    </row>
    <row r="9263" spans="1:16" x14ac:dyDescent="0.25">
      <c r="A9263" t="s">
        <v>8700</v>
      </c>
      <c r="B9263" s="2">
        <v>0.05</v>
      </c>
      <c r="E9263" s="4" t="e">
        <v>#N/A</v>
      </c>
      <c r="F9263" s="4">
        <v>0.18</v>
      </c>
      <c r="K9263" s="4">
        <v>0.17</v>
      </c>
      <c r="L9263" s="4">
        <v>0.32090000000000002</v>
      </c>
      <c r="M9263" s="4">
        <v>0.52769999999999995</v>
      </c>
      <c r="N9263" s="4">
        <v>0.48</v>
      </c>
      <c r="O9263" s="4">
        <v>0.40039999999999998</v>
      </c>
      <c r="P9263" s="4">
        <v>0.50390000000000001</v>
      </c>
    </row>
    <row r="9264" spans="1:16" x14ac:dyDescent="0.25">
      <c r="A9264" t="s">
        <v>8701</v>
      </c>
      <c r="B9264" s="2">
        <v>0.05</v>
      </c>
      <c r="E9264" s="4" t="e">
        <v>#N/A</v>
      </c>
      <c r="F9264" s="4">
        <v>0.18</v>
      </c>
      <c r="K9264" s="4">
        <v>0.17</v>
      </c>
      <c r="L9264" s="4">
        <v>0.32090000000000002</v>
      </c>
      <c r="M9264" s="4">
        <v>0.52769999999999995</v>
      </c>
      <c r="N9264" s="4">
        <v>0.48</v>
      </c>
      <c r="O9264" s="4">
        <v>0.40039999999999998</v>
      </c>
      <c r="P9264" s="4">
        <v>0.50390000000000001</v>
      </c>
    </row>
    <row r="9265" spans="1:16" x14ac:dyDescent="0.25">
      <c r="A9265" t="s">
        <v>8702</v>
      </c>
      <c r="B9265" s="2">
        <v>0.05</v>
      </c>
      <c r="E9265" s="4" t="e">
        <v>#N/A</v>
      </c>
      <c r="F9265" s="4">
        <v>0.18</v>
      </c>
      <c r="K9265" s="4">
        <v>0.17</v>
      </c>
      <c r="L9265" s="4">
        <v>0.32090000000000002</v>
      </c>
      <c r="M9265" s="4">
        <v>0.52769999999999995</v>
      </c>
      <c r="N9265" s="4">
        <v>0.48</v>
      </c>
      <c r="O9265" s="4">
        <v>0.40039999999999998</v>
      </c>
      <c r="P9265" s="4">
        <v>0.50390000000000001</v>
      </c>
    </row>
    <row r="9266" spans="1:16" x14ac:dyDescent="0.25">
      <c r="A9266" t="s">
        <v>8703</v>
      </c>
      <c r="B9266" s="2">
        <v>0.1</v>
      </c>
      <c r="E9266" s="4" t="e">
        <v>#N/A</v>
      </c>
      <c r="F9266" s="4">
        <v>0.18</v>
      </c>
      <c r="K9266" s="4">
        <v>0.17</v>
      </c>
      <c r="L9266" s="4">
        <v>0.32090000000000002</v>
      </c>
      <c r="M9266" s="4">
        <v>0.52769999999999995</v>
      </c>
      <c r="N9266" s="4">
        <v>0.48</v>
      </c>
      <c r="O9266" s="4">
        <v>0.40039999999999998</v>
      </c>
      <c r="P9266" s="4">
        <v>0.50390000000000001</v>
      </c>
    </row>
    <row r="9267" spans="1:16" x14ac:dyDescent="0.25">
      <c r="A9267" t="s">
        <v>8704</v>
      </c>
      <c r="B9267" s="2">
        <v>0.1</v>
      </c>
      <c r="E9267" s="4" t="e">
        <v>#N/A</v>
      </c>
      <c r="F9267" s="4">
        <v>0.13300000000000001</v>
      </c>
      <c r="K9267" s="4">
        <v>0.17</v>
      </c>
      <c r="L9267" s="4">
        <v>0.32090000000000002</v>
      </c>
      <c r="M9267" s="4">
        <v>0.52769999999999995</v>
      </c>
      <c r="N9267" s="4">
        <v>0.48</v>
      </c>
      <c r="O9267" s="4">
        <v>0.40039999999999998</v>
      </c>
      <c r="P9267" s="4">
        <v>0.50390000000000001</v>
      </c>
    </row>
    <row r="9268" spans="1:16" x14ac:dyDescent="0.25">
      <c r="A9268" t="s">
        <v>8705</v>
      </c>
      <c r="B9268" s="2">
        <v>0.05</v>
      </c>
      <c r="E9268" s="4" t="e">
        <v>#N/A</v>
      </c>
      <c r="F9268" s="4">
        <v>0.18</v>
      </c>
      <c r="K9268" s="4">
        <v>0.17</v>
      </c>
      <c r="L9268" s="4">
        <v>0.32090000000000002</v>
      </c>
      <c r="M9268" s="4">
        <v>0.52769999999999995</v>
      </c>
      <c r="N9268" s="4">
        <v>0.48</v>
      </c>
      <c r="O9268" s="4">
        <v>0.40039999999999998</v>
      </c>
      <c r="P9268" s="4">
        <v>0.50390000000000001</v>
      </c>
    </row>
    <row r="9269" spans="1:16" x14ac:dyDescent="0.25">
      <c r="A9269" t="s">
        <v>8706</v>
      </c>
      <c r="B9269" s="2">
        <v>0.1</v>
      </c>
      <c r="E9269" s="4" t="e">
        <v>#N/A</v>
      </c>
      <c r="F9269" s="4">
        <v>0.18</v>
      </c>
      <c r="K9269" s="4">
        <v>0.17</v>
      </c>
      <c r="L9269" s="4">
        <v>0.32090000000000002</v>
      </c>
      <c r="M9269" s="4">
        <v>0.52769999999999995</v>
      </c>
      <c r="N9269" s="4">
        <v>0.48</v>
      </c>
      <c r="O9269" s="4">
        <v>0.40039999999999998</v>
      </c>
      <c r="P9269" s="4">
        <v>0.50390000000000001</v>
      </c>
    </row>
    <row r="9270" spans="1:16" x14ac:dyDescent="0.25">
      <c r="A9270" t="s">
        <v>8707</v>
      </c>
      <c r="B9270" s="2">
        <v>0.1</v>
      </c>
      <c r="E9270" s="4" t="e">
        <v>#N/A</v>
      </c>
      <c r="F9270" s="4">
        <v>0.18</v>
      </c>
      <c r="K9270" s="4">
        <v>0.17</v>
      </c>
      <c r="L9270" s="4">
        <v>0.32090000000000002</v>
      </c>
      <c r="M9270" s="4">
        <v>0.52769999999999995</v>
      </c>
      <c r="N9270" s="4">
        <v>0.48</v>
      </c>
      <c r="O9270" s="4">
        <v>0.40039999999999998</v>
      </c>
      <c r="P9270" s="4">
        <v>0.50390000000000001</v>
      </c>
    </row>
    <row r="9271" spans="1:16" x14ac:dyDescent="0.25">
      <c r="A9271" t="s">
        <v>8708</v>
      </c>
      <c r="B9271" s="2">
        <v>0.15</v>
      </c>
      <c r="E9271" s="4" t="e">
        <v>#N/A</v>
      </c>
      <c r="F9271" s="4">
        <v>0.13300000000000001</v>
      </c>
      <c r="K9271" s="4">
        <v>0.17</v>
      </c>
      <c r="L9271" s="4">
        <v>0.32090000000000002</v>
      </c>
      <c r="M9271" s="4">
        <v>0.52769999999999995</v>
      </c>
      <c r="N9271" s="4">
        <v>0.48</v>
      </c>
      <c r="O9271" s="4">
        <v>0.40039999999999998</v>
      </c>
      <c r="P9271" s="4">
        <v>0.50390000000000001</v>
      </c>
    </row>
    <row r="9272" spans="1:16" x14ac:dyDescent="0.25">
      <c r="A9272" t="s">
        <v>8709</v>
      </c>
      <c r="B9272" s="2">
        <v>0.1</v>
      </c>
      <c r="E9272" s="4" t="e">
        <v>#N/A</v>
      </c>
      <c r="F9272" s="4">
        <v>0.18</v>
      </c>
      <c r="K9272" s="4">
        <v>0.17</v>
      </c>
      <c r="L9272" s="4">
        <v>0.32090000000000002</v>
      </c>
      <c r="M9272" s="4">
        <v>0.52769999999999995</v>
      </c>
      <c r="N9272" s="4">
        <v>0.48</v>
      </c>
      <c r="O9272" s="4">
        <v>0.40039999999999998</v>
      </c>
      <c r="P9272" s="4">
        <v>0.50390000000000001</v>
      </c>
    </row>
    <row r="9273" spans="1:16" x14ac:dyDescent="0.25">
      <c r="A9273" t="s">
        <v>8710</v>
      </c>
      <c r="B9273" s="2">
        <v>0.1</v>
      </c>
      <c r="E9273" s="4" t="e">
        <v>#N/A</v>
      </c>
      <c r="F9273" s="4">
        <v>0.18</v>
      </c>
      <c r="K9273" s="4">
        <v>0.17</v>
      </c>
      <c r="L9273" s="4">
        <v>0.32090000000000002</v>
      </c>
      <c r="M9273" s="4">
        <v>0.52769999999999995</v>
      </c>
      <c r="N9273" s="4">
        <v>0.48</v>
      </c>
      <c r="O9273" s="4">
        <v>0.40039999999999998</v>
      </c>
      <c r="P9273" s="4">
        <v>0.50390000000000001</v>
      </c>
    </row>
    <row r="9274" spans="1:16" x14ac:dyDescent="0.25">
      <c r="A9274" t="s">
        <v>8711</v>
      </c>
      <c r="B9274" s="2">
        <v>0.1</v>
      </c>
      <c r="E9274" s="4" t="e">
        <v>#N/A</v>
      </c>
      <c r="F9274" s="4">
        <v>0.18</v>
      </c>
      <c r="K9274" s="4">
        <v>0.17</v>
      </c>
      <c r="L9274" s="4">
        <v>0.32090000000000002</v>
      </c>
      <c r="M9274" s="4">
        <v>0.52769999999999995</v>
      </c>
      <c r="N9274" s="4">
        <v>0.48</v>
      </c>
      <c r="O9274" s="4">
        <v>0.40039999999999998</v>
      </c>
      <c r="P9274" s="4">
        <v>0.50390000000000001</v>
      </c>
    </row>
    <row r="9275" spans="1:16" x14ac:dyDescent="0.25">
      <c r="A9275" t="s">
        <v>8758</v>
      </c>
      <c r="B9275" s="2">
        <v>0</v>
      </c>
      <c r="E9275" s="4" t="e">
        <v>#N/A</v>
      </c>
      <c r="F9275" s="4">
        <v>0.18</v>
      </c>
      <c r="K9275" s="4">
        <v>0.17</v>
      </c>
      <c r="L9275" s="4">
        <v>0.32090000000000002</v>
      </c>
      <c r="M9275" s="4">
        <v>0.52769999999999995</v>
      </c>
      <c r="N9275" s="4">
        <v>0.48</v>
      </c>
      <c r="O9275" s="4">
        <v>0.40039999999999998</v>
      </c>
      <c r="P9275" s="4">
        <v>0.50390000000000001</v>
      </c>
    </row>
    <row r="9276" spans="1:16" x14ac:dyDescent="0.25">
      <c r="A9276" t="s">
        <v>8769</v>
      </c>
      <c r="B9276" s="2">
        <v>0.05</v>
      </c>
      <c r="E9276" s="4" t="e">
        <v>#N/A</v>
      </c>
      <c r="F9276" s="4">
        <v>0.18</v>
      </c>
      <c r="K9276" s="4">
        <v>0.17</v>
      </c>
      <c r="L9276" s="4">
        <v>0.32090000000000002</v>
      </c>
      <c r="M9276" s="4">
        <v>0.52769999999999995</v>
      </c>
      <c r="N9276" s="4">
        <v>0.48</v>
      </c>
      <c r="O9276" s="4">
        <v>0.40039999999999998</v>
      </c>
      <c r="P9276" s="4">
        <v>0.50390000000000001</v>
      </c>
    </row>
    <row r="9277" spans="1:16" x14ac:dyDescent="0.25">
      <c r="A9277" t="s">
        <v>8770</v>
      </c>
      <c r="B9277" s="2">
        <v>0.05</v>
      </c>
      <c r="E9277" s="4" t="e">
        <v>#N/A</v>
      </c>
      <c r="F9277" s="4">
        <v>0.18</v>
      </c>
      <c r="K9277" s="4">
        <v>0.17</v>
      </c>
      <c r="L9277" s="4">
        <v>0.32090000000000002</v>
      </c>
      <c r="M9277" s="4">
        <v>0.52769999999999995</v>
      </c>
      <c r="N9277" s="4">
        <v>0.48</v>
      </c>
      <c r="O9277" s="4">
        <v>0.40039999999999998</v>
      </c>
      <c r="P9277" s="4">
        <v>0.50390000000000001</v>
      </c>
    </row>
    <row r="9278" spans="1:16" x14ac:dyDescent="0.25">
      <c r="A9278" t="s">
        <v>8771</v>
      </c>
      <c r="B9278" s="2">
        <v>0.05</v>
      </c>
      <c r="E9278" s="4" t="e">
        <v>#N/A</v>
      </c>
      <c r="F9278" s="4">
        <v>0.18</v>
      </c>
      <c r="K9278" s="4">
        <v>0.17</v>
      </c>
      <c r="L9278" s="4">
        <v>0.32090000000000002</v>
      </c>
      <c r="M9278" s="4">
        <v>0.52769999999999995</v>
      </c>
      <c r="N9278" s="4">
        <v>0.48</v>
      </c>
      <c r="O9278" s="4">
        <v>0.40039999999999998</v>
      </c>
      <c r="P9278" s="4">
        <v>0.50390000000000001</v>
      </c>
    </row>
    <row r="9279" spans="1:16" x14ac:dyDescent="0.25">
      <c r="A9279" t="s">
        <v>8772</v>
      </c>
      <c r="B9279" s="2">
        <v>0.05</v>
      </c>
      <c r="E9279" s="4" t="e">
        <v>#N/A</v>
      </c>
      <c r="F9279" s="4">
        <v>0.18</v>
      </c>
      <c r="K9279" s="4">
        <v>0.17</v>
      </c>
      <c r="L9279" s="4">
        <v>0.32090000000000002</v>
      </c>
      <c r="M9279" s="4">
        <v>0.52769999999999995</v>
      </c>
      <c r="N9279" s="4">
        <v>0.48</v>
      </c>
      <c r="O9279" s="4">
        <v>0.40039999999999998</v>
      </c>
      <c r="P9279" s="4">
        <v>0.50390000000000001</v>
      </c>
    </row>
    <row r="9280" spans="1:16" x14ac:dyDescent="0.25">
      <c r="A9280" t="s">
        <v>8773</v>
      </c>
      <c r="B9280" s="2">
        <v>0</v>
      </c>
      <c r="E9280" s="4" t="e">
        <v>#N/A</v>
      </c>
      <c r="F9280" s="4">
        <v>0.18</v>
      </c>
      <c r="K9280" s="4">
        <v>0.17</v>
      </c>
      <c r="L9280" s="4">
        <v>0.32090000000000002</v>
      </c>
      <c r="M9280" s="4">
        <v>0.52769999999999995</v>
      </c>
      <c r="N9280" s="4">
        <v>0.48</v>
      </c>
      <c r="O9280" s="4">
        <v>0.40039999999999998</v>
      </c>
      <c r="P9280" s="4">
        <v>0.50390000000000001</v>
      </c>
    </row>
    <row r="9281" spans="1:16" x14ac:dyDescent="0.25">
      <c r="A9281" t="s">
        <v>8774</v>
      </c>
      <c r="B9281" s="2">
        <v>0.05</v>
      </c>
      <c r="E9281" s="4" t="e">
        <v>#N/A</v>
      </c>
      <c r="F9281" s="4">
        <v>0.18</v>
      </c>
      <c r="K9281" s="4">
        <v>0.17</v>
      </c>
      <c r="L9281" s="4">
        <v>0.32090000000000002</v>
      </c>
      <c r="M9281" s="4">
        <v>0.52769999999999995</v>
      </c>
      <c r="N9281" s="4">
        <v>0.48</v>
      </c>
      <c r="O9281" s="4">
        <v>0.40039999999999998</v>
      </c>
      <c r="P9281" s="4">
        <v>0.50390000000000001</v>
      </c>
    </row>
    <row r="9282" spans="1:16" x14ac:dyDescent="0.25">
      <c r="A9282" t="s">
        <v>8775</v>
      </c>
      <c r="B9282" s="2">
        <v>0.05</v>
      </c>
      <c r="E9282" s="4" t="e">
        <v>#N/A</v>
      </c>
      <c r="F9282" s="4">
        <v>0.18</v>
      </c>
      <c r="K9282" s="4">
        <v>0.17</v>
      </c>
      <c r="L9282" s="4">
        <v>0.32090000000000002</v>
      </c>
      <c r="M9282" s="4">
        <v>0.52769999999999995</v>
      </c>
      <c r="N9282" s="4">
        <v>0.48</v>
      </c>
      <c r="O9282" s="4">
        <v>0.40039999999999998</v>
      </c>
      <c r="P9282" s="4">
        <v>0.50390000000000001</v>
      </c>
    </row>
    <row r="9283" spans="1:16" x14ac:dyDescent="0.25">
      <c r="A9283" t="s">
        <v>8776</v>
      </c>
      <c r="B9283" s="2">
        <v>0.05</v>
      </c>
      <c r="E9283" s="4" t="e">
        <v>#N/A</v>
      </c>
      <c r="F9283" s="4">
        <v>0.18</v>
      </c>
      <c r="K9283" s="4">
        <v>0.17</v>
      </c>
      <c r="L9283" s="4">
        <v>0.32090000000000002</v>
      </c>
      <c r="M9283" s="4">
        <v>0.52769999999999995</v>
      </c>
      <c r="N9283" s="4">
        <v>0.48</v>
      </c>
      <c r="O9283" s="4">
        <v>0.40039999999999998</v>
      </c>
      <c r="P9283" s="4">
        <v>0.50390000000000001</v>
      </c>
    </row>
    <row r="9284" spans="1:16" x14ac:dyDescent="0.25">
      <c r="A9284" t="s">
        <v>8777</v>
      </c>
      <c r="B9284" s="2">
        <v>0.05</v>
      </c>
      <c r="E9284" s="4" t="e">
        <v>#N/A</v>
      </c>
      <c r="F9284" s="4">
        <v>0.18</v>
      </c>
      <c r="K9284" s="4">
        <v>0.17</v>
      </c>
      <c r="L9284" s="4">
        <v>0.32090000000000002</v>
      </c>
      <c r="M9284" s="4">
        <v>0.52769999999999995</v>
      </c>
      <c r="N9284" s="4">
        <v>0.48</v>
      </c>
      <c r="O9284" s="4">
        <v>0.40039999999999998</v>
      </c>
      <c r="P9284" s="4">
        <v>0.50390000000000001</v>
      </c>
    </row>
    <row r="9285" spans="1:16" x14ac:dyDescent="0.25">
      <c r="A9285" t="s">
        <v>8778</v>
      </c>
      <c r="B9285" s="2">
        <v>0.05</v>
      </c>
      <c r="E9285" s="4" t="e">
        <v>#N/A</v>
      </c>
      <c r="F9285" s="4">
        <v>0.18</v>
      </c>
      <c r="K9285" s="4">
        <v>0.17</v>
      </c>
      <c r="L9285" s="4">
        <v>0.32090000000000002</v>
      </c>
      <c r="M9285" s="4">
        <v>0.52769999999999995</v>
      </c>
      <c r="N9285" s="4">
        <v>0.48</v>
      </c>
      <c r="O9285" s="4">
        <v>0.40039999999999998</v>
      </c>
      <c r="P9285" s="4">
        <v>0.50390000000000001</v>
      </c>
    </row>
    <row r="9286" spans="1:16" x14ac:dyDescent="0.25">
      <c r="A9286" t="s">
        <v>8779</v>
      </c>
      <c r="B9286" s="2">
        <v>0.05</v>
      </c>
      <c r="E9286" s="4" t="e">
        <v>#N/A</v>
      </c>
      <c r="F9286" s="4">
        <v>0.18</v>
      </c>
      <c r="K9286" s="4">
        <v>0.17</v>
      </c>
      <c r="L9286" s="4">
        <v>0.32090000000000002</v>
      </c>
      <c r="M9286" s="4">
        <v>0.52769999999999995</v>
      </c>
      <c r="N9286" s="4">
        <v>0.48</v>
      </c>
      <c r="O9286" s="4">
        <v>0.40039999999999998</v>
      </c>
      <c r="P9286" s="4">
        <v>0.50390000000000001</v>
      </c>
    </row>
    <row r="9287" spans="1:16" x14ac:dyDescent="0.25">
      <c r="A9287" t="s">
        <v>8780</v>
      </c>
      <c r="B9287" s="2">
        <v>0.05</v>
      </c>
      <c r="E9287" s="4" t="e">
        <v>#N/A</v>
      </c>
      <c r="F9287" s="4">
        <v>0.18</v>
      </c>
      <c r="K9287" s="4">
        <v>0.17</v>
      </c>
      <c r="L9287" s="4">
        <v>0.32090000000000002</v>
      </c>
      <c r="M9287" s="4">
        <v>0.52769999999999995</v>
      </c>
      <c r="N9287" s="4">
        <v>0.48</v>
      </c>
      <c r="O9287" s="4">
        <v>0.40039999999999998</v>
      </c>
      <c r="P9287" s="4">
        <v>0.50390000000000001</v>
      </c>
    </row>
    <row r="9288" spans="1:16" x14ac:dyDescent="0.25">
      <c r="A9288" t="s">
        <v>8781</v>
      </c>
      <c r="B9288" s="2">
        <v>0.05</v>
      </c>
      <c r="E9288" s="4" t="e">
        <v>#N/A</v>
      </c>
      <c r="F9288" s="4">
        <v>0.18</v>
      </c>
      <c r="K9288" s="4">
        <v>0.17</v>
      </c>
      <c r="L9288" s="4">
        <v>0.32090000000000002</v>
      </c>
      <c r="M9288" s="4">
        <v>0.52769999999999995</v>
      </c>
      <c r="N9288" s="4">
        <v>0.48</v>
      </c>
      <c r="O9288" s="4">
        <v>0.40039999999999998</v>
      </c>
      <c r="P9288" s="4">
        <v>0.50390000000000001</v>
      </c>
    </row>
    <row r="9289" spans="1:16" x14ac:dyDescent="0.25">
      <c r="A9289" t="s">
        <v>8782</v>
      </c>
      <c r="B9289" s="2">
        <v>0.05</v>
      </c>
      <c r="E9289" s="4" t="e">
        <v>#N/A</v>
      </c>
      <c r="F9289" s="4">
        <v>0.18</v>
      </c>
      <c r="K9289" s="4">
        <v>0.17</v>
      </c>
      <c r="L9289" s="4">
        <v>0.32090000000000002</v>
      </c>
      <c r="M9289" s="4">
        <v>0.52769999999999995</v>
      </c>
      <c r="N9289" s="4">
        <v>0.48</v>
      </c>
      <c r="O9289" s="4">
        <v>0.40039999999999998</v>
      </c>
      <c r="P9289" s="4">
        <v>0.50390000000000001</v>
      </c>
    </row>
    <row r="9290" spans="1:16" x14ac:dyDescent="0.25">
      <c r="A9290" t="s">
        <v>8783</v>
      </c>
      <c r="B9290" s="2">
        <v>0.05</v>
      </c>
      <c r="E9290" s="4" t="e">
        <v>#N/A</v>
      </c>
      <c r="F9290" s="4">
        <v>0.18</v>
      </c>
      <c r="K9290" s="4">
        <v>0.17</v>
      </c>
      <c r="L9290" s="4">
        <v>0.32090000000000002</v>
      </c>
      <c r="M9290" s="4">
        <v>0.52769999999999995</v>
      </c>
      <c r="N9290" s="4">
        <v>0.48</v>
      </c>
      <c r="O9290" s="4">
        <v>0.40039999999999998</v>
      </c>
      <c r="P9290" s="4">
        <v>0.50390000000000001</v>
      </c>
    </row>
    <row r="9291" spans="1:16" x14ac:dyDescent="0.25">
      <c r="A9291" t="s">
        <v>8784</v>
      </c>
      <c r="B9291" s="2">
        <v>0.05</v>
      </c>
      <c r="E9291" s="4" t="e">
        <v>#N/A</v>
      </c>
      <c r="F9291" s="4">
        <v>0.18</v>
      </c>
      <c r="K9291" s="4">
        <v>0.17</v>
      </c>
      <c r="L9291" s="4">
        <v>0.32090000000000002</v>
      </c>
      <c r="M9291" s="4">
        <v>0.52769999999999995</v>
      </c>
      <c r="N9291" s="4">
        <v>0.48</v>
      </c>
      <c r="O9291" s="4">
        <v>0.40039999999999998</v>
      </c>
      <c r="P9291" s="4">
        <v>0.50390000000000001</v>
      </c>
    </row>
    <row r="9292" spans="1:16" x14ac:dyDescent="0.25">
      <c r="A9292" t="s">
        <v>8785</v>
      </c>
      <c r="B9292" s="2">
        <v>0.05</v>
      </c>
      <c r="E9292" s="4" t="e">
        <v>#N/A</v>
      </c>
      <c r="F9292" s="4">
        <v>0.18</v>
      </c>
      <c r="K9292" s="4">
        <v>0.17</v>
      </c>
      <c r="L9292" s="4">
        <v>0.32090000000000002</v>
      </c>
      <c r="M9292" s="4">
        <v>0.52769999999999995</v>
      </c>
      <c r="N9292" s="4">
        <v>0.48</v>
      </c>
      <c r="O9292" s="4">
        <v>0.40039999999999998</v>
      </c>
      <c r="P9292" s="4">
        <v>0.50390000000000001</v>
      </c>
    </row>
    <row r="9293" spans="1:16" x14ac:dyDescent="0.25">
      <c r="A9293" t="s">
        <v>8786</v>
      </c>
      <c r="B9293" s="2">
        <v>0.05</v>
      </c>
      <c r="E9293" s="4" t="e">
        <v>#N/A</v>
      </c>
      <c r="F9293" s="4">
        <v>0.18</v>
      </c>
      <c r="K9293" s="4">
        <v>0.17</v>
      </c>
      <c r="L9293" s="4">
        <v>0.32090000000000002</v>
      </c>
      <c r="M9293" s="4">
        <v>0.52769999999999995</v>
      </c>
      <c r="N9293" s="4">
        <v>0.48</v>
      </c>
      <c r="O9293" s="4">
        <v>0.40039999999999998</v>
      </c>
      <c r="P9293" s="4">
        <v>0.50390000000000001</v>
      </c>
    </row>
    <row r="9294" spans="1:16" x14ac:dyDescent="0.25">
      <c r="A9294" t="s">
        <v>8787</v>
      </c>
      <c r="B9294" s="2">
        <v>0.05</v>
      </c>
      <c r="E9294" s="4" t="e">
        <v>#N/A</v>
      </c>
      <c r="F9294" s="4">
        <v>0.18</v>
      </c>
      <c r="K9294" s="4">
        <v>0.17</v>
      </c>
      <c r="L9294" s="4">
        <v>0.32090000000000002</v>
      </c>
      <c r="M9294" s="4">
        <v>0.52769999999999995</v>
      </c>
      <c r="N9294" s="4">
        <v>0.48</v>
      </c>
      <c r="O9294" s="4">
        <v>0.40039999999999998</v>
      </c>
      <c r="P9294" s="4">
        <v>0.50390000000000001</v>
      </c>
    </row>
    <row r="9295" spans="1:16" x14ac:dyDescent="0.25">
      <c r="A9295" t="s">
        <v>8788</v>
      </c>
      <c r="B9295" s="2">
        <v>0.05</v>
      </c>
      <c r="E9295" s="4" t="e">
        <v>#N/A</v>
      </c>
      <c r="F9295" s="4">
        <v>0.18</v>
      </c>
      <c r="K9295" s="4">
        <v>0.17</v>
      </c>
      <c r="L9295" s="4">
        <v>0.32090000000000002</v>
      </c>
      <c r="M9295" s="4">
        <v>0.52769999999999995</v>
      </c>
      <c r="N9295" s="4">
        <v>0.48</v>
      </c>
      <c r="O9295" s="4">
        <v>0.40039999999999998</v>
      </c>
      <c r="P9295" s="4">
        <v>0.50390000000000001</v>
      </c>
    </row>
    <row r="9296" spans="1:16" x14ac:dyDescent="0.25">
      <c r="A9296" t="s">
        <v>8789</v>
      </c>
      <c r="B9296" s="2">
        <v>0.05</v>
      </c>
      <c r="E9296" s="4" t="e">
        <v>#N/A</v>
      </c>
      <c r="F9296" s="4">
        <v>0.18</v>
      </c>
      <c r="K9296" s="4">
        <v>0.17</v>
      </c>
      <c r="L9296" s="4">
        <v>0.32090000000000002</v>
      </c>
      <c r="M9296" s="4">
        <v>0.52769999999999995</v>
      </c>
      <c r="N9296" s="4">
        <v>0.48</v>
      </c>
      <c r="O9296" s="4">
        <v>0.40039999999999998</v>
      </c>
      <c r="P9296" s="4">
        <v>0.50390000000000001</v>
      </c>
    </row>
    <row r="9297" spans="1:16" x14ac:dyDescent="0.25">
      <c r="A9297" t="s">
        <v>8790</v>
      </c>
      <c r="B9297" s="2">
        <v>0.05</v>
      </c>
      <c r="E9297" s="4" t="e">
        <v>#N/A</v>
      </c>
      <c r="F9297" s="4">
        <v>0.18</v>
      </c>
      <c r="K9297" s="4">
        <v>0.17</v>
      </c>
      <c r="L9297" s="4">
        <v>0.32090000000000002</v>
      </c>
      <c r="M9297" s="4">
        <v>0.52769999999999995</v>
      </c>
      <c r="N9297" s="4">
        <v>0.48</v>
      </c>
      <c r="O9297" s="4">
        <v>0.40039999999999998</v>
      </c>
      <c r="P9297" s="4">
        <v>0.50390000000000001</v>
      </c>
    </row>
    <row r="9298" spans="1:16" x14ac:dyDescent="0.25">
      <c r="A9298" t="s">
        <v>8791</v>
      </c>
      <c r="B9298" s="2">
        <v>0.05</v>
      </c>
      <c r="E9298" s="4" t="e">
        <v>#N/A</v>
      </c>
      <c r="F9298" s="4">
        <v>0.18</v>
      </c>
      <c r="K9298" s="4">
        <v>0.17</v>
      </c>
      <c r="L9298" s="4">
        <v>0.32090000000000002</v>
      </c>
      <c r="M9298" s="4">
        <v>0.52769999999999995</v>
      </c>
      <c r="N9298" s="4">
        <v>0.48</v>
      </c>
      <c r="O9298" s="4">
        <v>0.40039999999999998</v>
      </c>
      <c r="P9298" s="4">
        <v>0.50390000000000001</v>
      </c>
    </row>
    <row r="9299" spans="1:16" x14ac:dyDescent="0.25">
      <c r="A9299" t="s">
        <v>8792</v>
      </c>
      <c r="B9299" s="2">
        <v>0.05</v>
      </c>
      <c r="E9299" s="4" t="e">
        <v>#N/A</v>
      </c>
      <c r="F9299" s="4">
        <v>0.18</v>
      </c>
      <c r="K9299" s="4">
        <v>0.17</v>
      </c>
      <c r="L9299" s="4">
        <v>0.32090000000000002</v>
      </c>
      <c r="M9299" s="4">
        <v>0.52769999999999995</v>
      </c>
      <c r="N9299" s="4">
        <v>0.48</v>
      </c>
      <c r="O9299" s="4">
        <v>0.40039999999999998</v>
      </c>
      <c r="P9299" s="4">
        <v>0.50390000000000001</v>
      </c>
    </row>
    <row r="9300" spans="1:16" x14ac:dyDescent="0.25">
      <c r="A9300" t="s">
        <v>8793</v>
      </c>
      <c r="B9300" s="2">
        <v>0.05</v>
      </c>
      <c r="E9300" s="4" t="e">
        <v>#N/A</v>
      </c>
      <c r="F9300" s="4">
        <v>0.18</v>
      </c>
      <c r="K9300" s="4">
        <v>0.17</v>
      </c>
      <c r="L9300" s="4">
        <v>0.32090000000000002</v>
      </c>
      <c r="M9300" s="4">
        <v>0.52769999999999995</v>
      </c>
      <c r="N9300" s="4">
        <v>0.48</v>
      </c>
      <c r="O9300" s="4">
        <v>0.40039999999999998</v>
      </c>
      <c r="P9300" s="4">
        <v>0.50390000000000001</v>
      </c>
    </row>
    <row r="9301" spans="1:16" x14ac:dyDescent="0.25">
      <c r="A9301" t="s">
        <v>8794</v>
      </c>
      <c r="B9301" s="2">
        <v>0</v>
      </c>
      <c r="E9301" s="4" t="e">
        <v>#N/A</v>
      </c>
      <c r="F9301" s="4">
        <v>0.18</v>
      </c>
      <c r="K9301" s="4">
        <v>0.17</v>
      </c>
      <c r="L9301" s="4">
        <v>0.32090000000000002</v>
      </c>
      <c r="M9301" s="4">
        <v>0.52769999999999995</v>
      </c>
      <c r="N9301" s="4">
        <v>0.48</v>
      </c>
      <c r="O9301" s="4">
        <v>0.40039999999999998</v>
      </c>
      <c r="P9301" s="4">
        <v>0.50390000000000001</v>
      </c>
    </row>
    <row r="9302" spans="1:16" x14ac:dyDescent="0.25">
      <c r="A9302" t="s">
        <v>8795</v>
      </c>
      <c r="B9302" s="2">
        <v>0.05</v>
      </c>
      <c r="E9302" s="4" t="e">
        <v>#N/A</v>
      </c>
      <c r="F9302" s="4">
        <v>0.18</v>
      </c>
      <c r="K9302" s="4">
        <v>0.17</v>
      </c>
      <c r="L9302" s="4">
        <v>0.32090000000000002</v>
      </c>
      <c r="M9302" s="4">
        <v>0.52769999999999995</v>
      </c>
      <c r="N9302" s="4">
        <v>0.48</v>
      </c>
      <c r="O9302" s="4">
        <v>0.40039999999999998</v>
      </c>
      <c r="P9302" s="4">
        <v>0.50390000000000001</v>
      </c>
    </row>
    <row r="9303" spans="1:16" x14ac:dyDescent="0.25">
      <c r="A9303" t="s">
        <v>8796</v>
      </c>
      <c r="B9303" s="2">
        <v>0.05</v>
      </c>
      <c r="E9303" s="4" t="e">
        <v>#N/A</v>
      </c>
      <c r="F9303" s="4">
        <v>0.18</v>
      </c>
      <c r="K9303" s="4">
        <v>0.17</v>
      </c>
      <c r="L9303" s="4">
        <v>0.32090000000000002</v>
      </c>
      <c r="M9303" s="4">
        <v>0.52769999999999995</v>
      </c>
      <c r="N9303" s="4">
        <v>0.48</v>
      </c>
      <c r="O9303" s="4">
        <v>0.40039999999999998</v>
      </c>
      <c r="P9303" s="4">
        <v>0.50390000000000001</v>
      </c>
    </row>
    <row r="9304" spans="1:16" x14ac:dyDescent="0.25">
      <c r="A9304" t="s">
        <v>8797</v>
      </c>
      <c r="B9304" s="2">
        <v>0.05</v>
      </c>
      <c r="E9304" s="4" t="e">
        <v>#N/A</v>
      </c>
      <c r="F9304" s="4">
        <v>0.18</v>
      </c>
      <c r="K9304" s="4">
        <v>0.17</v>
      </c>
      <c r="L9304" s="4">
        <v>0.32090000000000002</v>
      </c>
      <c r="M9304" s="4">
        <v>0.52769999999999995</v>
      </c>
      <c r="N9304" s="4">
        <v>0.48</v>
      </c>
      <c r="O9304" s="4">
        <v>0.40039999999999998</v>
      </c>
      <c r="P9304" s="4">
        <v>0.50390000000000001</v>
      </c>
    </row>
    <row r="9305" spans="1:16" x14ac:dyDescent="0.25">
      <c r="A9305" t="s">
        <v>8798</v>
      </c>
      <c r="B9305" s="2">
        <v>0.05</v>
      </c>
      <c r="E9305" s="4" t="e">
        <v>#N/A</v>
      </c>
      <c r="F9305" s="4">
        <v>0.18</v>
      </c>
      <c r="K9305" s="4">
        <v>0.17</v>
      </c>
      <c r="L9305" s="4">
        <v>0.32090000000000002</v>
      </c>
      <c r="M9305" s="4">
        <v>0.52769999999999995</v>
      </c>
      <c r="N9305" s="4">
        <v>0.48</v>
      </c>
      <c r="O9305" s="4">
        <v>0.40039999999999998</v>
      </c>
      <c r="P9305" s="4">
        <v>0.50390000000000001</v>
      </c>
    </row>
    <row r="9306" spans="1:16" x14ac:dyDescent="0.25">
      <c r="A9306" t="s">
        <v>8799</v>
      </c>
      <c r="B9306" s="2">
        <v>0.05</v>
      </c>
      <c r="E9306" s="4" t="e">
        <v>#N/A</v>
      </c>
      <c r="F9306" s="4">
        <v>0.18</v>
      </c>
      <c r="K9306" s="4">
        <v>0.17</v>
      </c>
      <c r="L9306" s="4">
        <v>0.32090000000000002</v>
      </c>
      <c r="M9306" s="4">
        <v>0.52769999999999995</v>
      </c>
      <c r="N9306" s="4">
        <v>0.48</v>
      </c>
      <c r="O9306" s="4">
        <v>0.40039999999999998</v>
      </c>
      <c r="P9306" s="4">
        <v>0.50390000000000001</v>
      </c>
    </row>
    <row r="9307" spans="1:16" x14ac:dyDescent="0.25">
      <c r="A9307" t="s">
        <v>8800</v>
      </c>
      <c r="B9307" s="2">
        <v>0.05</v>
      </c>
      <c r="E9307" s="4" t="e">
        <v>#N/A</v>
      </c>
      <c r="F9307" s="4">
        <v>0.18</v>
      </c>
      <c r="K9307" s="4">
        <v>0.17</v>
      </c>
      <c r="L9307" s="4">
        <v>0.32090000000000002</v>
      </c>
      <c r="M9307" s="4">
        <v>0.52769999999999995</v>
      </c>
      <c r="N9307" s="4">
        <v>0.48</v>
      </c>
      <c r="O9307" s="4">
        <v>0.40039999999999998</v>
      </c>
      <c r="P9307" s="4">
        <v>0.50390000000000001</v>
      </c>
    </row>
    <row r="9308" spans="1:16" x14ac:dyDescent="0.25">
      <c r="A9308" t="s">
        <v>8801</v>
      </c>
      <c r="B9308" s="2">
        <v>0.05</v>
      </c>
      <c r="E9308" s="4" t="e">
        <v>#N/A</v>
      </c>
      <c r="F9308" s="4">
        <v>0.18</v>
      </c>
      <c r="K9308" s="4">
        <v>0.17</v>
      </c>
      <c r="L9308" s="4">
        <v>0.32090000000000002</v>
      </c>
      <c r="M9308" s="4">
        <v>0.52769999999999995</v>
      </c>
      <c r="N9308" s="4">
        <v>0.48</v>
      </c>
      <c r="O9308" s="4">
        <v>0.40039999999999998</v>
      </c>
      <c r="P9308" s="4">
        <v>0.50390000000000001</v>
      </c>
    </row>
    <row r="9309" spans="1:16" x14ac:dyDescent="0.25">
      <c r="A9309" t="s">
        <v>8802</v>
      </c>
      <c r="B9309" s="2">
        <v>0.05</v>
      </c>
      <c r="E9309" s="4" t="e">
        <v>#N/A</v>
      </c>
      <c r="F9309" s="4">
        <v>0.18</v>
      </c>
      <c r="K9309" s="4">
        <v>0.17</v>
      </c>
      <c r="L9309" s="4">
        <v>0.32090000000000002</v>
      </c>
      <c r="M9309" s="4">
        <v>0.52769999999999995</v>
      </c>
      <c r="N9309" s="4">
        <v>0.48</v>
      </c>
      <c r="O9309" s="4">
        <v>0.40039999999999998</v>
      </c>
      <c r="P9309" s="4">
        <v>0.50390000000000001</v>
      </c>
    </row>
    <row r="9310" spans="1:16" x14ac:dyDescent="0.25">
      <c r="A9310" t="s">
        <v>8803</v>
      </c>
      <c r="B9310" s="2">
        <v>0.05</v>
      </c>
      <c r="E9310" s="4" t="e">
        <v>#N/A</v>
      </c>
      <c r="F9310" s="4">
        <v>0.18</v>
      </c>
      <c r="K9310" s="4">
        <v>0.17</v>
      </c>
      <c r="L9310" s="4">
        <v>0.32090000000000002</v>
      </c>
      <c r="M9310" s="4">
        <v>0.52769999999999995</v>
      </c>
      <c r="N9310" s="4">
        <v>0.48</v>
      </c>
      <c r="O9310" s="4">
        <v>0.40039999999999998</v>
      </c>
      <c r="P9310" s="4">
        <v>0.50390000000000001</v>
      </c>
    </row>
    <row r="9311" spans="1:16" x14ac:dyDescent="0.25">
      <c r="A9311" t="s">
        <v>8804</v>
      </c>
      <c r="B9311" s="2">
        <v>0.05</v>
      </c>
      <c r="E9311" s="4" t="e">
        <v>#N/A</v>
      </c>
      <c r="F9311" s="4">
        <v>0.18</v>
      </c>
      <c r="K9311" s="4">
        <v>0.17</v>
      </c>
      <c r="L9311" s="4">
        <v>0.32090000000000002</v>
      </c>
      <c r="M9311" s="4">
        <v>0.52769999999999995</v>
      </c>
      <c r="N9311" s="4">
        <v>0.48</v>
      </c>
      <c r="O9311" s="4">
        <v>0.40039999999999998</v>
      </c>
      <c r="P9311" s="4">
        <v>0.50390000000000001</v>
      </c>
    </row>
    <row r="9312" spans="1:16" x14ac:dyDescent="0.25">
      <c r="A9312" t="s">
        <v>8805</v>
      </c>
      <c r="B9312" s="2">
        <v>0.05</v>
      </c>
      <c r="E9312" s="4" t="e">
        <v>#N/A</v>
      </c>
      <c r="F9312" s="4">
        <v>0.18</v>
      </c>
      <c r="K9312" s="4">
        <v>0.17</v>
      </c>
      <c r="L9312" s="4">
        <v>0.32090000000000002</v>
      </c>
      <c r="M9312" s="4">
        <v>0.52769999999999995</v>
      </c>
      <c r="N9312" s="4">
        <v>0.48</v>
      </c>
      <c r="O9312" s="4">
        <v>0.40039999999999998</v>
      </c>
      <c r="P9312" s="4">
        <v>0.50390000000000001</v>
      </c>
    </row>
    <row r="9313" spans="1:16" x14ac:dyDescent="0.25">
      <c r="A9313" t="s">
        <v>8806</v>
      </c>
      <c r="B9313" s="2">
        <v>0.05</v>
      </c>
      <c r="E9313" s="4" t="e">
        <v>#N/A</v>
      </c>
      <c r="F9313" s="4">
        <v>0.18</v>
      </c>
      <c r="K9313" s="4">
        <v>0.17</v>
      </c>
      <c r="L9313" s="4">
        <v>0.32090000000000002</v>
      </c>
      <c r="M9313" s="4">
        <v>0.52769999999999995</v>
      </c>
      <c r="N9313" s="4">
        <v>0.48</v>
      </c>
      <c r="O9313" s="4">
        <v>0.40039999999999998</v>
      </c>
      <c r="P9313" s="4">
        <v>0.50390000000000001</v>
      </c>
    </row>
    <row r="9314" spans="1:16" x14ac:dyDescent="0.25">
      <c r="A9314" t="s">
        <v>8810</v>
      </c>
      <c r="B9314" s="2">
        <v>0.05</v>
      </c>
      <c r="E9314" s="4" t="e">
        <v>#N/A</v>
      </c>
      <c r="F9314" s="4">
        <v>0.18</v>
      </c>
      <c r="K9314" s="4">
        <v>0.17</v>
      </c>
      <c r="L9314" s="4">
        <v>0.32090000000000002</v>
      </c>
      <c r="M9314" s="4">
        <v>0.52769999999999995</v>
      </c>
      <c r="N9314" s="4">
        <v>0.48</v>
      </c>
      <c r="O9314" s="4">
        <v>0.40039999999999998</v>
      </c>
      <c r="P9314" s="4">
        <v>0.50390000000000001</v>
      </c>
    </row>
    <row r="9315" spans="1:16" x14ac:dyDescent="0.25">
      <c r="A9315" t="s">
        <v>8811</v>
      </c>
      <c r="B9315" s="2">
        <v>0.05</v>
      </c>
      <c r="E9315" s="4" t="e">
        <v>#N/A</v>
      </c>
      <c r="F9315" s="4">
        <v>0.18</v>
      </c>
      <c r="K9315" s="4">
        <v>0.17</v>
      </c>
      <c r="L9315" s="4">
        <v>0.32090000000000002</v>
      </c>
      <c r="M9315" s="4">
        <v>0.52769999999999995</v>
      </c>
      <c r="N9315" s="4">
        <v>0.48</v>
      </c>
      <c r="O9315" s="4">
        <v>0.40039999999999998</v>
      </c>
      <c r="P9315" s="4">
        <v>0.50390000000000001</v>
      </c>
    </row>
    <row r="9316" spans="1:16" x14ac:dyDescent="0.25">
      <c r="A9316" t="s">
        <v>8812</v>
      </c>
      <c r="B9316" s="2">
        <v>0.05</v>
      </c>
      <c r="E9316" s="4" t="e">
        <v>#N/A</v>
      </c>
      <c r="F9316" s="4">
        <v>0.18</v>
      </c>
      <c r="K9316" s="4">
        <v>0.17</v>
      </c>
      <c r="L9316" s="4">
        <v>0.32090000000000002</v>
      </c>
      <c r="M9316" s="4">
        <v>0.52769999999999995</v>
      </c>
      <c r="N9316" s="4">
        <v>0.48</v>
      </c>
      <c r="O9316" s="4">
        <v>0.40039999999999998</v>
      </c>
      <c r="P9316" s="4">
        <v>0.50390000000000001</v>
      </c>
    </row>
    <row r="9317" spans="1:16" x14ac:dyDescent="0.25">
      <c r="A9317" t="s">
        <v>8813</v>
      </c>
      <c r="B9317" s="2">
        <v>0.2</v>
      </c>
      <c r="E9317" s="4" t="e">
        <v>#N/A</v>
      </c>
      <c r="F9317" s="4">
        <v>0.18</v>
      </c>
      <c r="K9317" s="4">
        <v>0.17</v>
      </c>
      <c r="L9317" s="4">
        <v>0.32090000000000002</v>
      </c>
      <c r="M9317" s="4">
        <v>0.52769999999999995</v>
      </c>
      <c r="N9317" s="4">
        <v>0.48</v>
      </c>
      <c r="O9317" s="4">
        <v>0.40039999999999998</v>
      </c>
      <c r="P9317" s="4">
        <v>0.50390000000000001</v>
      </c>
    </row>
    <row r="9318" spans="1:16" x14ac:dyDescent="0.25">
      <c r="A9318" t="s">
        <v>8813</v>
      </c>
      <c r="B9318" s="2">
        <v>0.1</v>
      </c>
      <c r="E9318" s="4" t="e">
        <v>#N/A</v>
      </c>
      <c r="F9318" s="4">
        <v>0.18</v>
      </c>
      <c r="K9318" s="4">
        <v>0.17</v>
      </c>
      <c r="L9318" s="4">
        <v>0.32090000000000002</v>
      </c>
      <c r="M9318" s="4">
        <v>0.52769999999999995</v>
      </c>
      <c r="N9318" s="4">
        <v>0.48</v>
      </c>
      <c r="O9318" s="4">
        <v>0.40039999999999998</v>
      </c>
      <c r="P9318" s="4">
        <v>0.50390000000000001</v>
      </c>
    </row>
    <row r="9319" spans="1:16" x14ac:dyDescent="0.25">
      <c r="A9319" t="s">
        <v>8814</v>
      </c>
      <c r="B9319" s="2">
        <v>0.05</v>
      </c>
      <c r="E9319" s="4" t="e">
        <v>#N/A</v>
      </c>
      <c r="F9319" s="4">
        <v>0.18</v>
      </c>
      <c r="K9319" s="4">
        <v>0.17</v>
      </c>
      <c r="L9319" s="4">
        <v>0.32090000000000002</v>
      </c>
      <c r="M9319" s="4">
        <v>0.52769999999999995</v>
      </c>
      <c r="N9319" s="4">
        <v>0.48</v>
      </c>
      <c r="O9319" s="4">
        <v>0.40039999999999998</v>
      </c>
      <c r="P9319" s="4">
        <v>0.50390000000000001</v>
      </c>
    </row>
    <row r="9320" spans="1:16" x14ac:dyDescent="0.25">
      <c r="A9320" t="s">
        <v>8815</v>
      </c>
      <c r="B9320" s="2">
        <v>0.2</v>
      </c>
      <c r="E9320" s="4" t="e">
        <v>#N/A</v>
      </c>
      <c r="F9320" s="4">
        <v>0.18</v>
      </c>
      <c r="K9320" s="4">
        <v>0.17</v>
      </c>
      <c r="L9320" s="4">
        <v>0.32090000000000002</v>
      </c>
      <c r="M9320" s="4">
        <v>0.52769999999999995</v>
      </c>
      <c r="N9320" s="4">
        <v>0.48</v>
      </c>
      <c r="O9320" s="4">
        <v>0.40039999999999998</v>
      </c>
      <c r="P9320" s="4">
        <v>0.50390000000000001</v>
      </c>
    </row>
    <row r="9321" spans="1:16" x14ac:dyDescent="0.25">
      <c r="A9321" t="s">
        <v>8815</v>
      </c>
      <c r="B9321" s="2">
        <v>0.1</v>
      </c>
      <c r="E9321" s="4" t="e">
        <v>#N/A</v>
      </c>
      <c r="F9321" s="4">
        <v>0.18</v>
      </c>
      <c r="K9321" s="4">
        <v>0.17</v>
      </c>
      <c r="L9321" s="4">
        <v>0.32090000000000002</v>
      </c>
      <c r="M9321" s="4">
        <v>0.52769999999999995</v>
      </c>
      <c r="N9321" s="4">
        <v>0.48</v>
      </c>
      <c r="O9321" s="4">
        <v>0.40039999999999998</v>
      </c>
      <c r="P9321" s="4">
        <v>0.50390000000000001</v>
      </c>
    </row>
    <row r="9322" spans="1:16" x14ac:dyDescent="0.25">
      <c r="A9322" t="s">
        <v>8816</v>
      </c>
      <c r="B9322" s="2">
        <v>0.05</v>
      </c>
      <c r="E9322" s="4" t="e">
        <v>#N/A</v>
      </c>
      <c r="F9322" s="4">
        <v>0.18</v>
      </c>
      <c r="K9322" s="4">
        <v>0.17</v>
      </c>
      <c r="L9322" s="4">
        <v>0.32090000000000002</v>
      </c>
      <c r="M9322" s="4">
        <v>0.52769999999999995</v>
      </c>
      <c r="N9322" s="4">
        <v>0.48</v>
      </c>
      <c r="O9322" s="4">
        <v>0.40039999999999998</v>
      </c>
      <c r="P9322" s="4">
        <v>0.50390000000000001</v>
      </c>
    </row>
    <row r="9323" spans="1:16" x14ac:dyDescent="0.25">
      <c r="A9323" t="s">
        <v>8817</v>
      </c>
      <c r="B9323" s="2">
        <v>0.1</v>
      </c>
      <c r="E9323" s="4" t="e">
        <v>#N/A</v>
      </c>
      <c r="F9323" s="4">
        <v>0.18</v>
      </c>
      <c r="K9323" s="4">
        <v>0.17</v>
      </c>
      <c r="L9323" s="4">
        <v>0.32090000000000002</v>
      </c>
      <c r="M9323" s="4">
        <v>0.52769999999999995</v>
      </c>
      <c r="N9323" s="4">
        <v>0.48</v>
      </c>
      <c r="O9323" s="4">
        <v>0.40039999999999998</v>
      </c>
      <c r="P9323" s="4">
        <v>0.50390000000000001</v>
      </c>
    </row>
    <row r="9324" spans="1:16" x14ac:dyDescent="0.25">
      <c r="A9324" t="s">
        <v>8817</v>
      </c>
      <c r="B9324" s="2">
        <v>0.05</v>
      </c>
      <c r="E9324" s="4" t="e">
        <v>#N/A</v>
      </c>
      <c r="F9324" s="4">
        <v>0.18</v>
      </c>
      <c r="K9324" s="4">
        <v>0.17</v>
      </c>
      <c r="L9324" s="4">
        <v>0.32090000000000002</v>
      </c>
      <c r="M9324" s="4">
        <v>0.52769999999999995</v>
      </c>
      <c r="N9324" s="4">
        <v>0.48</v>
      </c>
      <c r="O9324" s="4">
        <v>0.40039999999999998</v>
      </c>
      <c r="P9324" s="4">
        <v>0.50390000000000001</v>
      </c>
    </row>
    <row r="9325" spans="1:16" x14ac:dyDescent="0.25">
      <c r="A9325" t="s">
        <v>8820</v>
      </c>
      <c r="B9325" s="2">
        <v>0</v>
      </c>
      <c r="E9325" s="4" t="e">
        <v>#N/A</v>
      </c>
      <c r="F9325" s="4">
        <v>0.18</v>
      </c>
      <c r="K9325" s="4">
        <v>0.17</v>
      </c>
      <c r="L9325" s="4">
        <v>0.32090000000000002</v>
      </c>
      <c r="M9325" s="4">
        <v>0.52769999999999995</v>
      </c>
      <c r="N9325" s="4">
        <v>0.48</v>
      </c>
      <c r="O9325" s="4">
        <v>0.40039999999999998</v>
      </c>
      <c r="P9325" s="4">
        <v>0.50390000000000001</v>
      </c>
    </row>
    <row r="9326" spans="1:16" x14ac:dyDescent="0.25">
      <c r="A9326" t="s">
        <v>8821</v>
      </c>
      <c r="B9326" s="2">
        <v>0.2</v>
      </c>
      <c r="E9326" s="4" t="e">
        <v>#N/A</v>
      </c>
      <c r="F9326" s="4">
        <v>0.18</v>
      </c>
      <c r="K9326" s="4">
        <v>0.17</v>
      </c>
      <c r="L9326" s="4">
        <v>0.32090000000000002</v>
      </c>
      <c r="M9326" s="4">
        <v>0.52769999999999995</v>
      </c>
      <c r="N9326" s="4">
        <v>0.48</v>
      </c>
      <c r="O9326" s="4">
        <v>0.40039999999999998</v>
      </c>
      <c r="P9326" s="4">
        <v>0.50390000000000001</v>
      </c>
    </row>
    <row r="9327" spans="1:16" x14ac:dyDescent="0.25">
      <c r="A9327" t="s">
        <v>8822</v>
      </c>
      <c r="B9327" s="2">
        <v>0.2</v>
      </c>
      <c r="E9327" s="4" t="e">
        <v>#N/A</v>
      </c>
      <c r="F9327" s="4">
        <v>0.18</v>
      </c>
      <c r="K9327" s="4">
        <v>0.17</v>
      </c>
      <c r="L9327" s="4">
        <v>0.32090000000000002</v>
      </c>
      <c r="M9327" s="4">
        <v>0.52769999999999995</v>
      </c>
      <c r="N9327" s="4">
        <v>0.48</v>
      </c>
      <c r="O9327" s="4">
        <v>0.40039999999999998</v>
      </c>
      <c r="P9327" s="4">
        <v>0.50390000000000001</v>
      </c>
    </row>
    <row r="9328" spans="1:16" x14ac:dyDescent="0.25">
      <c r="A9328" t="s">
        <v>8824</v>
      </c>
      <c r="B9328" s="2">
        <v>0.05</v>
      </c>
      <c r="E9328" s="4" t="e">
        <v>#N/A</v>
      </c>
      <c r="F9328" s="4">
        <v>0.18</v>
      </c>
      <c r="K9328" s="4">
        <v>0.17</v>
      </c>
      <c r="L9328" s="4">
        <v>0.32090000000000002</v>
      </c>
      <c r="M9328" s="4">
        <v>0.52769999999999995</v>
      </c>
      <c r="N9328" s="4">
        <v>0.48</v>
      </c>
      <c r="O9328" s="4">
        <v>0.40039999999999998</v>
      </c>
      <c r="P9328" s="4">
        <v>0.50390000000000001</v>
      </c>
    </row>
    <row r="9329" spans="1:16" x14ac:dyDescent="0.25">
      <c r="A9329" t="s">
        <v>8825</v>
      </c>
      <c r="B9329" s="2">
        <v>0.2</v>
      </c>
      <c r="E9329" s="4" t="e">
        <v>#N/A</v>
      </c>
      <c r="F9329" s="4">
        <v>0.18</v>
      </c>
      <c r="K9329" s="4">
        <v>0.17</v>
      </c>
      <c r="L9329" s="4">
        <v>0.32090000000000002</v>
      </c>
      <c r="M9329" s="4">
        <v>0.52769999999999995</v>
      </c>
      <c r="N9329" s="4">
        <v>0.48</v>
      </c>
      <c r="O9329" s="4">
        <v>0.40039999999999998</v>
      </c>
      <c r="P9329" s="4">
        <v>0.50390000000000001</v>
      </c>
    </row>
    <row r="9330" spans="1:16" x14ac:dyDescent="0.25">
      <c r="A9330" t="s">
        <v>8825</v>
      </c>
      <c r="B9330" s="2">
        <v>0.1</v>
      </c>
      <c r="E9330" s="4" t="e">
        <v>#N/A</v>
      </c>
      <c r="F9330" s="4">
        <v>0.18</v>
      </c>
      <c r="K9330" s="4">
        <v>0.17</v>
      </c>
      <c r="L9330" s="4">
        <v>0.32090000000000002</v>
      </c>
      <c r="M9330" s="4">
        <v>0.52769999999999995</v>
      </c>
      <c r="N9330" s="4">
        <v>0.48</v>
      </c>
      <c r="O9330" s="4">
        <v>0.40039999999999998</v>
      </c>
      <c r="P9330" s="4">
        <v>0.50390000000000001</v>
      </c>
    </row>
    <row r="9331" spans="1:16" x14ac:dyDescent="0.25">
      <c r="A9331" t="s">
        <v>8839</v>
      </c>
      <c r="B9331" s="2">
        <v>0.12</v>
      </c>
      <c r="E9331" s="4" t="e">
        <v>#N/A</v>
      </c>
      <c r="F9331" s="4">
        <v>0.18</v>
      </c>
      <c r="K9331" s="4">
        <v>0.17</v>
      </c>
      <c r="L9331" s="4">
        <v>0.32090000000000002</v>
      </c>
      <c r="M9331" s="4">
        <v>0.52769999999999995</v>
      </c>
      <c r="N9331" s="4">
        <v>0.48</v>
      </c>
      <c r="O9331" s="4">
        <v>0.40039999999999998</v>
      </c>
      <c r="P9331" s="4">
        <v>0.50390000000000001</v>
      </c>
    </row>
    <row r="9332" spans="1:16" x14ac:dyDescent="0.25">
      <c r="A9332" t="s">
        <v>8840</v>
      </c>
      <c r="B9332" s="2">
        <v>0.05</v>
      </c>
      <c r="E9332" s="4" t="e">
        <v>#N/A</v>
      </c>
      <c r="F9332" s="4">
        <v>0.18</v>
      </c>
      <c r="K9332" s="4">
        <v>0.17</v>
      </c>
      <c r="L9332" s="4">
        <v>0.32090000000000002</v>
      </c>
      <c r="M9332" s="4">
        <v>0.52769999999999995</v>
      </c>
      <c r="N9332" s="4">
        <v>0.48</v>
      </c>
      <c r="O9332" s="4">
        <v>0.40039999999999998</v>
      </c>
      <c r="P9332" s="4">
        <v>0.50390000000000001</v>
      </c>
    </row>
    <row r="9333" spans="1:16" x14ac:dyDescent="0.25">
      <c r="A9333" t="s">
        <v>8841</v>
      </c>
      <c r="B9333" s="2">
        <v>0.05</v>
      </c>
      <c r="E9333" s="4" t="e">
        <v>#N/A</v>
      </c>
      <c r="F9333" s="4">
        <v>0.18</v>
      </c>
      <c r="K9333" s="4">
        <v>0.17</v>
      </c>
      <c r="L9333" s="4">
        <v>0.32090000000000002</v>
      </c>
      <c r="M9333" s="4">
        <v>0.52769999999999995</v>
      </c>
      <c r="N9333" s="4">
        <v>0.48</v>
      </c>
      <c r="O9333" s="4">
        <v>0.40039999999999998</v>
      </c>
      <c r="P9333" s="4">
        <v>0.50390000000000001</v>
      </c>
    </row>
    <row r="9334" spans="1:16" x14ac:dyDescent="0.25">
      <c r="A9334" t="s">
        <v>8842</v>
      </c>
      <c r="B9334" s="2">
        <v>0.03</v>
      </c>
      <c r="E9334" s="4" t="e">
        <v>#N/A</v>
      </c>
      <c r="F9334" s="4">
        <v>0.18</v>
      </c>
      <c r="K9334" s="4">
        <v>0.17</v>
      </c>
      <c r="L9334" s="4">
        <v>0.32090000000000002</v>
      </c>
      <c r="M9334" s="4">
        <v>0.52769999999999995</v>
      </c>
      <c r="N9334" s="4">
        <v>0.48</v>
      </c>
      <c r="O9334" s="4">
        <v>0.40039999999999998</v>
      </c>
      <c r="P9334" s="4">
        <v>0.50390000000000001</v>
      </c>
    </row>
    <row r="9335" spans="1:16" x14ac:dyDescent="0.25">
      <c r="A9335" t="s">
        <v>8853</v>
      </c>
      <c r="B9335" s="2">
        <v>0</v>
      </c>
      <c r="E9335" s="4" t="e">
        <v>#N/A</v>
      </c>
      <c r="F9335" s="4">
        <v>0.13300000000000001</v>
      </c>
      <c r="K9335" s="4">
        <v>0.17</v>
      </c>
      <c r="L9335" s="4">
        <v>0.32090000000000002</v>
      </c>
      <c r="M9335" s="4">
        <v>0.52769999999999995</v>
      </c>
      <c r="N9335" s="4">
        <v>0.48</v>
      </c>
      <c r="O9335" s="4">
        <v>0.40039999999999998</v>
      </c>
      <c r="P9335" s="4">
        <v>0.50390000000000001</v>
      </c>
    </row>
    <row r="9336" spans="1:16" x14ac:dyDescent="0.25">
      <c r="A9336" t="s">
        <v>8854</v>
      </c>
      <c r="B9336" s="2">
        <v>0.05</v>
      </c>
      <c r="E9336" s="4" t="e">
        <v>#N/A</v>
      </c>
      <c r="F9336" s="4">
        <v>0.18</v>
      </c>
      <c r="K9336" s="4">
        <v>0.17</v>
      </c>
      <c r="L9336" s="4">
        <v>0.32090000000000002</v>
      </c>
      <c r="M9336" s="4">
        <v>0.52769999999999995</v>
      </c>
      <c r="N9336" s="4">
        <v>0.48</v>
      </c>
      <c r="O9336" s="4">
        <v>0.40039999999999998</v>
      </c>
      <c r="P9336" s="4">
        <v>0.50390000000000001</v>
      </c>
    </row>
    <row r="9337" spans="1:16" x14ac:dyDescent="0.25">
      <c r="A9337" t="s">
        <v>8855</v>
      </c>
      <c r="B9337" s="2">
        <v>0.05</v>
      </c>
      <c r="E9337" s="4" t="e">
        <v>#N/A</v>
      </c>
      <c r="F9337" s="4">
        <v>0.18</v>
      </c>
      <c r="K9337" s="4">
        <v>0.17</v>
      </c>
      <c r="L9337" s="4">
        <v>0.32090000000000002</v>
      </c>
      <c r="M9337" s="4">
        <v>0.52769999999999995</v>
      </c>
      <c r="N9337" s="4">
        <v>0.48</v>
      </c>
      <c r="O9337" s="4">
        <v>0.40039999999999998</v>
      </c>
      <c r="P9337" s="4">
        <v>0.50390000000000001</v>
      </c>
    </row>
    <row r="9338" spans="1:16" x14ac:dyDescent="0.25">
      <c r="A9338" t="s">
        <v>8856</v>
      </c>
      <c r="B9338" s="2">
        <v>0.03</v>
      </c>
      <c r="E9338" s="4" t="e">
        <v>#N/A</v>
      </c>
      <c r="F9338" s="4">
        <v>0.18</v>
      </c>
      <c r="K9338" s="4">
        <v>0.17</v>
      </c>
      <c r="L9338" s="4">
        <v>0.32090000000000002</v>
      </c>
      <c r="M9338" s="4">
        <v>0.52769999999999995</v>
      </c>
      <c r="N9338" s="4">
        <v>0.48</v>
      </c>
      <c r="O9338" s="4">
        <v>0.40039999999999998</v>
      </c>
      <c r="P9338" s="4">
        <v>0.50390000000000001</v>
      </c>
    </row>
    <row r="9339" spans="1:16" x14ac:dyDescent="0.25">
      <c r="A9339" t="s">
        <v>8857</v>
      </c>
      <c r="B9339" s="2">
        <v>0.05</v>
      </c>
      <c r="E9339" s="4" t="e">
        <v>#N/A</v>
      </c>
      <c r="F9339" s="4">
        <v>0.18</v>
      </c>
      <c r="K9339" s="4">
        <v>0.17</v>
      </c>
      <c r="L9339" s="4">
        <v>0.32090000000000002</v>
      </c>
      <c r="M9339" s="4">
        <v>0.52769999999999995</v>
      </c>
      <c r="N9339" s="4">
        <v>0.48</v>
      </c>
      <c r="O9339" s="4">
        <v>0.40039999999999998</v>
      </c>
      <c r="P9339" s="4">
        <v>0.50390000000000001</v>
      </c>
    </row>
    <row r="9340" spans="1:16" x14ac:dyDescent="0.25">
      <c r="A9340" t="s">
        <v>8858</v>
      </c>
      <c r="B9340" s="2">
        <v>0.05</v>
      </c>
      <c r="E9340" s="4" t="e">
        <v>#N/A</v>
      </c>
      <c r="F9340" s="4">
        <v>0.18</v>
      </c>
      <c r="K9340" s="4">
        <v>0.17</v>
      </c>
      <c r="L9340" s="4">
        <v>0.32090000000000002</v>
      </c>
      <c r="M9340" s="4">
        <v>0.52769999999999995</v>
      </c>
      <c r="N9340" s="4">
        <v>0.48</v>
      </c>
      <c r="O9340" s="4">
        <v>0.40039999999999998</v>
      </c>
      <c r="P9340" s="4">
        <v>0.50390000000000001</v>
      </c>
    </row>
    <row r="9341" spans="1:16" x14ac:dyDescent="0.25">
      <c r="A9341" t="s">
        <v>8859</v>
      </c>
      <c r="B9341" s="2">
        <v>0.05</v>
      </c>
      <c r="E9341" s="4" t="e">
        <v>#N/A</v>
      </c>
      <c r="F9341" s="4">
        <v>0.18</v>
      </c>
      <c r="K9341" s="4">
        <v>0.17</v>
      </c>
      <c r="L9341" s="4">
        <v>0.32090000000000002</v>
      </c>
      <c r="M9341" s="4">
        <v>0.52769999999999995</v>
      </c>
      <c r="N9341" s="4">
        <v>0.48</v>
      </c>
      <c r="O9341" s="4">
        <v>0.40039999999999998</v>
      </c>
      <c r="P9341" s="4">
        <v>0.50390000000000001</v>
      </c>
    </row>
    <row r="9342" spans="1:16" x14ac:dyDescent="0.25">
      <c r="A9342" t="s">
        <v>8860</v>
      </c>
      <c r="B9342" s="2">
        <v>0.05</v>
      </c>
      <c r="E9342" s="4" t="e">
        <v>#N/A</v>
      </c>
      <c r="F9342" s="4">
        <v>0.18</v>
      </c>
      <c r="K9342" s="4">
        <v>0.17</v>
      </c>
      <c r="L9342" s="4">
        <v>0.32090000000000002</v>
      </c>
      <c r="M9342" s="4">
        <v>0.52769999999999995</v>
      </c>
      <c r="N9342" s="4">
        <v>0.48</v>
      </c>
      <c r="O9342" s="4">
        <v>0.40039999999999998</v>
      </c>
      <c r="P9342" s="4">
        <v>0.50390000000000001</v>
      </c>
    </row>
    <row r="9343" spans="1:16" x14ac:dyDescent="0.25">
      <c r="A9343" t="s">
        <v>8861</v>
      </c>
      <c r="B9343" s="2">
        <v>0.05</v>
      </c>
      <c r="E9343" s="4" t="e">
        <v>#N/A</v>
      </c>
      <c r="F9343" s="4">
        <v>0.18</v>
      </c>
      <c r="K9343" s="4">
        <v>0.17</v>
      </c>
      <c r="L9343" s="4">
        <v>0.32090000000000002</v>
      </c>
      <c r="M9343" s="4">
        <v>0.52769999999999995</v>
      </c>
      <c r="N9343" s="4">
        <v>0.48</v>
      </c>
      <c r="O9343" s="4">
        <v>0.40039999999999998</v>
      </c>
      <c r="P9343" s="4">
        <v>0.50390000000000001</v>
      </c>
    </row>
    <row r="9344" spans="1:16" x14ac:dyDescent="0.25">
      <c r="A9344" t="s">
        <v>8862</v>
      </c>
      <c r="B9344" s="2">
        <v>0.05</v>
      </c>
      <c r="E9344" s="4" t="e">
        <v>#N/A</v>
      </c>
      <c r="F9344" s="4">
        <v>0.18</v>
      </c>
      <c r="K9344" s="4">
        <v>0.17</v>
      </c>
      <c r="L9344" s="4">
        <v>0.32090000000000002</v>
      </c>
      <c r="M9344" s="4">
        <v>0.52769999999999995</v>
      </c>
      <c r="N9344" s="4">
        <v>0.48</v>
      </c>
      <c r="O9344" s="4">
        <v>0.40039999999999998</v>
      </c>
      <c r="P9344" s="4">
        <v>0.50390000000000001</v>
      </c>
    </row>
    <row r="9345" spans="1:16" x14ac:dyDescent="0.25">
      <c r="A9345" t="s">
        <v>8863</v>
      </c>
      <c r="B9345" s="2">
        <v>0.05</v>
      </c>
      <c r="E9345" s="4" t="e">
        <v>#N/A</v>
      </c>
      <c r="F9345" s="4">
        <v>0.18</v>
      </c>
      <c r="K9345" s="4">
        <v>0.17</v>
      </c>
      <c r="L9345" s="4">
        <v>0.32090000000000002</v>
      </c>
      <c r="M9345" s="4">
        <v>0.52769999999999995</v>
      </c>
      <c r="N9345" s="4">
        <v>0.48</v>
      </c>
      <c r="O9345" s="4">
        <v>0.40039999999999998</v>
      </c>
      <c r="P9345" s="4">
        <v>0.50390000000000001</v>
      </c>
    </row>
    <row r="9346" spans="1:16" x14ac:dyDescent="0.25">
      <c r="A9346" t="s">
        <v>8868</v>
      </c>
      <c r="B9346" s="2">
        <v>0</v>
      </c>
      <c r="E9346" s="4" t="e">
        <v>#N/A</v>
      </c>
      <c r="F9346" s="4">
        <v>0.18</v>
      </c>
      <c r="K9346" s="4">
        <v>0.17</v>
      </c>
      <c r="L9346" s="4">
        <v>0.32090000000000002</v>
      </c>
      <c r="M9346" s="4">
        <v>0.52769999999999995</v>
      </c>
      <c r="N9346" s="4">
        <v>0.48</v>
      </c>
      <c r="O9346" s="4">
        <v>0.40039999999999998</v>
      </c>
      <c r="P9346" s="4">
        <v>0.50390000000000001</v>
      </c>
    </row>
    <row r="9347" spans="1:16" x14ac:dyDescent="0.25">
      <c r="A9347" t="s">
        <v>8886</v>
      </c>
      <c r="B9347" s="2">
        <v>0</v>
      </c>
      <c r="E9347" s="4" t="e">
        <v>#N/A</v>
      </c>
      <c r="F9347" s="4">
        <v>0.13300000000000001</v>
      </c>
      <c r="K9347" s="4">
        <v>0.17</v>
      </c>
      <c r="L9347" s="4">
        <v>0.32090000000000002</v>
      </c>
      <c r="M9347" s="4">
        <v>0.52769999999999995</v>
      </c>
      <c r="N9347" s="4">
        <v>0.48</v>
      </c>
      <c r="O9347" s="4">
        <v>0.40039999999999998</v>
      </c>
      <c r="P9347" s="4">
        <v>0.50390000000000001</v>
      </c>
    </row>
    <row r="9348" spans="1:16" x14ac:dyDescent="0.25">
      <c r="A9348" t="s">
        <v>8887</v>
      </c>
      <c r="B9348" s="2">
        <v>0</v>
      </c>
      <c r="E9348" s="4" t="e">
        <v>#N/A</v>
      </c>
      <c r="F9348" s="4">
        <v>0.13300000000000001</v>
      </c>
      <c r="K9348" s="4">
        <v>0.17</v>
      </c>
      <c r="L9348" s="4">
        <v>0.32090000000000002</v>
      </c>
      <c r="M9348" s="4">
        <v>0.52769999999999995</v>
      </c>
      <c r="N9348" s="4">
        <v>0.48</v>
      </c>
      <c r="O9348" s="4">
        <v>0.40039999999999998</v>
      </c>
      <c r="P9348" s="4">
        <v>0.50390000000000001</v>
      </c>
    </row>
    <row r="9349" spans="1:16" x14ac:dyDescent="0.25">
      <c r="A9349" t="s">
        <v>8888</v>
      </c>
      <c r="B9349" s="2">
        <v>0</v>
      </c>
      <c r="E9349" s="4" t="e">
        <v>#N/A</v>
      </c>
      <c r="F9349" s="4">
        <v>0.13300000000000001</v>
      </c>
      <c r="K9349" s="4">
        <v>0.17</v>
      </c>
      <c r="L9349" s="4">
        <v>0.32090000000000002</v>
      </c>
      <c r="M9349" s="4">
        <v>0.52769999999999995</v>
      </c>
      <c r="N9349" s="4">
        <v>0.48</v>
      </c>
      <c r="O9349" s="4">
        <v>0.40039999999999998</v>
      </c>
      <c r="P9349" s="4">
        <v>0.50390000000000001</v>
      </c>
    </row>
    <row r="9350" spans="1:16" x14ac:dyDescent="0.25">
      <c r="A9350" t="s">
        <v>8889</v>
      </c>
      <c r="B9350" s="2">
        <v>0</v>
      </c>
      <c r="E9350" s="4" t="e">
        <v>#N/A</v>
      </c>
      <c r="F9350" s="4">
        <v>0.13300000000000001</v>
      </c>
      <c r="K9350" s="4">
        <v>0.17</v>
      </c>
      <c r="L9350" s="4">
        <v>0.32090000000000002</v>
      </c>
      <c r="M9350" s="4">
        <v>0.52769999999999995</v>
      </c>
      <c r="N9350" s="4">
        <v>0.48</v>
      </c>
      <c r="O9350" s="4">
        <v>0.40039999999999998</v>
      </c>
      <c r="P9350" s="4">
        <v>0.50390000000000001</v>
      </c>
    </row>
    <row r="9351" spans="1:16" x14ac:dyDescent="0.25">
      <c r="A9351" t="s">
        <v>8890</v>
      </c>
      <c r="B9351" s="2">
        <v>0</v>
      </c>
      <c r="E9351" s="4" t="e">
        <v>#N/A</v>
      </c>
      <c r="F9351" s="4">
        <v>0.13300000000000001</v>
      </c>
      <c r="K9351" s="4">
        <v>0.17</v>
      </c>
      <c r="L9351" s="4">
        <v>0.32090000000000002</v>
      </c>
      <c r="M9351" s="4">
        <v>0.52769999999999995</v>
      </c>
      <c r="N9351" s="4">
        <v>0.48</v>
      </c>
      <c r="O9351" s="4">
        <v>0.40039999999999998</v>
      </c>
      <c r="P9351" s="4">
        <v>0.50390000000000001</v>
      </c>
    </row>
    <row r="9352" spans="1:16" x14ac:dyDescent="0.25">
      <c r="A9352" t="s">
        <v>8891</v>
      </c>
      <c r="B9352" s="2">
        <v>0</v>
      </c>
      <c r="E9352" s="4" t="e">
        <v>#N/A</v>
      </c>
      <c r="F9352" s="4">
        <v>0.13300000000000001</v>
      </c>
      <c r="K9352" s="4">
        <v>0.17</v>
      </c>
      <c r="L9352" s="4">
        <v>0.32090000000000002</v>
      </c>
      <c r="M9352" s="4">
        <v>0.52769999999999995</v>
      </c>
      <c r="N9352" s="4">
        <v>0.48</v>
      </c>
      <c r="O9352" s="4">
        <v>0.40039999999999998</v>
      </c>
      <c r="P9352" s="4">
        <v>0.50390000000000001</v>
      </c>
    </row>
    <row r="9353" spans="1:16" x14ac:dyDescent="0.25">
      <c r="A9353" t="s">
        <v>8892</v>
      </c>
      <c r="B9353" s="2">
        <v>0</v>
      </c>
      <c r="E9353" s="4" t="e">
        <v>#N/A</v>
      </c>
      <c r="F9353" s="4">
        <v>0.18</v>
      </c>
      <c r="K9353" s="4">
        <v>0.17</v>
      </c>
      <c r="L9353" s="4">
        <v>0.32090000000000002</v>
      </c>
      <c r="M9353" s="4">
        <v>0.52769999999999995</v>
      </c>
      <c r="N9353" s="4">
        <v>0.48</v>
      </c>
      <c r="O9353" s="4">
        <v>0.40039999999999998</v>
      </c>
      <c r="P9353" s="4">
        <v>0.50390000000000001</v>
      </c>
    </row>
    <row r="9354" spans="1:16" x14ac:dyDescent="0.25">
      <c r="A9354" t="s">
        <v>8893</v>
      </c>
      <c r="B9354" s="2">
        <v>0</v>
      </c>
      <c r="E9354" s="4" t="e">
        <v>#N/A</v>
      </c>
      <c r="F9354" s="4">
        <v>0.18</v>
      </c>
      <c r="K9354" s="4">
        <v>0.17</v>
      </c>
      <c r="L9354" s="4">
        <v>0.32090000000000002</v>
      </c>
      <c r="M9354" s="4">
        <v>0.52769999999999995</v>
      </c>
      <c r="N9354" s="4">
        <v>0.48</v>
      </c>
      <c r="O9354" s="4">
        <v>0.40039999999999998</v>
      </c>
      <c r="P9354" s="4">
        <v>0.50390000000000001</v>
      </c>
    </row>
    <row r="9355" spans="1:16" x14ac:dyDescent="0.25">
      <c r="A9355" t="s">
        <v>8897</v>
      </c>
      <c r="B9355" s="2">
        <v>0</v>
      </c>
      <c r="E9355" s="4" t="e">
        <v>#N/A</v>
      </c>
      <c r="F9355" s="4">
        <v>0.18</v>
      </c>
      <c r="K9355" s="4">
        <v>0.17</v>
      </c>
      <c r="L9355" s="4">
        <v>0.32090000000000002</v>
      </c>
      <c r="M9355" s="4">
        <v>0.52769999999999995</v>
      </c>
      <c r="N9355" s="4">
        <v>0.48</v>
      </c>
      <c r="O9355" s="4">
        <v>0.40039999999999998</v>
      </c>
      <c r="P9355" s="4">
        <v>0.50390000000000001</v>
      </c>
    </row>
    <row r="9356" spans="1:16" x14ac:dyDescent="0.25">
      <c r="A9356" t="s">
        <v>8898</v>
      </c>
      <c r="B9356" s="2">
        <v>0</v>
      </c>
      <c r="E9356" s="4" t="e">
        <v>#N/A</v>
      </c>
      <c r="F9356" s="4">
        <v>0.18</v>
      </c>
      <c r="K9356" s="4">
        <v>0.17</v>
      </c>
      <c r="L9356" s="4">
        <v>0.32090000000000002</v>
      </c>
      <c r="M9356" s="4">
        <v>0.52769999999999995</v>
      </c>
      <c r="N9356" s="4">
        <v>0.48</v>
      </c>
      <c r="O9356" s="4">
        <v>0.40039999999999998</v>
      </c>
      <c r="P9356" s="4">
        <v>0.50390000000000001</v>
      </c>
    </row>
    <row r="9357" spans="1:16" x14ac:dyDescent="0.25">
      <c r="A9357" t="s">
        <v>8899</v>
      </c>
      <c r="B9357" s="2">
        <v>0</v>
      </c>
      <c r="E9357" s="4" t="e">
        <v>#N/A</v>
      </c>
      <c r="F9357" s="4">
        <v>0.13300000000000001</v>
      </c>
      <c r="K9357" s="4">
        <v>0.17</v>
      </c>
      <c r="L9357" s="4">
        <v>0.32090000000000002</v>
      </c>
      <c r="M9357" s="4">
        <v>0.52769999999999995</v>
      </c>
      <c r="N9357" s="4">
        <v>0.48</v>
      </c>
      <c r="O9357" s="4">
        <v>0.40039999999999998</v>
      </c>
      <c r="P9357" s="4">
        <v>0.50390000000000001</v>
      </c>
    </row>
    <row r="9358" spans="1:16" x14ac:dyDescent="0.25">
      <c r="A9358" t="s">
        <v>8919</v>
      </c>
      <c r="B9358" s="2">
        <v>0</v>
      </c>
      <c r="E9358" s="4" t="e">
        <v>#N/A</v>
      </c>
      <c r="F9358" s="4">
        <v>0.18</v>
      </c>
      <c r="K9358" s="4">
        <v>0.17</v>
      </c>
      <c r="L9358" s="4">
        <v>0.32090000000000002</v>
      </c>
      <c r="M9358" s="4">
        <v>0.52769999999999995</v>
      </c>
      <c r="N9358" s="4">
        <v>0.48</v>
      </c>
      <c r="O9358" s="4">
        <v>0.40039999999999998</v>
      </c>
      <c r="P9358" s="4">
        <v>0.50390000000000001</v>
      </c>
    </row>
    <row r="9359" spans="1:16" x14ac:dyDescent="0.25">
      <c r="A9359" t="s">
        <v>8920</v>
      </c>
      <c r="B9359" s="2">
        <v>0</v>
      </c>
      <c r="E9359" s="4" t="e">
        <v>#N/A</v>
      </c>
      <c r="F9359" s="4">
        <v>0.18</v>
      </c>
      <c r="K9359" s="4">
        <v>0.17</v>
      </c>
      <c r="L9359" s="4">
        <v>0.32090000000000002</v>
      </c>
      <c r="M9359" s="4">
        <v>0.52769999999999995</v>
      </c>
      <c r="N9359" s="4">
        <v>0.48</v>
      </c>
      <c r="O9359" s="4">
        <v>0.40039999999999998</v>
      </c>
      <c r="P9359" s="4">
        <v>0.50390000000000001</v>
      </c>
    </row>
    <row r="9360" spans="1:16" x14ac:dyDescent="0.25">
      <c r="A9360" t="s">
        <v>8926</v>
      </c>
      <c r="B9360" s="2">
        <v>0</v>
      </c>
      <c r="E9360" s="4" t="e">
        <v>#N/A</v>
      </c>
      <c r="F9360" s="4">
        <v>0.18</v>
      </c>
      <c r="K9360" s="4">
        <v>0.17</v>
      </c>
      <c r="L9360" s="4">
        <v>0.32090000000000002</v>
      </c>
      <c r="M9360" s="4">
        <v>0.52769999999999995</v>
      </c>
      <c r="N9360" s="4">
        <v>0.48</v>
      </c>
      <c r="O9360" s="4">
        <v>0.40039999999999998</v>
      </c>
      <c r="P9360" s="4">
        <v>0.50390000000000001</v>
      </c>
    </row>
    <row r="9361" spans="1:16" x14ac:dyDescent="0.25">
      <c r="A9361" t="s">
        <v>8928</v>
      </c>
      <c r="B9361" s="2">
        <v>0</v>
      </c>
      <c r="E9361" s="4" t="e">
        <v>#N/A</v>
      </c>
      <c r="F9361" s="4">
        <v>0.18</v>
      </c>
      <c r="K9361" s="4">
        <v>0.17</v>
      </c>
      <c r="L9361" s="4">
        <v>0.32090000000000002</v>
      </c>
      <c r="M9361" s="4">
        <v>0.52769999999999995</v>
      </c>
      <c r="N9361" s="4">
        <v>0.48</v>
      </c>
      <c r="O9361" s="4">
        <v>0.40039999999999998</v>
      </c>
      <c r="P9361" s="4">
        <v>0.50390000000000001</v>
      </c>
    </row>
    <row r="9362" spans="1:16" x14ac:dyDescent="0.25">
      <c r="A9362" t="s">
        <v>8929</v>
      </c>
      <c r="B9362" s="2">
        <v>0</v>
      </c>
      <c r="E9362" s="4" t="e">
        <v>#N/A</v>
      </c>
      <c r="F9362" s="4">
        <v>0.18</v>
      </c>
      <c r="K9362" s="4">
        <v>0.17</v>
      </c>
      <c r="L9362" s="4">
        <v>0.32090000000000002</v>
      </c>
      <c r="M9362" s="4">
        <v>0.52769999999999995</v>
      </c>
      <c r="N9362" s="4">
        <v>0.48</v>
      </c>
      <c r="O9362" s="4">
        <v>0.40039999999999998</v>
      </c>
      <c r="P9362" s="4">
        <v>0.50390000000000001</v>
      </c>
    </row>
    <row r="9363" spans="1:16" x14ac:dyDescent="0.25">
      <c r="A9363" t="s">
        <v>8930</v>
      </c>
      <c r="B9363" s="2">
        <v>0</v>
      </c>
      <c r="E9363" s="4" t="e">
        <v>#N/A</v>
      </c>
      <c r="F9363" s="4">
        <v>0.18</v>
      </c>
      <c r="K9363" s="4">
        <v>0.17</v>
      </c>
      <c r="L9363" s="4">
        <v>0.32090000000000002</v>
      </c>
      <c r="M9363" s="4">
        <v>0.52769999999999995</v>
      </c>
      <c r="N9363" s="4">
        <v>0.48</v>
      </c>
      <c r="O9363" s="4">
        <v>0.40039999999999998</v>
      </c>
      <c r="P9363" s="4">
        <v>0.50390000000000001</v>
      </c>
    </row>
    <row r="9364" spans="1:16" x14ac:dyDescent="0.25">
      <c r="A9364" t="s">
        <v>8988</v>
      </c>
      <c r="B9364" s="2">
        <v>0</v>
      </c>
      <c r="E9364" s="4" t="e">
        <v>#N/A</v>
      </c>
      <c r="F9364" s="4">
        <v>0.18</v>
      </c>
      <c r="K9364" s="4">
        <v>0.17</v>
      </c>
      <c r="L9364" s="4">
        <v>0.32090000000000002</v>
      </c>
      <c r="M9364" s="4">
        <v>0.52769999999999995</v>
      </c>
      <c r="N9364" s="4">
        <v>0.48</v>
      </c>
      <c r="O9364" s="4">
        <v>0.40039999999999998</v>
      </c>
      <c r="P9364" s="4">
        <v>0.50390000000000001</v>
      </c>
    </row>
    <row r="9365" spans="1:16" x14ac:dyDescent="0.25">
      <c r="A9365" t="s">
        <v>9004</v>
      </c>
      <c r="B9365" s="2">
        <v>0</v>
      </c>
      <c r="E9365" s="4" t="e">
        <v>#N/A</v>
      </c>
      <c r="F9365" s="4">
        <v>0.13300000000000001</v>
      </c>
      <c r="K9365" s="4">
        <v>0.17</v>
      </c>
      <c r="L9365" s="4">
        <v>0.32090000000000002</v>
      </c>
      <c r="M9365" s="4">
        <v>0.52769999999999995</v>
      </c>
      <c r="N9365" s="4">
        <v>0.48</v>
      </c>
      <c r="O9365" s="4">
        <v>0.40039999999999998</v>
      </c>
      <c r="P9365" s="4">
        <v>0.50390000000000001</v>
      </c>
    </row>
    <row r="9366" spans="1:16" x14ac:dyDescent="0.25">
      <c r="A9366" t="s">
        <v>9006</v>
      </c>
      <c r="B9366" s="2">
        <v>0</v>
      </c>
      <c r="E9366" s="4" t="e">
        <v>#N/A</v>
      </c>
      <c r="F9366" s="4">
        <v>0.18</v>
      </c>
      <c r="K9366" s="4">
        <v>0.17</v>
      </c>
      <c r="L9366" s="4">
        <v>0.32090000000000002</v>
      </c>
      <c r="M9366" s="4">
        <v>0.52769999999999995</v>
      </c>
      <c r="N9366" s="4">
        <v>0.48</v>
      </c>
      <c r="O9366" s="4">
        <v>0.40039999999999998</v>
      </c>
      <c r="P9366" s="4">
        <v>0.50390000000000001</v>
      </c>
    </row>
    <row r="9367" spans="1:16" x14ac:dyDescent="0.25">
      <c r="A9367" t="s">
        <v>9009</v>
      </c>
      <c r="B9367" s="2">
        <v>0.05</v>
      </c>
      <c r="E9367" s="4" t="e">
        <v>#N/A</v>
      </c>
      <c r="F9367" s="4">
        <v>0.18</v>
      </c>
      <c r="K9367" s="4">
        <v>0.17</v>
      </c>
      <c r="L9367" s="4">
        <v>0.32090000000000002</v>
      </c>
      <c r="M9367" s="4">
        <v>0.52769999999999995</v>
      </c>
      <c r="N9367" s="4">
        <v>0.48</v>
      </c>
      <c r="O9367" s="4">
        <v>0.40039999999999998</v>
      </c>
      <c r="P9367" s="4">
        <v>0.50390000000000001</v>
      </c>
    </row>
    <row r="9368" spans="1:16" x14ac:dyDescent="0.25">
      <c r="A9368" t="s">
        <v>9023</v>
      </c>
      <c r="B9368" s="2">
        <v>0.08</v>
      </c>
      <c r="E9368" s="4" t="e">
        <v>#N/A</v>
      </c>
      <c r="F9368" s="4">
        <v>0.18</v>
      </c>
      <c r="K9368" s="4">
        <v>0.17</v>
      </c>
      <c r="L9368" s="4">
        <v>0.32090000000000002</v>
      </c>
      <c r="M9368" s="4">
        <v>0.52769999999999995</v>
      </c>
      <c r="N9368" s="4">
        <v>0.48</v>
      </c>
      <c r="O9368" s="4">
        <v>0.40039999999999998</v>
      </c>
      <c r="P9368" s="4">
        <v>0.50390000000000001</v>
      </c>
    </row>
    <row r="9369" spans="1:16" x14ac:dyDescent="0.25">
      <c r="A9369" t="s">
        <v>9024</v>
      </c>
      <c r="B9369" s="2">
        <v>0.08</v>
      </c>
      <c r="E9369" s="4" t="e">
        <v>#N/A</v>
      </c>
      <c r="F9369" s="4">
        <v>0.18</v>
      </c>
      <c r="K9369" s="4">
        <v>0.17</v>
      </c>
      <c r="L9369" s="4">
        <v>0.32090000000000002</v>
      </c>
      <c r="M9369" s="4">
        <v>0.52769999999999995</v>
      </c>
      <c r="N9369" s="4">
        <v>0.48</v>
      </c>
      <c r="O9369" s="4">
        <v>0.40039999999999998</v>
      </c>
      <c r="P9369" s="4">
        <v>0.50390000000000001</v>
      </c>
    </row>
    <row r="9370" spans="1:16" x14ac:dyDescent="0.25">
      <c r="A9370" t="s">
        <v>9032</v>
      </c>
      <c r="B9370" s="2">
        <v>0.08</v>
      </c>
      <c r="E9370" s="4" t="e">
        <v>#N/A</v>
      </c>
      <c r="F9370" s="4">
        <v>0.18</v>
      </c>
      <c r="K9370" s="4">
        <v>0.17</v>
      </c>
      <c r="L9370" s="4">
        <v>0.32090000000000002</v>
      </c>
      <c r="M9370" s="4">
        <v>0.52769999999999995</v>
      </c>
      <c r="N9370" s="4">
        <v>0.48</v>
      </c>
      <c r="O9370" s="4">
        <v>0.40039999999999998</v>
      </c>
      <c r="P9370" s="4">
        <v>0.50390000000000001</v>
      </c>
    </row>
    <row r="9371" spans="1:16" x14ac:dyDescent="0.25">
      <c r="A9371" t="s">
        <v>9033</v>
      </c>
      <c r="B9371" s="2">
        <v>0.08</v>
      </c>
      <c r="E9371" s="4" t="e">
        <v>#N/A</v>
      </c>
      <c r="F9371" s="4">
        <v>0.18</v>
      </c>
      <c r="K9371" s="4">
        <v>0.17</v>
      </c>
      <c r="L9371" s="4">
        <v>0.32090000000000002</v>
      </c>
      <c r="M9371" s="4">
        <v>0.52769999999999995</v>
      </c>
      <c r="N9371" s="4">
        <v>0.48</v>
      </c>
      <c r="O9371" s="4">
        <v>0.40039999999999998</v>
      </c>
      <c r="P9371" s="4">
        <v>0.50390000000000001</v>
      </c>
    </row>
    <row r="9372" spans="1:16" x14ac:dyDescent="0.25">
      <c r="A9372" t="s">
        <v>9034</v>
      </c>
      <c r="B9372" s="2">
        <v>0.08</v>
      </c>
      <c r="E9372" s="4" t="e">
        <v>#N/A</v>
      </c>
      <c r="F9372" s="4">
        <v>0.18</v>
      </c>
      <c r="K9372" s="4">
        <v>0.17</v>
      </c>
      <c r="L9372" s="4">
        <v>0.32090000000000002</v>
      </c>
      <c r="M9372" s="4">
        <v>0.52769999999999995</v>
      </c>
      <c r="N9372" s="4">
        <v>0.48</v>
      </c>
      <c r="O9372" s="4">
        <v>0.40039999999999998</v>
      </c>
      <c r="P9372" s="4">
        <v>0.50390000000000001</v>
      </c>
    </row>
    <row r="9373" spans="1:16" x14ac:dyDescent="0.25">
      <c r="A9373" t="s">
        <v>9039</v>
      </c>
      <c r="B9373" s="2">
        <v>0.05</v>
      </c>
      <c r="E9373" s="4" t="e">
        <v>#N/A</v>
      </c>
      <c r="F9373" s="4">
        <v>0.18</v>
      </c>
      <c r="K9373" s="4">
        <v>0.17</v>
      </c>
      <c r="L9373" s="4">
        <v>0.32090000000000002</v>
      </c>
      <c r="M9373" s="4">
        <v>0.52769999999999995</v>
      </c>
      <c r="N9373" s="4">
        <v>0.48</v>
      </c>
      <c r="O9373" s="4">
        <v>0.40039999999999998</v>
      </c>
      <c r="P9373" s="4">
        <v>0.50390000000000001</v>
      </c>
    </row>
    <row r="9374" spans="1:16" x14ac:dyDescent="0.25">
      <c r="A9374" t="s">
        <v>9040</v>
      </c>
      <c r="B9374" s="2">
        <v>0.05</v>
      </c>
      <c r="E9374" s="4" t="e">
        <v>#N/A</v>
      </c>
      <c r="F9374" s="4">
        <v>0.18</v>
      </c>
      <c r="K9374" s="4">
        <v>0.17</v>
      </c>
      <c r="L9374" s="4">
        <v>0.32090000000000002</v>
      </c>
      <c r="M9374" s="4">
        <v>0.52769999999999995</v>
      </c>
      <c r="N9374" s="4">
        <v>0.48</v>
      </c>
      <c r="O9374" s="4">
        <v>0.40039999999999998</v>
      </c>
      <c r="P9374" s="4">
        <v>0.50390000000000001</v>
      </c>
    </row>
    <row r="9375" spans="1:16" x14ac:dyDescent="0.25">
      <c r="A9375" t="s">
        <v>9041</v>
      </c>
      <c r="B9375" s="2">
        <v>0.05</v>
      </c>
      <c r="E9375" s="4" t="e">
        <v>#N/A</v>
      </c>
      <c r="F9375" s="4">
        <v>0.18</v>
      </c>
      <c r="K9375" s="4">
        <v>0.17</v>
      </c>
      <c r="L9375" s="4">
        <v>0.32090000000000002</v>
      </c>
      <c r="M9375" s="4">
        <v>0.52769999999999995</v>
      </c>
      <c r="N9375" s="4">
        <v>0.48</v>
      </c>
      <c r="O9375" s="4">
        <v>0.40039999999999998</v>
      </c>
      <c r="P9375" s="4">
        <v>0.50390000000000001</v>
      </c>
    </row>
    <row r="9376" spans="1:16" x14ac:dyDescent="0.25">
      <c r="A9376" t="s">
        <v>9042</v>
      </c>
      <c r="B9376" s="2">
        <v>0.15</v>
      </c>
      <c r="E9376" s="4" t="e">
        <v>#N/A</v>
      </c>
      <c r="F9376" s="4">
        <v>0.18</v>
      </c>
      <c r="K9376" s="4">
        <v>0.17</v>
      </c>
      <c r="L9376" s="4">
        <v>0.32090000000000002</v>
      </c>
      <c r="M9376" s="4">
        <v>0.52769999999999995</v>
      </c>
      <c r="N9376" s="4">
        <v>0.48</v>
      </c>
      <c r="O9376" s="4">
        <v>0.40039999999999998</v>
      </c>
      <c r="P9376" s="4">
        <v>0.50390000000000001</v>
      </c>
    </row>
    <row r="9377" spans="1:16" x14ac:dyDescent="0.25">
      <c r="A9377" t="s">
        <v>9043</v>
      </c>
      <c r="B9377" s="2">
        <v>0</v>
      </c>
      <c r="E9377" s="4" t="e">
        <v>#N/A</v>
      </c>
      <c r="F9377" s="4">
        <v>0.18</v>
      </c>
      <c r="K9377" s="4">
        <v>0.17</v>
      </c>
      <c r="L9377" s="4">
        <v>0.32090000000000002</v>
      </c>
      <c r="M9377" s="4">
        <v>0.52769999999999995</v>
      </c>
      <c r="N9377" s="4">
        <v>0.48</v>
      </c>
      <c r="O9377" s="4">
        <v>0.40039999999999998</v>
      </c>
      <c r="P9377" s="4">
        <v>0.50390000000000001</v>
      </c>
    </row>
    <row r="9378" spans="1:16" x14ac:dyDescent="0.25">
      <c r="A9378" t="s">
        <v>9044</v>
      </c>
      <c r="B9378" s="2">
        <v>0.15</v>
      </c>
      <c r="E9378" s="4" t="e">
        <v>#N/A</v>
      </c>
      <c r="F9378" s="4">
        <v>0.18</v>
      </c>
      <c r="K9378" s="4">
        <v>0.17</v>
      </c>
      <c r="L9378" s="4">
        <v>0.32090000000000002</v>
      </c>
      <c r="M9378" s="4">
        <v>0.52769999999999995</v>
      </c>
      <c r="N9378" s="4">
        <v>0.48</v>
      </c>
      <c r="O9378" s="4">
        <v>0.40039999999999998</v>
      </c>
      <c r="P9378" s="4">
        <v>0.50390000000000001</v>
      </c>
    </row>
    <row r="9379" spans="1:16" x14ac:dyDescent="0.25">
      <c r="A9379" t="s">
        <v>9045</v>
      </c>
      <c r="B9379" s="2">
        <v>0.15</v>
      </c>
      <c r="E9379" s="4" t="e">
        <v>#N/A</v>
      </c>
      <c r="F9379" s="4">
        <v>0.18</v>
      </c>
      <c r="K9379" s="4">
        <v>0.17</v>
      </c>
      <c r="L9379" s="4">
        <v>0.32090000000000002</v>
      </c>
      <c r="M9379" s="4">
        <v>0.52769999999999995</v>
      </c>
      <c r="N9379" s="4">
        <v>0.48</v>
      </c>
      <c r="O9379" s="4">
        <v>0.40039999999999998</v>
      </c>
      <c r="P9379" s="4">
        <v>0.50390000000000001</v>
      </c>
    </row>
    <row r="9380" spans="1:16" x14ac:dyDescent="0.25">
      <c r="A9380" t="s">
        <v>9046</v>
      </c>
      <c r="B9380" s="2">
        <v>0.15</v>
      </c>
      <c r="E9380" s="4" t="e">
        <v>#N/A</v>
      </c>
      <c r="F9380" s="4">
        <v>0.18</v>
      </c>
      <c r="K9380" s="4">
        <v>0.17</v>
      </c>
      <c r="L9380" s="4">
        <v>0.32090000000000002</v>
      </c>
      <c r="M9380" s="4">
        <v>0.52769999999999995</v>
      </c>
      <c r="N9380" s="4">
        <v>0.48</v>
      </c>
      <c r="O9380" s="4">
        <v>0.40039999999999998</v>
      </c>
      <c r="P9380" s="4">
        <v>0.50390000000000001</v>
      </c>
    </row>
    <row r="9381" spans="1:16" x14ac:dyDescent="0.25">
      <c r="A9381" t="s">
        <v>9047</v>
      </c>
      <c r="B9381" s="2">
        <v>0.15</v>
      </c>
      <c r="E9381" s="4" t="e">
        <v>#N/A</v>
      </c>
      <c r="F9381" s="4">
        <v>0.18</v>
      </c>
      <c r="K9381" s="4">
        <v>0.17</v>
      </c>
      <c r="L9381" s="4">
        <v>0.32090000000000002</v>
      </c>
      <c r="M9381" s="4">
        <v>0.52769999999999995</v>
      </c>
      <c r="N9381" s="4">
        <v>0.48</v>
      </c>
      <c r="O9381" s="4">
        <v>0.40039999999999998</v>
      </c>
      <c r="P9381" s="4">
        <v>0.50390000000000001</v>
      </c>
    </row>
    <row r="9382" spans="1:16" x14ac:dyDescent="0.25">
      <c r="A9382" t="s">
        <v>9048</v>
      </c>
      <c r="B9382" s="2">
        <v>0.15</v>
      </c>
      <c r="E9382" s="4" t="e">
        <v>#N/A</v>
      </c>
      <c r="F9382" s="4">
        <v>0.18</v>
      </c>
      <c r="K9382" s="4">
        <v>0.17</v>
      </c>
      <c r="L9382" s="4">
        <v>0.32090000000000002</v>
      </c>
      <c r="M9382" s="4">
        <v>0.52769999999999995</v>
      </c>
      <c r="N9382" s="4">
        <v>0.48</v>
      </c>
      <c r="O9382" s="4">
        <v>0.40039999999999998</v>
      </c>
      <c r="P9382" s="4">
        <v>0.50390000000000001</v>
      </c>
    </row>
    <row r="9383" spans="1:16" x14ac:dyDescent="0.25">
      <c r="A9383" t="s">
        <v>9049</v>
      </c>
      <c r="B9383" s="2">
        <v>0.15</v>
      </c>
      <c r="E9383" s="4" t="e">
        <v>#N/A</v>
      </c>
      <c r="F9383" s="4">
        <v>0.18</v>
      </c>
      <c r="K9383" s="4">
        <v>0.17</v>
      </c>
      <c r="L9383" s="4">
        <v>0.32090000000000002</v>
      </c>
      <c r="M9383" s="4">
        <v>0.52769999999999995</v>
      </c>
      <c r="N9383" s="4">
        <v>0.48</v>
      </c>
      <c r="O9383" s="4">
        <v>0.40039999999999998</v>
      </c>
      <c r="P9383" s="4">
        <v>0.50390000000000001</v>
      </c>
    </row>
    <row r="9384" spans="1:16" x14ac:dyDescent="0.25">
      <c r="A9384" t="s">
        <v>9050</v>
      </c>
      <c r="B9384" s="2">
        <v>0.15</v>
      </c>
      <c r="E9384" s="4" t="e">
        <v>#N/A</v>
      </c>
      <c r="F9384" s="4">
        <v>0.18</v>
      </c>
      <c r="K9384" s="4">
        <v>0.17</v>
      </c>
      <c r="L9384" s="4">
        <v>0.32090000000000002</v>
      </c>
      <c r="M9384" s="4">
        <v>0.52769999999999995</v>
      </c>
      <c r="N9384" s="4">
        <v>0.48</v>
      </c>
      <c r="O9384" s="4">
        <v>0.40039999999999998</v>
      </c>
      <c r="P9384" s="4">
        <v>0.50390000000000001</v>
      </c>
    </row>
    <row r="9385" spans="1:16" x14ac:dyDescent="0.25">
      <c r="A9385" t="s">
        <v>9051</v>
      </c>
      <c r="B9385" s="2">
        <v>0.15</v>
      </c>
      <c r="E9385" s="4" t="e">
        <v>#N/A</v>
      </c>
      <c r="F9385" s="4">
        <v>0.18</v>
      </c>
      <c r="K9385" s="4">
        <v>0.17</v>
      </c>
      <c r="L9385" s="4">
        <v>0.32090000000000002</v>
      </c>
      <c r="M9385" s="4">
        <v>0.52769999999999995</v>
      </c>
      <c r="N9385" s="4">
        <v>0.48</v>
      </c>
      <c r="O9385" s="4">
        <v>0.40039999999999998</v>
      </c>
      <c r="P9385" s="4">
        <v>0.50390000000000001</v>
      </c>
    </row>
    <row r="9386" spans="1:16" x14ac:dyDescent="0.25">
      <c r="A9386" t="s">
        <v>9052</v>
      </c>
      <c r="B9386" s="2">
        <v>0.15</v>
      </c>
      <c r="E9386" s="4" t="e">
        <v>#N/A</v>
      </c>
      <c r="F9386" s="4">
        <v>0.18</v>
      </c>
      <c r="K9386" s="4">
        <v>0.17</v>
      </c>
      <c r="L9386" s="4">
        <v>0.32090000000000002</v>
      </c>
      <c r="M9386" s="4">
        <v>0.52769999999999995</v>
      </c>
      <c r="N9386" s="4">
        <v>0.48</v>
      </c>
      <c r="O9386" s="4">
        <v>0.40039999999999998</v>
      </c>
      <c r="P9386" s="4">
        <v>0.50390000000000001</v>
      </c>
    </row>
    <row r="9387" spans="1:16" x14ac:dyDescent="0.25">
      <c r="A9387" t="s">
        <v>9053</v>
      </c>
      <c r="B9387" s="2">
        <v>0.15</v>
      </c>
      <c r="E9387" s="4" t="e">
        <v>#N/A</v>
      </c>
      <c r="F9387" s="4">
        <v>0.18</v>
      </c>
      <c r="K9387" s="4">
        <v>0.17</v>
      </c>
      <c r="L9387" s="4">
        <v>0.32090000000000002</v>
      </c>
      <c r="M9387" s="4">
        <v>0.52769999999999995</v>
      </c>
      <c r="N9387" s="4">
        <v>0.48</v>
      </c>
      <c r="O9387" s="4">
        <v>0.40039999999999998</v>
      </c>
      <c r="P9387" s="4">
        <v>0.50390000000000001</v>
      </c>
    </row>
    <row r="9388" spans="1:16" x14ac:dyDescent="0.25">
      <c r="A9388" t="s">
        <v>9054</v>
      </c>
      <c r="B9388" s="2">
        <v>0.15</v>
      </c>
      <c r="E9388" s="4" t="e">
        <v>#N/A</v>
      </c>
      <c r="F9388" s="4">
        <v>0.18</v>
      </c>
      <c r="K9388" s="4">
        <v>0.17</v>
      </c>
      <c r="L9388" s="4">
        <v>0.32090000000000002</v>
      </c>
      <c r="M9388" s="4">
        <v>0.52769999999999995</v>
      </c>
      <c r="N9388" s="4">
        <v>0.48</v>
      </c>
      <c r="O9388" s="4">
        <v>0.40039999999999998</v>
      </c>
      <c r="P9388" s="4">
        <v>0.50390000000000001</v>
      </c>
    </row>
    <row r="9389" spans="1:16" x14ac:dyDescent="0.25">
      <c r="A9389" t="s">
        <v>9055</v>
      </c>
      <c r="B9389" s="2">
        <v>0.15</v>
      </c>
      <c r="E9389" s="4" t="e">
        <v>#N/A</v>
      </c>
      <c r="F9389" s="4">
        <v>0.18</v>
      </c>
      <c r="K9389" s="4">
        <v>0.17</v>
      </c>
      <c r="L9389" s="4">
        <v>0.32090000000000002</v>
      </c>
      <c r="M9389" s="4">
        <v>0.52769999999999995</v>
      </c>
      <c r="N9389" s="4">
        <v>0.48</v>
      </c>
      <c r="O9389" s="4">
        <v>0.40039999999999998</v>
      </c>
      <c r="P9389" s="4">
        <v>0.50390000000000001</v>
      </c>
    </row>
    <row r="9390" spans="1:16" x14ac:dyDescent="0.25">
      <c r="A9390" t="s">
        <v>9056</v>
      </c>
      <c r="B9390" s="2">
        <v>0.15</v>
      </c>
      <c r="E9390" s="4" t="e">
        <v>#N/A</v>
      </c>
      <c r="F9390" s="4">
        <v>0.18</v>
      </c>
      <c r="K9390" s="4">
        <v>0.17</v>
      </c>
      <c r="L9390" s="4">
        <v>0.32090000000000002</v>
      </c>
      <c r="M9390" s="4">
        <v>0.52769999999999995</v>
      </c>
      <c r="N9390" s="4">
        <v>0.48</v>
      </c>
      <c r="O9390" s="4">
        <v>0.40039999999999998</v>
      </c>
      <c r="P9390" s="4">
        <v>0.50390000000000001</v>
      </c>
    </row>
    <row r="9391" spans="1:16" x14ac:dyDescent="0.25">
      <c r="A9391" t="s">
        <v>9057</v>
      </c>
      <c r="B9391" s="2">
        <v>0.15</v>
      </c>
      <c r="E9391" s="4" t="e">
        <v>#N/A</v>
      </c>
      <c r="F9391" s="4">
        <v>0.18</v>
      </c>
      <c r="K9391" s="4">
        <v>0.17</v>
      </c>
      <c r="L9391" s="4">
        <v>0.32090000000000002</v>
      </c>
      <c r="M9391" s="4">
        <v>0.52769999999999995</v>
      </c>
      <c r="N9391" s="4">
        <v>0.48</v>
      </c>
      <c r="O9391" s="4">
        <v>0.40039999999999998</v>
      </c>
      <c r="P9391" s="4">
        <v>0.50390000000000001</v>
      </c>
    </row>
    <row r="9392" spans="1:16" x14ac:dyDescent="0.25">
      <c r="A9392" t="s">
        <v>9058</v>
      </c>
      <c r="B9392" s="2">
        <v>0.15</v>
      </c>
      <c r="E9392" s="4" t="e">
        <v>#N/A</v>
      </c>
      <c r="F9392" s="4">
        <v>0.18</v>
      </c>
      <c r="K9392" s="4">
        <v>0.17</v>
      </c>
      <c r="L9392" s="4">
        <v>0.32090000000000002</v>
      </c>
      <c r="M9392" s="4">
        <v>0.52769999999999995</v>
      </c>
      <c r="N9392" s="4">
        <v>0.48</v>
      </c>
      <c r="O9392" s="4">
        <v>0.40039999999999998</v>
      </c>
      <c r="P9392" s="4">
        <v>0.50390000000000001</v>
      </c>
    </row>
    <row r="9393" spans="1:16" x14ac:dyDescent="0.25">
      <c r="A9393" t="s">
        <v>9059</v>
      </c>
      <c r="B9393" s="2">
        <v>0.15</v>
      </c>
      <c r="E9393" s="4" t="e">
        <v>#N/A</v>
      </c>
      <c r="F9393" s="4">
        <v>0.18</v>
      </c>
      <c r="K9393" s="4">
        <v>0.17</v>
      </c>
      <c r="L9393" s="4">
        <v>0.32090000000000002</v>
      </c>
      <c r="M9393" s="4">
        <v>0.52769999999999995</v>
      </c>
      <c r="N9393" s="4">
        <v>0.48</v>
      </c>
      <c r="O9393" s="4">
        <v>0.40039999999999998</v>
      </c>
      <c r="P9393" s="4">
        <v>0.50390000000000001</v>
      </c>
    </row>
    <row r="9394" spans="1:16" x14ac:dyDescent="0.25">
      <c r="A9394" t="s">
        <v>9060</v>
      </c>
      <c r="B9394" s="2">
        <v>0.15</v>
      </c>
      <c r="E9394" s="4" t="e">
        <v>#N/A</v>
      </c>
      <c r="F9394" s="4">
        <v>0.18</v>
      </c>
      <c r="K9394" s="4">
        <v>0.17</v>
      </c>
      <c r="L9394" s="4">
        <v>0.32090000000000002</v>
      </c>
      <c r="M9394" s="4">
        <v>0.52769999999999995</v>
      </c>
      <c r="N9394" s="4">
        <v>0.48</v>
      </c>
      <c r="O9394" s="4">
        <v>0.40039999999999998</v>
      </c>
      <c r="P9394" s="4">
        <v>0.50390000000000001</v>
      </c>
    </row>
    <row r="9395" spans="1:16" x14ac:dyDescent="0.25">
      <c r="A9395" t="s">
        <v>9061</v>
      </c>
      <c r="B9395" s="2">
        <v>0.15</v>
      </c>
      <c r="E9395" s="4" t="e">
        <v>#N/A</v>
      </c>
      <c r="F9395" s="4">
        <v>0.18</v>
      </c>
      <c r="K9395" s="4">
        <v>0.17</v>
      </c>
      <c r="L9395" s="4">
        <v>0.32090000000000002</v>
      </c>
      <c r="M9395" s="4">
        <v>0.52769999999999995</v>
      </c>
      <c r="N9395" s="4">
        <v>0.48</v>
      </c>
      <c r="O9395" s="4">
        <v>0.40039999999999998</v>
      </c>
      <c r="P9395" s="4">
        <v>0.50390000000000001</v>
      </c>
    </row>
    <row r="9396" spans="1:16" x14ac:dyDescent="0.25">
      <c r="A9396" t="s">
        <v>9062</v>
      </c>
      <c r="B9396" s="2">
        <v>0.15</v>
      </c>
      <c r="E9396" s="4" t="e">
        <v>#N/A</v>
      </c>
      <c r="F9396" s="4">
        <v>0.18</v>
      </c>
      <c r="K9396" s="4">
        <v>0.17</v>
      </c>
      <c r="L9396" s="4">
        <v>0.32090000000000002</v>
      </c>
      <c r="M9396" s="4">
        <v>0.52769999999999995</v>
      </c>
      <c r="N9396" s="4">
        <v>0.48</v>
      </c>
      <c r="O9396" s="4">
        <v>0.40039999999999998</v>
      </c>
      <c r="P9396" s="4">
        <v>0.50390000000000001</v>
      </c>
    </row>
    <row r="9397" spans="1:16" x14ac:dyDescent="0.25">
      <c r="A9397" t="s">
        <v>9063</v>
      </c>
      <c r="B9397" s="2">
        <v>0.15</v>
      </c>
      <c r="E9397" s="4" t="e">
        <v>#N/A</v>
      </c>
      <c r="F9397" s="4">
        <v>0.18</v>
      </c>
      <c r="K9397" s="4">
        <v>0.17</v>
      </c>
      <c r="L9397" s="4">
        <v>0.32090000000000002</v>
      </c>
      <c r="M9397" s="4">
        <v>0.52769999999999995</v>
      </c>
      <c r="N9397" s="4">
        <v>0.48</v>
      </c>
      <c r="O9397" s="4">
        <v>0.40039999999999998</v>
      </c>
      <c r="P9397" s="4">
        <v>0.50390000000000001</v>
      </c>
    </row>
    <row r="9398" spans="1:16" x14ac:dyDescent="0.25">
      <c r="A9398" t="s">
        <v>9064</v>
      </c>
      <c r="B9398" s="2">
        <v>0.15</v>
      </c>
      <c r="E9398" s="4" t="e">
        <v>#N/A</v>
      </c>
      <c r="F9398" s="4">
        <v>0.13300000000000001</v>
      </c>
      <c r="K9398" s="4">
        <v>0.17</v>
      </c>
      <c r="L9398" s="4">
        <v>0.32090000000000002</v>
      </c>
      <c r="M9398" s="4">
        <v>0.52769999999999995</v>
      </c>
      <c r="N9398" s="4">
        <v>0.48</v>
      </c>
      <c r="O9398" s="4">
        <v>0.40039999999999998</v>
      </c>
      <c r="P9398" s="4">
        <v>0.50390000000000001</v>
      </c>
    </row>
    <row r="9399" spans="1:16" x14ac:dyDescent="0.25">
      <c r="A9399" t="s">
        <v>9065</v>
      </c>
      <c r="B9399" s="2">
        <v>0</v>
      </c>
      <c r="E9399" s="4" t="e">
        <v>#N/A</v>
      </c>
      <c r="F9399" s="4">
        <v>0.18</v>
      </c>
      <c r="K9399" s="4">
        <v>0.17</v>
      </c>
      <c r="L9399" s="4">
        <v>0.32090000000000002</v>
      </c>
      <c r="M9399" s="4">
        <v>0.52769999999999995</v>
      </c>
      <c r="N9399" s="4">
        <v>0.48</v>
      </c>
      <c r="O9399" s="4">
        <v>0.40039999999999998</v>
      </c>
      <c r="P9399" s="4">
        <v>0.50390000000000001</v>
      </c>
    </row>
    <row r="9400" spans="1:16" x14ac:dyDescent="0.25">
      <c r="A9400" t="s">
        <v>9066</v>
      </c>
      <c r="B9400" s="2">
        <v>0.15</v>
      </c>
      <c r="E9400" s="4" t="e">
        <v>#N/A</v>
      </c>
      <c r="F9400" s="4">
        <v>0.13300000000000001</v>
      </c>
      <c r="K9400" s="4">
        <v>0.17</v>
      </c>
      <c r="L9400" s="4">
        <v>0.32090000000000002</v>
      </c>
      <c r="M9400" s="4">
        <v>0.52769999999999995</v>
      </c>
      <c r="N9400" s="4">
        <v>0.48</v>
      </c>
      <c r="O9400" s="4">
        <v>0.40039999999999998</v>
      </c>
      <c r="P9400" s="4">
        <v>0.50390000000000001</v>
      </c>
    </row>
    <row r="9401" spans="1:16" x14ac:dyDescent="0.25">
      <c r="A9401" t="s">
        <v>9067</v>
      </c>
      <c r="B9401" s="2">
        <v>0</v>
      </c>
      <c r="E9401" s="4" t="e">
        <v>#N/A</v>
      </c>
      <c r="F9401" s="4">
        <v>0.18</v>
      </c>
      <c r="K9401" s="4">
        <v>0.17</v>
      </c>
      <c r="L9401" s="4">
        <v>0.32090000000000002</v>
      </c>
      <c r="M9401" s="4">
        <v>0.52769999999999995</v>
      </c>
      <c r="N9401" s="4">
        <v>0.48</v>
      </c>
      <c r="O9401" s="4">
        <v>0.40039999999999998</v>
      </c>
      <c r="P9401" s="4">
        <v>0.50390000000000001</v>
      </c>
    </row>
    <row r="9402" spans="1:16" x14ac:dyDescent="0.25">
      <c r="A9402" t="s">
        <v>9068</v>
      </c>
      <c r="B9402" s="2">
        <v>0</v>
      </c>
      <c r="E9402" s="4" t="e">
        <v>#N/A</v>
      </c>
      <c r="F9402" s="4">
        <v>0.18</v>
      </c>
      <c r="K9402" s="4">
        <v>0.17</v>
      </c>
      <c r="L9402" s="4">
        <v>0.32090000000000002</v>
      </c>
      <c r="M9402" s="4">
        <v>0.52769999999999995</v>
      </c>
      <c r="N9402" s="4">
        <v>0.48</v>
      </c>
      <c r="O9402" s="4">
        <v>0.40039999999999998</v>
      </c>
      <c r="P9402" s="4">
        <v>0.50390000000000001</v>
      </c>
    </row>
    <row r="9403" spans="1:16" x14ac:dyDescent="0.25">
      <c r="A9403" t="s">
        <v>9069</v>
      </c>
      <c r="B9403" s="2">
        <v>0.15</v>
      </c>
      <c r="E9403" s="4" t="e">
        <v>#N/A</v>
      </c>
      <c r="F9403" s="4">
        <v>0.13300000000000001</v>
      </c>
      <c r="K9403" s="4">
        <v>0.17</v>
      </c>
      <c r="L9403" s="4">
        <v>0.32090000000000002</v>
      </c>
      <c r="M9403" s="4">
        <v>0.52769999999999995</v>
      </c>
      <c r="N9403" s="4">
        <v>0.48</v>
      </c>
      <c r="O9403" s="4">
        <v>0.40039999999999998</v>
      </c>
      <c r="P9403" s="4">
        <v>0.50390000000000001</v>
      </c>
    </row>
    <row r="9404" spans="1:16" x14ac:dyDescent="0.25">
      <c r="A9404" t="s">
        <v>9070</v>
      </c>
      <c r="B9404" s="2">
        <v>0.15</v>
      </c>
      <c r="E9404" s="4" t="e">
        <v>#N/A</v>
      </c>
      <c r="F9404" s="4">
        <v>0.18</v>
      </c>
      <c r="K9404" s="4">
        <v>0.17</v>
      </c>
      <c r="L9404" s="4">
        <v>0.32090000000000002</v>
      </c>
      <c r="M9404" s="4">
        <v>0.52769999999999995</v>
      </c>
      <c r="N9404" s="4">
        <v>0.48</v>
      </c>
      <c r="O9404" s="4">
        <v>0.40039999999999998</v>
      </c>
      <c r="P9404" s="4">
        <v>0.50390000000000001</v>
      </c>
    </row>
    <row r="9405" spans="1:16" x14ac:dyDescent="0.25">
      <c r="A9405" t="s">
        <v>9071</v>
      </c>
      <c r="B9405" s="2">
        <v>0.15</v>
      </c>
      <c r="E9405" s="4" t="e">
        <v>#N/A</v>
      </c>
      <c r="F9405" s="4">
        <v>0.18</v>
      </c>
      <c r="K9405" s="4">
        <v>0.17</v>
      </c>
      <c r="L9405" s="4">
        <v>0.32090000000000002</v>
      </c>
      <c r="M9405" s="4">
        <v>0.52769999999999995</v>
      </c>
      <c r="N9405" s="4">
        <v>0.48</v>
      </c>
      <c r="O9405" s="4">
        <v>0.40039999999999998</v>
      </c>
      <c r="P9405" s="4">
        <v>0.50390000000000001</v>
      </c>
    </row>
    <row r="9406" spans="1:16" x14ac:dyDescent="0.25">
      <c r="A9406" t="s">
        <v>9072</v>
      </c>
      <c r="B9406" s="2">
        <v>0.15</v>
      </c>
      <c r="E9406" s="4" t="e">
        <v>#N/A</v>
      </c>
      <c r="F9406" s="4">
        <v>0.18</v>
      </c>
      <c r="K9406" s="4">
        <v>0.17</v>
      </c>
      <c r="L9406" s="4">
        <v>0.32090000000000002</v>
      </c>
      <c r="M9406" s="4">
        <v>0.52769999999999995</v>
      </c>
      <c r="N9406" s="4">
        <v>0.48</v>
      </c>
      <c r="O9406" s="4">
        <v>0.40039999999999998</v>
      </c>
      <c r="P9406" s="4">
        <v>0.50390000000000001</v>
      </c>
    </row>
    <row r="9407" spans="1:16" x14ac:dyDescent="0.25">
      <c r="A9407" t="s">
        <v>9073</v>
      </c>
      <c r="B9407" s="2">
        <v>0.15</v>
      </c>
      <c r="E9407" s="4" t="e">
        <v>#N/A</v>
      </c>
      <c r="F9407" s="4">
        <v>0.18</v>
      </c>
      <c r="K9407" s="4">
        <v>0.17</v>
      </c>
      <c r="L9407" s="4">
        <v>0.32090000000000002</v>
      </c>
      <c r="M9407" s="4">
        <v>0.52769999999999995</v>
      </c>
      <c r="N9407" s="4">
        <v>0.48</v>
      </c>
      <c r="O9407" s="4">
        <v>0.40039999999999998</v>
      </c>
      <c r="P9407" s="4">
        <v>0.50390000000000001</v>
      </c>
    </row>
    <row r="9408" spans="1:16" x14ac:dyDescent="0.25">
      <c r="A9408" t="s">
        <v>9074</v>
      </c>
      <c r="B9408" s="2">
        <v>0.15</v>
      </c>
      <c r="E9408" s="4" t="e">
        <v>#N/A</v>
      </c>
      <c r="F9408" s="4">
        <v>0.18</v>
      </c>
      <c r="K9408" s="4">
        <v>0.17</v>
      </c>
      <c r="L9408" s="4">
        <v>0.32090000000000002</v>
      </c>
      <c r="M9408" s="4">
        <v>0.52769999999999995</v>
      </c>
      <c r="N9408" s="4">
        <v>0.48</v>
      </c>
      <c r="O9408" s="4">
        <v>0.40039999999999998</v>
      </c>
      <c r="P9408" s="4">
        <v>0.50390000000000001</v>
      </c>
    </row>
    <row r="9409" spans="1:16" x14ac:dyDescent="0.25">
      <c r="A9409" t="s">
        <v>9075</v>
      </c>
      <c r="B9409" s="2">
        <v>0</v>
      </c>
      <c r="E9409" s="4" t="e">
        <v>#N/A</v>
      </c>
      <c r="F9409" s="4">
        <v>0.18</v>
      </c>
      <c r="K9409" s="4">
        <v>0.17</v>
      </c>
      <c r="L9409" s="4">
        <v>0.32090000000000002</v>
      </c>
      <c r="M9409" s="4">
        <v>0.52769999999999995</v>
      </c>
      <c r="N9409" s="4">
        <v>0.48</v>
      </c>
      <c r="O9409" s="4">
        <v>0.40039999999999998</v>
      </c>
      <c r="P9409" s="4">
        <v>0.50390000000000001</v>
      </c>
    </row>
    <row r="9410" spans="1:16" x14ac:dyDescent="0.25">
      <c r="A9410" t="s">
        <v>9076</v>
      </c>
      <c r="B9410" s="2">
        <v>0.1</v>
      </c>
      <c r="E9410" s="4" t="e">
        <v>#N/A</v>
      </c>
      <c r="F9410" s="4">
        <v>0.13300000000000001</v>
      </c>
      <c r="K9410" s="4">
        <v>0.17</v>
      </c>
      <c r="L9410" s="4">
        <v>0.32090000000000002</v>
      </c>
      <c r="M9410" s="4">
        <v>0.52769999999999995</v>
      </c>
      <c r="N9410" s="4">
        <v>0.48</v>
      </c>
      <c r="O9410" s="4">
        <v>0.40039999999999998</v>
      </c>
      <c r="P9410" s="4">
        <v>0.50390000000000001</v>
      </c>
    </row>
    <row r="9411" spans="1:16" x14ac:dyDescent="0.25">
      <c r="A9411" t="s">
        <v>9077</v>
      </c>
      <c r="B9411" s="2">
        <v>0.1</v>
      </c>
      <c r="E9411" s="4" t="e">
        <v>#N/A</v>
      </c>
      <c r="F9411" s="4">
        <v>0.18</v>
      </c>
      <c r="K9411" s="4">
        <v>0.17</v>
      </c>
      <c r="L9411" s="4">
        <v>0.32090000000000002</v>
      </c>
      <c r="M9411" s="4">
        <v>0.52769999999999995</v>
      </c>
      <c r="N9411" s="4">
        <v>0.48</v>
      </c>
      <c r="O9411" s="4">
        <v>0.40039999999999998</v>
      </c>
      <c r="P9411" s="4">
        <v>0.50390000000000001</v>
      </c>
    </row>
    <row r="9412" spans="1:16" x14ac:dyDescent="0.25">
      <c r="A9412" t="s">
        <v>9078</v>
      </c>
      <c r="B9412" s="2">
        <v>0.15</v>
      </c>
      <c r="E9412" s="4" t="e">
        <v>#N/A</v>
      </c>
      <c r="F9412" s="4">
        <v>0.18</v>
      </c>
      <c r="K9412" s="4">
        <v>0.17</v>
      </c>
      <c r="L9412" s="4">
        <v>0.32090000000000002</v>
      </c>
      <c r="M9412" s="4">
        <v>0.52769999999999995</v>
      </c>
      <c r="N9412" s="4">
        <v>0.48</v>
      </c>
      <c r="O9412" s="4">
        <v>0.40039999999999998</v>
      </c>
      <c r="P9412" s="4">
        <v>0.50390000000000001</v>
      </c>
    </row>
    <row r="9413" spans="1:16" x14ac:dyDescent="0.25">
      <c r="A9413" t="s">
        <v>9079</v>
      </c>
      <c r="B9413" s="2">
        <v>0.1</v>
      </c>
      <c r="E9413" s="4" t="e">
        <v>#N/A</v>
      </c>
      <c r="F9413" s="4">
        <v>0.18</v>
      </c>
      <c r="K9413" s="4">
        <v>0.17</v>
      </c>
      <c r="L9413" s="4">
        <v>0.32090000000000002</v>
      </c>
      <c r="M9413" s="4">
        <v>0.52769999999999995</v>
      </c>
      <c r="N9413" s="4">
        <v>0.48</v>
      </c>
      <c r="O9413" s="4">
        <v>0.40039999999999998</v>
      </c>
      <c r="P9413" s="4">
        <v>0.50390000000000001</v>
      </c>
    </row>
    <row r="9414" spans="1:16" x14ac:dyDescent="0.25">
      <c r="A9414" t="s">
        <v>9080</v>
      </c>
      <c r="B9414" s="2">
        <v>0.1</v>
      </c>
      <c r="E9414" s="4" t="e">
        <v>#N/A</v>
      </c>
      <c r="F9414" s="4">
        <v>0.18</v>
      </c>
      <c r="K9414" s="4">
        <v>0.17</v>
      </c>
      <c r="L9414" s="4">
        <v>0.32090000000000002</v>
      </c>
      <c r="M9414" s="4">
        <v>0.52769999999999995</v>
      </c>
      <c r="N9414" s="4">
        <v>0.48</v>
      </c>
      <c r="O9414" s="4">
        <v>0.40039999999999998</v>
      </c>
      <c r="P9414" s="4">
        <v>0.50390000000000001</v>
      </c>
    </row>
    <row r="9415" spans="1:16" x14ac:dyDescent="0.25">
      <c r="A9415" t="s">
        <v>9081</v>
      </c>
      <c r="B9415" s="2">
        <v>0.15</v>
      </c>
      <c r="E9415" s="4" t="e">
        <v>#N/A</v>
      </c>
      <c r="F9415" s="4">
        <v>0.18</v>
      </c>
      <c r="K9415" s="4">
        <v>0.17</v>
      </c>
      <c r="L9415" s="4">
        <v>0.32090000000000002</v>
      </c>
      <c r="M9415" s="4">
        <v>0.52769999999999995</v>
      </c>
      <c r="N9415" s="4">
        <v>0.48</v>
      </c>
      <c r="O9415" s="4">
        <v>0.40039999999999998</v>
      </c>
      <c r="P9415" s="4">
        <v>0.50390000000000001</v>
      </c>
    </row>
    <row r="9416" spans="1:16" x14ac:dyDescent="0.25">
      <c r="A9416" t="s">
        <v>9082</v>
      </c>
      <c r="B9416" s="2">
        <v>0.15</v>
      </c>
      <c r="E9416" s="4" t="e">
        <v>#N/A</v>
      </c>
      <c r="F9416" s="4">
        <v>0.18</v>
      </c>
      <c r="K9416" s="4">
        <v>0.17</v>
      </c>
      <c r="L9416" s="4">
        <v>0.32090000000000002</v>
      </c>
      <c r="M9416" s="4">
        <v>0.52769999999999995</v>
      </c>
      <c r="N9416" s="4">
        <v>0.48</v>
      </c>
      <c r="O9416" s="4">
        <v>0.40039999999999998</v>
      </c>
      <c r="P9416" s="4">
        <v>0.50390000000000001</v>
      </c>
    </row>
    <row r="9417" spans="1:16" x14ac:dyDescent="0.25">
      <c r="A9417" t="s">
        <v>9083</v>
      </c>
      <c r="B9417" s="2">
        <v>0.15</v>
      </c>
      <c r="E9417" s="4" t="e">
        <v>#N/A</v>
      </c>
      <c r="F9417" s="4">
        <v>0.18</v>
      </c>
      <c r="K9417" s="4">
        <v>0.17</v>
      </c>
      <c r="L9417" s="4">
        <v>0.32090000000000002</v>
      </c>
      <c r="M9417" s="4">
        <v>0.52769999999999995</v>
      </c>
      <c r="N9417" s="4">
        <v>0.48</v>
      </c>
      <c r="O9417" s="4">
        <v>0.40039999999999998</v>
      </c>
      <c r="P9417" s="4">
        <v>0.50390000000000001</v>
      </c>
    </row>
    <row r="9418" spans="1:16" x14ac:dyDescent="0.25">
      <c r="A9418" t="s">
        <v>9084</v>
      </c>
      <c r="B9418" s="2">
        <v>0.15</v>
      </c>
      <c r="E9418" s="4" t="e">
        <v>#N/A</v>
      </c>
      <c r="F9418" s="4">
        <v>0.18</v>
      </c>
      <c r="K9418" s="4">
        <v>0.17</v>
      </c>
      <c r="L9418" s="4">
        <v>0.32090000000000002</v>
      </c>
      <c r="M9418" s="4">
        <v>0.52769999999999995</v>
      </c>
      <c r="N9418" s="4">
        <v>0.48</v>
      </c>
      <c r="O9418" s="4">
        <v>0.40039999999999998</v>
      </c>
      <c r="P9418" s="4">
        <v>0.50390000000000001</v>
      </c>
    </row>
    <row r="9419" spans="1:16" x14ac:dyDescent="0.25">
      <c r="A9419" t="s">
        <v>9085</v>
      </c>
      <c r="B9419" s="2">
        <v>0.15</v>
      </c>
      <c r="E9419" s="4" t="e">
        <v>#N/A</v>
      </c>
      <c r="F9419" s="4">
        <v>0.13300000000000001</v>
      </c>
      <c r="K9419" s="4">
        <v>0.17</v>
      </c>
      <c r="L9419" s="4">
        <v>0.32090000000000002</v>
      </c>
      <c r="M9419" s="4">
        <v>0.52769999999999995</v>
      </c>
      <c r="N9419" s="4">
        <v>0.48</v>
      </c>
      <c r="O9419" s="4">
        <v>0.40039999999999998</v>
      </c>
      <c r="P9419" s="4">
        <v>0.50390000000000001</v>
      </c>
    </row>
    <row r="9420" spans="1:16" x14ac:dyDescent="0.25">
      <c r="A9420" t="s">
        <v>9086</v>
      </c>
      <c r="B9420" s="2">
        <v>0.15</v>
      </c>
      <c r="E9420" s="4" t="e">
        <v>#N/A</v>
      </c>
      <c r="F9420" s="4">
        <v>0.18</v>
      </c>
      <c r="K9420" s="4">
        <v>0.17</v>
      </c>
      <c r="L9420" s="4">
        <v>0.32090000000000002</v>
      </c>
      <c r="M9420" s="4">
        <v>0.52769999999999995</v>
      </c>
      <c r="N9420" s="4">
        <v>0.48</v>
      </c>
      <c r="O9420" s="4">
        <v>0.40039999999999998</v>
      </c>
      <c r="P9420" s="4">
        <v>0.50390000000000001</v>
      </c>
    </row>
    <row r="9421" spans="1:16" x14ac:dyDescent="0.25">
      <c r="A9421" t="s">
        <v>9087</v>
      </c>
      <c r="B9421" s="2">
        <v>0.15</v>
      </c>
      <c r="E9421" s="4" t="e">
        <v>#N/A</v>
      </c>
      <c r="F9421" s="4">
        <v>0.13300000000000001</v>
      </c>
      <c r="K9421" s="4">
        <v>0.17</v>
      </c>
      <c r="L9421" s="4">
        <v>0.32090000000000002</v>
      </c>
      <c r="M9421" s="4">
        <v>0.52769999999999995</v>
      </c>
      <c r="N9421" s="4">
        <v>0.48</v>
      </c>
      <c r="O9421" s="4">
        <v>0.40039999999999998</v>
      </c>
      <c r="P9421" s="4">
        <v>0.50390000000000001</v>
      </c>
    </row>
    <row r="9422" spans="1:16" x14ac:dyDescent="0.25">
      <c r="A9422" t="s">
        <v>9088</v>
      </c>
      <c r="B9422" s="2">
        <v>0.15</v>
      </c>
      <c r="E9422" s="4" t="e">
        <v>#N/A</v>
      </c>
      <c r="F9422" s="4">
        <v>0.18</v>
      </c>
      <c r="K9422" s="4">
        <v>0.17</v>
      </c>
      <c r="L9422" s="4">
        <v>0.32090000000000002</v>
      </c>
      <c r="M9422" s="4">
        <v>0.52769999999999995</v>
      </c>
      <c r="N9422" s="4">
        <v>0.48</v>
      </c>
      <c r="O9422" s="4">
        <v>0.40039999999999998</v>
      </c>
      <c r="P9422" s="4">
        <v>0.50390000000000001</v>
      </c>
    </row>
    <row r="9423" spans="1:16" x14ac:dyDescent="0.25">
      <c r="A9423" t="s">
        <v>9089</v>
      </c>
      <c r="B9423" s="2">
        <v>0.15</v>
      </c>
      <c r="E9423" s="4" t="e">
        <v>#N/A</v>
      </c>
      <c r="F9423" s="4">
        <v>0.13300000000000001</v>
      </c>
      <c r="K9423" s="4">
        <v>0.17</v>
      </c>
      <c r="L9423" s="4">
        <v>0.32090000000000002</v>
      </c>
      <c r="M9423" s="4">
        <v>0.52769999999999995</v>
      </c>
      <c r="N9423" s="4">
        <v>0.48</v>
      </c>
      <c r="O9423" s="4">
        <v>0.40039999999999998</v>
      </c>
      <c r="P9423" s="4">
        <v>0.50390000000000001</v>
      </c>
    </row>
    <row r="9424" spans="1:16" x14ac:dyDescent="0.25">
      <c r="A9424" t="s">
        <v>9090</v>
      </c>
      <c r="B9424" s="2">
        <v>0</v>
      </c>
      <c r="E9424" s="4" t="e">
        <v>#N/A</v>
      </c>
      <c r="F9424" s="4">
        <v>0.18</v>
      </c>
      <c r="K9424" s="4">
        <v>0.17</v>
      </c>
      <c r="L9424" s="4">
        <v>0.32090000000000002</v>
      </c>
      <c r="M9424" s="4">
        <v>0.52769999999999995</v>
      </c>
      <c r="N9424" s="4">
        <v>0.48</v>
      </c>
      <c r="O9424" s="4">
        <v>0.40039999999999998</v>
      </c>
      <c r="P9424" s="4">
        <v>0.50390000000000001</v>
      </c>
    </row>
    <row r="9425" spans="1:16" x14ac:dyDescent="0.25">
      <c r="A9425" t="s">
        <v>9091</v>
      </c>
      <c r="B9425" s="2">
        <v>0.15</v>
      </c>
      <c r="E9425" s="4" t="e">
        <v>#N/A</v>
      </c>
      <c r="F9425" s="4">
        <v>0.13300000000000001</v>
      </c>
      <c r="K9425" s="4">
        <v>0.17</v>
      </c>
      <c r="L9425" s="4">
        <v>0.32090000000000002</v>
      </c>
      <c r="M9425" s="4">
        <v>0.52769999999999995</v>
      </c>
      <c r="N9425" s="4">
        <v>0.48</v>
      </c>
      <c r="O9425" s="4">
        <v>0.40039999999999998</v>
      </c>
      <c r="P9425" s="4">
        <v>0.50390000000000001</v>
      </c>
    </row>
    <row r="9426" spans="1:16" x14ac:dyDescent="0.25">
      <c r="A9426" t="s">
        <v>9092</v>
      </c>
      <c r="B9426" s="2">
        <v>0.15</v>
      </c>
      <c r="E9426" s="4" t="e">
        <v>#N/A</v>
      </c>
      <c r="F9426" s="4">
        <v>0.13300000000000001</v>
      </c>
      <c r="K9426" s="4">
        <v>0.17</v>
      </c>
      <c r="L9426" s="4">
        <v>0.32090000000000002</v>
      </c>
      <c r="M9426" s="4">
        <v>0.52769999999999995</v>
      </c>
      <c r="N9426" s="4">
        <v>0.48</v>
      </c>
      <c r="O9426" s="4">
        <v>0.40039999999999998</v>
      </c>
      <c r="P9426" s="4">
        <v>0.50390000000000001</v>
      </c>
    </row>
    <row r="9427" spans="1:16" x14ac:dyDescent="0.25">
      <c r="A9427" t="s">
        <v>9093</v>
      </c>
      <c r="B9427" s="2">
        <v>0.2</v>
      </c>
      <c r="E9427" s="4" t="e">
        <v>#N/A</v>
      </c>
      <c r="F9427" s="4">
        <v>0.18</v>
      </c>
      <c r="K9427" s="4">
        <v>0.17</v>
      </c>
      <c r="L9427" s="4">
        <v>0.32090000000000002</v>
      </c>
      <c r="M9427" s="4">
        <v>0.52769999999999995</v>
      </c>
      <c r="N9427" s="4">
        <v>0.48</v>
      </c>
      <c r="O9427" s="4">
        <v>0.40039999999999998</v>
      </c>
      <c r="P9427" s="4">
        <v>0.50390000000000001</v>
      </c>
    </row>
    <row r="9428" spans="1:16" x14ac:dyDescent="0.25">
      <c r="A9428" t="s">
        <v>9094</v>
      </c>
      <c r="B9428" s="2">
        <v>0</v>
      </c>
      <c r="E9428" s="4" t="e">
        <v>#N/A</v>
      </c>
      <c r="F9428" s="4">
        <v>0.18</v>
      </c>
      <c r="K9428" s="4">
        <v>0.17</v>
      </c>
      <c r="L9428" s="4">
        <v>0.32090000000000002</v>
      </c>
      <c r="M9428" s="4">
        <v>0.52769999999999995</v>
      </c>
      <c r="N9428" s="4">
        <v>0.48</v>
      </c>
      <c r="O9428" s="4">
        <v>0.40039999999999998</v>
      </c>
      <c r="P9428" s="4">
        <v>0.50390000000000001</v>
      </c>
    </row>
    <row r="9429" spans="1:16" x14ac:dyDescent="0.25">
      <c r="A9429" t="s">
        <v>9095</v>
      </c>
      <c r="B9429" s="2">
        <v>0.2</v>
      </c>
      <c r="E9429" s="4" t="e">
        <v>#N/A</v>
      </c>
      <c r="F9429" s="4">
        <v>0.18</v>
      </c>
      <c r="K9429" s="4">
        <v>0.17</v>
      </c>
      <c r="L9429" s="4">
        <v>0.32090000000000002</v>
      </c>
      <c r="M9429" s="4">
        <v>0.52769999999999995</v>
      </c>
      <c r="N9429" s="4">
        <v>0.48</v>
      </c>
      <c r="O9429" s="4">
        <v>0.40039999999999998</v>
      </c>
      <c r="P9429" s="4">
        <v>0.50390000000000001</v>
      </c>
    </row>
    <row r="9430" spans="1:16" x14ac:dyDescent="0.25">
      <c r="A9430" t="s">
        <v>9096</v>
      </c>
      <c r="B9430" s="2">
        <v>0.2</v>
      </c>
      <c r="E9430" s="4" t="e">
        <v>#N/A</v>
      </c>
      <c r="F9430" s="4">
        <v>0.18</v>
      </c>
      <c r="K9430" s="4">
        <v>0.17</v>
      </c>
      <c r="L9430" s="4">
        <v>0.32090000000000002</v>
      </c>
      <c r="M9430" s="4">
        <v>0.52769999999999995</v>
      </c>
      <c r="N9430" s="4">
        <v>0.48</v>
      </c>
      <c r="O9430" s="4">
        <v>0.40039999999999998</v>
      </c>
      <c r="P9430" s="4">
        <v>0.50390000000000001</v>
      </c>
    </row>
    <row r="9431" spans="1:16" x14ac:dyDescent="0.25">
      <c r="A9431" t="s">
        <v>9097</v>
      </c>
      <c r="B9431" s="2">
        <v>0.2</v>
      </c>
      <c r="E9431" s="4" t="e">
        <v>#N/A</v>
      </c>
      <c r="F9431" s="4">
        <v>0.18</v>
      </c>
      <c r="K9431" s="4">
        <v>0.17</v>
      </c>
      <c r="L9431" s="4">
        <v>0.32090000000000002</v>
      </c>
      <c r="M9431" s="4">
        <v>0.52769999999999995</v>
      </c>
      <c r="N9431" s="4">
        <v>0.48</v>
      </c>
      <c r="O9431" s="4">
        <v>0.40039999999999998</v>
      </c>
      <c r="P9431" s="4">
        <v>0.50390000000000001</v>
      </c>
    </row>
    <row r="9432" spans="1:16" x14ac:dyDescent="0.25">
      <c r="A9432" t="s">
        <v>9098</v>
      </c>
      <c r="B9432" s="2">
        <v>0.2</v>
      </c>
      <c r="E9432" s="4" t="e">
        <v>#N/A</v>
      </c>
      <c r="F9432" s="4">
        <v>0.18</v>
      </c>
      <c r="K9432" s="4">
        <v>0.17</v>
      </c>
      <c r="L9432" s="4">
        <v>0.32090000000000002</v>
      </c>
      <c r="M9432" s="4">
        <v>0.52769999999999995</v>
      </c>
      <c r="N9432" s="4">
        <v>0.48</v>
      </c>
      <c r="O9432" s="4">
        <v>0.40039999999999998</v>
      </c>
      <c r="P9432" s="4">
        <v>0.50390000000000001</v>
      </c>
    </row>
    <row r="9433" spans="1:16" x14ac:dyDescent="0.25">
      <c r="A9433" t="s">
        <v>9099</v>
      </c>
      <c r="B9433" s="2">
        <v>0.15</v>
      </c>
      <c r="E9433" s="4" t="e">
        <v>#N/A</v>
      </c>
      <c r="F9433" s="4">
        <v>0.18</v>
      </c>
      <c r="K9433" s="4">
        <v>0.17</v>
      </c>
      <c r="L9433" s="4">
        <v>0.32090000000000002</v>
      </c>
      <c r="M9433" s="4">
        <v>0.52769999999999995</v>
      </c>
      <c r="N9433" s="4">
        <v>0.48</v>
      </c>
      <c r="O9433" s="4">
        <v>0.40039999999999998</v>
      </c>
      <c r="P9433" s="4">
        <v>0.50390000000000001</v>
      </c>
    </row>
    <row r="9434" spans="1:16" x14ac:dyDescent="0.25">
      <c r="A9434" t="s">
        <v>9100</v>
      </c>
      <c r="B9434" s="2">
        <v>0.15</v>
      </c>
      <c r="E9434" s="4" t="e">
        <v>#N/A</v>
      </c>
      <c r="F9434" s="4">
        <v>0.18</v>
      </c>
      <c r="K9434" s="4">
        <v>0.17</v>
      </c>
      <c r="L9434" s="4">
        <v>0.32090000000000002</v>
      </c>
      <c r="M9434" s="4">
        <v>0.52769999999999995</v>
      </c>
      <c r="N9434" s="4">
        <v>0.48</v>
      </c>
      <c r="O9434" s="4">
        <v>0.40039999999999998</v>
      </c>
      <c r="P9434" s="4">
        <v>0.50390000000000001</v>
      </c>
    </row>
    <row r="9435" spans="1:16" x14ac:dyDescent="0.25">
      <c r="A9435" t="s">
        <v>9101</v>
      </c>
      <c r="B9435" s="2">
        <v>0.15</v>
      </c>
      <c r="E9435" s="4" t="e">
        <v>#N/A</v>
      </c>
      <c r="F9435" s="4">
        <v>0.18</v>
      </c>
      <c r="K9435" s="4">
        <v>0.17</v>
      </c>
      <c r="L9435" s="4">
        <v>0.32090000000000002</v>
      </c>
      <c r="M9435" s="4">
        <v>0.52769999999999995</v>
      </c>
      <c r="N9435" s="4">
        <v>0.48</v>
      </c>
      <c r="O9435" s="4">
        <v>0.40039999999999998</v>
      </c>
      <c r="P9435" s="4">
        <v>0.50390000000000001</v>
      </c>
    </row>
    <row r="9436" spans="1:16" x14ac:dyDescent="0.25">
      <c r="A9436" t="s">
        <v>9102</v>
      </c>
      <c r="B9436" s="2">
        <v>0.2</v>
      </c>
      <c r="E9436" s="4" t="e">
        <v>#N/A</v>
      </c>
      <c r="F9436" s="4">
        <v>0.18</v>
      </c>
      <c r="K9436" s="4">
        <v>0.17</v>
      </c>
      <c r="L9436" s="4">
        <v>0.32090000000000002</v>
      </c>
      <c r="M9436" s="4">
        <v>0.52769999999999995</v>
      </c>
      <c r="N9436" s="4">
        <v>0.48</v>
      </c>
      <c r="O9436" s="4">
        <v>0.40039999999999998</v>
      </c>
      <c r="P9436" s="4">
        <v>0.50390000000000001</v>
      </c>
    </row>
    <row r="9437" spans="1:16" x14ac:dyDescent="0.25">
      <c r="A9437" t="s">
        <v>9103</v>
      </c>
      <c r="B9437" s="2">
        <v>0.2</v>
      </c>
      <c r="E9437" s="4" t="e">
        <v>#N/A</v>
      </c>
      <c r="F9437" s="4">
        <v>0.18</v>
      </c>
      <c r="K9437" s="4">
        <v>0.17</v>
      </c>
      <c r="L9437" s="4">
        <v>0.32090000000000002</v>
      </c>
      <c r="M9437" s="4">
        <v>0.52769999999999995</v>
      </c>
      <c r="N9437" s="4">
        <v>0.48</v>
      </c>
      <c r="O9437" s="4">
        <v>0.40039999999999998</v>
      </c>
      <c r="P9437" s="4">
        <v>0.50390000000000001</v>
      </c>
    </row>
    <row r="9438" spans="1:16" x14ac:dyDescent="0.25">
      <c r="A9438" t="s">
        <v>9104</v>
      </c>
      <c r="B9438" s="2">
        <v>0.15</v>
      </c>
      <c r="E9438" s="4" t="e">
        <v>#N/A</v>
      </c>
      <c r="F9438" s="4">
        <v>0.18</v>
      </c>
      <c r="K9438" s="4">
        <v>0.17</v>
      </c>
      <c r="L9438" s="4">
        <v>0.32090000000000002</v>
      </c>
      <c r="M9438" s="4">
        <v>0.52769999999999995</v>
      </c>
      <c r="N9438" s="4">
        <v>0.48</v>
      </c>
      <c r="O9438" s="4">
        <v>0.40039999999999998</v>
      </c>
      <c r="P9438" s="4">
        <v>0.50390000000000001</v>
      </c>
    </row>
    <row r="9439" spans="1:16" x14ac:dyDescent="0.25">
      <c r="A9439" t="s">
        <v>9105</v>
      </c>
      <c r="B9439" s="2">
        <v>0.15</v>
      </c>
      <c r="E9439" s="4" t="e">
        <v>#N/A</v>
      </c>
      <c r="F9439" s="4">
        <v>0.18</v>
      </c>
      <c r="K9439" s="4">
        <v>0.17</v>
      </c>
      <c r="L9439" s="4">
        <v>0.32090000000000002</v>
      </c>
      <c r="M9439" s="4">
        <v>0.52769999999999995</v>
      </c>
      <c r="N9439" s="4">
        <v>0.48</v>
      </c>
      <c r="O9439" s="4">
        <v>0.40039999999999998</v>
      </c>
      <c r="P9439" s="4">
        <v>0.50390000000000001</v>
      </c>
    </row>
    <row r="9440" spans="1:16" x14ac:dyDescent="0.25">
      <c r="A9440" t="s">
        <v>9106</v>
      </c>
      <c r="B9440" s="2">
        <v>0.2</v>
      </c>
      <c r="E9440" s="4" t="e">
        <v>#N/A</v>
      </c>
      <c r="F9440" s="4">
        <v>0.18</v>
      </c>
      <c r="K9440" s="4">
        <v>0.17</v>
      </c>
      <c r="L9440" s="4">
        <v>0.32090000000000002</v>
      </c>
      <c r="M9440" s="4">
        <v>0.52769999999999995</v>
      </c>
      <c r="N9440" s="4">
        <v>0.48</v>
      </c>
      <c r="O9440" s="4">
        <v>0.40039999999999998</v>
      </c>
      <c r="P9440" s="4">
        <v>0.50390000000000001</v>
      </c>
    </row>
    <row r="9441" spans="1:16" x14ac:dyDescent="0.25">
      <c r="A9441" t="s">
        <v>9107</v>
      </c>
      <c r="B9441" s="2">
        <v>0.2</v>
      </c>
      <c r="E9441" s="4" t="e">
        <v>#N/A</v>
      </c>
      <c r="F9441" s="4">
        <v>0.18</v>
      </c>
      <c r="K9441" s="4">
        <v>0.17</v>
      </c>
      <c r="L9441" s="4">
        <v>0.32090000000000002</v>
      </c>
      <c r="M9441" s="4">
        <v>0.52769999999999995</v>
      </c>
      <c r="N9441" s="4">
        <v>0.48</v>
      </c>
      <c r="O9441" s="4">
        <v>0.40039999999999998</v>
      </c>
      <c r="P9441" s="4">
        <v>0.50390000000000001</v>
      </c>
    </row>
    <row r="9442" spans="1:16" x14ac:dyDescent="0.25">
      <c r="A9442" t="s">
        <v>9108</v>
      </c>
      <c r="B9442" s="2">
        <v>0</v>
      </c>
      <c r="E9442" s="4" t="e">
        <v>#N/A</v>
      </c>
      <c r="F9442" s="4">
        <v>0.18</v>
      </c>
      <c r="K9442" s="4">
        <v>0.17</v>
      </c>
      <c r="L9442" s="4">
        <v>0.32090000000000002</v>
      </c>
      <c r="M9442" s="4">
        <v>0.52769999999999995</v>
      </c>
      <c r="N9442" s="4">
        <v>0.48</v>
      </c>
      <c r="O9442" s="4">
        <v>0.40039999999999998</v>
      </c>
      <c r="P9442" s="4">
        <v>0.50390000000000001</v>
      </c>
    </row>
    <row r="9443" spans="1:16" x14ac:dyDescent="0.25">
      <c r="A9443" t="s">
        <v>9109</v>
      </c>
      <c r="B9443" s="2">
        <v>0.02</v>
      </c>
      <c r="E9443" s="4" t="e">
        <v>#N/A</v>
      </c>
      <c r="F9443" s="4">
        <v>0.18</v>
      </c>
      <c r="K9443" s="4">
        <v>0.17</v>
      </c>
      <c r="L9443" s="4">
        <v>0.32090000000000002</v>
      </c>
      <c r="M9443" s="4">
        <v>0.52769999999999995</v>
      </c>
      <c r="N9443" s="4">
        <v>0.48</v>
      </c>
      <c r="O9443" s="4">
        <v>0.40039999999999998</v>
      </c>
      <c r="P9443" s="4">
        <v>0.50390000000000001</v>
      </c>
    </row>
    <row r="9444" spans="1:16" x14ac:dyDescent="0.25">
      <c r="A9444" t="s">
        <v>9110</v>
      </c>
      <c r="B9444" s="2">
        <v>0.15</v>
      </c>
      <c r="E9444" s="4" t="e">
        <v>#N/A</v>
      </c>
      <c r="F9444" s="4">
        <v>0.13300000000000001</v>
      </c>
      <c r="K9444" s="4">
        <v>0.17</v>
      </c>
      <c r="L9444" s="4">
        <v>0.32090000000000002</v>
      </c>
      <c r="M9444" s="4">
        <v>0.52769999999999995</v>
      </c>
      <c r="N9444" s="4">
        <v>0.48</v>
      </c>
      <c r="O9444" s="4">
        <v>0.40039999999999998</v>
      </c>
      <c r="P9444" s="4">
        <v>0.50390000000000001</v>
      </c>
    </row>
    <row r="9445" spans="1:16" x14ac:dyDescent="0.25">
      <c r="A9445" t="s">
        <v>9111</v>
      </c>
      <c r="B9445" s="2">
        <v>0.2</v>
      </c>
      <c r="E9445" s="4" t="e">
        <v>#N/A</v>
      </c>
      <c r="F9445" s="4">
        <v>0.18</v>
      </c>
      <c r="K9445" s="4">
        <v>0.17</v>
      </c>
      <c r="L9445" s="4">
        <v>0.32090000000000002</v>
      </c>
      <c r="M9445" s="4">
        <v>0.52769999999999995</v>
      </c>
      <c r="N9445" s="4">
        <v>0.48</v>
      </c>
      <c r="O9445" s="4">
        <v>0.40039999999999998</v>
      </c>
      <c r="P9445" s="4">
        <v>0.50390000000000001</v>
      </c>
    </row>
    <row r="9446" spans="1:16" x14ac:dyDescent="0.25">
      <c r="A9446" t="s">
        <v>9112</v>
      </c>
      <c r="B9446" s="2">
        <v>0.15</v>
      </c>
      <c r="E9446" s="4" t="e">
        <v>#N/A</v>
      </c>
      <c r="F9446" s="4">
        <v>0.13300000000000001</v>
      </c>
      <c r="K9446" s="4">
        <v>0.17</v>
      </c>
      <c r="L9446" s="4">
        <v>0.32090000000000002</v>
      </c>
      <c r="M9446" s="4">
        <v>0.52769999999999995</v>
      </c>
      <c r="N9446" s="4">
        <v>0.48</v>
      </c>
      <c r="O9446" s="4">
        <v>0.40039999999999998</v>
      </c>
      <c r="P9446" s="4">
        <v>0.50390000000000001</v>
      </c>
    </row>
    <row r="9447" spans="1:16" x14ac:dyDescent="0.25">
      <c r="A9447" t="s">
        <v>9113</v>
      </c>
      <c r="B9447" s="2">
        <v>0.1</v>
      </c>
      <c r="E9447" s="4" t="e">
        <v>#N/A</v>
      </c>
      <c r="F9447" s="4">
        <v>0.18</v>
      </c>
      <c r="K9447" s="4">
        <v>0.17</v>
      </c>
      <c r="L9447" s="4">
        <v>0.32090000000000002</v>
      </c>
      <c r="M9447" s="4">
        <v>0.52769999999999995</v>
      </c>
      <c r="N9447" s="4">
        <v>0.48</v>
      </c>
      <c r="O9447" s="4">
        <v>0.40039999999999998</v>
      </c>
      <c r="P9447" s="4">
        <v>0.50390000000000001</v>
      </c>
    </row>
    <row r="9448" spans="1:16" x14ac:dyDescent="0.25">
      <c r="A9448" t="s">
        <v>9114</v>
      </c>
      <c r="B9448" s="2">
        <v>0.1</v>
      </c>
      <c r="E9448" s="4" t="e">
        <v>#N/A</v>
      </c>
      <c r="F9448" s="4">
        <v>0.18</v>
      </c>
      <c r="K9448" s="4">
        <v>0.17</v>
      </c>
      <c r="L9448" s="4">
        <v>0.32090000000000002</v>
      </c>
      <c r="M9448" s="4">
        <v>0.52769999999999995</v>
      </c>
      <c r="N9448" s="4">
        <v>0.48</v>
      </c>
      <c r="O9448" s="4">
        <v>0.40039999999999998</v>
      </c>
      <c r="P9448" s="4">
        <v>0.50390000000000001</v>
      </c>
    </row>
    <row r="9449" spans="1:16" x14ac:dyDescent="0.25">
      <c r="A9449" t="s">
        <v>9115</v>
      </c>
      <c r="B9449" s="2">
        <v>0.1</v>
      </c>
      <c r="E9449" s="4" t="e">
        <v>#N/A</v>
      </c>
      <c r="F9449" s="4">
        <v>0.13300000000000001</v>
      </c>
      <c r="K9449" s="4">
        <v>0.17</v>
      </c>
      <c r="L9449" s="4">
        <v>0.32090000000000002</v>
      </c>
      <c r="M9449" s="4">
        <v>0.52769999999999995</v>
      </c>
      <c r="N9449" s="4">
        <v>0.48</v>
      </c>
      <c r="O9449" s="4">
        <v>0.40039999999999998</v>
      </c>
      <c r="P9449" s="4">
        <v>0.50390000000000001</v>
      </c>
    </row>
    <row r="9450" spans="1:16" x14ac:dyDescent="0.25">
      <c r="A9450" t="s">
        <v>9116</v>
      </c>
      <c r="B9450" s="2">
        <v>0.02</v>
      </c>
      <c r="E9450" s="4" t="e">
        <v>#N/A</v>
      </c>
      <c r="F9450" s="4">
        <v>0.13300000000000001</v>
      </c>
      <c r="K9450" s="4">
        <v>0.17</v>
      </c>
      <c r="L9450" s="4">
        <v>0.32090000000000002</v>
      </c>
      <c r="M9450" s="4">
        <v>0.52769999999999995</v>
      </c>
      <c r="N9450" s="4">
        <v>0.48</v>
      </c>
      <c r="O9450" s="4">
        <v>0.40039999999999998</v>
      </c>
      <c r="P9450" s="4">
        <v>0.50390000000000001</v>
      </c>
    </row>
    <row r="9451" spans="1:16" x14ac:dyDescent="0.25">
      <c r="A9451" t="s">
        <v>9117</v>
      </c>
      <c r="B9451" s="2">
        <v>0.02</v>
      </c>
      <c r="E9451" s="4" t="e">
        <v>#N/A</v>
      </c>
      <c r="F9451" s="4">
        <v>0.13300000000000001</v>
      </c>
      <c r="K9451" s="4">
        <v>0.17</v>
      </c>
      <c r="L9451" s="4">
        <v>0.32090000000000002</v>
      </c>
      <c r="M9451" s="4">
        <v>0.52769999999999995</v>
      </c>
      <c r="N9451" s="4">
        <v>0.48</v>
      </c>
      <c r="O9451" s="4">
        <v>0.40039999999999998</v>
      </c>
      <c r="P9451" s="4">
        <v>0.50390000000000001</v>
      </c>
    </row>
    <row r="9452" spans="1:16" x14ac:dyDescent="0.25">
      <c r="A9452" t="s">
        <v>9118</v>
      </c>
      <c r="B9452" s="2">
        <v>0.1</v>
      </c>
      <c r="E9452" s="4" t="e">
        <v>#N/A</v>
      </c>
      <c r="F9452" s="4">
        <v>0.18</v>
      </c>
      <c r="K9452" s="4">
        <v>0.17</v>
      </c>
      <c r="L9452" s="4">
        <v>0.32090000000000002</v>
      </c>
      <c r="M9452" s="4">
        <v>0.52769999999999995</v>
      </c>
      <c r="N9452" s="4">
        <v>0.48</v>
      </c>
      <c r="O9452" s="4">
        <v>0.40039999999999998</v>
      </c>
      <c r="P9452" s="4">
        <v>0.50390000000000001</v>
      </c>
    </row>
    <row r="9453" spans="1:16" x14ac:dyDescent="0.25">
      <c r="A9453" t="s">
        <v>9119</v>
      </c>
      <c r="B9453" s="2">
        <v>0.1</v>
      </c>
      <c r="E9453" s="4" t="e">
        <v>#N/A</v>
      </c>
      <c r="F9453" s="4">
        <v>0.13300000000000001</v>
      </c>
      <c r="K9453" s="4">
        <v>0.17</v>
      </c>
      <c r="L9453" s="4">
        <v>0.32090000000000002</v>
      </c>
      <c r="M9453" s="4">
        <v>0.52769999999999995</v>
      </c>
      <c r="N9453" s="4">
        <v>0.48</v>
      </c>
      <c r="O9453" s="4">
        <v>0.40039999999999998</v>
      </c>
      <c r="P9453" s="4">
        <v>0.50390000000000001</v>
      </c>
    </row>
    <row r="9454" spans="1:16" x14ac:dyDescent="0.25">
      <c r="A9454" t="s">
        <v>9120</v>
      </c>
      <c r="B9454" s="2">
        <v>0.15</v>
      </c>
      <c r="E9454" s="4" t="e">
        <v>#N/A</v>
      </c>
      <c r="F9454" s="4">
        <v>0.18</v>
      </c>
      <c r="K9454" s="4">
        <v>0.17</v>
      </c>
      <c r="L9454" s="4">
        <v>0.32090000000000002</v>
      </c>
      <c r="M9454" s="4">
        <v>0.52769999999999995</v>
      </c>
      <c r="N9454" s="4">
        <v>0.48</v>
      </c>
      <c r="O9454" s="4">
        <v>0.40039999999999998</v>
      </c>
      <c r="P9454" s="4">
        <v>0.50390000000000001</v>
      </c>
    </row>
    <row r="9455" spans="1:16" x14ac:dyDescent="0.25">
      <c r="A9455" t="s">
        <v>9121</v>
      </c>
      <c r="B9455" s="2">
        <v>0.15</v>
      </c>
      <c r="E9455" s="4" t="e">
        <v>#N/A</v>
      </c>
      <c r="F9455" s="4">
        <v>0.18</v>
      </c>
      <c r="K9455" s="4">
        <v>0.17</v>
      </c>
      <c r="L9455" s="4">
        <v>0.32090000000000002</v>
      </c>
      <c r="M9455" s="4">
        <v>0.52769999999999995</v>
      </c>
      <c r="N9455" s="4">
        <v>0.48</v>
      </c>
      <c r="O9455" s="4">
        <v>0.40039999999999998</v>
      </c>
      <c r="P9455" s="4">
        <v>0.50390000000000001</v>
      </c>
    </row>
    <row r="9456" spans="1:16" x14ac:dyDescent="0.25">
      <c r="A9456" t="s">
        <v>9122</v>
      </c>
      <c r="B9456" s="2">
        <v>0.02</v>
      </c>
      <c r="E9456" s="4" t="e">
        <v>#N/A</v>
      </c>
      <c r="F9456" s="4">
        <v>0.18</v>
      </c>
      <c r="K9456" s="4">
        <v>0.17</v>
      </c>
      <c r="L9456" s="4">
        <v>0.32090000000000002</v>
      </c>
      <c r="M9456" s="4">
        <v>0.52769999999999995</v>
      </c>
      <c r="N9456" s="4">
        <v>0.48</v>
      </c>
      <c r="O9456" s="4">
        <v>0.40039999999999998</v>
      </c>
      <c r="P9456" s="4">
        <v>0.50390000000000001</v>
      </c>
    </row>
    <row r="9457" spans="1:16" x14ac:dyDescent="0.25">
      <c r="A9457" t="s">
        <v>9123</v>
      </c>
      <c r="B9457" s="2">
        <v>0.15</v>
      </c>
      <c r="E9457" s="4" t="e">
        <v>#N/A</v>
      </c>
      <c r="F9457" s="4">
        <v>0.18</v>
      </c>
      <c r="K9457" s="4">
        <v>0.17</v>
      </c>
      <c r="L9457" s="4">
        <v>0.32090000000000002</v>
      </c>
      <c r="M9457" s="4">
        <v>0.52769999999999995</v>
      </c>
      <c r="N9457" s="4">
        <v>0.48</v>
      </c>
      <c r="O9457" s="4">
        <v>0.40039999999999998</v>
      </c>
      <c r="P9457" s="4">
        <v>0.50390000000000001</v>
      </c>
    </row>
    <row r="9458" spans="1:16" x14ac:dyDescent="0.25">
      <c r="A9458" t="s">
        <v>9124</v>
      </c>
      <c r="B9458" s="2">
        <v>0.02</v>
      </c>
      <c r="E9458" s="4" t="e">
        <v>#N/A</v>
      </c>
      <c r="F9458" s="4">
        <v>0.18</v>
      </c>
      <c r="K9458" s="4">
        <v>0.17</v>
      </c>
      <c r="L9458" s="4">
        <v>0.32090000000000002</v>
      </c>
      <c r="M9458" s="4">
        <v>0.52769999999999995</v>
      </c>
      <c r="N9458" s="4">
        <v>0.48</v>
      </c>
      <c r="O9458" s="4">
        <v>0.40039999999999998</v>
      </c>
      <c r="P9458" s="4">
        <v>0.50390000000000001</v>
      </c>
    </row>
    <row r="9459" spans="1:16" x14ac:dyDescent="0.25">
      <c r="A9459" t="s">
        <v>9125</v>
      </c>
      <c r="B9459" s="2">
        <v>0.1</v>
      </c>
      <c r="E9459" s="4" t="e">
        <v>#N/A</v>
      </c>
      <c r="F9459" s="4">
        <v>0.18</v>
      </c>
      <c r="K9459" s="4">
        <v>0.17</v>
      </c>
      <c r="L9459" s="4">
        <v>0.32090000000000002</v>
      </c>
      <c r="M9459" s="4">
        <v>0.52769999999999995</v>
      </c>
      <c r="N9459" s="4">
        <v>0.48</v>
      </c>
      <c r="O9459" s="4">
        <v>0.40039999999999998</v>
      </c>
      <c r="P9459" s="4">
        <v>0.50390000000000001</v>
      </c>
    </row>
    <row r="9460" spans="1:16" x14ac:dyDescent="0.25">
      <c r="A9460" t="s">
        <v>9126</v>
      </c>
      <c r="B9460" s="2">
        <v>0.15</v>
      </c>
      <c r="E9460" s="4" t="e">
        <v>#N/A</v>
      </c>
      <c r="F9460" s="4">
        <v>0.18</v>
      </c>
      <c r="K9460" s="4">
        <v>0.17</v>
      </c>
      <c r="L9460" s="4">
        <v>0.32090000000000002</v>
      </c>
      <c r="M9460" s="4">
        <v>0.52769999999999995</v>
      </c>
      <c r="N9460" s="4">
        <v>0.48</v>
      </c>
      <c r="O9460" s="4">
        <v>0.40039999999999998</v>
      </c>
      <c r="P9460" s="4">
        <v>0.50390000000000001</v>
      </c>
    </row>
    <row r="9461" spans="1:16" x14ac:dyDescent="0.25">
      <c r="A9461" t="s">
        <v>9127</v>
      </c>
      <c r="B9461" s="2">
        <v>0.1</v>
      </c>
      <c r="E9461" s="4" t="e">
        <v>#N/A</v>
      </c>
      <c r="F9461" s="4">
        <v>0.18</v>
      </c>
      <c r="K9461" s="4">
        <v>0.17</v>
      </c>
      <c r="L9461" s="4">
        <v>0.32090000000000002</v>
      </c>
      <c r="M9461" s="4">
        <v>0.52769999999999995</v>
      </c>
      <c r="N9461" s="4">
        <v>0.48</v>
      </c>
      <c r="O9461" s="4">
        <v>0.40039999999999998</v>
      </c>
      <c r="P9461" s="4">
        <v>0.50390000000000001</v>
      </c>
    </row>
    <row r="9462" spans="1:16" x14ac:dyDescent="0.25">
      <c r="A9462" t="s">
        <v>9128</v>
      </c>
      <c r="B9462" s="2">
        <v>0.1</v>
      </c>
      <c r="E9462" s="4" t="e">
        <v>#N/A</v>
      </c>
      <c r="F9462" s="4">
        <v>0.13300000000000001</v>
      </c>
      <c r="K9462" s="4">
        <v>0.17</v>
      </c>
      <c r="L9462" s="4">
        <v>0.32090000000000002</v>
      </c>
      <c r="M9462" s="4">
        <v>0.52769999999999995</v>
      </c>
      <c r="N9462" s="4">
        <v>0.48</v>
      </c>
      <c r="O9462" s="4">
        <v>0.40039999999999998</v>
      </c>
      <c r="P9462" s="4">
        <v>0.50390000000000001</v>
      </c>
    </row>
    <row r="9463" spans="1:16" x14ac:dyDescent="0.25">
      <c r="A9463" t="s">
        <v>9129</v>
      </c>
      <c r="B9463" s="2">
        <v>0.2</v>
      </c>
      <c r="E9463" s="4" t="e">
        <v>#N/A</v>
      </c>
      <c r="F9463" s="4">
        <v>0.18</v>
      </c>
      <c r="K9463" s="4">
        <v>0.17</v>
      </c>
      <c r="L9463" s="4">
        <v>0.32090000000000002</v>
      </c>
      <c r="M9463" s="4">
        <v>0.52769999999999995</v>
      </c>
      <c r="N9463" s="4">
        <v>0.48</v>
      </c>
      <c r="O9463" s="4">
        <v>0.40039999999999998</v>
      </c>
      <c r="P9463" s="4">
        <v>0.50390000000000001</v>
      </c>
    </row>
    <row r="9464" spans="1:16" x14ac:dyDescent="0.25">
      <c r="A9464" t="s">
        <v>9130</v>
      </c>
      <c r="B9464" s="2">
        <v>0.15</v>
      </c>
      <c r="E9464" s="4" t="e">
        <v>#N/A</v>
      </c>
      <c r="F9464" s="4">
        <v>0.18</v>
      </c>
      <c r="K9464" s="4">
        <v>0.17</v>
      </c>
      <c r="L9464" s="4">
        <v>0.32090000000000002</v>
      </c>
      <c r="M9464" s="4">
        <v>0.52769999999999995</v>
      </c>
      <c r="N9464" s="4">
        <v>0.48</v>
      </c>
      <c r="O9464" s="4">
        <v>0.40039999999999998</v>
      </c>
      <c r="P9464" s="4">
        <v>0.50390000000000001</v>
      </c>
    </row>
    <row r="9465" spans="1:16" x14ac:dyDescent="0.25">
      <c r="A9465" t="s">
        <v>9131</v>
      </c>
      <c r="B9465" s="2">
        <v>0.05</v>
      </c>
      <c r="E9465" s="4" t="e">
        <v>#N/A</v>
      </c>
      <c r="F9465" s="4">
        <v>0.18</v>
      </c>
      <c r="K9465" s="4">
        <v>0.17</v>
      </c>
      <c r="L9465" s="4">
        <v>0.32090000000000002</v>
      </c>
      <c r="M9465" s="4">
        <v>0.52769999999999995</v>
      </c>
      <c r="N9465" s="4">
        <v>0.48</v>
      </c>
      <c r="O9465" s="4">
        <v>0.40039999999999998</v>
      </c>
      <c r="P9465" s="4">
        <v>0.50390000000000001</v>
      </c>
    </row>
    <row r="9466" spans="1:16" x14ac:dyDescent="0.25">
      <c r="A9466" t="s">
        <v>9132</v>
      </c>
      <c r="B9466" s="2">
        <v>0.15</v>
      </c>
      <c r="E9466" s="4" t="e">
        <v>#N/A</v>
      </c>
      <c r="F9466" s="4">
        <v>0.18</v>
      </c>
      <c r="K9466" s="4">
        <v>0.17</v>
      </c>
      <c r="L9466" s="4">
        <v>0.32090000000000002</v>
      </c>
      <c r="M9466" s="4">
        <v>0.52769999999999995</v>
      </c>
      <c r="N9466" s="4">
        <v>0.48</v>
      </c>
      <c r="O9466" s="4">
        <v>0.40039999999999998</v>
      </c>
      <c r="P9466" s="4">
        <v>0.50390000000000001</v>
      </c>
    </row>
    <row r="9467" spans="1:16" x14ac:dyDescent="0.25">
      <c r="A9467" t="s">
        <v>9133</v>
      </c>
      <c r="B9467" s="2">
        <v>0.1</v>
      </c>
      <c r="E9467" s="4" t="e">
        <v>#N/A</v>
      </c>
      <c r="F9467" s="4">
        <v>0.18</v>
      </c>
      <c r="K9467" s="4">
        <v>0.17</v>
      </c>
      <c r="L9467" s="4">
        <v>0.32090000000000002</v>
      </c>
      <c r="M9467" s="4">
        <v>0.52769999999999995</v>
      </c>
      <c r="N9467" s="4">
        <v>0.48</v>
      </c>
      <c r="O9467" s="4">
        <v>0.40039999999999998</v>
      </c>
      <c r="P9467" s="4">
        <v>0.50390000000000001</v>
      </c>
    </row>
    <row r="9468" spans="1:16" x14ac:dyDescent="0.25">
      <c r="A9468" t="s">
        <v>9142</v>
      </c>
      <c r="B9468" s="2">
        <v>0</v>
      </c>
      <c r="E9468" s="4" t="e">
        <v>#N/A</v>
      </c>
      <c r="F9468" s="4">
        <v>0.18</v>
      </c>
      <c r="K9468" s="4">
        <v>0.17</v>
      </c>
      <c r="L9468" s="4">
        <v>0.32090000000000002</v>
      </c>
      <c r="M9468" s="4">
        <v>0.52769999999999995</v>
      </c>
      <c r="N9468" s="4">
        <v>0.48</v>
      </c>
      <c r="O9468" s="4">
        <v>0.40039999999999998</v>
      </c>
      <c r="P9468" s="4">
        <v>0.50390000000000001</v>
      </c>
    </row>
    <row r="9469" spans="1:16" x14ac:dyDescent="0.25">
      <c r="A9469" t="s">
        <v>9147</v>
      </c>
      <c r="B9469" s="2">
        <v>0.05</v>
      </c>
      <c r="E9469" s="4" t="e">
        <v>#N/A</v>
      </c>
      <c r="F9469" s="4">
        <v>0.18</v>
      </c>
      <c r="K9469" s="4">
        <v>0.17</v>
      </c>
      <c r="L9469" s="4">
        <v>0.32090000000000002</v>
      </c>
      <c r="M9469" s="4">
        <v>0.52769999999999995</v>
      </c>
      <c r="N9469" s="4">
        <v>0.48</v>
      </c>
      <c r="O9469" s="4">
        <v>0.40039999999999998</v>
      </c>
      <c r="P9469" s="4">
        <v>0.50390000000000001</v>
      </c>
    </row>
    <row r="9470" spans="1:16" x14ac:dyDescent="0.25">
      <c r="A9470" t="s">
        <v>9148</v>
      </c>
      <c r="B9470" s="2">
        <v>0.18</v>
      </c>
      <c r="E9470" s="4" t="e">
        <v>#N/A</v>
      </c>
      <c r="F9470" s="4">
        <v>0.18</v>
      </c>
      <c r="K9470" s="4">
        <v>0.17</v>
      </c>
      <c r="L9470" s="4">
        <v>0.32090000000000002</v>
      </c>
      <c r="M9470" s="4">
        <v>0.52769999999999995</v>
      </c>
      <c r="N9470" s="4">
        <v>0.48</v>
      </c>
      <c r="O9470" s="4">
        <v>0.40039999999999998</v>
      </c>
      <c r="P9470" s="4">
        <v>0.50390000000000001</v>
      </c>
    </row>
    <row r="9471" spans="1:16" x14ac:dyDescent="0.25">
      <c r="A9471" t="s">
        <v>9149</v>
      </c>
      <c r="B9471" s="2">
        <v>0.18</v>
      </c>
      <c r="E9471" s="4" t="e">
        <v>#N/A</v>
      </c>
      <c r="F9471" s="4">
        <v>0.18</v>
      </c>
      <c r="K9471" s="4">
        <v>0.17</v>
      </c>
      <c r="L9471" s="4">
        <v>0.32090000000000002</v>
      </c>
      <c r="M9471" s="4">
        <v>0.52769999999999995</v>
      </c>
      <c r="N9471" s="4">
        <v>0.48</v>
      </c>
      <c r="O9471" s="4">
        <v>0.40039999999999998</v>
      </c>
      <c r="P9471" s="4">
        <v>0.50390000000000001</v>
      </c>
    </row>
    <row r="9472" spans="1:16" x14ac:dyDescent="0.25">
      <c r="A9472" t="s">
        <v>9150</v>
      </c>
      <c r="B9472" s="2">
        <v>0.18</v>
      </c>
      <c r="E9472" s="4" t="e">
        <v>#N/A</v>
      </c>
      <c r="F9472" s="4">
        <v>0.18</v>
      </c>
      <c r="K9472" s="4">
        <v>0.17</v>
      </c>
      <c r="L9472" s="4">
        <v>0.32090000000000002</v>
      </c>
      <c r="M9472" s="4">
        <v>0.52769999999999995</v>
      </c>
      <c r="N9472" s="4">
        <v>0.48</v>
      </c>
      <c r="O9472" s="4">
        <v>0.40039999999999998</v>
      </c>
      <c r="P9472" s="4">
        <v>0.50390000000000001</v>
      </c>
    </row>
    <row r="9473" spans="1:16" x14ac:dyDescent="0.25">
      <c r="A9473" t="s">
        <v>9151</v>
      </c>
      <c r="B9473" s="2">
        <v>0.18</v>
      </c>
      <c r="E9473" s="4" t="e">
        <v>#N/A</v>
      </c>
      <c r="F9473" s="4">
        <v>0.18</v>
      </c>
      <c r="K9473" s="4">
        <v>0.17</v>
      </c>
      <c r="L9473" s="4">
        <v>0.32090000000000002</v>
      </c>
      <c r="M9473" s="4">
        <v>0.52769999999999995</v>
      </c>
      <c r="N9473" s="4">
        <v>0.48</v>
      </c>
      <c r="O9473" s="4">
        <v>0.40039999999999998</v>
      </c>
      <c r="P9473" s="4">
        <v>0.50390000000000001</v>
      </c>
    </row>
    <row r="9474" spans="1:16" x14ac:dyDescent="0.25">
      <c r="A9474" t="s">
        <v>9152</v>
      </c>
      <c r="B9474" s="2">
        <v>0.18</v>
      </c>
      <c r="E9474" s="4" t="e">
        <v>#N/A</v>
      </c>
      <c r="F9474" s="4">
        <v>0.18</v>
      </c>
      <c r="K9474" s="4">
        <v>0.17</v>
      </c>
      <c r="L9474" s="4">
        <v>0.32090000000000002</v>
      </c>
      <c r="M9474" s="4">
        <v>0.52769999999999995</v>
      </c>
      <c r="N9474" s="4">
        <v>0.48</v>
      </c>
      <c r="O9474" s="4">
        <v>0.40039999999999998</v>
      </c>
      <c r="P9474" s="4">
        <v>0.50390000000000001</v>
      </c>
    </row>
    <row r="9475" spans="1:16" x14ac:dyDescent="0.25">
      <c r="A9475" t="s">
        <v>9153</v>
      </c>
      <c r="B9475" s="2">
        <v>0.18</v>
      </c>
      <c r="E9475" s="4" t="e">
        <v>#N/A</v>
      </c>
      <c r="F9475" s="4">
        <v>0.18</v>
      </c>
      <c r="K9475" s="4">
        <v>0.17</v>
      </c>
      <c r="L9475" s="4">
        <v>0.32090000000000002</v>
      </c>
      <c r="M9475" s="4">
        <v>0.52769999999999995</v>
      </c>
      <c r="N9475" s="4">
        <v>0.48</v>
      </c>
      <c r="O9475" s="4">
        <v>0.40039999999999998</v>
      </c>
      <c r="P9475" s="4">
        <v>0.50390000000000001</v>
      </c>
    </row>
    <row r="9476" spans="1:16" x14ac:dyDescent="0.25">
      <c r="A9476" t="s">
        <v>9172</v>
      </c>
      <c r="B9476" s="2">
        <v>0.05</v>
      </c>
      <c r="E9476" s="4" t="e">
        <v>#N/A</v>
      </c>
      <c r="F9476" s="4">
        <v>0.18</v>
      </c>
      <c r="K9476" s="4">
        <v>0.17</v>
      </c>
      <c r="L9476" s="4">
        <v>0.32090000000000002</v>
      </c>
      <c r="M9476" s="4">
        <v>0.52769999999999995</v>
      </c>
      <c r="N9476" s="4">
        <v>0.48</v>
      </c>
      <c r="O9476" s="4">
        <v>0.40039999999999998</v>
      </c>
      <c r="P9476" s="4">
        <v>0.50390000000000001</v>
      </c>
    </row>
    <row r="9477" spans="1:16" x14ac:dyDescent="0.25">
      <c r="A9477" t="s">
        <v>9173</v>
      </c>
      <c r="B9477" s="2">
        <v>0.1</v>
      </c>
      <c r="E9477" s="4" t="e">
        <v>#N/A</v>
      </c>
      <c r="F9477" s="4">
        <v>0.18</v>
      </c>
      <c r="K9477" s="4">
        <v>0.17</v>
      </c>
      <c r="L9477" s="4">
        <v>0.32090000000000002</v>
      </c>
      <c r="M9477" s="4">
        <v>0.52769999999999995</v>
      </c>
      <c r="N9477" s="4">
        <v>0.48</v>
      </c>
      <c r="O9477" s="4">
        <v>0.40039999999999998</v>
      </c>
      <c r="P9477" s="4">
        <v>0.50390000000000001</v>
      </c>
    </row>
    <row r="9478" spans="1:16" x14ac:dyDescent="0.25">
      <c r="A9478" t="s">
        <v>9175</v>
      </c>
      <c r="B9478" s="2">
        <v>0.1</v>
      </c>
      <c r="E9478" s="4" t="e">
        <v>#N/A</v>
      </c>
      <c r="F9478" s="4">
        <v>0.18</v>
      </c>
      <c r="K9478" s="4">
        <v>0.17</v>
      </c>
      <c r="L9478" s="4">
        <v>0.32090000000000002</v>
      </c>
      <c r="M9478" s="4">
        <v>0.52769999999999995</v>
      </c>
      <c r="N9478" s="4">
        <v>0.48</v>
      </c>
      <c r="O9478" s="4">
        <v>0.40039999999999998</v>
      </c>
      <c r="P9478" s="4">
        <v>0.50390000000000001</v>
      </c>
    </row>
    <row r="9479" spans="1:16" x14ac:dyDescent="0.25">
      <c r="A9479" t="s">
        <v>9176</v>
      </c>
      <c r="B9479" s="2">
        <v>0</v>
      </c>
      <c r="E9479" s="4" t="e">
        <v>#N/A</v>
      </c>
      <c r="F9479" s="4">
        <v>0.18</v>
      </c>
      <c r="K9479" s="4">
        <v>0.17</v>
      </c>
      <c r="L9479" s="4">
        <v>0.32090000000000002</v>
      </c>
      <c r="M9479" s="4">
        <v>0.52769999999999995</v>
      </c>
      <c r="N9479" s="4">
        <v>0.48</v>
      </c>
      <c r="O9479" s="4">
        <v>0.40039999999999998</v>
      </c>
      <c r="P9479" s="4">
        <v>0.50390000000000001</v>
      </c>
    </row>
    <row r="9480" spans="1:16" x14ac:dyDescent="0.25">
      <c r="A9480" t="s">
        <v>9177</v>
      </c>
      <c r="B9480" s="2">
        <v>0</v>
      </c>
      <c r="E9480" s="4" t="e">
        <v>#N/A</v>
      </c>
      <c r="F9480" s="4">
        <v>0.18</v>
      </c>
      <c r="K9480" s="4">
        <v>0.17</v>
      </c>
      <c r="L9480" s="4">
        <v>0.32090000000000002</v>
      </c>
      <c r="M9480" s="4">
        <v>0.52769999999999995</v>
      </c>
      <c r="N9480" s="4">
        <v>0.48</v>
      </c>
      <c r="O9480" s="4">
        <v>0.40039999999999998</v>
      </c>
      <c r="P9480" s="4">
        <v>0.50390000000000001</v>
      </c>
    </row>
    <row r="9481" spans="1:16" x14ac:dyDescent="0.25">
      <c r="A9481" t="s">
        <v>9181</v>
      </c>
      <c r="B9481" s="2">
        <v>0</v>
      </c>
      <c r="E9481" s="4" t="e">
        <v>#N/A</v>
      </c>
      <c r="F9481" s="4">
        <v>0.13300000000000001</v>
      </c>
      <c r="K9481" s="4">
        <v>0.17</v>
      </c>
      <c r="L9481" s="4">
        <v>0.32090000000000002</v>
      </c>
      <c r="M9481" s="4">
        <v>0.52769999999999995</v>
      </c>
      <c r="N9481" s="4">
        <v>0.48</v>
      </c>
      <c r="O9481" s="4">
        <v>0.40039999999999998</v>
      </c>
      <c r="P9481" s="4">
        <v>0.50390000000000001</v>
      </c>
    </row>
    <row r="9482" spans="1:16" x14ac:dyDescent="0.25">
      <c r="A9482" t="s">
        <v>9182</v>
      </c>
      <c r="B9482" s="2">
        <v>0</v>
      </c>
      <c r="E9482" s="4" t="e">
        <v>#N/A</v>
      </c>
      <c r="F9482" s="4">
        <v>0.18</v>
      </c>
      <c r="K9482" s="4">
        <v>0.17</v>
      </c>
      <c r="L9482" s="4">
        <v>0.32090000000000002</v>
      </c>
      <c r="M9482" s="4">
        <v>0.52769999999999995</v>
      </c>
      <c r="N9482" s="4">
        <v>0.48</v>
      </c>
      <c r="O9482" s="4">
        <v>0.40039999999999998</v>
      </c>
      <c r="P9482" s="4">
        <v>0.50390000000000001</v>
      </c>
    </row>
    <row r="9483" spans="1:16" x14ac:dyDescent="0.25">
      <c r="A9483" t="s">
        <v>9183</v>
      </c>
      <c r="B9483" s="2">
        <v>0</v>
      </c>
      <c r="E9483" s="4" t="e">
        <v>#N/A</v>
      </c>
      <c r="F9483" s="4">
        <v>0.18</v>
      </c>
      <c r="K9483" s="4">
        <v>0.17</v>
      </c>
      <c r="L9483" s="4">
        <v>0.32090000000000002</v>
      </c>
      <c r="M9483" s="4">
        <v>0.52769999999999995</v>
      </c>
      <c r="N9483" s="4">
        <v>0.48</v>
      </c>
      <c r="O9483" s="4">
        <v>0.40039999999999998</v>
      </c>
      <c r="P9483" s="4">
        <v>0.50390000000000001</v>
      </c>
    </row>
    <row r="9484" spans="1:16" x14ac:dyDescent="0.25">
      <c r="A9484" t="s">
        <v>9184</v>
      </c>
      <c r="B9484" s="2">
        <v>0</v>
      </c>
      <c r="E9484" s="4" t="e">
        <v>#N/A</v>
      </c>
      <c r="F9484" s="4">
        <v>0.18</v>
      </c>
      <c r="K9484" s="4">
        <v>0.17</v>
      </c>
      <c r="L9484" s="4">
        <v>0.32090000000000002</v>
      </c>
      <c r="M9484" s="4">
        <v>0.52769999999999995</v>
      </c>
      <c r="N9484" s="4">
        <v>0.48</v>
      </c>
      <c r="O9484" s="4">
        <v>0.40039999999999998</v>
      </c>
      <c r="P9484" s="4">
        <v>0.50390000000000001</v>
      </c>
    </row>
    <row r="9485" spans="1:16" x14ac:dyDescent="0.25">
      <c r="A9485" t="s">
        <v>9187</v>
      </c>
      <c r="B9485" s="2">
        <v>0</v>
      </c>
      <c r="E9485" s="4" t="e">
        <v>#N/A</v>
      </c>
      <c r="F9485" s="4">
        <v>0.18</v>
      </c>
      <c r="K9485" s="4">
        <v>0.17</v>
      </c>
      <c r="L9485" s="4">
        <v>0.32090000000000002</v>
      </c>
      <c r="M9485" s="4">
        <v>0.52769999999999995</v>
      </c>
      <c r="N9485" s="4">
        <v>0.48</v>
      </c>
      <c r="O9485" s="4">
        <v>0.40039999999999998</v>
      </c>
      <c r="P9485" s="4">
        <v>0.50390000000000001</v>
      </c>
    </row>
    <row r="9486" spans="1:16" x14ac:dyDescent="0.25">
      <c r="A9486" t="s">
        <v>9188</v>
      </c>
      <c r="B9486" s="2">
        <v>0</v>
      </c>
      <c r="E9486" s="4" t="e">
        <v>#N/A</v>
      </c>
      <c r="F9486" s="4">
        <v>0.18</v>
      </c>
      <c r="K9486" s="4">
        <v>0.17</v>
      </c>
      <c r="L9486" s="4">
        <v>0.32090000000000002</v>
      </c>
      <c r="M9486" s="4">
        <v>0.52769999999999995</v>
      </c>
      <c r="N9486" s="4">
        <v>0.48</v>
      </c>
      <c r="O9486" s="4">
        <v>0.40039999999999998</v>
      </c>
      <c r="P9486" s="4">
        <v>0.50390000000000001</v>
      </c>
    </row>
    <row r="9487" spans="1:16" x14ac:dyDescent="0.25">
      <c r="A9487" t="s">
        <v>9189</v>
      </c>
      <c r="B9487" s="2">
        <v>0</v>
      </c>
      <c r="E9487" s="4" t="e">
        <v>#N/A</v>
      </c>
      <c r="F9487" s="4">
        <v>0.13300000000000001</v>
      </c>
      <c r="K9487" s="4">
        <v>0.17</v>
      </c>
      <c r="L9487" s="4">
        <v>0.32090000000000002</v>
      </c>
      <c r="M9487" s="4">
        <v>0.52769999999999995</v>
      </c>
      <c r="N9487" s="4">
        <v>0.48</v>
      </c>
      <c r="O9487" s="4">
        <v>0.40039999999999998</v>
      </c>
      <c r="P9487" s="4">
        <v>0.50390000000000001</v>
      </c>
    </row>
    <row r="9488" spans="1:16" x14ac:dyDescent="0.25">
      <c r="A9488" t="s">
        <v>9190</v>
      </c>
      <c r="B9488" s="2">
        <v>0</v>
      </c>
      <c r="E9488" s="4" t="e">
        <v>#N/A</v>
      </c>
      <c r="F9488" s="4">
        <v>0.13300000000000001</v>
      </c>
      <c r="K9488" s="4">
        <v>0.17</v>
      </c>
      <c r="L9488" s="4">
        <v>0.32090000000000002</v>
      </c>
      <c r="M9488" s="4">
        <v>0.52769999999999995</v>
      </c>
      <c r="N9488" s="4">
        <v>0.48</v>
      </c>
      <c r="O9488" s="4">
        <v>0.40039999999999998</v>
      </c>
      <c r="P9488" s="4">
        <v>0.50390000000000001</v>
      </c>
    </row>
    <row r="9489" spans="1:16" x14ac:dyDescent="0.25">
      <c r="A9489" t="s">
        <v>9191</v>
      </c>
      <c r="B9489" s="2">
        <v>0</v>
      </c>
      <c r="E9489" s="4" t="e">
        <v>#N/A</v>
      </c>
      <c r="F9489" s="4">
        <v>0.13300000000000001</v>
      </c>
      <c r="K9489" s="4">
        <v>0.17</v>
      </c>
      <c r="L9489" s="4">
        <v>0.32090000000000002</v>
      </c>
      <c r="M9489" s="4">
        <v>0.52769999999999995</v>
      </c>
      <c r="N9489" s="4">
        <v>0.48</v>
      </c>
      <c r="O9489" s="4">
        <v>0.40039999999999998</v>
      </c>
      <c r="P9489" s="4">
        <v>0.50390000000000001</v>
      </c>
    </row>
    <row r="9490" spans="1:16" x14ac:dyDescent="0.25">
      <c r="A9490" t="s">
        <v>9193</v>
      </c>
      <c r="B9490" s="2">
        <v>0.05</v>
      </c>
      <c r="E9490" s="4" t="e">
        <v>#N/A</v>
      </c>
      <c r="F9490" s="4">
        <v>0.18</v>
      </c>
      <c r="K9490" s="4">
        <v>0.17</v>
      </c>
      <c r="L9490" s="4">
        <v>0.32090000000000002</v>
      </c>
      <c r="M9490" s="4">
        <v>0.52769999999999995</v>
      </c>
      <c r="N9490" s="4">
        <v>0.48</v>
      </c>
      <c r="O9490" s="4">
        <v>0.40039999999999998</v>
      </c>
      <c r="P9490" s="4">
        <v>0.50390000000000001</v>
      </c>
    </row>
    <row r="9491" spans="1:16" x14ac:dyDescent="0.25">
      <c r="A9491" t="s">
        <v>9194</v>
      </c>
      <c r="B9491" s="2">
        <v>0.05</v>
      </c>
      <c r="E9491" s="4" t="e">
        <v>#N/A</v>
      </c>
      <c r="F9491" s="4">
        <v>0.18</v>
      </c>
      <c r="K9491" s="4">
        <v>0.17</v>
      </c>
      <c r="L9491" s="4">
        <v>0.32090000000000002</v>
      </c>
      <c r="M9491" s="4">
        <v>0.52769999999999995</v>
      </c>
      <c r="N9491" s="4">
        <v>0.48</v>
      </c>
      <c r="O9491" s="4">
        <v>0.40039999999999998</v>
      </c>
      <c r="P9491" s="4">
        <v>0.50390000000000001</v>
      </c>
    </row>
    <row r="9492" spans="1:16" x14ac:dyDescent="0.25">
      <c r="A9492" t="s">
        <v>9196</v>
      </c>
      <c r="B9492" s="2">
        <v>0</v>
      </c>
      <c r="E9492" s="4" t="e">
        <v>#N/A</v>
      </c>
      <c r="F9492" s="4">
        <v>0.13300000000000001</v>
      </c>
      <c r="K9492" s="4">
        <v>0.17</v>
      </c>
      <c r="L9492" s="4">
        <v>0.32090000000000002</v>
      </c>
      <c r="M9492" s="4">
        <v>0.52769999999999995</v>
      </c>
      <c r="N9492" s="4">
        <v>0.48</v>
      </c>
      <c r="O9492" s="4">
        <v>0.40039999999999998</v>
      </c>
      <c r="P9492" s="4">
        <v>0.50390000000000001</v>
      </c>
    </row>
    <row r="9493" spans="1:16" x14ac:dyDescent="0.25">
      <c r="A9493" t="s">
        <v>9197</v>
      </c>
      <c r="B9493" s="2">
        <v>0.05</v>
      </c>
      <c r="E9493" s="4" t="e">
        <v>#N/A</v>
      </c>
      <c r="F9493" s="4">
        <v>0.18</v>
      </c>
      <c r="K9493" s="4">
        <v>0.17</v>
      </c>
      <c r="L9493" s="4">
        <v>0.32090000000000002</v>
      </c>
      <c r="M9493" s="4">
        <v>0.52769999999999995</v>
      </c>
      <c r="N9493" s="4">
        <v>0.48</v>
      </c>
      <c r="O9493" s="4">
        <v>0.40039999999999998</v>
      </c>
      <c r="P9493" s="4">
        <v>0.50390000000000001</v>
      </c>
    </row>
    <row r="9494" spans="1:16" x14ac:dyDescent="0.25">
      <c r="A9494" t="s">
        <v>9199</v>
      </c>
      <c r="B9494" s="2">
        <v>0.05</v>
      </c>
      <c r="E9494" s="4" t="e">
        <v>#N/A</v>
      </c>
      <c r="F9494" s="4">
        <v>0.18</v>
      </c>
      <c r="K9494" s="4">
        <v>0.17</v>
      </c>
      <c r="L9494" s="4">
        <v>0.32090000000000002</v>
      </c>
      <c r="M9494" s="4">
        <v>0.52769999999999995</v>
      </c>
      <c r="N9494" s="4">
        <v>0.48</v>
      </c>
      <c r="O9494" s="4">
        <v>0.40039999999999998</v>
      </c>
      <c r="P9494" s="4">
        <v>0.50390000000000001</v>
      </c>
    </row>
    <row r="9495" spans="1:16" x14ac:dyDescent="0.25">
      <c r="A9495" t="s">
        <v>9200</v>
      </c>
      <c r="B9495" s="2">
        <v>0</v>
      </c>
      <c r="E9495" s="4" t="e">
        <v>#N/A</v>
      </c>
      <c r="F9495" s="4">
        <v>0.18</v>
      </c>
      <c r="K9495" s="4">
        <v>0.17</v>
      </c>
      <c r="L9495" s="4">
        <v>0.32090000000000002</v>
      </c>
      <c r="M9495" s="4">
        <v>0.52769999999999995</v>
      </c>
      <c r="N9495" s="4">
        <v>0.48</v>
      </c>
      <c r="O9495" s="4">
        <v>0.40039999999999998</v>
      </c>
      <c r="P9495" s="4">
        <v>0.50390000000000001</v>
      </c>
    </row>
    <row r="9496" spans="1:16" x14ac:dyDescent="0.25">
      <c r="A9496" t="s">
        <v>9202</v>
      </c>
      <c r="B9496" s="2">
        <v>0</v>
      </c>
      <c r="E9496" s="4" t="e">
        <v>#N/A</v>
      </c>
      <c r="F9496" s="4">
        <v>0.18</v>
      </c>
      <c r="K9496" s="4">
        <v>0.17</v>
      </c>
      <c r="L9496" s="4">
        <v>0.32090000000000002</v>
      </c>
      <c r="M9496" s="4">
        <v>0.52769999999999995</v>
      </c>
      <c r="N9496" s="4">
        <v>0.48</v>
      </c>
      <c r="O9496" s="4">
        <v>0.40039999999999998</v>
      </c>
      <c r="P9496" s="4">
        <v>0.50390000000000001</v>
      </c>
    </row>
    <row r="9497" spans="1:16" x14ac:dyDescent="0.25">
      <c r="A9497" t="s">
        <v>9210</v>
      </c>
      <c r="B9497" s="2">
        <v>0</v>
      </c>
      <c r="E9497" s="4" t="e">
        <v>#N/A</v>
      </c>
      <c r="F9497" s="4">
        <v>0.18</v>
      </c>
      <c r="K9497" s="4">
        <v>0.17</v>
      </c>
      <c r="L9497" s="4">
        <v>0.32090000000000002</v>
      </c>
      <c r="M9497" s="4">
        <v>0.52769999999999995</v>
      </c>
      <c r="N9497" s="4">
        <v>0.48</v>
      </c>
      <c r="O9497" s="4">
        <v>0.40039999999999998</v>
      </c>
      <c r="P9497" s="4">
        <v>0.50390000000000001</v>
      </c>
    </row>
    <row r="9498" spans="1:16" x14ac:dyDescent="0.25">
      <c r="A9498" t="s">
        <v>9211</v>
      </c>
      <c r="B9498" s="2">
        <v>0</v>
      </c>
      <c r="E9498" s="4" t="e">
        <v>#N/A</v>
      </c>
      <c r="F9498" s="4">
        <v>0.18</v>
      </c>
      <c r="K9498" s="4">
        <v>0.17</v>
      </c>
      <c r="L9498" s="4">
        <v>0.32090000000000002</v>
      </c>
      <c r="M9498" s="4">
        <v>0.52769999999999995</v>
      </c>
      <c r="N9498" s="4">
        <v>0.48</v>
      </c>
      <c r="O9498" s="4">
        <v>0.40039999999999998</v>
      </c>
      <c r="P9498" s="4">
        <v>0.50390000000000001</v>
      </c>
    </row>
    <row r="9499" spans="1:16" x14ac:dyDescent="0.25">
      <c r="A9499" t="s">
        <v>126</v>
      </c>
      <c r="B9499" s="2">
        <v>0</v>
      </c>
      <c r="C9499" t="s">
        <v>126</v>
      </c>
      <c r="D9499" t="s">
        <v>10860</v>
      </c>
      <c r="E9499" s="4" t="e">
        <v>#N/A</v>
      </c>
      <c r="F9499" s="4">
        <v>0.13300000000000001</v>
      </c>
      <c r="G9499" s="4">
        <v>0.71479999999999999</v>
      </c>
      <c r="H9499" s="4">
        <v>0.74050000000000005</v>
      </c>
      <c r="I9499" s="4">
        <v>0.89870000000000005</v>
      </c>
      <c r="K9499" s="4">
        <v>0.17</v>
      </c>
      <c r="L9499" s="4">
        <v>0.32090000000000002</v>
      </c>
      <c r="M9499" s="4">
        <v>0.52769999999999995</v>
      </c>
      <c r="N9499" s="4">
        <v>0.48</v>
      </c>
      <c r="O9499" s="4">
        <v>0.40039999999999998</v>
      </c>
      <c r="P9499" s="4">
        <v>0.50390000000000001</v>
      </c>
    </row>
    <row r="9500" spans="1:16" x14ac:dyDescent="0.25">
      <c r="A9500" t="s">
        <v>9212</v>
      </c>
      <c r="B9500" s="2">
        <v>0.05</v>
      </c>
      <c r="D9500" t="s">
        <v>10860</v>
      </c>
      <c r="E9500" s="4" t="e">
        <v>#N/A</v>
      </c>
      <c r="F9500" s="4">
        <v>0.18</v>
      </c>
      <c r="G9500" s="4">
        <v>0.71479999999999999</v>
      </c>
      <c r="H9500" s="4">
        <v>0.84030000000000005</v>
      </c>
      <c r="I9500" s="4">
        <v>1.0076000000000001</v>
      </c>
      <c r="K9500" s="4">
        <v>0.17</v>
      </c>
      <c r="L9500" s="4">
        <v>0.32090000000000002</v>
      </c>
      <c r="M9500" s="4">
        <v>0.52769999999999995</v>
      </c>
      <c r="N9500" s="4">
        <v>0.48</v>
      </c>
      <c r="O9500" s="4">
        <v>0.40039999999999998</v>
      </c>
      <c r="P9500" s="4">
        <v>0.50390000000000001</v>
      </c>
    </row>
    <row r="9501" spans="1:16" x14ac:dyDescent="0.25">
      <c r="A9501" t="s">
        <v>9213</v>
      </c>
      <c r="B9501" s="2">
        <v>0.05</v>
      </c>
      <c r="D9501" t="s">
        <v>10860</v>
      </c>
      <c r="E9501" s="4" t="e">
        <v>#N/A</v>
      </c>
      <c r="F9501" s="4">
        <v>0.18</v>
      </c>
      <c r="G9501" s="4">
        <v>0.71479999999999999</v>
      </c>
      <c r="H9501" s="4">
        <v>0.84030000000000005</v>
      </c>
      <c r="I9501" s="4">
        <v>1.0076000000000001</v>
      </c>
      <c r="K9501" s="4">
        <v>0.17</v>
      </c>
      <c r="L9501" s="4">
        <v>0.32090000000000002</v>
      </c>
      <c r="M9501" s="4">
        <v>0.52769999999999995</v>
      </c>
      <c r="N9501" s="4">
        <v>0.48</v>
      </c>
      <c r="O9501" s="4">
        <v>0.40039999999999998</v>
      </c>
      <c r="P9501" s="4">
        <v>0.50390000000000001</v>
      </c>
    </row>
    <row r="9502" spans="1:16" x14ac:dyDescent="0.25">
      <c r="A9502" t="s">
        <v>244</v>
      </c>
      <c r="B9502" s="2">
        <v>0</v>
      </c>
      <c r="C9502" t="s">
        <v>244</v>
      </c>
      <c r="D9502" t="s">
        <v>10860</v>
      </c>
      <c r="E9502" s="4" t="e">
        <v>#N/A</v>
      </c>
      <c r="F9502" s="4">
        <v>0.18</v>
      </c>
      <c r="G9502" s="4">
        <v>0.71479999999999999</v>
      </c>
      <c r="H9502" s="4">
        <v>0.84030000000000005</v>
      </c>
      <c r="I9502" s="4">
        <v>1.0076000000000001</v>
      </c>
      <c r="K9502" s="4">
        <v>0.17</v>
      </c>
      <c r="L9502" s="4">
        <v>0.32090000000000002</v>
      </c>
      <c r="M9502" s="4">
        <v>0.52769999999999995</v>
      </c>
      <c r="N9502" s="4">
        <v>0.48</v>
      </c>
      <c r="O9502" s="4">
        <v>0.40039999999999998</v>
      </c>
      <c r="P9502" s="4">
        <v>0.50390000000000001</v>
      </c>
    </row>
    <row r="9503" spans="1:16" x14ac:dyDescent="0.25">
      <c r="A9503" t="s">
        <v>9214</v>
      </c>
      <c r="B9503" s="2">
        <v>0</v>
      </c>
      <c r="E9503" s="4" t="e">
        <v>#N/A</v>
      </c>
      <c r="F9503" s="4">
        <v>0.18</v>
      </c>
      <c r="K9503" s="4">
        <v>0.17</v>
      </c>
      <c r="L9503" s="4">
        <v>0.32090000000000002</v>
      </c>
      <c r="M9503" s="4">
        <v>0.52769999999999995</v>
      </c>
      <c r="N9503" s="4">
        <v>0.48</v>
      </c>
      <c r="O9503" s="4">
        <v>0.40039999999999998</v>
      </c>
      <c r="P9503" s="4">
        <v>0.50390000000000001</v>
      </c>
    </row>
    <row r="9504" spans="1:16" x14ac:dyDescent="0.25">
      <c r="A9504" t="s">
        <v>9215</v>
      </c>
      <c r="B9504" s="2">
        <v>0</v>
      </c>
      <c r="E9504" s="4" t="e">
        <v>#N/A</v>
      </c>
      <c r="F9504" s="4">
        <v>0.13300000000000001</v>
      </c>
      <c r="K9504" s="4">
        <v>0.17</v>
      </c>
      <c r="L9504" s="4">
        <v>0.32090000000000002</v>
      </c>
      <c r="M9504" s="4">
        <v>0.52769999999999995</v>
      </c>
      <c r="N9504" s="4">
        <v>0.48</v>
      </c>
      <c r="O9504" s="4">
        <v>0.40039999999999998</v>
      </c>
      <c r="P9504" s="4">
        <v>0.50390000000000001</v>
      </c>
    </row>
    <row r="9505" spans="1:16" x14ac:dyDescent="0.25">
      <c r="A9505" t="s">
        <v>9216</v>
      </c>
      <c r="B9505" s="2">
        <v>0</v>
      </c>
      <c r="E9505" s="4" t="e">
        <v>#N/A</v>
      </c>
      <c r="F9505" s="4">
        <v>0.18</v>
      </c>
      <c r="K9505" s="4">
        <v>0.17</v>
      </c>
      <c r="L9505" s="4">
        <v>0.32090000000000002</v>
      </c>
      <c r="M9505" s="4">
        <v>0.52769999999999995</v>
      </c>
      <c r="N9505" s="4">
        <v>0.48</v>
      </c>
      <c r="O9505" s="4">
        <v>0.40039999999999998</v>
      </c>
      <c r="P9505" s="4">
        <v>0.50390000000000001</v>
      </c>
    </row>
    <row r="9506" spans="1:16" x14ac:dyDescent="0.25">
      <c r="A9506" t="s">
        <v>9217</v>
      </c>
      <c r="B9506" s="2">
        <v>0</v>
      </c>
      <c r="E9506" s="4" t="e">
        <v>#N/A</v>
      </c>
      <c r="F9506" s="4">
        <v>0.18</v>
      </c>
      <c r="K9506" s="4">
        <v>0.17</v>
      </c>
      <c r="L9506" s="4">
        <v>0.32090000000000002</v>
      </c>
      <c r="M9506" s="4">
        <v>0.52769999999999995</v>
      </c>
      <c r="N9506" s="4">
        <v>0.48</v>
      </c>
      <c r="O9506" s="4">
        <v>0.40039999999999998</v>
      </c>
      <c r="P9506" s="4">
        <v>0.50390000000000001</v>
      </c>
    </row>
    <row r="9507" spans="1:16" x14ac:dyDescent="0.25">
      <c r="A9507" t="s">
        <v>9218</v>
      </c>
      <c r="B9507" s="2">
        <v>0</v>
      </c>
      <c r="E9507" s="4" t="e">
        <v>#N/A</v>
      </c>
      <c r="F9507" s="4">
        <v>0.13300000000000001</v>
      </c>
      <c r="K9507" s="4">
        <v>0.17</v>
      </c>
      <c r="L9507" s="4">
        <v>0.32090000000000002</v>
      </c>
      <c r="M9507" s="4">
        <v>0.52769999999999995</v>
      </c>
      <c r="N9507" s="4">
        <v>0.48</v>
      </c>
      <c r="O9507" s="4">
        <v>0.40039999999999998</v>
      </c>
      <c r="P9507" s="4">
        <v>0.50390000000000001</v>
      </c>
    </row>
    <row r="9508" spans="1:16" x14ac:dyDescent="0.25">
      <c r="A9508" t="s">
        <v>9219</v>
      </c>
      <c r="B9508" s="2">
        <v>0</v>
      </c>
      <c r="E9508" s="4" t="e">
        <v>#N/A</v>
      </c>
      <c r="F9508" s="4">
        <v>0.18</v>
      </c>
      <c r="K9508" s="4">
        <v>0.17</v>
      </c>
      <c r="L9508" s="4">
        <v>0.32090000000000002</v>
      </c>
      <c r="M9508" s="4">
        <v>0.52769999999999995</v>
      </c>
      <c r="N9508" s="4">
        <v>0.48</v>
      </c>
      <c r="O9508" s="4">
        <v>0.40039999999999998</v>
      </c>
      <c r="P9508" s="4">
        <v>0.50390000000000001</v>
      </c>
    </row>
    <row r="9509" spans="1:16" x14ac:dyDescent="0.25">
      <c r="A9509" t="s">
        <v>9220</v>
      </c>
      <c r="B9509" s="2">
        <v>0.05</v>
      </c>
      <c r="E9509" s="4" t="e">
        <v>#N/A</v>
      </c>
      <c r="F9509" s="4">
        <v>0.18</v>
      </c>
      <c r="K9509" s="4">
        <v>0.17</v>
      </c>
      <c r="L9509" s="4">
        <v>0.32090000000000002</v>
      </c>
      <c r="M9509" s="4">
        <v>0.52769999999999995</v>
      </c>
      <c r="N9509" s="4">
        <v>0.48</v>
      </c>
      <c r="O9509" s="4">
        <v>0.40039999999999998</v>
      </c>
      <c r="P9509" s="4">
        <v>0.50390000000000001</v>
      </c>
    </row>
    <row r="9510" spans="1:16" x14ac:dyDescent="0.25">
      <c r="A9510" t="s">
        <v>9221</v>
      </c>
      <c r="B9510" s="2">
        <v>0.04</v>
      </c>
      <c r="E9510" s="4" t="e">
        <v>#N/A</v>
      </c>
      <c r="F9510" s="4">
        <v>0.18</v>
      </c>
      <c r="K9510" s="4">
        <v>0.17</v>
      </c>
      <c r="L9510" s="4">
        <v>0.32090000000000002</v>
      </c>
      <c r="M9510" s="4">
        <v>0.52769999999999995</v>
      </c>
      <c r="N9510" s="4">
        <v>0.48</v>
      </c>
      <c r="O9510" s="4">
        <v>0.40039999999999998</v>
      </c>
      <c r="P9510" s="4">
        <v>0.50390000000000001</v>
      </c>
    </row>
    <row r="9511" spans="1:16" x14ac:dyDescent="0.25">
      <c r="A9511" t="s">
        <v>9222</v>
      </c>
      <c r="B9511" s="2">
        <v>0.04</v>
      </c>
      <c r="E9511" s="4" t="e">
        <v>#N/A</v>
      </c>
      <c r="F9511" s="4">
        <v>0.18</v>
      </c>
      <c r="K9511" s="4">
        <v>0.17</v>
      </c>
      <c r="L9511" s="4">
        <v>0.32090000000000002</v>
      </c>
      <c r="M9511" s="4">
        <v>0.52769999999999995</v>
      </c>
      <c r="N9511" s="4">
        <v>0.48</v>
      </c>
      <c r="O9511" s="4">
        <v>0.40039999999999998</v>
      </c>
      <c r="P9511" s="4">
        <v>0.50390000000000001</v>
      </c>
    </row>
    <row r="9512" spans="1:16" x14ac:dyDescent="0.25">
      <c r="A9512" t="s">
        <v>9223</v>
      </c>
      <c r="B9512" s="2">
        <v>0.12</v>
      </c>
      <c r="E9512" s="4" t="e">
        <v>#N/A</v>
      </c>
      <c r="F9512" s="4">
        <v>0.18</v>
      </c>
      <c r="K9512" s="4">
        <v>0.17</v>
      </c>
      <c r="L9512" s="4">
        <v>0.32090000000000002</v>
      </c>
      <c r="M9512" s="4">
        <v>0.52769999999999995</v>
      </c>
      <c r="N9512" s="4">
        <v>0.48</v>
      </c>
      <c r="O9512" s="4">
        <v>0.40039999999999998</v>
      </c>
      <c r="P9512" s="4">
        <v>0.50390000000000001</v>
      </c>
    </row>
    <row r="9513" spans="1:16" x14ac:dyDescent="0.25">
      <c r="A9513" t="s">
        <v>127</v>
      </c>
      <c r="B9513" s="2">
        <v>0</v>
      </c>
      <c r="C9513" t="s">
        <v>127</v>
      </c>
      <c r="D9513" t="s">
        <v>10860</v>
      </c>
      <c r="E9513" s="4" t="e">
        <v>#N/A</v>
      </c>
      <c r="F9513" s="4">
        <v>0.13300000000000001</v>
      </c>
      <c r="G9513" s="4">
        <v>0.71479999999999999</v>
      </c>
      <c r="H9513" s="4">
        <v>0.74050000000000005</v>
      </c>
      <c r="I9513" s="4">
        <v>0.89870000000000005</v>
      </c>
      <c r="K9513" s="4">
        <v>0.17</v>
      </c>
      <c r="L9513" s="4">
        <v>0.32090000000000002</v>
      </c>
      <c r="M9513" s="4">
        <v>0.52769999999999995</v>
      </c>
      <c r="N9513" s="4">
        <v>0.48</v>
      </c>
      <c r="O9513" s="4">
        <v>0.40039999999999998</v>
      </c>
      <c r="P9513" s="4">
        <v>0.50390000000000001</v>
      </c>
    </row>
    <row r="9514" spans="1:16" x14ac:dyDescent="0.25">
      <c r="A9514" t="s">
        <v>9225</v>
      </c>
      <c r="B9514" s="2">
        <v>0</v>
      </c>
      <c r="E9514" s="4" t="e">
        <v>#N/A</v>
      </c>
      <c r="F9514" s="4">
        <v>0.13300000000000001</v>
      </c>
      <c r="K9514" s="4">
        <v>0.17</v>
      </c>
      <c r="L9514" s="4">
        <v>0.32090000000000002</v>
      </c>
      <c r="M9514" s="4">
        <v>0.52769999999999995</v>
      </c>
      <c r="N9514" s="4">
        <v>0.48</v>
      </c>
      <c r="O9514" s="4">
        <v>0.40039999999999998</v>
      </c>
      <c r="P9514" s="4">
        <v>0.50390000000000001</v>
      </c>
    </row>
    <row r="9515" spans="1:16" x14ac:dyDescent="0.25">
      <c r="A9515" t="s">
        <v>9227</v>
      </c>
      <c r="B9515" s="2">
        <v>0</v>
      </c>
      <c r="E9515" s="4" t="e">
        <v>#N/A</v>
      </c>
      <c r="F9515" s="4">
        <v>0.18</v>
      </c>
      <c r="K9515" s="4">
        <v>0.17</v>
      </c>
      <c r="L9515" s="4">
        <v>0.32090000000000002</v>
      </c>
      <c r="M9515" s="4">
        <v>0.52769999999999995</v>
      </c>
      <c r="N9515" s="4">
        <v>0.48</v>
      </c>
      <c r="O9515" s="4">
        <v>0.40039999999999998</v>
      </c>
      <c r="P9515" s="4">
        <v>0.50390000000000001</v>
      </c>
    </row>
    <row r="9516" spans="1:16" x14ac:dyDescent="0.25">
      <c r="A9516" t="s">
        <v>9229</v>
      </c>
      <c r="B9516" s="2">
        <v>0.12</v>
      </c>
      <c r="E9516" s="4" t="e">
        <v>#N/A</v>
      </c>
      <c r="F9516" s="4">
        <v>0.18</v>
      </c>
      <c r="K9516" s="4">
        <v>0.17</v>
      </c>
      <c r="L9516" s="4">
        <v>0.32090000000000002</v>
      </c>
      <c r="M9516" s="4">
        <v>0.52769999999999995</v>
      </c>
      <c r="N9516" s="4">
        <v>0.48</v>
      </c>
      <c r="O9516" s="4">
        <v>0.40039999999999998</v>
      </c>
      <c r="P9516" s="4">
        <v>0.50390000000000001</v>
      </c>
    </row>
    <row r="9517" spans="1:16" x14ac:dyDescent="0.25">
      <c r="A9517" t="s">
        <v>9230</v>
      </c>
      <c r="B9517" s="2">
        <v>0</v>
      </c>
      <c r="E9517" s="4" t="e">
        <v>#N/A</v>
      </c>
      <c r="F9517" s="4">
        <v>0.18</v>
      </c>
      <c r="K9517" s="4">
        <v>0.17</v>
      </c>
      <c r="L9517" s="4">
        <v>0.32090000000000002</v>
      </c>
      <c r="M9517" s="4">
        <v>0.52769999999999995</v>
      </c>
      <c r="N9517" s="4">
        <v>0.48</v>
      </c>
      <c r="O9517" s="4">
        <v>0.40039999999999998</v>
      </c>
      <c r="P9517" s="4">
        <v>0.50390000000000001</v>
      </c>
    </row>
    <row r="9518" spans="1:16" x14ac:dyDescent="0.25">
      <c r="A9518" t="s">
        <v>9231</v>
      </c>
      <c r="B9518" s="2">
        <v>0</v>
      </c>
      <c r="E9518" s="4" t="e">
        <v>#N/A</v>
      </c>
      <c r="F9518" s="4">
        <v>0.18</v>
      </c>
      <c r="K9518" s="4">
        <v>0.17</v>
      </c>
      <c r="L9518" s="4">
        <v>0.32090000000000002</v>
      </c>
      <c r="M9518" s="4">
        <v>0.52769999999999995</v>
      </c>
      <c r="N9518" s="4">
        <v>0.48</v>
      </c>
      <c r="O9518" s="4">
        <v>0.40039999999999998</v>
      </c>
      <c r="P9518" s="4">
        <v>0.50390000000000001</v>
      </c>
    </row>
    <row r="9519" spans="1:16" x14ac:dyDescent="0.25">
      <c r="A9519" t="s">
        <v>9232</v>
      </c>
      <c r="B9519" s="2">
        <v>0.12</v>
      </c>
      <c r="D9519" t="s">
        <v>10860</v>
      </c>
      <c r="E9519" s="4" t="e">
        <v>#N/A</v>
      </c>
      <c r="F9519" s="4">
        <v>0.18</v>
      </c>
      <c r="G9519" s="4">
        <v>0.71479999999999999</v>
      </c>
      <c r="H9519" s="4">
        <v>0.84030000000000005</v>
      </c>
      <c r="I9519" s="4">
        <v>1.0076000000000001</v>
      </c>
      <c r="K9519" s="4">
        <v>0.17</v>
      </c>
      <c r="L9519" s="4">
        <v>0.32090000000000002</v>
      </c>
      <c r="M9519" s="4">
        <v>0.52769999999999995</v>
      </c>
      <c r="N9519" s="4">
        <v>0.48</v>
      </c>
      <c r="O9519" s="4">
        <v>0.40039999999999998</v>
      </c>
      <c r="P9519" s="4">
        <v>0.50390000000000001</v>
      </c>
    </row>
    <row r="9520" spans="1:16" x14ac:dyDescent="0.25">
      <c r="A9520" t="s">
        <v>9233</v>
      </c>
      <c r="B9520" s="2">
        <v>0.12</v>
      </c>
      <c r="D9520" t="s">
        <v>10860</v>
      </c>
      <c r="E9520" s="4" t="e">
        <v>#N/A</v>
      </c>
      <c r="F9520" s="4">
        <v>0.18</v>
      </c>
      <c r="G9520" s="4">
        <v>0.71479999999999999</v>
      </c>
      <c r="H9520" s="4">
        <v>0.84030000000000005</v>
      </c>
      <c r="I9520" s="4">
        <v>1.0076000000000001</v>
      </c>
      <c r="K9520" s="4">
        <v>0.17</v>
      </c>
      <c r="L9520" s="4">
        <v>0.32090000000000002</v>
      </c>
      <c r="M9520" s="4">
        <v>0.52769999999999995</v>
      </c>
      <c r="N9520" s="4">
        <v>0.48</v>
      </c>
      <c r="O9520" s="4">
        <v>0.40039999999999998</v>
      </c>
      <c r="P9520" s="4">
        <v>0.50390000000000001</v>
      </c>
    </row>
    <row r="9521" spans="1:16" x14ac:dyDescent="0.25">
      <c r="A9521" t="s">
        <v>9234</v>
      </c>
      <c r="B9521" s="2">
        <v>0.12</v>
      </c>
      <c r="D9521" t="s">
        <v>10860</v>
      </c>
      <c r="E9521" s="4" t="e">
        <v>#N/A</v>
      </c>
      <c r="F9521" s="4">
        <v>0.18</v>
      </c>
      <c r="G9521" s="4">
        <v>0.71479999999999999</v>
      </c>
      <c r="H9521" s="4">
        <v>0.84030000000000005</v>
      </c>
      <c r="I9521" s="4">
        <v>1.0076000000000001</v>
      </c>
      <c r="K9521" s="4">
        <v>0.17</v>
      </c>
      <c r="L9521" s="4">
        <v>0.32090000000000002</v>
      </c>
      <c r="M9521" s="4">
        <v>0.52769999999999995</v>
      </c>
      <c r="N9521" s="4">
        <v>0.48</v>
      </c>
      <c r="O9521" s="4">
        <v>0.40039999999999998</v>
      </c>
      <c r="P9521" s="4">
        <v>0.50390000000000001</v>
      </c>
    </row>
    <row r="9522" spans="1:16" x14ac:dyDescent="0.25">
      <c r="A9522" t="s">
        <v>9235</v>
      </c>
      <c r="B9522" s="2">
        <v>0.12</v>
      </c>
      <c r="D9522" t="s">
        <v>10860</v>
      </c>
      <c r="E9522" s="4" t="e">
        <v>#N/A</v>
      </c>
      <c r="F9522" s="4">
        <v>0.18</v>
      </c>
      <c r="G9522" s="4">
        <v>0.71479999999999999</v>
      </c>
      <c r="H9522" s="4">
        <v>0.84030000000000005</v>
      </c>
      <c r="I9522" s="4">
        <v>1.0076000000000001</v>
      </c>
      <c r="K9522" s="4">
        <v>0.17</v>
      </c>
      <c r="L9522" s="4">
        <v>0.32090000000000002</v>
      </c>
      <c r="M9522" s="4">
        <v>0.52769999999999995</v>
      </c>
      <c r="N9522" s="4">
        <v>0.48</v>
      </c>
      <c r="O9522" s="4">
        <v>0.40039999999999998</v>
      </c>
      <c r="P9522" s="4">
        <v>0.50390000000000001</v>
      </c>
    </row>
    <row r="9523" spans="1:16" x14ac:dyDescent="0.25">
      <c r="A9523" t="s">
        <v>9236</v>
      </c>
      <c r="B9523" s="2">
        <v>0.12</v>
      </c>
      <c r="D9523" t="s">
        <v>10860</v>
      </c>
      <c r="E9523" s="4" t="e">
        <v>#N/A</v>
      </c>
      <c r="F9523" s="4">
        <v>0.18</v>
      </c>
      <c r="G9523" s="4">
        <v>0.71479999999999999</v>
      </c>
      <c r="H9523" s="4">
        <v>0.84030000000000005</v>
      </c>
      <c r="I9523" s="4">
        <v>1.0076000000000001</v>
      </c>
      <c r="K9523" s="4">
        <v>0.17</v>
      </c>
      <c r="L9523" s="4">
        <v>0.32090000000000002</v>
      </c>
      <c r="M9523" s="4">
        <v>0.52769999999999995</v>
      </c>
      <c r="N9523" s="4">
        <v>0.48</v>
      </c>
      <c r="O9523" s="4">
        <v>0.40039999999999998</v>
      </c>
      <c r="P9523" s="4">
        <v>0.50390000000000001</v>
      </c>
    </row>
    <row r="9524" spans="1:16" x14ac:dyDescent="0.25">
      <c r="A9524" t="s">
        <v>9237</v>
      </c>
      <c r="B9524" s="2">
        <v>0.12</v>
      </c>
      <c r="D9524" t="s">
        <v>10860</v>
      </c>
      <c r="E9524" s="4" t="e">
        <v>#N/A</v>
      </c>
      <c r="F9524" s="4">
        <v>0.13300000000000001</v>
      </c>
      <c r="G9524" s="4">
        <v>0.71479999999999999</v>
      </c>
      <c r="H9524" s="4">
        <v>0.74050000000000005</v>
      </c>
      <c r="I9524" s="4">
        <v>0.89870000000000005</v>
      </c>
      <c r="K9524" s="4">
        <v>0.17</v>
      </c>
      <c r="L9524" s="4">
        <v>0.32090000000000002</v>
      </c>
      <c r="M9524" s="4">
        <v>0.52769999999999995</v>
      </c>
      <c r="N9524" s="4">
        <v>0.48</v>
      </c>
      <c r="O9524" s="4">
        <v>0.40039999999999998</v>
      </c>
      <c r="P9524" s="4">
        <v>0.50390000000000001</v>
      </c>
    </row>
    <row r="9525" spans="1:16" x14ac:dyDescent="0.25">
      <c r="A9525" t="s">
        <v>9238</v>
      </c>
      <c r="B9525" s="2">
        <v>0.12</v>
      </c>
      <c r="D9525" t="s">
        <v>10860</v>
      </c>
      <c r="E9525" s="4" t="e">
        <v>#N/A</v>
      </c>
      <c r="F9525" s="4">
        <v>0.18</v>
      </c>
      <c r="G9525" s="4">
        <v>0.71479999999999999</v>
      </c>
      <c r="H9525" s="4">
        <v>0.84030000000000005</v>
      </c>
      <c r="I9525" s="4">
        <v>1.0076000000000001</v>
      </c>
      <c r="K9525" s="4">
        <v>0.17</v>
      </c>
      <c r="L9525" s="4">
        <v>0.32090000000000002</v>
      </c>
      <c r="M9525" s="4">
        <v>0.52769999999999995</v>
      </c>
      <c r="N9525" s="4">
        <v>0.48</v>
      </c>
      <c r="O9525" s="4">
        <v>0.40039999999999998</v>
      </c>
      <c r="P9525" s="4">
        <v>0.50390000000000001</v>
      </c>
    </row>
    <row r="9526" spans="1:16" x14ac:dyDescent="0.25">
      <c r="A9526" t="s">
        <v>9239</v>
      </c>
      <c r="B9526" s="2">
        <v>0.12</v>
      </c>
      <c r="D9526" t="s">
        <v>10860</v>
      </c>
      <c r="E9526" s="4" t="e">
        <v>#N/A</v>
      </c>
      <c r="F9526" s="4">
        <v>0.18</v>
      </c>
      <c r="G9526" s="4">
        <v>0.71479999999999999</v>
      </c>
      <c r="H9526" s="4">
        <v>0.84030000000000005</v>
      </c>
      <c r="I9526" s="4">
        <v>1.0076000000000001</v>
      </c>
      <c r="K9526" s="4">
        <v>0.17</v>
      </c>
      <c r="L9526" s="4">
        <v>0.32090000000000002</v>
      </c>
      <c r="M9526" s="4">
        <v>0.52769999999999995</v>
      </c>
      <c r="N9526" s="4">
        <v>0.48</v>
      </c>
      <c r="O9526" s="4">
        <v>0.40039999999999998</v>
      </c>
      <c r="P9526" s="4">
        <v>0.50390000000000001</v>
      </c>
    </row>
    <row r="9527" spans="1:16" x14ac:dyDescent="0.25">
      <c r="A9527" t="s">
        <v>9240</v>
      </c>
      <c r="B9527" s="2">
        <v>0.12</v>
      </c>
      <c r="D9527" t="s">
        <v>10860</v>
      </c>
      <c r="E9527" s="4" t="e">
        <v>#N/A</v>
      </c>
      <c r="F9527" s="4">
        <v>0.18</v>
      </c>
      <c r="G9527" s="4">
        <v>0.71479999999999999</v>
      </c>
      <c r="H9527" s="4">
        <v>0.84030000000000005</v>
      </c>
      <c r="I9527" s="4">
        <v>1.0076000000000001</v>
      </c>
      <c r="K9527" s="4">
        <v>0.17</v>
      </c>
      <c r="L9527" s="4">
        <v>0.32090000000000002</v>
      </c>
      <c r="M9527" s="4">
        <v>0.52769999999999995</v>
      </c>
      <c r="N9527" s="4">
        <v>0.48</v>
      </c>
      <c r="O9527" s="4">
        <v>0.40039999999999998</v>
      </c>
      <c r="P9527" s="4">
        <v>0.50390000000000001</v>
      </c>
    </row>
    <row r="9528" spans="1:16" x14ac:dyDescent="0.25">
      <c r="A9528" t="s">
        <v>9241</v>
      </c>
      <c r="B9528" s="2">
        <v>0.12</v>
      </c>
      <c r="D9528" t="s">
        <v>10860</v>
      </c>
      <c r="E9528" s="4" t="e">
        <v>#N/A</v>
      </c>
      <c r="F9528" s="4">
        <v>0.18</v>
      </c>
      <c r="G9528" s="4">
        <v>0.71479999999999999</v>
      </c>
      <c r="H9528" s="4">
        <v>0.84030000000000005</v>
      </c>
      <c r="I9528" s="4">
        <v>1.0076000000000001</v>
      </c>
      <c r="K9528" s="4">
        <v>0.17</v>
      </c>
      <c r="L9528" s="4">
        <v>0.32090000000000002</v>
      </c>
      <c r="M9528" s="4">
        <v>0.52769999999999995</v>
      </c>
      <c r="N9528" s="4">
        <v>0.48</v>
      </c>
      <c r="O9528" s="4">
        <v>0.40039999999999998</v>
      </c>
      <c r="P9528" s="4">
        <v>0.50390000000000001</v>
      </c>
    </row>
    <row r="9529" spans="1:16" x14ac:dyDescent="0.25">
      <c r="A9529" t="s">
        <v>9242</v>
      </c>
      <c r="B9529" s="2">
        <v>0.12</v>
      </c>
      <c r="D9529" t="s">
        <v>10860</v>
      </c>
      <c r="E9529" s="4" t="e">
        <v>#N/A</v>
      </c>
      <c r="F9529" s="4">
        <v>0.18</v>
      </c>
      <c r="G9529" s="4">
        <v>0.71479999999999999</v>
      </c>
      <c r="H9529" s="4">
        <v>0.84030000000000005</v>
      </c>
      <c r="I9529" s="4">
        <v>1.0076000000000001</v>
      </c>
      <c r="K9529" s="4">
        <v>0.17</v>
      </c>
      <c r="L9529" s="4">
        <v>0.32090000000000002</v>
      </c>
      <c r="M9529" s="4">
        <v>0.52769999999999995</v>
      </c>
      <c r="N9529" s="4">
        <v>0.48</v>
      </c>
      <c r="O9529" s="4">
        <v>0.40039999999999998</v>
      </c>
      <c r="P9529" s="4">
        <v>0.50390000000000001</v>
      </c>
    </row>
    <row r="9530" spans="1:16" x14ac:dyDescent="0.25">
      <c r="A9530" t="s">
        <v>9243</v>
      </c>
      <c r="B9530" s="2">
        <v>0.12</v>
      </c>
      <c r="D9530" t="s">
        <v>10860</v>
      </c>
      <c r="E9530" s="4" t="e">
        <v>#N/A</v>
      </c>
      <c r="F9530" s="4">
        <v>0.18</v>
      </c>
      <c r="G9530" s="4">
        <v>0.71479999999999999</v>
      </c>
      <c r="H9530" s="4">
        <v>0.84030000000000005</v>
      </c>
      <c r="I9530" s="4">
        <v>1.0076000000000001</v>
      </c>
      <c r="K9530" s="4">
        <v>0.17</v>
      </c>
      <c r="L9530" s="4">
        <v>0.32090000000000002</v>
      </c>
      <c r="M9530" s="4">
        <v>0.52769999999999995</v>
      </c>
      <c r="N9530" s="4">
        <v>0.48</v>
      </c>
      <c r="O9530" s="4">
        <v>0.40039999999999998</v>
      </c>
      <c r="P9530" s="4">
        <v>0.50390000000000001</v>
      </c>
    </row>
    <row r="9531" spans="1:16" x14ac:dyDescent="0.25">
      <c r="A9531" t="s">
        <v>9244</v>
      </c>
      <c r="B9531" s="2">
        <v>0.12</v>
      </c>
      <c r="D9531" t="s">
        <v>10860</v>
      </c>
      <c r="E9531" s="4" t="e">
        <v>#N/A</v>
      </c>
      <c r="F9531" s="4">
        <v>0.18</v>
      </c>
      <c r="G9531" s="4">
        <v>0.71479999999999999</v>
      </c>
      <c r="H9531" s="4">
        <v>0.84030000000000005</v>
      </c>
      <c r="I9531" s="4">
        <v>1.0076000000000001</v>
      </c>
      <c r="K9531" s="4">
        <v>0.17</v>
      </c>
      <c r="L9531" s="4">
        <v>0.32090000000000002</v>
      </c>
      <c r="M9531" s="4">
        <v>0.52769999999999995</v>
      </c>
      <c r="N9531" s="4">
        <v>0.48</v>
      </c>
      <c r="O9531" s="4">
        <v>0.40039999999999998</v>
      </c>
      <c r="P9531" s="4">
        <v>0.50390000000000001</v>
      </c>
    </row>
    <row r="9532" spans="1:16" x14ac:dyDescent="0.25">
      <c r="A9532" t="s">
        <v>9245</v>
      </c>
      <c r="B9532" s="2">
        <v>0.12</v>
      </c>
      <c r="D9532" t="s">
        <v>10860</v>
      </c>
      <c r="E9532" s="4" t="e">
        <v>#N/A</v>
      </c>
      <c r="F9532" s="4">
        <v>0.18</v>
      </c>
      <c r="G9532" s="4">
        <v>0.71479999999999999</v>
      </c>
      <c r="H9532" s="4">
        <v>0.84030000000000005</v>
      </c>
      <c r="I9532" s="4">
        <v>1.0076000000000001</v>
      </c>
      <c r="K9532" s="4">
        <v>0.17</v>
      </c>
      <c r="L9532" s="4">
        <v>0.32090000000000002</v>
      </c>
      <c r="M9532" s="4">
        <v>0.52769999999999995</v>
      </c>
      <c r="N9532" s="4">
        <v>0.48</v>
      </c>
      <c r="O9532" s="4">
        <v>0.40039999999999998</v>
      </c>
      <c r="P9532" s="4">
        <v>0.50390000000000001</v>
      </c>
    </row>
    <row r="9533" spans="1:16" x14ac:dyDescent="0.25">
      <c r="A9533" t="s">
        <v>9246</v>
      </c>
      <c r="B9533" s="2">
        <v>0.12</v>
      </c>
      <c r="D9533" t="s">
        <v>10860</v>
      </c>
      <c r="E9533" s="4" t="e">
        <v>#N/A</v>
      </c>
      <c r="F9533" s="4">
        <v>0.18</v>
      </c>
      <c r="G9533" s="4">
        <v>0.71479999999999999</v>
      </c>
      <c r="H9533" s="4">
        <v>0.84030000000000005</v>
      </c>
      <c r="I9533" s="4">
        <v>1.0076000000000001</v>
      </c>
      <c r="K9533" s="4">
        <v>0.17</v>
      </c>
      <c r="L9533" s="4">
        <v>0.32090000000000002</v>
      </c>
      <c r="M9533" s="4">
        <v>0.52769999999999995</v>
      </c>
      <c r="N9533" s="4">
        <v>0.48</v>
      </c>
      <c r="O9533" s="4">
        <v>0.40039999999999998</v>
      </c>
      <c r="P9533" s="4">
        <v>0.50390000000000001</v>
      </c>
    </row>
    <row r="9534" spans="1:16" x14ac:dyDescent="0.25">
      <c r="A9534" t="s">
        <v>9247</v>
      </c>
      <c r="B9534" s="2">
        <v>0.12</v>
      </c>
      <c r="D9534" t="s">
        <v>10860</v>
      </c>
      <c r="E9534" s="4" t="e">
        <v>#N/A</v>
      </c>
      <c r="F9534" s="4">
        <v>0.18</v>
      </c>
      <c r="G9534" s="4">
        <v>0.71479999999999999</v>
      </c>
      <c r="H9534" s="4">
        <v>0.84030000000000005</v>
      </c>
      <c r="I9534" s="4">
        <v>1.0076000000000001</v>
      </c>
      <c r="K9534" s="4">
        <v>0.17</v>
      </c>
      <c r="L9534" s="4">
        <v>0.32090000000000002</v>
      </c>
      <c r="M9534" s="4">
        <v>0.52769999999999995</v>
      </c>
      <c r="N9534" s="4">
        <v>0.48</v>
      </c>
      <c r="O9534" s="4">
        <v>0.40039999999999998</v>
      </c>
      <c r="P9534" s="4">
        <v>0.50390000000000001</v>
      </c>
    </row>
    <row r="9535" spans="1:16" x14ac:dyDescent="0.25">
      <c r="A9535" t="s">
        <v>129</v>
      </c>
      <c r="B9535" s="2">
        <v>0</v>
      </c>
      <c r="C9535" t="s">
        <v>129</v>
      </c>
      <c r="D9535" t="s">
        <v>10860</v>
      </c>
      <c r="E9535" s="4" t="e">
        <v>#N/A</v>
      </c>
      <c r="F9535" s="4">
        <v>0.18</v>
      </c>
      <c r="G9535" s="4">
        <v>0.71479999999999999</v>
      </c>
      <c r="H9535" s="4">
        <v>0.84030000000000005</v>
      </c>
      <c r="I9535" s="4">
        <v>1.0076000000000001</v>
      </c>
      <c r="K9535" s="4">
        <v>0.17</v>
      </c>
      <c r="L9535" s="4">
        <v>0.32090000000000002</v>
      </c>
      <c r="M9535" s="4">
        <v>0.52769999999999995</v>
      </c>
      <c r="N9535" s="4">
        <v>0.48</v>
      </c>
      <c r="O9535" s="4">
        <v>0.40039999999999998</v>
      </c>
      <c r="P9535" s="4">
        <v>0.50390000000000001</v>
      </c>
    </row>
    <row r="9536" spans="1:16" x14ac:dyDescent="0.25">
      <c r="A9536" t="s">
        <v>130</v>
      </c>
      <c r="B9536" s="2">
        <v>0</v>
      </c>
      <c r="C9536" t="s">
        <v>130</v>
      </c>
      <c r="D9536" t="s">
        <v>10860</v>
      </c>
      <c r="E9536" s="4" t="e">
        <v>#N/A</v>
      </c>
      <c r="F9536" s="4">
        <v>0.18</v>
      </c>
      <c r="G9536" s="4">
        <v>0.71479999999999999</v>
      </c>
      <c r="H9536" s="4">
        <v>0.84030000000000005</v>
      </c>
      <c r="I9536" s="4">
        <v>1.0076000000000001</v>
      </c>
      <c r="K9536" s="4">
        <v>0.17</v>
      </c>
      <c r="L9536" s="4">
        <v>0.32090000000000002</v>
      </c>
      <c r="M9536" s="4">
        <v>0.52769999999999995</v>
      </c>
      <c r="N9536" s="4">
        <v>0.48</v>
      </c>
      <c r="O9536" s="4">
        <v>0.40039999999999998</v>
      </c>
      <c r="P9536" s="4">
        <v>0.50390000000000001</v>
      </c>
    </row>
    <row r="9537" spans="1:16" x14ac:dyDescent="0.25">
      <c r="A9537" t="s">
        <v>9248</v>
      </c>
      <c r="B9537" s="2">
        <v>0.04</v>
      </c>
      <c r="D9537" t="s">
        <v>10860</v>
      </c>
      <c r="E9537" s="4" t="e">
        <v>#N/A</v>
      </c>
      <c r="F9537" s="4">
        <v>0.18</v>
      </c>
      <c r="G9537" s="4">
        <v>0.71479999999999999</v>
      </c>
      <c r="H9537" s="4">
        <v>0.84030000000000005</v>
      </c>
      <c r="I9537" s="4">
        <v>1.0076000000000001</v>
      </c>
      <c r="K9537" s="4">
        <v>0.17</v>
      </c>
      <c r="L9537" s="4">
        <v>0.32090000000000002</v>
      </c>
      <c r="M9537" s="4">
        <v>0.52769999999999995</v>
      </c>
      <c r="N9537" s="4">
        <v>0.48</v>
      </c>
      <c r="O9537" s="4">
        <v>0.40039999999999998</v>
      </c>
      <c r="P9537" s="4">
        <v>0.50390000000000001</v>
      </c>
    </row>
    <row r="9538" spans="1:16" x14ac:dyDescent="0.25">
      <c r="A9538" t="s">
        <v>131</v>
      </c>
      <c r="B9538" s="2">
        <v>0</v>
      </c>
      <c r="C9538" t="s">
        <v>131</v>
      </c>
      <c r="D9538" t="s">
        <v>10860</v>
      </c>
      <c r="E9538" s="4" t="e">
        <v>#N/A</v>
      </c>
      <c r="F9538" s="4">
        <v>0.18</v>
      </c>
      <c r="G9538" s="4">
        <v>0.71479999999999999</v>
      </c>
      <c r="H9538" s="4">
        <v>0.84030000000000005</v>
      </c>
      <c r="I9538" s="4">
        <v>1.0076000000000001</v>
      </c>
      <c r="K9538" s="4">
        <v>0.17</v>
      </c>
      <c r="L9538" s="4">
        <v>0.32090000000000002</v>
      </c>
      <c r="M9538" s="4">
        <v>0.52769999999999995</v>
      </c>
      <c r="N9538" s="4">
        <v>0.48</v>
      </c>
      <c r="O9538" s="4">
        <v>0.40039999999999998</v>
      </c>
      <c r="P9538" s="4">
        <v>0.50390000000000001</v>
      </c>
    </row>
    <row r="9539" spans="1:16" x14ac:dyDescent="0.25">
      <c r="A9539" t="s">
        <v>132</v>
      </c>
      <c r="B9539" s="2">
        <v>0</v>
      </c>
      <c r="C9539" t="s">
        <v>132</v>
      </c>
      <c r="D9539" t="s">
        <v>10860</v>
      </c>
      <c r="E9539" s="4" t="e">
        <v>#N/A</v>
      </c>
      <c r="F9539" s="4">
        <v>0.18</v>
      </c>
      <c r="G9539" s="4">
        <v>0.71479999999999999</v>
      </c>
      <c r="H9539" s="4">
        <v>0.84030000000000005</v>
      </c>
      <c r="I9539" s="4">
        <v>1.0076000000000001</v>
      </c>
      <c r="K9539" s="4">
        <v>0.17</v>
      </c>
      <c r="L9539" s="4">
        <v>0.32090000000000002</v>
      </c>
      <c r="M9539" s="4">
        <v>0.52769999999999995</v>
      </c>
      <c r="N9539" s="4">
        <v>0.48</v>
      </c>
      <c r="O9539" s="4">
        <v>0.40039999999999998</v>
      </c>
      <c r="P9539" s="4">
        <v>0.50390000000000001</v>
      </c>
    </row>
    <row r="9540" spans="1:16" x14ac:dyDescent="0.25">
      <c r="A9540" t="s">
        <v>133</v>
      </c>
      <c r="B9540" s="2">
        <v>0</v>
      </c>
      <c r="C9540" t="s">
        <v>133</v>
      </c>
      <c r="D9540" t="s">
        <v>10860</v>
      </c>
      <c r="E9540" s="4" t="e">
        <v>#N/A</v>
      </c>
      <c r="F9540" s="4">
        <v>0.18</v>
      </c>
      <c r="G9540" s="4">
        <v>0.71479999999999999</v>
      </c>
      <c r="H9540" s="4">
        <v>0.84030000000000005</v>
      </c>
      <c r="I9540" s="4">
        <v>1.0076000000000001</v>
      </c>
      <c r="K9540" s="4">
        <v>0.17</v>
      </c>
      <c r="L9540" s="4">
        <v>0.32090000000000002</v>
      </c>
      <c r="M9540" s="4">
        <v>0.52769999999999995</v>
      </c>
      <c r="N9540" s="4">
        <v>0.48</v>
      </c>
      <c r="O9540" s="4">
        <v>0.40039999999999998</v>
      </c>
      <c r="P9540" s="4">
        <v>0.50390000000000001</v>
      </c>
    </row>
    <row r="9541" spans="1:16" x14ac:dyDescent="0.25">
      <c r="A9541" t="s">
        <v>134</v>
      </c>
      <c r="B9541" s="2">
        <v>0.12</v>
      </c>
      <c r="C9541" t="s">
        <v>134</v>
      </c>
      <c r="D9541" t="s">
        <v>10860</v>
      </c>
      <c r="E9541" s="4" t="e">
        <v>#N/A</v>
      </c>
      <c r="F9541" s="4">
        <v>0.18</v>
      </c>
      <c r="G9541" s="4">
        <v>0.71479999999999999</v>
      </c>
      <c r="H9541" s="4">
        <v>0.84030000000000005</v>
      </c>
      <c r="I9541" s="4">
        <v>1.0076000000000001</v>
      </c>
      <c r="K9541" s="4">
        <v>0.17</v>
      </c>
      <c r="L9541" s="4">
        <v>0.32090000000000002</v>
      </c>
      <c r="M9541" s="4">
        <v>0.52769999999999995</v>
      </c>
      <c r="N9541" s="4">
        <v>0.48</v>
      </c>
      <c r="O9541" s="4">
        <v>0.40039999999999998</v>
      </c>
      <c r="P9541" s="4">
        <v>0.50390000000000001</v>
      </c>
    </row>
    <row r="9542" spans="1:16" x14ac:dyDescent="0.25">
      <c r="A9542" t="s">
        <v>135</v>
      </c>
      <c r="B9542" s="2">
        <v>0</v>
      </c>
      <c r="C9542" t="s">
        <v>135</v>
      </c>
      <c r="D9542" t="s">
        <v>10860</v>
      </c>
      <c r="E9542" s="4" t="e">
        <v>#N/A</v>
      </c>
      <c r="F9542" s="4">
        <v>0.18</v>
      </c>
      <c r="G9542" s="4">
        <v>0.71479999999999999</v>
      </c>
      <c r="H9542" s="4">
        <v>0.84030000000000005</v>
      </c>
      <c r="I9542" s="4">
        <v>1.0076000000000001</v>
      </c>
      <c r="K9542" s="4">
        <v>0.17</v>
      </c>
      <c r="L9542" s="4">
        <v>0.32090000000000002</v>
      </c>
      <c r="M9542" s="4">
        <v>0.52769999999999995</v>
      </c>
      <c r="N9542" s="4">
        <v>0.48</v>
      </c>
      <c r="O9542" s="4">
        <v>0.40039999999999998</v>
      </c>
      <c r="P9542" s="4">
        <v>0.50390000000000001</v>
      </c>
    </row>
    <row r="9543" spans="1:16" x14ac:dyDescent="0.25">
      <c r="A9543" t="s">
        <v>136</v>
      </c>
      <c r="B9543" s="2">
        <v>0.12</v>
      </c>
      <c r="C9543" t="s">
        <v>136</v>
      </c>
      <c r="D9543" t="s">
        <v>10860</v>
      </c>
      <c r="E9543" s="4" t="e">
        <v>#N/A</v>
      </c>
      <c r="F9543" s="4">
        <v>0.18</v>
      </c>
      <c r="G9543" s="4">
        <v>0.71479999999999999</v>
      </c>
      <c r="H9543" s="4">
        <v>0.84030000000000005</v>
      </c>
      <c r="I9543" s="4">
        <v>1.0076000000000001</v>
      </c>
      <c r="K9543" s="4">
        <v>0.17</v>
      </c>
      <c r="L9543" s="4">
        <v>0.32090000000000002</v>
      </c>
      <c r="M9543" s="4">
        <v>0.52769999999999995</v>
      </c>
      <c r="N9543" s="4">
        <v>0.48</v>
      </c>
      <c r="O9543" s="4">
        <v>0.40039999999999998</v>
      </c>
      <c r="P9543" s="4">
        <v>0.50390000000000001</v>
      </c>
    </row>
    <row r="9544" spans="1:16" x14ac:dyDescent="0.25">
      <c r="A9544" t="s">
        <v>137</v>
      </c>
      <c r="B9544" s="2">
        <v>0.12</v>
      </c>
      <c r="C9544" t="s">
        <v>137</v>
      </c>
      <c r="D9544" t="s">
        <v>10860</v>
      </c>
      <c r="E9544" s="4" t="e">
        <v>#N/A</v>
      </c>
      <c r="F9544" s="4">
        <v>0.18</v>
      </c>
      <c r="G9544" s="4">
        <v>0.71479999999999999</v>
      </c>
      <c r="H9544" s="4">
        <v>0.84030000000000005</v>
      </c>
      <c r="I9544" s="4">
        <v>1.0076000000000001</v>
      </c>
      <c r="K9544" s="4">
        <v>0.17</v>
      </c>
      <c r="L9544" s="4">
        <v>0.32090000000000002</v>
      </c>
      <c r="M9544" s="4">
        <v>0.52769999999999995</v>
      </c>
      <c r="N9544" s="4">
        <v>0.48</v>
      </c>
      <c r="O9544" s="4">
        <v>0.40039999999999998</v>
      </c>
      <c r="P9544" s="4">
        <v>0.50390000000000001</v>
      </c>
    </row>
    <row r="9545" spans="1:16" x14ac:dyDescent="0.25">
      <c r="A9545" t="s">
        <v>138</v>
      </c>
      <c r="B9545" s="2">
        <v>0.12</v>
      </c>
      <c r="C9545" t="s">
        <v>138</v>
      </c>
      <c r="D9545" t="s">
        <v>10860</v>
      </c>
      <c r="E9545" s="4" t="e">
        <v>#N/A</v>
      </c>
      <c r="F9545" s="4">
        <v>0.18</v>
      </c>
      <c r="G9545" s="4">
        <v>0.71479999999999999</v>
      </c>
      <c r="H9545" s="4">
        <v>0.84030000000000005</v>
      </c>
      <c r="I9545" s="4">
        <v>1.0076000000000001</v>
      </c>
      <c r="K9545" s="4">
        <v>0.17</v>
      </c>
      <c r="L9545" s="4">
        <v>0.32090000000000002</v>
      </c>
      <c r="M9545" s="4">
        <v>0.52769999999999995</v>
      </c>
      <c r="N9545" s="4">
        <v>0.48</v>
      </c>
      <c r="O9545" s="4">
        <v>0.40039999999999998</v>
      </c>
      <c r="P9545" s="4">
        <v>0.50390000000000001</v>
      </c>
    </row>
    <row r="9546" spans="1:16" x14ac:dyDescent="0.25">
      <c r="A9546" t="s">
        <v>139</v>
      </c>
      <c r="B9546" s="2">
        <v>0.12</v>
      </c>
      <c r="C9546" t="s">
        <v>139</v>
      </c>
      <c r="D9546" t="s">
        <v>10860</v>
      </c>
      <c r="E9546" s="4" t="e">
        <v>#N/A</v>
      </c>
      <c r="F9546" s="4">
        <v>0.18</v>
      </c>
      <c r="G9546" s="4">
        <v>0.71479999999999999</v>
      </c>
      <c r="H9546" s="4">
        <v>0.84030000000000005</v>
      </c>
      <c r="I9546" s="4">
        <v>1.0076000000000001</v>
      </c>
      <c r="K9546" s="4">
        <v>0.17</v>
      </c>
      <c r="L9546" s="4">
        <v>0.32090000000000002</v>
      </c>
      <c r="M9546" s="4">
        <v>0.52769999999999995</v>
      </c>
      <c r="N9546" s="4">
        <v>0.48</v>
      </c>
      <c r="O9546" s="4">
        <v>0.40039999999999998</v>
      </c>
      <c r="P9546" s="4">
        <v>0.50390000000000001</v>
      </c>
    </row>
    <row r="9547" spans="1:16" x14ac:dyDescent="0.25">
      <c r="A9547" t="s">
        <v>140</v>
      </c>
      <c r="B9547" s="2">
        <v>0.12</v>
      </c>
      <c r="C9547" t="s">
        <v>140</v>
      </c>
      <c r="D9547" t="s">
        <v>10860</v>
      </c>
      <c r="E9547" s="4" t="e">
        <v>#N/A</v>
      </c>
      <c r="F9547" s="4">
        <v>0.18</v>
      </c>
      <c r="G9547" s="4">
        <v>0.71479999999999999</v>
      </c>
      <c r="H9547" s="4">
        <v>0.84030000000000005</v>
      </c>
      <c r="I9547" s="4">
        <v>1.0076000000000001</v>
      </c>
      <c r="K9547" s="4">
        <v>0.17</v>
      </c>
      <c r="L9547" s="4">
        <v>0.32090000000000002</v>
      </c>
      <c r="M9547" s="4">
        <v>0.52769999999999995</v>
      </c>
      <c r="N9547" s="4">
        <v>0.48</v>
      </c>
      <c r="O9547" s="4">
        <v>0.40039999999999998</v>
      </c>
      <c r="P9547" s="4">
        <v>0.50390000000000001</v>
      </c>
    </row>
    <row r="9548" spans="1:16" x14ac:dyDescent="0.25">
      <c r="A9548" t="s">
        <v>143</v>
      </c>
      <c r="B9548" s="2">
        <v>0.12</v>
      </c>
      <c r="C9548" t="s">
        <v>143</v>
      </c>
      <c r="D9548" t="s">
        <v>10860</v>
      </c>
      <c r="E9548" s="4" t="e">
        <v>#N/A</v>
      </c>
      <c r="F9548" s="4">
        <v>0.18</v>
      </c>
      <c r="G9548" s="4">
        <v>0.71479999999999999</v>
      </c>
      <c r="H9548" s="4">
        <v>0.84030000000000005</v>
      </c>
      <c r="I9548" s="4">
        <v>1.0076000000000001</v>
      </c>
      <c r="K9548" s="4">
        <v>0.17</v>
      </c>
      <c r="L9548" s="4">
        <v>0.32090000000000002</v>
      </c>
      <c r="M9548" s="4">
        <v>0.52769999999999995</v>
      </c>
      <c r="N9548" s="4">
        <v>0.48</v>
      </c>
      <c r="O9548" s="4">
        <v>0.40039999999999998</v>
      </c>
      <c r="P9548" s="4">
        <v>0.50390000000000001</v>
      </c>
    </row>
    <row r="9549" spans="1:16" x14ac:dyDescent="0.25">
      <c r="A9549" t="s">
        <v>144</v>
      </c>
      <c r="B9549" s="2">
        <v>0.12</v>
      </c>
      <c r="C9549" t="s">
        <v>144</v>
      </c>
      <c r="D9549" t="s">
        <v>10860</v>
      </c>
      <c r="E9549" s="4" t="e">
        <v>#N/A</v>
      </c>
      <c r="F9549" s="4">
        <v>0.18</v>
      </c>
      <c r="G9549" s="4">
        <v>0.71479999999999999</v>
      </c>
      <c r="H9549" s="4">
        <v>0.84030000000000005</v>
      </c>
      <c r="I9549" s="4">
        <v>1.0076000000000001</v>
      </c>
      <c r="K9549" s="4">
        <v>0.17</v>
      </c>
      <c r="L9549" s="4">
        <v>0.32090000000000002</v>
      </c>
      <c r="M9549" s="4">
        <v>0.52769999999999995</v>
      </c>
      <c r="N9549" s="4">
        <v>0.48</v>
      </c>
      <c r="O9549" s="4">
        <v>0.40039999999999998</v>
      </c>
      <c r="P9549" s="4">
        <v>0.50390000000000001</v>
      </c>
    </row>
    <row r="9550" spans="1:16" x14ac:dyDescent="0.25">
      <c r="A9550" t="s">
        <v>145</v>
      </c>
      <c r="B9550" s="2">
        <v>0</v>
      </c>
      <c r="C9550" t="s">
        <v>145</v>
      </c>
      <c r="D9550" t="s">
        <v>10860</v>
      </c>
      <c r="E9550" s="4" t="e">
        <v>#N/A</v>
      </c>
      <c r="F9550" s="4">
        <v>0.18</v>
      </c>
      <c r="G9550" s="4">
        <v>0.71479999999999999</v>
      </c>
      <c r="H9550" s="4">
        <v>0.84030000000000005</v>
      </c>
      <c r="I9550" s="4">
        <v>1.0076000000000001</v>
      </c>
      <c r="K9550" s="4">
        <v>0.17</v>
      </c>
      <c r="L9550" s="4">
        <v>0.32090000000000002</v>
      </c>
      <c r="M9550" s="4">
        <v>0.52769999999999995</v>
      </c>
      <c r="N9550" s="4">
        <v>0.48</v>
      </c>
      <c r="O9550" s="4">
        <v>0.40039999999999998</v>
      </c>
      <c r="P9550" s="4">
        <v>0.50390000000000001</v>
      </c>
    </row>
    <row r="9551" spans="1:16" x14ac:dyDescent="0.25">
      <c r="A9551" t="s">
        <v>146</v>
      </c>
      <c r="B9551" s="2">
        <v>0</v>
      </c>
      <c r="C9551" t="s">
        <v>146</v>
      </c>
      <c r="D9551" t="s">
        <v>10860</v>
      </c>
      <c r="E9551" s="4" t="e">
        <v>#N/A</v>
      </c>
      <c r="F9551" s="4">
        <v>0.18</v>
      </c>
      <c r="G9551" s="4">
        <v>0.71479999999999999</v>
      </c>
      <c r="H9551" s="4">
        <v>0.84030000000000005</v>
      </c>
      <c r="I9551" s="4">
        <v>1.0076000000000001</v>
      </c>
      <c r="K9551" s="4">
        <v>0.17</v>
      </c>
      <c r="L9551" s="4">
        <v>0.32090000000000002</v>
      </c>
      <c r="M9551" s="4">
        <v>0.52769999999999995</v>
      </c>
      <c r="N9551" s="4">
        <v>0.48</v>
      </c>
      <c r="O9551" s="4">
        <v>0.40039999999999998</v>
      </c>
      <c r="P9551" s="4">
        <v>0.50390000000000001</v>
      </c>
    </row>
    <row r="9552" spans="1:16" x14ac:dyDescent="0.25">
      <c r="A9552" t="s">
        <v>9249</v>
      </c>
      <c r="B9552" s="2">
        <v>0</v>
      </c>
      <c r="D9552" t="s">
        <v>10860</v>
      </c>
      <c r="E9552" s="4" t="e">
        <v>#N/A</v>
      </c>
      <c r="F9552" s="4">
        <v>0.18</v>
      </c>
      <c r="G9552" s="4">
        <v>0.71479999999999999</v>
      </c>
      <c r="H9552" s="4">
        <v>0.84030000000000005</v>
      </c>
      <c r="I9552" s="4">
        <v>1.0076000000000001</v>
      </c>
      <c r="K9552" s="4">
        <v>0.17</v>
      </c>
      <c r="L9552" s="4">
        <v>0.32090000000000002</v>
      </c>
      <c r="M9552" s="4">
        <v>0.52769999999999995</v>
      </c>
      <c r="N9552" s="4">
        <v>0.48</v>
      </c>
      <c r="O9552" s="4">
        <v>0.40039999999999998</v>
      </c>
      <c r="P9552" s="4">
        <v>0.50390000000000001</v>
      </c>
    </row>
    <row r="9553" spans="1:16" x14ac:dyDescent="0.25">
      <c r="A9553" t="s">
        <v>9250</v>
      </c>
      <c r="B9553" s="2">
        <v>0</v>
      </c>
      <c r="D9553" t="s">
        <v>10860</v>
      </c>
      <c r="E9553" s="4" t="e">
        <v>#N/A</v>
      </c>
      <c r="F9553" s="4">
        <v>0.18</v>
      </c>
      <c r="G9553" s="4">
        <v>0.71479999999999999</v>
      </c>
      <c r="H9553" s="4">
        <v>0.84030000000000005</v>
      </c>
      <c r="I9553" s="4">
        <v>1.0076000000000001</v>
      </c>
      <c r="K9553" s="4">
        <v>0.17</v>
      </c>
      <c r="L9553" s="4">
        <v>0.32090000000000002</v>
      </c>
      <c r="M9553" s="4">
        <v>0.52769999999999995</v>
      </c>
      <c r="N9553" s="4">
        <v>0.48</v>
      </c>
      <c r="O9553" s="4">
        <v>0.40039999999999998</v>
      </c>
      <c r="P9553" s="4">
        <v>0.50390000000000001</v>
      </c>
    </row>
    <row r="9554" spans="1:16" x14ac:dyDescent="0.25">
      <c r="A9554" t="s">
        <v>9251</v>
      </c>
      <c r="B9554" s="2">
        <v>0.12</v>
      </c>
      <c r="D9554" t="s">
        <v>10860</v>
      </c>
      <c r="E9554" s="4" t="e">
        <v>#N/A</v>
      </c>
      <c r="F9554" s="4">
        <v>0.18</v>
      </c>
      <c r="G9554" s="4">
        <v>0.71479999999999999</v>
      </c>
      <c r="H9554" s="4">
        <v>0.84030000000000005</v>
      </c>
      <c r="I9554" s="4">
        <v>1.0076000000000001</v>
      </c>
      <c r="K9554" s="4">
        <v>0.17</v>
      </c>
      <c r="L9554" s="4">
        <v>0.32090000000000002</v>
      </c>
      <c r="M9554" s="4">
        <v>0.52769999999999995</v>
      </c>
      <c r="N9554" s="4">
        <v>0.48</v>
      </c>
      <c r="O9554" s="4">
        <v>0.40039999999999998</v>
      </c>
      <c r="P9554" s="4">
        <v>0.50390000000000001</v>
      </c>
    </row>
    <row r="9555" spans="1:16" x14ac:dyDescent="0.25">
      <c r="A9555" t="s">
        <v>9252</v>
      </c>
      <c r="B9555" s="2">
        <v>0.1</v>
      </c>
      <c r="D9555" t="s">
        <v>10860</v>
      </c>
      <c r="E9555" s="4" t="e">
        <v>#N/A</v>
      </c>
      <c r="F9555" s="4">
        <v>0.18</v>
      </c>
      <c r="G9555" s="4">
        <v>0.71479999999999999</v>
      </c>
      <c r="H9555" s="4">
        <v>0.84030000000000005</v>
      </c>
      <c r="I9555" s="4">
        <v>1.0076000000000001</v>
      </c>
      <c r="K9555" s="4">
        <v>0.17</v>
      </c>
      <c r="L9555" s="4">
        <v>0.32090000000000002</v>
      </c>
      <c r="M9555" s="4">
        <v>0.52769999999999995</v>
      </c>
      <c r="N9555" s="4">
        <v>0.48</v>
      </c>
      <c r="O9555" s="4">
        <v>0.40039999999999998</v>
      </c>
      <c r="P9555" s="4">
        <v>0.50390000000000001</v>
      </c>
    </row>
    <row r="9556" spans="1:16" x14ac:dyDescent="0.25">
      <c r="A9556" t="s">
        <v>9253</v>
      </c>
      <c r="B9556" s="2">
        <v>0.12</v>
      </c>
      <c r="D9556" t="s">
        <v>10860</v>
      </c>
      <c r="E9556" s="4" t="e">
        <v>#N/A</v>
      </c>
      <c r="F9556" s="4">
        <v>0.18</v>
      </c>
      <c r="G9556" s="4">
        <v>0.71479999999999999</v>
      </c>
      <c r="H9556" s="4">
        <v>0.84030000000000005</v>
      </c>
      <c r="I9556" s="4">
        <v>1.0076000000000001</v>
      </c>
      <c r="K9556" s="4">
        <v>0.17</v>
      </c>
      <c r="L9556" s="4">
        <v>0.32090000000000002</v>
      </c>
      <c r="M9556" s="4">
        <v>0.52769999999999995</v>
      </c>
      <c r="N9556" s="4">
        <v>0.48</v>
      </c>
      <c r="O9556" s="4">
        <v>0.40039999999999998</v>
      </c>
      <c r="P9556" s="4">
        <v>0.50390000000000001</v>
      </c>
    </row>
    <row r="9557" spans="1:16" x14ac:dyDescent="0.25">
      <c r="A9557" t="s">
        <v>9254</v>
      </c>
      <c r="B9557" s="2">
        <v>0</v>
      </c>
      <c r="E9557" s="4" t="e">
        <v>#N/A</v>
      </c>
      <c r="F9557" s="4">
        <v>0.18</v>
      </c>
      <c r="K9557" s="4">
        <v>0.17</v>
      </c>
      <c r="L9557" s="4">
        <v>0.32090000000000002</v>
      </c>
      <c r="M9557" s="4">
        <v>0.52769999999999995</v>
      </c>
      <c r="N9557" s="4">
        <v>0.48</v>
      </c>
      <c r="O9557" s="4">
        <v>0.40039999999999998</v>
      </c>
      <c r="P9557" s="4">
        <v>0.50390000000000001</v>
      </c>
    </row>
    <row r="9558" spans="1:16" x14ac:dyDescent="0.25">
      <c r="A9558" t="s">
        <v>9255</v>
      </c>
      <c r="B9558" s="2">
        <v>0</v>
      </c>
      <c r="E9558" s="4" t="e">
        <v>#N/A</v>
      </c>
      <c r="F9558" s="4">
        <v>0.18</v>
      </c>
      <c r="K9558" s="4">
        <v>0.17</v>
      </c>
      <c r="L9558" s="4">
        <v>0.32090000000000002</v>
      </c>
      <c r="M9558" s="4">
        <v>0.52769999999999995</v>
      </c>
      <c r="N9558" s="4">
        <v>0.48</v>
      </c>
      <c r="O9558" s="4">
        <v>0.40039999999999998</v>
      </c>
      <c r="P9558" s="4">
        <v>0.50390000000000001</v>
      </c>
    </row>
    <row r="9559" spans="1:16" x14ac:dyDescent="0.25">
      <c r="A9559" t="s">
        <v>9256</v>
      </c>
      <c r="B9559" s="2">
        <v>0</v>
      </c>
      <c r="E9559" s="4" t="e">
        <v>#N/A</v>
      </c>
      <c r="F9559" s="4">
        <v>0.18</v>
      </c>
      <c r="K9559" s="4">
        <v>0.17</v>
      </c>
      <c r="L9559" s="4">
        <v>0.32090000000000002</v>
      </c>
      <c r="M9559" s="4">
        <v>0.52769999999999995</v>
      </c>
      <c r="N9559" s="4">
        <v>0.48</v>
      </c>
      <c r="O9559" s="4">
        <v>0.40039999999999998</v>
      </c>
      <c r="P9559" s="4">
        <v>0.50390000000000001</v>
      </c>
    </row>
    <row r="9560" spans="1:16" x14ac:dyDescent="0.25">
      <c r="A9560" t="s">
        <v>9257</v>
      </c>
      <c r="B9560" s="2">
        <v>0</v>
      </c>
      <c r="E9560" s="4" t="e">
        <v>#N/A</v>
      </c>
      <c r="F9560" s="4">
        <v>0.18</v>
      </c>
      <c r="K9560" s="4">
        <v>0.17</v>
      </c>
      <c r="L9560" s="4">
        <v>0.32090000000000002</v>
      </c>
      <c r="M9560" s="4">
        <v>0.52769999999999995</v>
      </c>
      <c r="N9560" s="4">
        <v>0.48</v>
      </c>
      <c r="O9560" s="4">
        <v>0.40039999999999998</v>
      </c>
      <c r="P9560" s="4">
        <v>0.50390000000000001</v>
      </c>
    </row>
    <row r="9561" spans="1:16" x14ac:dyDescent="0.25">
      <c r="A9561" t="s">
        <v>9258</v>
      </c>
      <c r="B9561" s="2">
        <v>0</v>
      </c>
      <c r="E9561" s="4" t="e">
        <v>#N/A</v>
      </c>
      <c r="F9561" s="4">
        <v>0.18</v>
      </c>
      <c r="K9561" s="4">
        <v>0.17</v>
      </c>
      <c r="L9561" s="4">
        <v>0.32090000000000002</v>
      </c>
      <c r="M9561" s="4">
        <v>0.52769999999999995</v>
      </c>
      <c r="N9561" s="4">
        <v>0.48</v>
      </c>
      <c r="O9561" s="4">
        <v>0.40039999999999998</v>
      </c>
      <c r="P9561" s="4">
        <v>0.50390000000000001</v>
      </c>
    </row>
    <row r="9562" spans="1:16" x14ac:dyDescent="0.25">
      <c r="A9562" t="s">
        <v>9259</v>
      </c>
      <c r="B9562" s="2">
        <v>0.1</v>
      </c>
      <c r="E9562" s="4" t="e">
        <v>#N/A</v>
      </c>
      <c r="F9562" s="4">
        <v>0.18</v>
      </c>
      <c r="K9562" s="4">
        <v>0.17</v>
      </c>
      <c r="L9562" s="4">
        <v>0.32090000000000002</v>
      </c>
      <c r="M9562" s="4">
        <v>0.52769999999999995</v>
      </c>
      <c r="N9562" s="4">
        <v>0.48</v>
      </c>
      <c r="O9562" s="4">
        <v>0.40039999999999998</v>
      </c>
      <c r="P9562" s="4">
        <v>0.50390000000000001</v>
      </c>
    </row>
    <row r="9563" spans="1:16" x14ac:dyDescent="0.25">
      <c r="A9563" t="s">
        <v>9260</v>
      </c>
      <c r="B9563" s="2">
        <v>0.1</v>
      </c>
      <c r="E9563" s="4" t="e">
        <v>#N/A</v>
      </c>
      <c r="F9563" s="4">
        <v>0.18</v>
      </c>
      <c r="K9563" s="4">
        <v>0.17</v>
      </c>
      <c r="L9563" s="4">
        <v>0.32090000000000002</v>
      </c>
      <c r="M9563" s="4">
        <v>0.52769999999999995</v>
      </c>
      <c r="N9563" s="4">
        <v>0.48</v>
      </c>
      <c r="O9563" s="4">
        <v>0.40039999999999998</v>
      </c>
      <c r="P9563" s="4">
        <v>0.50390000000000001</v>
      </c>
    </row>
    <row r="9564" spans="1:16" x14ac:dyDescent="0.25">
      <c r="A9564" t="s">
        <v>9261</v>
      </c>
      <c r="B9564" s="2">
        <v>0.05</v>
      </c>
      <c r="E9564" s="4" t="e">
        <v>#N/A</v>
      </c>
      <c r="F9564" s="4">
        <v>0.13300000000000001</v>
      </c>
      <c r="K9564" s="4">
        <v>0.17</v>
      </c>
      <c r="L9564" s="4">
        <v>0.32090000000000002</v>
      </c>
      <c r="M9564" s="4">
        <v>0.52769999999999995</v>
      </c>
      <c r="N9564" s="4">
        <v>0.48</v>
      </c>
      <c r="O9564" s="4">
        <v>0.40039999999999998</v>
      </c>
      <c r="P9564" s="4">
        <v>0.50390000000000001</v>
      </c>
    </row>
    <row r="9565" spans="1:16" x14ac:dyDescent="0.25">
      <c r="A9565" t="s">
        <v>9262</v>
      </c>
      <c r="B9565" s="2">
        <v>0.1</v>
      </c>
      <c r="E9565" s="4" t="e">
        <v>#N/A</v>
      </c>
      <c r="F9565" s="4">
        <v>0.18</v>
      </c>
      <c r="K9565" s="4">
        <v>0.17</v>
      </c>
      <c r="L9565" s="4">
        <v>0.32090000000000002</v>
      </c>
      <c r="M9565" s="4">
        <v>0.52769999999999995</v>
      </c>
      <c r="N9565" s="4">
        <v>0.48</v>
      </c>
      <c r="O9565" s="4">
        <v>0.40039999999999998</v>
      </c>
      <c r="P9565" s="4">
        <v>0.50390000000000001</v>
      </c>
    </row>
    <row r="9566" spans="1:16" x14ac:dyDescent="0.25">
      <c r="A9566" t="s">
        <v>147</v>
      </c>
      <c r="B9566" s="2">
        <v>0.1</v>
      </c>
      <c r="C9566" t="s">
        <v>147</v>
      </c>
      <c r="D9566" t="s">
        <v>10860</v>
      </c>
      <c r="E9566" s="4" t="e">
        <v>#N/A</v>
      </c>
      <c r="F9566" s="4">
        <v>0.13300000000000001</v>
      </c>
      <c r="G9566" s="4">
        <v>0.71479999999999999</v>
      </c>
      <c r="H9566" s="4">
        <v>0.74050000000000005</v>
      </c>
      <c r="I9566" s="4">
        <v>0.89870000000000005</v>
      </c>
      <c r="K9566" s="4">
        <v>0.17</v>
      </c>
      <c r="L9566" s="4">
        <v>0.32090000000000002</v>
      </c>
      <c r="M9566" s="4">
        <v>0.52769999999999995</v>
      </c>
      <c r="N9566" s="4">
        <v>0.48</v>
      </c>
      <c r="O9566" s="4">
        <v>0.40039999999999998</v>
      </c>
      <c r="P9566" s="4">
        <v>0.50390000000000001</v>
      </c>
    </row>
    <row r="9567" spans="1:16" x14ac:dyDescent="0.25">
      <c r="A9567" t="s">
        <v>9263</v>
      </c>
      <c r="B9567" s="2">
        <v>0.1</v>
      </c>
      <c r="E9567" s="4" t="e">
        <v>#N/A</v>
      </c>
      <c r="F9567" s="4">
        <v>0.18</v>
      </c>
      <c r="K9567" s="4">
        <v>0.17</v>
      </c>
      <c r="L9567" s="4">
        <v>0.32090000000000002</v>
      </c>
      <c r="M9567" s="4">
        <v>0.52769999999999995</v>
      </c>
      <c r="N9567" s="4">
        <v>0.48</v>
      </c>
      <c r="O9567" s="4">
        <v>0.40039999999999998</v>
      </c>
      <c r="P9567" s="4">
        <v>0.50390000000000001</v>
      </c>
    </row>
    <row r="9568" spans="1:16" x14ac:dyDescent="0.25">
      <c r="A9568" t="s">
        <v>9264</v>
      </c>
      <c r="B9568" s="2">
        <v>0.1</v>
      </c>
      <c r="E9568" s="4" t="e">
        <v>#N/A</v>
      </c>
      <c r="F9568" s="4">
        <v>0.18</v>
      </c>
      <c r="K9568" s="4">
        <v>0.17</v>
      </c>
      <c r="L9568" s="4">
        <v>0.32090000000000002</v>
      </c>
      <c r="M9568" s="4">
        <v>0.52769999999999995</v>
      </c>
      <c r="N9568" s="4">
        <v>0.48</v>
      </c>
      <c r="O9568" s="4">
        <v>0.40039999999999998</v>
      </c>
      <c r="P9568" s="4">
        <v>0.50390000000000001</v>
      </c>
    </row>
    <row r="9569" spans="1:16" x14ac:dyDescent="0.25">
      <c r="A9569" t="s">
        <v>9265</v>
      </c>
      <c r="B9569" s="2">
        <v>0.1</v>
      </c>
      <c r="E9569" s="4" t="e">
        <v>#N/A</v>
      </c>
      <c r="F9569" s="4">
        <v>0.18</v>
      </c>
      <c r="K9569" s="4">
        <v>0.17</v>
      </c>
      <c r="L9569" s="4">
        <v>0.32090000000000002</v>
      </c>
      <c r="M9569" s="4">
        <v>0.52769999999999995</v>
      </c>
      <c r="N9569" s="4">
        <v>0.48</v>
      </c>
      <c r="O9569" s="4">
        <v>0.40039999999999998</v>
      </c>
      <c r="P9569" s="4">
        <v>0.50390000000000001</v>
      </c>
    </row>
    <row r="9570" spans="1:16" x14ac:dyDescent="0.25">
      <c r="A9570" t="s">
        <v>9266</v>
      </c>
      <c r="B9570" s="2">
        <v>0.1</v>
      </c>
      <c r="E9570" s="4" t="e">
        <v>#N/A</v>
      </c>
      <c r="F9570" s="4">
        <v>0.18</v>
      </c>
      <c r="K9570" s="4">
        <v>0.17</v>
      </c>
      <c r="L9570" s="4">
        <v>0.32090000000000002</v>
      </c>
      <c r="M9570" s="4">
        <v>0.52769999999999995</v>
      </c>
      <c r="N9570" s="4">
        <v>0.48</v>
      </c>
      <c r="O9570" s="4">
        <v>0.40039999999999998</v>
      </c>
      <c r="P9570" s="4">
        <v>0.50390000000000001</v>
      </c>
    </row>
    <row r="9571" spans="1:16" x14ac:dyDescent="0.25">
      <c r="A9571" t="s">
        <v>9267</v>
      </c>
      <c r="B9571" s="2">
        <v>0.1</v>
      </c>
      <c r="D9571" t="s">
        <v>10860</v>
      </c>
      <c r="E9571" s="4" t="e">
        <v>#N/A</v>
      </c>
      <c r="F9571" s="4">
        <v>0.13300000000000001</v>
      </c>
      <c r="G9571" s="4">
        <v>0.71479999999999999</v>
      </c>
      <c r="H9571" s="4">
        <v>0.74050000000000005</v>
      </c>
      <c r="I9571" s="4">
        <v>0.89870000000000005</v>
      </c>
      <c r="K9571" s="4">
        <v>0.17</v>
      </c>
      <c r="L9571" s="4">
        <v>0.32090000000000002</v>
      </c>
      <c r="M9571" s="4">
        <v>0.52769999999999995</v>
      </c>
      <c r="N9571" s="4">
        <v>0.48</v>
      </c>
      <c r="O9571" s="4">
        <v>0.40039999999999998</v>
      </c>
      <c r="P9571" s="4">
        <v>0.50390000000000001</v>
      </c>
    </row>
    <row r="9572" spans="1:16" x14ac:dyDescent="0.25">
      <c r="A9572" t="s">
        <v>9268</v>
      </c>
      <c r="B9572" s="2">
        <v>0</v>
      </c>
      <c r="E9572" s="4" t="e">
        <v>#N/A</v>
      </c>
      <c r="F9572" s="4">
        <v>0.13300000000000001</v>
      </c>
      <c r="K9572" s="4">
        <v>0.17</v>
      </c>
      <c r="L9572" s="4">
        <v>0.32090000000000002</v>
      </c>
      <c r="M9572" s="4">
        <v>0.52769999999999995</v>
      </c>
      <c r="N9572" s="4">
        <v>0.48</v>
      </c>
      <c r="O9572" s="4">
        <v>0.40039999999999998</v>
      </c>
      <c r="P9572" s="4">
        <v>0.50390000000000001</v>
      </c>
    </row>
    <row r="9573" spans="1:16" x14ac:dyDescent="0.25">
      <c r="A9573" t="s">
        <v>9269</v>
      </c>
      <c r="B9573" s="2">
        <v>0</v>
      </c>
      <c r="E9573" s="4" t="e">
        <v>#N/A</v>
      </c>
      <c r="F9573" s="4">
        <v>0.18</v>
      </c>
      <c r="K9573" s="4">
        <v>0.17</v>
      </c>
      <c r="L9573" s="4">
        <v>0.32090000000000002</v>
      </c>
      <c r="M9573" s="4">
        <v>0.52769999999999995</v>
      </c>
      <c r="N9573" s="4">
        <v>0.48</v>
      </c>
      <c r="O9573" s="4">
        <v>0.40039999999999998</v>
      </c>
      <c r="P9573" s="4">
        <v>0.50390000000000001</v>
      </c>
    </row>
    <row r="9574" spans="1:16" x14ac:dyDescent="0.25">
      <c r="A9574" t="s">
        <v>9270</v>
      </c>
      <c r="B9574" s="2">
        <v>0</v>
      </c>
      <c r="E9574" s="4" t="e">
        <v>#N/A</v>
      </c>
      <c r="F9574" s="4">
        <v>0.18</v>
      </c>
      <c r="K9574" s="4">
        <v>0.17</v>
      </c>
      <c r="L9574" s="4">
        <v>0.32090000000000002</v>
      </c>
      <c r="M9574" s="4">
        <v>0.52769999999999995</v>
      </c>
      <c r="N9574" s="4">
        <v>0.48</v>
      </c>
      <c r="O9574" s="4">
        <v>0.40039999999999998</v>
      </c>
      <c r="P9574" s="4">
        <v>0.50390000000000001</v>
      </c>
    </row>
    <row r="9575" spans="1:16" x14ac:dyDescent="0.25">
      <c r="A9575" t="s">
        <v>9271</v>
      </c>
      <c r="B9575" s="2">
        <v>0</v>
      </c>
      <c r="E9575" s="4" t="e">
        <v>#N/A</v>
      </c>
      <c r="F9575" s="4">
        <v>0.18</v>
      </c>
      <c r="K9575" s="4">
        <v>0.17</v>
      </c>
      <c r="L9575" s="4">
        <v>0.32090000000000002</v>
      </c>
      <c r="M9575" s="4">
        <v>0.52769999999999995</v>
      </c>
      <c r="N9575" s="4">
        <v>0.48</v>
      </c>
      <c r="O9575" s="4">
        <v>0.40039999999999998</v>
      </c>
      <c r="P9575" s="4">
        <v>0.50390000000000001</v>
      </c>
    </row>
    <row r="9576" spans="1:16" x14ac:dyDescent="0.25">
      <c r="A9576" t="s">
        <v>9272</v>
      </c>
      <c r="B9576" s="2">
        <v>0</v>
      </c>
      <c r="E9576" s="4" t="e">
        <v>#N/A</v>
      </c>
      <c r="F9576" s="4">
        <v>0.18</v>
      </c>
      <c r="K9576" s="4">
        <v>0.17</v>
      </c>
      <c r="L9576" s="4">
        <v>0.32090000000000002</v>
      </c>
      <c r="M9576" s="4">
        <v>0.52769999999999995</v>
      </c>
      <c r="N9576" s="4">
        <v>0.48</v>
      </c>
      <c r="O9576" s="4">
        <v>0.40039999999999998</v>
      </c>
      <c r="P9576" s="4">
        <v>0.50390000000000001</v>
      </c>
    </row>
    <row r="9577" spans="1:16" x14ac:dyDescent="0.25">
      <c r="A9577" t="s">
        <v>9273</v>
      </c>
      <c r="B9577" s="2">
        <v>0</v>
      </c>
      <c r="E9577" s="4" t="e">
        <v>#N/A</v>
      </c>
      <c r="F9577" s="4">
        <v>0.18</v>
      </c>
      <c r="K9577" s="4">
        <v>0.17</v>
      </c>
      <c r="L9577" s="4">
        <v>0.32090000000000002</v>
      </c>
      <c r="M9577" s="4">
        <v>0.52769999999999995</v>
      </c>
      <c r="N9577" s="4">
        <v>0.48</v>
      </c>
      <c r="O9577" s="4">
        <v>0.40039999999999998</v>
      </c>
      <c r="P9577" s="4">
        <v>0.50390000000000001</v>
      </c>
    </row>
    <row r="9578" spans="1:16" x14ac:dyDescent="0.25">
      <c r="A9578" t="s">
        <v>9274</v>
      </c>
      <c r="B9578" s="2">
        <v>0</v>
      </c>
      <c r="E9578" s="4" t="e">
        <v>#N/A</v>
      </c>
      <c r="F9578" s="4">
        <v>0.18</v>
      </c>
      <c r="K9578" s="4">
        <v>0.17</v>
      </c>
      <c r="L9578" s="4">
        <v>0.32090000000000002</v>
      </c>
      <c r="M9578" s="4">
        <v>0.52769999999999995</v>
      </c>
      <c r="N9578" s="4">
        <v>0.48</v>
      </c>
      <c r="O9578" s="4">
        <v>0.40039999999999998</v>
      </c>
      <c r="P9578" s="4">
        <v>0.50390000000000001</v>
      </c>
    </row>
    <row r="9579" spans="1:16" x14ac:dyDescent="0.25">
      <c r="A9579" t="s">
        <v>9275</v>
      </c>
      <c r="B9579" s="2">
        <v>0</v>
      </c>
      <c r="E9579" s="4" t="e">
        <v>#N/A</v>
      </c>
      <c r="F9579" s="4">
        <v>0.18</v>
      </c>
      <c r="K9579" s="4">
        <v>0.17</v>
      </c>
      <c r="L9579" s="4">
        <v>0.32090000000000002</v>
      </c>
      <c r="M9579" s="4">
        <v>0.52769999999999995</v>
      </c>
      <c r="N9579" s="4">
        <v>0.48</v>
      </c>
      <c r="O9579" s="4">
        <v>0.40039999999999998</v>
      </c>
      <c r="P9579" s="4">
        <v>0.50390000000000001</v>
      </c>
    </row>
    <row r="9580" spans="1:16" x14ac:dyDescent="0.25">
      <c r="A9580" t="s">
        <v>9276</v>
      </c>
      <c r="B9580" s="2">
        <v>0</v>
      </c>
      <c r="E9580" s="4" t="e">
        <v>#N/A</v>
      </c>
      <c r="F9580" s="4">
        <v>0.13300000000000001</v>
      </c>
      <c r="K9580" s="4">
        <v>0.17</v>
      </c>
      <c r="L9580" s="4">
        <v>0.32090000000000002</v>
      </c>
      <c r="M9580" s="4">
        <v>0.52769999999999995</v>
      </c>
      <c r="N9580" s="4">
        <v>0.48</v>
      </c>
      <c r="O9580" s="4">
        <v>0.40039999999999998</v>
      </c>
      <c r="P9580" s="4">
        <v>0.50390000000000001</v>
      </c>
    </row>
    <row r="9581" spans="1:16" x14ac:dyDescent="0.25">
      <c r="A9581" t="s">
        <v>9277</v>
      </c>
      <c r="B9581" s="2">
        <v>0.1</v>
      </c>
      <c r="E9581" s="4" t="e">
        <v>#N/A</v>
      </c>
      <c r="F9581" s="4">
        <v>0.18</v>
      </c>
      <c r="K9581" s="4">
        <v>0.17</v>
      </c>
      <c r="L9581" s="4">
        <v>0.32090000000000002</v>
      </c>
      <c r="M9581" s="4">
        <v>0.52769999999999995</v>
      </c>
      <c r="N9581" s="4">
        <v>0.48</v>
      </c>
      <c r="O9581" s="4">
        <v>0.40039999999999998</v>
      </c>
      <c r="P9581" s="4">
        <v>0.50390000000000001</v>
      </c>
    </row>
    <row r="9582" spans="1:16" x14ac:dyDescent="0.25">
      <c r="A9582" t="s">
        <v>9278</v>
      </c>
      <c r="B9582" s="2">
        <v>0</v>
      </c>
      <c r="E9582" s="4" t="e">
        <v>#N/A</v>
      </c>
      <c r="F9582" s="4">
        <v>0.13300000000000001</v>
      </c>
      <c r="K9582" s="4">
        <v>0.17</v>
      </c>
      <c r="L9582" s="4">
        <v>0.32090000000000002</v>
      </c>
      <c r="M9582" s="4">
        <v>0.52769999999999995</v>
      </c>
      <c r="N9582" s="4">
        <v>0.48</v>
      </c>
      <c r="O9582" s="4">
        <v>0.40039999999999998</v>
      </c>
      <c r="P9582" s="4">
        <v>0.50390000000000001</v>
      </c>
    </row>
    <row r="9583" spans="1:16" x14ac:dyDescent="0.25">
      <c r="A9583" t="s">
        <v>9279</v>
      </c>
      <c r="B9583" s="2">
        <v>0.1</v>
      </c>
      <c r="E9583" s="4" t="e">
        <v>#N/A</v>
      </c>
      <c r="F9583" s="4">
        <v>0.18</v>
      </c>
      <c r="K9583" s="4">
        <v>0.17</v>
      </c>
      <c r="L9583" s="4">
        <v>0.32090000000000002</v>
      </c>
      <c r="M9583" s="4">
        <v>0.52769999999999995</v>
      </c>
      <c r="N9583" s="4">
        <v>0.48</v>
      </c>
      <c r="O9583" s="4">
        <v>0.40039999999999998</v>
      </c>
      <c r="P9583" s="4">
        <v>0.50390000000000001</v>
      </c>
    </row>
    <row r="9584" spans="1:16" x14ac:dyDescent="0.25">
      <c r="A9584" t="s">
        <v>9280</v>
      </c>
      <c r="B9584" s="2">
        <v>0</v>
      </c>
      <c r="E9584" s="4" t="e">
        <v>#N/A</v>
      </c>
      <c r="F9584" s="4">
        <v>0.18</v>
      </c>
      <c r="K9584" s="4">
        <v>0.17</v>
      </c>
      <c r="L9584" s="4">
        <v>0.32090000000000002</v>
      </c>
      <c r="M9584" s="4">
        <v>0.52769999999999995</v>
      </c>
      <c r="N9584" s="4">
        <v>0.48</v>
      </c>
      <c r="O9584" s="4">
        <v>0.40039999999999998</v>
      </c>
      <c r="P9584" s="4">
        <v>0.50390000000000001</v>
      </c>
    </row>
    <row r="9585" spans="1:16" x14ac:dyDescent="0.25">
      <c r="A9585" t="s">
        <v>9281</v>
      </c>
      <c r="B9585" s="2">
        <v>0.05</v>
      </c>
      <c r="E9585" s="4" t="e">
        <v>#N/A</v>
      </c>
      <c r="F9585" s="4">
        <v>0.18</v>
      </c>
      <c r="K9585" s="4">
        <v>0.17</v>
      </c>
      <c r="L9585" s="4">
        <v>0.32090000000000002</v>
      </c>
      <c r="M9585" s="4">
        <v>0.52769999999999995</v>
      </c>
      <c r="N9585" s="4">
        <v>0.48</v>
      </c>
      <c r="O9585" s="4">
        <v>0.40039999999999998</v>
      </c>
      <c r="P9585" s="4">
        <v>0.50390000000000001</v>
      </c>
    </row>
    <row r="9586" spans="1:16" x14ac:dyDescent="0.25">
      <c r="A9586" t="s">
        <v>9282</v>
      </c>
      <c r="B9586" s="2">
        <v>0</v>
      </c>
      <c r="E9586" s="4" t="e">
        <v>#N/A</v>
      </c>
      <c r="F9586" s="4">
        <v>0.18</v>
      </c>
      <c r="K9586" s="4">
        <v>0.17</v>
      </c>
      <c r="L9586" s="4">
        <v>0.32090000000000002</v>
      </c>
      <c r="M9586" s="4">
        <v>0.52769999999999995</v>
      </c>
      <c r="N9586" s="4">
        <v>0.48</v>
      </c>
      <c r="O9586" s="4">
        <v>0.40039999999999998</v>
      </c>
      <c r="P9586" s="4">
        <v>0.50390000000000001</v>
      </c>
    </row>
    <row r="9587" spans="1:16" x14ac:dyDescent="0.25">
      <c r="A9587" t="s">
        <v>9283</v>
      </c>
      <c r="B9587" s="2">
        <v>0</v>
      </c>
      <c r="E9587" s="4" t="e">
        <v>#N/A</v>
      </c>
      <c r="F9587" s="4">
        <v>0.13300000000000001</v>
      </c>
      <c r="K9587" s="4">
        <v>0.17</v>
      </c>
      <c r="L9587" s="4">
        <v>0.32090000000000002</v>
      </c>
      <c r="M9587" s="4">
        <v>0.52769999999999995</v>
      </c>
      <c r="N9587" s="4">
        <v>0.48</v>
      </c>
      <c r="O9587" s="4">
        <v>0.40039999999999998</v>
      </c>
      <c r="P9587" s="4">
        <v>0.50390000000000001</v>
      </c>
    </row>
    <row r="9588" spans="1:16" x14ac:dyDescent="0.25">
      <c r="A9588" t="s">
        <v>9284</v>
      </c>
      <c r="B9588" s="2">
        <v>0</v>
      </c>
      <c r="E9588" s="4" t="e">
        <v>#N/A</v>
      </c>
      <c r="F9588" s="4">
        <v>0.18</v>
      </c>
      <c r="K9588" s="4">
        <v>0.17</v>
      </c>
      <c r="L9588" s="4">
        <v>0.32090000000000002</v>
      </c>
      <c r="M9588" s="4">
        <v>0.52769999999999995</v>
      </c>
      <c r="N9588" s="4">
        <v>0.48</v>
      </c>
      <c r="O9588" s="4">
        <v>0.40039999999999998</v>
      </c>
      <c r="P9588" s="4">
        <v>0.50390000000000001</v>
      </c>
    </row>
    <row r="9589" spans="1:16" x14ac:dyDescent="0.25">
      <c r="A9589" t="s">
        <v>9285</v>
      </c>
      <c r="B9589" s="2">
        <v>0</v>
      </c>
      <c r="E9589" s="4" t="e">
        <v>#N/A</v>
      </c>
      <c r="F9589" s="4">
        <v>0.18</v>
      </c>
      <c r="K9589" s="4">
        <v>0.17</v>
      </c>
      <c r="L9589" s="4">
        <v>0.32090000000000002</v>
      </c>
      <c r="M9589" s="4">
        <v>0.52769999999999995</v>
      </c>
      <c r="N9589" s="4">
        <v>0.48</v>
      </c>
      <c r="O9589" s="4">
        <v>0.40039999999999998</v>
      </c>
      <c r="P9589" s="4">
        <v>0.50390000000000001</v>
      </c>
    </row>
    <row r="9590" spans="1:16" x14ac:dyDescent="0.25">
      <c r="A9590" t="s">
        <v>9286</v>
      </c>
      <c r="B9590" s="2">
        <v>0</v>
      </c>
      <c r="E9590" s="4" t="e">
        <v>#N/A</v>
      </c>
      <c r="F9590" s="4">
        <v>0.18</v>
      </c>
      <c r="K9590" s="4">
        <v>0.17</v>
      </c>
      <c r="L9590" s="4">
        <v>0.32090000000000002</v>
      </c>
      <c r="M9590" s="4">
        <v>0.52769999999999995</v>
      </c>
      <c r="N9590" s="4">
        <v>0.48</v>
      </c>
      <c r="O9590" s="4">
        <v>0.40039999999999998</v>
      </c>
      <c r="P9590" s="4">
        <v>0.50390000000000001</v>
      </c>
    </row>
    <row r="9591" spans="1:16" x14ac:dyDescent="0.25">
      <c r="A9591" t="s">
        <v>9287</v>
      </c>
      <c r="B9591" s="2">
        <v>0</v>
      </c>
      <c r="E9591" s="4" t="e">
        <v>#N/A</v>
      </c>
      <c r="F9591" s="4">
        <v>0.18</v>
      </c>
      <c r="K9591" s="4">
        <v>0.17</v>
      </c>
      <c r="L9591" s="4">
        <v>0.32090000000000002</v>
      </c>
      <c r="M9591" s="4">
        <v>0.52769999999999995</v>
      </c>
      <c r="N9591" s="4">
        <v>0.48</v>
      </c>
      <c r="O9591" s="4">
        <v>0.40039999999999998</v>
      </c>
      <c r="P9591" s="4">
        <v>0.50390000000000001</v>
      </c>
    </row>
    <row r="9592" spans="1:16" x14ac:dyDescent="0.25">
      <c r="A9592" t="s">
        <v>9288</v>
      </c>
      <c r="B9592" s="2">
        <v>0</v>
      </c>
      <c r="E9592" s="4" t="e">
        <v>#N/A</v>
      </c>
      <c r="F9592" s="4">
        <v>0.18</v>
      </c>
      <c r="K9592" s="4">
        <v>0.17</v>
      </c>
      <c r="L9592" s="4">
        <v>0.32090000000000002</v>
      </c>
      <c r="M9592" s="4">
        <v>0.52769999999999995</v>
      </c>
      <c r="N9592" s="4">
        <v>0.48</v>
      </c>
      <c r="O9592" s="4">
        <v>0.40039999999999998</v>
      </c>
      <c r="P9592" s="4">
        <v>0.50390000000000001</v>
      </c>
    </row>
    <row r="9593" spans="1:16" x14ac:dyDescent="0.25">
      <c r="A9593" t="s">
        <v>9289</v>
      </c>
      <c r="B9593" s="2">
        <v>0</v>
      </c>
      <c r="E9593" s="4" t="e">
        <v>#N/A</v>
      </c>
      <c r="F9593" s="4">
        <v>0.18</v>
      </c>
      <c r="K9593" s="4">
        <v>0.17</v>
      </c>
      <c r="L9593" s="4">
        <v>0.32090000000000002</v>
      </c>
      <c r="M9593" s="4">
        <v>0.52769999999999995</v>
      </c>
      <c r="N9593" s="4">
        <v>0.48</v>
      </c>
      <c r="O9593" s="4">
        <v>0.40039999999999998</v>
      </c>
      <c r="P9593" s="4">
        <v>0.50390000000000001</v>
      </c>
    </row>
    <row r="9594" spans="1:16" x14ac:dyDescent="0.25">
      <c r="A9594" t="s">
        <v>9290</v>
      </c>
      <c r="B9594" s="2">
        <v>0</v>
      </c>
      <c r="E9594" s="4" t="e">
        <v>#N/A</v>
      </c>
      <c r="F9594" s="4">
        <v>0.18</v>
      </c>
      <c r="K9594" s="4">
        <v>0.17</v>
      </c>
      <c r="L9594" s="4">
        <v>0.32090000000000002</v>
      </c>
      <c r="M9594" s="4">
        <v>0.52769999999999995</v>
      </c>
      <c r="N9594" s="4">
        <v>0.48</v>
      </c>
      <c r="O9594" s="4">
        <v>0.40039999999999998</v>
      </c>
      <c r="P9594" s="4">
        <v>0.50390000000000001</v>
      </c>
    </row>
    <row r="9595" spans="1:16" x14ac:dyDescent="0.25">
      <c r="A9595" t="s">
        <v>9291</v>
      </c>
      <c r="B9595" s="2">
        <v>0</v>
      </c>
      <c r="D9595" t="s">
        <v>10860</v>
      </c>
      <c r="E9595" s="4" t="e">
        <v>#N/A</v>
      </c>
      <c r="F9595" s="4">
        <v>0.18</v>
      </c>
      <c r="G9595" s="4">
        <v>0.71479999999999999</v>
      </c>
      <c r="H9595" s="4">
        <v>0.84030000000000005</v>
      </c>
      <c r="I9595" s="4">
        <v>1.0076000000000001</v>
      </c>
      <c r="K9595" s="4">
        <v>0.17</v>
      </c>
      <c r="L9595" s="4">
        <v>0.32090000000000002</v>
      </c>
      <c r="M9595" s="4">
        <v>0.52769999999999995</v>
      </c>
      <c r="N9595" s="4">
        <v>0.48</v>
      </c>
      <c r="O9595" s="4">
        <v>0.40039999999999998</v>
      </c>
      <c r="P9595" s="4">
        <v>0.50390000000000001</v>
      </c>
    </row>
    <row r="9596" spans="1:16" x14ac:dyDescent="0.25">
      <c r="A9596" t="s">
        <v>9292</v>
      </c>
      <c r="B9596" s="2">
        <v>0</v>
      </c>
      <c r="E9596" s="4" t="e">
        <v>#N/A</v>
      </c>
      <c r="F9596" s="4">
        <v>0.18</v>
      </c>
      <c r="K9596" s="4">
        <v>0.17</v>
      </c>
      <c r="L9596" s="4">
        <v>0.32090000000000002</v>
      </c>
      <c r="M9596" s="4">
        <v>0.52769999999999995</v>
      </c>
      <c r="N9596" s="4">
        <v>0.48</v>
      </c>
      <c r="O9596" s="4">
        <v>0.40039999999999998</v>
      </c>
      <c r="P9596" s="4">
        <v>0.50390000000000001</v>
      </c>
    </row>
    <row r="9597" spans="1:16" x14ac:dyDescent="0.25">
      <c r="A9597" t="s">
        <v>9293</v>
      </c>
      <c r="B9597" s="2">
        <v>0</v>
      </c>
      <c r="E9597" s="4" t="e">
        <v>#N/A</v>
      </c>
      <c r="F9597" s="4">
        <v>0.18</v>
      </c>
      <c r="K9597" s="4">
        <v>0.17</v>
      </c>
      <c r="L9597" s="4">
        <v>0.32090000000000002</v>
      </c>
      <c r="M9597" s="4">
        <v>0.52769999999999995</v>
      </c>
      <c r="N9597" s="4">
        <v>0.48</v>
      </c>
      <c r="O9597" s="4">
        <v>0.40039999999999998</v>
      </c>
      <c r="P9597" s="4">
        <v>0.50390000000000001</v>
      </c>
    </row>
    <row r="9598" spans="1:16" x14ac:dyDescent="0.25">
      <c r="A9598" t="s">
        <v>9294</v>
      </c>
      <c r="B9598" s="2">
        <v>0</v>
      </c>
      <c r="E9598" s="4" t="e">
        <v>#N/A</v>
      </c>
      <c r="F9598" s="4">
        <v>0.13300000000000001</v>
      </c>
      <c r="K9598" s="4">
        <v>0.17</v>
      </c>
      <c r="L9598" s="4">
        <v>0.32090000000000002</v>
      </c>
      <c r="M9598" s="4">
        <v>0.52769999999999995</v>
      </c>
      <c r="N9598" s="4">
        <v>0.48</v>
      </c>
      <c r="O9598" s="4">
        <v>0.40039999999999998</v>
      </c>
      <c r="P9598" s="4">
        <v>0.50390000000000001</v>
      </c>
    </row>
    <row r="9599" spans="1:16" x14ac:dyDescent="0.25">
      <c r="A9599" t="s">
        <v>9295</v>
      </c>
      <c r="B9599" s="2">
        <v>0</v>
      </c>
      <c r="E9599" s="4" t="e">
        <v>#N/A</v>
      </c>
      <c r="F9599" s="4">
        <v>0.18</v>
      </c>
      <c r="K9599" s="4">
        <v>0.17</v>
      </c>
      <c r="L9599" s="4">
        <v>0.32090000000000002</v>
      </c>
      <c r="M9599" s="4">
        <v>0.52769999999999995</v>
      </c>
      <c r="N9599" s="4">
        <v>0.48</v>
      </c>
      <c r="O9599" s="4">
        <v>0.40039999999999998</v>
      </c>
      <c r="P9599" s="4">
        <v>0.50390000000000001</v>
      </c>
    </row>
    <row r="9600" spans="1:16" x14ac:dyDescent="0.25">
      <c r="A9600" t="s">
        <v>9296</v>
      </c>
      <c r="B9600" s="2">
        <v>0</v>
      </c>
      <c r="E9600" s="4" t="e">
        <v>#N/A</v>
      </c>
      <c r="F9600" s="4">
        <v>0.18</v>
      </c>
      <c r="K9600" s="4">
        <v>0.17</v>
      </c>
      <c r="L9600" s="4">
        <v>0.32090000000000002</v>
      </c>
      <c r="M9600" s="4">
        <v>0.52769999999999995</v>
      </c>
      <c r="N9600" s="4">
        <v>0.48</v>
      </c>
      <c r="O9600" s="4">
        <v>0.40039999999999998</v>
      </c>
      <c r="P9600" s="4">
        <v>0.50390000000000001</v>
      </c>
    </row>
    <row r="9601" spans="1:16" x14ac:dyDescent="0.25">
      <c r="A9601" t="s">
        <v>9297</v>
      </c>
      <c r="B9601" s="2">
        <v>0</v>
      </c>
      <c r="E9601" s="4" t="e">
        <v>#N/A</v>
      </c>
      <c r="F9601" s="4">
        <v>0.18</v>
      </c>
      <c r="K9601" s="4">
        <v>0.17</v>
      </c>
      <c r="L9601" s="4">
        <v>0.32090000000000002</v>
      </c>
      <c r="M9601" s="4">
        <v>0.52769999999999995</v>
      </c>
      <c r="N9601" s="4">
        <v>0.48</v>
      </c>
      <c r="O9601" s="4">
        <v>0.40039999999999998</v>
      </c>
      <c r="P9601" s="4">
        <v>0.50390000000000001</v>
      </c>
    </row>
    <row r="9602" spans="1:16" x14ac:dyDescent="0.25">
      <c r="A9602" t="s">
        <v>9298</v>
      </c>
      <c r="B9602" s="2">
        <v>0</v>
      </c>
      <c r="E9602" s="4" t="e">
        <v>#N/A</v>
      </c>
      <c r="F9602" s="4">
        <v>0.18</v>
      </c>
      <c r="K9602" s="4">
        <v>0.17</v>
      </c>
      <c r="L9602" s="4">
        <v>0.32090000000000002</v>
      </c>
      <c r="M9602" s="4">
        <v>0.52769999999999995</v>
      </c>
      <c r="N9602" s="4">
        <v>0.48</v>
      </c>
      <c r="O9602" s="4">
        <v>0.40039999999999998</v>
      </c>
      <c r="P9602" s="4">
        <v>0.50390000000000001</v>
      </c>
    </row>
    <row r="9603" spans="1:16" x14ac:dyDescent="0.25">
      <c r="A9603" t="s">
        <v>9299</v>
      </c>
      <c r="B9603" s="2">
        <v>0</v>
      </c>
      <c r="E9603" s="4" t="e">
        <v>#N/A</v>
      </c>
      <c r="F9603" s="4">
        <v>0.18</v>
      </c>
      <c r="K9603" s="4">
        <v>0.17</v>
      </c>
      <c r="L9603" s="4">
        <v>0.32090000000000002</v>
      </c>
      <c r="M9603" s="4">
        <v>0.52769999999999995</v>
      </c>
      <c r="N9603" s="4">
        <v>0.48</v>
      </c>
      <c r="O9603" s="4">
        <v>0.40039999999999998</v>
      </c>
      <c r="P9603" s="4">
        <v>0.50390000000000001</v>
      </c>
    </row>
    <row r="9604" spans="1:16" x14ac:dyDescent="0.25">
      <c r="A9604" t="s">
        <v>9300</v>
      </c>
      <c r="B9604" s="2">
        <v>0</v>
      </c>
      <c r="E9604" s="4" t="e">
        <v>#N/A</v>
      </c>
      <c r="F9604" s="4">
        <v>0.18</v>
      </c>
      <c r="K9604" s="4">
        <v>0.17</v>
      </c>
      <c r="L9604" s="4">
        <v>0.32090000000000002</v>
      </c>
      <c r="M9604" s="4">
        <v>0.52769999999999995</v>
      </c>
      <c r="N9604" s="4">
        <v>0.48</v>
      </c>
      <c r="O9604" s="4">
        <v>0.40039999999999998</v>
      </c>
      <c r="P9604" s="4">
        <v>0.50390000000000001</v>
      </c>
    </row>
    <row r="9605" spans="1:16" x14ac:dyDescent="0.25">
      <c r="A9605" t="s">
        <v>9301</v>
      </c>
      <c r="B9605" s="2">
        <v>0</v>
      </c>
      <c r="E9605" s="4" t="e">
        <v>#N/A</v>
      </c>
      <c r="F9605" s="4">
        <v>0.18</v>
      </c>
      <c r="K9605" s="4">
        <v>0.17</v>
      </c>
      <c r="L9605" s="4">
        <v>0.32090000000000002</v>
      </c>
      <c r="M9605" s="4">
        <v>0.52769999999999995</v>
      </c>
      <c r="N9605" s="4">
        <v>0.48</v>
      </c>
      <c r="O9605" s="4">
        <v>0.40039999999999998</v>
      </c>
      <c r="P9605" s="4">
        <v>0.50390000000000001</v>
      </c>
    </row>
    <row r="9606" spans="1:16" x14ac:dyDescent="0.25">
      <c r="A9606" t="s">
        <v>9302</v>
      </c>
      <c r="B9606" s="2">
        <v>0</v>
      </c>
      <c r="E9606" s="4" t="e">
        <v>#N/A</v>
      </c>
      <c r="F9606" s="4">
        <v>0.18</v>
      </c>
      <c r="K9606" s="4">
        <v>0.17</v>
      </c>
      <c r="L9606" s="4">
        <v>0.32090000000000002</v>
      </c>
      <c r="M9606" s="4">
        <v>0.52769999999999995</v>
      </c>
      <c r="N9606" s="4">
        <v>0.48</v>
      </c>
      <c r="O9606" s="4">
        <v>0.40039999999999998</v>
      </c>
      <c r="P9606" s="4">
        <v>0.50390000000000001</v>
      </c>
    </row>
    <row r="9607" spans="1:16" x14ac:dyDescent="0.25">
      <c r="A9607" t="s">
        <v>9303</v>
      </c>
      <c r="B9607" s="2">
        <v>0</v>
      </c>
      <c r="E9607" s="4" t="e">
        <v>#N/A</v>
      </c>
      <c r="F9607" s="4">
        <v>0.18</v>
      </c>
      <c r="K9607" s="4">
        <v>0.17</v>
      </c>
      <c r="L9607" s="4">
        <v>0.32090000000000002</v>
      </c>
      <c r="M9607" s="4">
        <v>0.52769999999999995</v>
      </c>
      <c r="N9607" s="4">
        <v>0.48</v>
      </c>
      <c r="O9607" s="4">
        <v>0.40039999999999998</v>
      </c>
      <c r="P9607" s="4">
        <v>0.50390000000000001</v>
      </c>
    </row>
    <row r="9608" spans="1:16" x14ac:dyDescent="0.25">
      <c r="A9608" t="s">
        <v>9304</v>
      </c>
      <c r="B9608" s="2">
        <v>0</v>
      </c>
      <c r="E9608" s="4" t="e">
        <v>#N/A</v>
      </c>
      <c r="F9608" s="4">
        <v>0.18</v>
      </c>
      <c r="K9608" s="4">
        <v>0.17</v>
      </c>
      <c r="L9608" s="4">
        <v>0.32090000000000002</v>
      </c>
      <c r="M9608" s="4">
        <v>0.52769999999999995</v>
      </c>
      <c r="N9608" s="4">
        <v>0.48</v>
      </c>
      <c r="O9608" s="4">
        <v>0.40039999999999998</v>
      </c>
      <c r="P9608" s="4">
        <v>0.50390000000000001</v>
      </c>
    </row>
    <row r="9609" spans="1:16" x14ac:dyDescent="0.25">
      <c r="A9609" t="s">
        <v>9305</v>
      </c>
      <c r="B9609" s="2">
        <v>0</v>
      </c>
      <c r="E9609" s="4" t="e">
        <v>#N/A</v>
      </c>
      <c r="F9609" s="4">
        <v>0.18</v>
      </c>
      <c r="K9609" s="4">
        <v>0.17</v>
      </c>
      <c r="L9609" s="4">
        <v>0.32090000000000002</v>
      </c>
      <c r="M9609" s="4">
        <v>0.52769999999999995</v>
      </c>
      <c r="N9609" s="4">
        <v>0.48</v>
      </c>
      <c r="O9609" s="4">
        <v>0.40039999999999998</v>
      </c>
      <c r="P9609" s="4">
        <v>0.50390000000000001</v>
      </c>
    </row>
    <row r="9610" spans="1:16" x14ac:dyDescent="0.25">
      <c r="A9610" t="s">
        <v>9306</v>
      </c>
      <c r="B9610" s="2">
        <v>0</v>
      </c>
      <c r="E9610" s="4" t="e">
        <v>#N/A</v>
      </c>
      <c r="F9610" s="4">
        <v>0.18</v>
      </c>
      <c r="K9610" s="4">
        <v>0.17</v>
      </c>
      <c r="L9610" s="4">
        <v>0.32090000000000002</v>
      </c>
      <c r="M9610" s="4">
        <v>0.52769999999999995</v>
      </c>
      <c r="N9610" s="4">
        <v>0.48</v>
      </c>
      <c r="O9610" s="4">
        <v>0.40039999999999998</v>
      </c>
      <c r="P9610" s="4">
        <v>0.50390000000000001</v>
      </c>
    </row>
    <row r="9611" spans="1:16" x14ac:dyDescent="0.25">
      <c r="A9611" t="s">
        <v>9307</v>
      </c>
      <c r="B9611" s="2">
        <v>0</v>
      </c>
      <c r="E9611" s="4" t="e">
        <v>#N/A</v>
      </c>
      <c r="F9611" s="4">
        <v>0.18</v>
      </c>
      <c r="K9611" s="4">
        <v>0.17</v>
      </c>
      <c r="L9611" s="4">
        <v>0.32090000000000002</v>
      </c>
      <c r="M9611" s="4">
        <v>0.52769999999999995</v>
      </c>
      <c r="N9611" s="4">
        <v>0.48</v>
      </c>
      <c r="O9611" s="4">
        <v>0.40039999999999998</v>
      </c>
      <c r="P9611" s="4">
        <v>0.50390000000000001</v>
      </c>
    </row>
    <row r="9612" spans="1:16" x14ac:dyDescent="0.25">
      <c r="A9612" t="s">
        <v>9308</v>
      </c>
      <c r="B9612" s="2">
        <v>0</v>
      </c>
      <c r="E9612" s="4" t="e">
        <v>#N/A</v>
      </c>
      <c r="F9612" s="4">
        <v>0.18</v>
      </c>
      <c r="K9612" s="4">
        <v>0.17</v>
      </c>
      <c r="L9612" s="4">
        <v>0.32090000000000002</v>
      </c>
      <c r="M9612" s="4">
        <v>0.52769999999999995</v>
      </c>
      <c r="N9612" s="4">
        <v>0.48</v>
      </c>
      <c r="O9612" s="4">
        <v>0.40039999999999998</v>
      </c>
      <c r="P9612" s="4">
        <v>0.50390000000000001</v>
      </c>
    </row>
    <row r="9613" spans="1:16" x14ac:dyDescent="0.25">
      <c r="A9613" t="s">
        <v>9309</v>
      </c>
      <c r="B9613" s="2">
        <v>0.1</v>
      </c>
      <c r="E9613" s="4" t="e">
        <v>#N/A</v>
      </c>
      <c r="F9613" s="4">
        <v>0.18</v>
      </c>
      <c r="K9613" s="4">
        <v>0.17</v>
      </c>
      <c r="L9613" s="4">
        <v>0.32090000000000002</v>
      </c>
      <c r="M9613" s="4">
        <v>0.52769999999999995</v>
      </c>
      <c r="N9613" s="4">
        <v>0.48</v>
      </c>
      <c r="O9613" s="4">
        <v>0.40039999999999998</v>
      </c>
      <c r="P9613" s="4">
        <v>0.50390000000000001</v>
      </c>
    </row>
    <row r="9614" spans="1:16" x14ac:dyDescent="0.25">
      <c r="A9614" t="s">
        <v>9310</v>
      </c>
      <c r="B9614" s="2">
        <v>0.1</v>
      </c>
      <c r="E9614" s="4" t="e">
        <v>#N/A</v>
      </c>
      <c r="F9614" s="4">
        <v>0.18</v>
      </c>
      <c r="K9614" s="4">
        <v>0.17</v>
      </c>
      <c r="L9614" s="4">
        <v>0.32090000000000002</v>
      </c>
      <c r="M9614" s="4">
        <v>0.52769999999999995</v>
      </c>
      <c r="N9614" s="4">
        <v>0.48</v>
      </c>
      <c r="O9614" s="4">
        <v>0.40039999999999998</v>
      </c>
      <c r="P9614" s="4">
        <v>0.50390000000000001</v>
      </c>
    </row>
    <row r="9615" spans="1:16" x14ac:dyDescent="0.25">
      <c r="A9615" t="s">
        <v>9311</v>
      </c>
      <c r="B9615" s="2">
        <v>0</v>
      </c>
      <c r="E9615" s="4" t="e">
        <v>#N/A</v>
      </c>
      <c r="F9615" s="4">
        <v>0.18</v>
      </c>
      <c r="K9615" s="4">
        <v>0.17</v>
      </c>
      <c r="L9615" s="4">
        <v>0.32090000000000002</v>
      </c>
      <c r="M9615" s="4">
        <v>0.52769999999999995</v>
      </c>
      <c r="N9615" s="4">
        <v>0.48</v>
      </c>
      <c r="O9615" s="4">
        <v>0.40039999999999998</v>
      </c>
      <c r="P9615" s="4">
        <v>0.50390000000000001</v>
      </c>
    </row>
    <row r="9616" spans="1:16" x14ac:dyDescent="0.25">
      <c r="A9616" t="s">
        <v>9312</v>
      </c>
      <c r="B9616" s="2">
        <v>0.05</v>
      </c>
      <c r="E9616" s="4" t="e">
        <v>#N/A</v>
      </c>
      <c r="F9616" s="4">
        <v>0.13300000000000001</v>
      </c>
      <c r="K9616" s="4">
        <v>0.17</v>
      </c>
      <c r="L9616" s="4">
        <v>0.32090000000000002</v>
      </c>
      <c r="M9616" s="4">
        <v>0.52769999999999995</v>
      </c>
      <c r="N9616" s="4">
        <v>0.48</v>
      </c>
      <c r="O9616" s="4">
        <v>0.40039999999999998</v>
      </c>
      <c r="P9616" s="4">
        <v>0.50390000000000001</v>
      </c>
    </row>
    <row r="9617" spans="1:16" x14ac:dyDescent="0.25">
      <c r="A9617" t="s">
        <v>9313</v>
      </c>
      <c r="B9617" s="2">
        <v>0</v>
      </c>
      <c r="E9617" s="4" t="e">
        <v>#N/A</v>
      </c>
      <c r="F9617" s="4">
        <v>0.13300000000000001</v>
      </c>
      <c r="K9617" s="4">
        <v>0.17</v>
      </c>
      <c r="L9617" s="4">
        <v>0.32090000000000002</v>
      </c>
      <c r="M9617" s="4">
        <v>0.52769999999999995</v>
      </c>
      <c r="N9617" s="4">
        <v>0.48</v>
      </c>
      <c r="O9617" s="4">
        <v>0.40039999999999998</v>
      </c>
      <c r="P9617" s="4">
        <v>0.50390000000000001</v>
      </c>
    </row>
    <row r="9618" spans="1:16" x14ac:dyDescent="0.25">
      <c r="A9618" t="s">
        <v>9314</v>
      </c>
      <c r="B9618" s="2">
        <v>0</v>
      </c>
      <c r="E9618" s="4" t="e">
        <v>#N/A</v>
      </c>
      <c r="F9618" s="4">
        <v>0.13300000000000001</v>
      </c>
      <c r="K9618" s="4">
        <v>0.17</v>
      </c>
      <c r="L9618" s="4">
        <v>0.32090000000000002</v>
      </c>
      <c r="M9618" s="4">
        <v>0.52769999999999995</v>
      </c>
      <c r="N9618" s="4">
        <v>0.48</v>
      </c>
      <c r="O9618" s="4">
        <v>0.40039999999999998</v>
      </c>
      <c r="P9618" s="4">
        <v>0.50390000000000001</v>
      </c>
    </row>
    <row r="9619" spans="1:16" x14ac:dyDescent="0.25">
      <c r="A9619" t="s">
        <v>9315</v>
      </c>
      <c r="B9619" s="2">
        <v>0</v>
      </c>
      <c r="E9619" s="4" t="e">
        <v>#N/A</v>
      </c>
      <c r="F9619" s="4">
        <v>0.13300000000000001</v>
      </c>
      <c r="K9619" s="4">
        <v>0.17</v>
      </c>
      <c r="L9619" s="4">
        <v>0.32090000000000002</v>
      </c>
      <c r="M9619" s="4">
        <v>0.52769999999999995</v>
      </c>
      <c r="N9619" s="4">
        <v>0.48</v>
      </c>
      <c r="O9619" s="4">
        <v>0.40039999999999998</v>
      </c>
      <c r="P9619" s="4">
        <v>0.50390000000000001</v>
      </c>
    </row>
    <row r="9620" spans="1:16" x14ac:dyDescent="0.25">
      <c r="A9620" t="s">
        <v>9316</v>
      </c>
      <c r="B9620" s="2">
        <v>0.1</v>
      </c>
      <c r="E9620" s="4" t="e">
        <v>#N/A</v>
      </c>
      <c r="F9620" s="4">
        <v>0.18</v>
      </c>
      <c r="K9620" s="4">
        <v>0.17</v>
      </c>
      <c r="L9620" s="4">
        <v>0.32090000000000002</v>
      </c>
      <c r="M9620" s="4">
        <v>0.52769999999999995</v>
      </c>
      <c r="N9620" s="4">
        <v>0.48</v>
      </c>
      <c r="O9620" s="4">
        <v>0.40039999999999998</v>
      </c>
      <c r="P9620" s="4">
        <v>0.50390000000000001</v>
      </c>
    </row>
    <row r="9621" spans="1:16" x14ac:dyDescent="0.25">
      <c r="A9621" t="s">
        <v>9317</v>
      </c>
      <c r="B9621" s="2">
        <v>0.1</v>
      </c>
      <c r="E9621" s="4" t="e">
        <v>#N/A</v>
      </c>
      <c r="F9621" s="4">
        <v>0.13300000000000001</v>
      </c>
      <c r="K9621" s="4">
        <v>0.17</v>
      </c>
      <c r="L9621" s="4">
        <v>0.32090000000000002</v>
      </c>
      <c r="M9621" s="4">
        <v>0.52769999999999995</v>
      </c>
      <c r="N9621" s="4">
        <v>0.48</v>
      </c>
      <c r="O9621" s="4">
        <v>0.40039999999999998</v>
      </c>
      <c r="P9621" s="4">
        <v>0.50390000000000001</v>
      </c>
    </row>
    <row r="9622" spans="1:16" x14ac:dyDescent="0.25">
      <c r="A9622" t="s">
        <v>9318</v>
      </c>
      <c r="B9622" s="2">
        <v>0.05</v>
      </c>
      <c r="E9622" s="4" t="e">
        <v>#N/A</v>
      </c>
      <c r="F9622" s="4">
        <v>0.18</v>
      </c>
      <c r="K9622" s="4">
        <v>0.17</v>
      </c>
      <c r="L9622" s="4">
        <v>0.32090000000000002</v>
      </c>
      <c r="M9622" s="4">
        <v>0.52769999999999995</v>
      </c>
      <c r="N9622" s="4">
        <v>0.48</v>
      </c>
      <c r="O9622" s="4">
        <v>0.40039999999999998</v>
      </c>
      <c r="P9622" s="4">
        <v>0.50390000000000001</v>
      </c>
    </row>
    <row r="9623" spans="1:16" x14ac:dyDescent="0.25">
      <c r="A9623" t="s">
        <v>9319</v>
      </c>
      <c r="B9623" s="2">
        <v>0.2</v>
      </c>
      <c r="E9623" s="4" t="e">
        <v>#N/A</v>
      </c>
      <c r="F9623" s="4">
        <v>0.18</v>
      </c>
      <c r="K9623" s="4">
        <v>0.17</v>
      </c>
      <c r="L9623" s="4">
        <v>0.32090000000000002</v>
      </c>
      <c r="M9623" s="4">
        <v>0.52769999999999995</v>
      </c>
      <c r="N9623" s="4">
        <v>0.48</v>
      </c>
      <c r="O9623" s="4">
        <v>0.40039999999999998</v>
      </c>
      <c r="P9623" s="4">
        <v>0.50390000000000001</v>
      </c>
    </row>
    <row r="9624" spans="1:16" x14ac:dyDescent="0.25">
      <c r="A9624" t="s">
        <v>9320</v>
      </c>
      <c r="B9624" s="2">
        <v>0.1</v>
      </c>
      <c r="E9624" s="4" t="e">
        <v>#N/A</v>
      </c>
      <c r="F9624" s="4">
        <v>0.13300000000000001</v>
      </c>
      <c r="K9624" s="4">
        <v>0.17</v>
      </c>
      <c r="L9624" s="4">
        <v>0.32090000000000002</v>
      </c>
      <c r="M9624" s="4">
        <v>0.52769999999999995</v>
      </c>
      <c r="N9624" s="4">
        <v>0.48</v>
      </c>
      <c r="O9624" s="4">
        <v>0.40039999999999998</v>
      </c>
      <c r="P9624" s="4">
        <v>0.50390000000000001</v>
      </c>
    </row>
    <row r="9625" spans="1:16" x14ac:dyDescent="0.25">
      <c r="A9625" t="s">
        <v>9321</v>
      </c>
      <c r="B9625" s="2">
        <v>0.2</v>
      </c>
      <c r="E9625" s="4" t="e">
        <v>#N/A</v>
      </c>
      <c r="F9625" s="4">
        <v>0.18</v>
      </c>
      <c r="K9625" s="4">
        <v>0.17</v>
      </c>
      <c r="L9625" s="4">
        <v>0.32090000000000002</v>
      </c>
      <c r="M9625" s="4">
        <v>0.52769999999999995</v>
      </c>
      <c r="N9625" s="4">
        <v>0.48</v>
      </c>
      <c r="O9625" s="4">
        <v>0.40039999999999998</v>
      </c>
      <c r="P9625" s="4">
        <v>0.50390000000000001</v>
      </c>
    </row>
    <row r="9626" spans="1:16" x14ac:dyDescent="0.25">
      <c r="A9626" t="s">
        <v>9322</v>
      </c>
      <c r="B9626" s="2">
        <v>0</v>
      </c>
      <c r="E9626" s="4" t="e">
        <v>#N/A</v>
      </c>
      <c r="F9626" s="4">
        <v>0.18</v>
      </c>
      <c r="K9626" s="4">
        <v>0.17</v>
      </c>
      <c r="L9626" s="4">
        <v>0.32090000000000002</v>
      </c>
      <c r="M9626" s="4">
        <v>0.52769999999999995</v>
      </c>
      <c r="N9626" s="4">
        <v>0.48</v>
      </c>
      <c r="O9626" s="4">
        <v>0.40039999999999998</v>
      </c>
      <c r="P9626" s="4">
        <v>0.50390000000000001</v>
      </c>
    </row>
    <row r="9627" spans="1:16" x14ac:dyDescent="0.25">
      <c r="A9627" t="s">
        <v>9323</v>
      </c>
      <c r="B9627" s="2">
        <v>0</v>
      </c>
      <c r="E9627" s="4" t="e">
        <v>#N/A</v>
      </c>
      <c r="F9627" s="4">
        <v>0.18</v>
      </c>
      <c r="K9627" s="4">
        <v>0.17</v>
      </c>
      <c r="L9627" s="4">
        <v>0.32090000000000002</v>
      </c>
      <c r="M9627" s="4">
        <v>0.52769999999999995</v>
      </c>
      <c r="N9627" s="4">
        <v>0.48</v>
      </c>
      <c r="O9627" s="4">
        <v>0.40039999999999998</v>
      </c>
      <c r="P9627" s="4">
        <v>0.50390000000000001</v>
      </c>
    </row>
    <row r="9628" spans="1:16" x14ac:dyDescent="0.25">
      <c r="A9628" t="s">
        <v>9324</v>
      </c>
      <c r="B9628" s="2">
        <v>0</v>
      </c>
      <c r="E9628" s="4" t="e">
        <v>#N/A</v>
      </c>
      <c r="F9628" s="4">
        <v>0.18</v>
      </c>
      <c r="K9628" s="4">
        <v>0.17</v>
      </c>
      <c r="L9628" s="4">
        <v>0.32090000000000002</v>
      </c>
      <c r="M9628" s="4">
        <v>0.52769999999999995</v>
      </c>
      <c r="N9628" s="4">
        <v>0.48</v>
      </c>
      <c r="O9628" s="4">
        <v>0.40039999999999998</v>
      </c>
      <c r="P9628" s="4">
        <v>0.50390000000000001</v>
      </c>
    </row>
    <row r="9629" spans="1:16" x14ac:dyDescent="0.25">
      <c r="A9629" t="s">
        <v>9325</v>
      </c>
      <c r="B9629" s="2">
        <v>0</v>
      </c>
      <c r="E9629" s="4" t="e">
        <v>#N/A</v>
      </c>
      <c r="F9629" s="4">
        <v>0.18</v>
      </c>
      <c r="K9629" s="4">
        <v>0.17</v>
      </c>
      <c r="L9629" s="4">
        <v>0.32090000000000002</v>
      </c>
      <c r="M9629" s="4">
        <v>0.52769999999999995</v>
      </c>
      <c r="N9629" s="4">
        <v>0.48</v>
      </c>
      <c r="O9629" s="4">
        <v>0.40039999999999998</v>
      </c>
      <c r="P9629" s="4">
        <v>0.50390000000000001</v>
      </c>
    </row>
    <row r="9630" spans="1:16" x14ac:dyDescent="0.25">
      <c r="A9630" t="s">
        <v>9326</v>
      </c>
      <c r="B9630" s="2">
        <v>0</v>
      </c>
      <c r="E9630" s="4" t="e">
        <v>#N/A</v>
      </c>
      <c r="F9630" s="4">
        <v>0.13300000000000001</v>
      </c>
      <c r="K9630" s="4">
        <v>0.17</v>
      </c>
      <c r="L9630" s="4">
        <v>0.32090000000000002</v>
      </c>
      <c r="M9630" s="4">
        <v>0.52769999999999995</v>
      </c>
      <c r="N9630" s="4">
        <v>0.48</v>
      </c>
      <c r="O9630" s="4">
        <v>0.40039999999999998</v>
      </c>
      <c r="P9630" s="4">
        <v>0.50390000000000001</v>
      </c>
    </row>
    <row r="9631" spans="1:16" x14ac:dyDescent="0.25">
      <c r="A9631" t="s">
        <v>9327</v>
      </c>
      <c r="B9631" s="2">
        <v>0</v>
      </c>
      <c r="E9631" s="4" t="e">
        <v>#N/A</v>
      </c>
      <c r="F9631" s="4">
        <v>0.13300000000000001</v>
      </c>
      <c r="K9631" s="4">
        <v>0.17</v>
      </c>
      <c r="L9631" s="4">
        <v>0.32090000000000002</v>
      </c>
      <c r="M9631" s="4">
        <v>0.52769999999999995</v>
      </c>
      <c r="N9631" s="4">
        <v>0.48</v>
      </c>
      <c r="O9631" s="4">
        <v>0.40039999999999998</v>
      </c>
      <c r="P9631" s="4">
        <v>0.50390000000000001</v>
      </c>
    </row>
    <row r="9632" spans="1:16" x14ac:dyDescent="0.25">
      <c r="A9632" t="s">
        <v>9329</v>
      </c>
      <c r="B9632" s="2">
        <v>0.05</v>
      </c>
      <c r="E9632" s="4" t="e">
        <v>#N/A</v>
      </c>
      <c r="F9632" s="4">
        <v>0.18</v>
      </c>
      <c r="K9632" s="4">
        <v>0.17</v>
      </c>
      <c r="L9632" s="4">
        <v>0.32090000000000002</v>
      </c>
      <c r="M9632" s="4">
        <v>0.52769999999999995</v>
      </c>
      <c r="N9632" s="4">
        <v>0.48</v>
      </c>
      <c r="O9632" s="4">
        <v>0.40039999999999998</v>
      </c>
      <c r="P9632" s="4">
        <v>0.50390000000000001</v>
      </c>
    </row>
    <row r="9633" spans="1:16" x14ac:dyDescent="0.25">
      <c r="A9633" t="s">
        <v>9330</v>
      </c>
      <c r="B9633" s="2">
        <v>0.05</v>
      </c>
      <c r="E9633" s="4" t="e">
        <v>#N/A</v>
      </c>
      <c r="F9633" s="4">
        <v>0.18</v>
      </c>
      <c r="K9633" s="4">
        <v>0.17</v>
      </c>
      <c r="L9633" s="4">
        <v>0.32090000000000002</v>
      </c>
      <c r="M9633" s="4">
        <v>0.52769999999999995</v>
      </c>
      <c r="N9633" s="4">
        <v>0.48</v>
      </c>
      <c r="O9633" s="4">
        <v>0.40039999999999998</v>
      </c>
      <c r="P9633" s="4">
        <v>0.50390000000000001</v>
      </c>
    </row>
    <row r="9634" spans="1:16" x14ac:dyDescent="0.25">
      <c r="A9634" t="s">
        <v>9331</v>
      </c>
      <c r="B9634" s="2">
        <v>0.05</v>
      </c>
      <c r="E9634" s="4" t="e">
        <v>#N/A</v>
      </c>
      <c r="F9634" s="4">
        <v>0.18</v>
      </c>
      <c r="K9634" s="4">
        <v>0.17</v>
      </c>
      <c r="L9634" s="4">
        <v>0.32090000000000002</v>
      </c>
      <c r="M9634" s="4">
        <v>0.52769999999999995</v>
      </c>
      <c r="N9634" s="4">
        <v>0.48</v>
      </c>
      <c r="O9634" s="4">
        <v>0.40039999999999998</v>
      </c>
      <c r="P9634" s="4">
        <v>0.50390000000000001</v>
      </c>
    </row>
    <row r="9635" spans="1:16" x14ac:dyDescent="0.25">
      <c r="A9635" t="s">
        <v>9332</v>
      </c>
      <c r="B9635" s="2">
        <v>0.15</v>
      </c>
      <c r="E9635" s="4" t="e">
        <v>#N/A</v>
      </c>
      <c r="F9635" s="4">
        <v>0.13300000000000001</v>
      </c>
      <c r="K9635" s="4">
        <v>0.17</v>
      </c>
      <c r="L9635" s="4">
        <v>0.32090000000000002</v>
      </c>
      <c r="M9635" s="4">
        <v>0.52769999999999995</v>
      </c>
      <c r="N9635" s="4">
        <v>0.48</v>
      </c>
      <c r="O9635" s="4">
        <v>0.40039999999999998</v>
      </c>
      <c r="P9635" s="4">
        <v>0.50390000000000001</v>
      </c>
    </row>
    <row r="9636" spans="1:16" x14ac:dyDescent="0.25">
      <c r="A9636" t="s">
        <v>9333</v>
      </c>
      <c r="B9636" s="2">
        <v>0.15</v>
      </c>
      <c r="E9636" s="4" t="e">
        <v>#N/A</v>
      </c>
      <c r="F9636" s="4">
        <v>0.18</v>
      </c>
      <c r="K9636" s="4">
        <v>0.17</v>
      </c>
      <c r="L9636" s="4">
        <v>0.32090000000000002</v>
      </c>
      <c r="M9636" s="4">
        <v>0.52769999999999995</v>
      </c>
      <c r="N9636" s="4">
        <v>0.48</v>
      </c>
      <c r="O9636" s="4">
        <v>0.40039999999999998</v>
      </c>
      <c r="P9636" s="4">
        <v>0.50390000000000001</v>
      </c>
    </row>
    <row r="9637" spans="1:16" x14ac:dyDescent="0.25">
      <c r="A9637" t="s">
        <v>9334</v>
      </c>
      <c r="B9637" s="2">
        <v>0.15</v>
      </c>
      <c r="E9637" s="4" t="e">
        <v>#N/A</v>
      </c>
      <c r="F9637" s="4">
        <v>0.13300000000000001</v>
      </c>
      <c r="K9637" s="4">
        <v>0.17</v>
      </c>
      <c r="L9637" s="4">
        <v>0.32090000000000002</v>
      </c>
      <c r="M9637" s="4">
        <v>0.52769999999999995</v>
      </c>
      <c r="N9637" s="4">
        <v>0.48</v>
      </c>
      <c r="O9637" s="4">
        <v>0.40039999999999998</v>
      </c>
      <c r="P9637" s="4">
        <v>0.50390000000000001</v>
      </c>
    </row>
    <row r="9638" spans="1:16" x14ac:dyDescent="0.25">
      <c r="A9638" t="s">
        <v>9335</v>
      </c>
      <c r="B9638" s="2">
        <v>0.15</v>
      </c>
      <c r="E9638" s="4" t="e">
        <v>#N/A</v>
      </c>
      <c r="F9638" s="4">
        <v>0.18</v>
      </c>
      <c r="K9638" s="4">
        <v>0.17</v>
      </c>
      <c r="L9638" s="4">
        <v>0.32090000000000002</v>
      </c>
      <c r="M9638" s="4">
        <v>0.52769999999999995</v>
      </c>
      <c r="N9638" s="4">
        <v>0.48</v>
      </c>
      <c r="O9638" s="4">
        <v>0.40039999999999998</v>
      </c>
      <c r="P9638" s="4">
        <v>0.50390000000000001</v>
      </c>
    </row>
    <row r="9639" spans="1:16" x14ac:dyDescent="0.25">
      <c r="A9639" t="s">
        <v>9337</v>
      </c>
      <c r="B9639" s="2">
        <v>0</v>
      </c>
      <c r="D9639" t="s">
        <v>10860</v>
      </c>
      <c r="E9639" s="4" t="e">
        <v>#N/A</v>
      </c>
      <c r="F9639" s="4">
        <v>0.18</v>
      </c>
      <c r="G9639" s="4">
        <v>0.71479999999999999</v>
      </c>
      <c r="H9639" s="4">
        <v>0.84030000000000005</v>
      </c>
      <c r="I9639" s="4">
        <v>1.0076000000000001</v>
      </c>
      <c r="K9639" s="4">
        <v>0.17</v>
      </c>
      <c r="L9639" s="4">
        <v>0.32090000000000002</v>
      </c>
      <c r="M9639" s="4">
        <v>0.52769999999999995</v>
      </c>
      <c r="N9639" s="4">
        <v>0.48</v>
      </c>
      <c r="O9639" s="4">
        <v>0.40039999999999998</v>
      </c>
      <c r="P9639" s="4">
        <v>0.50390000000000001</v>
      </c>
    </row>
    <row r="9640" spans="1:16" x14ac:dyDescent="0.25">
      <c r="A9640" t="s">
        <v>9338</v>
      </c>
      <c r="B9640" s="2">
        <v>0.1</v>
      </c>
      <c r="E9640" s="4" t="e">
        <v>#N/A</v>
      </c>
      <c r="F9640" s="4">
        <v>0.18</v>
      </c>
      <c r="K9640" s="4">
        <v>0.17</v>
      </c>
      <c r="L9640" s="4">
        <v>0.32090000000000002</v>
      </c>
      <c r="M9640" s="4">
        <v>0.52769999999999995</v>
      </c>
      <c r="N9640" s="4">
        <v>0.48</v>
      </c>
      <c r="O9640" s="4">
        <v>0.40039999999999998</v>
      </c>
      <c r="P9640" s="4">
        <v>0.50390000000000001</v>
      </c>
    </row>
    <row r="9641" spans="1:16" x14ac:dyDescent="0.25">
      <c r="A9641" t="s">
        <v>9339</v>
      </c>
      <c r="B9641" s="2">
        <v>0.1</v>
      </c>
      <c r="E9641" s="4" t="e">
        <v>#N/A</v>
      </c>
      <c r="F9641" s="4">
        <v>0.18</v>
      </c>
      <c r="K9641" s="4">
        <v>0.17</v>
      </c>
      <c r="L9641" s="4">
        <v>0.32090000000000002</v>
      </c>
      <c r="M9641" s="4">
        <v>0.52769999999999995</v>
      </c>
      <c r="N9641" s="4">
        <v>0.48</v>
      </c>
      <c r="O9641" s="4">
        <v>0.40039999999999998</v>
      </c>
      <c r="P9641" s="4">
        <v>0.50390000000000001</v>
      </c>
    </row>
    <row r="9642" spans="1:16" x14ac:dyDescent="0.25">
      <c r="A9642" t="s">
        <v>9340</v>
      </c>
      <c r="B9642" s="2">
        <v>0.1</v>
      </c>
      <c r="E9642" s="4" t="e">
        <v>#N/A</v>
      </c>
      <c r="F9642" s="4">
        <v>0.18</v>
      </c>
      <c r="K9642" s="4">
        <v>0.17</v>
      </c>
      <c r="L9642" s="4">
        <v>0.32090000000000002</v>
      </c>
      <c r="M9642" s="4">
        <v>0.52769999999999995</v>
      </c>
      <c r="N9642" s="4">
        <v>0.48</v>
      </c>
      <c r="O9642" s="4">
        <v>0.40039999999999998</v>
      </c>
      <c r="P9642" s="4">
        <v>0.50390000000000001</v>
      </c>
    </row>
    <row r="9643" spans="1:16" x14ac:dyDescent="0.25">
      <c r="A9643" t="s">
        <v>9341</v>
      </c>
      <c r="B9643" s="2">
        <v>0.1</v>
      </c>
      <c r="E9643" s="4" t="e">
        <v>#N/A</v>
      </c>
      <c r="F9643" s="4">
        <v>0.18</v>
      </c>
      <c r="K9643" s="4">
        <v>0.17</v>
      </c>
      <c r="L9643" s="4">
        <v>0.32090000000000002</v>
      </c>
      <c r="M9643" s="4">
        <v>0.52769999999999995</v>
      </c>
      <c r="N9643" s="4">
        <v>0.48</v>
      </c>
      <c r="O9643" s="4">
        <v>0.40039999999999998</v>
      </c>
      <c r="P9643" s="4">
        <v>0.50390000000000001</v>
      </c>
    </row>
    <row r="9644" spans="1:16" x14ac:dyDescent="0.25">
      <c r="A9644" t="s">
        <v>9342</v>
      </c>
      <c r="B9644" s="2">
        <v>0.1</v>
      </c>
      <c r="E9644" s="4" t="e">
        <v>#N/A</v>
      </c>
      <c r="F9644" s="4">
        <v>0.18</v>
      </c>
      <c r="K9644" s="4">
        <v>0.17</v>
      </c>
      <c r="L9644" s="4">
        <v>0.32090000000000002</v>
      </c>
      <c r="M9644" s="4">
        <v>0.52769999999999995</v>
      </c>
      <c r="N9644" s="4">
        <v>0.48</v>
      </c>
      <c r="O9644" s="4">
        <v>0.40039999999999998</v>
      </c>
      <c r="P9644" s="4">
        <v>0.50390000000000001</v>
      </c>
    </row>
    <row r="9645" spans="1:16" x14ac:dyDescent="0.25">
      <c r="A9645" t="s">
        <v>9343</v>
      </c>
      <c r="B9645" s="2">
        <v>0.15</v>
      </c>
      <c r="E9645" s="4" t="e">
        <v>#N/A</v>
      </c>
      <c r="F9645" s="4">
        <v>0.18</v>
      </c>
      <c r="K9645" s="4">
        <v>0.17</v>
      </c>
      <c r="L9645" s="4">
        <v>0.32090000000000002</v>
      </c>
      <c r="M9645" s="4">
        <v>0.52769999999999995</v>
      </c>
      <c r="N9645" s="4">
        <v>0.48</v>
      </c>
      <c r="O9645" s="4">
        <v>0.40039999999999998</v>
      </c>
      <c r="P9645" s="4">
        <v>0.50390000000000001</v>
      </c>
    </row>
    <row r="9646" spans="1:16" x14ac:dyDescent="0.25">
      <c r="A9646" t="s">
        <v>9344</v>
      </c>
      <c r="B9646" s="2">
        <v>0.15</v>
      </c>
      <c r="E9646" s="4" t="e">
        <v>#N/A</v>
      </c>
      <c r="F9646" s="4">
        <v>0.18</v>
      </c>
      <c r="K9646" s="4">
        <v>0.17</v>
      </c>
      <c r="L9646" s="4">
        <v>0.32090000000000002</v>
      </c>
      <c r="M9646" s="4">
        <v>0.52769999999999995</v>
      </c>
      <c r="N9646" s="4">
        <v>0.48</v>
      </c>
      <c r="O9646" s="4">
        <v>0.40039999999999998</v>
      </c>
      <c r="P9646" s="4">
        <v>0.50390000000000001</v>
      </c>
    </row>
    <row r="9647" spans="1:16" x14ac:dyDescent="0.25">
      <c r="A9647" t="s">
        <v>9345</v>
      </c>
      <c r="B9647" s="2">
        <v>0.15</v>
      </c>
      <c r="E9647" s="4" t="e">
        <v>#N/A</v>
      </c>
      <c r="F9647" s="4">
        <v>0.18</v>
      </c>
      <c r="K9647" s="4">
        <v>0.17</v>
      </c>
      <c r="L9647" s="4">
        <v>0.32090000000000002</v>
      </c>
      <c r="M9647" s="4">
        <v>0.52769999999999995</v>
      </c>
      <c r="N9647" s="4">
        <v>0.48</v>
      </c>
      <c r="O9647" s="4">
        <v>0.40039999999999998</v>
      </c>
      <c r="P9647" s="4">
        <v>0.50390000000000001</v>
      </c>
    </row>
    <row r="9648" spans="1:16" x14ac:dyDescent="0.25">
      <c r="A9648" t="s">
        <v>148</v>
      </c>
      <c r="B9648" s="2">
        <v>0.05</v>
      </c>
      <c r="C9648" t="s">
        <v>148</v>
      </c>
      <c r="D9648" t="s">
        <v>10860</v>
      </c>
      <c r="E9648" s="4" t="e">
        <v>#N/A</v>
      </c>
      <c r="F9648" s="4">
        <v>0.18</v>
      </c>
      <c r="G9648" s="4">
        <v>0.71479999999999999</v>
      </c>
      <c r="H9648" s="4">
        <v>0.84030000000000005</v>
      </c>
      <c r="I9648" s="4">
        <v>1.0076000000000001</v>
      </c>
      <c r="K9648" s="4">
        <v>0.17</v>
      </c>
      <c r="L9648" s="4">
        <v>0.32090000000000002</v>
      </c>
      <c r="M9648" s="4">
        <v>0.52769999999999995</v>
      </c>
      <c r="N9648" s="4">
        <v>0.48</v>
      </c>
      <c r="O9648" s="4">
        <v>0.40039999999999998</v>
      </c>
      <c r="P9648" s="4">
        <v>0.50390000000000001</v>
      </c>
    </row>
    <row r="9649" spans="1:16" x14ac:dyDescent="0.25">
      <c r="A9649" t="s">
        <v>149</v>
      </c>
      <c r="B9649" s="2">
        <v>0.05</v>
      </c>
      <c r="C9649" t="s">
        <v>149</v>
      </c>
      <c r="D9649" t="s">
        <v>10860</v>
      </c>
      <c r="E9649" s="4" t="e">
        <v>#N/A</v>
      </c>
      <c r="F9649" s="4">
        <v>0.13300000000000001</v>
      </c>
      <c r="G9649" s="4">
        <v>0.71479999999999999</v>
      </c>
      <c r="H9649" s="4">
        <v>0.74050000000000005</v>
      </c>
      <c r="I9649" s="4">
        <v>0.89870000000000005</v>
      </c>
      <c r="K9649" s="4">
        <v>0.17</v>
      </c>
      <c r="L9649" s="4">
        <v>0.32090000000000002</v>
      </c>
      <c r="M9649" s="4">
        <v>0.52769999999999995</v>
      </c>
      <c r="N9649" s="4">
        <v>0.48</v>
      </c>
      <c r="O9649" s="4">
        <v>0.40039999999999998</v>
      </c>
      <c r="P9649" s="4">
        <v>0.50390000000000001</v>
      </c>
    </row>
    <row r="9650" spans="1:16" x14ac:dyDescent="0.25">
      <c r="A9650" t="s">
        <v>9346</v>
      </c>
      <c r="B9650" s="2">
        <v>0.04</v>
      </c>
      <c r="D9650" t="s">
        <v>10860</v>
      </c>
      <c r="E9650" s="4" t="e">
        <v>#N/A</v>
      </c>
      <c r="F9650" s="4">
        <v>0.18</v>
      </c>
      <c r="G9650" s="4">
        <v>0.71479999999999999</v>
      </c>
      <c r="H9650" s="4">
        <v>0.84030000000000005</v>
      </c>
      <c r="I9650" s="4">
        <v>1.0076000000000001</v>
      </c>
      <c r="K9650" s="4">
        <v>0.17</v>
      </c>
      <c r="L9650" s="4">
        <v>0.32090000000000002</v>
      </c>
      <c r="M9650" s="4">
        <v>0.52769999999999995</v>
      </c>
      <c r="N9650" s="4">
        <v>0.48</v>
      </c>
      <c r="O9650" s="4">
        <v>0.40039999999999998</v>
      </c>
      <c r="P9650" s="4">
        <v>0.50390000000000001</v>
      </c>
    </row>
    <row r="9651" spans="1:16" x14ac:dyDescent="0.25">
      <c r="A9651" t="s">
        <v>9347</v>
      </c>
      <c r="B9651" s="2">
        <v>0.05</v>
      </c>
      <c r="E9651" s="4" t="e">
        <v>#N/A</v>
      </c>
      <c r="F9651" s="4">
        <v>0.13300000000000001</v>
      </c>
      <c r="K9651" s="4">
        <v>0.17</v>
      </c>
      <c r="L9651" s="4">
        <v>0.32090000000000002</v>
      </c>
      <c r="M9651" s="4">
        <v>0.52769999999999995</v>
      </c>
      <c r="N9651" s="4">
        <v>0.48</v>
      </c>
      <c r="O9651" s="4">
        <v>0.40039999999999998</v>
      </c>
      <c r="P9651" s="4">
        <v>0.50390000000000001</v>
      </c>
    </row>
    <row r="9652" spans="1:16" x14ac:dyDescent="0.25">
      <c r="A9652" t="s">
        <v>9348</v>
      </c>
      <c r="B9652" s="2">
        <v>0.15</v>
      </c>
      <c r="E9652" s="4" t="e">
        <v>#N/A</v>
      </c>
      <c r="F9652" s="4">
        <v>0.18</v>
      </c>
      <c r="K9652" s="4">
        <v>0.17</v>
      </c>
      <c r="L9652" s="4">
        <v>0.32090000000000002</v>
      </c>
      <c r="M9652" s="4">
        <v>0.52769999999999995</v>
      </c>
      <c r="N9652" s="4">
        <v>0.48</v>
      </c>
      <c r="O9652" s="4">
        <v>0.40039999999999998</v>
      </c>
      <c r="P9652" s="4">
        <v>0.50390000000000001</v>
      </c>
    </row>
    <row r="9653" spans="1:16" x14ac:dyDescent="0.25">
      <c r="A9653" t="s">
        <v>9349</v>
      </c>
      <c r="B9653" s="2">
        <v>0.15</v>
      </c>
      <c r="E9653" s="4" t="e">
        <v>#N/A</v>
      </c>
      <c r="F9653" s="4">
        <v>0.18</v>
      </c>
      <c r="K9653" s="4">
        <v>0.17</v>
      </c>
      <c r="L9653" s="4">
        <v>0.32090000000000002</v>
      </c>
      <c r="M9653" s="4">
        <v>0.52769999999999995</v>
      </c>
      <c r="N9653" s="4">
        <v>0.48</v>
      </c>
      <c r="O9653" s="4">
        <v>0.40039999999999998</v>
      </c>
      <c r="P9653" s="4">
        <v>0.50390000000000001</v>
      </c>
    </row>
    <row r="9654" spans="1:16" x14ac:dyDescent="0.25">
      <c r="A9654" t="s">
        <v>9350</v>
      </c>
      <c r="B9654" s="2">
        <v>0.15</v>
      </c>
      <c r="E9654" s="4" t="e">
        <v>#N/A</v>
      </c>
      <c r="F9654" s="4">
        <v>0.18</v>
      </c>
      <c r="K9654" s="4">
        <v>0.17</v>
      </c>
      <c r="L9654" s="4">
        <v>0.32090000000000002</v>
      </c>
      <c r="M9654" s="4">
        <v>0.52769999999999995</v>
      </c>
      <c r="N9654" s="4">
        <v>0.48</v>
      </c>
      <c r="O9654" s="4">
        <v>0.40039999999999998</v>
      </c>
      <c r="P9654" s="4">
        <v>0.50390000000000001</v>
      </c>
    </row>
    <row r="9655" spans="1:16" x14ac:dyDescent="0.25">
      <c r="A9655" t="s">
        <v>9351</v>
      </c>
      <c r="B9655" s="2">
        <v>0.15</v>
      </c>
      <c r="E9655" s="4" t="e">
        <v>#N/A</v>
      </c>
      <c r="F9655" s="4">
        <v>0.18</v>
      </c>
      <c r="K9655" s="4">
        <v>0.17</v>
      </c>
      <c r="L9655" s="4">
        <v>0.32090000000000002</v>
      </c>
      <c r="M9655" s="4">
        <v>0.52769999999999995</v>
      </c>
      <c r="N9655" s="4">
        <v>0.48</v>
      </c>
      <c r="O9655" s="4">
        <v>0.40039999999999998</v>
      </c>
      <c r="P9655" s="4">
        <v>0.50390000000000001</v>
      </c>
    </row>
    <row r="9656" spans="1:16" x14ac:dyDescent="0.25">
      <c r="A9656" t="s">
        <v>9352</v>
      </c>
      <c r="B9656" s="2">
        <v>0.15</v>
      </c>
      <c r="E9656" s="4" t="e">
        <v>#N/A</v>
      </c>
      <c r="F9656" s="4">
        <v>0.18</v>
      </c>
      <c r="K9656" s="4">
        <v>0.17</v>
      </c>
      <c r="L9656" s="4">
        <v>0.32090000000000002</v>
      </c>
      <c r="M9656" s="4">
        <v>0.52769999999999995</v>
      </c>
      <c r="N9656" s="4">
        <v>0.48</v>
      </c>
      <c r="O9656" s="4">
        <v>0.40039999999999998</v>
      </c>
      <c r="P9656" s="4">
        <v>0.50390000000000001</v>
      </c>
    </row>
    <row r="9657" spans="1:16" x14ac:dyDescent="0.25">
      <c r="A9657" t="s">
        <v>9353</v>
      </c>
      <c r="B9657" s="2">
        <v>0.15</v>
      </c>
      <c r="E9657" s="4" t="e">
        <v>#N/A</v>
      </c>
      <c r="F9657" s="4">
        <v>0.18</v>
      </c>
      <c r="K9657" s="4">
        <v>0.17</v>
      </c>
      <c r="L9657" s="4">
        <v>0.32090000000000002</v>
      </c>
      <c r="M9657" s="4">
        <v>0.52769999999999995</v>
      </c>
      <c r="N9657" s="4">
        <v>0.48</v>
      </c>
      <c r="O9657" s="4">
        <v>0.40039999999999998</v>
      </c>
      <c r="P9657" s="4">
        <v>0.50390000000000001</v>
      </c>
    </row>
    <row r="9658" spans="1:16" x14ac:dyDescent="0.25">
      <c r="A9658" t="s">
        <v>9354</v>
      </c>
      <c r="B9658" s="2">
        <v>0.15</v>
      </c>
      <c r="E9658" s="4" t="e">
        <v>#N/A</v>
      </c>
      <c r="F9658" s="4">
        <v>0.18</v>
      </c>
      <c r="K9658" s="4">
        <v>0.17</v>
      </c>
      <c r="L9658" s="4">
        <v>0.32090000000000002</v>
      </c>
      <c r="M9658" s="4">
        <v>0.52769999999999995</v>
      </c>
      <c r="N9658" s="4">
        <v>0.48</v>
      </c>
      <c r="O9658" s="4">
        <v>0.40039999999999998</v>
      </c>
      <c r="P9658" s="4">
        <v>0.50390000000000001</v>
      </c>
    </row>
    <row r="9659" spans="1:16" x14ac:dyDescent="0.25">
      <c r="A9659" t="s">
        <v>9355</v>
      </c>
      <c r="B9659" s="2">
        <v>0.15</v>
      </c>
      <c r="E9659" s="4" t="e">
        <v>#N/A</v>
      </c>
      <c r="F9659" s="4">
        <v>0.18</v>
      </c>
      <c r="K9659" s="4">
        <v>0.17</v>
      </c>
      <c r="L9659" s="4">
        <v>0.32090000000000002</v>
      </c>
      <c r="M9659" s="4">
        <v>0.52769999999999995</v>
      </c>
      <c r="N9659" s="4">
        <v>0.48</v>
      </c>
      <c r="O9659" s="4">
        <v>0.40039999999999998</v>
      </c>
      <c r="P9659" s="4">
        <v>0.50390000000000001</v>
      </c>
    </row>
    <row r="9660" spans="1:16" x14ac:dyDescent="0.25">
      <c r="A9660" t="s">
        <v>9356</v>
      </c>
      <c r="B9660" s="2">
        <v>0.15</v>
      </c>
      <c r="E9660" s="4" t="e">
        <v>#N/A</v>
      </c>
      <c r="F9660" s="4">
        <v>0.18</v>
      </c>
      <c r="K9660" s="4">
        <v>0.17</v>
      </c>
      <c r="L9660" s="4">
        <v>0.32090000000000002</v>
      </c>
      <c r="M9660" s="4">
        <v>0.52769999999999995</v>
      </c>
      <c r="N9660" s="4">
        <v>0.48</v>
      </c>
      <c r="O9660" s="4">
        <v>0.40039999999999998</v>
      </c>
      <c r="P9660" s="4">
        <v>0.50390000000000001</v>
      </c>
    </row>
    <row r="9661" spans="1:16" x14ac:dyDescent="0.25">
      <c r="A9661" t="s">
        <v>9357</v>
      </c>
      <c r="B9661" s="2">
        <v>0.15</v>
      </c>
      <c r="E9661" s="4" t="e">
        <v>#N/A</v>
      </c>
      <c r="F9661" s="4">
        <v>0.18</v>
      </c>
      <c r="K9661" s="4">
        <v>0.17</v>
      </c>
      <c r="L9661" s="4">
        <v>0.32090000000000002</v>
      </c>
      <c r="M9661" s="4">
        <v>0.52769999999999995</v>
      </c>
      <c r="N9661" s="4">
        <v>0.48</v>
      </c>
      <c r="O9661" s="4">
        <v>0.40039999999999998</v>
      </c>
      <c r="P9661" s="4">
        <v>0.50390000000000001</v>
      </c>
    </row>
    <row r="9662" spans="1:16" x14ac:dyDescent="0.25">
      <c r="A9662" t="s">
        <v>9358</v>
      </c>
      <c r="B9662" s="2">
        <v>0.15</v>
      </c>
      <c r="E9662" s="4" t="e">
        <v>#N/A</v>
      </c>
      <c r="F9662" s="4">
        <v>0.18</v>
      </c>
      <c r="K9662" s="4">
        <v>0.17</v>
      </c>
      <c r="L9662" s="4">
        <v>0.32090000000000002</v>
      </c>
      <c r="M9662" s="4">
        <v>0.52769999999999995</v>
      </c>
      <c r="N9662" s="4">
        <v>0.48</v>
      </c>
      <c r="O9662" s="4">
        <v>0.40039999999999998</v>
      </c>
      <c r="P9662" s="4">
        <v>0.50390000000000001</v>
      </c>
    </row>
    <row r="9663" spans="1:16" x14ac:dyDescent="0.25">
      <c r="A9663" t="s">
        <v>9359</v>
      </c>
      <c r="B9663" s="2">
        <v>0.15</v>
      </c>
      <c r="E9663" s="4" t="e">
        <v>#N/A</v>
      </c>
      <c r="F9663" s="4">
        <v>0.18</v>
      </c>
      <c r="K9663" s="4">
        <v>0.17</v>
      </c>
      <c r="L9663" s="4">
        <v>0.32090000000000002</v>
      </c>
      <c r="M9663" s="4">
        <v>0.52769999999999995</v>
      </c>
      <c r="N9663" s="4">
        <v>0.48</v>
      </c>
      <c r="O9663" s="4">
        <v>0.40039999999999998</v>
      </c>
      <c r="P9663" s="4">
        <v>0.50390000000000001</v>
      </c>
    </row>
    <row r="9664" spans="1:16" x14ac:dyDescent="0.25">
      <c r="A9664" t="s">
        <v>9360</v>
      </c>
      <c r="B9664" s="2">
        <v>0.15</v>
      </c>
      <c r="E9664" s="4" t="e">
        <v>#N/A</v>
      </c>
      <c r="F9664" s="4">
        <v>0.18</v>
      </c>
      <c r="K9664" s="4">
        <v>0.17</v>
      </c>
      <c r="L9664" s="4">
        <v>0.32090000000000002</v>
      </c>
      <c r="M9664" s="4">
        <v>0.52769999999999995</v>
      </c>
      <c r="N9664" s="4">
        <v>0.48</v>
      </c>
      <c r="O9664" s="4">
        <v>0.40039999999999998</v>
      </c>
      <c r="P9664" s="4">
        <v>0.50390000000000001</v>
      </c>
    </row>
    <row r="9665" spans="1:16" x14ac:dyDescent="0.25">
      <c r="A9665" t="s">
        <v>9361</v>
      </c>
      <c r="B9665" s="2">
        <v>0.15</v>
      </c>
      <c r="E9665" s="4" t="e">
        <v>#N/A</v>
      </c>
      <c r="F9665" s="4">
        <v>0.18</v>
      </c>
      <c r="K9665" s="4">
        <v>0.17</v>
      </c>
      <c r="L9665" s="4">
        <v>0.32090000000000002</v>
      </c>
      <c r="M9665" s="4">
        <v>0.52769999999999995</v>
      </c>
      <c r="N9665" s="4">
        <v>0.48</v>
      </c>
      <c r="O9665" s="4">
        <v>0.40039999999999998</v>
      </c>
      <c r="P9665" s="4">
        <v>0.50390000000000001</v>
      </c>
    </row>
    <row r="9666" spans="1:16" x14ac:dyDescent="0.25">
      <c r="A9666" t="s">
        <v>9362</v>
      </c>
      <c r="B9666" s="2">
        <v>0.15</v>
      </c>
      <c r="E9666" s="4" t="e">
        <v>#N/A</v>
      </c>
      <c r="F9666" s="4">
        <v>0.18</v>
      </c>
      <c r="K9666" s="4">
        <v>0.17</v>
      </c>
      <c r="L9666" s="4">
        <v>0.32090000000000002</v>
      </c>
      <c r="M9666" s="4">
        <v>0.52769999999999995</v>
      </c>
      <c r="N9666" s="4">
        <v>0.48</v>
      </c>
      <c r="O9666" s="4">
        <v>0.40039999999999998</v>
      </c>
      <c r="P9666" s="4">
        <v>0.50390000000000001</v>
      </c>
    </row>
    <row r="9667" spans="1:16" x14ac:dyDescent="0.25">
      <c r="A9667" t="s">
        <v>9363</v>
      </c>
      <c r="B9667" s="2">
        <v>0.15</v>
      </c>
      <c r="E9667" s="4" t="e">
        <v>#N/A</v>
      </c>
      <c r="F9667" s="4">
        <v>0.18</v>
      </c>
      <c r="K9667" s="4">
        <v>0.17</v>
      </c>
      <c r="L9667" s="4">
        <v>0.32090000000000002</v>
      </c>
      <c r="M9667" s="4">
        <v>0.52769999999999995</v>
      </c>
      <c r="N9667" s="4">
        <v>0.48</v>
      </c>
      <c r="O9667" s="4">
        <v>0.40039999999999998</v>
      </c>
      <c r="P9667" s="4">
        <v>0.50390000000000001</v>
      </c>
    </row>
    <row r="9668" spans="1:16" x14ac:dyDescent="0.25">
      <c r="A9668" t="s">
        <v>9364</v>
      </c>
      <c r="B9668" s="2">
        <v>0.15</v>
      </c>
      <c r="E9668" s="4" t="e">
        <v>#N/A</v>
      </c>
      <c r="F9668" s="4">
        <v>0.18</v>
      </c>
      <c r="K9668" s="4">
        <v>0.17</v>
      </c>
      <c r="L9668" s="4">
        <v>0.32090000000000002</v>
      </c>
      <c r="M9668" s="4">
        <v>0.52769999999999995</v>
      </c>
      <c r="N9668" s="4">
        <v>0.48</v>
      </c>
      <c r="O9668" s="4">
        <v>0.40039999999999998</v>
      </c>
      <c r="P9668" s="4">
        <v>0.50390000000000001</v>
      </c>
    </row>
    <row r="9669" spans="1:16" x14ac:dyDescent="0.25">
      <c r="A9669" t="s">
        <v>9365</v>
      </c>
      <c r="B9669" s="2">
        <v>0.15</v>
      </c>
      <c r="E9669" s="4" t="e">
        <v>#N/A</v>
      </c>
      <c r="F9669" s="4">
        <v>0.18</v>
      </c>
      <c r="K9669" s="4">
        <v>0.17</v>
      </c>
      <c r="L9669" s="4">
        <v>0.32090000000000002</v>
      </c>
      <c r="M9669" s="4">
        <v>0.52769999999999995</v>
      </c>
      <c r="N9669" s="4">
        <v>0.48</v>
      </c>
      <c r="O9669" s="4">
        <v>0.40039999999999998</v>
      </c>
      <c r="P9669" s="4">
        <v>0.50390000000000001</v>
      </c>
    </row>
    <row r="9670" spans="1:16" x14ac:dyDescent="0.25">
      <c r="A9670" t="s">
        <v>9366</v>
      </c>
      <c r="B9670" s="2">
        <v>0.15</v>
      </c>
      <c r="E9670" s="4" t="e">
        <v>#N/A</v>
      </c>
      <c r="F9670" s="4">
        <v>0.18</v>
      </c>
      <c r="K9670" s="4">
        <v>0.17</v>
      </c>
      <c r="L9670" s="4">
        <v>0.32090000000000002</v>
      </c>
      <c r="M9670" s="4">
        <v>0.52769999999999995</v>
      </c>
      <c r="N9670" s="4">
        <v>0.48</v>
      </c>
      <c r="O9670" s="4">
        <v>0.40039999999999998</v>
      </c>
      <c r="P9670" s="4">
        <v>0.50390000000000001</v>
      </c>
    </row>
    <row r="9671" spans="1:16" x14ac:dyDescent="0.25">
      <c r="A9671" t="s">
        <v>9367</v>
      </c>
      <c r="B9671" s="2">
        <v>0.15</v>
      </c>
      <c r="E9671" s="4" t="e">
        <v>#N/A</v>
      </c>
      <c r="F9671" s="4">
        <v>0.18</v>
      </c>
      <c r="K9671" s="4">
        <v>0.17</v>
      </c>
      <c r="L9671" s="4">
        <v>0.32090000000000002</v>
      </c>
      <c r="M9671" s="4">
        <v>0.52769999999999995</v>
      </c>
      <c r="N9671" s="4">
        <v>0.48</v>
      </c>
      <c r="O9671" s="4">
        <v>0.40039999999999998</v>
      </c>
      <c r="P9671" s="4">
        <v>0.50390000000000001</v>
      </c>
    </row>
    <row r="9672" spans="1:16" x14ac:dyDescent="0.25">
      <c r="A9672" t="s">
        <v>9368</v>
      </c>
      <c r="B9672" s="2">
        <v>0.15</v>
      </c>
      <c r="D9672" t="s">
        <v>10860</v>
      </c>
      <c r="E9672" s="4" t="e">
        <v>#N/A</v>
      </c>
      <c r="F9672" s="4">
        <v>0.18</v>
      </c>
      <c r="G9672" s="4">
        <v>0.71479999999999999</v>
      </c>
      <c r="H9672" s="4">
        <v>0.84030000000000005</v>
      </c>
      <c r="I9672" s="4">
        <v>1.0076000000000001</v>
      </c>
      <c r="K9672" s="4">
        <v>0.17</v>
      </c>
      <c r="L9672" s="4">
        <v>0.32090000000000002</v>
      </c>
      <c r="M9672" s="4">
        <v>0.52769999999999995</v>
      </c>
      <c r="N9672" s="4">
        <v>0.48</v>
      </c>
      <c r="O9672" s="4">
        <v>0.40039999999999998</v>
      </c>
      <c r="P9672" s="4">
        <v>0.50390000000000001</v>
      </c>
    </row>
    <row r="9673" spans="1:16" x14ac:dyDescent="0.25">
      <c r="A9673" t="s">
        <v>9369</v>
      </c>
      <c r="B9673" s="2">
        <v>0.15</v>
      </c>
      <c r="D9673" t="s">
        <v>10860</v>
      </c>
      <c r="E9673" s="4" t="e">
        <v>#N/A</v>
      </c>
      <c r="F9673" s="4">
        <v>0.18</v>
      </c>
      <c r="G9673" s="4">
        <v>0.71479999999999999</v>
      </c>
      <c r="H9673" s="4">
        <v>0.84030000000000005</v>
      </c>
      <c r="I9673" s="4">
        <v>1.0076000000000001</v>
      </c>
      <c r="K9673" s="4">
        <v>0.17</v>
      </c>
      <c r="L9673" s="4">
        <v>0.32090000000000002</v>
      </c>
      <c r="M9673" s="4">
        <v>0.52769999999999995</v>
      </c>
      <c r="N9673" s="4">
        <v>0.48</v>
      </c>
      <c r="O9673" s="4">
        <v>0.40039999999999998</v>
      </c>
      <c r="P9673" s="4">
        <v>0.50390000000000001</v>
      </c>
    </row>
    <row r="9674" spans="1:16" x14ac:dyDescent="0.25">
      <c r="A9674" t="s">
        <v>9370</v>
      </c>
      <c r="B9674" s="2">
        <v>0.04</v>
      </c>
      <c r="D9674" t="s">
        <v>10860</v>
      </c>
      <c r="E9674" s="4" t="e">
        <v>#N/A</v>
      </c>
      <c r="F9674" s="4">
        <v>0.18</v>
      </c>
      <c r="G9674" s="4">
        <v>0.71479999999999999</v>
      </c>
      <c r="H9674" s="4">
        <v>0.84030000000000005</v>
      </c>
      <c r="I9674" s="4">
        <v>1.0076000000000001</v>
      </c>
      <c r="K9674" s="4">
        <v>0.17</v>
      </c>
      <c r="L9674" s="4">
        <v>0.32090000000000002</v>
      </c>
      <c r="M9674" s="4">
        <v>0.52769999999999995</v>
      </c>
      <c r="N9674" s="4">
        <v>0.48</v>
      </c>
      <c r="O9674" s="4">
        <v>0.40039999999999998</v>
      </c>
      <c r="P9674" s="4">
        <v>0.50390000000000001</v>
      </c>
    </row>
    <row r="9675" spans="1:16" x14ac:dyDescent="0.25">
      <c r="A9675" t="s">
        <v>9371</v>
      </c>
      <c r="B9675" s="2">
        <v>0.15</v>
      </c>
      <c r="D9675" t="s">
        <v>10860</v>
      </c>
      <c r="E9675" s="4" t="e">
        <v>#N/A</v>
      </c>
      <c r="F9675" s="4">
        <v>0.18</v>
      </c>
      <c r="G9675" s="4">
        <v>0.71479999999999999</v>
      </c>
      <c r="H9675" s="4">
        <v>0.84030000000000005</v>
      </c>
      <c r="I9675" s="4">
        <v>1.0076000000000001</v>
      </c>
      <c r="K9675" s="4">
        <v>0.17</v>
      </c>
      <c r="L9675" s="4">
        <v>0.32090000000000002</v>
      </c>
      <c r="M9675" s="4">
        <v>0.52769999999999995</v>
      </c>
      <c r="N9675" s="4">
        <v>0.48</v>
      </c>
      <c r="O9675" s="4">
        <v>0.40039999999999998</v>
      </c>
      <c r="P9675" s="4">
        <v>0.50390000000000001</v>
      </c>
    </row>
    <row r="9676" spans="1:16" x14ac:dyDescent="0.25">
      <c r="A9676" t="s">
        <v>9372</v>
      </c>
      <c r="B9676" s="2">
        <v>0.15</v>
      </c>
      <c r="D9676" t="s">
        <v>10860</v>
      </c>
      <c r="E9676" s="4" t="e">
        <v>#N/A</v>
      </c>
      <c r="F9676" s="4">
        <v>0.18</v>
      </c>
      <c r="G9676" s="4">
        <v>0.71479999999999999</v>
      </c>
      <c r="H9676" s="4">
        <v>0.84030000000000005</v>
      </c>
      <c r="I9676" s="4">
        <v>1.0076000000000001</v>
      </c>
      <c r="K9676" s="4">
        <v>0.17</v>
      </c>
      <c r="L9676" s="4">
        <v>0.32090000000000002</v>
      </c>
      <c r="M9676" s="4">
        <v>0.52769999999999995</v>
      </c>
      <c r="N9676" s="4">
        <v>0.48</v>
      </c>
      <c r="O9676" s="4">
        <v>0.40039999999999998</v>
      </c>
      <c r="P9676" s="4">
        <v>0.50390000000000001</v>
      </c>
    </row>
    <row r="9677" spans="1:16" x14ac:dyDescent="0.25">
      <c r="A9677" t="s">
        <v>9373</v>
      </c>
      <c r="B9677" s="2">
        <v>0.15</v>
      </c>
      <c r="D9677" t="s">
        <v>10860</v>
      </c>
      <c r="E9677" s="4" t="e">
        <v>#N/A</v>
      </c>
      <c r="F9677" s="4">
        <v>0.18</v>
      </c>
      <c r="G9677" s="4">
        <v>0.71479999999999999</v>
      </c>
      <c r="H9677" s="4">
        <v>0.84030000000000005</v>
      </c>
      <c r="I9677" s="4">
        <v>1.0076000000000001</v>
      </c>
      <c r="K9677" s="4">
        <v>0.17</v>
      </c>
      <c r="L9677" s="4">
        <v>0.32090000000000002</v>
      </c>
      <c r="M9677" s="4">
        <v>0.52769999999999995</v>
      </c>
      <c r="N9677" s="4">
        <v>0.48</v>
      </c>
      <c r="O9677" s="4">
        <v>0.40039999999999998</v>
      </c>
      <c r="P9677" s="4">
        <v>0.50390000000000001</v>
      </c>
    </row>
    <row r="9678" spans="1:16" x14ac:dyDescent="0.25">
      <c r="A9678" t="s">
        <v>9374</v>
      </c>
      <c r="B9678" s="2">
        <v>0.15</v>
      </c>
      <c r="D9678" t="s">
        <v>10860</v>
      </c>
      <c r="E9678" s="4" t="e">
        <v>#N/A</v>
      </c>
      <c r="F9678" s="4">
        <v>0.18</v>
      </c>
      <c r="G9678" s="4">
        <v>0.71479999999999999</v>
      </c>
      <c r="H9678" s="4">
        <v>0.84030000000000005</v>
      </c>
      <c r="I9678" s="4">
        <v>1.0076000000000001</v>
      </c>
      <c r="K9678" s="4">
        <v>0.17</v>
      </c>
      <c r="L9678" s="4">
        <v>0.32090000000000002</v>
      </c>
      <c r="M9678" s="4">
        <v>0.52769999999999995</v>
      </c>
      <c r="N9678" s="4">
        <v>0.48</v>
      </c>
      <c r="O9678" s="4">
        <v>0.40039999999999998</v>
      </c>
      <c r="P9678" s="4">
        <v>0.50390000000000001</v>
      </c>
    </row>
    <row r="9679" spans="1:16" x14ac:dyDescent="0.25">
      <c r="A9679" t="s">
        <v>9375</v>
      </c>
      <c r="B9679" s="2">
        <v>0.15</v>
      </c>
      <c r="D9679" t="s">
        <v>10860</v>
      </c>
      <c r="E9679" s="4" t="e">
        <v>#N/A</v>
      </c>
      <c r="F9679" s="4">
        <v>0.18</v>
      </c>
      <c r="G9679" s="4">
        <v>0.71479999999999999</v>
      </c>
      <c r="H9679" s="4">
        <v>0.84030000000000005</v>
      </c>
      <c r="I9679" s="4">
        <v>1.0076000000000001</v>
      </c>
      <c r="K9679" s="4">
        <v>0.17</v>
      </c>
      <c r="L9679" s="4">
        <v>0.32090000000000002</v>
      </c>
      <c r="M9679" s="4">
        <v>0.52769999999999995</v>
      </c>
      <c r="N9679" s="4">
        <v>0.48</v>
      </c>
      <c r="O9679" s="4">
        <v>0.40039999999999998</v>
      </c>
      <c r="P9679" s="4">
        <v>0.50390000000000001</v>
      </c>
    </row>
    <row r="9680" spans="1:16" x14ac:dyDescent="0.25">
      <c r="A9680" t="s">
        <v>9376</v>
      </c>
      <c r="B9680" s="2">
        <v>0.15</v>
      </c>
      <c r="E9680" s="4" t="e">
        <v>#N/A</v>
      </c>
      <c r="F9680" s="4">
        <v>0.18</v>
      </c>
      <c r="K9680" s="4">
        <v>0.17</v>
      </c>
      <c r="L9680" s="4">
        <v>0.32090000000000002</v>
      </c>
      <c r="M9680" s="4">
        <v>0.52769999999999995</v>
      </c>
      <c r="N9680" s="4">
        <v>0.48</v>
      </c>
      <c r="O9680" s="4">
        <v>0.40039999999999998</v>
      </c>
      <c r="P9680" s="4">
        <v>0.50390000000000001</v>
      </c>
    </row>
    <row r="9681" spans="1:16" x14ac:dyDescent="0.25">
      <c r="A9681" t="s">
        <v>9377</v>
      </c>
      <c r="B9681" s="2">
        <v>0.15</v>
      </c>
      <c r="E9681" s="4" t="e">
        <v>#N/A</v>
      </c>
      <c r="F9681" s="4">
        <v>0.18</v>
      </c>
      <c r="K9681" s="4">
        <v>0.17</v>
      </c>
      <c r="L9681" s="4">
        <v>0.32090000000000002</v>
      </c>
      <c r="M9681" s="4">
        <v>0.52769999999999995</v>
      </c>
      <c r="N9681" s="4">
        <v>0.48</v>
      </c>
      <c r="O9681" s="4">
        <v>0.40039999999999998</v>
      </c>
      <c r="P9681" s="4">
        <v>0.50390000000000001</v>
      </c>
    </row>
    <row r="9682" spans="1:16" x14ac:dyDescent="0.25">
      <c r="A9682" t="s">
        <v>9378</v>
      </c>
      <c r="B9682" s="2">
        <v>0.15</v>
      </c>
      <c r="E9682" s="4" t="e">
        <v>#N/A</v>
      </c>
      <c r="F9682" s="4">
        <v>0.18</v>
      </c>
      <c r="K9682" s="4">
        <v>0.17</v>
      </c>
      <c r="L9682" s="4">
        <v>0.32090000000000002</v>
      </c>
      <c r="M9682" s="4">
        <v>0.52769999999999995</v>
      </c>
      <c r="N9682" s="4">
        <v>0.48</v>
      </c>
      <c r="O9682" s="4">
        <v>0.40039999999999998</v>
      </c>
      <c r="P9682" s="4">
        <v>0.50390000000000001</v>
      </c>
    </row>
    <row r="9683" spans="1:16" x14ac:dyDescent="0.25">
      <c r="A9683" t="s">
        <v>9379</v>
      </c>
      <c r="B9683" s="2">
        <v>0.15</v>
      </c>
      <c r="E9683" s="4" t="e">
        <v>#N/A</v>
      </c>
      <c r="F9683" s="4">
        <v>0.18</v>
      </c>
      <c r="K9683" s="4">
        <v>0.17</v>
      </c>
      <c r="L9683" s="4">
        <v>0.32090000000000002</v>
      </c>
      <c r="M9683" s="4">
        <v>0.52769999999999995</v>
      </c>
      <c r="N9683" s="4">
        <v>0.48</v>
      </c>
      <c r="O9683" s="4">
        <v>0.40039999999999998</v>
      </c>
      <c r="P9683" s="4">
        <v>0.50390000000000001</v>
      </c>
    </row>
    <row r="9684" spans="1:16" x14ac:dyDescent="0.25">
      <c r="A9684" t="s">
        <v>9380</v>
      </c>
      <c r="B9684" s="2">
        <v>0.15</v>
      </c>
      <c r="E9684" s="4" t="e">
        <v>#N/A</v>
      </c>
      <c r="F9684" s="4">
        <v>0.18</v>
      </c>
      <c r="K9684" s="4">
        <v>0.17</v>
      </c>
      <c r="L9684" s="4">
        <v>0.32090000000000002</v>
      </c>
      <c r="M9684" s="4">
        <v>0.52769999999999995</v>
      </c>
      <c r="N9684" s="4">
        <v>0.48</v>
      </c>
      <c r="O9684" s="4">
        <v>0.40039999999999998</v>
      </c>
      <c r="P9684" s="4">
        <v>0.50390000000000001</v>
      </c>
    </row>
    <row r="9685" spans="1:16" x14ac:dyDescent="0.25">
      <c r="A9685" t="s">
        <v>9381</v>
      </c>
      <c r="B9685" s="2">
        <v>0.15</v>
      </c>
      <c r="E9685" s="4" t="e">
        <v>#N/A</v>
      </c>
      <c r="F9685" s="4">
        <v>0.18</v>
      </c>
      <c r="K9685" s="4">
        <v>0.17</v>
      </c>
      <c r="L9685" s="4">
        <v>0.32090000000000002</v>
      </c>
      <c r="M9685" s="4">
        <v>0.52769999999999995</v>
      </c>
      <c r="N9685" s="4">
        <v>0.48</v>
      </c>
      <c r="O9685" s="4">
        <v>0.40039999999999998</v>
      </c>
      <c r="P9685" s="4">
        <v>0.50390000000000001</v>
      </c>
    </row>
    <row r="9686" spans="1:16" x14ac:dyDescent="0.25">
      <c r="A9686" t="s">
        <v>9382</v>
      </c>
      <c r="B9686" s="2">
        <v>0.15</v>
      </c>
      <c r="E9686" s="4" t="e">
        <v>#N/A</v>
      </c>
      <c r="F9686" s="4">
        <v>0.18</v>
      </c>
      <c r="K9686" s="4">
        <v>0.17</v>
      </c>
      <c r="L9686" s="4">
        <v>0.32090000000000002</v>
      </c>
      <c r="M9686" s="4">
        <v>0.52769999999999995</v>
      </c>
      <c r="N9686" s="4">
        <v>0.48</v>
      </c>
      <c r="O9686" s="4">
        <v>0.40039999999999998</v>
      </c>
      <c r="P9686" s="4">
        <v>0.50390000000000001</v>
      </c>
    </row>
    <row r="9687" spans="1:16" x14ac:dyDescent="0.25">
      <c r="A9687" t="s">
        <v>9383</v>
      </c>
      <c r="B9687" s="2">
        <v>0.15</v>
      </c>
      <c r="E9687" s="4" t="e">
        <v>#N/A</v>
      </c>
      <c r="F9687" s="4">
        <v>0.18</v>
      </c>
      <c r="K9687" s="4">
        <v>0.17</v>
      </c>
      <c r="L9687" s="4">
        <v>0.32090000000000002</v>
      </c>
      <c r="M9687" s="4">
        <v>0.52769999999999995</v>
      </c>
      <c r="N9687" s="4">
        <v>0.48</v>
      </c>
      <c r="O9687" s="4">
        <v>0.40039999999999998</v>
      </c>
      <c r="P9687" s="4">
        <v>0.50390000000000001</v>
      </c>
    </row>
    <row r="9688" spans="1:16" x14ac:dyDescent="0.25">
      <c r="A9688" t="s">
        <v>9384</v>
      </c>
      <c r="B9688" s="2">
        <v>0.15</v>
      </c>
      <c r="E9688" s="4" t="e">
        <v>#N/A</v>
      </c>
      <c r="F9688" s="4">
        <v>0.18</v>
      </c>
      <c r="K9688" s="4">
        <v>0.17</v>
      </c>
      <c r="L9688" s="4">
        <v>0.32090000000000002</v>
      </c>
      <c r="M9688" s="4">
        <v>0.52769999999999995</v>
      </c>
      <c r="N9688" s="4">
        <v>0.48</v>
      </c>
      <c r="O9688" s="4">
        <v>0.40039999999999998</v>
      </c>
      <c r="P9688" s="4">
        <v>0.50390000000000001</v>
      </c>
    </row>
    <row r="9689" spans="1:16" x14ac:dyDescent="0.25">
      <c r="A9689" t="s">
        <v>9385</v>
      </c>
      <c r="B9689" s="2">
        <v>0.1</v>
      </c>
      <c r="E9689" s="4" t="e">
        <v>#N/A</v>
      </c>
      <c r="F9689" s="4">
        <v>0.18</v>
      </c>
      <c r="K9689" s="4">
        <v>0.17</v>
      </c>
      <c r="L9689" s="4">
        <v>0.32090000000000002</v>
      </c>
      <c r="M9689" s="4">
        <v>0.52769999999999995</v>
      </c>
      <c r="N9689" s="4">
        <v>0.48</v>
      </c>
      <c r="O9689" s="4">
        <v>0.40039999999999998</v>
      </c>
      <c r="P9689" s="4">
        <v>0.50390000000000001</v>
      </c>
    </row>
    <row r="9690" spans="1:16" x14ac:dyDescent="0.25">
      <c r="A9690" t="s">
        <v>9386</v>
      </c>
      <c r="B9690" s="2">
        <v>0.1</v>
      </c>
      <c r="E9690" s="4" t="e">
        <v>#N/A</v>
      </c>
      <c r="F9690" s="4">
        <v>0.18</v>
      </c>
      <c r="K9690" s="4">
        <v>0.17</v>
      </c>
      <c r="L9690" s="4">
        <v>0.32090000000000002</v>
      </c>
      <c r="M9690" s="4">
        <v>0.52769999999999995</v>
      </c>
      <c r="N9690" s="4">
        <v>0.48</v>
      </c>
      <c r="O9690" s="4">
        <v>0.40039999999999998</v>
      </c>
      <c r="P9690" s="4">
        <v>0.50390000000000001</v>
      </c>
    </row>
    <row r="9691" spans="1:16" x14ac:dyDescent="0.25">
      <c r="A9691" t="s">
        <v>9387</v>
      </c>
      <c r="B9691" s="2">
        <v>0.1</v>
      </c>
      <c r="E9691" s="4" t="e">
        <v>#N/A</v>
      </c>
      <c r="F9691" s="4">
        <v>0.18</v>
      </c>
      <c r="K9691" s="4">
        <v>0.17</v>
      </c>
      <c r="L9691" s="4">
        <v>0.32090000000000002</v>
      </c>
      <c r="M9691" s="4">
        <v>0.52769999999999995</v>
      </c>
      <c r="N9691" s="4">
        <v>0.48</v>
      </c>
      <c r="O9691" s="4">
        <v>0.40039999999999998</v>
      </c>
      <c r="P9691" s="4">
        <v>0.50390000000000001</v>
      </c>
    </row>
    <row r="9692" spans="1:16" x14ac:dyDescent="0.25">
      <c r="A9692" t="s">
        <v>9388</v>
      </c>
      <c r="B9692" s="2">
        <v>0.1</v>
      </c>
      <c r="E9692" s="4" t="e">
        <v>#N/A</v>
      </c>
      <c r="F9692" s="4">
        <v>0.18</v>
      </c>
      <c r="K9692" s="4">
        <v>0.17</v>
      </c>
      <c r="L9692" s="4">
        <v>0.32090000000000002</v>
      </c>
      <c r="M9692" s="4">
        <v>0.52769999999999995</v>
      </c>
      <c r="N9692" s="4">
        <v>0.48</v>
      </c>
      <c r="O9692" s="4">
        <v>0.40039999999999998</v>
      </c>
      <c r="P9692" s="4">
        <v>0.50390000000000001</v>
      </c>
    </row>
    <row r="9693" spans="1:16" x14ac:dyDescent="0.25">
      <c r="A9693" t="s">
        <v>9389</v>
      </c>
      <c r="B9693" s="2">
        <v>0.1</v>
      </c>
      <c r="E9693" s="4" t="e">
        <v>#N/A</v>
      </c>
      <c r="F9693" s="4">
        <v>0.18</v>
      </c>
      <c r="K9693" s="4">
        <v>0.17</v>
      </c>
      <c r="L9693" s="4">
        <v>0.32090000000000002</v>
      </c>
      <c r="M9693" s="4">
        <v>0.52769999999999995</v>
      </c>
      <c r="N9693" s="4">
        <v>0.48</v>
      </c>
      <c r="O9693" s="4">
        <v>0.40039999999999998</v>
      </c>
      <c r="P9693" s="4">
        <v>0.50390000000000001</v>
      </c>
    </row>
    <row r="9694" spans="1:16" x14ac:dyDescent="0.25">
      <c r="A9694" t="s">
        <v>9390</v>
      </c>
      <c r="B9694" s="2">
        <v>0.1</v>
      </c>
      <c r="E9694" s="4" t="e">
        <v>#N/A</v>
      </c>
      <c r="F9694" s="4">
        <v>0.18</v>
      </c>
      <c r="K9694" s="4">
        <v>0.17</v>
      </c>
      <c r="L9694" s="4">
        <v>0.32090000000000002</v>
      </c>
      <c r="M9694" s="4">
        <v>0.52769999999999995</v>
      </c>
      <c r="N9694" s="4">
        <v>0.48</v>
      </c>
      <c r="O9694" s="4">
        <v>0.40039999999999998</v>
      </c>
      <c r="P9694" s="4">
        <v>0.50390000000000001</v>
      </c>
    </row>
    <row r="9695" spans="1:16" x14ac:dyDescent="0.25">
      <c r="A9695" t="s">
        <v>9391</v>
      </c>
      <c r="B9695" s="2">
        <v>0.1</v>
      </c>
      <c r="E9695" s="4" t="e">
        <v>#N/A</v>
      </c>
      <c r="F9695" s="4">
        <v>0.18</v>
      </c>
      <c r="K9695" s="4">
        <v>0.17</v>
      </c>
      <c r="L9695" s="4">
        <v>0.32090000000000002</v>
      </c>
      <c r="M9695" s="4">
        <v>0.52769999999999995</v>
      </c>
      <c r="N9695" s="4">
        <v>0.48</v>
      </c>
      <c r="O9695" s="4">
        <v>0.40039999999999998</v>
      </c>
      <c r="P9695" s="4">
        <v>0.50390000000000001</v>
      </c>
    </row>
    <row r="9696" spans="1:16" x14ac:dyDescent="0.25">
      <c r="A9696" t="s">
        <v>9392</v>
      </c>
      <c r="B9696" s="2">
        <v>0.1</v>
      </c>
      <c r="E9696" s="4" t="e">
        <v>#N/A</v>
      </c>
      <c r="F9696" s="4">
        <v>0.18</v>
      </c>
      <c r="K9696" s="4">
        <v>0.17</v>
      </c>
      <c r="L9696" s="4">
        <v>0.32090000000000002</v>
      </c>
      <c r="M9696" s="4">
        <v>0.52769999999999995</v>
      </c>
      <c r="N9696" s="4">
        <v>0.48</v>
      </c>
      <c r="O9696" s="4">
        <v>0.40039999999999998</v>
      </c>
      <c r="P9696" s="4">
        <v>0.50390000000000001</v>
      </c>
    </row>
    <row r="9697" spans="1:16" x14ac:dyDescent="0.25">
      <c r="A9697" t="s">
        <v>9393</v>
      </c>
      <c r="B9697" s="2">
        <v>0.1</v>
      </c>
      <c r="E9697" s="4" t="e">
        <v>#N/A</v>
      </c>
      <c r="F9697" s="4">
        <v>0.18</v>
      </c>
      <c r="K9697" s="4">
        <v>0.17</v>
      </c>
      <c r="L9697" s="4">
        <v>0.32090000000000002</v>
      </c>
      <c r="M9697" s="4">
        <v>0.52769999999999995</v>
      </c>
      <c r="N9697" s="4">
        <v>0.48</v>
      </c>
      <c r="O9697" s="4">
        <v>0.40039999999999998</v>
      </c>
      <c r="P9697" s="4">
        <v>0.50390000000000001</v>
      </c>
    </row>
    <row r="9698" spans="1:16" x14ac:dyDescent="0.25">
      <c r="A9698" t="s">
        <v>9394</v>
      </c>
      <c r="B9698" s="2">
        <v>0.1</v>
      </c>
      <c r="E9698" s="4" t="e">
        <v>#N/A</v>
      </c>
      <c r="F9698" s="4">
        <v>0.18</v>
      </c>
      <c r="K9698" s="4">
        <v>0.17</v>
      </c>
      <c r="L9698" s="4">
        <v>0.32090000000000002</v>
      </c>
      <c r="M9698" s="4">
        <v>0.52769999999999995</v>
      </c>
      <c r="N9698" s="4">
        <v>0.48</v>
      </c>
      <c r="O9698" s="4">
        <v>0.40039999999999998</v>
      </c>
      <c r="P9698" s="4">
        <v>0.50390000000000001</v>
      </c>
    </row>
    <row r="9699" spans="1:16" x14ac:dyDescent="0.25">
      <c r="A9699" t="s">
        <v>9395</v>
      </c>
      <c r="B9699" s="2">
        <v>0.1</v>
      </c>
      <c r="E9699" s="4" t="e">
        <v>#N/A</v>
      </c>
      <c r="F9699" s="4">
        <v>0.18</v>
      </c>
      <c r="K9699" s="4">
        <v>0.17</v>
      </c>
      <c r="L9699" s="4">
        <v>0.32090000000000002</v>
      </c>
      <c r="M9699" s="4">
        <v>0.52769999999999995</v>
      </c>
      <c r="N9699" s="4">
        <v>0.48</v>
      </c>
      <c r="O9699" s="4">
        <v>0.40039999999999998</v>
      </c>
      <c r="P9699" s="4">
        <v>0.50390000000000001</v>
      </c>
    </row>
    <row r="9700" spans="1:16" x14ac:dyDescent="0.25">
      <c r="A9700" t="s">
        <v>9396</v>
      </c>
      <c r="B9700" s="2">
        <v>0.1</v>
      </c>
      <c r="E9700" s="4" t="e">
        <v>#N/A</v>
      </c>
      <c r="F9700" s="4">
        <v>0.25</v>
      </c>
      <c r="K9700" s="4">
        <v>0.17</v>
      </c>
      <c r="L9700" s="4">
        <v>0.32090000000000002</v>
      </c>
      <c r="M9700" s="4">
        <v>0.52769999999999995</v>
      </c>
      <c r="N9700" s="4">
        <v>0.48</v>
      </c>
      <c r="O9700" s="4">
        <v>0.40039999999999998</v>
      </c>
      <c r="P9700" s="4">
        <v>0.50390000000000001</v>
      </c>
    </row>
    <row r="9701" spans="1:16" x14ac:dyDescent="0.25">
      <c r="A9701" t="s">
        <v>9397</v>
      </c>
      <c r="B9701" s="2">
        <v>0.1</v>
      </c>
      <c r="E9701" s="4" t="e">
        <v>#N/A</v>
      </c>
      <c r="F9701" s="4">
        <v>0.18</v>
      </c>
      <c r="K9701" s="4">
        <v>0.17</v>
      </c>
      <c r="L9701" s="4">
        <v>0.32090000000000002</v>
      </c>
      <c r="M9701" s="4">
        <v>0.52769999999999995</v>
      </c>
      <c r="N9701" s="4">
        <v>0.48</v>
      </c>
      <c r="O9701" s="4">
        <v>0.40039999999999998</v>
      </c>
      <c r="P9701" s="4">
        <v>0.50390000000000001</v>
      </c>
    </row>
    <row r="9702" spans="1:16" x14ac:dyDescent="0.25">
      <c r="A9702" t="s">
        <v>9398</v>
      </c>
      <c r="B9702" s="2">
        <v>0.2</v>
      </c>
      <c r="E9702" s="4" t="e">
        <v>#N/A</v>
      </c>
      <c r="F9702" s="4">
        <v>0.18</v>
      </c>
      <c r="K9702" s="4">
        <v>0.17</v>
      </c>
      <c r="L9702" s="4">
        <v>0.32090000000000002</v>
      </c>
      <c r="M9702" s="4">
        <v>0.52769999999999995</v>
      </c>
      <c r="N9702" s="4">
        <v>0.48</v>
      </c>
      <c r="O9702" s="4">
        <v>0.40039999999999998</v>
      </c>
      <c r="P9702" s="4">
        <v>0.50390000000000001</v>
      </c>
    </row>
    <row r="9703" spans="1:16" x14ac:dyDescent="0.25">
      <c r="A9703" t="s">
        <v>9399</v>
      </c>
      <c r="B9703" s="2">
        <v>0.2</v>
      </c>
      <c r="E9703" s="4" t="e">
        <v>#N/A</v>
      </c>
      <c r="F9703" s="4">
        <v>0.18</v>
      </c>
      <c r="K9703" s="4">
        <v>0.17</v>
      </c>
      <c r="L9703" s="4">
        <v>0.32090000000000002</v>
      </c>
      <c r="M9703" s="4">
        <v>0.52769999999999995</v>
      </c>
      <c r="N9703" s="4">
        <v>0.48</v>
      </c>
      <c r="O9703" s="4">
        <v>0.40039999999999998</v>
      </c>
      <c r="P9703" s="4">
        <v>0.50390000000000001</v>
      </c>
    </row>
    <row r="9704" spans="1:16" x14ac:dyDescent="0.25">
      <c r="A9704" t="s">
        <v>9400</v>
      </c>
      <c r="B9704" s="2">
        <v>0.1</v>
      </c>
      <c r="E9704" s="4" t="e">
        <v>#N/A</v>
      </c>
      <c r="F9704" s="4">
        <v>0.18</v>
      </c>
      <c r="K9704" s="4">
        <v>0.17</v>
      </c>
      <c r="L9704" s="4">
        <v>0.32090000000000002</v>
      </c>
      <c r="M9704" s="4">
        <v>0.52769999999999995</v>
      </c>
      <c r="N9704" s="4">
        <v>0.48</v>
      </c>
      <c r="O9704" s="4">
        <v>0.40039999999999998</v>
      </c>
      <c r="P9704" s="4">
        <v>0.50390000000000001</v>
      </c>
    </row>
    <row r="9705" spans="1:16" x14ac:dyDescent="0.25">
      <c r="A9705" t="s">
        <v>9401</v>
      </c>
      <c r="B9705" s="2">
        <v>0.2</v>
      </c>
      <c r="E9705" s="4" t="e">
        <v>#N/A</v>
      </c>
      <c r="F9705" s="4">
        <v>0.18</v>
      </c>
      <c r="K9705" s="4">
        <v>0.17</v>
      </c>
      <c r="L9705" s="4">
        <v>0.32090000000000002</v>
      </c>
      <c r="M9705" s="4">
        <v>0.52769999999999995</v>
      </c>
      <c r="N9705" s="4">
        <v>0.48</v>
      </c>
      <c r="O9705" s="4">
        <v>0.40039999999999998</v>
      </c>
      <c r="P9705" s="4">
        <v>0.50390000000000001</v>
      </c>
    </row>
    <row r="9706" spans="1:16" x14ac:dyDescent="0.25">
      <c r="A9706" t="s">
        <v>9402</v>
      </c>
      <c r="B9706" s="2">
        <v>0.2</v>
      </c>
      <c r="E9706" s="4" t="e">
        <v>#N/A</v>
      </c>
      <c r="F9706" s="4">
        <v>0.18</v>
      </c>
      <c r="K9706" s="4">
        <v>0.17</v>
      </c>
      <c r="L9706" s="4">
        <v>0.32090000000000002</v>
      </c>
      <c r="M9706" s="4">
        <v>0.52769999999999995</v>
      </c>
      <c r="N9706" s="4">
        <v>0.48</v>
      </c>
      <c r="O9706" s="4">
        <v>0.40039999999999998</v>
      </c>
      <c r="P9706" s="4">
        <v>0.50390000000000001</v>
      </c>
    </row>
    <row r="9707" spans="1:16" x14ac:dyDescent="0.25">
      <c r="A9707" t="s">
        <v>9403</v>
      </c>
      <c r="B9707" s="2">
        <v>0.2</v>
      </c>
      <c r="E9707" s="4" t="e">
        <v>#N/A</v>
      </c>
      <c r="F9707" s="4">
        <v>0.18</v>
      </c>
      <c r="K9707" s="4">
        <v>0.17</v>
      </c>
      <c r="L9707" s="4">
        <v>0.32090000000000002</v>
      </c>
      <c r="M9707" s="4">
        <v>0.52769999999999995</v>
      </c>
      <c r="N9707" s="4">
        <v>0.48</v>
      </c>
      <c r="O9707" s="4">
        <v>0.40039999999999998</v>
      </c>
      <c r="P9707" s="4">
        <v>0.50390000000000001</v>
      </c>
    </row>
    <row r="9708" spans="1:16" x14ac:dyDescent="0.25">
      <c r="A9708" t="s">
        <v>9404</v>
      </c>
      <c r="B9708" s="2">
        <v>0.2</v>
      </c>
      <c r="E9708" s="4" t="e">
        <v>#N/A</v>
      </c>
      <c r="F9708" s="4">
        <v>0.18</v>
      </c>
      <c r="K9708" s="4">
        <v>0.17</v>
      </c>
      <c r="L9708" s="4">
        <v>0.32090000000000002</v>
      </c>
      <c r="M9708" s="4">
        <v>0.52769999999999995</v>
      </c>
      <c r="N9708" s="4">
        <v>0.48</v>
      </c>
      <c r="O9708" s="4">
        <v>0.40039999999999998</v>
      </c>
      <c r="P9708" s="4">
        <v>0.50390000000000001</v>
      </c>
    </row>
    <row r="9709" spans="1:16" x14ac:dyDescent="0.25">
      <c r="A9709" t="s">
        <v>150</v>
      </c>
      <c r="B9709" s="2">
        <v>0.15</v>
      </c>
      <c r="C9709" t="s">
        <v>150</v>
      </c>
      <c r="D9709" t="s">
        <v>10860</v>
      </c>
      <c r="E9709" s="4" t="e">
        <v>#N/A</v>
      </c>
      <c r="F9709" s="4">
        <v>0.18</v>
      </c>
      <c r="G9709" s="4">
        <v>0.71479999999999999</v>
      </c>
      <c r="H9709" s="4">
        <v>0.84030000000000005</v>
      </c>
      <c r="I9709" s="4">
        <v>1.0076000000000001</v>
      </c>
      <c r="K9709" s="4">
        <v>0.17</v>
      </c>
      <c r="L9709" s="4">
        <v>0.32090000000000002</v>
      </c>
      <c r="M9709" s="4">
        <v>0.52769999999999995</v>
      </c>
      <c r="N9709" s="4">
        <v>0.48</v>
      </c>
      <c r="O9709" s="4">
        <v>0.40039999999999998</v>
      </c>
      <c r="P9709" s="4">
        <v>0.50390000000000001</v>
      </c>
    </row>
    <row r="9710" spans="1:16" x14ac:dyDescent="0.25">
      <c r="A9710" t="s">
        <v>151</v>
      </c>
      <c r="B9710" s="2">
        <v>0.15</v>
      </c>
      <c r="C9710" t="s">
        <v>151</v>
      </c>
      <c r="D9710" t="s">
        <v>10860</v>
      </c>
      <c r="E9710" s="4" t="e">
        <v>#N/A</v>
      </c>
      <c r="F9710" s="4">
        <v>0.18</v>
      </c>
      <c r="G9710" s="4">
        <v>0.71479999999999999</v>
      </c>
      <c r="H9710" s="4">
        <v>0.84030000000000005</v>
      </c>
      <c r="I9710" s="4">
        <v>1.0076000000000001</v>
      </c>
      <c r="K9710" s="4">
        <v>0.17</v>
      </c>
      <c r="L9710" s="4">
        <v>0.32090000000000002</v>
      </c>
      <c r="M9710" s="4">
        <v>0.52769999999999995</v>
      </c>
      <c r="N9710" s="4">
        <v>0.48</v>
      </c>
      <c r="O9710" s="4">
        <v>0.40039999999999998</v>
      </c>
      <c r="P9710" s="4">
        <v>0.50390000000000001</v>
      </c>
    </row>
    <row r="9711" spans="1:16" x14ac:dyDescent="0.25">
      <c r="A9711" t="s">
        <v>152</v>
      </c>
      <c r="B9711" s="2">
        <v>0.15</v>
      </c>
      <c r="C9711" t="s">
        <v>152</v>
      </c>
      <c r="D9711" t="s">
        <v>10860</v>
      </c>
      <c r="E9711" s="4" t="e">
        <v>#N/A</v>
      </c>
      <c r="F9711" s="4">
        <v>0.18</v>
      </c>
      <c r="G9711" s="4">
        <v>0.71479999999999999</v>
      </c>
      <c r="H9711" s="4">
        <v>0.84030000000000005</v>
      </c>
      <c r="I9711" s="4">
        <v>1.0076000000000001</v>
      </c>
      <c r="K9711" s="4">
        <v>0.17</v>
      </c>
      <c r="L9711" s="4">
        <v>0.32090000000000002</v>
      </c>
      <c r="M9711" s="4">
        <v>0.52769999999999995</v>
      </c>
      <c r="N9711" s="4">
        <v>0.48</v>
      </c>
      <c r="O9711" s="4">
        <v>0.40039999999999998</v>
      </c>
      <c r="P9711" s="4">
        <v>0.50390000000000001</v>
      </c>
    </row>
    <row r="9712" spans="1:16" x14ac:dyDescent="0.25">
      <c r="A9712" t="s">
        <v>153</v>
      </c>
      <c r="B9712" s="2">
        <v>0.15</v>
      </c>
      <c r="C9712" t="s">
        <v>153</v>
      </c>
      <c r="D9712" t="s">
        <v>10860</v>
      </c>
      <c r="E9712" s="4" t="e">
        <v>#N/A</v>
      </c>
      <c r="F9712" s="4">
        <v>0.18</v>
      </c>
      <c r="G9712" s="4">
        <v>0.71479999999999999</v>
      </c>
      <c r="H9712" s="4">
        <v>0.84030000000000005</v>
      </c>
      <c r="I9712" s="4">
        <v>1.0076000000000001</v>
      </c>
      <c r="K9712" s="4">
        <v>0.17</v>
      </c>
      <c r="L9712" s="4">
        <v>0.32090000000000002</v>
      </c>
      <c r="M9712" s="4">
        <v>0.52769999999999995</v>
      </c>
      <c r="N9712" s="4">
        <v>0.48</v>
      </c>
      <c r="O9712" s="4">
        <v>0.40039999999999998</v>
      </c>
      <c r="P9712" s="4">
        <v>0.50390000000000001</v>
      </c>
    </row>
    <row r="9713" spans="1:16" x14ac:dyDescent="0.25">
      <c r="A9713" t="s">
        <v>154</v>
      </c>
      <c r="B9713" s="2">
        <v>0.15</v>
      </c>
      <c r="C9713" t="s">
        <v>154</v>
      </c>
      <c r="D9713" t="s">
        <v>10860</v>
      </c>
      <c r="E9713" s="4" t="e">
        <v>#N/A</v>
      </c>
      <c r="F9713" s="4">
        <v>0.18</v>
      </c>
      <c r="G9713" s="4">
        <v>0.71479999999999999</v>
      </c>
      <c r="H9713" s="4">
        <v>0.84030000000000005</v>
      </c>
      <c r="I9713" s="4">
        <v>1.0076000000000001</v>
      </c>
      <c r="K9713" s="4">
        <v>0.17</v>
      </c>
      <c r="L9713" s="4">
        <v>0.32090000000000002</v>
      </c>
      <c r="M9713" s="4">
        <v>0.52769999999999995</v>
      </c>
      <c r="N9713" s="4">
        <v>0.48</v>
      </c>
      <c r="O9713" s="4">
        <v>0.40039999999999998</v>
      </c>
      <c r="P9713" s="4">
        <v>0.50390000000000001</v>
      </c>
    </row>
    <row r="9714" spans="1:16" x14ac:dyDescent="0.25">
      <c r="A9714" t="s">
        <v>155</v>
      </c>
      <c r="B9714" s="2">
        <v>0.15</v>
      </c>
      <c r="C9714" t="s">
        <v>155</v>
      </c>
      <c r="D9714" t="s">
        <v>10860</v>
      </c>
      <c r="E9714" s="4" t="e">
        <v>#N/A</v>
      </c>
      <c r="F9714" s="4">
        <v>0.18</v>
      </c>
      <c r="G9714" s="4">
        <v>0.71479999999999999</v>
      </c>
      <c r="H9714" s="4">
        <v>0.84030000000000005</v>
      </c>
      <c r="I9714" s="4">
        <v>1.0076000000000001</v>
      </c>
      <c r="K9714" s="4">
        <v>0.17</v>
      </c>
      <c r="L9714" s="4">
        <v>0.32090000000000002</v>
      </c>
      <c r="M9714" s="4">
        <v>0.52769999999999995</v>
      </c>
      <c r="N9714" s="4">
        <v>0.48</v>
      </c>
      <c r="O9714" s="4">
        <v>0.40039999999999998</v>
      </c>
      <c r="P9714" s="4">
        <v>0.50390000000000001</v>
      </c>
    </row>
    <row r="9715" spans="1:16" x14ac:dyDescent="0.25">
      <c r="A9715" t="s">
        <v>156</v>
      </c>
      <c r="B9715" s="2">
        <v>0.04</v>
      </c>
      <c r="C9715" t="s">
        <v>156</v>
      </c>
      <c r="D9715" t="s">
        <v>10860</v>
      </c>
      <c r="E9715" s="4" t="e">
        <v>#N/A</v>
      </c>
      <c r="F9715" s="4">
        <v>0.18</v>
      </c>
      <c r="G9715" s="4">
        <v>0.71479999999999999</v>
      </c>
      <c r="H9715" s="4">
        <v>0.84030000000000005</v>
      </c>
      <c r="I9715" s="4">
        <v>1.0076000000000001</v>
      </c>
      <c r="K9715" s="4">
        <v>0.17</v>
      </c>
      <c r="L9715" s="4">
        <v>0.32090000000000002</v>
      </c>
      <c r="M9715" s="4">
        <v>0.52769999999999995</v>
      </c>
      <c r="N9715" s="4">
        <v>0.48</v>
      </c>
      <c r="O9715" s="4">
        <v>0.40039999999999998</v>
      </c>
      <c r="P9715" s="4">
        <v>0.50390000000000001</v>
      </c>
    </row>
    <row r="9716" spans="1:16" x14ac:dyDescent="0.25">
      <c r="A9716" t="s">
        <v>157</v>
      </c>
      <c r="B9716" s="2">
        <v>0.15</v>
      </c>
      <c r="C9716" t="s">
        <v>157</v>
      </c>
      <c r="D9716" t="s">
        <v>10860</v>
      </c>
      <c r="E9716" s="4" t="e">
        <v>#N/A</v>
      </c>
      <c r="F9716" s="4">
        <v>0.18</v>
      </c>
      <c r="G9716" s="4">
        <v>0.71479999999999999</v>
      </c>
      <c r="H9716" s="4">
        <v>0.84030000000000005</v>
      </c>
      <c r="I9716" s="4">
        <v>1.0076000000000001</v>
      </c>
      <c r="K9716" s="4">
        <v>0.17</v>
      </c>
      <c r="L9716" s="4">
        <v>0.32090000000000002</v>
      </c>
      <c r="M9716" s="4">
        <v>0.52769999999999995</v>
      </c>
      <c r="N9716" s="4">
        <v>0.48</v>
      </c>
      <c r="O9716" s="4">
        <v>0.40039999999999998</v>
      </c>
      <c r="P9716" s="4">
        <v>0.50390000000000001</v>
      </c>
    </row>
    <row r="9717" spans="1:16" x14ac:dyDescent="0.25">
      <c r="A9717" t="s">
        <v>9405</v>
      </c>
      <c r="B9717" s="2">
        <v>0.04</v>
      </c>
      <c r="D9717" t="s">
        <v>10860</v>
      </c>
      <c r="E9717" s="4" t="e">
        <v>#N/A</v>
      </c>
      <c r="F9717" s="4">
        <v>0.18</v>
      </c>
      <c r="G9717" s="4">
        <v>0.71479999999999999</v>
      </c>
      <c r="H9717" s="4">
        <v>0.84030000000000005</v>
      </c>
      <c r="I9717" s="4">
        <v>1.0076000000000001</v>
      </c>
      <c r="K9717" s="4">
        <v>0.17</v>
      </c>
      <c r="L9717" s="4">
        <v>0.32090000000000002</v>
      </c>
      <c r="M9717" s="4">
        <v>0.52769999999999995</v>
      </c>
      <c r="N9717" s="4">
        <v>0.48</v>
      </c>
      <c r="O9717" s="4">
        <v>0.40039999999999998</v>
      </c>
      <c r="P9717" s="4">
        <v>0.50390000000000001</v>
      </c>
    </row>
    <row r="9718" spans="1:16" x14ac:dyDescent="0.25">
      <c r="A9718" t="s">
        <v>158</v>
      </c>
      <c r="B9718" s="2">
        <v>0.15</v>
      </c>
      <c r="C9718" t="s">
        <v>158</v>
      </c>
      <c r="D9718" t="s">
        <v>10860</v>
      </c>
      <c r="E9718" s="4" t="e">
        <v>#N/A</v>
      </c>
      <c r="F9718" s="4">
        <v>0.18</v>
      </c>
      <c r="G9718" s="4">
        <v>0.71479999999999999</v>
      </c>
      <c r="H9718" s="4">
        <v>0.84030000000000005</v>
      </c>
      <c r="I9718" s="4">
        <v>1.0076000000000001</v>
      </c>
      <c r="K9718" s="4">
        <v>0.17</v>
      </c>
      <c r="L9718" s="4">
        <v>0.32090000000000002</v>
      </c>
      <c r="M9718" s="4">
        <v>0.52769999999999995</v>
      </c>
      <c r="N9718" s="4">
        <v>0.48</v>
      </c>
      <c r="O9718" s="4">
        <v>0.40039999999999998</v>
      </c>
      <c r="P9718" s="4">
        <v>0.50390000000000001</v>
      </c>
    </row>
    <row r="9719" spans="1:16" x14ac:dyDescent="0.25">
      <c r="A9719" t="s">
        <v>159</v>
      </c>
      <c r="B9719" s="2">
        <v>0.15</v>
      </c>
      <c r="C9719" t="s">
        <v>159</v>
      </c>
      <c r="D9719" t="s">
        <v>10860</v>
      </c>
      <c r="E9719" s="4" t="e">
        <v>#N/A</v>
      </c>
      <c r="F9719" s="4">
        <v>0.18</v>
      </c>
      <c r="G9719" s="4">
        <v>0.71479999999999999</v>
      </c>
      <c r="H9719" s="4">
        <v>0.84030000000000005</v>
      </c>
      <c r="I9719" s="4">
        <v>1.0076000000000001</v>
      </c>
      <c r="K9719" s="4">
        <v>0.17</v>
      </c>
      <c r="L9719" s="4">
        <v>0.32090000000000002</v>
      </c>
      <c r="M9719" s="4">
        <v>0.52769999999999995</v>
      </c>
      <c r="N9719" s="4">
        <v>0.48</v>
      </c>
      <c r="O9719" s="4">
        <v>0.40039999999999998</v>
      </c>
      <c r="P9719" s="4">
        <v>0.50390000000000001</v>
      </c>
    </row>
    <row r="9720" spans="1:16" x14ac:dyDescent="0.25">
      <c r="A9720" t="s">
        <v>160</v>
      </c>
      <c r="B9720" s="2">
        <v>0.15</v>
      </c>
      <c r="C9720" t="s">
        <v>160</v>
      </c>
      <c r="D9720" t="s">
        <v>10860</v>
      </c>
      <c r="E9720" s="4" t="e">
        <v>#N/A</v>
      </c>
      <c r="F9720" s="4">
        <v>0.18</v>
      </c>
      <c r="G9720" s="4">
        <v>0.71479999999999999</v>
      </c>
      <c r="H9720" s="4">
        <v>0.84030000000000005</v>
      </c>
      <c r="I9720" s="4">
        <v>1.0076000000000001</v>
      </c>
      <c r="K9720" s="4">
        <v>0.17</v>
      </c>
      <c r="L9720" s="4">
        <v>0.32090000000000002</v>
      </c>
      <c r="M9720" s="4">
        <v>0.52769999999999995</v>
      </c>
      <c r="N9720" s="4">
        <v>0.48</v>
      </c>
      <c r="O9720" s="4">
        <v>0.40039999999999998</v>
      </c>
      <c r="P9720" s="4">
        <v>0.50390000000000001</v>
      </c>
    </row>
    <row r="9721" spans="1:16" x14ac:dyDescent="0.25">
      <c r="A9721" t="s">
        <v>161</v>
      </c>
      <c r="B9721" s="2">
        <v>0.15</v>
      </c>
      <c r="C9721" t="s">
        <v>161</v>
      </c>
      <c r="D9721" t="s">
        <v>10860</v>
      </c>
      <c r="E9721" s="4" t="e">
        <v>#N/A</v>
      </c>
      <c r="F9721" s="4">
        <v>0.13300000000000001</v>
      </c>
      <c r="G9721" s="4">
        <v>0.71479999999999999</v>
      </c>
      <c r="H9721" s="4">
        <v>0.74050000000000005</v>
      </c>
      <c r="I9721" s="4">
        <v>0.89870000000000005</v>
      </c>
      <c r="K9721" s="4">
        <v>0.17</v>
      </c>
      <c r="L9721" s="4">
        <v>0.32090000000000002</v>
      </c>
      <c r="M9721" s="4">
        <v>0.52769999999999995</v>
      </c>
      <c r="N9721" s="4">
        <v>0.48</v>
      </c>
      <c r="O9721" s="4">
        <v>0.40039999999999998</v>
      </c>
      <c r="P9721" s="4">
        <v>0.50390000000000001</v>
      </c>
    </row>
    <row r="9722" spans="1:16" x14ac:dyDescent="0.25">
      <c r="A9722" t="s">
        <v>162</v>
      </c>
      <c r="B9722" s="2">
        <v>0.15</v>
      </c>
      <c r="C9722" t="s">
        <v>162</v>
      </c>
      <c r="D9722" t="s">
        <v>10860</v>
      </c>
      <c r="E9722" s="4" t="e">
        <v>#N/A</v>
      </c>
      <c r="F9722" s="4">
        <v>0.18</v>
      </c>
      <c r="G9722" s="4">
        <v>0.71479999999999999</v>
      </c>
      <c r="H9722" s="4">
        <v>0.84030000000000005</v>
      </c>
      <c r="I9722" s="4">
        <v>1.0076000000000001</v>
      </c>
      <c r="K9722" s="4">
        <v>0.17</v>
      </c>
      <c r="L9722" s="4">
        <v>0.32090000000000002</v>
      </c>
      <c r="M9722" s="4">
        <v>0.52769999999999995</v>
      </c>
      <c r="N9722" s="4">
        <v>0.48</v>
      </c>
      <c r="O9722" s="4">
        <v>0.40039999999999998</v>
      </c>
      <c r="P9722" s="4">
        <v>0.50390000000000001</v>
      </c>
    </row>
    <row r="9723" spans="1:16" x14ac:dyDescent="0.25">
      <c r="A9723" t="s">
        <v>163</v>
      </c>
      <c r="B9723" s="2">
        <v>0.15</v>
      </c>
      <c r="C9723" t="s">
        <v>163</v>
      </c>
      <c r="D9723" t="s">
        <v>10860</v>
      </c>
      <c r="E9723" s="4" t="e">
        <v>#N/A</v>
      </c>
      <c r="F9723" s="4">
        <v>0.18</v>
      </c>
      <c r="G9723" s="4">
        <v>0.71479999999999999</v>
      </c>
      <c r="H9723" s="4">
        <v>0.84030000000000005</v>
      </c>
      <c r="I9723" s="4">
        <v>1.0076000000000001</v>
      </c>
      <c r="K9723" s="4">
        <v>0.17</v>
      </c>
      <c r="L9723" s="4">
        <v>0.32090000000000002</v>
      </c>
      <c r="M9723" s="4">
        <v>0.52769999999999995</v>
      </c>
      <c r="N9723" s="4">
        <v>0.48</v>
      </c>
      <c r="O9723" s="4">
        <v>0.40039999999999998</v>
      </c>
      <c r="P9723" s="4">
        <v>0.50390000000000001</v>
      </c>
    </row>
    <row r="9724" spans="1:16" x14ac:dyDescent="0.25">
      <c r="A9724" t="s">
        <v>9406</v>
      </c>
      <c r="B9724" s="2">
        <v>0.15</v>
      </c>
      <c r="E9724" s="4" t="e">
        <v>#N/A</v>
      </c>
      <c r="F9724" s="4">
        <v>0.18</v>
      </c>
      <c r="K9724" s="4">
        <v>0.17</v>
      </c>
      <c r="L9724" s="4">
        <v>0.32090000000000002</v>
      </c>
      <c r="M9724" s="4">
        <v>0.52769999999999995</v>
      </c>
      <c r="N9724" s="4">
        <v>0.48</v>
      </c>
      <c r="O9724" s="4">
        <v>0.40039999999999998</v>
      </c>
      <c r="P9724" s="4">
        <v>0.50390000000000001</v>
      </c>
    </row>
    <row r="9725" spans="1:16" x14ac:dyDescent="0.25">
      <c r="A9725" t="s">
        <v>164</v>
      </c>
      <c r="B9725" s="2">
        <v>0.15</v>
      </c>
      <c r="C9725" t="s">
        <v>164</v>
      </c>
      <c r="D9725" t="s">
        <v>10860</v>
      </c>
      <c r="E9725" s="4" t="e">
        <v>#N/A</v>
      </c>
      <c r="F9725" s="4">
        <v>0.18</v>
      </c>
      <c r="G9725" s="4">
        <v>0.71479999999999999</v>
      </c>
      <c r="H9725" s="4">
        <v>0.84030000000000005</v>
      </c>
      <c r="I9725" s="4">
        <v>1.0076000000000001</v>
      </c>
      <c r="K9725" s="4">
        <v>0.17</v>
      </c>
      <c r="L9725" s="4">
        <v>0.32090000000000002</v>
      </c>
      <c r="M9725" s="4">
        <v>0.52769999999999995</v>
      </c>
      <c r="N9725" s="4">
        <v>0.48</v>
      </c>
      <c r="O9725" s="4">
        <v>0.40039999999999998</v>
      </c>
      <c r="P9725" s="4">
        <v>0.50390000000000001</v>
      </c>
    </row>
    <row r="9726" spans="1:16" x14ac:dyDescent="0.25">
      <c r="A9726" t="s">
        <v>9407</v>
      </c>
      <c r="B9726" s="2">
        <v>0.04</v>
      </c>
      <c r="D9726" t="s">
        <v>10860</v>
      </c>
      <c r="E9726" s="4" t="e">
        <v>#N/A</v>
      </c>
      <c r="F9726" s="4">
        <v>0.18</v>
      </c>
      <c r="G9726" s="4">
        <v>0.71479999999999999</v>
      </c>
      <c r="H9726" s="4">
        <v>0.84030000000000005</v>
      </c>
      <c r="I9726" s="4">
        <v>1.0076000000000001</v>
      </c>
      <c r="K9726" s="4">
        <v>0.17</v>
      </c>
      <c r="L9726" s="4">
        <v>0.32090000000000002</v>
      </c>
      <c r="M9726" s="4">
        <v>0.52769999999999995</v>
      </c>
      <c r="N9726" s="4">
        <v>0.48</v>
      </c>
      <c r="O9726" s="4">
        <v>0.40039999999999998</v>
      </c>
      <c r="P9726" s="4">
        <v>0.50390000000000001</v>
      </c>
    </row>
    <row r="9727" spans="1:16" x14ac:dyDescent="0.25">
      <c r="A9727" t="s">
        <v>165</v>
      </c>
      <c r="B9727" s="2">
        <v>0.15</v>
      </c>
      <c r="C9727" t="s">
        <v>165</v>
      </c>
      <c r="D9727" t="s">
        <v>10860</v>
      </c>
      <c r="E9727" s="4" t="e">
        <v>#N/A</v>
      </c>
      <c r="F9727" s="4">
        <v>0.18</v>
      </c>
      <c r="G9727" s="4">
        <v>0.71479999999999999</v>
      </c>
      <c r="H9727" s="4">
        <v>0.84030000000000005</v>
      </c>
      <c r="I9727" s="4">
        <v>1.0076000000000001</v>
      </c>
      <c r="K9727" s="4">
        <v>0.17</v>
      </c>
      <c r="L9727" s="4">
        <v>0.32090000000000002</v>
      </c>
      <c r="M9727" s="4">
        <v>0.52769999999999995</v>
      </c>
      <c r="N9727" s="4">
        <v>0.48</v>
      </c>
      <c r="O9727" s="4">
        <v>0.40039999999999998</v>
      </c>
      <c r="P9727" s="4">
        <v>0.50390000000000001</v>
      </c>
    </row>
    <row r="9728" spans="1:16" x14ac:dyDescent="0.25">
      <c r="A9728" t="s">
        <v>166</v>
      </c>
      <c r="B9728" s="2">
        <v>0.15</v>
      </c>
      <c r="C9728" t="s">
        <v>166</v>
      </c>
      <c r="D9728" t="s">
        <v>10860</v>
      </c>
      <c r="E9728" s="4" t="e">
        <v>#N/A</v>
      </c>
      <c r="F9728" s="4">
        <v>0.18</v>
      </c>
      <c r="G9728" s="4">
        <v>0.71479999999999999</v>
      </c>
      <c r="H9728" s="4">
        <v>0.84030000000000005</v>
      </c>
      <c r="I9728" s="4">
        <v>1.0076000000000001</v>
      </c>
      <c r="K9728" s="4">
        <v>0.17</v>
      </c>
      <c r="L9728" s="4">
        <v>0.32090000000000002</v>
      </c>
      <c r="M9728" s="4">
        <v>0.52769999999999995</v>
      </c>
      <c r="N9728" s="4">
        <v>0.48</v>
      </c>
      <c r="O9728" s="4">
        <v>0.40039999999999998</v>
      </c>
      <c r="P9728" s="4">
        <v>0.50390000000000001</v>
      </c>
    </row>
    <row r="9729" spans="1:16" x14ac:dyDescent="0.25">
      <c r="A9729" t="s">
        <v>9408</v>
      </c>
      <c r="B9729" s="2">
        <v>0.04</v>
      </c>
      <c r="D9729" t="s">
        <v>10860</v>
      </c>
      <c r="E9729" s="4" t="e">
        <v>#N/A</v>
      </c>
      <c r="F9729" s="4">
        <v>0.18</v>
      </c>
      <c r="G9729" s="4">
        <v>0.71479999999999999</v>
      </c>
      <c r="H9729" s="4">
        <v>0.84030000000000005</v>
      </c>
      <c r="I9729" s="4">
        <v>1.0076000000000001</v>
      </c>
      <c r="K9729" s="4">
        <v>0.17</v>
      </c>
      <c r="L9729" s="4">
        <v>0.32090000000000002</v>
      </c>
      <c r="M9729" s="4">
        <v>0.52769999999999995</v>
      </c>
      <c r="N9729" s="4">
        <v>0.48</v>
      </c>
      <c r="O9729" s="4">
        <v>0.40039999999999998</v>
      </c>
      <c r="P9729" s="4">
        <v>0.50390000000000001</v>
      </c>
    </row>
    <row r="9730" spans="1:16" x14ac:dyDescent="0.25">
      <c r="A9730" t="s">
        <v>9409</v>
      </c>
      <c r="B9730" s="2">
        <v>0.15</v>
      </c>
      <c r="D9730" t="s">
        <v>10860</v>
      </c>
      <c r="E9730" s="4" t="e">
        <v>#N/A</v>
      </c>
      <c r="F9730" s="4">
        <v>0.18</v>
      </c>
      <c r="G9730" s="4">
        <v>0.71479999999999999</v>
      </c>
      <c r="H9730" s="4">
        <v>0.84030000000000005</v>
      </c>
      <c r="I9730" s="4">
        <v>1.0076000000000001</v>
      </c>
      <c r="K9730" s="4">
        <v>0.17</v>
      </c>
      <c r="L9730" s="4">
        <v>0.32090000000000002</v>
      </c>
      <c r="M9730" s="4">
        <v>0.52769999999999995</v>
      </c>
      <c r="N9730" s="4">
        <v>0.48</v>
      </c>
      <c r="O9730" s="4">
        <v>0.40039999999999998</v>
      </c>
      <c r="P9730" s="4">
        <v>0.50390000000000001</v>
      </c>
    </row>
    <row r="9731" spans="1:16" x14ac:dyDescent="0.25">
      <c r="A9731" t="s">
        <v>168</v>
      </c>
      <c r="B9731" s="2">
        <v>0.15</v>
      </c>
      <c r="C9731" t="s">
        <v>168</v>
      </c>
      <c r="D9731" t="s">
        <v>10860</v>
      </c>
      <c r="E9731" s="4" t="e">
        <v>#N/A</v>
      </c>
      <c r="F9731" s="4">
        <v>0.18</v>
      </c>
      <c r="G9731" s="4">
        <v>0.71479999999999999</v>
      </c>
      <c r="H9731" s="4">
        <v>0.84030000000000005</v>
      </c>
      <c r="I9731" s="4">
        <v>1.0076000000000001</v>
      </c>
      <c r="K9731" s="4">
        <v>0.17</v>
      </c>
      <c r="L9731" s="4">
        <v>0.32090000000000002</v>
      </c>
      <c r="M9731" s="4">
        <v>0.52769999999999995</v>
      </c>
      <c r="N9731" s="4">
        <v>0.48</v>
      </c>
      <c r="O9731" s="4">
        <v>0.40039999999999998</v>
      </c>
      <c r="P9731" s="4">
        <v>0.50390000000000001</v>
      </c>
    </row>
    <row r="9732" spans="1:16" x14ac:dyDescent="0.25">
      <c r="A9732" t="s">
        <v>169</v>
      </c>
      <c r="B9732" s="2">
        <v>0.15</v>
      </c>
      <c r="C9732" t="s">
        <v>169</v>
      </c>
      <c r="D9732" t="s">
        <v>10860</v>
      </c>
      <c r="E9732" s="4" t="e">
        <v>#N/A</v>
      </c>
      <c r="F9732" s="4">
        <v>0.18</v>
      </c>
      <c r="G9732" s="4">
        <v>0.71479999999999999</v>
      </c>
      <c r="H9732" s="4">
        <v>0.84030000000000005</v>
      </c>
      <c r="I9732" s="4">
        <v>1.0076000000000001</v>
      </c>
      <c r="K9732" s="4">
        <v>0.17</v>
      </c>
      <c r="L9732" s="4">
        <v>0.32090000000000002</v>
      </c>
      <c r="M9732" s="4">
        <v>0.52769999999999995</v>
      </c>
      <c r="N9732" s="4">
        <v>0.48</v>
      </c>
      <c r="O9732" s="4">
        <v>0.40039999999999998</v>
      </c>
      <c r="P9732" s="4">
        <v>0.50390000000000001</v>
      </c>
    </row>
    <row r="9733" spans="1:16" x14ac:dyDescent="0.25">
      <c r="A9733" t="s">
        <v>170</v>
      </c>
      <c r="B9733" s="2">
        <v>0.15</v>
      </c>
      <c r="C9733" t="s">
        <v>170</v>
      </c>
      <c r="D9733" t="s">
        <v>10860</v>
      </c>
      <c r="E9733" s="4" t="e">
        <v>#N/A</v>
      </c>
      <c r="F9733" s="4">
        <v>0.18</v>
      </c>
      <c r="G9733" s="4">
        <v>0.71479999999999999</v>
      </c>
      <c r="H9733" s="4">
        <v>0.84030000000000005</v>
      </c>
      <c r="I9733" s="4">
        <v>1.0076000000000001</v>
      </c>
      <c r="K9733" s="4">
        <v>0.17</v>
      </c>
      <c r="L9733" s="4">
        <v>0.32090000000000002</v>
      </c>
      <c r="M9733" s="4">
        <v>0.52769999999999995</v>
      </c>
      <c r="N9733" s="4">
        <v>0.48</v>
      </c>
      <c r="O9733" s="4">
        <v>0.40039999999999998</v>
      </c>
      <c r="P9733" s="4">
        <v>0.50390000000000001</v>
      </c>
    </row>
    <row r="9734" spans="1:16" x14ac:dyDescent="0.25">
      <c r="A9734" t="s">
        <v>171</v>
      </c>
      <c r="B9734" s="2">
        <v>0.15</v>
      </c>
      <c r="C9734" t="s">
        <v>171</v>
      </c>
      <c r="D9734" t="s">
        <v>10860</v>
      </c>
      <c r="E9734" s="4" t="e">
        <v>#N/A</v>
      </c>
      <c r="F9734" s="4">
        <v>0.18</v>
      </c>
      <c r="G9734" s="4">
        <v>0.71479999999999999</v>
      </c>
      <c r="H9734" s="4">
        <v>0.84030000000000005</v>
      </c>
      <c r="I9734" s="4">
        <v>1.0076000000000001</v>
      </c>
      <c r="K9734" s="4">
        <v>0.17</v>
      </c>
      <c r="L9734" s="4">
        <v>0.32090000000000002</v>
      </c>
      <c r="M9734" s="4">
        <v>0.52769999999999995</v>
      </c>
      <c r="N9734" s="4">
        <v>0.48</v>
      </c>
      <c r="O9734" s="4">
        <v>0.40039999999999998</v>
      </c>
      <c r="P9734" s="4">
        <v>0.50390000000000001</v>
      </c>
    </row>
    <row r="9735" spans="1:16" x14ac:dyDescent="0.25">
      <c r="A9735" t="s">
        <v>172</v>
      </c>
      <c r="B9735" s="2">
        <v>0.15</v>
      </c>
      <c r="C9735" t="s">
        <v>172</v>
      </c>
      <c r="D9735" t="s">
        <v>10860</v>
      </c>
      <c r="E9735" s="4" t="e">
        <v>#N/A</v>
      </c>
      <c r="F9735" s="4">
        <v>0.18</v>
      </c>
      <c r="G9735" s="4">
        <v>0.71479999999999999</v>
      </c>
      <c r="H9735" s="4">
        <v>0.84030000000000005</v>
      </c>
      <c r="I9735" s="4">
        <v>1.0076000000000001</v>
      </c>
      <c r="K9735" s="4">
        <v>0.17</v>
      </c>
      <c r="L9735" s="4">
        <v>0.32090000000000002</v>
      </c>
      <c r="M9735" s="4">
        <v>0.52769999999999995</v>
      </c>
      <c r="N9735" s="4">
        <v>0.48</v>
      </c>
      <c r="O9735" s="4">
        <v>0.40039999999999998</v>
      </c>
      <c r="P9735" s="4">
        <v>0.50390000000000001</v>
      </c>
    </row>
    <row r="9736" spans="1:16" x14ac:dyDescent="0.25">
      <c r="A9736" t="s">
        <v>173</v>
      </c>
      <c r="B9736" s="2">
        <v>0.15</v>
      </c>
      <c r="C9736" t="s">
        <v>173</v>
      </c>
      <c r="D9736" t="s">
        <v>10860</v>
      </c>
      <c r="E9736" s="4" t="e">
        <v>#N/A</v>
      </c>
      <c r="F9736" s="4">
        <v>0.18</v>
      </c>
      <c r="G9736" s="4">
        <v>0.71479999999999999</v>
      </c>
      <c r="H9736" s="4">
        <v>0.84030000000000005</v>
      </c>
      <c r="I9736" s="4">
        <v>1.0076000000000001</v>
      </c>
      <c r="K9736" s="4">
        <v>0.17</v>
      </c>
      <c r="L9736" s="4">
        <v>0.32090000000000002</v>
      </c>
      <c r="M9736" s="4">
        <v>0.52769999999999995</v>
      </c>
      <c r="N9736" s="4">
        <v>0.48</v>
      </c>
      <c r="O9736" s="4">
        <v>0.40039999999999998</v>
      </c>
      <c r="P9736" s="4">
        <v>0.50390000000000001</v>
      </c>
    </row>
    <row r="9737" spans="1:16" x14ac:dyDescent="0.25">
      <c r="A9737" t="s">
        <v>9410</v>
      </c>
      <c r="B9737" s="2">
        <v>0.15</v>
      </c>
      <c r="E9737" s="4" t="e">
        <v>#N/A</v>
      </c>
      <c r="F9737" s="4">
        <v>0.18</v>
      </c>
      <c r="K9737" s="4">
        <v>0.17</v>
      </c>
      <c r="L9737" s="4">
        <v>0.32090000000000002</v>
      </c>
      <c r="M9737" s="4">
        <v>0.52769999999999995</v>
      </c>
      <c r="N9737" s="4">
        <v>0.48</v>
      </c>
      <c r="O9737" s="4">
        <v>0.40039999999999998</v>
      </c>
      <c r="P9737" s="4">
        <v>0.50390000000000001</v>
      </c>
    </row>
    <row r="9738" spans="1:16" x14ac:dyDescent="0.25">
      <c r="A9738" t="s">
        <v>9411</v>
      </c>
      <c r="B9738" s="2">
        <v>0.15</v>
      </c>
      <c r="E9738" s="4" t="e">
        <v>#N/A</v>
      </c>
      <c r="F9738" s="4">
        <v>0.18</v>
      </c>
      <c r="K9738" s="4">
        <v>0.17</v>
      </c>
      <c r="L9738" s="4">
        <v>0.32090000000000002</v>
      </c>
      <c r="M9738" s="4">
        <v>0.52769999999999995</v>
      </c>
      <c r="N9738" s="4">
        <v>0.48</v>
      </c>
      <c r="O9738" s="4">
        <v>0.40039999999999998</v>
      </c>
      <c r="P9738" s="4">
        <v>0.50390000000000001</v>
      </c>
    </row>
    <row r="9739" spans="1:16" x14ac:dyDescent="0.25">
      <c r="A9739" t="s">
        <v>9412</v>
      </c>
      <c r="B9739" s="2">
        <v>0.15</v>
      </c>
      <c r="E9739" s="4" t="e">
        <v>#N/A</v>
      </c>
      <c r="F9739" s="4">
        <v>0.18</v>
      </c>
      <c r="K9739" s="4">
        <v>0.17</v>
      </c>
      <c r="L9739" s="4">
        <v>0.32090000000000002</v>
      </c>
      <c r="M9739" s="4">
        <v>0.52769999999999995</v>
      </c>
      <c r="N9739" s="4">
        <v>0.48</v>
      </c>
      <c r="O9739" s="4">
        <v>0.40039999999999998</v>
      </c>
      <c r="P9739" s="4">
        <v>0.50390000000000001</v>
      </c>
    </row>
    <row r="9740" spans="1:16" x14ac:dyDescent="0.25">
      <c r="A9740" t="s">
        <v>9414</v>
      </c>
      <c r="B9740" s="2">
        <v>0.05</v>
      </c>
      <c r="E9740" s="4" t="e">
        <v>#N/A</v>
      </c>
      <c r="F9740" s="4">
        <v>0.18</v>
      </c>
      <c r="K9740" s="4">
        <v>0.17</v>
      </c>
      <c r="L9740" s="4">
        <v>0.32090000000000002</v>
      </c>
      <c r="M9740" s="4">
        <v>0.52769999999999995</v>
      </c>
      <c r="N9740" s="4">
        <v>0.48</v>
      </c>
      <c r="O9740" s="4">
        <v>0.40039999999999998</v>
      </c>
      <c r="P9740" s="4">
        <v>0.50390000000000001</v>
      </c>
    </row>
    <row r="9741" spans="1:16" x14ac:dyDescent="0.25">
      <c r="A9741" t="s">
        <v>9416</v>
      </c>
      <c r="B9741" s="2">
        <v>0.05</v>
      </c>
      <c r="E9741" s="4" t="e">
        <v>#N/A</v>
      </c>
      <c r="F9741" s="4">
        <v>0.18</v>
      </c>
      <c r="K9741" s="4">
        <v>0.17</v>
      </c>
      <c r="L9741" s="4">
        <v>0.32090000000000002</v>
      </c>
      <c r="M9741" s="4">
        <v>0.52769999999999995</v>
      </c>
      <c r="N9741" s="4">
        <v>0.48</v>
      </c>
      <c r="O9741" s="4">
        <v>0.40039999999999998</v>
      </c>
      <c r="P9741" s="4">
        <v>0.50390000000000001</v>
      </c>
    </row>
    <row r="9742" spans="1:16" x14ac:dyDescent="0.25">
      <c r="A9742" t="s">
        <v>9418</v>
      </c>
      <c r="B9742" s="2">
        <v>0</v>
      </c>
      <c r="E9742" s="4" t="e">
        <v>#N/A</v>
      </c>
      <c r="F9742" s="4">
        <v>0.18</v>
      </c>
      <c r="K9742" s="4">
        <v>0.17</v>
      </c>
      <c r="L9742" s="4">
        <v>0.32090000000000002</v>
      </c>
      <c r="M9742" s="4">
        <v>0.52769999999999995</v>
      </c>
      <c r="N9742" s="4">
        <v>0.48</v>
      </c>
      <c r="O9742" s="4">
        <v>0.40039999999999998</v>
      </c>
      <c r="P9742" s="4">
        <v>0.50390000000000001</v>
      </c>
    </row>
    <row r="9743" spans="1:16" x14ac:dyDescent="0.25">
      <c r="A9743" t="s">
        <v>9420</v>
      </c>
      <c r="B9743" s="2">
        <v>0.05</v>
      </c>
      <c r="E9743" s="4" t="e">
        <v>#N/A</v>
      </c>
      <c r="F9743" s="4">
        <v>0.18</v>
      </c>
      <c r="K9743" s="4">
        <v>0.17</v>
      </c>
      <c r="L9743" s="4">
        <v>0.32090000000000002</v>
      </c>
      <c r="M9743" s="4">
        <v>0.52769999999999995</v>
      </c>
      <c r="N9743" s="4">
        <v>0.48</v>
      </c>
      <c r="O9743" s="4">
        <v>0.40039999999999998</v>
      </c>
      <c r="P9743" s="4">
        <v>0.50390000000000001</v>
      </c>
    </row>
    <row r="9744" spans="1:16" x14ac:dyDescent="0.25">
      <c r="A9744" t="s">
        <v>9422</v>
      </c>
      <c r="B9744" s="2">
        <v>0.05</v>
      </c>
      <c r="E9744" s="4" t="e">
        <v>#N/A</v>
      </c>
      <c r="F9744" s="4">
        <v>0.18</v>
      </c>
      <c r="K9744" s="4">
        <v>0.17</v>
      </c>
      <c r="L9744" s="4">
        <v>0.32090000000000002</v>
      </c>
      <c r="M9744" s="4">
        <v>0.52769999999999995</v>
      </c>
      <c r="N9744" s="4">
        <v>0.48</v>
      </c>
      <c r="O9744" s="4">
        <v>0.40039999999999998</v>
      </c>
      <c r="P9744" s="4">
        <v>0.50390000000000001</v>
      </c>
    </row>
    <row r="9745" spans="1:16" x14ac:dyDescent="0.25">
      <c r="A9745" t="s">
        <v>9424</v>
      </c>
      <c r="B9745" s="2">
        <v>0</v>
      </c>
      <c r="E9745" s="4" t="e">
        <v>#N/A</v>
      </c>
      <c r="F9745" s="4">
        <v>0.13300000000000001</v>
      </c>
      <c r="K9745" s="4">
        <v>0.17</v>
      </c>
      <c r="L9745" s="4">
        <v>0.32090000000000002</v>
      </c>
      <c r="M9745" s="4">
        <v>0.52769999999999995</v>
      </c>
      <c r="N9745" s="4">
        <v>0.48</v>
      </c>
      <c r="O9745" s="4">
        <v>0.40039999999999998</v>
      </c>
      <c r="P9745" s="4">
        <v>0.50390000000000001</v>
      </c>
    </row>
    <row r="9746" spans="1:16" x14ac:dyDescent="0.25">
      <c r="A9746" t="s">
        <v>9426</v>
      </c>
      <c r="B9746" s="2">
        <v>0.05</v>
      </c>
      <c r="E9746" s="4" t="e">
        <v>#N/A</v>
      </c>
      <c r="F9746" s="4">
        <v>0.13300000000000001</v>
      </c>
      <c r="K9746" s="4">
        <v>0.17</v>
      </c>
      <c r="L9746" s="4">
        <v>0.32090000000000002</v>
      </c>
      <c r="M9746" s="4">
        <v>0.52769999999999995</v>
      </c>
      <c r="N9746" s="4">
        <v>0.48</v>
      </c>
      <c r="O9746" s="4">
        <v>0.40039999999999998</v>
      </c>
      <c r="P9746" s="4">
        <v>0.50390000000000001</v>
      </c>
    </row>
    <row r="9747" spans="1:16" x14ac:dyDescent="0.25">
      <c r="A9747" t="s">
        <v>9427</v>
      </c>
      <c r="B9747" s="2">
        <v>0</v>
      </c>
      <c r="E9747" s="4" t="e">
        <v>#N/A</v>
      </c>
      <c r="F9747" s="4">
        <v>0.13300000000000001</v>
      </c>
      <c r="K9747" s="4">
        <v>0.17</v>
      </c>
      <c r="L9747" s="4">
        <v>0.32090000000000002</v>
      </c>
      <c r="M9747" s="4">
        <v>0.52769999999999995</v>
      </c>
      <c r="N9747" s="4">
        <v>0.48</v>
      </c>
      <c r="O9747" s="4">
        <v>0.40039999999999998</v>
      </c>
      <c r="P9747" s="4">
        <v>0.50390000000000001</v>
      </c>
    </row>
    <row r="9748" spans="1:16" x14ac:dyDescent="0.25">
      <c r="A9748" t="s">
        <v>9429</v>
      </c>
      <c r="B9748" s="2">
        <v>0</v>
      </c>
      <c r="E9748" s="4" t="e">
        <v>#N/A</v>
      </c>
      <c r="F9748" s="4">
        <v>0.18</v>
      </c>
      <c r="K9748" s="4">
        <v>0.17</v>
      </c>
      <c r="L9748" s="4">
        <v>0.32090000000000002</v>
      </c>
      <c r="M9748" s="4">
        <v>0.52769999999999995</v>
      </c>
      <c r="N9748" s="4">
        <v>0.48</v>
      </c>
      <c r="O9748" s="4">
        <v>0.40039999999999998</v>
      </c>
      <c r="P9748" s="4">
        <v>0.50390000000000001</v>
      </c>
    </row>
    <row r="9749" spans="1:16" x14ac:dyDescent="0.25">
      <c r="A9749" t="s">
        <v>9435</v>
      </c>
      <c r="B9749" s="2">
        <v>0</v>
      </c>
      <c r="E9749" s="4" t="e">
        <v>#N/A</v>
      </c>
      <c r="F9749" s="4">
        <v>0.18</v>
      </c>
      <c r="K9749" s="4">
        <v>0.17</v>
      </c>
      <c r="L9749" s="4">
        <v>0.32090000000000002</v>
      </c>
      <c r="M9749" s="4">
        <v>0.52769999999999995</v>
      </c>
      <c r="N9749" s="4">
        <v>0.48</v>
      </c>
      <c r="O9749" s="4">
        <v>0.40039999999999998</v>
      </c>
      <c r="P9749" s="4">
        <v>0.50390000000000001</v>
      </c>
    </row>
    <row r="9750" spans="1:16" x14ac:dyDescent="0.25">
      <c r="A9750" t="s">
        <v>9436</v>
      </c>
      <c r="B9750" s="2">
        <v>0.2</v>
      </c>
      <c r="E9750" s="4" t="e">
        <v>#N/A</v>
      </c>
      <c r="F9750" s="4">
        <v>0.18</v>
      </c>
      <c r="K9750" s="4">
        <v>0.17</v>
      </c>
      <c r="L9750" s="4">
        <v>0.32090000000000002</v>
      </c>
      <c r="M9750" s="4">
        <v>0.52769999999999995</v>
      </c>
      <c r="N9750" s="4">
        <v>0.48</v>
      </c>
      <c r="O9750" s="4">
        <v>0.40039999999999998</v>
      </c>
      <c r="P9750" s="4">
        <v>0.50390000000000001</v>
      </c>
    </row>
    <row r="9751" spans="1:16" x14ac:dyDescent="0.25">
      <c r="A9751" t="s">
        <v>9437</v>
      </c>
      <c r="B9751" s="2">
        <v>0</v>
      </c>
      <c r="E9751" s="4" t="e">
        <v>#N/A</v>
      </c>
      <c r="F9751" s="4">
        <v>0.18</v>
      </c>
      <c r="K9751" s="4">
        <v>0.17</v>
      </c>
      <c r="L9751" s="4">
        <v>0.32090000000000002</v>
      </c>
      <c r="M9751" s="4">
        <v>0.52769999999999995</v>
      </c>
      <c r="N9751" s="4">
        <v>0.48</v>
      </c>
      <c r="O9751" s="4">
        <v>0.40039999999999998</v>
      </c>
      <c r="P9751" s="4">
        <v>0.50390000000000001</v>
      </c>
    </row>
    <row r="9752" spans="1:16" x14ac:dyDescent="0.25">
      <c r="A9752" t="s">
        <v>9438</v>
      </c>
      <c r="B9752" s="2">
        <v>0.2</v>
      </c>
      <c r="E9752" s="4" t="e">
        <v>#N/A</v>
      </c>
      <c r="F9752" s="4">
        <v>0.18</v>
      </c>
      <c r="K9752" s="4">
        <v>0.17</v>
      </c>
      <c r="L9752" s="4">
        <v>0.32090000000000002</v>
      </c>
      <c r="M9752" s="4">
        <v>0.52769999999999995</v>
      </c>
      <c r="N9752" s="4">
        <v>0.48</v>
      </c>
      <c r="O9752" s="4">
        <v>0.40039999999999998</v>
      </c>
      <c r="P9752" s="4">
        <v>0.50390000000000001</v>
      </c>
    </row>
    <row r="9753" spans="1:16" x14ac:dyDescent="0.25">
      <c r="A9753" t="s">
        <v>9439</v>
      </c>
      <c r="B9753" s="2">
        <v>0.2</v>
      </c>
      <c r="E9753" s="4" t="e">
        <v>#N/A</v>
      </c>
      <c r="F9753" s="4">
        <v>0.18</v>
      </c>
      <c r="K9753" s="4">
        <v>0.17</v>
      </c>
      <c r="L9753" s="4">
        <v>0.32090000000000002</v>
      </c>
      <c r="M9753" s="4">
        <v>0.52769999999999995</v>
      </c>
      <c r="N9753" s="4">
        <v>0.48</v>
      </c>
      <c r="O9753" s="4">
        <v>0.40039999999999998</v>
      </c>
      <c r="P9753" s="4">
        <v>0.50390000000000001</v>
      </c>
    </row>
    <row r="9754" spans="1:16" x14ac:dyDescent="0.25">
      <c r="A9754" t="s">
        <v>9440</v>
      </c>
      <c r="B9754" s="2">
        <v>0.2</v>
      </c>
      <c r="E9754" s="4" t="e">
        <v>#N/A</v>
      </c>
      <c r="F9754" s="4">
        <v>0.18</v>
      </c>
      <c r="K9754" s="4">
        <v>0.17</v>
      </c>
      <c r="L9754" s="4">
        <v>0.32090000000000002</v>
      </c>
      <c r="M9754" s="4">
        <v>0.52769999999999995</v>
      </c>
      <c r="N9754" s="4">
        <v>0.48</v>
      </c>
      <c r="O9754" s="4">
        <v>0.40039999999999998</v>
      </c>
      <c r="P9754" s="4">
        <v>0.50390000000000001</v>
      </c>
    </row>
    <row r="9755" spans="1:16" x14ac:dyDescent="0.25">
      <c r="A9755" t="s">
        <v>9441</v>
      </c>
      <c r="B9755" s="2">
        <v>0.2</v>
      </c>
      <c r="E9755" s="4" t="e">
        <v>#N/A</v>
      </c>
      <c r="F9755" s="4">
        <v>0.18</v>
      </c>
      <c r="K9755" s="4">
        <v>0.17</v>
      </c>
      <c r="L9755" s="4">
        <v>0.32090000000000002</v>
      </c>
      <c r="M9755" s="4">
        <v>0.52769999999999995</v>
      </c>
      <c r="N9755" s="4">
        <v>0.48</v>
      </c>
      <c r="O9755" s="4">
        <v>0.40039999999999998</v>
      </c>
      <c r="P9755" s="4">
        <v>0.50390000000000001</v>
      </c>
    </row>
    <row r="9756" spans="1:16" x14ac:dyDescent="0.25">
      <c r="A9756" t="s">
        <v>9442</v>
      </c>
      <c r="B9756" s="2">
        <v>0.2</v>
      </c>
      <c r="E9756" s="4" t="e">
        <v>#N/A</v>
      </c>
      <c r="F9756" s="4">
        <v>0.18</v>
      </c>
      <c r="K9756" s="4">
        <v>0.17</v>
      </c>
      <c r="L9756" s="4">
        <v>0.32090000000000002</v>
      </c>
      <c r="M9756" s="4">
        <v>0.52769999999999995</v>
      </c>
      <c r="N9756" s="4">
        <v>0.48</v>
      </c>
      <c r="O9756" s="4">
        <v>0.40039999999999998</v>
      </c>
      <c r="P9756" s="4">
        <v>0.50390000000000001</v>
      </c>
    </row>
    <row r="9757" spans="1:16" x14ac:dyDescent="0.25">
      <c r="A9757" t="s">
        <v>9443</v>
      </c>
      <c r="B9757" s="2">
        <v>0.1</v>
      </c>
      <c r="E9757" s="4" t="e">
        <v>#N/A</v>
      </c>
      <c r="F9757" s="4">
        <v>0.18</v>
      </c>
      <c r="K9757" s="4">
        <v>0.17</v>
      </c>
      <c r="L9757" s="4">
        <v>0.32090000000000002</v>
      </c>
      <c r="M9757" s="4">
        <v>0.52769999999999995</v>
      </c>
      <c r="N9757" s="4">
        <v>0.48</v>
      </c>
      <c r="O9757" s="4">
        <v>0.40039999999999998</v>
      </c>
      <c r="P9757" s="4">
        <v>0.50390000000000001</v>
      </c>
    </row>
    <row r="9758" spans="1:16" x14ac:dyDescent="0.25">
      <c r="A9758" t="s">
        <v>9444</v>
      </c>
      <c r="B9758" s="2">
        <v>0.35</v>
      </c>
      <c r="E9758" s="4" t="e">
        <v>#N/A</v>
      </c>
      <c r="F9758" s="4">
        <v>0.18</v>
      </c>
      <c r="K9758" s="4">
        <v>0.17</v>
      </c>
      <c r="L9758" s="4">
        <v>0.32090000000000002</v>
      </c>
      <c r="M9758" s="4">
        <v>0.52769999999999995</v>
      </c>
      <c r="N9758" s="4">
        <v>0.48</v>
      </c>
      <c r="O9758" s="4">
        <v>0.40039999999999998</v>
      </c>
      <c r="P9758" s="4">
        <v>0.50390000000000001</v>
      </c>
    </row>
    <row r="9759" spans="1:16" x14ac:dyDescent="0.25">
      <c r="A9759" t="s">
        <v>9445</v>
      </c>
      <c r="B9759" s="2">
        <v>0.12</v>
      </c>
      <c r="E9759" s="4" t="e">
        <v>#N/A</v>
      </c>
      <c r="F9759" s="4">
        <v>0.18</v>
      </c>
      <c r="K9759" s="4">
        <v>0.17</v>
      </c>
      <c r="L9759" s="4">
        <v>0.32090000000000002</v>
      </c>
      <c r="M9759" s="4">
        <v>0.52769999999999995</v>
      </c>
      <c r="N9759" s="4">
        <v>0.48</v>
      </c>
      <c r="O9759" s="4">
        <v>0.40039999999999998</v>
      </c>
      <c r="P9759" s="4">
        <v>0.50390000000000001</v>
      </c>
    </row>
    <row r="9760" spans="1:16" x14ac:dyDescent="0.25">
      <c r="A9760" t="s">
        <v>9446</v>
      </c>
      <c r="B9760" s="2">
        <v>0.05</v>
      </c>
      <c r="E9760" s="4" t="e">
        <v>#N/A</v>
      </c>
      <c r="F9760" s="4">
        <v>0.18</v>
      </c>
      <c r="K9760" s="4">
        <v>0.17</v>
      </c>
      <c r="L9760" s="4">
        <v>0.32090000000000002</v>
      </c>
      <c r="M9760" s="4">
        <v>0.52769999999999995</v>
      </c>
      <c r="N9760" s="4">
        <v>0.48</v>
      </c>
      <c r="O9760" s="4">
        <v>0.40039999999999998</v>
      </c>
      <c r="P9760" s="4">
        <v>0.50390000000000001</v>
      </c>
    </row>
    <row r="9761" spans="1:16" x14ac:dyDescent="0.25">
      <c r="A9761" t="s">
        <v>9447</v>
      </c>
      <c r="B9761" s="2">
        <v>0.12</v>
      </c>
      <c r="E9761" s="4" t="e">
        <v>#N/A</v>
      </c>
      <c r="F9761" s="4">
        <v>0.18</v>
      </c>
      <c r="K9761" s="4">
        <v>0.17</v>
      </c>
      <c r="L9761" s="4">
        <v>0.32090000000000002</v>
      </c>
      <c r="M9761" s="4">
        <v>0.52769999999999995</v>
      </c>
      <c r="N9761" s="4">
        <v>0.48</v>
      </c>
      <c r="O9761" s="4">
        <v>0.40039999999999998</v>
      </c>
      <c r="P9761" s="4">
        <v>0.50390000000000001</v>
      </c>
    </row>
    <row r="9762" spans="1:16" x14ac:dyDescent="0.25">
      <c r="A9762" t="s">
        <v>9448</v>
      </c>
      <c r="B9762" s="2">
        <v>0.12</v>
      </c>
      <c r="E9762" s="4" t="e">
        <v>#N/A</v>
      </c>
      <c r="F9762" s="4">
        <v>0.18</v>
      </c>
      <c r="K9762" s="4">
        <v>0.17</v>
      </c>
      <c r="L9762" s="4">
        <v>0.32090000000000002</v>
      </c>
      <c r="M9762" s="4">
        <v>0.52769999999999995</v>
      </c>
      <c r="N9762" s="4">
        <v>0.48</v>
      </c>
      <c r="O9762" s="4">
        <v>0.40039999999999998</v>
      </c>
      <c r="P9762" s="4">
        <v>0.50390000000000001</v>
      </c>
    </row>
    <row r="9763" spans="1:16" x14ac:dyDescent="0.25">
      <c r="A9763" t="s">
        <v>9449</v>
      </c>
      <c r="B9763" s="2">
        <v>0.12</v>
      </c>
      <c r="E9763" s="4" t="e">
        <v>#N/A</v>
      </c>
      <c r="F9763" s="4">
        <v>0.18</v>
      </c>
      <c r="K9763" s="4">
        <v>0.17</v>
      </c>
      <c r="L9763" s="4">
        <v>0.32090000000000002</v>
      </c>
      <c r="M9763" s="4">
        <v>0.52769999999999995</v>
      </c>
      <c r="N9763" s="4">
        <v>0.48</v>
      </c>
      <c r="O9763" s="4">
        <v>0.40039999999999998</v>
      </c>
      <c r="P9763" s="4">
        <v>0.50390000000000001</v>
      </c>
    </row>
    <row r="9764" spans="1:16" x14ac:dyDescent="0.25">
      <c r="A9764" t="s">
        <v>9450</v>
      </c>
      <c r="B9764" s="2">
        <v>0.12</v>
      </c>
      <c r="E9764" s="4" t="e">
        <v>#N/A</v>
      </c>
      <c r="F9764" s="4">
        <v>0.18</v>
      </c>
      <c r="K9764" s="4">
        <v>0.17</v>
      </c>
      <c r="L9764" s="4">
        <v>0.32090000000000002</v>
      </c>
      <c r="M9764" s="4">
        <v>0.52769999999999995</v>
      </c>
      <c r="N9764" s="4">
        <v>0.48</v>
      </c>
      <c r="O9764" s="4">
        <v>0.40039999999999998</v>
      </c>
      <c r="P9764" s="4">
        <v>0.50390000000000001</v>
      </c>
    </row>
    <row r="9765" spans="1:16" x14ac:dyDescent="0.25">
      <c r="A9765" t="s">
        <v>9451</v>
      </c>
      <c r="B9765" s="2">
        <v>0.15</v>
      </c>
      <c r="E9765" s="4" t="e">
        <v>#N/A</v>
      </c>
      <c r="F9765" s="4">
        <v>0.25</v>
      </c>
      <c r="K9765" s="4">
        <v>0.17</v>
      </c>
      <c r="L9765" s="4">
        <v>0.32090000000000002</v>
      </c>
      <c r="M9765" s="4">
        <v>0.52769999999999995</v>
      </c>
      <c r="N9765" s="4">
        <v>0.48</v>
      </c>
      <c r="O9765" s="4">
        <v>0.40039999999999998</v>
      </c>
      <c r="P9765" s="4">
        <v>0.50390000000000001</v>
      </c>
    </row>
    <row r="9766" spans="1:16" x14ac:dyDescent="0.25">
      <c r="A9766" t="s">
        <v>9452</v>
      </c>
      <c r="B9766" s="2">
        <v>0.1</v>
      </c>
      <c r="E9766" s="4" t="e">
        <v>#N/A</v>
      </c>
      <c r="F9766" s="4">
        <v>0.18</v>
      </c>
      <c r="K9766" s="4">
        <v>0.17</v>
      </c>
      <c r="L9766" s="4">
        <v>0.32090000000000002</v>
      </c>
      <c r="M9766" s="4">
        <v>0.52769999999999995</v>
      </c>
      <c r="N9766" s="4">
        <v>0.48</v>
      </c>
      <c r="O9766" s="4">
        <v>0.40039999999999998</v>
      </c>
      <c r="P9766" s="4">
        <v>0.50390000000000001</v>
      </c>
    </row>
    <row r="9767" spans="1:16" x14ac:dyDescent="0.25">
      <c r="A9767" t="s">
        <v>9453</v>
      </c>
      <c r="B9767" s="2">
        <v>0.1</v>
      </c>
      <c r="E9767" s="4" t="e">
        <v>#N/A</v>
      </c>
      <c r="F9767" s="4">
        <v>0.18</v>
      </c>
      <c r="K9767" s="4">
        <v>0.17</v>
      </c>
      <c r="L9767" s="4">
        <v>0.32090000000000002</v>
      </c>
      <c r="M9767" s="4">
        <v>0.52769999999999995</v>
      </c>
      <c r="N9767" s="4">
        <v>0.48</v>
      </c>
      <c r="O9767" s="4">
        <v>0.40039999999999998</v>
      </c>
      <c r="P9767" s="4">
        <v>0.50390000000000001</v>
      </c>
    </row>
    <row r="9768" spans="1:16" x14ac:dyDescent="0.25">
      <c r="A9768" t="s">
        <v>9454</v>
      </c>
      <c r="B9768" s="2">
        <v>0.1</v>
      </c>
      <c r="E9768" s="4" t="e">
        <v>#N/A</v>
      </c>
      <c r="F9768" s="4">
        <v>0.18</v>
      </c>
      <c r="K9768" s="4">
        <v>0.17</v>
      </c>
      <c r="L9768" s="4">
        <v>0.32090000000000002</v>
      </c>
      <c r="M9768" s="4">
        <v>0.52769999999999995</v>
      </c>
      <c r="N9768" s="4">
        <v>0.48</v>
      </c>
      <c r="O9768" s="4">
        <v>0.40039999999999998</v>
      </c>
      <c r="P9768" s="4">
        <v>0.50390000000000001</v>
      </c>
    </row>
    <row r="9769" spans="1:16" x14ac:dyDescent="0.25">
      <c r="A9769" t="s">
        <v>9455</v>
      </c>
      <c r="B9769" s="2">
        <v>0.05</v>
      </c>
      <c r="E9769" s="4" t="e">
        <v>#N/A</v>
      </c>
      <c r="F9769" s="4">
        <v>0.18</v>
      </c>
      <c r="K9769" s="4">
        <v>0.17</v>
      </c>
      <c r="L9769" s="4">
        <v>0.32090000000000002</v>
      </c>
      <c r="M9769" s="4">
        <v>0.52769999999999995</v>
      </c>
      <c r="N9769" s="4">
        <v>0.48</v>
      </c>
      <c r="O9769" s="4">
        <v>0.40039999999999998</v>
      </c>
      <c r="P9769" s="4">
        <v>0.50390000000000001</v>
      </c>
    </row>
    <row r="9770" spans="1:16" x14ac:dyDescent="0.25">
      <c r="A9770" t="s">
        <v>9456</v>
      </c>
      <c r="B9770" s="2">
        <v>0.1</v>
      </c>
      <c r="E9770" s="4" t="e">
        <v>#N/A</v>
      </c>
      <c r="F9770" s="4">
        <v>0.18</v>
      </c>
      <c r="K9770" s="4">
        <v>0.17</v>
      </c>
      <c r="L9770" s="4">
        <v>0.32090000000000002</v>
      </c>
      <c r="M9770" s="4">
        <v>0.52769999999999995</v>
      </c>
      <c r="N9770" s="4">
        <v>0.48</v>
      </c>
      <c r="O9770" s="4">
        <v>0.40039999999999998</v>
      </c>
      <c r="P9770" s="4">
        <v>0.50390000000000001</v>
      </c>
    </row>
    <row r="9771" spans="1:16" x14ac:dyDescent="0.25">
      <c r="A9771" t="s">
        <v>9457</v>
      </c>
      <c r="B9771" s="2">
        <v>0.15</v>
      </c>
      <c r="E9771" s="4" t="e">
        <v>#N/A</v>
      </c>
      <c r="F9771" s="4">
        <v>0.25</v>
      </c>
      <c r="K9771" s="4">
        <v>0.17</v>
      </c>
      <c r="L9771" s="4">
        <v>0.32090000000000002</v>
      </c>
      <c r="M9771" s="4">
        <v>0.52769999999999995</v>
      </c>
      <c r="N9771" s="4">
        <v>0.48</v>
      </c>
      <c r="O9771" s="4">
        <v>0.40039999999999998</v>
      </c>
      <c r="P9771" s="4">
        <v>0.50390000000000001</v>
      </c>
    </row>
    <row r="9772" spans="1:16" x14ac:dyDescent="0.25">
      <c r="A9772" t="s">
        <v>9458</v>
      </c>
      <c r="B9772" s="2">
        <v>0.15</v>
      </c>
      <c r="E9772" s="4" t="e">
        <v>#N/A</v>
      </c>
      <c r="F9772" s="4">
        <v>0.18</v>
      </c>
      <c r="K9772" s="4">
        <v>0.17</v>
      </c>
      <c r="L9772" s="4">
        <v>0.32090000000000002</v>
      </c>
      <c r="M9772" s="4">
        <v>0.52769999999999995</v>
      </c>
      <c r="N9772" s="4">
        <v>0.48</v>
      </c>
      <c r="O9772" s="4">
        <v>0.40039999999999998</v>
      </c>
      <c r="P9772" s="4">
        <v>0.50390000000000001</v>
      </c>
    </row>
    <row r="9773" spans="1:16" x14ac:dyDescent="0.25">
      <c r="A9773" t="s">
        <v>9459</v>
      </c>
      <c r="B9773" s="2">
        <v>0.15</v>
      </c>
      <c r="D9773" t="s">
        <v>10860</v>
      </c>
      <c r="E9773" s="4" t="e">
        <v>#N/A</v>
      </c>
      <c r="F9773" s="4">
        <v>0.18</v>
      </c>
      <c r="G9773" s="4">
        <v>0.71479999999999999</v>
      </c>
      <c r="H9773" s="4">
        <v>0.84030000000000005</v>
      </c>
      <c r="I9773" s="4">
        <v>1.0076000000000001</v>
      </c>
      <c r="K9773" s="4">
        <v>0.17</v>
      </c>
      <c r="L9773" s="4">
        <v>0.32090000000000002</v>
      </c>
      <c r="M9773" s="4">
        <v>0.52769999999999995</v>
      </c>
      <c r="N9773" s="4">
        <v>0.48</v>
      </c>
      <c r="O9773" s="4">
        <v>0.40039999999999998</v>
      </c>
      <c r="P9773" s="4">
        <v>0.50390000000000001</v>
      </c>
    </row>
    <row r="9774" spans="1:16" x14ac:dyDescent="0.25">
      <c r="A9774" t="s">
        <v>9460</v>
      </c>
      <c r="B9774" s="2">
        <v>0.15</v>
      </c>
      <c r="E9774" s="4" t="e">
        <v>#N/A</v>
      </c>
      <c r="F9774" s="4">
        <v>0.18</v>
      </c>
      <c r="K9774" s="4">
        <v>0.17</v>
      </c>
      <c r="L9774" s="4">
        <v>0.32090000000000002</v>
      </c>
      <c r="M9774" s="4">
        <v>0.52769999999999995</v>
      </c>
      <c r="N9774" s="4">
        <v>0.48</v>
      </c>
      <c r="O9774" s="4">
        <v>0.40039999999999998</v>
      </c>
      <c r="P9774" s="4">
        <v>0.50390000000000001</v>
      </c>
    </row>
    <row r="9775" spans="1:16" x14ac:dyDescent="0.25">
      <c r="A9775" t="s">
        <v>9461</v>
      </c>
      <c r="B9775" s="2">
        <v>0.15</v>
      </c>
      <c r="E9775" s="4" t="e">
        <v>#N/A</v>
      </c>
      <c r="F9775" s="4">
        <v>0.18</v>
      </c>
      <c r="K9775" s="4">
        <v>0.17</v>
      </c>
      <c r="L9775" s="4">
        <v>0.32090000000000002</v>
      </c>
      <c r="M9775" s="4">
        <v>0.52769999999999995</v>
      </c>
      <c r="N9775" s="4">
        <v>0.48</v>
      </c>
      <c r="O9775" s="4">
        <v>0.40039999999999998</v>
      </c>
      <c r="P9775" s="4">
        <v>0.50390000000000001</v>
      </c>
    </row>
    <row r="9776" spans="1:16" x14ac:dyDescent="0.25">
      <c r="A9776" t="s">
        <v>9462</v>
      </c>
      <c r="B9776" s="2">
        <v>0.15</v>
      </c>
      <c r="E9776" s="4" t="e">
        <v>#N/A</v>
      </c>
      <c r="F9776" s="4">
        <v>0.18</v>
      </c>
      <c r="K9776" s="4">
        <v>0.17</v>
      </c>
      <c r="L9776" s="4">
        <v>0.32090000000000002</v>
      </c>
      <c r="M9776" s="4">
        <v>0.52769999999999995</v>
      </c>
      <c r="N9776" s="4">
        <v>0.48</v>
      </c>
      <c r="O9776" s="4">
        <v>0.40039999999999998</v>
      </c>
      <c r="P9776" s="4">
        <v>0.50390000000000001</v>
      </c>
    </row>
    <row r="9777" spans="1:16" x14ac:dyDescent="0.25">
      <c r="A9777" t="s">
        <v>9463</v>
      </c>
      <c r="B9777" s="2">
        <v>0.15</v>
      </c>
      <c r="E9777" s="4" t="e">
        <v>#N/A</v>
      </c>
      <c r="F9777" s="4">
        <v>0.18</v>
      </c>
      <c r="K9777" s="4">
        <v>0.17</v>
      </c>
      <c r="L9777" s="4">
        <v>0.32090000000000002</v>
      </c>
      <c r="M9777" s="4">
        <v>0.52769999999999995</v>
      </c>
      <c r="N9777" s="4">
        <v>0.48</v>
      </c>
      <c r="O9777" s="4">
        <v>0.40039999999999998</v>
      </c>
      <c r="P9777" s="4">
        <v>0.50390000000000001</v>
      </c>
    </row>
    <row r="9778" spans="1:16" x14ac:dyDescent="0.25">
      <c r="A9778" t="s">
        <v>9464</v>
      </c>
      <c r="B9778" s="2">
        <v>0.15</v>
      </c>
      <c r="E9778" s="4" t="e">
        <v>#N/A</v>
      </c>
      <c r="F9778" s="4">
        <v>0.18</v>
      </c>
      <c r="K9778" s="4">
        <v>0.17</v>
      </c>
      <c r="L9778" s="4">
        <v>0.32090000000000002</v>
      </c>
      <c r="M9778" s="4">
        <v>0.52769999999999995</v>
      </c>
      <c r="N9778" s="4">
        <v>0.48</v>
      </c>
      <c r="O9778" s="4">
        <v>0.40039999999999998</v>
      </c>
      <c r="P9778" s="4">
        <v>0.50390000000000001</v>
      </c>
    </row>
    <row r="9779" spans="1:16" x14ac:dyDescent="0.25">
      <c r="A9779" t="s">
        <v>9465</v>
      </c>
      <c r="B9779" s="2">
        <v>0.15</v>
      </c>
      <c r="E9779" s="4" t="e">
        <v>#N/A</v>
      </c>
      <c r="F9779" s="4">
        <v>0.18</v>
      </c>
      <c r="K9779" s="4">
        <v>0.17</v>
      </c>
      <c r="L9779" s="4">
        <v>0.32090000000000002</v>
      </c>
      <c r="M9779" s="4">
        <v>0.52769999999999995</v>
      </c>
      <c r="N9779" s="4">
        <v>0.48</v>
      </c>
      <c r="O9779" s="4">
        <v>0.40039999999999998</v>
      </c>
      <c r="P9779" s="4">
        <v>0.50390000000000001</v>
      </c>
    </row>
    <row r="9780" spans="1:16" x14ac:dyDescent="0.25">
      <c r="A9780" t="s">
        <v>9466</v>
      </c>
      <c r="B9780" s="2">
        <v>0.15</v>
      </c>
      <c r="E9780" s="4" t="e">
        <v>#N/A</v>
      </c>
      <c r="F9780" s="4">
        <v>0.18</v>
      </c>
      <c r="K9780" s="4">
        <v>0.17</v>
      </c>
      <c r="L9780" s="4">
        <v>0.32090000000000002</v>
      </c>
      <c r="M9780" s="4">
        <v>0.52769999999999995</v>
      </c>
      <c r="N9780" s="4">
        <v>0.48</v>
      </c>
      <c r="O9780" s="4">
        <v>0.40039999999999998</v>
      </c>
      <c r="P9780" s="4">
        <v>0.50390000000000001</v>
      </c>
    </row>
    <row r="9781" spans="1:16" x14ac:dyDescent="0.25">
      <c r="A9781" t="s">
        <v>9467</v>
      </c>
      <c r="B9781" s="2">
        <v>0.15</v>
      </c>
      <c r="E9781" s="4" t="e">
        <v>#N/A</v>
      </c>
      <c r="F9781" s="4">
        <v>0.18</v>
      </c>
      <c r="K9781" s="4">
        <v>0.17</v>
      </c>
      <c r="L9781" s="4">
        <v>0.32090000000000002</v>
      </c>
      <c r="M9781" s="4">
        <v>0.52769999999999995</v>
      </c>
      <c r="N9781" s="4">
        <v>0.48</v>
      </c>
      <c r="O9781" s="4">
        <v>0.40039999999999998</v>
      </c>
      <c r="P9781" s="4">
        <v>0.50390000000000001</v>
      </c>
    </row>
    <row r="9782" spans="1:16" x14ac:dyDescent="0.25">
      <c r="A9782" t="s">
        <v>9468</v>
      </c>
      <c r="B9782" s="2">
        <v>0.15</v>
      </c>
      <c r="E9782" s="4" t="e">
        <v>#N/A</v>
      </c>
      <c r="F9782" s="4">
        <v>0.18</v>
      </c>
      <c r="K9782" s="4">
        <v>0.17</v>
      </c>
      <c r="L9782" s="4">
        <v>0.32090000000000002</v>
      </c>
      <c r="M9782" s="4">
        <v>0.52769999999999995</v>
      </c>
      <c r="N9782" s="4">
        <v>0.48</v>
      </c>
      <c r="O9782" s="4">
        <v>0.40039999999999998</v>
      </c>
      <c r="P9782" s="4">
        <v>0.50390000000000001</v>
      </c>
    </row>
    <row r="9783" spans="1:16" x14ac:dyDescent="0.25">
      <c r="A9783" t="s">
        <v>9469</v>
      </c>
      <c r="B9783" s="2">
        <v>0.15</v>
      </c>
      <c r="E9783" s="4" t="e">
        <v>#N/A</v>
      </c>
      <c r="F9783" s="4">
        <v>0.18</v>
      </c>
      <c r="K9783" s="4">
        <v>0.17</v>
      </c>
      <c r="L9783" s="4">
        <v>0.32090000000000002</v>
      </c>
      <c r="M9783" s="4">
        <v>0.52769999999999995</v>
      </c>
      <c r="N9783" s="4">
        <v>0.48</v>
      </c>
      <c r="O9783" s="4">
        <v>0.40039999999999998</v>
      </c>
      <c r="P9783" s="4">
        <v>0.50390000000000001</v>
      </c>
    </row>
    <row r="9784" spans="1:16" x14ac:dyDescent="0.25">
      <c r="A9784" t="s">
        <v>9470</v>
      </c>
      <c r="B9784" s="2">
        <v>0.15</v>
      </c>
      <c r="E9784" s="4" t="e">
        <v>#N/A</v>
      </c>
      <c r="F9784" s="4">
        <v>0.18</v>
      </c>
      <c r="K9784" s="4">
        <v>0.17</v>
      </c>
      <c r="L9784" s="4">
        <v>0.32090000000000002</v>
      </c>
      <c r="M9784" s="4">
        <v>0.52769999999999995</v>
      </c>
      <c r="N9784" s="4">
        <v>0.48</v>
      </c>
      <c r="O9784" s="4">
        <v>0.40039999999999998</v>
      </c>
      <c r="P9784" s="4">
        <v>0.50390000000000001</v>
      </c>
    </row>
    <row r="9785" spans="1:16" x14ac:dyDescent="0.25">
      <c r="A9785" t="s">
        <v>9471</v>
      </c>
      <c r="B9785" s="2">
        <v>0.15</v>
      </c>
      <c r="E9785" s="4" t="e">
        <v>#N/A</v>
      </c>
      <c r="F9785" s="4">
        <v>0.18</v>
      </c>
      <c r="K9785" s="4">
        <v>0.17</v>
      </c>
      <c r="L9785" s="4">
        <v>0.32090000000000002</v>
      </c>
      <c r="M9785" s="4">
        <v>0.52769999999999995</v>
      </c>
      <c r="N9785" s="4">
        <v>0.48</v>
      </c>
      <c r="O9785" s="4">
        <v>0.40039999999999998</v>
      </c>
      <c r="P9785" s="4">
        <v>0.50390000000000001</v>
      </c>
    </row>
    <row r="9786" spans="1:16" x14ac:dyDescent="0.25">
      <c r="A9786" t="s">
        <v>9472</v>
      </c>
      <c r="B9786" s="2">
        <v>0.1</v>
      </c>
      <c r="E9786" s="4" t="e">
        <v>#N/A</v>
      </c>
      <c r="F9786" s="4">
        <v>0.18</v>
      </c>
      <c r="K9786" s="4">
        <v>0.17</v>
      </c>
      <c r="L9786" s="4">
        <v>0.32090000000000002</v>
      </c>
      <c r="M9786" s="4">
        <v>0.52769999999999995</v>
      </c>
      <c r="N9786" s="4">
        <v>0.48</v>
      </c>
      <c r="O9786" s="4">
        <v>0.40039999999999998</v>
      </c>
      <c r="P9786" s="4">
        <v>0.50390000000000001</v>
      </c>
    </row>
    <row r="9787" spans="1:16" x14ac:dyDescent="0.25">
      <c r="A9787" t="s">
        <v>9473</v>
      </c>
      <c r="B9787" s="2">
        <v>0.15</v>
      </c>
      <c r="E9787" s="4" t="e">
        <v>#N/A</v>
      </c>
      <c r="F9787" s="4">
        <v>0.18</v>
      </c>
      <c r="K9787" s="4">
        <v>0.17</v>
      </c>
      <c r="L9787" s="4">
        <v>0.32090000000000002</v>
      </c>
      <c r="M9787" s="4">
        <v>0.52769999999999995</v>
      </c>
      <c r="N9787" s="4">
        <v>0.48</v>
      </c>
      <c r="O9787" s="4">
        <v>0.40039999999999998</v>
      </c>
      <c r="P9787" s="4">
        <v>0.50390000000000001</v>
      </c>
    </row>
    <row r="9788" spans="1:16" x14ac:dyDescent="0.25">
      <c r="A9788" t="s">
        <v>9474</v>
      </c>
      <c r="B9788" s="2">
        <v>0.1</v>
      </c>
      <c r="E9788" s="4" t="e">
        <v>#N/A</v>
      </c>
      <c r="F9788" s="4">
        <v>0.18</v>
      </c>
      <c r="K9788" s="4">
        <v>0.17</v>
      </c>
      <c r="L9788" s="4">
        <v>0.32090000000000002</v>
      </c>
      <c r="M9788" s="4">
        <v>0.52769999999999995</v>
      </c>
      <c r="N9788" s="4">
        <v>0.48</v>
      </c>
      <c r="O9788" s="4">
        <v>0.40039999999999998</v>
      </c>
      <c r="P9788" s="4">
        <v>0.50390000000000001</v>
      </c>
    </row>
    <row r="9789" spans="1:16" x14ac:dyDescent="0.25">
      <c r="A9789" t="s">
        <v>9475</v>
      </c>
      <c r="B9789" s="2">
        <v>0.1</v>
      </c>
      <c r="E9789" s="4" t="e">
        <v>#N/A</v>
      </c>
      <c r="F9789" s="4">
        <v>0.18</v>
      </c>
      <c r="K9789" s="4">
        <v>0.17</v>
      </c>
      <c r="L9789" s="4">
        <v>0.32090000000000002</v>
      </c>
      <c r="M9789" s="4">
        <v>0.52769999999999995</v>
      </c>
      <c r="N9789" s="4">
        <v>0.48</v>
      </c>
      <c r="O9789" s="4">
        <v>0.40039999999999998</v>
      </c>
      <c r="P9789" s="4">
        <v>0.50390000000000001</v>
      </c>
    </row>
    <row r="9790" spans="1:16" x14ac:dyDescent="0.25">
      <c r="A9790" t="s">
        <v>9476</v>
      </c>
      <c r="B9790" s="2">
        <v>0.15</v>
      </c>
      <c r="E9790" s="4" t="e">
        <v>#N/A</v>
      </c>
      <c r="F9790" s="4">
        <v>0.18</v>
      </c>
      <c r="K9790" s="4">
        <v>0.17</v>
      </c>
      <c r="L9790" s="4">
        <v>0.32090000000000002</v>
      </c>
      <c r="M9790" s="4">
        <v>0.52769999999999995</v>
      </c>
      <c r="N9790" s="4">
        <v>0.48</v>
      </c>
      <c r="O9790" s="4">
        <v>0.40039999999999998</v>
      </c>
      <c r="P9790" s="4">
        <v>0.50390000000000001</v>
      </c>
    </row>
    <row r="9791" spans="1:16" x14ac:dyDescent="0.25">
      <c r="A9791" t="s">
        <v>9477</v>
      </c>
      <c r="B9791" s="2">
        <v>0.15</v>
      </c>
      <c r="E9791" s="4" t="e">
        <v>#N/A</v>
      </c>
      <c r="F9791" s="4">
        <v>0.18</v>
      </c>
      <c r="K9791" s="4">
        <v>0.17</v>
      </c>
      <c r="L9791" s="4">
        <v>0.32090000000000002</v>
      </c>
      <c r="M9791" s="4">
        <v>0.52769999999999995</v>
      </c>
      <c r="N9791" s="4">
        <v>0.48</v>
      </c>
      <c r="O9791" s="4">
        <v>0.40039999999999998</v>
      </c>
      <c r="P9791" s="4">
        <v>0.50390000000000001</v>
      </c>
    </row>
    <row r="9792" spans="1:16" x14ac:dyDescent="0.25">
      <c r="A9792" t="s">
        <v>9478</v>
      </c>
      <c r="B9792" s="2">
        <v>0.15</v>
      </c>
      <c r="E9792" s="4" t="e">
        <v>#N/A</v>
      </c>
      <c r="F9792" s="4">
        <v>0.18</v>
      </c>
      <c r="K9792" s="4">
        <v>0.17</v>
      </c>
      <c r="L9792" s="4">
        <v>0.32090000000000002</v>
      </c>
      <c r="M9792" s="4">
        <v>0.52769999999999995</v>
      </c>
      <c r="N9792" s="4">
        <v>0.48</v>
      </c>
      <c r="O9792" s="4">
        <v>0.40039999999999998</v>
      </c>
      <c r="P9792" s="4">
        <v>0.50390000000000001</v>
      </c>
    </row>
    <row r="9793" spans="1:16" x14ac:dyDescent="0.25">
      <c r="A9793" t="s">
        <v>9479</v>
      </c>
      <c r="B9793" s="2">
        <v>0.15</v>
      </c>
      <c r="E9793" s="4" t="e">
        <v>#N/A</v>
      </c>
      <c r="F9793" s="4">
        <v>0.18</v>
      </c>
      <c r="K9793" s="4">
        <v>0.17</v>
      </c>
      <c r="L9793" s="4">
        <v>0.32090000000000002</v>
      </c>
      <c r="M9793" s="4">
        <v>0.52769999999999995</v>
      </c>
      <c r="N9793" s="4">
        <v>0.48</v>
      </c>
      <c r="O9793" s="4">
        <v>0.40039999999999998</v>
      </c>
      <c r="P9793" s="4">
        <v>0.50390000000000001</v>
      </c>
    </row>
    <row r="9794" spans="1:16" x14ac:dyDescent="0.25">
      <c r="A9794" t="s">
        <v>9480</v>
      </c>
      <c r="B9794" s="2">
        <v>0.15</v>
      </c>
      <c r="E9794" s="4" t="e">
        <v>#N/A</v>
      </c>
      <c r="F9794" s="4">
        <v>0.18</v>
      </c>
      <c r="K9794" s="4">
        <v>0.17</v>
      </c>
      <c r="L9794" s="4">
        <v>0.32090000000000002</v>
      </c>
      <c r="M9794" s="4">
        <v>0.52769999999999995</v>
      </c>
      <c r="N9794" s="4">
        <v>0.48</v>
      </c>
      <c r="O9794" s="4">
        <v>0.40039999999999998</v>
      </c>
      <c r="P9794" s="4">
        <v>0.50390000000000001</v>
      </c>
    </row>
    <row r="9795" spans="1:16" x14ac:dyDescent="0.25">
      <c r="A9795" t="s">
        <v>9481</v>
      </c>
      <c r="B9795" s="2">
        <v>0.15</v>
      </c>
      <c r="E9795" s="4" t="e">
        <v>#N/A</v>
      </c>
      <c r="F9795" s="4">
        <v>0.18</v>
      </c>
      <c r="K9795" s="4">
        <v>0.17</v>
      </c>
      <c r="L9795" s="4">
        <v>0.32090000000000002</v>
      </c>
      <c r="M9795" s="4">
        <v>0.52769999999999995</v>
      </c>
      <c r="N9795" s="4">
        <v>0.48</v>
      </c>
      <c r="O9795" s="4">
        <v>0.40039999999999998</v>
      </c>
      <c r="P9795" s="4">
        <v>0.50390000000000001</v>
      </c>
    </row>
    <row r="9796" spans="1:16" x14ac:dyDescent="0.25">
      <c r="A9796" t="s">
        <v>9482</v>
      </c>
      <c r="B9796" s="2">
        <v>0.15</v>
      </c>
      <c r="E9796" s="4" t="e">
        <v>#N/A</v>
      </c>
      <c r="F9796" s="4">
        <v>0.18</v>
      </c>
      <c r="K9796" s="4">
        <v>0.17</v>
      </c>
      <c r="L9796" s="4">
        <v>0.32090000000000002</v>
      </c>
      <c r="M9796" s="4">
        <v>0.52769999999999995</v>
      </c>
      <c r="N9796" s="4">
        <v>0.48</v>
      </c>
      <c r="O9796" s="4">
        <v>0.40039999999999998</v>
      </c>
      <c r="P9796" s="4">
        <v>0.50390000000000001</v>
      </c>
    </row>
    <row r="9797" spans="1:16" x14ac:dyDescent="0.25">
      <c r="A9797" t="s">
        <v>9483</v>
      </c>
      <c r="B9797" s="2">
        <v>0.15</v>
      </c>
      <c r="E9797" s="4" t="e">
        <v>#N/A</v>
      </c>
      <c r="F9797" s="4">
        <v>0.13300000000000001</v>
      </c>
      <c r="K9797" s="4">
        <v>0.17</v>
      </c>
      <c r="L9797" s="4">
        <v>0.32090000000000002</v>
      </c>
      <c r="M9797" s="4">
        <v>0.52769999999999995</v>
      </c>
      <c r="N9797" s="4">
        <v>0.48</v>
      </c>
      <c r="O9797" s="4">
        <v>0.40039999999999998</v>
      </c>
      <c r="P9797" s="4">
        <v>0.50390000000000001</v>
      </c>
    </row>
    <row r="9798" spans="1:16" x14ac:dyDescent="0.25">
      <c r="A9798" t="s">
        <v>9484</v>
      </c>
      <c r="B9798" s="2">
        <v>0.15</v>
      </c>
      <c r="E9798" s="4" t="e">
        <v>#N/A</v>
      </c>
      <c r="F9798" s="4">
        <v>0.18</v>
      </c>
      <c r="K9798" s="4">
        <v>0.17</v>
      </c>
      <c r="L9798" s="4">
        <v>0.32090000000000002</v>
      </c>
      <c r="M9798" s="4">
        <v>0.52769999999999995</v>
      </c>
      <c r="N9798" s="4">
        <v>0.48</v>
      </c>
      <c r="O9798" s="4">
        <v>0.40039999999999998</v>
      </c>
      <c r="P9798" s="4">
        <v>0.50390000000000001</v>
      </c>
    </row>
    <row r="9799" spans="1:16" x14ac:dyDescent="0.25">
      <c r="A9799" t="s">
        <v>9485</v>
      </c>
      <c r="B9799" s="2">
        <v>0.15</v>
      </c>
      <c r="E9799" s="4" t="e">
        <v>#N/A</v>
      </c>
      <c r="F9799" s="4">
        <v>0.18</v>
      </c>
      <c r="K9799" s="4">
        <v>0.17</v>
      </c>
      <c r="L9799" s="4">
        <v>0.32090000000000002</v>
      </c>
      <c r="M9799" s="4">
        <v>0.52769999999999995</v>
      </c>
      <c r="N9799" s="4">
        <v>0.48</v>
      </c>
      <c r="O9799" s="4">
        <v>0.40039999999999998</v>
      </c>
      <c r="P9799" s="4">
        <v>0.50390000000000001</v>
      </c>
    </row>
    <row r="9800" spans="1:16" x14ac:dyDescent="0.25">
      <c r="A9800" t="s">
        <v>9486</v>
      </c>
      <c r="B9800" s="2">
        <v>0.15</v>
      </c>
      <c r="E9800" s="4" t="e">
        <v>#N/A</v>
      </c>
      <c r="F9800" s="4">
        <v>0.18</v>
      </c>
      <c r="K9800" s="4">
        <v>0.17</v>
      </c>
      <c r="L9800" s="4">
        <v>0.32090000000000002</v>
      </c>
      <c r="M9800" s="4">
        <v>0.52769999999999995</v>
      </c>
      <c r="N9800" s="4">
        <v>0.48</v>
      </c>
      <c r="O9800" s="4">
        <v>0.40039999999999998</v>
      </c>
      <c r="P9800" s="4">
        <v>0.50390000000000001</v>
      </c>
    </row>
    <row r="9801" spans="1:16" x14ac:dyDescent="0.25">
      <c r="A9801" t="s">
        <v>9487</v>
      </c>
      <c r="B9801" s="2">
        <v>0.15</v>
      </c>
      <c r="E9801" s="4" t="e">
        <v>#N/A</v>
      </c>
      <c r="F9801" s="4">
        <v>0.18</v>
      </c>
      <c r="K9801" s="4">
        <v>0.17</v>
      </c>
      <c r="L9801" s="4">
        <v>0.32090000000000002</v>
      </c>
      <c r="M9801" s="4">
        <v>0.52769999999999995</v>
      </c>
      <c r="N9801" s="4">
        <v>0.48</v>
      </c>
      <c r="O9801" s="4">
        <v>0.40039999999999998</v>
      </c>
      <c r="P9801" s="4">
        <v>0.50390000000000001</v>
      </c>
    </row>
    <row r="9802" spans="1:16" x14ac:dyDescent="0.25">
      <c r="A9802" t="s">
        <v>9488</v>
      </c>
      <c r="B9802" s="2">
        <v>0.15</v>
      </c>
      <c r="E9802" s="4" t="e">
        <v>#N/A</v>
      </c>
      <c r="F9802" s="4">
        <v>0.18</v>
      </c>
      <c r="K9802" s="4">
        <v>0.17</v>
      </c>
      <c r="L9802" s="4">
        <v>0.32090000000000002</v>
      </c>
      <c r="M9802" s="4">
        <v>0.52769999999999995</v>
      </c>
      <c r="N9802" s="4">
        <v>0.48</v>
      </c>
      <c r="O9802" s="4">
        <v>0.40039999999999998</v>
      </c>
      <c r="P9802" s="4">
        <v>0.50390000000000001</v>
      </c>
    </row>
    <row r="9803" spans="1:16" x14ac:dyDescent="0.25">
      <c r="A9803" t="s">
        <v>9489</v>
      </c>
      <c r="B9803" s="2">
        <v>0.15</v>
      </c>
      <c r="E9803" s="4" t="e">
        <v>#N/A</v>
      </c>
      <c r="F9803" s="4">
        <v>0.18</v>
      </c>
      <c r="K9803" s="4">
        <v>0.17</v>
      </c>
      <c r="L9803" s="4">
        <v>0.32090000000000002</v>
      </c>
      <c r="M9803" s="4">
        <v>0.52769999999999995</v>
      </c>
      <c r="N9803" s="4">
        <v>0.48</v>
      </c>
      <c r="O9803" s="4">
        <v>0.40039999999999998</v>
      </c>
      <c r="P9803" s="4">
        <v>0.50390000000000001</v>
      </c>
    </row>
    <row r="9804" spans="1:16" x14ac:dyDescent="0.25">
      <c r="A9804" t="s">
        <v>9490</v>
      </c>
      <c r="B9804" s="2">
        <v>0</v>
      </c>
      <c r="E9804" s="4" t="e">
        <v>#N/A</v>
      </c>
      <c r="F9804" s="4">
        <v>0.18</v>
      </c>
      <c r="K9804" s="4">
        <v>0.17</v>
      </c>
      <c r="L9804" s="4">
        <v>0.32090000000000002</v>
      </c>
      <c r="M9804" s="4">
        <v>0.52769999999999995</v>
      </c>
      <c r="N9804" s="4">
        <v>0.48</v>
      </c>
      <c r="O9804" s="4">
        <v>0.40039999999999998</v>
      </c>
      <c r="P9804" s="4">
        <v>0.50390000000000001</v>
      </c>
    </row>
    <row r="9805" spans="1:16" x14ac:dyDescent="0.25">
      <c r="A9805" t="s">
        <v>9491</v>
      </c>
      <c r="B9805" s="2">
        <v>0</v>
      </c>
      <c r="E9805" s="4" t="e">
        <v>#N/A</v>
      </c>
      <c r="F9805" s="4">
        <v>0.18</v>
      </c>
      <c r="K9805" s="4">
        <v>0.17</v>
      </c>
      <c r="L9805" s="4">
        <v>0.32090000000000002</v>
      </c>
      <c r="M9805" s="4">
        <v>0.52769999999999995</v>
      </c>
      <c r="N9805" s="4">
        <v>0.48</v>
      </c>
      <c r="O9805" s="4">
        <v>0.40039999999999998</v>
      </c>
      <c r="P9805" s="4">
        <v>0.50390000000000001</v>
      </c>
    </row>
    <row r="9806" spans="1:16" x14ac:dyDescent="0.25">
      <c r="A9806" t="s">
        <v>9492</v>
      </c>
      <c r="B9806" s="2">
        <v>0.15</v>
      </c>
      <c r="E9806" s="4" t="e">
        <v>#N/A</v>
      </c>
      <c r="F9806" s="4">
        <v>0.18</v>
      </c>
      <c r="K9806" s="4">
        <v>0.17</v>
      </c>
      <c r="L9806" s="4">
        <v>0.32090000000000002</v>
      </c>
      <c r="M9806" s="4">
        <v>0.52769999999999995</v>
      </c>
      <c r="N9806" s="4">
        <v>0.48</v>
      </c>
      <c r="O9806" s="4">
        <v>0.40039999999999998</v>
      </c>
      <c r="P9806" s="4">
        <v>0.50390000000000001</v>
      </c>
    </row>
    <row r="9807" spans="1:16" x14ac:dyDescent="0.25">
      <c r="A9807" t="s">
        <v>9493</v>
      </c>
      <c r="B9807" s="2">
        <v>0.15</v>
      </c>
      <c r="E9807" s="4" t="e">
        <v>#N/A</v>
      </c>
      <c r="F9807" s="4">
        <v>0.18</v>
      </c>
      <c r="K9807" s="4">
        <v>0.17</v>
      </c>
      <c r="L9807" s="4">
        <v>0.32090000000000002</v>
      </c>
      <c r="M9807" s="4">
        <v>0.52769999999999995</v>
      </c>
      <c r="N9807" s="4">
        <v>0.48</v>
      </c>
      <c r="O9807" s="4">
        <v>0.40039999999999998</v>
      </c>
      <c r="P9807" s="4">
        <v>0.50390000000000001</v>
      </c>
    </row>
    <row r="9808" spans="1:16" x14ac:dyDescent="0.25">
      <c r="A9808" t="s">
        <v>9494</v>
      </c>
      <c r="B9808" s="2">
        <v>0.15</v>
      </c>
      <c r="E9808" s="4" t="e">
        <v>#N/A</v>
      </c>
      <c r="F9808" s="4">
        <v>0.18</v>
      </c>
      <c r="K9808" s="4">
        <v>0.17</v>
      </c>
      <c r="L9808" s="4">
        <v>0.32090000000000002</v>
      </c>
      <c r="M9808" s="4">
        <v>0.52769999999999995</v>
      </c>
      <c r="N9808" s="4">
        <v>0.48</v>
      </c>
      <c r="O9808" s="4">
        <v>0.40039999999999998</v>
      </c>
      <c r="P9808" s="4">
        <v>0.50390000000000001</v>
      </c>
    </row>
    <row r="9809" spans="1:16" x14ac:dyDescent="0.25">
      <c r="A9809" t="s">
        <v>9495</v>
      </c>
      <c r="B9809" s="2">
        <v>0.15</v>
      </c>
      <c r="E9809" s="4" t="e">
        <v>#N/A</v>
      </c>
      <c r="F9809" s="4">
        <v>0.18</v>
      </c>
      <c r="K9809" s="4">
        <v>0.17</v>
      </c>
      <c r="L9809" s="4">
        <v>0.32090000000000002</v>
      </c>
      <c r="M9809" s="4">
        <v>0.52769999999999995</v>
      </c>
      <c r="N9809" s="4">
        <v>0.48</v>
      </c>
      <c r="O9809" s="4">
        <v>0.40039999999999998</v>
      </c>
      <c r="P9809" s="4">
        <v>0.50390000000000001</v>
      </c>
    </row>
    <row r="9810" spans="1:16" x14ac:dyDescent="0.25">
      <c r="A9810" t="s">
        <v>9496</v>
      </c>
      <c r="B9810" s="2">
        <v>0.15</v>
      </c>
      <c r="E9810" s="4" t="e">
        <v>#N/A</v>
      </c>
      <c r="F9810" s="4">
        <v>0.18</v>
      </c>
      <c r="K9810" s="4">
        <v>0.17</v>
      </c>
      <c r="L9810" s="4">
        <v>0.32090000000000002</v>
      </c>
      <c r="M9810" s="4">
        <v>0.52769999999999995</v>
      </c>
      <c r="N9810" s="4">
        <v>0.48</v>
      </c>
      <c r="O9810" s="4">
        <v>0.40039999999999998</v>
      </c>
      <c r="P9810" s="4">
        <v>0.50390000000000001</v>
      </c>
    </row>
    <row r="9811" spans="1:16" x14ac:dyDescent="0.25">
      <c r="A9811" t="s">
        <v>9497</v>
      </c>
      <c r="B9811" s="2">
        <v>0.15</v>
      </c>
      <c r="E9811" s="4" t="e">
        <v>#N/A</v>
      </c>
      <c r="F9811" s="4">
        <v>0.18</v>
      </c>
      <c r="K9811" s="4">
        <v>0.17</v>
      </c>
      <c r="L9811" s="4">
        <v>0.32090000000000002</v>
      </c>
      <c r="M9811" s="4">
        <v>0.52769999999999995</v>
      </c>
      <c r="N9811" s="4">
        <v>0.48</v>
      </c>
      <c r="O9811" s="4">
        <v>0.40039999999999998</v>
      </c>
      <c r="P9811" s="4">
        <v>0.50390000000000001</v>
      </c>
    </row>
    <row r="9812" spans="1:16" x14ac:dyDescent="0.25">
      <c r="A9812" t="s">
        <v>9498</v>
      </c>
      <c r="B9812" s="2">
        <v>0.15</v>
      </c>
      <c r="E9812" s="4" t="e">
        <v>#N/A</v>
      </c>
      <c r="F9812" s="4">
        <v>0.18</v>
      </c>
      <c r="K9812" s="4">
        <v>0.17</v>
      </c>
      <c r="L9812" s="4">
        <v>0.32090000000000002</v>
      </c>
      <c r="M9812" s="4">
        <v>0.52769999999999995</v>
      </c>
      <c r="N9812" s="4">
        <v>0.48</v>
      </c>
      <c r="O9812" s="4">
        <v>0.40039999999999998</v>
      </c>
      <c r="P9812" s="4">
        <v>0.50390000000000001</v>
      </c>
    </row>
    <row r="9813" spans="1:16" x14ac:dyDescent="0.25">
      <c r="A9813" t="s">
        <v>9499</v>
      </c>
      <c r="B9813" s="2">
        <v>0.15</v>
      </c>
      <c r="E9813" s="4" t="e">
        <v>#N/A</v>
      </c>
      <c r="F9813" s="4">
        <v>0.18</v>
      </c>
      <c r="K9813" s="4">
        <v>0.17</v>
      </c>
      <c r="L9813" s="4">
        <v>0.32090000000000002</v>
      </c>
      <c r="M9813" s="4">
        <v>0.52769999999999995</v>
      </c>
      <c r="N9813" s="4">
        <v>0.48</v>
      </c>
      <c r="O9813" s="4">
        <v>0.40039999999999998</v>
      </c>
      <c r="P9813" s="4">
        <v>0.50390000000000001</v>
      </c>
    </row>
    <row r="9814" spans="1:16" x14ac:dyDescent="0.25">
      <c r="A9814" t="s">
        <v>9500</v>
      </c>
      <c r="B9814" s="2">
        <v>0.15</v>
      </c>
      <c r="E9814" s="4" t="e">
        <v>#N/A</v>
      </c>
      <c r="F9814" s="4">
        <v>0.18</v>
      </c>
      <c r="K9814" s="4">
        <v>0.17</v>
      </c>
      <c r="L9814" s="4">
        <v>0.32090000000000002</v>
      </c>
      <c r="M9814" s="4">
        <v>0.52769999999999995</v>
      </c>
      <c r="N9814" s="4">
        <v>0.48</v>
      </c>
      <c r="O9814" s="4">
        <v>0.40039999999999998</v>
      </c>
      <c r="P9814" s="4">
        <v>0.50390000000000001</v>
      </c>
    </row>
    <row r="9815" spans="1:16" x14ac:dyDescent="0.25">
      <c r="A9815" t="s">
        <v>9501</v>
      </c>
      <c r="B9815" s="2">
        <v>0.15</v>
      </c>
      <c r="E9815" s="4" t="e">
        <v>#N/A</v>
      </c>
      <c r="F9815" s="4">
        <v>0.18</v>
      </c>
      <c r="K9815" s="4">
        <v>0.17</v>
      </c>
      <c r="L9815" s="4">
        <v>0.32090000000000002</v>
      </c>
      <c r="M9815" s="4">
        <v>0.52769999999999995</v>
      </c>
      <c r="N9815" s="4">
        <v>0.48</v>
      </c>
      <c r="O9815" s="4">
        <v>0.40039999999999998</v>
      </c>
      <c r="P9815" s="4">
        <v>0.50390000000000001</v>
      </c>
    </row>
    <row r="9816" spans="1:16" x14ac:dyDescent="0.25">
      <c r="A9816" t="s">
        <v>9502</v>
      </c>
      <c r="B9816" s="2">
        <v>0.15</v>
      </c>
      <c r="E9816" s="4" t="e">
        <v>#N/A</v>
      </c>
      <c r="F9816" s="4">
        <v>0.18</v>
      </c>
      <c r="K9816" s="4">
        <v>0.17</v>
      </c>
      <c r="L9816" s="4">
        <v>0.32090000000000002</v>
      </c>
      <c r="M9816" s="4">
        <v>0.52769999999999995</v>
      </c>
      <c r="N9816" s="4">
        <v>0.48</v>
      </c>
      <c r="O9816" s="4">
        <v>0.40039999999999998</v>
      </c>
      <c r="P9816" s="4">
        <v>0.50390000000000001</v>
      </c>
    </row>
    <row r="9817" spans="1:16" x14ac:dyDescent="0.25">
      <c r="A9817" t="s">
        <v>9503</v>
      </c>
      <c r="B9817" s="2">
        <v>0.15</v>
      </c>
      <c r="E9817" s="4" t="e">
        <v>#N/A</v>
      </c>
      <c r="F9817" s="4">
        <v>0.18</v>
      </c>
      <c r="K9817" s="4">
        <v>0.17</v>
      </c>
      <c r="L9817" s="4">
        <v>0.32090000000000002</v>
      </c>
      <c r="M9817" s="4">
        <v>0.52769999999999995</v>
      </c>
      <c r="N9817" s="4">
        <v>0.48</v>
      </c>
      <c r="O9817" s="4">
        <v>0.40039999999999998</v>
      </c>
      <c r="P9817" s="4">
        <v>0.50390000000000001</v>
      </c>
    </row>
    <row r="9818" spans="1:16" x14ac:dyDescent="0.25">
      <c r="A9818" t="s">
        <v>9504</v>
      </c>
      <c r="B9818" s="2">
        <v>0.15</v>
      </c>
      <c r="E9818" s="4" t="e">
        <v>#N/A</v>
      </c>
      <c r="F9818" s="4">
        <v>0.18</v>
      </c>
      <c r="K9818" s="4">
        <v>0.17</v>
      </c>
      <c r="L9818" s="4">
        <v>0.32090000000000002</v>
      </c>
      <c r="M9818" s="4">
        <v>0.52769999999999995</v>
      </c>
      <c r="N9818" s="4">
        <v>0.48</v>
      </c>
      <c r="O9818" s="4">
        <v>0.40039999999999998</v>
      </c>
      <c r="P9818" s="4">
        <v>0.50390000000000001</v>
      </c>
    </row>
    <row r="9819" spans="1:16" x14ac:dyDescent="0.25">
      <c r="A9819" t="s">
        <v>9505</v>
      </c>
      <c r="B9819" s="2">
        <v>0.15</v>
      </c>
      <c r="E9819" s="4" t="e">
        <v>#N/A</v>
      </c>
      <c r="F9819" s="4">
        <v>0.18</v>
      </c>
      <c r="K9819" s="4">
        <v>0.17</v>
      </c>
      <c r="L9819" s="4">
        <v>0.32090000000000002</v>
      </c>
      <c r="M9819" s="4">
        <v>0.52769999999999995</v>
      </c>
      <c r="N9819" s="4">
        <v>0.48</v>
      </c>
      <c r="O9819" s="4">
        <v>0.40039999999999998</v>
      </c>
      <c r="P9819" s="4">
        <v>0.50390000000000001</v>
      </c>
    </row>
    <row r="9820" spans="1:16" x14ac:dyDescent="0.25">
      <c r="A9820" t="s">
        <v>9506</v>
      </c>
      <c r="B9820" s="2">
        <v>0.15</v>
      </c>
      <c r="E9820" s="4" t="e">
        <v>#N/A</v>
      </c>
      <c r="F9820" s="4">
        <v>0.18</v>
      </c>
      <c r="K9820" s="4">
        <v>0.17</v>
      </c>
      <c r="L9820" s="4">
        <v>0.32090000000000002</v>
      </c>
      <c r="M9820" s="4">
        <v>0.52769999999999995</v>
      </c>
      <c r="N9820" s="4">
        <v>0.48</v>
      </c>
      <c r="O9820" s="4">
        <v>0.40039999999999998</v>
      </c>
      <c r="P9820" s="4">
        <v>0.50390000000000001</v>
      </c>
    </row>
    <row r="9821" spans="1:16" x14ac:dyDescent="0.25">
      <c r="A9821" t="s">
        <v>9507</v>
      </c>
      <c r="B9821" s="2">
        <v>0.15</v>
      </c>
      <c r="E9821" s="4" t="e">
        <v>#N/A</v>
      </c>
      <c r="F9821" s="4">
        <v>0.18</v>
      </c>
      <c r="K9821" s="4">
        <v>0.17</v>
      </c>
      <c r="L9821" s="4">
        <v>0.32090000000000002</v>
      </c>
      <c r="M9821" s="4">
        <v>0.52769999999999995</v>
      </c>
      <c r="N9821" s="4">
        <v>0.48</v>
      </c>
      <c r="O9821" s="4">
        <v>0.40039999999999998</v>
      </c>
      <c r="P9821" s="4">
        <v>0.50390000000000001</v>
      </c>
    </row>
    <row r="9822" spans="1:16" x14ac:dyDescent="0.25">
      <c r="A9822" t="s">
        <v>9508</v>
      </c>
      <c r="B9822" s="2">
        <v>0.15</v>
      </c>
      <c r="E9822" s="4" t="e">
        <v>#N/A</v>
      </c>
      <c r="F9822" s="4">
        <v>0.18</v>
      </c>
      <c r="K9822" s="4">
        <v>0.17</v>
      </c>
      <c r="L9822" s="4">
        <v>0.32090000000000002</v>
      </c>
      <c r="M9822" s="4">
        <v>0.52769999999999995</v>
      </c>
      <c r="N9822" s="4">
        <v>0.48</v>
      </c>
      <c r="O9822" s="4">
        <v>0.40039999999999998</v>
      </c>
      <c r="P9822" s="4">
        <v>0.50390000000000001</v>
      </c>
    </row>
    <row r="9823" spans="1:16" x14ac:dyDescent="0.25">
      <c r="A9823" t="s">
        <v>9509</v>
      </c>
      <c r="B9823" s="2">
        <v>0.15</v>
      </c>
      <c r="E9823" s="4" t="e">
        <v>#N/A</v>
      </c>
      <c r="F9823" s="4">
        <v>0.18</v>
      </c>
      <c r="K9823" s="4">
        <v>0.17</v>
      </c>
      <c r="L9823" s="4">
        <v>0.32090000000000002</v>
      </c>
      <c r="M9823" s="4">
        <v>0.52769999999999995</v>
      </c>
      <c r="N9823" s="4">
        <v>0.48</v>
      </c>
      <c r="O9823" s="4">
        <v>0.40039999999999998</v>
      </c>
      <c r="P9823" s="4">
        <v>0.50390000000000001</v>
      </c>
    </row>
    <row r="9824" spans="1:16" x14ac:dyDescent="0.25">
      <c r="A9824" t="s">
        <v>9510</v>
      </c>
      <c r="B9824" s="2">
        <v>0.15</v>
      </c>
      <c r="E9824" s="4" t="e">
        <v>#N/A</v>
      </c>
      <c r="F9824" s="4">
        <v>0.18</v>
      </c>
      <c r="K9824" s="4">
        <v>0.17</v>
      </c>
      <c r="L9824" s="4">
        <v>0.32090000000000002</v>
      </c>
      <c r="M9824" s="4">
        <v>0.52769999999999995</v>
      </c>
      <c r="N9824" s="4">
        <v>0.48</v>
      </c>
      <c r="O9824" s="4">
        <v>0.40039999999999998</v>
      </c>
      <c r="P9824" s="4">
        <v>0.50390000000000001</v>
      </c>
    </row>
    <row r="9825" spans="1:16" x14ac:dyDescent="0.25">
      <c r="A9825" t="s">
        <v>9511</v>
      </c>
      <c r="B9825" s="2">
        <v>0.15</v>
      </c>
      <c r="E9825" s="4" t="e">
        <v>#N/A</v>
      </c>
      <c r="F9825" s="4">
        <v>0.18</v>
      </c>
      <c r="K9825" s="4">
        <v>0.17</v>
      </c>
      <c r="L9825" s="4">
        <v>0.32090000000000002</v>
      </c>
      <c r="M9825" s="4">
        <v>0.52769999999999995</v>
      </c>
      <c r="N9825" s="4">
        <v>0.48</v>
      </c>
      <c r="O9825" s="4">
        <v>0.40039999999999998</v>
      </c>
      <c r="P9825" s="4">
        <v>0.50390000000000001</v>
      </c>
    </row>
    <row r="9826" spans="1:16" x14ac:dyDescent="0.25">
      <c r="A9826" t="s">
        <v>9512</v>
      </c>
      <c r="B9826" s="2">
        <v>0.15</v>
      </c>
      <c r="E9826" s="4" t="e">
        <v>#N/A</v>
      </c>
      <c r="F9826" s="4">
        <v>0.18</v>
      </c>
      <c r="K9826" s="4">
        <v>0.17</v>
      </c>
      <c r="L9826" s="4">
        <v>0.32090000000000002</v>
      </c>
      <c r="M9826" s="4">
        <v>0.52769999999999995</v>
      </c>
      <c r="N9826" s="4">
        <v>0.48</v>
      </c>
      <c r="O9826" s="4">
        <v>0.40039999999999998</v>
      </c>
      <c r="P9826" s="4">
        <v>0.50390000000000001</v>
      </c>
    </row>
    <row r="9827" spans="1:16" x14ac:dyDescent="0.25">
      <c r="A9827" t="s">
        <v>9513</v>
      </c>
      <c r="B9827" s="2">
        <v>0.15</v>
      </c>
      <c r="E9827" s="4" t="e">
        <v>#N/A</v>
      </c>
      <c r="F9827" s="4">
        <v>0.18</v>
      </c>
      <c r="K9827" s="4">
        <v>0.17</v>
      </c>
      <c r="L9827" s="4">
        <v>0.32090000000000002</v>
      </c>
      <c r="M9827" s="4">
        <v>0.52769999999999995</v>
      </c>
      <c r="N9827" s="4">
        <v>0.48</v>
      </c>
      <c r="O9827" s="4">
        <v>0.40039999999999998</v>
      </c>
      <c r="P9827" s="4">
        <v>0.50390000000000001</v>
      </c>
    </row>
    <row r="9828" spans="1:16" x14ac:dyDescent="0.25">
      <c r="A9828" t="s">
        <v>9514</v>
      </c>
      <c r="B9828" s="2">
        <v>0.15</v>
      </c>
      <c r="E9828" s="4" t="e">
        <v>#N/A</v>
      </c>
      <c r="F9828" s="4">
        <v>0.18</v>
      </c>
      <c r="K9828" s="4">
        <v>0.17</v>
      </c>
      <c r="L9828" s="4">
        <v>0.32090000000000002</v>
      </c>
      <c r="M9828" s="4">
        <v>0.52769999999999995</v>
      </c>
      <c r="N9828" s="4">
        <v>0.48</v>
      </c>
      <c r="O9828" s="4">
        <v>0.40039999999999998</v>
      </c>
      <c r="P9828" s="4">
        <v>0.50390000000000001</v>
      </c>
    </row>
    <row r="9829" spans="1:16" x14ac:dyDescent="0.25">
      <c r="A9829" t="s">
        <v>9515</v>
      </c>
      <c r="B9829" s="2">
        <v>0.15</v>
      </c>
      <c r="E9829" s="4" t="e">
        <v>#N/A</v>
      </c>
      <c r="F9829" s="4">
        <v>0.18</v>
      </c>
      <c r="K9829" s="4">
        <v>0.17</v>
      </c>
      <c r="L9829" s="4">
        <v>0.32090000000000002</v>
      </c>
      <c r="M9829" s="4">
        <v>0.52769999999999995</v>
      </c>
      <c r="N9829" s="4">
        <v>0.48</v>
      </c>
      <c r="O9829" s="4">
        <v>0.40039999999999998</v>
      </c>
      <c r="P9829" s="4">
        <v>0.50390000000000001</v>
      </c>
    </row>
    <row r="9830" spans="1:16" x14ac:dyDescent="0.25">
      <c r="A9830" t="s">
        <v>9516</v>
      </c>
      <c r="B9830" s="2">
        <v>0.15</v>
      </c>
      <c r="E9830" s="4" t="e">
        <v>#N/A</v>
      </c>
      <c r="F9830" s="4">
        <v>0.18</v>
      </c>
      <c r="K9830" s="4">
        <v>0.17</v>
      </c>
      <c r="L9830" s="4">
        <v>0.32090000000000002</v>
      </c>
      <c r="M9830" s="4">
        <v>0.52769999999999995</v>
      </c>
      <c r="N9830" s="4">
        <v>0.48</v>
      </c>
      <c r="O9830" s="4">
        <v>0.40039999999999998</v>
      </c>
      <c r="P9830" s="4">
        <v>0.50390000000000001</v>
      </c>
    </row>
    <row r="9831" spans="1:16" x14ac:dyDescent="0.25">
      <c r="A9831" t="s">
        <v>9517</v>
      </c>
      <c r="B9831" s="2">
        <v>0.15</v>
      </c>
      <c r="E9831" s="4" t="e">
        <v>#N/A</v>
      </c>
      <c r="F9831" s="4">
        <v>0.18</v>
      </c>
      <c r="K9831" s="4">
        <v>0.17</v>
      </c>
      <c r="L9831" s="4">
        <v>0.32090000000000002</v>
      </c>
      <c r="M9831" s="4">
        <v>0.52769999999999995</v>
      </c>
      <c r="N9831" s="4">
        <v>0.48</v>
      </c>
      <c r="O9831" s="4">
        <v>0.40039999999999998</v>
      </c>
      <c r="P9831" s="4">
        <v>0.50390000000000001</v>
      </c>
    </row>
    <row r="9832" spans="1:16" x14ac:dyDescent="0.25">
      <c r="A9832" t="s">
        <v>9518</v>
      </c>
      <c r="B9832" s="2">
        <v>0.15</v>
      </c>
      <c r="E9832" s="4" t="e">
        <v>#N/A</v>
      </c>
      <c r="F9832" s="4">
        <v>0.18</v>
      </c>
      <c r="K9832" s="4">
        <v>0.17</v>
      </c>
      <c r="L9832" s="4">
        <v>0.32090000000000002</v>
      </c>
      <c r="M9832" s="4">
        <v>0.52769999999999995</v>
      </c>
      <c r="N9832" s="4">
        <v>0.48</v>
      </c>
      <c r="O9832" s="4">
        <v>0.40039999999999998</v>
      </c>
      <c r="P9832" s="4">
        <v>0.50390000000000001</v>
      </c>
    </row>
    <row r="9833" spans="1:16" x14ac:dyDescent="0.25">
      <c r="A9833" t="s">
        <v>9519</v>
      </c>
      <c r="B9833" s="2">
        <v>0.15</v>
      </c>
      <c r="E9833" s="4" t="e">
        <v>#N/A</v>
      </c>
      <c r="F9833" s="4">
        <v>0.18</v>
      </c>
      <c r="K9833" s="4">
        <v>0.17</v>
      </c>
      <c r="L9833" s="4">
        <v>0.32090000000000002</v>
      </c>
      <c r="M9833" s="4">
        <v>0.52769999999999995</v>
      </c>
      <c r="N9833" s="4">
        <v>0.48</v>
      </c>
      <c r="O9833" s="4">
        <v>0.40039999999999998</v>
      </c>
      <c r="P9833" s="4">
        <v>0.50390000000000001</v>
      </c>
    </row>
    <row r="9834" spans="1:16" x14ac:dyDescent="0.25">
      <c r="A9834" t="s">
        <v>9520</v>
      </c>
      <c r="B9834" s="2">
        <v>0.15</v>
      </c>
      <c r="E9834" s="4" t="e">
        <v>#N/A</v>
      </c>
      <c r="F9834" s="4">
        <v>0.18</v>
      </c>
      <c r="K9834" s="4">
        <v>0.17</v>
      </c>
      <c r="L9834" s="4">
        <v>0.32090000000000002</v>
      </c>
      <c r="M9834" s="4">
        <v>0.52769999999999995</v>
      </c>
      <c r="N9834" s="4">
        <v>0.48</v>
      </c>
      <c r="O9834" s="4">
        <v>0.40039999999999998</v>
      </c>
      <c r="P9834" s="4">
        <v>0.50390000000000001</v>
      </c>
    </row>
    <row r="9835" spans="1:16" x14ac:dyDescent="0.25">
      <c r="A9835" t="s">
        <v>9521</v>
      </c>
      <c r="B9835" s="2">
        <v>0.15</v>
      </c>
      <c r="E9835" s="4" t="e">
        <v>#N/A</v>
      </c>
      <c r="F9835" s="4">
        <v>0.18</v>
      </c>
      <c r="K9835" s="4">
        <v>0.17</v>
      </c>
      <c r="L9835" s="4">
        <v>0.32090000000000002</v>
      </c>
      <c r="M9835" s="4">
        <v>0.52769999999999995</v>
      </c>
      <c r="N9835" s="4">
        <v>0.48</v>
      </c>
      <c r="O9835" s="4">
        <v>0.40039999999999998</v>
      </c>
      <c r="P9835" s="4">
        <v>0.50390000000000001</v>
      </c>
    </row>
    <row r="9836" spans="1:16" x14ac:dyDescent="0.25">
      <c r="A9836" t="s">
        <v>9522</v>
      </c>
      <c r="B9836" s="2">
        <v>0.15</v>
      </c>
      <c r="E9836" s="4" t="e">
        <v>#N/A</v>
      </c>
      <c r="F9836" s="4">
        <v>0.18</v>
      </c>
      <c r="K9836" s="4">
        <v>0.17</v>
      </c>
      <c r="L9836" s="4">
        <v>0.32090000000000002</v>
      </c>
      <c r="M9836" s="4">
        <v>0.52769999999999995</v>
      </c>
      <c r="N9836" s="4">
        <v>0.48</v>
      </c>
      <c r="O9836" s="4">
        <v>0.40039999999999998</v>
      </c>
      <c r="P9836" s="4">
        <v>0.50390000000000001</v>
      </c>
    </row>
    <row r="9837" spans="1:16" x14ac:dyDescent="0.25">
      <c r="A9837" t="s">
        <v>9523</v>
      </c>
      <c r="B9837" s="2">
        <v>0.15</v>
      </c>
      <c r="E9837" s="4" t="e">
        <v>#N/A</v>
      </c>
      <c r="F9837" s="4">
        <v>0.18</v>
      </c>
      <c r="K9837" s="4">
        <v>0.17</v>
      </c>
      <c r="L9837" s="4">
        <v>0.32090000000000002</v>
      </c>
      <c r="M9837" s="4">
        <v>0.52769999999999995</v>
      </c>
      <c r="N9837" s="4">
        <v>0.48</v>
      </c>
      <c r="O9837" s="4">
        <v>0.40039999999999998</v>
      </c>
      <c r="P9837" s="4">
        <v>0.50390000000000001</v>
      </c>
    </row>
    <row r="9838" spans="1:16" x14ac:dyDescent="0.25">
      <c r="A9838" t="s">
        <v>9524</v>
      </c>
      <c r="B9838" s="2">
        <v>0.15</v>
      </c>
      <c r="E9838" s="4" t="e">
        <v>#N/A</v>
      </c>
      <c r="F9838" s="4">
        <v>0.13300000000000001</v>
      </c>
      <c r="K9838" s="4">
        <v>0.17</v>
      </c>
      <c r="L9838" s="4">
        <v>0.32090000000000002</v>
      </c>
      <c r="M9838" s="4">
        <v>0.52769999999999995</v>
      </c>
      <c r="N9838" s="4">
        <v>0.48</v>
      </c>
      <c r="O9838" s="4">
        <v>0.40039999999999998</v>
      </c>
      <c r="P9838" s="4">
        <v>0.50390000000000001</v>
      </c>
    </row>
    <row r="9839" spans="1:16" x14ac:dyDescent="0.25">
      <c r="A9839" t="s">
        <v>9525</v>
      </c>
      <c r="B9839" s="2">
        <v>0.15</v>
      </c>
      <c r="E9839" s="4" t="e">
        <v>#N/A</v>
      </c>
      <c r="F9839" s="4">
        <v>0.18</v>
      </c>
      <c r="K9839" s="4">
        <v>0.17</v>
      </c>
      <c r="L9839" s="4">
        <v>0.32090000000000002</v>
      </c>
      <c r="M9839" s="4">
        <v>0.52769999999999995</v>
      </c>
      <c r="N9839" s="4">
        <v>0.48</v>
      </c>
      <c r="O9839" s="4">
        <v>0.40039999999999998</v>
      </c>
      <c r="P9839" s="4">
        <v>0.50390000000000001</v>
      </c>
    </row>
    <row r="9840" spans="1:16" x14ac:dyDescent="0.25">
      <c r="A9840" t="s">
        <v>9526</v>
      </c>
      <c r="B9840" s="2">
        <v>0.15</v>
      </c>
      <c r="E9840" s="4" t="e">
        <v>#N/A</v>
      </c>
      <c r="F9840" s="4">
        <v>0.18</v>
      </c>
      <c r="K9840" s="4">
        <v>0.17</v>
      </c>
      <c r="L9840" s="4">
        <v>0.32090000000000002</v>
      </c>
      <c r="M9840" s="4">
        <v>0.52769999999999995</v>
      </c>
      <c r="N9840" s="4">
        <v>0.48</v>
      </c>
      <c r="O9840" s="4">
        <v>0.40039999999999998</v>
      </c>
      <c r="P9840" s="4">
        <v>0.50390000000000001</v>
      </c>
    </row>
    <row r="9841" spans="1:16" x14ac:dyDescent="0.25">
      <c r="A9841" t="s">
        <v>9527</v>
      </c>
      <c r="B9841" s="2">
        <v>0.2</v>
      </c>
      <c r="E9841" s="4" t="e">
        <v>#N/A</v>
      </c>
      <c r="F9841" s="4">
        <v>0.18</v>
      </c>
      <c r="K9841" s="4">
        <v>0.17</v>
      </c>
      <c r="L9841" s="4">
        <v>0.32090000000000002</v>
      </c>
      <c r="M9841" s="4">
        <v>0.52769999999999995</v>
      </c>
      <c r="N9841" s="4">
        <v>0.48</v>
      </c>
      <c r="O9841" s="4">
        <v>0.40039999999999998</v>
      </c>
      <c r="P9841" s="4">
        <v>0.50390000000000001</v>
      </c>
    </row>
    <row r="9842" spans="1:16" x14ac:dyDescent="0.25">
      <c r="A9842" t="s">
        <v>9528</v>
      </c>
      <c r="B9842" s="2">
        <v>0.15</v>
      </c>
      <c r="E9842" s="4" t="e">
        <v>#N/A</v>
      </c>
      <c r="F9842" s="4">
        <v>0.18</v>
      </c>
      <c r="K9842" s="4">
        <v>0.17</v>
      </c>
      <c r="L9842" s="4">
        <v>0.32090000000000002</v>
      </c>
      <c r="M9842" s="4">
        <v>0.52769999999999995</v>
      </c>
      <c r="N9842" s="4">
        <v>0.48</v>
      </c>
      <c r="O9842" s="4">
        <v>0.40039999999999998</v>
      </c>
      <c r="P9842" s="4">
        <v>0.50390000000000001</v>
      </c>
    </row>
    <row r="9843" spans="1:16" x14ac:dyDescent="0.25">
      <c r="A9843" t="s">
        <v>9529</v>
      </c>
      <c r="B9843" s="2">
        <v>0.15</v>
      </c>
      <c r="E9843" s="4" t="e">
        <v>#N/A</v>
      </c>
      <c r="F9843" s="4">
        <v>0.18</v>
      </c>
      <c r="K9843" s="4">
        <v>0.17</v>
      </c>
      <c r="L9843" s="4">
        <v>0.32090000000000002</v>
      </c>
      <c r="M9843" s="4">
        <v>0.52769999999999995</v>
      </c>
      <c r="N9843" s="4">
        <v>0.48</v>
      </c>
      <c r="O9843" s="4">
        <v>0.40039999999999998</v>
      </c>
      <c r="P9843" s="4">
        <v>0.50390000000000001</v>
      </c>
    </row>
    <row r="9844" spans="1:16" x14ac:dyDescent="0.25">
      <c r="A9844" t="s">
        <v>9530</v>
      </c>
      <c r="B9844" s="2">
        <v>0.05</v>
      </c>
      <c r="E9844" s="4" t="e">
        <v>#N/A</v>
      </c>
      <c r="F9844" s="4">
        <v>0.18</v>
      </c>
      <c r="K9844" s="4">
        <v>0.17</v>
      </c>
      <c r="L9844" s="4">
        <v>0.32090000000000002</v>
      </c>
      <c r="M9844" s="4">
        <v>0.52769999999999995</v>
      </c>
      <c r="N9844" s="4">
        <v>0.48</v>
      </c>
      <c r="O9844" s="4">
        <v>0.40039999999999998</v>
      </c>
      <c r="P9844" s="4">
        <v>0.50390000000000001</v>
      </c>
    </row>
    <row r="9845" spans="1:16" x14ac:dyDescent="0.25">
      <c r="A9845" t="s">
        <v>9531</v>
      </c>
      <c r="B9845" s="2">
        <v>0.1</v>
      </c>
      <c r="E9845" s="4" t="e">
        <v>#N/A</v>
      </c>
      <c r="F9845" s="4">
        <v>0.18</v>
      </c>
      <c r="K9845" s="4">
        <v>0.17</v>
      </c>
      <c r="L9845" s="4">
        <v>0.32090000000000002</v>
      </c>
      <c r="M9845" s="4">
        <v>0.52769999999999995</v>
      </c>
      <c r="N9845" s="4">
        <v>0.48</v>
      </c>
      <c r="O9845" s="4">
        <v>0.40039999999999998</v>
      </c>
      <c r="P9845" s="4">
        <v>0.50390000000000001</v>
      </c>
    </row>
    <row r="9846" spans="1:16" x14ac:dyDescent="0.25">
      <c r="A9846" t="s">
        <v>9532</v>
      </c>
      <c r="B9846" s="2">
        <v>0.1</v>
      </c>
      <c r="E9846" s="4" t="e">
        <v>#N/A</v>
      </c>
      <c r="F9846" s="4">
        <v>0.18</v>
      </c>
      <c r="K9846" s="4">
        <v>0.17</v>
      </c>
      <c r="L9846" s="4">
        <v>0.32090000000000002</v>
      </c>
      <c r="M9846" s="4">
        <v>0.52769999999999995</v>
      </c>
      <c r="N9846" s="4">
        <v>0.48</v>
      </c>
      <c r="O9846" s="4">
        <v>0.40039999999999998</v>
      </c>
      <c r="P9846" s="4">
        <v>0.50390000000000001</v>
      </c>
    </row>
    <row r="9847" spans="1:16" x14ac:dyDescent="0.25">
      <c r="A9847" t="s">
        <v>9533</v>
      </c>
      <c r="B9847" s="2">
        <v>0.1</v>
      </c>
      <c r="E9847" s="4" t="e">
        <v>#N/A</v>
      </c>
      <c r="F9847" s="4">
        <v>0.18</v>
      </c>
      <c r="K9847" s="4">
        <v>0.17</v>
      </c>
      <c r="L9847" s="4">
        <v>0.32090000000000002</v>
      </c>
      <c r="M9847" s="4">
        <v>0.52769999999999995</v>
      </c>
      <c r="N9847" s="4">
        <v>0.48</v>
      </c>
      <c r="O9847" s="4">
        <v>0.40039999999999998</v>
      </c>
      <c r="P9847" s="4">
        <v>0.50390000000000001</v>
      </c>
    </row>
    <row r="9848" spans="1:16" x14ac:dyDescent="0.25">
      <c r="A9848" t="s">
        <v>9534</v>
      </c>
      <c r="B9848" s="2">
        <v>0.1</v>
      </c>
      <c r="E9848" s="4" t="e">
        <v>#N/A</v>
      </c>
      <c r="F9848" s="4">
        <v>0.18</v>
      </c>
      <c r="K9848" s="4">
        <v>0.17</v>
      </c>
      <c r="L9848" s="4">
        <v>0.32090000000000002</v>
      </c>
      <c r="M9848" s="4">
        <v>0.52769999999999995</v>
      </c>
      <c r="N9848" s="4">
        <v>0.48</v>
      </c>
      <c r="O9848" s="4">
        <v>0.40039999999999998</v>
      </c>
      <c r="P9848" s="4">
        <v>0.50390000000000001</v>
      </c>
    </row>
    <row r="9849" spans="1:16" x14ac:dyDescent="0.25">
      <c r="A9849" t="s">
        <v>9535</v>
      </c>
      <c r="B9849" s="2">
        <v>0.05</v>
      </c>
      <c r="D9849" t="s">
        <v>10860</v>
      </c>
      <c r="E9849" s="4" t="e">
        <v>#N/A</v>
      </c>
      <c r="F9849" s="4">
        <v>0.18</v>
      </c>
      <c r="G9849" s="4">
        <v>0.71479999999999999</v>
      </c>
      <c r="H9849" s="4">
        <v>0.84030000000000005</v>
      </c>
      <c r="I9849" s="4">
        <v>1.0076000000000001</v>
      </c>
      <c r="K9849" s="4">
        <v>0.17</v>
      </c>
      <c r="L9849" s="4">
        <v>0.32090000000000002</v>
      </c>
      <c r="M9849" s="4">
        <v>0.52769999999999995</v>
      </c>
      <c r="N9849" s="4">
        <v>0.48</v>
      </c>
      <c r="O9849" s="4">
        <v>0.40039999999999998</v>
      </c>
      <c r="P9849" s="4">
        <v>0.50390000000000001</v>
      </c>
    </row>
    <row r="9850" spans="1:16" x14ac:dyDescent="0.25">
      <c r="A9850" t="s">
        <v>9536</v>
      </c>
      <c r="B9850" s="2">
        <v>0.15</v>
      </c>
      <c r="D9850" t="s">
        <v>10860</v>
      </c>
      <c r="E9850" s="4" t="e">
        <v>#N/A</v>
      </c>
      <c r="F9850" s="4">
        <v>0.18</v>
      </c>
      <c r="G9850" s="4">
        <v>0.71479999999999999</v>
      </c>
      <c r="H9850" s="4">
        <v>0.84030000000000005</v>
      </c>
      <c r="I9850" s="4">
        <v>1.0076000000000001</v>
      </c>
      <c r="K9850" s="4">
        <v>0.17</v>
      </c>
      <c r="L9850" s="4">
        <v>0.32090000000000002</v>
      </c>
      <c r="M9850" s="4">
        <v>0.52769999999999995</v>
      </c>
      <c r="N9850" s="4">
        <v>0.48</v>
      </c>
      <c r="O9850" s="4">
        <v>0.40039999999999998</v>
      </c>
      <c r="P9850" s="4">
        <v>0.50390000000000001</v>
      </c>
    </row>
    <row r="9851" spans="1:16" x14ac:dyDescent="0.25">
      <c r="A9851" t="s">
        <v>9537</v>
      </c>
      <c r="B9851" s="2">
        <v>0.15</v>
      </c>
      <c r="D9851" t="s">
        <v>10860</v>
      </c>
      <c r="E9851" s="4" t="e">
        <v>#N/A</v>
      </c>
      <c r="F9851" s="4">
        <v>0.18</v>
      </c>
      <c r="G9851" s="4">
        <v>0.71479999999999999</v>
      </c>
      <c r="H9851" s="4">
        <v>0.84030000000000005</v>
      </c>
      <c r="I9851" s="4">
        <v>1.0076000000000001</v>
      </c>
      <c r="K9851" s="4">
        <v>0.17</v>
      </c>
      <c r="L9851" s="4">
        <v>0.32090000000000002</v>
      </c>
      <c r="M9851" s="4">
        <v>0.52769999999999995</v>
      </c>
      <c r="N9851" s="4">
        <v>0.48</v>
      </c>
      <c r="O9851" s="4">
        <v>0.40039999999999998</v>
      </c>
      <c r="P9851" s="4">
        <v>0.50390000000000001</v>
      </c>
    </row>
    <row r="9852" spans="1:16" x14ac:dyDescent="0.25">
      <c r="A9852" t="s">
        <v>9538</v>
      </c>
      <c r="B9852" s="2">
        <v>0.15</v>
      </c>
      <c r="D9852" t="s">
        <v>10860</v>
      </c>
      <c r="E9852" s="4" t="e">
        <v>#N/A</v>
      </c>
      <c r="F9852" s="4">
        <v>0.18</v>
      </c>
      <c r="G9852" s="4">
        <v>0.71479999999999999</v>
      </c>
      <c r="H9852" s="4">
        <v>0.84030000000000005</v>
      </c>
      <c r="I9852" s="4">
        <v>1.0076000000000001</v>
      </c>
      <c r="K9852" s="4">
        <v>0.17</v>
      </c>
      <c r="L9852" s="4">
        <v>0.32090000000000002</v>
      </c>
      <c r="M9852" s="4">
        <v>0.52769999999999995</v>
      </c>
      <c r="N9852" s="4">
        <v>0.48</v>
      </c>
      <c r="O9852" s="4">
        <v>0.40039999999999998</v>
      </c>
      <c r="P9852" s="4">
        <v>0.50390000000000001</v>
      </c>
    </row>
    <row r="9853" spans="1:16" x14ac:dyDescent="0.25">
      <c r="A9853" t="s">
        <v>9539</v>
      </c>
      <c r="B9853" s="2">
        <v>0.05</v>
      </c>
      <c r="D9853" t="s">
        <v>10860</v>
      </c>
      <c r="E9853" s="4" t="e">
        <v>#N/A</v>
      </c>
      <c r="F9853" s="4">
        <v>0.18</v>
      </c>
      <c r="G9853" s="4">
        <v>0.71479999999999999</v>
      </c>
      <c r="H9853" s="4">
        <v>0.84030000000000005</v>
      </c>
      <c r="I9853" s="4">
        <v>1.0076000000000001</v>
      </c>
      <c r="K9853" s="4">
        <v>0.17</v>
      </c>
      <c r="L9853" s="4">
        <v>0.32090000000000002</v>
      </c>
      <c r="M9853" s="4">
        <v>0.52769999999999995</v>
      </c>
      <c r="N9853" s="4">
        <v>0.48</v>
      </c>
      <c r="O9853" s="4">
        <v>0.40039999999999998</v>
      </c>
      <c r="P9853" s="4">
        <v>0.50390000000000001</v>
      </c>
    </row>
    <row r="9854" spans="1:16" x14ac:dyDescent="0.25">
      <c r="A9854" t="s">
        <v>9540</v>
      </c>
      <c r="B9854" s="2">
        <v>0.15</v>
      </c>
      <c r="D9854" t="s">
        <v>10860</v>
      </c>
      <c r="E9854" s="4" t="e">
        <v>#N/A</v>
      </c>
      <c r="F9854" s="4">
        <v>0.18</v>
      </c>
      <c r="G9854" s="4">
        <v>0.71479999999999999</v>
      </c>
      <c r="H9854" s="4">
        <v>0.84030000000000005</v>
      </c>
      <c r="I9854" s="4">
        <v>1.0076000000000001</v>
      </c>
      <c r="K9854" s="4">
        <v>0.17</v>
      </c>
      <c r="L9854" s="4">
        <v>0.32090000000000002</v>
      </c>
      <c r="M9854" s="4">
        <v>0.52769999999999995</v>
      </c>
      <c r="N9854" s="4">
        <v>0.48</v>
      </c>
      <c r="O9854" s="4">
        <v>0.40039999999999998</v>
      </c>
      <c r="P9854" s="4">
        <v>0.50390000000000001</v>
      </c>
    </row>
    <row r="9855" spans="1:16" x14ac:dyDescent="0.25">
      <c r="A9855" t="s">
        <v>9541</v>
      </c>
      <c r="B9855" s="2">
        <v>0.15</v>
      </c>
      <c r="D9855" t="s">
        <v>10860</v>
      </c>
      <c r="E9855" s="4" t="e">
        <v>#N/A</v>
      </c>
      <c r="F9855" s="4">
        <v>0.18</v>
      </c>
      <c r="G9855" s="4">
        <v>0.71479999999999999</v>
      </c>
      <c r="H9855" s="4">
        <v>0.84030000000000005</v>
      </c>
      <c r="I9855" s="4">
        <v>1.0076000000000001</v>
      </c>
      <c r="K9855" s="4">
        <v>0.17</v>
      </c>
      <c r="L9855" s="4">
        <v>0.32090000000000002</v>
      </c>
      <c r="M9855" s="4">
        <v>0.52769999999999995</v>
      </c>
      <c r="N9855" s="4">
        <v>0.48</v>
      </c>
      <c r="O9855" s="4">
        <v>0.40039999999999998</v>
      </c>
      <c r="P9855" s="4">
        <v>0.50390000000000001</v>
      </c>
    </row>
    <row r="9856" spans="1:16" x14ac:dyDescent="0.25">
      <c r="A9856" t="s">
        <v>9542</v>
      </c>
      <c r="B9856" s="2">
        <v>0.15</v>
      </c>
      <c r="D9856" t="s">
        <v>10860</v>
      </c>
      <c r="E9856" s="4" t="e">
        <v>#N/A</v>
      </c>
      <c r="F9856" s="4">
        <v>0.18</v>
      </c>
      <c r="G9856" s="4">
        <v>0.71479999999999999</v>
      </c>
      <c r="H9856" s="4">
        <v>0.84030000000000005</v>
      </c>
      <c r="I9856" s="4">
        <v>1.0076000000000001</v>
      </c>
      <c r="K9856" s="4">
        <v>0.17</v>
      </c>
      <c r="L9856" s="4">
        <v>0.32090000000000002</v>
      </c>
      <c r="M9856" s="4">
        <v>0.52769999999999995</v>
      </c>
      <c r="N9856" s="4">
        <v>0.48</v>
      </c>
      <c r="O9856" s="4">
        <v>0.40039999999999998</v>
      </c>
      <c r="P9856" s="4">
        <v>0.50390000000000001</v>
      </c>
    </row>
    <row r="9857" spans="1:16" x14ac:dyDescent="0.25">
      <c r="A9857" t="s">
        <v>9543</v>
      </c>
      <c r="B9857" s="2">
        <v>0.15</v>
      </c>
      <c r="D9857" t="s">
        <v>10860</v>
      </c>
      <c r="E9857" s="4" t="e">
        <v>#N/A</v>
      </c>
      <c r="F9857" s="4">
        <v>0.18</v>
      </c>
      <c r="G9857" s="4">
        <v>0.71479999999999999</v>
      </c>
      <c r="H9857" s="4">
        <v>0.84030000000000005</v>
      </c>
      <c r="I9857" s="4">
        <v>1.0076000000000001</v>
      </c>
      <c r="K9857" s="4">
        <v>0.17</v>
      </c>
      <c r="L9857" s="4">
        <v>0.32090000000000002</v>
      </c>
      <c r="M9857" s="4">
        <v>0.52769999999999995</v>
      </c>
      <c r="N9857" s="4">
        <v>0.48</v>
      </c>
      <c r="O9857" s="4">
        <v>0.40039999999999998</v>
      </c>
      <c r="P9857" s="4">
        <v>0.50390000000000001</v>
      </c>
    </row>
    <row r="9858" spans="1:16" x14ac:dyDescent="0.25">
      <c r="A9858" t="s">
        <v>9544</v>
      </c>
      <c r="B9858" s="2">
        <v>0.15</v>
      </c>
      <c r="D9858" t="s">
        <v>10860</v>
      </c>
      <c r="E9858" s="4" t="e">
        <v>#N/A</v>
      </c>
      <c r="F9858" s="4">
        <v>0.18</v>
      </c>
      <c r="G9858" s="4">
        <v>0.71479999999999999</v>
      </c>
      <c r="H9858" s="4">
        <v>0.84030000000000005</v>
      </c>
      <c r="I9858" s="4">
        <v>1.0076000000000001</v>
      </c>
      <c r="K9858" s="4">
        <v>0.17</v>
      </c>
      <c r="L9858" s="4">
        <v>0.32090000000000002</v>
      </c>
      <c r="M9858" s="4">
        <v>0.52769999999999995</v>
      </c>
      <c r="N9858" s="4">
        <v>0.48</v>
      </c>
      <c r="O9858" s="4">
        <v>0.40039999999999998</v>
      </c>
      <c r="P9858" s="4">
        <v>0.50390000000000001</v>
      </c>
    </row>
    <row r="9859" spans="1:16" x14ac:dyDescent="0.25">
      <c r="A9859" t="s">
        <v>9545</v>
      </c>
      <c r="B9859" s="2">
        <v>0.15</v>
      </c>
      <c r="D9859" t="s">
        <v>10860</v>
      </c>
      <c r="E9859" s="4" t="e">
        <v>#N/A</v>
      </c>
      <c r="F9859" s="4">
        <v>0.18</v>
      </c>
      <c r="G9859" s="4">
        <v>0.71479999999999999</v>
      </c>
      <c r="H9859" s="4">
        <v>0.84030000000000005</v>
      </c>
      <c r="I9859" s="4">
        <v>1.0076000000000001</v>
      </c>
      <c r="K9859" s="4">
        <v>0.17</v>
      </c>
      <c r="L9859" s="4">
        <v>0.32090000000000002</v>
      </c>
      <c r="M9859" s="4">
        <v>0.52769999999999995</v>
      </c>
      <c r="N9859" s="4">
        <v>0.48</v>
      </c>
      <c r="O9859" s="4">
        <v>0.40039999999999998</v>
      </c>
      <c r="P9859" s="4">
        <v>0.50390000000000001</v>
      </c>
    </row>
    <row r="9860" spans="1:16" x14ac:dyDescent="0.25">
      <c r="A9860" t="s">
        <v>9546</v>
      </c>
      <c r="B9860" s="2">
        <v>0.25</v>
      </c>
      <c r="E9860" s="4" t="e">
        <v>#N/A</v>
      </c>
      <c r="F9860" s="4">
        <v>0.18</v>
      </c>
      <c r="K9860" s="4">
        <v>0.17</v>
      </c>
      <c r="L9860" s="4">
        <v>0.32090000000000002</v>
      </c>
      <c r="M9860" s="4">
        <v>0.52769999999999995</v>
      </c>
      <c r="N9860" s="4">
        <v>0.48</v>
      </c>
      <c r="O9860" s="4">
        <v>0.40039999999999998</v>
      </c>
      <c r="P9860" s="4">
        <v>0.50390000000000001</v>
      </c>
    </row>
    <row r="9861" spans="1:16" x14ac:dyDescent="0.25">
      <c r="A9861" t="s">
        <v>9547</v>
      </c>
      <c r="B9861" s="2">
        <v>0.3</v>
      </c>
      <c r="E9861" s="4" t="e">
        <v>#N/A</v>
      </c>
      <c r="F9861" s="4">
        <v>0.18</v>
      </c>
      <c r="K9861" s="4">
        <v>0.17</v>
      </c>
      <c r="L9861" s="4">
        <v>0.32090000000000002</v>
      </c>
      <c r="M9861" s="4">
        <v>0.52769999999999995</v>
      </c>
      <c r="N9861" s="4">
        <v>0.48</v>
      </c>
      <c r="O9861" s="4">
        <v>0.40039999999999998</v>
      </c>
      <c r="P9861" s="4">
        <v>0.50390000000000001</v>
      </c>
    </row>
    <row r="9862" spans="1:16" x14ac:dyDescent="0.25">
      <c r="A9862" t="s">
        <v>9548</v>
      </c>
      <c r="B9862" s="2">
        <v>0.25</v>
      </c>
      <c r="E9862" s="4" t="e">
        <v>#N/A</v>
      </c>
      <c r="F9862" s="4">
        <v>0.18</v>
      </c>
      <c r="K9862" s="4">
        <v>0.17</v>
      </c>
      <c r="L9862" s="4">
        <v>0.32090000000000002</v>
      </c>
      <c r="M9862" s="4">
        <v>0.52769999999999995</v>
      </c>
      <c r="N9862" s="4">
        <v>0.48</v>
      </c>
      <c r="O9862" s="4">
        <v>0.40039999999999998</v>
      </c>
      <c r="P9862" s="4">
        <v>0.50390000000000001</v>
      </c>
    </row>
    <row r="9863" spans="1:16" x14ac:dyDescent="0.25">
      <c r="A9863" t="s">
        <v>9549</v>
      </c>
      <c r="B9863" s="2">
        <v>0.3</v>
      </c>
      <c r="D9863" t="s">
        <v>10860</v>
      </c>
      <c r="E9863" s="4" t="e">
        <v>#N/A</v>
      </c>
      <c r="F9863" s="4">
        <v>0.18</v>
      </c>
      <c r="G9863" s="4">
        <v>0.71479999999999999</v>
      </c>
      <c r="H9863" s="4">
        <v>0.84030000000000005</v>
      </c>
      <c r="I9863" s="4">
        <v>1.0076000000000001</v>
      </c>
      <c r="K9863" s="4">
        <v>0.17</v>
      </c>
      <c r="L9863" s="4">
        <v>0.32090000000000002</v>
      </c>
      <c r="M9863" s="4">
        <v>0.52769999999999995</v>
      </c>
      <c r="N9863" s="4">
        <v>0.48</v>
      </c>
      <c r="O9863" s="4">
        <v>0.40039999999999998</v>
      </c>
      <c r="P9863" s="4">
        <v>0.50390000000000001</v>
      </c>
    </row>
    <row r="9864" spans="1:16" x14ac:dyDescent="0.25">
      <c r="A9864" t="s">
        <v>9550</v>
      </c>
      <c r="B9864" s="2">
        <v>0.25</v>
      </c>
      <c r="D9864" t="s">
        <v>10860</v>
      </c>
      <c r="E9864" s="4" t="e">
        <v>#N/A</v>
      </c>
      <c r="F9864" s="4">
        <v>0.18</v>
      </c>
      <c r="G9864" s="4">
        <v>0.71479999999999999</v>
      </c>
      <c r="H9864" s="4">
        <v>0.84030000000000005</v>
      </c>
      <c r="I9864" s="4">
        <v>1.0076000000000001</v>
      </c>
      <c r="K9864" s="4">
        <v>0.17</v>
      </c>
      <c r="L9864" s="4">
        <v>0.32090000000000002</v>
      </c>
      <c r="M9864" s="4">
        <v>0.52769999999999995</v>
      </c>
      <c r="N9864" s="4">
        <v>0.48</v>
      </c>
      <c r="O9864" s="4">
        <v>0.40039999999999998</v>
      </c>
      <c r="P9864" s="4">
        <v>0.50390000000000001</v>
      </c>
    </row>
    <row r="9865" spans="1:16" x14ac:dyDescent="0.25">
      <c r="A9865" t="s">
        <v>9551</v>
      </c>
      <c r="B9865" s="2">
        <v>0.25</v>
      </c>
      <c r="E9865" s="4" t="e">
        <v>#N/A</v>
      </c>
      <c r="F9865" s="4">
        <v>0.18</v>
      </c>
      <c r="K9865" s="4">
        <v>0.17</v>
      </c>
      <c r="L9865" s="4">
        <v>0.32090000000000002</v>
      </c>
      <c r="M9865" s="4">
        <v>0.52769999999999995</v>
      </c>
      <c r="N9865" s="4">
        <v>0.48</v>
      </c>
      <c r="O9865" s="4">
        <v>0.40039999999999998</v>
      </c>
      <c r="P9865" s="4">
        <v>0.50390000000000001</v>
      </c>
    </row>
    <row r="9866" spans="1:16" x14ac:dyDescent="0.25">
      <c r="A9866" t="s">
        <v>9552</v>
      </c>
      <c r="B9866" s="2">
        <v>0</v>
      </c>
      <c r="D9866" t="s">
        <v>10860</v>
      </c>
      <c r="E9866" s="4" t="e">
        <v>#N/A</v>
      </c>
      <c r="F9866" s="4">
        <v>0.18</v>
      </c>
      <c r="G9866" s="4">
        <v>0.71479999999999999</v>
      </c>
      <c r="H9866" s="4">
        <v>0.84030000000000005</v>
      </c>
      <c r="I9866" s="4">
        <v>1.0076000000000001</v>
      </c>
      <c r="K9866" s="4">
        <v>0.17</v>
      </c>
      <c r="L9866" s="4">
        <v>0.32090000000000002</v>
      </c>
      <c r="M9866" s="4">
        <v>0.52769999999999995</v>
      </c>
      <c r="N9866" s="4">
        <v>0.48</v>
      </c>
      <c r="O9866" s="4">
        <v>0.40039999999999998</v>
      </c>
      <c r="P9866" s="4">
        <v>0.50390000000000001</v>
      </c>
    </row>
    <row r="9867" spans="1:16" x14ac:dyDescent="0.25">
      <c r="A9867" t="s">
        <v>9553</v>
      </c>
      <c r="B9867" s="2">
        <v>0.3</v>
      </c>
      <c r="D9867" t="s">
        <v>10860</v>
      </c>
      <c r="E9867" s="4" t="e">
        <v>#N/A</v>
      </c>
      <c r="F9867" s="4">
        <v>0.18</v>
      </c>
      <c r="G9867" s="4">
        <v>0.71479999999999999</v>
      </c>
      <c r="H9867" s="4">
        <v>0.84030000000000005</v>
      </c>
      <c r="I9867" s="4">
        <v>1.0076000000000001</v>
      </c>
      <c r="K9867" s="4">
        <v>0.17</v>
      </c>
      <c r="L9867" s="4">
        <v>0.32090000000000002</v>
      </c>
      <c r="M9867" s="4">
        <v>0.52769999999999995</v>
      </c>
      <c r="N9867" s="4">
        <v>0.48</v>
      </c>
      <c r="O9867" s="4">
        <v>0.40039999999999998</v>
      </c>
      <c r="P9867" s="4">
        <v>0.50390000000000001</v>
      </c>
    </row>
    <row r="9868" spans="1:16" x14ac:dyDescent="0.25">
      <c r="A9868" t="s">
        <v>9554</v>
      </c>
      <c r="B9868" s="2">
        <v>0.3</v>
      </c>
      <c r="D9868" t="s">
        <v>10860</v>
      </c>
      <c r="E9868" s="4" t="e">
        <v>#N/A</v>
      </c>
      <c r="F9868" s="4">
        <v>0.18</v>
      </c>
      <c r="G9868" s="4">
        <v>0.71479999999999999</v>
      </c>
      <c r="H9868" s="4">
        <v>0.84030000000000005</v>
      </c>
      <c r="I9868" s="4">
        <v>1.0076000000000001</v>
      </c>
      <c r="K9868" s="4">
        <v>0.17</v>
      </c>
      <c r="L9868" s="4">
        <v>0.32090000000000002</v>
      </c>
      <c r="M9868" s="4">
        <v>0.52769999999999995</v>
      </c>
      <c r="N9868" s="4">
        <v>0.48</v>
      </c>
      <c r="O9868" s="4">
        <v>0.40039999999999998</v>
      </c>
      <c r="P9868" s="4">
        <v>0.50390000000000001</v>
      </c>
    </row>
    <row r="9869" spans="1:16" x14ac:dyDescent="0.25">
      <c r="A9869" t="s">
        <v>9555</v>
      </c>
      <c r="B9869" s="2">
        <v>0.25</v>
      </c>
      <c r="E9869" s="4" t="e">
        <v>#N/A</v>
      </c>
      <c r="F9869" s="4">
        <v>0.18</v>
      </c>
      <c r="K9869" s="4">
        <v>0.17</v>
      </c>
      <c r="L9869" s="4">
        <v>0.32090000000000002</v>
      </c>
      <c r="M9869" s="4">
        <v>0.52769999999999995</v>
      </c>
      <c r="N9869" s="4">
        <v>0.48</v>
      </c>
      <c r="O9869" s="4">
        <v>0.40039999999999998</v>
      </c>
      <c r="P9869" s="4">
        <v>0.50390000000000001</v>
      </c>
    </row>
    <row r="9870" spans="1:16" x14ac:dyDescent="0.25">
      <c r="A9870" t="s">
        <v>9556</v>
      </c>
      <c r="B9870" s="2">
        <v>0.18</v>
      </c>
      <c r="E9870" s="4" t="e">
        <v>#N/A</v>
      </c>
      <c r="F9870" s="4">
        <v>0.18</v>
      </c>
      <c r="K9870" s="4">
        <v>0.17</v>
      </c>
      <c r="L9870" s="4">
        <v>0.32090000000000002</v>
      </c>
      <c r="M9870" s="4">
        <v>0.52769999999999995</v>
      </c>
      <c r="N9870" s="4">
        <v>0.48</v>
      </c>
      <c r="O9870" s="4">
        <v>0.40039999999999998</v>
      </c>
      <c r="P9870" s="4">
        <v>0.50390000000000001</v>
      </c>
    </row>
    <row r="9871" spans="1:16" x14ac:dyDescent="0.25">
      <c r="A9871" t="s">
        <v>9557</v>
      </c>
      <c r="B9871" s="2">
        <v>0.25</v>
      </c>
      <c r="E9871" s="4" t="e">
        <v>#N/A</v>
      </c>
      <c r="F9871" s="4">
        <v>0.18</v>
      </c>
      <c r="K9871" s="4">
        <v>0.17</v>
      </c>
      <c r="L9871" s="4">
        <v>0.32090000000000002</v>
      </c>
      <c r="M9871" s="4">
        <v>0.52769999999999995</v>
      </c>
      <c r="N9871" s="4">
        <v>0.48</v>
      </c>
      <c r="O9871" s="4">
        <v>0.40039999999999998</v>
      </c>
      <c r="P9871" s="4">
        <v>0.50390000000000001</v>
      </c>
    </row>
    <row r="9872" spans="1:16" x14ac:dyDescent="0.25">
      <c r="A9872" t="s">
        <v>9558</v>
      </c>
      <c r="B9872" s="2">
        <v>0.25</v>
      </c>
      <c r="E9872" s="4" t="e">
        <v>#N/A</v>
      </c>
      <c r="F9872" s="4">
        <v>0.18</v>
      </c>
      <c r="K9872" s="4">
        <v>0.17</v>
      </c>
      <c r="L9872" s="4">
        <v>0.32090000000000002</v>
      </c>
      <c r="M9872" s="4">
        <v>0.52769999999999995</v>
      </c>
      <c r="N9872" s="4">
        <v>0.48</v>
      </c>
      <c r="O9872" s="4">
        <v>0.40039999999999998</v>
      </c>
      <c r="P9872" s="4">
        <v>0.50390000000000001</v>
      </c>
    </row>
    <row r="9873" spans="1:16" x14ac:dyDescent="0.25">
      <c r="A9873" t="s">
        <v>9559</v>
      </c>
      <c r="B9873" s="2">
        <v>0.25</v>
      </c>
      <c r="E9873" s="4" t="e">
        <v>#N/A</v>
      </c>
      <c r="F9873" s="4">
        <v>0.18</v>
      </c>
      <c r="K9873" s="4">
        <v>0.17</v>
      </c>
      <c r="L9873" s="4">
        <v>0.32090000000000002</v>
      </c>
      <c r="M9873" s="4">
        <v>0.52769999999999995</v>
      </c>
      <c r="N9873" s="4">
        <v>0.48</v>
      </c>
      <c r="O9873" s="4">
        <v>0.40039999999999998</v>
      </c>
      <c r="P9873" s="4">
        <v>0.50390000000000001</v>
      </c>
    </row>
    <row r="9874" spans="1:16" x14ac:dyDescent="0.25">
      <c r="A9874" t="s">
        <v>9560</v>
      </c>
      <c r="B9874" s="2">
        <v>0.25</v>
      </c>
      <c r="E9874" s="4" t="e">
        <v>#N/A</v>
      </c>
      <c r="F9874" s="4">
        <v>0.18</v>
      </c>
      <c r="K9874" s="4">
        <v>0.17</v>
      </c>
      <c r="L9874" s="4">
        <v>0.32090000000000002</v>
      </c>
      <c r="M9874" s="4">
        <v>0.52769999999999995</v>
      </c>
      <c r="N9874" s="4">
        <v>0.48</v>
      </c>
      <c r="O9874" s="4">
        <v>0.40039999999999998</v>
      </c>
      <c r="P9874" s="4">
        <v>0.50390000000000001</v>
      </c>
    </row>
    <row r="9875" spans="1:16" x14ac:dyDescent="0.25">
      <c r="A9875" t="s">
        <v>9561</v>
      </c>
      <c r="B9875" s="2">
        <v>0.05</v>
      </c>
      <c r="E9875" s="4" t="e">
        <v>#N/A</v>
      </c>
      <c r="F9875" s="4">
        <v>0.18</v>
      </c>
      <c r="K9875" s="4">
        <v>0.17</v>
      </c>
      <c r="L9875" s="4">
        <v>0.32090000000000002</v>
      </c>
      <c r="M9875" s="4">
        <v>0.52769999999999995</v>
      </c>
      <c r="N9875" s="4">
        <v>0.48</v>
      </c>
      <c r="O9875" s="4">
        <v>0.40039999999999998</v>
      </c>
      <c r="P9875" s="4">
        <v>0.50390000000000001</v>
      </c>
    </row>
    <row r="9876" spans="1:16" x14ac:dyDescent="0.25">
      <c r="A9876" t="s">
        <v>9562</v>
      </c>
      <c r="B9876" s="2">
        <v>0.15</v>
      </c>
      <c r="D9876" t="s">
        <v>10860</v>
      </c>
      <c r="E9876" s="4" t="e">
        <v>#N/A</v>
      </c>
      <c r="F9876" s="4">
        <v>0.18</v>
      </c>
      <c r="G9876" s="4">
        <v>0.71479999999999999</v>
      </c>
      <c r="H9876" s="4">
        <v>0.84030000000000005</v>
      </c>
      <c r="I9876" s="4">
        <v>1.0076000000000001</v>
      </c>
      <c r="K9876" s="4">
        <v>0.17</v>
      </c>
      <c r="L9876" s="4">
        <v>0.32090000000000002</v>
      </c>
      <c r="M9876" s="4">
        <v>0.52769999999999995</v>
      </c>
      <c r="N9876" s="4">
        <v>0.48</v>
      </c>
      <c r="O9876" s="4">
        <v>0.40039999999999998</v>
      </c>
      <c r="P9876" s="4">
        <v>0.50390000000000001</v>
      </c>
    </row>
    <row r="9877" spans="1:16" x14ac:dyDescent="0.25">
      <c r="A9877" t="s">
        <v>9563</v>
      </c>
      <c r="B9877" s="2">
        <v>0</v>
      </c>
      <c r="E9877" s="4" t="e">
        <v>#N/A</v>
      </c>
      <c r="F9877" s="4">
        <v>0.18</v>
      </c>
      <c r="K9877" s="4">
        <v>0.17</v>
      </c>
      <c r="L9877" s="4">
        <v>0.32090000000000002</v>
      </c>
      <c r="M9877" s="4">
        <v>0.52769999999999995</v>
      </c>
      <c r="N9877" s="4">
        <v>0.48</v>
      </c>
      <c r="O9877" s="4">
        <v>0.40039999999999998</v>
      </c>
      <c r="P9877" s="4">
        <v>0.50390000000000001</v>
      </c>
    </row>
    <row r="9878" spans="1:16" x14ac:dyDescent="0.25">
      <c r="A9878" t="s">
        <v>9564</v>
      </c>
      <c r="B9878" s="2">
        <v>0.25</v>
      </c>
      <c r="E9878" s="4" t="e">
        <v>#N/A</v>
      </c>
      <c r="F9878" s="4">
        <v>0.18</v>
      </c>
      <c r="K9878" s="4">
        <v>0.17</v>
      </c>
      <c r="L9878" s="4">
        <v>0.32090000000000002</v>
      </c>
      <c r="M9878" s="4">
        <v>0.52769999999999995</v>
      </c>
      <c r="N9878" s="4">
        <v>0.48</v>
      </c>
      <c r="O9878" s="4">
        <v>0.40039999999999998</v>
      </c>
      <c r="P9878" s="4">
        <v>0.50390000000000001</v>
      </c>
    </row>
    <row r="9879" spans="1:16" x14ac:dyDescent="0.25">
      <c r="A9879" t="s">
        <v>9565</v>
      </c>
      <c r="B9879" s="2">
        <v>0.25</v>
      </c>
      <c r="E9879" s="4" t="e">
        <v>#N/A</v>
      </c>
      <c r="F9879" s="4">
        <v>0.18</v>
      </c>
      <c r="K9879" s="4">
        <v>0.17</v>
      </c>
      <c r="L9879" s="4">
        <v>0.32090000000000002</v>
      </c>
      <c r="M9879" s="4">
        <v>0.52769999999999995</v>
      </c>
      <c r="N9879" s="4">
        <v>0.48</v>
      </c>
      <c r="O9879" s="4">
        <v>0.40039999999999998</v>
      </c>
      <c r="P9879" s="4">
        <v>0.50390000000000001</v>
      </c>
    </row>
    <row r="9880" spans="1:16" x14ac:dyDescent="0.25">
      <c r="A9880" t="s">
        <v>9566</v>
      </c>
      <c r="B9880" s="2">
        <v>0.25</v>
      </c>
      <c r="E9880" s="4" t="e">
        <v>#N/A</v>
      </c>
      <c r="F9880" s="4">
        <v>0.18</v>
      </c>
      <c r="K9880" s="4">
        <v>0.17</v>
      </c>
      <c r="L9880" s="4">
        <v>0.32090000000000002</v>
      </c>
      <c r="M9880" s="4">
        <v>0.52769999999999995</v>
      </c>
      <c r="N9880" s="4">
        <v>0.48</v>
      </c>
      <c r="O9880" s="4">
        <v>0.40039999999999998</v>
      </c>
      <c r="P9880" s="4">
        <v>0.50390000000000001</v>
      </c>
    </row>
    <row r="9881" spans="1:16" x14ac:dyDescent="0.25">
      <c r="A9881" t="s">
        <v>9567</v>
      </c>
      <c r="B9881" s="2">
        <v>0.25</v>
      </c>
      <c r="E9881" s="4" t="e">
        <v>#N/A</v>
      </c>
      <c r="F9881" s="4">
        <v>0.18</v>
      </c>
      <c r="K9881" s="4">
        <v>0.17</v>
      </c>
      <c r="L9881" s="4">
        <v>0.32090000000000002</v>
      </c>
      <c r="M9881" s="4">
        <v>0.52769999999999995</v>
      </c>
      <c r="N9881" s="4">
        <v>0.48</v>
      </c>
      <c r="O9881" s="4">
        <v>0.40039999999999998</v>
      </c>
      <c r="P9881" s="4">
        <v>0.50390000000000001</v>
      </c>
    </row>
    <row r="9882" spans="1:16" x14ac:dyDescent="0.25">
      <c r="A9882" t="s">
        <v>9568</v>
      </c>
      <c r="B9882" s="2">
        <v>0.25</v>
      </c>
      <c r="E9882" s="4" t="e">
        <v>#N/A</v>
      </c>
      <c r="F9882" s="4">
        <v>0.18</v>
      </c>
      <c r="K9882" s="4">
        <v>0.17</v>
      </c>
      <c r="L9882" s="4">
        <v>0.32090000000000002</v>
      </c>
      <c r="M9882" s="4">
        <v>0.52769999999999995</v>
      </c>
      <c r="N9882" s="4">
        <v>0.48</v>
      </c>
      <c r="O9882" s="4">
        <v>0.40039999999999998</v>
      </c>
      <c r="P9882" s="4">
        <v>0.50390000000000001</v>
      </c>
    </row>
    <row r="9883" spans="1:16" x14ac:dyDescent="0.25">
      <c r="A9883" t="s">
        <v>9569</v>
      </c>
      <c r="B9883" s="2">
        <v>0.25</v>
      </c>
      <c r="E9883" s="4" t="e">
        <v>#N/A</v>
      </c>
      <c r="F9883" s="4">
        <v>0.18</v>
      </c>
      <c r="K9883" s="4">
        <v>0.17</v>
      </c>
      <c r="L9883" s="4">
        <v>0.32090000000000002</v>
      </c>
      <c r="M9883" s="4">
        <v>0.52769999999999995</v>
      </c>
      <c r="N9883" s="4">
        <v>0.48</v>
      </c>
      <c r="O9883" s="4">
        <v>0.40039999999999998</v>
      </c>
      <c r="P9883" s="4">
        <v>0.50390000000000001</v>
      </c>
    </row>
    <row r="9884" spans="1:16" x14ac:dyDescent="0.25">
      <c r="A9884" t="s">
        <v>9570</v>
      </c>
      <c r="B9884" s="2">
        <v>0.25</v>
      </c>
      <c r="E9884" s="4" t="e">
        <v>#N/A</v>
      </c>
      <c r="F9884" s="4">
        <v>0.18</v>
      </c>
      <c r="K9884" s="4">
        <v>0.17</v>
      </c>
      <c r="L9884" s="4">
        <v>0.32090000000000002</v>
      </c>
      <c r="M9884" s="4">
        <v>0.52769999999999995</v>
      </c>
      <c r="N9884" s="4">
        <v>0.48</v>
      </c>
      <c r="O9884" s="4">
        <v>0.40039999999999998</v>
      </c>
      <c r="P9884" s="4">
        <v>0.50390000000000001</v>
      </c>
    </row>
    <row r="9885" spans="1:16" x14ac:dyDescent="0.25">
      <c r="A9885" t="s">
        <v>9571</v>
      </c>
      <c r="B9885" s="2">
        <v>0.25</v>
      </c>
      <c r="E9885" s="4" t="e">
        <v>#N/A</v>
      </c>
      <c r="F9885" s="4">
        <v>0.18</v>
      </c>
      <c r="K9885" s="4">
        <v>0.17</v>
      </c>
      <c r="L9885" s="4">
        <v>0.32090000000000002</v>
      </c>
      <c r="M9885" s="4">
        <v>0.52769999999999995</v>
      </c>
      <c r="N9885" s="4">
        <v>0.48</v>
      </c>
      <c r="O9885" s="4">
        <v>0.40039999999999998</v>
      </c>
      <c r="P9885" s="4">
        <v>0.50390000000000001</v>
      </c>
    </row>
    <row r="9886" spans="1:16" x14ac:dyDescent="0.25">
      <c r="A9886" t="s">
        <v>9572</v>
      </c>
      <c r="B9886" s="2">
        <v>0.15</v>
      </c>
      <c r="E9886" s="4" t="e">
        <v>#N/A</v>
      </c>
      <c r="F9886" s="4">
        <v>0.18</v>
      </c>
      <c r="K9886" s="4">
        <v>0.17</v>
      </c>
      <c r="L9886" s="4">
        <v>0.32090000000000002</v>
      </c>
      <c r="M9886" s="4">
        <v>0.52769999999999995</v>
      </c>
      <c r="N9886" s="4">
        <v>0.48</v>
      </c>
      <c r="O9886" s="4">
        <v>0.40039999999999998</v>
      </c>
      <c r="P9886" s="4">
        <v>0.50390000000000001</v>
      </c>
    </row>
    <row r="9887" spans="1:16" x14ac:dyDescent="0.25">
      <c r="A9887" t="s">
        <v>9573</v>
      </c>
      <c r="B9887" s="2">
        <v>0.15</v>
      </c>
      <c r="E9887" s="4" t="e">
        <v>#N/A</v>
      </c>
      <c r="F9887" s="4">
        <v>0.18</v>
      </c>
      <c r="K9887" s="4">
        <v>0.17</v>
      </c>
      <c r="L9887" s="4">
        <v>0.32090000000000002</v>
      </c>
      <c r="M9887" s="4">
        <v>0.52769999999999995</v>
      </c>
      <c r="N9887" s="4">
        <v>0.48</v>
      </c>
      <c r="O9887" s="4">
        <v>0.40039999999999998</v>
      </c>
      <c r="P9887" s="4">
        <v>0.50390000000000001</v>
      </c>
    </row>
    <row r="9888" spans="1:16" x14ac:dyDescent="0.25">
      <c r="A9888" t="s">
        <v>9574</v>
      </c>
      <c r="B9888" s="2">
        <v>0.05</v>
      </c>
      <c r="E9888" s="4" t="e">
        <v>#N/A</v>
      </c>
      <c r="F9888" s="4">
        <v>0.18</v>
      </c>
      <c r="K9888" s="4">
        <v>0.17</v>
      </c>
      <c r="L9888" s="4">
        <v>0.32090000000000002</v>
      </c>
      <c r="M9888" s="4">
        <v>0.52769999999999995</v>
      </c>
      <c r="N9888" s="4">
        <v>0.48</v>
      </c>
      <c r="O9888" s="4">
        <v>0.40039999999999998</v>
      </c>
      <c r="P9888" s="4">
        <v>0.50390000000000001</v>
      </c>
    </row>
    <row r="9889" spans="1:16" x14ac:dyDescent="0.25">
      <c r="A9889" t="s">
        <v>9575</v>
      </c>
      <c r="B9889" s="2">
        <v>0.15</v>
      </c>
      <c r="E9889" s="4" t="e">
        <v>#N/A</v>
      </c>
      <c r="F9889" s="4">
        <v>0.18</v>
      </c>
      <c r="K9889" s="4">
        <v>0.17</v>
      </c>
      <c r="L9889" s="4">
        <v>0.32090000000000002</v>
      </c>
      <c r="M9889" s="4">
        <v>0.52769999999999995</v>
      </c>
      <c r="N9889" s="4">
        <v>0.48</v>
      </c>
      <c r="O9889" s="4">
        <v>0.40039999999999998</v>
      </c>
      <c r="P9889" s="4">
        <v>0.50390000000000001</v>
      </c>
    </row>
    <row r="9890" spans="1:16" x14ac:dyDescent="0.25">
      <c r="A9890" t="s">
        <v>9576</v>
      </c>
      <c r="B9890" s="2">
        <v>0.25</v>
      </c>
      <c r="E9890" s="4" t="e">
        <v>#N/A</v>
      </c>
      <c r="F9890" s="4">
        <v>0.18</v>
      </c>
      <c r="K9890" s="4">
        <v>0.17</v>
      </c>
      <c r="L9890" s="4">
        <v>0.32090000000000002</v>
      </c>
      <c r="M9890" s="4">
        <v>0.52769999999999995</v>
      </c>
      <c r="N9890" s="4">
        <v>0.48</v>
      </c>
      <c r="O9890" s="4">
        <v>0.40039999999999998</v>
      </c>
      <c r="P9890" s="4">
        <v>0.50390000000000001</v>
      </c>
    </row>
    <row r="9891" spans="1:16" x14ac:dyDescent="0.25">
      <c r="A9891" t="s">
        <v>9577</v>
      </c>
      <c r="B9891" s="2">
        <v>0.25</v>
      </c>
      <c r="E9891" s="4" t="e">
        <v>#N/A</v>
      </c>
      <c r="F9891" s="4">
        <v>0.18</v>
      </c>
      <c r="K9891" s="4">
        <v>0.17</v>
      </c>
      <c r="L9891" s="4">
        <v>0.32090000000000002</v>
      </c>
      <c r="M9891" s="4">
        <v>0.52769999999999995</v>
      </c>
      <c r="N9891" s="4">
        <v>0.48</v>
      </c>
      <c r="O9891" s="4">
        <v>0.40039999999999998</v>
      </c>
      <c r="P9891" s="4">
        <v>0.50390000000000001</v>
      </c>
    </row>
    <row r="9892" spans="1:16" x14ac:dyDescent="0.25">
      <c r="A9892" t="s">
        <v>9578</v>
      </c>
      <c r="B9892" s="2">
        <v>0.25</v>
      </c>
      <c r="E9892" s="4" t="e">
        <v>#N/A</v>
      </c>
      <c r="F9892" s="4">
        <v>0.18</v>
      </c>
      <c r="K9892" s="4">
        <v>0.17</v>
      </c>
      <c r="L9892" s="4">
        <v>0.32090000000000002</v>
      </c>
      <c r="M9892" s="4">
        <v>0.52769999999999995</v>
      </c>
      <c r="N9892" s="4">
        <v>0.48</v>
      </c>
      <c r="O9892" s="4">
        <v>0.40039999999999998</v>
      </c>
      <c r="P9892" s="4">
        <v>0.50390000000000001</v>
      </c>
    </row>
    <row r="9893" spans="1:16" x14ac:dyDescent="0.25">
      <c r="A9893" t="s">
        <v>9579</v>
      </c>
      <c r="B9893" s="2">
        <v>0.25</v>
      </c>
      <c r="E9893" s="4" t="e">
        <v>#N/A</v>
      </c>
      <c r="F9893" s="4">
        <v>0.18</v>
      </c>
      <c r="K9893" s="4">
        <v>0.17</v>
      </c>
      <c r="L9893" s="4">
        <v>0.32090000000000002</v>
      </c>
      <c r="M9893" s="4">
        <v>0.52769999999999995</v>
      </c>
      <c r="N9893" s="4">
        <v>0.48</v>
      </c>
      <c r="O9893" s="4">
        <v>0.40039999999999998</v>
      </c>
      <c r="P9893" s="4">
        <v>0.50390000000000001</v>
      </c>
    </row>
    <row r="9894" spans="1:16" x14ac:dyDescent="0.25">
      <c r="A9894" t="s">
        <v>9580</v>
      </c>
      <c r="B9894" s="2">
        <v>0.25</v>
      </c>
      <c r="E9894" s="4" t="e">
        <v>#N/A</v>
      </c>
      <c r="F9894" s="4">
        <v>0.18</v>
      </c>
      <c r="K9894" s="4">
        <v>0.17</v>
      </c>
      <c r="L9894" s="4">
        <v>0.32090000000000002</v>
      </c>
      <c r="M9894" s="4">
        <v>0.52769999999999995</v>
      </c>
      <c r="N9894" s="4">
        <v>0.48</v>
      </c>
      <c r="O9894" s="4">
        <v>0.40039999999999998</v>
      </c>
      <c r="P9894" s="4">
        <v>0.50390000000000001</v>
      </c>
    </row>
    <row r="9895" spans="1:16" x14ac:dyDescent="0.25">
      <c r="A9895" t="s">
        <v>9581</v>
      </c>
      <c r="B9895" s="2">
        <v>0.15</v>
      </c>
      <c r="E9895" s="4" t="e">
        <v>#N/A</v>
      </c>
      <c r="F9895" s="4">
        <v>0.18</v>
      </c>
      <c r="K9895" s="4">
        <v>0.17</v>
      </c>
      <c r="L9895" s="4">
        <v>0.32090000000000002</v>
      </c>
      <c r="M9895" s="4">
        <v>0.52769999999999995</v>
      </c>
      <c r="N9895" s="4">
        <v>0.48</v>
      </c>
      <c r="O9895" s="4">
        <v>0.40039999999999998</v>
      </c>
      <c r="P9895" s="4">
        <v>0.50390000000000001</v>
      </c>
    </row>
    <row r="9896" spans="1:16" x14ac:dyDescent="0.25">
      <c r="A9896" t="s">
        <v>9582</v>
      </c>
      <c r="B9896" s="2">
        <v>0.15</v>
      </c>
      <c r="E9896" s="4" t="e">
        <v>#N/A</v>
      </c>
      <c r="F9896" s="4">
        <v>0.18</v>
      </c>
      <c r="K9896" s="4">
        <v>0.17</v>
      </c>
      <c r="L9896" s="4">
        <v>0.32090000000000002</v>
      </c>
      <c r="M9896" s="4">
        <v>0.52769999999999995</v>
      </c>
      <c r="N9896" s="4">
        <v>0.48</v>
      </c>
      <c r="O9896" s="4">
        <v>0.40039999999999998</v>
      </c>
      <c r="P9896" s="4">
        <v>0.50390000000000001</v>
      </c>
    </row>
    <row r="9897" spans="1:16" x14ac:dyDescent="0.25">
      <c r="A9897" t="s">
        <v>9583</v>
      </c>
      <c r="B9897" s="2">
        <v>0</v>
      </c>
      <c r="E9897" s="4" t="e">
        <v>#N/A</v>
      </c>
      <c r="F9897" s="4">
        <v>0.18</v>
      </c>
      <c r="K9897" s="4">
        <v>0.17</v>
      </c>
      <c r="L9897" s="4">
        <v>0.32090000000000002</v>
      </c>
      <c r="M9897" s="4">
        <v>0.52769999999999995</v>
      </c>
      <c r="N9897" s="4">
        <v>0.48</v>
      </c>
      <c r="O9897" s="4">
        <v>0.40039999999999998</v>
      </c>
      <c r="P9897" s="4">
        <v>0.50390000000000001</v>
      </c>
    </row>
    <row r="9898" spans="1:16" x14ac:dyDescent="0.25">
      <c r="A9898" t="s">
        <v>9584</v>
      </c>
      <c r="B9898" s="2">
        <v>0.05</v>
      </c>
      <c r="E9898" s="4" t="e">
        <v>#N/A</v>
      </c>
      <c r="F9898" s="4">
        <v>0.18</v>
      </c>
      <c r="K9898" s="4">
        <v>0.17</v>
      </c>
      <c r="L9898" s="4">
        <v>0.32090000000000002</v>
      </c>
      <c r="M9898" s="4">
        <v>0.52769999999999995</v>
      </c>
      <c r="N9898" s="4">
        <v>0.48</v>
      </c>
      <c r="O9898" s="4">
        <v>0.40039999999999998</v>
      </c>
      <c r="P9898" s="4">
        <v>0.50390000000000001</v>
      </c>
    </row>
    <row r="9899" spans="1:16" x14ac:dyDescent="0.25">
      <c r="A9899" t="s">
        <v>9585</v>
      </c>
      <c r="B9899" s="2">
        <v>0.15</v>
      </c>
      <c r="E9899" s="4" t="e">
        <v>#N/A</v>
      </c>
      <c r="F9899" s="4">
        <v>0.18</v>
      </c>
      <c r="K9899" s="4">
        <v>0.17</v>
      </c>
      <c r="L9899" s="4">
        <v>0.32090000000000002</v>
      </c>
      <c r="M9899" s="4">
        <v>0.52769999999999995</v>
      </c>
      <c r="N9899" s="4">
        <v>0.48</v>
      </c>
      <c r="O9899" s="4">
        <v>0.40039999999999998</v>
      </c>
      <c r="P9899" s="4">
        <v>0.50390000000000001</v>
      </c>
    </row>
    <row r="9900" spans="1:16" x14ac:dyDescent="0.25">
      <c r="A9900" t="s">
        <v>9586</v>
      </c>
      <c r="B9900" s="2">
        <v>0</v>
      </c>
      <c r="E9900" s="4" t="e">
        <v>#N/A</v>
      </c>
      <c r="F9900" s="4">
        <v>0.18</v>
      </c>
      <c r="K9900" s="4">
        <v>0.17</v>
      </c>
      <c r="L9900" s="4">
        <v>0.32090000000000002</v>
      </c>
      <c r="M9900" s="4">
        <v>0.52769999999999995</v>
      </c>
      <c r="N9900" s="4">
        <v>0.48</v>
      </c>
      <c r="O9900" s="4">
        <v>0.40039999999999998</v>
      </c>
      <c r="P9900" s="4">
        <v>0.50390000000000001</v>
      </c>
    </row>
    <row r="9901" spans="1:16" x14ac:dyDescent="0.25">
      <c r="A9901" t="s">
        <v>9587</v>
      </c>
      <c r="B9901" s="2">
        <v>0.05</v>
      </c>
      <c r="E9901" s="4" t="e">
        <v>#N/A</v>
      </c>
      <c r="F9901" s="4">
        <v>0.18</v>
      </c>
      <c r="K9901" s="4">
        <v>0.17</v>
      </c>
      <c r="L9901" s="4">
        <v>0.32090000000000002</v>
      </c>
      <c r="M9901" s="4">
        <v>0.52769999999999995</v>
      </c>
      <c r="N9901" s="4">
        <v>0.48</v>
      </c>
      <c r="O9901" s="4">
        <v>0.40039999999999998</v>
      </c>
      <c r="P9901" s="4">
        <v>0.50390000000000001</v>
      </c>
    </row>
    <row r="9902" spans="1:16" x14ac:dyDescent="0.25">
      <c r="A9902" t="s">
        <v>9588</v>
      </c>
      <c r="B9902" s="2">
        <v>0.15</v>
      </c>
      <c r="E9902" s="4" t="e">
        <v>#N/A</v>
      </c>
      <c r="F9902" s="4">
        <v>0.18</v>
      </c>
      <c r="K9902" s="4">
        <v>0.17</v>
      </c>
      <c r="L9902" s="4">
        <v>0.32090000000000002</v>
      </c>
      <c r="M9902" s="4">
        <v>0.52769999999999995</v>
      </c>
      <c r="N9902" s="4">
        <v>0.48</v>
      </c>
      <c r="O9902" s="4">
        <v>0.40039999999999998</v>
      </c>
      <c r="P9902" s="4">
        <v>0.50390000000000001</v>
      </c>
    </row>
    <row r="9903" spans="1:16" x14ac:dyDescent="0.25">
      <c r="A9903" t="s">
        <v>9589</v>
      </c>
      <c r="B9903" s="2">
        <v>0</v>
      </c>
      <c r="E9903" s="4" t="e">
        <v>#N/A</v>
      </c>
      <c r="F9903" s="4">
        <v>0.18</v>
      </c>
      <c r="K9903" s="4">
        <v>0.17</v>
      </c>
      <c r="L9903" s="4">
        <v>0.32090000000000002</v>
      </c>
      <c r="M9903" s="4">
        <v>0.52769999999999995</v>
      </c>
      <c r="N9903" s="4">
        <v>0.48</v>
      </c>
      <c r="O9903" s="4">
        <v>0.40039999999999998</v>
      </c>
      <c r="P9903" s="4">
        <v>0.50390000000000001</v>
      </c>
    </row>
    <row r="9904" spans="1:16" x14ac:dyDescent="0.25">
      <c r="A9904" t="s">
        <v>9590</v>
      </c>
      <c r="B9904" s="2">
        <v>0</v>
      </c>
      <c r="E9904" s="4" t="e">
        <v>#N/A</v>
      </c>
      <c r="F9904" s="4">
        <v>0.18</v>
      </c>
      <c r="K9904" s="4">
        <v>0.17</v>
      </c>
      <c r="L9904" s="4">
        <v>0.32090000000000002</v>
      </c>
      <c r="M9904" s="4">
        <v>0.52769999999999995</v>
      </c>
      <c r="N9904" s="4">
        <v>0.48</v>
      </c>
      <c r="O9904" s="4">
        <v>0.40039999999999998</v>
      </c>
      <c r="P9904" s="4">
        <v>0.50390000000000001</v>
      </c>
    </row>
    <row r="9905" spans="1:16" x14ac:dyDescent="0.25">
      <c r="A9905" t="s">
        <v>9591</v>
      </c>
      <c r="B9905" s="2">
        <v>0.05</v>
      </c>
      <c r="E9905" s="4" t="e">
        <v>#N/A</v>
      </c>
      <c r="F9905" s="4">
        <v>0.18</v>
      </c>
      <c r="K9905" s="4">
        <v>0.17</v>
      </c>
      <c r="L9905" s="4">
        <v>0.32090000000000002</v>
      </c>
      <c r="M9905" s="4">
        <v>0.52769999999999995</v>
      </c>
      <c r="N9905" s="4">
        <v>0.48</v>
      </c>
      <c r="O9905" s="4">
        <v>0.40039999999999998</v>
      </c>
      <c r="P9905" s="4">
        <v>0.50390000000000001</v>
      </c>
    </row>
    <row r="9906" spans="1:16" x14ac:dyDescent="0.25">
      <c r="A9906" t="s">
        <v>9592</v>
      </c>
      <c r="B9906" s="2">
        <v>0.15</v>
      </c>
      <c r="E9906" s="4" t="e">
        <v>#N/A</v>
      </c>
      <c r="F9906" s="4">
        <v>0.18</v>
      </c>
      <c r="K9906" s="4">
        <v>0.17</v>
      </c>
      <c r="L9906" s="4">
        <v>0.32090000000000002</v>
      </c>
      <c r="M9906" s="4">
        <v>0.52769999999999995</v>
      </c>
      <c r="N9906" s="4">
        <v>0.48</v>
      </c>
      <c r="O9906" s="4">
        <v>0.40039999999999998</v>
      </c>
      <c r="P9906" s="4">
        <v>0.50390000000000001</v>
      </c>
    </row>
    <row r="9907" spans="1:16" x14ac:dyDescent="0.25">
      <c r="A9907" t="s">
        <v>9593</v>
      </c>
      <c r="B9907" s="2">
        <v>0.15</v>
      </c>
      <c r="E9907" s="4" t="e">
        <v>#N/A</v>
      </c>
      <c r="F9907" s="4">
        <v>0.18</v>
      </c>
      <c r="K9907" s="4">
        <v>0.17</v>
      </c>
      <c r="L9907" s="4">
        <v>0.32090000000000002</v>
      </c>
      <c r="M9907" s="4">
        <v>0.52769999999999995</v>
      </c>
      <c r="N9907" s="4">
        <v>0.48</v>
      </c>
      <c r="O9907" s="4">
        <v>0.40039999999999998</v>
      </c>
      <c r="P9907" s="4">
        <v>0.50390000000000001</v>
      </c>
    </row>
    <row r="9908" spans="1:16" x14ac:dyDescent="0.25">
      <c r="A9908" t="s">
        <v>9594</v>
      </c>
      <c r="B9908" s="2">
        <v>0.15</v>
      </c>
      <c r="E9908" s="4" t="e">
        <v>#N/A</v>
      </c>
      <c r="F9908" s="4">
        <v>0.18</v>
      </c>
      <c r="K9908" s="4">
        <v>0.17</v>
      </c>
      <c r="L9908" s="4">
        <v>0.32090000000000002</v>
      </c>
      <c r="M9908" s="4">
        <v>0.52769999999999995</v>
      </c>
      <c r="N9908" s="4">
        <v>0.48</v>
      </c>
      <c r="O9908" s="4">
        <v>0.40039999999999998</v>
      </c>
      <c r="P9908" s="4">
        <v>0.50390000000000001</v>
      </c>
    </row>
    <row r="9909" spans="1:16" x14ac:dyDescent="0.25">
      <c r="A9909" t="s">
        <v>9595</v>
      </c>
      <c r="B9909" s="2">
        <v>0.15</v>
      </c>
      <c r="E9909" s="4" t="e">
        <v>#N/A</v>
      </c>
      <c r="F9909" s="4">
        <v>0.18</v>
      </c>
      <c r="K9909" s="4">
        <v>0.17</v>
      </c>
      <c r="L9909" s="4">
        <v>0.32090000000000002</v>
      </c>
      <c r="M9909" s="4">
        <v>0.52769999999999995</v>
      </c>
      <c r="N9909" s="4">
        <v>0.48</v>
      </c>
      <c r="O9909" s="4">
        <v>0.40039999999999998</v>
      </c>
      <c r="P9909" s="4">
        <v>0.50390000000000001</v>
      </c>
    </row>
    <row r="9910" spans="1:16" x14ac:dyDescent="0.25">
      <c r="A9910" t="s">
        <v>9596</v>
      </c>
      <c r="B9910" s="2">
        <v>0.15</v>
      </c>
      <c r="E9910" s="4" t="e">
        <v>#N/A</v>
      </c>
      <c r="F9910" s="4">
        <v>0.18</v>
      </c>
      <c r="K9910" s="4">
        <v>0.17</v>
      </c>
      <c r="L9910" s="4">
        <v>0.32090000000000002</v>
      </c>
      <c r="M9910" s="4">
        <v>0.52769999999999995</v>
      </c>
      <c r="N9910" s="4">
        <v>0.48</v>
      </c>
      <c r="O9910" s="4">
        <v>0.40039999999999998</v>
      </c>
      <c r="P9910" s="4">
        <v>0.50390000000000001</v>
      </c>
    </row>
    <row r="9911" spans="1:16" x14ac:dyDescent="0.25">
      <c r="A9911" t="s">
        <v>9597</v>
      </c>
      <c r="B9911" s="2">
        <v>0.15</v>
      </c>
      <c r="E9911" s="4" t="e">
        <v>#N/A</v>
      </c>
      <c r="F9911" s="4">
        <v>0.18</v>
      </c>
      <c r="K9911" s="4">
        <v>0.17</v>
      </c>
      <c r="L9911" s="4">
        <v>0.32090000000000002</v>
      </c>
      <c r="M9911" s="4">
        <v>0.52769999999999995</v>
      </c>
      <c r="N9911" s="4">
        <v>0.48</v>
      </c>
      <c r="O9911" s="4">
        <v>0.40039999999999998</v>
      </c>
      <c r="P9911" s="4">
        <v>0.50390000000000001</v>
      </c>
    </row>
    <row r="9912" spans="1:16" x14ac:dyDescent="0.25">
      <c r="A9912" t="s">
        <v>9598</v>
      </c>
      <c r="B9912" s="2">
        <v>0.15</v>
      </c>
      <c r="E9912" s="4" t="e">
        <v>#N/A</v>
      </c>
      <c r="F9912" s="4">
        <v>0.18</v>
      </c>
      <c r="K9912" s="4">
        <v>0.17</v>
      </c>
      <c r="L9912" s="4">
        <v>0.32090000000000002</v>
      </c>
      <c r="M9912" s="4">
        <v>0.52769999999999995</v>
      </c>
      <c r="N9912" s="4">
        <v>0.48</v>
      </c>
      <c r="O9912" s="4">
        <v>0.40039999999999998</v>
      </c>
      <c r="P9912" s="4">
        <v>0.50390000000000001</v>
      </c>
    </row>
    <row r="9913" spans="1:16" x14ac:dyDescent="0.25">
      <c r="A9913" t="s">
        <v>9599</v>
      </c>
      <c r="B9913" s="2">
        <v>0.1</v>
      </c>
      <c r="E9913" s="4" t="e">
        <v>#N/A</v>
      </c>
      <c r="F9913" s="4">
        <v>0.18</v>
      </c>
      <c r="K9913" s="4">
        <v>0.17</v>
      </c>
      <c r="L9913" s="4">
        <v>0.32090000000000002</v>
      </c>
      <c r="M9913" s="4">
        <v>0.52769999999999995</v>
      </c>
      <c r="N9913" s="4">
        <v>0.48</v>
      </c>
      <c r="O9913" s="4">
        <v>0.40039999999999998</v>
      </c>
      <c r="P9913" s="4">
        <v>0.50390000000000001</v>
      </c>
    </row>
    <row r="9914" spans="1:16" x14ac:dyDescent="0.25">
      <c r="A9914" t="s">
        <v>9600</v>
      </c>
      <c r="B9914" s="2">
        <v>0.02</v>
      </c>
      <c r="E9914" s="4" t="e">
        <v>#N/A</v>
      </c>
      <c r="F9914" s="4">
        <v>0.18</v>
      </c>
      <c r="K9914" s="4">
        <v>0.17</v>
      </c>
      <c r="L9914" s="4">
        <v>0.32090000000000002</v>
      </c>
      <c r="M9914" s="4">
        <v>0.52769999999999995</v>
      </c>
      <c r="N9914" s="4">
        <v>0.48</v>
      </c>
      <c r="O9914" s="4">
        <v>0.40039999999999998</v>
      </c>
      <c r="P9914" s="4">
        <v>0.50390000000000001</v>
      </c>
    </row>
    <row r="9915" spans="1:16" x14ac:dyDescent="0.25">
      <c r="A9915" t="s">
        <v>9601</v>
      </c>
      <c r="B9915" s="2">
        <v>0.15</v>
      </c>
      <c r="E9915" s="4" t="e">
        <v>#N/A</v>
      </c>
      <c r="F9915" s="4">
        <v>0.18</v>
      </c>
      <c r="K9915" s="4">
        <v>0.17</v>
      </c>
      <c r="L9915" s="4">
        <v>0.32090000000000002</v>
      </c>
      <c r="M9915" s="4">
        <v>0.52769999999999995</v>
      </c>
      <c r="N9915" s="4">
        <v>0.48</v>
      </c>
      <c r="O9915" s="4">
        <v>0.40039999999999998</v>
      </c>
      <c r="P9915" s="4">
        <v>0.50390000000000001</v>
      </c>
    </row>
    <row r="9916" spans="1:16" x14ac:dyDescent="0.25">
      <c r="A9916" t="s">
        <v>9602</v>
      </c>
      <c r="B9916" s="2">
        <v>0.1</v>
      </c>
      <c r="E9916" s="4" t="e">
        <v>#N/A</v>
      </c>
      <c r="F9916" s="4">
        <v>0.18</v>
      </c>
      <c r="K9916" s="4">
        <v>0.17</v>
      </c>
      <c r="L9916" s="4">
        <v>0.32090000000000002</v>
      </c>
      <c r="M9916" s="4">
        <v>0.52769999999999995</v>
      </c>
      <c r="N9916" s="4">
        <v>0.48</v>
      </c>
      <c r="O9916" s="4">
        <v>0.40039999999999998</v>
      </c>
      <c r="P9916" s="4">
        <v>0.50390000000000001</v>
      </c>
    </row>
    <row r="9917" spans="1:16" x14ac:dyDescent="0.25">
      <c r="A9917" t="s">
        <v>9603</v>
      </c>
      <c r="B9917" s="2">
        <v>0.05</v>
      </c>
      <c r="E9917" s="4" t="e">
        <v>#N/A</v>
      </c>
      <c r="F9917" s="4">
        <v>0.18</v>
      </c>
      <c r="K9917" s="4">
        <v>0.17</v>
      </c>
      <c r="L9917" s="4">
        <v>0.32090000000000002</v>
      </c>
      <c r="M9917" s="4">
        <v>0.52769999999999995</v>
      </c>
      <c r="N9917" s="4">
        <v>0.48</v>
      </c>
      <c r="O9917" s="4">
        <v>0.40039999999999998</v>
      </c>
      <c r="P9917" s="4">
        <v>0.50390000000000001</v>
      </c>
    </row>
    <row r="9918" spans="1:16" x14ac:dyDescent="0.25">
      <c r="A9918" t="s">
        <v>9604</v>
      </c>
      <c r="B9918" s="2">
        <v>0.15</v>
      </c>
      <c r="E9918" s="4" t="e">
        <v>#N/A</v>
      </c>
      <c r="F9918" s="4">
        <v>0.18</v>
      </c>
      <c r="K9918" s="4">
        <v>0.17</v>
      </c>
      <c r="L9918" s="4">
        <v>0.32090000000000002</v>
      </c>
      <c r="M9918" s="4">
        <v>0.52769999999999995</v>
      </c>
      <c r="N9918" s="4">
        <v>0.48</v>
      </c>
      <c r="O9918" s="4">
        <v>0.40039999999999998</v>
      </c>
      <c r="P9918" s="4">
        <v>0.50390000000000001</v>
      </c>
    </row>
    <row r="9919" spans="1:16" x14ac:dyDescent="0.25">
      <c r="A9919" t="s">
        <v>9605</v>
      </c>
      <c r="B9919" s="2">
        <v>0.15</v>
      </c>
      <c r="E9919" s="4" t="e">
        <v>#N/A</v>
      </c>
      <c r="F9919" s="4">
        <v>0.18</v>
      </c>
      <c r="K9919" s="4">
        <v>0.17</v>
      </c>
      <c r="L9919" s="4">
        <v>0.32090000000000002</v>
      </c>
      <c r="M9919" s="4">
        <v>0.52769999999999995</v>
      </c>
      <c r="N9919" s="4">
        <v>0.48</v>
      </c>
      <c r="O9919" s="4">
        <v>0.40039999999999998</v>
      </c>
      <c r="P9919" s="4">
        <v>0.50390000000000001</v>
      </c>
    </row>
    <row r="9920" spans="1:16" x14ac:dyDescent="0.25">
      <c r="A9920" t="s">
        <v>9606</v>
      </c>
      <c r="B9920" s="2">
        <v>0.15</v>
      </c>
      <c r="D9920" t="s">
        <v>10860</v>
      </c>
      <c r="E9920" s="4" t="e">
        <v>#N/A</v>
      </c>
      <c r="F9920" s="4">
        <v>0.18</v>
      </c>
      <c r="G9920" s="4">
        <v>0.71479999999999999</v>
      </c>
      <c r="H9920" s="4">
        <v>0.84030000000000005</v>
      </c>
      <c r="I9920" s="4">
        <v>1.0076000000000001</v>
      </c>
      <c r="K9920" s="4">
        <v>0.17</v>
      </c>
      <c r="L9920" s="4">
        <v>0.32090000000000002</v>
      </c>
      <c r="M9920" s="4">
        <v>0.52769999999999995</v>
      </c>
      <c r="N9920" s="4">
        <v>0.48</v>
      </c>
      <c r="O9920" s="4">
        <v>0.40039999999999998</v>
      </c>
      <c r="P9920" s="4">
        <v>0.50390000000000001</v>
      </c>
    </row>
    <row r="9921" spans="1:16" x14ac:dyDescent="0.25">
      <c r="A9921" t="s">
        <v>9607</v>
      </c>
      <c r="B9921" s="2">
        <v>0.15</v>
      </c>
      <c r="D9921" t="s">
        <v>10860</v>
      </c>
      <c r="E9921" s="4" t="e">
        <v>#N/A</v>
      </c>
      <c r="F9921" s="4">
        <v>0.18</v>
      </c>
      <c r="G9921" s="4">
        <v>0.71479999999999999</v>
      </c>
      <c r="H9921" s="4">
        <v>0.84030000000000005</v>
      </c>
      <c r="I9921" s="4">
        <v>1.0076000000000001</v>
      </c>
      <c r="K9921" s="4">
        <v>0.17</v>
      </c>
      <c r="L9921" s="4">
        <v>0.32090000000000002</v>
      </c>
      <c r="M9921" s="4">
        <v>0.52769999999999995</v>
      </c>
      <c r="N9921" s="4">
        <v>0.48</v>
      </c>
      <c r="O9921" s="4">
        <v>0.40039999999999998</v>
      </c>
      <c r="P9921" s="4">
        <v>0.50390000000000001</v>
      </c>
    </row>
    <row r="9922" spans="1:16" x14ac:dyDescent="0.25">
      <c r="A9922" t="s">
        <v>9608</v>
      </c>
      <c r="B9922" s="2">
        <v>0.15</v>
      </c>
      <c r="D9922" t="s">
        <v>10860</v>
      </c>
      <c r="E9922" s="4" t="e">
        <v>#N/A</v>
      </c>
      <c r="F9922" s="4">
        <v>0.18</v>
      </c>
      <c r="G9922" s="4">
        <v>0.71479999999999999</v>
      </c>
      <c r="H9922" s="4">
        <v>0.84030000000000005</v>
      </c>
      <c r="I9922" s="4">
        <v>1.0076000000000001</v>
      </c>
      <c r="K9922" s="4">
        <v>0.17</v>
      </c>
      <c r="L9922" s="4">
        <v>0.32090000000000002</v>
      </c>
      <c r="M9922" s="4">
        <v>0.52769999999999995</v>
      </c>
      <c r="N9922" s="4">
        <v>0.48</v>
      </c>
      <c r="O9922" s="4">
        <v>0.40039999999999998</v>
      </c>
      <c r="P9922" s="4">
        <v>0.50390000000000001</v>
      </c>
    </row>
    <row r="9923" spans="1:16" x14ac:dyDescent="0.25">
      <c r="A9923" t="s">
        <v>9609</v>
      </c>
      <c r="B9923" s="2">
        <v>0.15</v>
      </c>
      <c r="E9923" s="4" t="e">
        <v>#N/A</v>
      </c>
      <c r="F9923" s="4">
        <v>0.18</v>
      </c>
      <c r="K9923" s="4">
        <v>0.17</v>
      </c>
      <c r="L9923" s="4">
        <v>0.32090000000000002</v>
      </c>
      <c r="M9923" s="4">
        <v>0.52769999999999995</v>
      </c>
      <c r="N9923" s="4">
        <v>0.48</v>
      </c>
      <c r="O9923" s="4">
        <v>0.40039999999999998</v>
      </c>
      <c r="P9923" s="4">
        <v>0.50390000000000001</v>
      </c>
    </row>
    <row r="9924" spans="1:16" x14ac:dyDescent="0.25">
      <c r="A9924" t="s">
        <v>9610</v>
      </c>
      <c r="B9924" s="2">
        <v>0.15</v>
      </c>
      <c r="E9924" s="4" t="e">
        <v>#N/A</v>
      </c>
      <c r="F9924" s="4">
        <v>0.18</v>
      </c>
      <c r="K9924" s="4">
        <v>0.17</v>
      </c>
      <c r="L9924" s="4">
        <v>0.32090000000000002</v>
      </c>
      <c r="M9924" s="4">
        <v>0.52769999999999995</v>
      </c>
      <c r="N9924" s="4">
        <v>0.48</v>
      </c>
      <c r="O9924" s="4">
        <v>0.40039999999999998</v>
      </c>
      <c r="P9924" s="4">
        <v>0.50390000000000001</v>
      </c>
    </row>
    <row r="9925" spans="1:16" x14ac:dyDescent="0.25">
      <c r="A9925" t="s">
        <v>9611</v>
      </c>
      <c r="B9925" s="2">
        <v>0.15</v>
      </c>
      <c r="E9925" s="4" t="e">
        <v>#N/A</v>
      </c>
      <c r="F9925" s="4">
        <v>0.18</v>
      </c>
      <c r="K9925" s="4">
        <v>0.17</v>
      </c>
      <c r="L9925" s="4">
        <v>0.32090000000000002</v>
      </c>
      <c r="M9925" s="4">
        <v>0.52769999999999995</v>
      </c>
      <c r="N9925" s="4">
        <v>0.48</v>
      </c>
      <c r="O9925" s="4">
        <v>0.40039999999999998</v>
      </c>
      <c r="P9925" s="4">
        <v>0.50390000000000001</v>
      </c>
    </row>
    <row r="9926" spans="1:16" x14ac:dyDescent="0.25">
      <c r="A9926" t="s">
        <v>9612</v>
      </c>
      <c r="B9926" s="2">
        <v>0.15</v>
      </c>
      <c r="E9926" s="4" t="e">
        <v>#N/A</v>
      </c>
      <c r="F9926" s="4">
        <v>0.18</v>
      </c>
      <c r="K9926" s="4">
        <v>0.17</v>
      </c>
      <c r="L9926" s="4">
        <v>0.32090000000000002</v>
      </c>
      <c r="M9926" s="4">
        <v>0.52769999999999995</v>
      </c>
      <c r="N9926" s="4">
        <v>0.48</v>
      </c>
      <c r="O9926" s="4">
        <v>0.40039999999999998</v>
      </c>
      <c r="P9926" s="4">
        <v>0.50390000000000001</v>
      </c>
    </row>
    <row r="9927" spans="1:16" x14ac:dyDescent="0.25">
      <c r="A9927" t="s">
        <v>9613</v>
      </c>
      <c r="B9927" s="2">
        <v>0.15</v>
      </c>
      <c r="E9927" s="4" t="e">
        <v>#N/A</v>
      </c>
      <c r="F9927" s="4">
        <v>0.18</v>
      </c>
      <c r="K9927" s="4">
        <v>0.17</v>
      </c>
      <c r="L9927" s="4">
        <v>0.32090000000000002</v>
      </c>
      <c r="M9927" s="4">
        <v>0.52769999999999995</v>
      </c>
      <c r="N9927" s="4">
        <v>0.48</v>
      </c>
      <c r="O9927" s="4">
        <v>0.40039999999999998</v>
      </c>
      <c r="P9927" s="4">
        <v>0.50390000000000001</v>
      </c>
    </row>
    <row r="9928" spans="1:16" x14ac:dyDescent="0.25">
      <c r="A9928" t="s">
        <v>9614</v>
      </c>
      <c r="B9928" s="2">
        <v>0</v>
      </c>
      <c r="E9928" s="4" t="e">
        <v>#N/A</v>
      </c>
      <c r="F9928" s="4">
        <v>0.18</v>
      </c>
      <c r="K9928" s="4">
        <v>0.17</v>
      </c>
      <c r="L9928" s="4">
        <v>0.32090000000000002</v>
      </c>
      <c r="M9928" s="4">
        <v>0.52769999999999995</v>
      </c>
      <c r="N9928" s="4">
        <v>0.48</v>
      </c>
      <c r="O9928" s="4">
        <v>0.40039999999999998</v>
      </c>
      <c r="P9928" s="4">
        <v>0.50390000000000001</v>
      </c>
    </row>
    <row r="9929" spans="1:16" x14ac:dyDescent="0.25">
      <c r="A9929" t="s">
        <v>9615</v>
      </c>
      <c r="B9929" s="2">
        <v>0</v>
      </c>
      <c r="E9929" s="4" t="e">
        <v>#N/A</v>
      </c>
      <c r="F9929" s="4">
        <v>0.18</v>
      </c>
      <c r="K9929" s="4">
        <v>0.17</v>
      </c>
      <c r="L9929" s="4">
        <v>0.32090000000000002</v>
      </c>
      <c r="M9929" s="4">
        <v>0.52769999999999995</v>
      </c>
      <c r="N9929" s="4">
        <v>0.48</v>
      </c>
      <c r="O9929" s="4">
        <v>0.40039999999999998</v>
      </c>
      <c r="P9929" s="4">
        <v>0.50390000000000001</v>
      </c>
    </row>
    <row r="9930" spans="1:16" x14ac:dyDescent="0.25">
      <c r="A9930" t="s">
        <v>9616</v>
      </c>
      <c r="B9930" s="2">
        <v>0.15</v>
      </c>
      <c r="D9930" t="s">
        <v>10860</v>
      </c>
      <c r="E9930" s="4" t="e">
        <v>#N/A</v>
      </c>
      <c r="F9930" s="4">
        <v>0.18</v>
      </c>
      <c r="G9930" s="4">
        <v>0.71479999999999999</v>
      </c>
      <c r="H9930" s="4">
        <v>0.84030000000000005</v>
      </c>
      <c r="I9930" s="4">
        <v>1.0076000000000001</v>
      </c>
      <c r="K9930" s="4">
        <v>0.17</v>
      </c>
      <c r="L9930" s="4">
        <v>0.32090000000000002</v>
      </c>
      <c r="M9930" s="4">
        <v>0.52769999999999995</v>
      </c>
      <c r="N9930" s="4">
        <v>0.48</v>
      </c>
      <c r="O9930" s="4">
        <v>0.40039999999999998</v>
      </c>
      <c r="P9930" s="4">
        <v>0.50390000000000001</v>
      </c>
    </row>
    <row r="9931" spans="1:16" x14ac:dyDescent="0.25">
      <c r="A9931" t="s">
        <v>9617</v>
      </c>
      <c r="B9931" s="2">
        <v>0</v>
      </c>
      <c r="E9931" s="4" t="e">
        <v>#N/A</v>
      </c>
      <c r="F9931" s="4">
        <v>0.18</v>
      </c>
      <c r="K9931" s="4">
        <v>0.17</v>
      </c>
      <c r="L9931" s="4">
        <v>0.32090000000000002</v>
      </c>
      <c r="M9931" s="4">
        <v>0.52769999999999995</v>
      </c>
      <c r="N9931" s="4">
        <v>0.48</v>
      </c>
      <c r="O9931" s="4">
        <v>0.40039999999999998</v>
      </c>
      <c r="P9931" s="4">
        <v>0.50390000000000001</v>
      </c>
    </row>
    <row r="9932" spans="1:16" x14ac:dyDescent="0.25">
      <c r="A9932" t="s">
        <v>9618</v>
      </c>
      <c r="B9932" s="2">
        <v>0.15</v>
      </c>
      <c r="E9932" s="4" t="e">
        <v>#N/A</v>
      </c>
      <c r="F9932" s="4">
        <v>0.18</v>
      </c>
      <c r="K9932" s="4">
        <v>0.17</v>
      </c>
      <c r="L9932" s="4">
        <v>0.32090000000000002</v>
      </c>
      <c r="M9932" s="4">
        <v>0.52769999999999995</v>
      </c>
      <c r="N9932" s="4">
        <v>0.48</v>
      </c>
      <c r="O9932" s="4">
        <v>0.40039999999999998</v>
      </c>
      <c r="P9932" s="4">
        <v>0.50390000000000001</v>
      </c>
    </row>
    <row r="9933" spans="1:16" x14ac:dyDescent="0.25">
      <c r="A9933" t="s">
        <v>9619</v>
      </c>
      <c r="B9933" s="2">
        <v>0</v>
      </c>
      <c r="E9933" s="4" t="e">
        <v>#N/A</v>
      </c>
      <c r="F9933" s="4">
        <v>0.18</v>
      </c>
      <c r="K9933" s="4">
        <v>0.17</v>
      </c>
      <c r="L9933" s="4">
        <v>0.32090000000000002</v>
      </c>
      <c r="M9933" s="4">
        <v>0.52769999999999995</v>
      </c>
      <c r="N9933" s="4">
        <v>0.48</v>
      </c>
      <c r="O9933" s="4">
        <v>0.40039999999999998</v>
      </c>
      <c r="P9933" s="4">
        <v>0.50390000000000001</v>
      </c>
    </row>
    <row r="9934" spans="1:16" x14ac:dyDescent="0.25">
      <c r="A9934" t="s">
        <v>9620</v>
      </c>
      <c r="B9934" s="2">
        <v>0.15</v>
      </c>
      <c r="E9934" s="4" t="e">
        <v>#N/A</v>
      </c>
      <c r="F9934" s="4">
        <v>0.18</v>
      </c>
      <c r="K9934" s="4">
        <v>0.17</v>
      </c>
      <c r="L9934" s="4">
        <v>0.32090000000000002</v>
      </c>
      <c r="M9934" s="4">
        <v>0.52769999999999995</v>
      </c>
      <c r="N9934" s="4">
        <v>0.48</v>
      </c>
      <c r="O9934" s="4">
        <v>0.40039999999999998</v>
      </c>
      <c r="P9934" s="4">
        <v>0.50390000000000001</v>
      </c>
    </row>
    <row r="9935" spans="1:16" x14ac:dyDescent="0.25">
      <c r="A9935" t="s">
        <v>9621</v>
      </c>
      <c r="B9935" s="2">
        <v>0</v>
      </c>
      <c r="E9935" s="4" t="e">
        <v>#N/A</v>
      </c>
      <c r="F9935" s="4">
        <v>0.18</v>
      </c>
      <c r="K9935" s="4">
        <v>0.17</v>
      </c>
      <c r="L9935" s="4">
        <v>0.32090000000000002</v>
      </c>
      <c r="M9935" s="4">
        <v>0.52769999999999995</v>
      </c>
      <c r="N9935" s="4">
        <v>0.48</v>
      </c>
      <c r="O9935" s="4">
        <v>0.40039999999999998</v>
      </c>
      <c r="P9935" s="4">
        <v>0.50390000000000001</v>
      </c>
    </row>
    <row r="9936" spans="1:16" x14ac:dyDescent="0.25">
      <c r="A9936" t="s">
        <v>9622</v>
      </c>
      <c r="B9936" s="2">
        <v>0.2</v>
      </c>
      <c r="E9936" s="4" t="e">
        <v>#N/A</v>
      </c>
      <c r="F9936" s="4">
        <v>0.18</v>
      </c>
      <c r="K9936" s="4">
        <v>0.17</v>
      </c>
      <c r="L9936" s="4">
        <v>0.32090000000000002</v>
      </c>
      <c r="M9936" s="4">
        <v>0.52769999999999995</v>
      </c>
      <c r="N9936" s="4">
        <v>0.48</v>
      </c>
      <c r="O9936" s="4">
        <v>0.40039999999999998</v>
      </c>
      <c r="P9936" s="4">
        <v>0.50390000000000001</v>
      </c>
    </row>
    <row r="9937" spans="1:16" x14ac:dyDescent="0.25">
      <c r="A9937" t="s">
        <v>9623</v>
      </c>
      <c r="B9937" s="2">
        <v>0.2</v>
      </c>
      <c r="E9937" s="4" t="e">
        <v>#N/A</v>
      </c>
      <c r="F9937" s="4">
        <v>0.18</v>
      </c>
      <c r="K9937" s="4">
        <v>0.17</v>
      </c>
      <c r="L9937" s="4">
        <v>0.32090000000000002</v>
      </c>
      <c r="M9937" s="4">
        <v>0.52769999999999995</v>
      </c>
      <c r="N9937" s="4">
        <v>0.48</v>
      </c>
      <c r="O9937" s="4">
        <v>0.40039999999999998</v>
      </c>
      <c r="P9937" s="4">
        <v>0.50390000000000001</v>
      </c>
    </row>
    <row r="9938" spans="1:16" x14ac:dyDescent="0.25">
      <c r="A9938" t="s">
        <v>9624</v>
      </c>
      <c r="B9938" s="2">
        <v>0.2</v>
      </c>
      <c r="E9938" s="4" t="e">
        <v>#N/A</v>
      </c>
      <c r="F9938" s="4">
        <v>0.18</v>
      </c>
      <c r="K9938" s="4">
        <v>0.17</v>
      </c>
      <c r="L9938" s="4">
        <v>0.32090000000000002</v>
      </c>
      <c r="M9938" s="4">
        <v>0.52769999999999995</v>
      </c>
      <c r="N9938" s="4">
        <v>0.48</v>
      </c>
      <c r="O9938" s="4">
        <v>0.40039999999999998</v>
      </c>
      <c r="P9938" s="4">
        <v>0.50390000000000001</v>
      </c>
    </row>
    <row r="9939" spans="1:16" x14ac:dyDescent="0.25">
      <c r="A9939" t="s">
        <v>9625</v>
      </c>
      <c r="B9939" s="2">
        <v>0.2</v>
      </c>
      <c r="E9939" s="4" t="e">
        <v>#N/A</v>
      </c>
      <c r="F9939" s="4">
        <v>0.18</v>
      </c>
      <c r="K9939" s="4">
        <v>0.17</v>
      </c>
      <c r="L9939" s="4">
        <v>0.32090000000000002</v>
      </c>
      <c r="M9939" s="4">
        <v>0.52769999999999995</v>
      </c>
      <c r="N9939" s="4">
        <v>0.48</v>
      </c>
      <c r="O9939" s="4">
        <v>0.40039999999999998</v>
      </c>
      <c r="P9939" s="4">
        <v>0.50390000000000001</v>
      </c>
    </row>
    <row r="9940" spans="1:16" x14ac:dyDescent="0.25">
      <c r="A9940" t="s">
        <v>9626</v>
      </c>
      <c r="B9940" s="2">
        <v>0</v>
      </c>
      <c r="E9940" s="4" t="e">
        <v>#N/A</v>
      </c>
      <c r="F9940" s="4">
        <v>0.18</v>
      </c>
      <c r="K9940" s="4">
        <v>0.17</v>
      </c>
      <c r="L9940" s="4">
        <v>0.32090000000000002</v>
      </c>
      <c r="M9940" s="4">
        <v>0.52769999999999995</v>
      </c>
      <c r="N9940" s="4">
        <v>0.48</v>
      </c>
      <c r="O9940" s="4">
        <v>0.40039999999999998</v>
      </c>
      <c r="P9940" s="4">
        <v>0.50390000000000001</v>
      </c>
    </row>
    <row r="9941" spans="1:16" x14ac:dyDescent="0.25">
      <c r="A9941" t="s">
        <v>9627</v>
      </c>
      <c r="B9941" s="2">
        <v>0.2</v>
      </c>
      <c r="E9941" s="4" t="e">
        <v>#N/A</v>
      </c>
      <c r="F9941" s="4">
        <v>0.18</v>
      </c>
      <c r="K9941" s="4">
        <v>0.17</v>
      </c>
      <c r="L9941" s="4">
        <v>0.32090000000000002</v>
      </c>
      <c r="M9941" s="4">
        <v>0.52769999999999995</v>
      </c>
      <c r="N9941" s="4">
        <v>0.48</v>
      </c>
      <c r="O9941" s="4">
        <v>0.40039999999999998</v>
      </c>
      <c r="P9941" s="4">
        <v>0.50390000000000001</v>
      </c>
    </row>
    <row r="9942" spans="1:16" x14ac:dyDescent="0.25">
      <c r="A9942" t="s">
        <v>9628</v>
      </c>
      <c r="B9942" s="2">
        <v>0.2</v>
      </c>
      <c r="E9942" s="4" t="e">
        <v>#N/A</v>
      </c>
      <c r="F9942" s="4">
        <v>0.18</v>
      </c>
      <c r="K9942" s="4">
        <v>0.17</v>
      </c>
      <c r="L9942" s="4">
        <v>0.32090000000000002</v>
      </c>
      <c r="M9942" s="4">
        <v>0.52769999999999995</v>
      </c>
      <c r="N9942" s="4">
        <v>0.48</v>
      </c>
      <c r="O9942" s="4">
        <v>0.40039999999999998</v>
      </c>
      <c r="P9942" s="4">
        <v>0.50390000000000001</v>
      </c>
    </row>
    <row r="9943" spans="1:16" x14ac:dyDescent="0.25">
      <c r="A9943" t="s">
        <v>9629</v>
      </c>
      <c r="B9943" s="2">
        <v>0.2</v>
      </c>
      <c r="E9943" s="4" t="e">
        <v>#N/A</v>
      </c>
      <c r="F9943" s="4">
        <v>0.18</v>
      </c>
      <c r="K9943" s="4">
        <v>0.17</v>
      </c>
      <c r="L9943" s="4">
        <v>0.32090000000000002</v>
      </c>
      <c r="M9943" s="4">
        <v>0.52769999999999995</v>
      </c>
      <c r="N9943" s="4">
        <v>0.48</v>
      </c>
      <c r="O9943" s="4">
        <v>0.40039999999999998</v>
      </c>
      <c r="P9943" s="4">
        <v>0.50390000000000001</v>
      </c>
    </row>
    <row r="9944" spans="1:16" x14ac:dyDescent="0.25">
      <c r="A9944" t="s">
        <v>9630</v>
      </c>
      <c r="B9944" s="2">
        <v>0.2</v>
      </c>
      <c r="E9944" s="4" t="e">
        <v>#N/A</v>
      </c>
      <c r="F9944" s="4">
        <v>0.18</v>
      </c>
      <c r="K9944" s="4">
        <v>0.17</v>
      </c>
      <c r="L9944" s="4">
        <v>0.32090000000000002</v>
      </c>
      <c r="M9944" s="4">
        <v>0.52769999999999995</v>
      </c>
      <c r="N9944" s="4">
        <v>0.48</v>
      </c>
      <c r="O9944" s="4">
        <v>0.40039999999999998</v>
      </c>
      <c r="P9944" s="4">
        <v>0.50390000000000001</v>
      </c>
    </row>
    <row r="9945" spans="1:16" x14ac:dyDescent="0.25">
      <c r="A9945" t="s">
        <v>9632</v>
      </c>
      <c r="B9945" s="2">
        <v>0.2</v>
      </c>
      <c r="E9945" s="4" t="e">
        <v>#N/A</v>
      </c>
      <c r="F9945" s="4">
        <v>0.18</v>
      </c>
      <c r="K9945" s="4">
        <v>0.17</v>
      </c>
      <c r="L9945" s="4">
        <v>0.32090000000000002</v>
      </c>
      <c r="M9945" s="4">
        <v>0.52769999999999995</v>
      </c>
      <c r="N9945" s="4">
        <v>0.48</v>
      </c>
      <c r="O9945" s="4">
        <v>0.40039999999999998</v>
      </c>
      <c r="P9945" s="4">
        <v>0.50390000000000001</v>
      </c>
    </row>
    <row r="9946" spans="1:16" x14ac:dyDescent="0.25">
      <c r="A9946" t="s">
        <v>9633</v>
      </c>
      <c r="B9946" s="2">
        <v>0.2</v>
      </c>
      <c r="E9946" s="4" t="e">
        <v>#N/A</v>
      </c>
      <c r="F9946" s="4">
        <v>0.18</v>
      </c>
      <c r="K9946" s="4">
        <v>0.17</v>
      </c>
      <c r="L9946" s="4">
        <v>0.32090000000000002</v>
      </c>
      <c r="M9946" s="4">
        <v>0.52769999999999995</v>
      </c>
      <c r="N9946" s="4">
        <v>0.48</v>
      </c>
      <c r="O9946" s="4">
        <v>0.40039999999999998</v>
      </c>
      <c r="P9946" s="4">
        <v>0.50390000000000001</v>
      </c>
    </row>
    <row r="9947" spans="1:16" x14ac:dyDescent="0.25">
      <c r="A9947" t="s">
        <v>9634</v>
      </c>
      <c r="B9947" s="2">
        <v>0.2</v>
      </c>
      <c r="E9947" s="4" t="e">
        <v>#N/A</v>
      </c>
      <c r="F9947" s="4">
        <v>0.18</v>
      </c>
      <c r="K9947" s="4">
        <v>0.17</v>
      </c>
      <c r="L9947" s="4">
        <v>0.32090000000000002</v>
      </c>
      <c r="M9947" s="4">
        <v>0.52769999999999995</v>
      </c>
      <c r="N9947" s="4">
        <v>0.48</v>
      </c>
      <c r="O9947" s="4">
        <v>0.40039999999999998</v>
      </c>
      <c r="P9947" s="4">
        <v>0.50390000000000001</v>
      </c>
    </row>
    <row r="9948" spans="1:16" x14ac:dyDescent="0.25">
      <c r="A9948" t="s">
        <v>9635</v>
      </c>
      <c r="B9948" s="2">
        <v>0.2</v>
      </c>
      <c r="E9948" s="4" t="e">
        <v>#N/A</v>
      </c>
      <c r="F9948" s="4">
        <v>0.18</v>
      </c>
      <c r="K9948" s="4">
        <v>0.17</v>
      </c>
      <c r="L9948" s="4">
        <v>0.32090000000000002</v>
      </c>
      <c r="M9948" s="4">
        <v>0.52769999999999995</v>
      </c>
      <c r="N9948" s="4">
        <v>0.48</v>
      </c>
      <c r="O9948" s="4">
        <v>0.40039999999999998</v>
      </c>
      <c r="P9948" s="4">
        <v>0.50390000000000001</v>
      </c>
    </row>
    <row r="9949" spans="1:16" x14ac:dyDescent="0.25">
      <c r="A9949" t="s">
        <v>9636</v>
      </c>
      <c r="B9949" s="2">
        <v>0.2</v>
      </c>
      <c r="E9949" s="4" t="e">
        <v>#N/A</v>
      </c>
      <c r="F9949" s="4">
        <v>0.18</v>
      </c>
      <c r="K9949" s="4">
        <v>0.17</v>
      </c>
      <c r="L9949" s="4">
        <v>0.32090000000000002</v>
      </c>
      <c r="M9949" s="4">
        <v>0.52769999999999995</v>
      </c>
      <c r="N9949" s="4">
        <v>0.48</v>
      </c>
      <c r="O9949" s="4">
        <v>0.40039999999999998</v>
      </c>
      <c r="P9949" s="4">
        <v>0.50390000000000001</v>
      </c>
    </row>
    <row r="9950" spans="1:16" x14ac:dyDescent="0.25">
      <c r="A9950" t="s">
        <v>9637</v>
      </c>
      <c r="B9950" s="2">
        <v>0.1</v>
      </c>
      <c r="D9950" t="s">
        <v>10860</v>
      </c>
      <c r="E9950" s="4" t="e">
        <v>#N/A</v>
      </c>
      <c r="F9950" s="4">
        <v>0.18</v>
      </c>
      <c r="G9950" s="4">
        <v>0.71479999999999999</v>
      </c>
      <c r="H9950" s="4">
        <v>0.84030000000000005</v>
      </c>
      <c r="I9950" s="4">
        <v>1.0076000000000001</v>
      </c>
      <c r="K9950" s="4">
        <v>0.17</v>
      </c>
      <c r="L9950" s="4">
        <v>0.32090000000000002</v>
      </c>
      <c r="M9950" s="4">
        <v>0.52769999999999995</v>
      </c>
      <c r="N9950" s="4">
        <v>0.48</v>
      </c>
      <c r="O9950" s="4">
        <v>0.40039999999999998</v>
      </c>
      <c r="P9950" s="4">
        <v>0.50390000000000001</v>
      </c>
    </row>
    <row r="9951" spans="1:16" x14ac:dyDescent="0.25">
      <c r="A9951" t="s">
        <v>174</v>
      </c>
      <c r="B9951" s="2">
        <v>0.1</v>
      </c>
      <c r="C9951" t="s">
        <v>174</v>
      </c>
      <c r="D9951" t="s">
        <v>10860</v>
      </c>
      <c r="E9951" s="4" t="e">
        <v>#N/A</v>
      </c>
      <c r="F9951" s="4">
        <v>0.18</v>
      </c>
      <c r="G9951" s="4">
        <v>0.71479999999999999</v>
      </c>
      <c r="H9951" s="4">
        <v>0.84030000000000005</v>
      </c>
      <c r="I9951" s="4">
        <v>1.0076000000000001</v>
      </c>
      <c r="K9951" s="4">
        <v>0.17</v>
      </c>
      <c r="L9951" s="4">
        <v>0.32090000000000002</v>
      </c>
      <c r="M9951" s="4">
        <v>0.52769999999999995</v>
      </c>
      <c r="N9951" s="4">
        <v>0.48</v>
      </c>
      <c r="O9951" s="4">
        <v>0.40039999999999998</v>
      </c>
      <c r="P9951" s="4">
        <v>0.50390000000000001</v>
      </c>
    </row>
    <row r="9952" spans="1:16" x14ac:dyDescent="0.25">
      <c r="A9952" t="s">
        <v>9638</v>
      </c>
      <c r="B9952" s="2">
        <v>0.2</v>
      </c>
      <c r="E9952" s="4" t="e">
        <v>#N/A</v>
      </c>
      <c r="F9952" s="4">
        <v>0.18</v>
      </c>
      <c r="K9952" s="4">
        <v>0.17</v>
      </c>
      <c r="L9952" s="4">
        <v>0.32090000000000002</v>
      </c>
      <c r="M9952" s="4">
        <v>0.52769999999999995</v>
      </c>
      <c r="N9952" s="4">
        <v>0.48</v>
      </c>
      <c r="O9952" s="4">
        <v>0.40039999999999998</v>
      </c>
      <c r="P9952" s="4">
        <v>0.50390000000000001</v>
      </c>
    </row>
    <row r="9953" spans="1:16" x14ac:dyDescent="0.25">
      <c r="A9953" t="s">
        <v>9639</v>
      </c>
      <c r="B9953" s="2">
        <v>0.2</v>
      </c>
      <c r="E9953" s="4" t="e">
        <v>#N/A</v>
      </c>
      <c r="F9953" s="4">
        <v>0.18</v>
      </c>
      <c r="K9953" s="4">
        <v>0.17</v>
      </c>
      <c r="L9953" s="4">
        <v>0.32090000000000002</v>
      </c>
      <c r="M9953" s="4">
        <v>0.52769999999999995</v>
      </c>
      <c r="N9953" s="4">
        <v>0.48</v>
      </c>
      <c r="O9953" s="4">
        <v>0.40039999999999998</v>
      </c>
      <c r="P9953" s="4">
        <v>0.50390000000000001</v>
      </c>
    </row>
    <row r="9954" spans="1:16" x14ac:dyDescent="0.25">
      <c r="A9954" t="s">
        <v>9640</v>
      </c>
      <c r="B9954" s="2">
        <v>0.2</v>
      </c>
      <c r="E9954" s="4" t="e">
        <v>#N/A</v>
      </c>
      <c r="F9954" s="4">
        <v>0.18</v>
      </c>
      <c r="K9954" s="4">
        <v>0.17</v>
      </c>
      <c r="L9954" s="4">
        <v>0.32090000000000002</v>
      </c>
      <c r="M9954" s="4">
        <v>0.52769999999999995</v>
      </c>
      <c r="N9954" s="4">
        <v>0.48</v>
      </c>
      <c r="O9954" s="4">
        <v>0.40039999999999998</v>
      </c>
      <c r="P9954" s="4">
        <v>0.50390000000000001</v>
      </c>
    </row>
    <row r="9955" spans="1:16" x14ac:dyDescent="0.25">
      <c r="A9955" t="s">
        <v>9641</v>
      </c>
      <c r="B9955" s="2">
        <v>0.2</v>
      </c>
      <c r="E9955" s="4" t="e">
        <v>#N/A</v>
      </c>
      <c r="F9955" s="4">
        <v>0.18</v>
      </c>
      <c r="K9955" s="4">
        <v>0.17</v>
      </c>
      <c r="L9955" s="4">
        <v>0.32090000000000002</v>
      </c>
      <c r="M9955" s="4">
        <v>0.52769999999999995</v>
      </c>
      <c r="N9955" s="4">
        <v>0.48</v>
      </c>
      <c r="O9955" s="4">
        <v>0.40039999999999998</v>
      </c>
      <c r="P9955" s="4">
        <v>0.50390000000000001</v>
      </c>
    </row>
    <row r="9956" spans="1:16" x14ac:dyDescent="0.25">
      <c r="A9956" t="s">
        <v>9642</v>
      </c>
      <c r="B9956" s="2">
        <v>0.15</v>
      </c>
      <c r="E9956" s="4" t="e">
        <v>#N/A</v>
      </c>
      <c r="F9956" s="4">
        <v>0.18</v>
      </c>
      <c r="K9956" s="4">
        <v>0.17</v>
      </c>
      <c r="L9956" s="4">
        <v>0.32090000000000002</v>
      </c>
      <c r="M9956" s="4">
        <v>0.52769999999999995</v>
      </c>
      <c r="N9956" s="4">
        <v>0.48</v>
      </c>
      <c r="O9956" s="4">
        <v>0.40039999999999998</v>
      </c>
      <c r="P9956" s="4">
        <v>0.50390000000000001</v>
      </c>
    </row>
    <row r="9957" spans="1:16" x14ac:dyDescent="0.25">
      <c r="A9957" t="s">
        <v>9643</v>
      </c>
      <c r="B9957" s="2">
        <v>0.15</v>
      </c>
      <c r="E9957" s="4" t="e">
        <v>#N/A</v>
      </c>
      <c r="F9957" s="4">
        <v>0.18</v>
      </c>
      <c r="K9957" s="4">
        <v>0.17</v>
      </c>
      <c r="L9957" s="4">
        <v>0.32090000000000002</v>
      </c>
      <c r="M9957" s="4">
        <v>0.52769999999999995</v>
      </c>
      <c r="N9957" s="4">
        <v>0.48</v>
      </c>
      <c r="O9957" s="4">
        <v>0.40039999999999998</v>
      </c>
      <c r="P9957" s="4">
        <v>0.50390000000000001</v>
      </c>
    </row>
    <row r="9958" spans="1:16" x14ac:dyDescent="0.25">
      <c r="A9958" t="s">
        <v>9644</v>
      </c>
      <c r="B9958" s="2">
        <v>0.2</v>
      </c>
      <c r="E9958" s="4" t="e">
        <v>#N/A</v>
      </c>
      <c r="F9958" s="4">
        <v>0.18</v>
      </c>
      <c r="K9958" s="4">
        <v>0.17</v>
      </c>
      <c r="L9958" s="4">
        <v>0.32090000000000002</v>
      </c>
      <c r="M9958" s="4">
        <v>0.52769999999999995</v>
      </c>
      <c r="N9958" s="4">
        <v>0.48</v>
      </c>
      <c r="O9958" s="4">
        <v>0.40039999999999998</v>
      </c>
      <c r="P9958" s="4">
        <v>0.50390000000000001</v>
      </c>
    </row>
    <row r="9959" spans="1:16" x14ac:dyDescent="0.25">
      <c r="A9959" t="s">
        <v>9645</v>
      </c>
      <c r="B9959" s="2">
        <v>0.2</v>
      </c>
      <c r="E9959" s="4" t="e">
        <v>#N/A</v>
      </c>
      <c r="F9959" s="4">
        <v>0.18</v>
      </c>
      <c r="K9959" s="4">
        <v>0.17</v>
      </c>
      <c r="L9959" s="4">
        <v>0.32090000000000002</v>
      </c>
      <c r="M9959" s="4">
        <v>0.52769999999999995</v>
      </c>
      <c r="N9959" s="4">
        <v>0.48</v>
      </c>
      <c r="O9959" s="4">
        <v>0.40039999999999998</v>
      </c>
      <c r="P9959" s="4">
        <v>0.50390000000000001</v>
      </c>
    </row>
    <row r="9960" spans="1:16" x14ac:dyDescent="0.25">
      <c r="A9960" t="s">
        <v>9646</v>
      </c>
      <c r="B9960" s="2">
        <v>0.2</v>
      </c>
      <c r="E9960" s="4" t="e">
        <v>#N/A</v>
      </c>
      <c r="F9960" s="4">
        <v>0.18</v>
      </c>
      <c r="K9960" s="4">
        <v>0.17</v>
      </c>
      <c r="L9960" s="4">
        <v>0.32090000000000002</v>
      </c>
      <c r="M9960" s="4">
        <v>0.52769999999999995</v>
      </c>
      <c r="N9960" s="4">
        <v>0.48</v>
      </c>
      <c r="O9960" s="4">
        <v>0.40039999999999998</v>
      </c>
      <c r="P9960" s="4">
        <v>0.50390000000000001</v>
      </c>
    </row>
    <row r="9961" spans="1:16" x14ac:dyDescent="0.25">
      <c r="A9961" t="s">
        <v>9647</v>
      </c>
      <c r="B9961" s="2">
        <v>0.15</v>
      </c>
      <c r="E9961" s="4" t="e">
        <v>#N/A</v>
      </c>
      <c r="F9961" s="4">
        <v>0.18</v>
      </c>
      <c r="K9961" s="4">
        <v>0.17</v>
      </c>
      <c r="L9961" s="4">
        <v>0.32090000000000002</v>
      </c>
      <c r="M9961" s="4">
        <v>0.52769999999999995</v>
      </c>
      <c r="N9961" s="4">
        <v>0.48</v>
      </c>
      <c r="O9961" s="4">
        <v>0.40039999999999998</v>
      </c>
      <c r="P9961" s="4">
        <v>0.50390000000000001</v>
      </c>
    </row>
    <row r="9962" spans="1:16" x14ac:dyDescent="0.25">
      <c r="A9962" t="s">
        <v>9648</v>
      </c>
      <c r="B9962" s="2">
        <v>0.15</v>
      </c>
      <c r="E9962" s="4" t="e">
        <v>#N/A</v>
      </c>
      <c r="F9962" s="4">
        <v>0.18</v>
      </c>
      <c r="K9962" s="4">
        <v>0.17</v>
      </c>
      <c r="L9962" s="4">
        <v>0.32090000000000002</v>
      </c>
      <c r="M9962" s="4">
        <v>0.52769999999999995</v>
      </c>
      <c r="N9962" s="4">
        <v>0.48</v>
      </c>
      <c r="O9962" s="4">
        <v>0.40039999999999998</v>
      </c>
      <c r="P9962" s="4">
        <v>0.50390000000000001</v>
      </c>
    </row>
    <row r="9963" spans="1:16" x14ac:dyDescent="0.25">
      <c r="A9963" t="s">
        <v>9649</v>
      </c>
      <c r="B9963" s="2">
        <v>0.2</v>
      </c>
      <c r="E9963" s="4" t="e">
        <v>#N/A</v>
      </c>
      <c r="F9963" s="4">
        <v>0.18</v>
      </c>
      <c r="K9963" s="4">
        <v>0.17</v>
      </c>
      <c r="L9963" s="4">
        <v>0.32090000000000002</v>
      </c>
      <c r="M9963" s="4">
        <v>0.52769999999999995</v>
      </c>
      <c r="N9963" s="4">
        <v>0.48</v>
      </c>
      <c r="O9963" s="4">
        <v>0.40039999999999998</v>
      </c>
      <c r="P9963" s="4">
        <v>0.50390000000000001</v>
      </c>
    </row>
    <row r="9964" spans="1:16" x14ac:dyDescent="0.25">
      <c r="A9964" t="s">
        <v>9650</v>
      </c>
      <c r="B9964" s="2">
        <v>0.2</v>
      </c>
      <c r="E9964" s="4" t="e">
        <v>#N/A</v>
      </c>
      <c r="F9964" s="4">
        <v>0.18</v>
      </c>
      <c r="K9964" s="4">
        <v>0.17</v>
      </c>
      <c r="L9964" s="4">
        <v>0.32090000000000002</v>
      </c>
      <c r="M9964" s="4">
        <v>0.52769999999999995</v>
      </c>
      <c r="N9964" s="4">
        <v>0.48</v>
      </c>
      <c r="O9964" s="4">
        <v>0.40039999999999998</v>
      </c>
      <c r="P9964" s="4">
        <v>0.50390000000000001</v>
      </c>
    </row>
    <row r="9965" spans="1:16" x14ac:dyDescent="0.25">
      <c r="A9965" t="s">
        <v>9651</v>
      </c>
      <c r="B9965" s="2">
        <v>0.15</v>
      </c>
      <c r="E9965" s="4" t="e">
        <v>#N/A</v>
      </c>
      <c r="F9965" s="4">
        <v>0.18</v>
      </c>
      <c r="K9965" s="4">
        <v>0.17</v>
      </c>
      <c r="L9965" s="4">
        <v>0.32090000000000002</v>
      </c>
      <c r="M9965" s="4">
        <v>0.52769999999999995</v>
      </c>
      <c r="N9965" s="4">
        <v>0.48</v>
      </c>
      <c r="O9965" s="4">
        <v>0.40039999999999998</v>
      </c>
      <c r="P9965" s="4">
        <v>0.50390000000000001</v>
      </c>
    </row>
    <row r="9966" spans="1:16" x14ac:dyDescent="0.25">
      <c r="A9966" t="s">
        <v>9652</v>
      </c>
      <c r="B9966" s="2">
        <v>0.2</v>
      </c>
      <c r="E9966" s="4" t="e">
        <v>#N/A</v>
      </c>
      <c r="F9966" s="4">
        <v>0.18</v>
      </c>
      <c r="K9966" s="4">
        <v>0.17</v>
      </c>
      <c r="L9966" s="4">
        <v>0.32090000000000002</v>
      </c>
      <c r="M9966" s="4">
        <v>0.52769999999999995</v>
      </c>
      <c r="N9966" s="4">
        <v>0.48</v>
      </c>
      <c r="O9966" s="4">
        <v>0.40039999999999998</v>
      </c>
      <c r="P9966" s="4">
        <v>0.50390000000000001</v>
      </c>
    </row>
    <row r="9967" spans="1:16" x14ac:dyDescent="0.25">
      <c r="A9967" t="s">
        <v>9653</v>
      </c>
      <c r="B9967" s="2">
        <v>0.2</v>
      </c>
      <c r="E9967" s="4" t="e">
        <v>#N/A</v>
      </c>
      <c r="F9967" s="4">
        <v>0.18</v>
      </c>
      <c r="K9967" s="4">
        <v>0.17</v>
      </c>
      <c r="L9967" s="4">
        <v>0.32090000000000002</v>
      </c>
      <c r="M9967" s="4">
        <v>0.52769999999999995</v>
      </c>
      <c r="N9967" s="4">
        <v>0.48</v>
      </c>
      <c r="O9967" s="4">
        <v>0.40039999999999998</v>
      </c>
      <c r="P9967" s="4">
        <v>0.50390000000000001</v>
      </c>
    </row>
    <row r="9968" spans="1:16" x14ac:dyDescent="0.25">
      <c r="A9968" t="s">
        <v>9654</v>
      </c>
      <c r="B9968" s="2">
        <v>0.05</v>
      </c>
      <c r="E9968" s="4" t="e">
        <v>#N/A</v>
      </c>
      <c r="F9968" s="4">
        <v>0.18</v>
      </c>
      <c r="K9968" s="4">
        <v>0.17</v>
      </c>
      <c r="L9968" s="4">
        <v>0.32090000000000002</v>
      </c>
      <c r="M9968" s="4">
        <v>0.52769999999999995</v>
      </c>
      <c r="N9968" s="4">
        <v>0.48</v>
      </c>
      <c r="O9968" s="4">
        <v>0.40039999999999998</v>
      </c>
      <c r="P9968" s="4">
        <v>0.50390000000000001</v>
      </c>
    </row>
    <row r="9969" spans="1:16" x14ac:dyDescent="0.25">
      <c r="A9969" t="s">
        <v>9655</v>
      </c>
      <c r="B9969" s="2">
        <v>0.05</v>
      </c>
      <c r="E9969" s="4" t="e">
        <v>#N/A</v>
      </c>
      <c r="F9969" s="4">
        <v>0.18</v>
      </c>
      <c r="K9969" s="4">
        <v>0.17</v>
      </c>
      <c r="L9969" s="4">
        <v>0.32090000000000002</v>
      </c>
      <c r="M9969" s="4">
        <v>0.52769999999999995</v>
      </c>
      <c r="N9969" s="4">
        <v>0.48</v>
      </c>
      <c r="O9969" s="4">
        <v>0.40039999999999998</v>
      </c>
      <c r="P9969" s="4">
        <v>0.50390000000000001</v>
      </c>
    </row>
    <row r="9970" spans="1:16" x14ac:dyDescent="0.25">
      <c r="A9970" t="s">
        <v>9656</v>
      </c>
      <c r="B9970" s="2">
        <v>0.2</v>
      </c>
      <c r="E9970" s="4" t="e">
        <v>#N/A</v>
      </c>
      <c r="F9970" s="4">
        <v>0.13300000000000001</v>
      </c>
      <c r="K9970" s="4">
        <v>0.17</v>
      </c>
      <c r="L9970" s="4">
        <v>0.32090000000000002</v>
      </c>
      <c r="M9970" s="4">
        <v>0.52769999999999995</v>
      </c>
      <c r="N9970" s="4">
        <v>0.48</v>
      </c>
      <c r="O9970" s="4">
        <v>0.40039999999999998</v>
      </c>
      <c r="P9970" s="4">
        <v>0.50390000000000001</v>
      </c>
    </row>
    <row r="9971" spans="1:16" x14ac:dyDescent="0.25">
      <c r="A9971" t="s">
        <v>9657</v>
      </c>
      <c r="B9971" s="2">
        <v>0.2</v>
      </c>
      <c r="E9971" s="4" t="e">
        <v>#N/A</v>
      </c>
      <c r="F9971" s="4">
        <v>0.18</v>
      </c>
      <c r="K9971" s="4">
        <v>0.17</v>
      </c>
      <c r="L9971" s="4">
        <v>0.32090000000000002</v>
      </c>
      <c r="M9971" s="4">
        <v>0.52769999999999995</v>
      </c>
      <c r="N9971" s="4">
        <v>0.48</v>
      </c>
      <c r="O9971" s="4">
        <v>0.40039999999999998</v>
      </c>
      <c r="P9971" s="4">
        <v>0.50390000000000001</v>
      </c>
    </row>
    <row r="9972" spans="1:16" x14ac:dyDescent="0.25">
      <c r="A9972" t="s">
        <v>9658</v>
      </c>
      <c r="B9972" s="2">
        <v>0.2</v>
      </c>
      <c r="E9972" s="4" t="e">
        <v>#N/A</v>
      </c>
      <c r="F9972" s="4">
        <v>0.18</v>
      </c>
      <c r="K9972" s="4">
        <v>0.17</v>
      </c>
      <c r="L9972" s="4">
        <v>0.32090000000000002</v>
      </c>
      <c r="M9972" s="4">
        <v>0.52769999999999995</v>
      </c>
      <c r="N9972" s="4">
        <v>0.48</v>
      </c>
      <c r="O9972" s="4">
        <v>0.40039999999999998</v>
      </c>
      <c r="P9972" s="4">
        <v>0.50390000000000001</v>
      </c>
    </row>
    <row r="9973" spans="1:16" x14ac:dyDescent="0.25">
      <c r="A9973" t="s">
        <v>9659</v>
      </c>
      <c r="B9973" s="2">
        <v>0.1</v>
      </c>
      <c r="E9973" s="4" t="e">
        <v>#N/A</v>
      </c>
      <c r="F9973" s="4">
        <v>0.18</v>
      </c>
      <c r="K9973" s="4">
        <v>0.17</v>
      </c>
      <c r="L9973" s="4">
        <v>0.32090000000000002</v>
      </c>
      <c r="M9973" s="4">
        <v>0.52769999999999995</v>
      </c>
      <c r="N9973" s="4">
        <v>0.48</v>
      </c>
      <c r="O9973" s="4">
        <v>0.40039999999999998</v>
      </c>
      <c r="P9973" s="4">
        <v>0.50390000000000001</v>
      </c>
    </row>
    <row r="9974" spans="1:16" x14ac:dyDescent="0.25">
      <c r="A9974" t="s">
        <v>9660</v>
      </c>
      <c r="B9974" s="2">
        <v>0.1</v>
      </c>
      <c r="E9974" s="4" t="e">
        <v>#N/A</v>
      </c>
      <c r="F9974" s="4">
        <v>0.18</v>
      </c>
      <c r="K9974" s="4">
        <v>0.17</v>
      </c>
      <c r="L9974" s="4">
        <v>0.32090000000000002</v>
      </c>
      <c r="M9974" s="4">
        <v>0.52769999999999995</v>
      </c>
      <c r="N9974" s="4">
        <v>0.48</v>
      </c>
      <c r="O9974" s="4">
        <v>0.40039999999999998</v>
      </c>
      <c r="P9974" s="4">
        <v>0.50390000000000001</v>
      </c>
    </row>
    <row r="9975" spans="1:16" x14ac:dyDescent="0.25">
      <c r="A9975" t="s">
        <v>9661</v>
      </c>
      <c r="B9975" s="2">
        <v>0.1</v>
      </c>
      <c r="D9975" t="s">
        <v>10860</v>
      </c>
      <c r="E9975" s="4" t="e">
        <v>#N/A</v>
      </c>
      <c r="F9975" s="4">
        <v>0.18</v>
      </c>
      <c r="G9975" s="4">
        <v>0.71479999999999999</v>
      </c>
      <c r="H9975" s="4">
        <v>0.84030000000000005</v>
      </c>
      <c r="I9975" s="4">
        <v>1.0076000000000001</v>
      </c>
      <c r="K9975" s="4">
        <v>0.17</v>
      </c>
      <c r="L9975" s="4">
        <v>0.32090000000000002</v>
      </c>
      <c r="M9975" s="4">
        <v>0.52769999999999995</v>
      </c>
      <c r="N9975" s="4">
        <v>0.48</v>
      </c>
      <c r="O9975" s="4">
        <v>0.40039999999999998</v>
      </c>
      <c r="P9975" s="4">
        <v>0.50390000000000001</v>
      </c>
    </row>
    <row r="9976" spans="1:16" x14ac:dyDescent="0.25">
      <c r="A9976" t="s">
        <v>9662</v>
      </c>
      <c r="B9976" s="2">
        <v>0.1</v>
      </c>
      <c r="E9976" s="4" t="e">
        <v>#N/A</v>
      </c>
      <c r="F9976" s="4">
        <v>0.18</v>
      </c>
      <c r="K9976" s="4">
        <v>0.17</v>
      </c>
      <c r="L9976" s="4">
        <v>0.32090000000000002</v>
      </c>
      <c r="M9976" s="4">
        <v>0.52769999999999995</v>
      </c>
      <c r="N9976" s="4">
        <v>0.48</v>
      </c>
      <c r="O9976" s="4">
        <v>0.40039999999999998</v>
      </c>
      <c r="P9976" s="4">
        <v>0.50390000000000001</v>
      </c>
    </row>
    <row r="9977" spans="1:16" x14ac:dyDescent="0.25">
      <c r="A9977" t="s">
        <v>9663</v>
      </c>
      <c r="B9977" s="2">
        <v>0.15</v>
      </c>
      <c r="E9977" s="4" t="e">
        <v>#N/A</v>
      </c>
      <c r="F9977" s="4">
        <v>0.18</v>
      </c>
      <c r="K9977" s="4">
        <v>0.17</v>
      </c>
      <c r="L9977" s="4">
        <v>0.32090000000000002</v>
      </c>
      <c r="M9977" s="4">
        <v>0.52769999999999995</v>
      </c>
      <c r="N9977" s="4">
        <v>0.48</v>
      </c>
      <c r="O9977" s="4">
        <v>0.40039999999999998</v>
      </c>
      <c r="P9977" s="4">
        <v>0.50390000000000001</v>
      </c>
    </row>
    <row r="9978" spans="1:16" x14ac:dyDescent="0.25">
      <c r="A9978" t="s">
        <v>9664</v>
      </c>
      <c r="B9978" s="2">
        <v>0.1</v>
      </c>
      <c r="E9978" s="4" t="e">
        <v>#N/A</v>
      </c>
      <c r="F9978" s="4">
        <v>0.18</v>
      </c>
      <c r="K9978" s="4">
        <v>0.17</v>
      </c>
      <c r="L9978" s="4">
        <v>0.32090000000000002</v>
      </c>
      <c r="M9978" s="4">
        <v>0.52769999999999995</v>
      </c>
      <c r="N9978" s="4">
        <v>0.48</v>
      </c>
      <c r="O9978" s="4">
        <v>0.40039999999999998</v>
      </c>
      <c r="P9978" s="4">
        <v>0.50390000000000001</v>
      </c>
    </row>
    <row r="9979" spans="1:16" x14ac:dyDescent="0.25">
      <c r="A9979" t="s">
        <v>9665</v>
      </c>
      <c r="B9979" s="2">
        <v>0</v>
      </c>
      <c r="E9979" s="4" t="e">
        <v>#N/A</v>
      </c>
      <c r="F9979" s="4">
        <v>0.18</v>
      </c>
      <c r="K9979" s="4">
        <v>0.17</v>
      </c>
      <c r="L9979" s="4">
        <v>0.32090000000000002</v>
      </c>
      <c r="M9979" s="4">
        <v>0.52769999999999995</v>
      </c>
      <c r="N9979" s="4">
        <v>0.48</v>
      </c>
      <c r="O9979" s="4">
        <v>0.40039999999999998</v>
      </c>
      <c r="P9979" s="4">
        <v>0.50390000000000001</v>
      </c>
    </row>
    <row r="9980" spans="1:16" x14ac:dyDescent="0.25">
      <c r="A9980" t="s">
        <v>9666</v>
      </c>
      <c r="B9980" s="2">
        <v>0.1</v>
      </c>
      <c r="E9980" s="4" t="e">
        <v>#N/A</v>
      </c>
      <c r="F9980" s="4">
        <v>0.18</v>
      </c>
      <c r="K9980" s="4">
        <v>0.17</v>
      </c>
      <c r="L9980" s="4">
        <v>0.32090000000000002</v>
      </c>
      <c r="M9980" s="4">
        <v>0.52769999999999995</v>
      </c>
      <c r="N9980" s="4">
        <v>0.48</v>
      </c>
      <c r="O9980" s="4">
        <v>0.40039999999999998</v>
      </c>
      <c r="P9980" s="4">
        <v>0.50390000000000001</v>
      </c>
    </row>
    <row r="9981" spans="1:16" x14ac:dyDescent="0.25">
      <c r="A9981" t="s">
        <v>9667</v>
      </c>
      <c r="B9981" s="2">
        <v>0.1</v>
      </c>
      <c r="E9981" s="4" t="e">
        <v>#N/A</v>
      </c>
      <c r="F9981" s="4">
        <v>0.18</v>
      </c>
      <c r="K9981" s="4">
        <v>0.17</v>
      </c>
      <c r="L9981" s="4">
        <v>0.32090000000000002</v>
      </c>
      <c r="M9981" s="4">
        <v>0.52769999999999995</v>
      </c>
      <c r="N9981" s="4">
        <v>0.48</v>
      </c>
      <c r="O9981" s="4">
        <v>0.40039999999999998</v>
      </c>
      <c r="P9981" s="4">
        <v>0.50390000000000001</v>
      </c>
    </row>
    <row r="9982" spans="1:16" x14ac:dyDescent="0.25">
      <c r="A9982" t="s">
        <v>9668</v>
      </c>
      <c r="B9982" s="2">
        <v>0.1</v>
      </c>
      <c r="E9982" s="4" t="e">
        <v>#N/A</v>
      </c>
      <c r="F9982" s="4">
        <v>0.18</v>
      </c>
      <c r="K9982" s="4">
        <v>0.17</v>
      </c>
      <c r="L9982" s="4">
        <v>0.32090000000000002</v>
      </c>
      <c r="M9982" s="4">
        <v>0.52769999999999995</v>
      </c>
      <c r="N9982" s="4">
        <v>0.48</v>
      </c>
      <c r="O9982" s="4">
        <v>0.40039999999999998</v>
      </c>
      <c r="P9982" s="4">
        <v>0.50390000000000001</v>
      </c>
    </row>
    <row r="9983" spans="1:16" x14ac:dyDescent="0.25">
      <c r="A9983" t="s">
        <v>9669</v>
      </c>
      <c r="B9983" s="2">
        <v>0.1</v>
      </c>
      <c r="E9983" s="4" t="e">
        <v>#N/A</v>
      </c>
      <c r="F9983" s="4">
        <v>0.18</v>
      </c>
      <c r="K9983" s="4">
        <v>0.17</v>
      </c>
      <c r="L9983" s="4">
        <v>0.32090000000000002</v>
      </c>
      <c r="M9983" s="4">
        <v>0.52769999999999995</v>
      </c>
      <c r="N9983" s="4">
        <v>0.48</v>
      </c>
      <c r="O9983" s="4">
        <v>0.40039999999999998</v>
      </c>
      <c r="P9983" s="4">
        <v>0.50390000000000001</v>
      </c>
    </row>
    <row r="9984" spans="1:16" x14ac:dyDescent="0.25">
      <c r="A9984" t="s">
        <v>9670</v>
      </c>
      <c r="B9984" s="2">
        <v>0.15</v>
      </c>
      <c r="E9984" s="4" t="e">
        <v>#N/A</v>
      </c>
      <c r="F9984" s="4">
        <v>0.13300000000000001</v>
      </c>
      <c r="K9984" s="4">
        <v>0.17</v>
      </c>
      <c r="L9984" s="4">
        <v>0.32090000000000002</v>
      </c>
      <c r="M9984" s="4">
        <v>0.52769999999999995</v>
      </c>
      <c r="N9984" s="4">
        <v>0.48</v>
      </c>
      <c r="O9984" s="4">
        <v>0.40039999999999998</v>
      </c>
      <c r="P9984" s="4">
        <v>0.50390000000000001</v>
      </c>
    </row>
    <row r="9985" spans="1:16" x14ac:dyDescent="0.25">
      <c r="A9985" t="s">
        <v>9671</v>
      </c>
      <c r="B9985" s="2">
        <v>0.05</v>
      </c>
      <c r="E9985" s="4" t="e">
        <v>#N/A</v>
      </c>
      <c r="F9985" s="4">
        <v>0.13300000000000001</v>
      </c>
      <c r="K9985" s="4">
        <v>0.17</v>
      </c>
      <c r="L9985" s="4">
        <v>0.32090000000000002</v>
      </c>
      <c r="M9985" s="4">
        <v>0.52769999999999995</v>
      </c>
      <c r="N9985" s="4">
        <v>0.48</v>
      </c>
      <c r="O9985" s="4">
        <v>0.40039999999999998</v>
      </c>
      <c r="P9985" s="4">
        <v>0.50390000000000001</v>
      </c>
    </row>
    <row r="9986" spans="1:16" x14ac:dyDescent="0.25">
      <c r="A9986" t="s">
        <v>9672</v>
      </c>
      <c r="B9986" s="2">
        <v>0.15</v>
      </c>
      <c r="E9986" s="4" t="e">
        <v>#N/A</v>
      </c>
      <c r="F9986" s="4">
        <v>0.18</v>
      </c>
      <c r="K9986" s="4">
        <v>0.17</v>
      </c>
      <c r="L9986" s="4">
        <v>0.32090000000000002</v>
      </c>
      <c r="M9986" s="4">
        <v>0.52769999999999995</v>
      </c>
      <c r="N9986" s="4">
        <v>0.48</v>
      </c>
      <c r="O9986" s="4">
        <v>0.40039999999999998</v>
      </c>
      <c r="P9986" s="4">
        <v>0.50390000000000001</v>
      </c>
    </row>
    <row r="9987" spans="1:16" x14ac:dyDescent="0.25">
      <c r="A9987" t="s">
        <v>9673</v>
      </c>
      <c r="B9987" s="2">
        <v>0.1</v>
      </c>
      <c r="E9987" s="4" t="e">
        <v>#N/A</v>
      </c>
      <c r="F9987" s="4">
        <v>0.13300000000000001</v>
      </c>
      <c r="K9987" s="4">
        <v>0.17</v>
      </c>
      <c r="L9987" s="4">
        <v>0.32090000000000002</v>
      </c>
      <c r="M9987" s="4">
        <v>0.52769999999999995</v>
      </c>
      <c r="N9987" s="4">
        <v>0.48</v>
      </c>
      <c r="O9987" s="4">
        <v>0.40039999999999998</v>
      </c>
      <c r="P9987" s="4">
        <v>0.50390000000000001</v>
      </c>
    </row>
    <row r="9988" spans="1:16" x14ac:dyDescent="0.25">
      <c r="A9988" t="s">
        <v>9674</v>
      </c>
      <c r="B9988" s="2">
        <v>0.1</v>
      </c>
      <c r="E9988" s="4" t="e">
        <v>#N/A</v>
      </c>
      <c r="F9988" s="4">
        <v>0.18</v>
      </c>
      <c r="K9988" s="4">
        <v>0.17</v>
      </c>
      <c r="L9988" s="4">
        <v>0.32090000000000002</v>
      </c>
      <c r="M9988" s="4">
        <v>0.52769999999999995</v>
      </c>
      <c r="N9988" s="4">
        <v>0.48</v>
      </c>
      <c r="O9988" s="4">
        <v>0.40039999999999998</v>
      </c>
      <c r="P9988" s="4">
        <v>0.50390000000000001</v>
      </c>
    </row>
    <row r="9989" spans="1:16" x14ac:dyDescent="0.25">
      <c r="A9989" t="s">
        <v>9675</v>
      </c>
      <c r="B9989" s="2">
        <v>0.15</v>
      </c>
      <c r="E9989" s="4" t="e">
        <v>#N/A</v>
      </c>
      <c r="F9989" s="4">
        <v>0.18</v>
      </c>
      <c r="K9989" s="4">
        <v>0.17</v>
      </c>
      <c r="L9989" s="4">
        <v>0.32090000000000002</v>
      </c>
      <c r="M9989" s="4">
        <v>0.52769999999999995</v>
      </c>
      <c r="N9989" s="4">
        <v>0.48</v>
      </c>
      <c r="O9989" s="4">
        <v>0.40039999999999998</v>
      </c>
      <c r="P9989" s="4">
        <v>0.50390000000000001</v>
      </c>
    </row>
    <row r="9990" spans="1:16" x14ac:dyDescent="0.25">
      <c r="A9990" t="s">
        <v>167</v>
      </c>
      <c r="B9990" s="2">
        <v>0.15</v>
      </c>
      <c r="C9990" t="s">
        <v>167</v>
      </c>
      <c r="D9990" t="s">
        <v>10860</v>
      </c>
      <c r="E9990" s="4" t="e">
        <v>#N/A</v>
      </c>
      <c r="F9990" s="4">
        <v>0.18</v>
      </c>
      <c r="G9990" s="4">
        <v>0.71479999999999999</v>
      </c>
      <c r="H9990" s="4">
        <v>0.84030000000000005</v>
      </c>
      <c r="I9990" s="4">
        <v>1.0076000000000001</v>
      </c>
      <c r="K9990" s="4">
        <v>0.17</v>
      </c>
      <c r="L9990" s="4">
        <v>0.32090000000000002</v>
      </c>
      <c r="M9990" s="4">
        <v>0.52769999999999995</v>
      </c>
      <c r="N9990" s="4">
        <v>0.48</v>
      </c>
      <c r="O9990" s="4">
        <v>0.40039999999999998</v>
      </c>
      <c r="P9990" s="4">
        <v>0.50390000000000001</v>
      </c>
    </row>
    <row r="9991" spans="1:16" x14ac:dyDescent="0.25">
      <c r="A9991" t="s">
        <v>9676</v>
      </c>
      <c r="B9991" s="2">
        <v>0.15</v>
      </c>
      <c r="E9991" s="4" t="e">
        <v>#N/A</v>
      </c>
      <c r="F9991" s="4">
        <v>0.18</v>
      </c>
      <c r="K9991" s="4">
        <v>0.17</v>
      </c>
      <c r="L9991" s="4">
        <v>0.32090000000000002</v>
      </c>
      <c r="M9991" s="4">
        <v>0.52769999999999995</v>
      </c>
      <c r="N9991" s="4">
        <v>0.48</v>
      </c>
      <c r="O9991" s="4">
        <v>0.40039999999999998</v>
      </c>
      <c r="P9991" s="4">
        <v>0.50390000000000001</v>
      </c>
    </row>
    <row r="9992" spans="1:16" x14ac:dyDescent="0.25">
      <c r="A9992" t="s">
        <v>9677</v>
      </c>
      <c r="B9992" s="2">
        <v>0</v>
      </c>
      <c r="E9992" s="4" t="e">
        <v>#N/A</v>
      </c>
      <c r="F9992" s="4">
        <v>0.18</v>
      </c>
      <c r="K9992" s="4">
        <v>0.17</v>
      </c>
      <c r="L9992" s="4">
        <v>0.32090000000000002</v>
      </c>
      <c r="M9992" s="4">
        <v>0.52769999999999995</v>
      </c>
      <c r="N9992" s="4">
        <v>0.48</v>
      </c>
      <c r="O9992" s="4">
        <v>0.40039999999999998</v>
      </c>
      <c r="P9992" s="4">
        <v>0.50390000000000001</v>
      </c>
    </row>
    <row r="9993" spans="1:16" x14ac:dyDescent="0.25">
      <c r="A9993" t="s">
        <v>9678</v>
      </c>
      <c r="B9993" s="2">
        <v>0.15</v>
      </c>
      <c r="E9993" s="4" t="e">
        <v>#N/A</v>
      </c>
      <c r="F9993" s="4">
        <v>0.18</v>
      </c>
      <c r="K9993" s="4">
        <v>0.17</v>
      </c>
      <c r="L9993" s="4">
        <v>0.32090000000000002</v>
      </c>
      <c r="M9993" s="4">
        <v>0.52769999999999995</v>
      </c>
      <c r="N9993" s="4">
        <v>0.48</v>
      </c>
      <c r="O9993" s="4">
        <v>0.40039999999999998</v>
      </c>
      <c r="P9993" s="4">
        <v>0.50390000000000001</v>
      </c>
    </row>
    <row r="9994" spans="1:16" x14ac:dyDescent="0.25">
      <c r="A9994" t="s">
        <v>9679</v>
      </c>
      <c r="B9994" s="2">
        <v>0.15</v>
      </c>
      <c r="E9994" s="4" t="e">
        <v>#N/A</v>
      </c>
      <c r="F9994" s="4">
        <v>0.18</v>
      </c>
      <c r="K9994" s="4">
        <v>0.17</v>
      </c>
      <c r="L9994" s="4">
        <v>0.32090000000000002</v>
      </c>
      <c r="M9994" s="4">
        <v>0.52769999999999995</v>
      </c>
      <c r="N9994" s="4">
        <v>0.48</v>
      </c>
      <c r="O9994" s="4">
        <v>0.40039999999999998</v>
      </c>
      <c r="P9994" s="4">
        <v>0.50390000000000001</v>
      </c>
    </row>
    <row r="9995" spans="1:16" x14ac:dyDescent="0.25">
      <c r="A9995" t="s">
        <v>9680</v>
      </c>
      <c r="B9995" s="2">
        <v>0</v>
      </c>
      <c r="E9995" s="4" t="e">
        <v>#N/A</v>
      </c>
      <c r="F9995" s="4">
        <v>0.18</v>
      </c>
      <c r="K9995" s="4">
        <v>0.17</v>
      </c>
      <c r="L9995" s="4">
        <v>0.32090000000000002</v>
      </c>
      <c r="M9995" s="4">
        <v>0.52769999999999995</v>
      </c>
      <c r="N9995" s="4">
        <v>0.48</v>
      </c>
      <c r="O9995" s="4">
        <v>0.40039999999999998</v>
      </c>
      <c r="P9995" s="4">
        <v>0.50390000000000001</v>
      </c>
    </row>
    <row r="9996" spans="1:16" x14ac:dyDescent="0.25">
      <c r="A9996" t="s">
        <v>9681</v>
      </c>
      <c r="B9996" s="2">
        <v>0.02</v>
      </c>
      <c r="E9996" s="4" t="e">
        <v>#N/A</v>
      </c>
      <c r="F9996" s="4">
        <v>0.18</v>
      </c>
      <c r="K9996" s="4">
        <v>0.17</v>
      </c>
      <c r="L9996" s="4">
        <v>0.32090000000000002</v>
      </c>
      <c r="M9996" s="4">
        <v>0.52769999999999995</v>
      </c>
      <c r="N9996" s="4">
        <v>0.48</v>
      </c>
      <c r="O9996" s="4">
        <v>0.40039999999999998</v>
      </c>
      <c r="P9996" s="4">
        <v>0.50390000000000001</v>
      </c>
    </row>
    <row r="9997" spans="1:16" x14ac:dyDescent="0.25">
      <c r="A9997" t="s">
        <v>9682</v>
      </c>
      <c r="B9997" s="2">
        <v>0.02</v>
      </c>
      <c r="E9997" s="4" t="e">
        <v>#N/A</v>
      </c>
      <c r="F9997" s="4">
        <v>0.18</v>
      </c>
      <c r="K9997" s="4">
        <v>0.17</v>
      </c>
      <c r="L9997" s="4">
        <v>0.32090000000000002</v>
      </c>
      <c r="M9997" s="4">
        <v>0.52769999999999995</v>
      </c>
      <c r="N9997" s="4">
        <v>0.48</v>
      </c>
      <c r="O9997" s="4">
        <v>0.40039999999999998</v>
      </c>
      <c r="P9997" s="4">
        <v>0.50390000000000001</v>
      </c>
    </row>
    <row r="9998" spans="1:16" x14ac:dyDescent="0.25">
      <c r="A9998" t="s">
        <v>9683</v>
      </c>
      <c r="B9998" s="2">
        <v>0.1</v>
      </c>
      <c r="E9998" s="4" t="e">
        <v>#N/A</v>
      </c>
      <c r="F9998" s="4">
        <v>0.18</v>
      </c>
      <c r="K9998" s="4">
        <v>0.17</v>
      </c>
      <c r="L9998" s="4">
        <v>0.32090000000000002</v>
      </c>
      <c r="M9998" s="4">
        <v>0.52769999999999995</v>
      </c>
      <c r="N9998" s="4">
        <v>0.48</v>
      </c>
      <c r="O9998" s="4">
        <v>0.40039999999999998</v>
      </c>
      <c r="P9998" s="4">
        <v>0.50390000000000001</v>
      </c>
    </row>
    <row r="9999" spans="1:16" x14ac:dyDescent="0.25">
      <c r="A9999" t="s">
        <v>9684</v>
      </c>
      <c r="B9999" s="2">
        <v>0.1</v>
      </c>
      <c r="E9999" s="4" t="e">
        <v>#N/A</v>
      </c>
      <c r="F9999" s="4">
        <v>0.13300000000000001</v>
      </c>
      <c r="K9999" s="4">
        <v>0.17</v>
      </c>
      <c r="L9999" s="4">
        <v>0.32090000000000002</v>
      </c>
      <c r="M9999" s="4">
        <v>0.52769999999999995</v>
      </c>
      <c r="N9999" s="4">
        <v>0.48</v>
      </c>
      <c r="O9999" s="4">
        <v>0.40039999999999998</v>
      </c>
      <c r="P9999" s="4">
        <v>0.50390000000000001</v>
      </c>
    </row>
    <row r="10000" spans="1:16" x14ac:dyDescent="0.25">
      <c r="A10000" t="s">
        <v>9685</v>
      </c>
      <c r="B10000" s="2">
        <v>0.1</v>
      </c>
      <c r="E10000" s="4" t="e">
        <v>#N/A</v>
      </c>
      <c r="F10000" s="4">
        <v>0.13300000000000001</v>
      </c>
      <c r="K10000" s="4">
        <v>0.17</v>
      </c>
      <c r="L10000" s="4">
        <v>0.32090000000000002</v>
      </c>
      <c r="M10000" s="4">
        <v>0.52769999999999995</v>
      </c>
      <c r="N10000" s="4">
        <v>0.48</v>
      </c>
      <c r="O10000" s="4">
        <v>0.40039999999999998</v>
      </c>
      <c r="P10000" s="4">
        <v>0.50390000000000001</v>
      </c>
    </row>
    <row r="10001" spans="1:16" x14ac:dyDescent="0.25">
      <c r="A10001" t="s">
        <v>9686</v>
      </c>
      <c r="B10001" s="2">
        <v>0.05</v>
      </c>
      <c r="E10001" s="4" t="e">
        <v>#N/A</v>
      </c>
      <c r="F10001" s="4">
        <v>0.18</v>
      </c>
      <c r="K10001" s="4">
        <v>0.17</v>
      </c>
      <c r="L10001" s="4">
        <v>0.32090000000000002</v>
      </c>
      <c r="M10001" s="4">
        <v>0.52769999999999995</v>
      </c>
      <c r="N10001" s="4">
        <v>0.48</v>
      </c>
      <c r="O10001" s="4">
        <v>0.40039999999999998</v>
      </c>
      <c r="P10001" s="4">
        <v>0.50390000000000001</v>
      </c>
    </row>
    <row r="10002" spans="1:16" x14ac:dyDescent="0.25">
      <c r="A10002" t="s">
        <v>9687</v>
      </c>
      <c r="B10002" s="2">
        <v>0.1</v>
      </c>
      <c r="E10002" s="4" t="e">
        <v>#N/A</v>
      </c>
      <c r="F10002" s="4">
        <v>0.18</v>
      </c>
      <c r="K10002" s="4">
        <v>0.17</v>
      </c>
      <c r="L10002" s="4">
        <v>0.32090000000000002</v>
      </c>
      <c r="M10002" s="4">
        <v>0.52769999999999995</v>
      </c>
      <c r="N10002" s="4">
        <v>0.48</v>
      </c>
      <c r="O10002" s="4">
        <v>0.40039999999999998</v>
      </c>
      <c r="P10002" s="4">
        <v>0.50390000000000001</v>
      </c>
    </row>
    <row r="10003" spans="1:16" x14ac:dyDescent="0.25">
      <c r="A10003" t="s">
        <v>9688</v>
      </c>
      <c r="B10003" s="2">
        <v>0.02</v>
      </c>
      <c r="E10003" s="4" t="e">
        <v>#N/A</v>
      </c>
      <c r="F10003" s="4">
        <v>0.18</v>
      </c>
      <c r="K10003" s="4">
        <v>0.17</v>
      </c>
      <c r="L10003" s="4">
        <v>0.32090000000000002</v>
      </c>
      <c r="M10003" s="4">
        <v>0.52769999999999995</v>
      </c>
      <c r="N10003" s="4">
        <v>0.48</v>
      </c>
      <c r="O10003" s="4">
        <v>0.40039999999999998</v>
      </c>
      <c r="P10003" s="4">
        <v>0.50390000000000001</v>
      </c>
    </row>
    <row r="10004" spans="1:16" x14ac:dyDescent="0.25">
      <c r="A10004" t="s">
        <v>9689</v>
      </c>
      <c r="B10004" s="2">
        <v>0.1</v>
      </c>
      <c r="E10004" s="4" t="e">
        <v>#N/A</v>
      </c>
      <c r="F10004" s="4">
        <v>0.18</v>
      </c>
      <c r="K10004" s="4">
        <v>0.17</v>
      </c>
      <c r="L10004" s="4">
        <v>0.32090000000000002</v>
      </c>
      <c r="M10004" s="4">
        <v>0.52769999999999995</v>
      </c>
      <c r="N10004" s="4">
        <v>0.48</v>
      </c>
      <c r="O10004" s="4">
        <v>0.40039999999999998</v>
      </c>
      <c r="P10004" s="4">
        <v>0.50390000000000001</v>
      </c>
    </row>
    <row r="10005" spans="1:16" x14ac:dyDescent="0.25">
      <c r="A10005" t="s">
        <v>9690</v>
      </c>
      <c r="B10005" s="2">
        <v>0.1</v>
      </c>
      <c r="E10005" s="4" t="e">
        <v>#N/A</v>
      </c>
      <c r="F10005" s="4">
        <v>0.18</v>
      </c>
      <c r="K10005" s="4">
        <v>0.17</v>
      </c>
      <c r="L10005" s="4">
        <v>0.32090000000000002</v>
      </c>
      <c r="M10005" s="4">
        <v>0.52769999999999995</v>
      </c>
      <c r="N10005" s="4">
        <v>0.48</v>
      </c>
      <c r="O10005" s="4">
        <v>0.40039999999999998</v>
      </c>
      <c r="P10005" s="4">
        <v>0.50390000000000001</v>
      </c>
    </row>
    <row r="10006" spans="1:16" x14ac:dyDescent="0.25">
      <c r="A10006" t="s">
        <v>9691</v>
      </c>
      <c r="B10006" s="2">
        <v>0.02</v>
      </c>
      <c r="E10006" s="4" t="e">
        <v>#N/A</v>
      </c>
      <c r="F10006" s="4">
        <v>0.18</v>
      </c>
      <c r="K10006" s="4">
        <v>0.17</v>
      </c>
      <c r="L10006" s="4">
        <v>0.32090000000000002</v>
      </c>
      <c r="M10006" s="4">
        <v>0.52769999999999995</v>
      </c>
      <c r="N10006" s="4">
        <v>0.48</v>
      </c>
      <c r="O10006" s="4">
        <v>0.40039999999999998</v>
      </c>
      <c r="P10006" s="4">
        <v>0.50390000000000001</v>
      </c>
    </row>
    <row r="10007" spans="1:16" x14ac:dyDescent="0.25">
      <c r="A10007" t="s">
        <v>9692</v>
      </c>
      <c r="B10007" s="2">
        <v>0.1</v>
      </c>
      <c r="E10007" s="4" t="e">
        <v>#N/A</v>
      </c>
      <c r="F10007" s="4">
        <v>0.18</v>
      </c>
      <c r="K10007" s="4">
        <v>0.17</v>
      </c>
      <c r="L10007" s="4">
        <v>0.32090000000000002</v>
      </c>
      <c r="M10007" s="4">
        <v>0.52769999999999995</v>
      </c>
      <c r="N10007" s="4">
        <v>0.48</v>
      </c>
      <c r="O10007" s="4">
        <v>0.40039999999999998</v>
      </c>
      <c r="P10007" s="4">
        <v>0.50390000000000001</v>
      </c>
    </row>
    <row r="10008" spans="1:16" x14ac:dyDescent="0.25">
      <c r="A10008" t="s">
        <v>9693</v>
      </c>
      <c r="B10008" s="2">
        <v>0.02</v>
      </c>
      <c r="E10008" s="4" t="e">
        <v>#N/A</v>
      </c>
      <c r="F10008" s="4">
        <v>0.18</v>
      </c>
      <c r="K10008" s="4">
        <v>0.17</v>
      </c>
      <c r="L10008" s="4">
        <v>0.32090000000000002</v>
      </c>
      <c r="M10008" s="4">
        <v>0.52769999999999995</v>
      </c>
      <c r="N10008" s="4">
        <v>0.48</v>
      </c>
      <c r="O10008" s="4">
        <v>0.40039999999999998</v>
      </c>
      <c r="P10008" s="4">
        <v>0.50390000000000001</v>
      </c>
    </row>
    <row r="10009" spans="1:16" x14ac:dyDescent="0.25">
      <c r="A10009" t="s">
        <v>9694</v>
      </c>
      <c r="B10009" s="2">
        <v>0.1</v>
      </c>
      <c r="E10009" s="4" t="e">
        <v>#N/A</v>
      </c>
      <c r="F10009" s="4">
        <v>0.18</v>
      </c>
      <c r="K10009" s="4">
        <v>0.17</v>
      </c>
      <c r="L10009" s="4">
        <v>0.32090000000000002</v>
      </c>
      <c r="M10009" s="4">
        <v>0.52769999999999995</v>
      </c>
      <c r="N10009" s="4">
        <v>0.48</v>
      </c>
      <c r="O10009" s="4">
        <v>0.40039999999999998</v>
      </c>
      <c r="P10009" s="4">
        <v>0.50390000000000001</v>
      </c>
    </row>
    <row r="10010" spans="1:16" x14ac:dyDescent="0.25">
      <c r="A10010" t="s">
        <v>9695</v>
      </c>
      <c r="B10010" s="2">
        <v>0.02</v>
      </c>
      <c r="E10010" s="4" t="e">
        <v>#N/A</v>
      </c>
      <c r="F10010" s="4">
        <v>0.18</v>
      </c>
      <c r="K10010" s="4">
        <v>0.17</v>
      </c>
      <c r="L10010" s="4">
        <v>0.32090000000000002</v>
      </c>
      <c r="M10010" s="4">
        <v>0.52769999999999995</v>
      </c>
      <c r="N10010" s="4">
        <v>0.48</v>
      </c>
      <c r="O10010" s="4">
        <v>0.40039999999999998</v>
      </c>
      <c r="P10010" s="4">
        <v>0.50390000000000001</v>
      </c>
    </row>
    <row r="10011" spans="1:16" x14ac:dyDescent="0.25">
      <c r="A10011" t="s">
        <v>9696</v>
      </c>
      <c r="B10011" s="2">
        <v>0.1</v>
      </c>
      <c r="E10011" s="4" t="e">
        <v>#N/A</v>
      </c>
      <c r="F10011" s="4">
        <v>0.18</v>
      </c>
      <c r="K10011" s="4">
        <v>0.17</v>
      </c>
      <c r="L10011" s="4">
        <v>0.32090000000000002</v>
      </c>
      <c r="M10011" s="4">
        <v>0.52769999999999995</v>
      </c>
      <c r="N10011" s="4">
        <v>0.48</v>
      </c>
      <c r="O10011" s="4">
        <v>0.40039999999999998</v>
      </c>
      <c r="P10011" s="4">
        <v>0.50390000000000001</v>
      </c>
    </row>
    <row r="10012" spans="1:16" x14ac:dyDescent="0.25">
      <c r="A10012" t="s">
        <v>9697</v>
      </c>
      <c r="B10012" s="2">
        <v>0.1</v>
      </c>
      <c r="E10012" s="4" t="e">
        <v>#N/A</v>
      </c>
      <c r="F10012" s="4">
        <v>0.18</v>
      </c>
      <c r="K10012" s="4">
        <v>0.17</v>
      </c>
      <c r="L10012" s="4">
        <v>0.32090000000000002</v>
      </c>
      <c r="M10012" s="4">
        <v>0.52769999999999995</v>
      </c>
      <c r="N10012" s="4">
        <v>0.48</v>
      </c>
      <c r="O10012" s="4">
        <v>0.40039999999999998</v>
      </c>
      <c r="P10012" s="4">
        <v>0.50390000000000001</v>
      </c>
    </row>
    <row r="10013" spans="1:16" x14ac:dyDescent="0.25">
      <c r="A10013" t="s">
        <v>9698</v>
      </c>
      <c r="B10013" s="2">
        <v>0.1</v>
      </c>
      <c r="E10013" s="4" t="e">
        <v>#N/A</v>
      </c>
      <c r="F10013" s="4">
        <v>0.18</v>
      </c>
      <c r="K10013" s="4">
        <v>0.17</v>
      </c>
      <c r="L10013" s="4">
        <v>0.32090000000000002</v>
      </c>
      <c r="M10013" s="4">
        <v>0.52769999999999995</v>
      </c>
      <c r="N10013" s="4">
        <v>0.48</v>
      </c>
      <c r="O10013" s="4">
        <v>0.40039999999999998</v>
      </c>
      <c r="P10013" s="4">
        <v>0.50390000000000001</v>
      </c>
    </row>
    <row r="10014" spans="1:16" x14ac:dyDescent="0.25">
      <c r="A10014" t="s">
        <v>9699</v>
      </c>
      <c r="B10014" s="2">
        <v>0.1</v>
      </c>
      <c r="E10014" s="4" t="e">
        <v>#N/A</v>
      </c>
      <c r="F10014" s="4">
        <v>0.18</v>
      </c>
      <c r="K10014" s="4">
        <v>0.17</v>
      </c>
      <c r="L10014" s="4">
        <v>0.32090000000000002</v>
      </c>
      <c r="M10014" s="4">
        <v>0.52769999999999995</v>
      </c>
      <c r="N10014" s="4">
        <v>0.48</v>
      </c>
      <c r="O10014" s="4">
        <v>0.40039999999999998</v>
      </c>
      <c r="P10014" s="4">
        <v>0.50390000000000001</v>
      </c>
    </row>
    <row r="10015" spans="1:16" x14ac:dyDescent="0.25">
      <c r="A10015" t="s">
        <v>9700</v>
      </c>
      <c r="B10015" s="2">
        <v>0.02</v>
      </c>
      <c r="E10015" s="4" t="e">
        <v>#N/A</v>
      </c>
      <c r="F10015" s="4">
        <v>0.18</v>
      </c>
      <c r="K10015" s="4">
        <v>0.17</v>
      </c>
      <c r="L10015" s="4">
        <v>0.32090000000000002</v>
      </c>
      <c r="M10015" s="4">
        <v>0.52769999999999995</v>
      </c>
      <c r="N10015" s="4">
        <v>0.48</v>
      </c>
      <c r="O10015" s="4">
        <v>0.40039999999999998</v>
      </c>
      <c r="P10015" s="4">
        <v>0.50390000000000001</v>
      </c>
    </row>
    <row r="10016" spans="1:16" x14ac:dyDescent="0.25">
      <c r="A10016" t="s">
        <v>9701</v>
      </c>
      <c r="B10016" s="2">
        <v>0.1</v>
      </c>
      <c r="E10016" s="4" t="e">
        <v>#N/A</v>
      </c>
      <c r="F10016" s="4">
        <v>0.18</v>
      </c>
      <c r="K10016" s="4">
        <v>0.17</v>
      </c>
      <c r="L10016" s="4">
        <v>0.32090000000000002</v>
      </c>
      <c r="M10016" s="4">
        <v>0.52769999999999995</v>
      </c>
      <c r="N10016" s="4">
        <v>0.48</v>
      </c>
      <c r="O10016" s="4">
        <v>0.40039999999999998</v>
      </c>
      <c r="P10016" s="4">
        <v>0.50390000000000001</v>
      </c>
    </row>
    <row r="10017" spans="1:16" x14ac:dyDescent="0.25">
      <c r="A10017" t="s">
        <v>9702</v>
      </c>
      <c r="B10017" s="2">
        <v>0.1</v>
      </c>
      <c r="E10017" s="4" t="e">
        <v>#N/A</v>
      </c>
      <c r="F10017" s="4">
        <v>0.18</v>
      </c>
      <c r="K10017" s="4">
        <v>0.17</v>
      </c>
      <c r="L10017" s="4">
        <v>0.32090000000000002</v>
      </c>
      <c r="M10017" s="4">
        <v>0.52769999999999995</v>
      </c>
      <c r="N10017" s="4">
        <v>0.48</v>
      </c>
      <c r="O10017" s="4">
        <v>0.40039999999999998</v>
      </c>
      <c r="P10017" s="4">
        <v>0.50390000000000001</v>
      </c>
    </row>
    <row r="10018" spans="1:16" x14ac:dyDescent="0.25">
      <c r="A10018" t="s">
        <v>9703</v>
      </c>
      <c r="B10018" s="2">
        <v>0.1</v>
      </c>
      <c r="E10018" s="4" t="e">
        <v>#N/A</v>
      </c>
      <c r="F10018" s="4">
        <v>0.18</v>
      </c>
      <c r="K10018" s="4">
        <v>0.17</v>
      </c>
      <c r="L10018" s="4">
        <v>0.32090000000000002</v>
      </c>
      <c r="M10018" s="4">
        <v>0.52769999999999995</v>
      </c>
      <c r="N10018" s="4">
        <v>0.48</v>
      </c>
      <c r="O10018" s="4">
        <v>0.40039999999999998</v>
      </c>
      <c r="P10018" s="4">
        <v>0.50390000000000001</v>
      </c>
    </row>
    <row r="10019" spans="1:16" x14ac:dyDescent="0.25">
      <c r="A10019" t="s">
        <v>9704</v>
      </c>
      <c r="B10019" s="2">
        <v>0.1</v>
      </c>
      <c r="E10019" s="4" t="e">
        <v>#N/A</v>
      </c>
      <c r="F10019" s="4">
        <v>0.18</v>
      </c>
      <c r="K10019" s="4">
        <v>0.17</v>
      </c>
      <c r="L10019" s="4">
        <v>0.32090000000000002</v>
      </c>
      <c r="M10019" s="4">
        <v>0.52769999999999995</v>
      </c>
      <c r="N10019" s="4">
        <v>0.48</v>
      </c>
      <c r="O10019" s="4">
        <v>0.40039999999999998</v>
      </c>
      <c r="P10019" s="4">
        <v>0.50390000000000001</v>
      </c>
    </row>
    <row r="10020" spans="1:16" x14ac:dyDescent="0.25">
      <c r="A10020" t="s">
        <v>9705</v>
      </c>
      <c r="B10020" s="2">
        <v>0.1</v>
      </c>
      <c r="E10020" s="4" t="e">
        <v>#N/A</v>
      </c>
      <c r="F10020" s="4">
        <v>0.18</v>
      </c>
      <c r="K10020" s="4">
        <v>0.17</v>
      </c>
      <c r="L10020" s="4">
        <v>0.32090000000000002</v>
      </c>
      <c r="M10020" s="4">
        <v>0.52769999999999995</v>
      </c>
      <c r="N10020" s="4">
        <v>0.48</v>
      </c>
      <c r="O10020" s="4">
        <v>0.40039999999999998</v>
      </c>
      <c r="P10020" s="4">
        <v>0.50390000000000001</v>
      </c>
    </row>
    <row r="10021" spans="1:16" x14ac:dyDescent="0.25">
      <c r="A10021" t="s">
        <v>9706</v>
      </c>
      <c r="B10021" s="2">
        <v>0.1</v>
      </c>
      <c r="E10021" s="4" t="e">
        <v>#N/A</v>
      </c>
      <c r="F10021" s="4">
        <v>0.18</v>
      </c>
      <c r="K10021" s="4">
        <v>0.17</v>
      </c>
      <c r="L10021" s="4">
        <v>0.32090000000000002</v>
      </c>
      <c r="M10021" s="4">
        <v>0.52769999999999995</v>
      </c>
      <c r="N10021" s="4">
        <v>0.48</v>
      </c>
      <c r="O10021" s="4">
        <v>0.40039999999999998</v>
      </c>
      <c r="P10021" s="4">
        <v>0.50390000000000001</v>
      </c>
    </row>
    <row r="10022" spans="1:16" x14ac:dyDescent="0.25">
      <c r="A10022" t="s">
        <v>9707</v>
      </c>
      <c r="B10022" s="2">
        <v>0.1</v>
      </c>
      <c r="E10022" s="4" t="e">
        <v>#N/A</v>
      </c>
      <c r="F10022" s="4">
        <v>0.18</v>
      </c>
      <c r="K10022" s="4">
        <v>0.17</v>
      </c>
      <c r="L10022" s="4">
        <v>0.32090000000000002</v>
      </c>
      <c r="M10022" s="4">
        <v>0.52769999999999995</v>
      </c>
      <c r="N10022" s="4">
        <v>0.48</v>
      </c>
      <c r="O10022" s="4">
        <v>0.40039999999999998</v>
      </c>
      <c r="P10022" s="4">
        <v>0.50390000000000001</v>
      </c>
    </row>
    <row r="10023" spans="1:16" x14ac:dyDescent="0.25">
      <c r="A10023" t="s">
        <v>9708</v>
      </c>
      <c r="B10023" s="2">
        <v>0.1</v>
      </c>
      <c r="E10023" s="4" t="e">
        <v>#N/A</v>
      </c>
      <c r="F10023" s="4">
        <v>0.18</v>
      </c>
      <c r="K10023" s="4">
        <v>0.17</v>
      </c>
      <c r="L10023" s="4">
        <v>0.32090000000000002</v>
      </c>
      <c r="M10023" s="4">
        <v>0.52769999999999995</v>
      </c>
      <c r="N10023" s="4">
        <v>0.48</v>
      </c>
      <c r="O10023" s="4">
        <v>0.40039999999999998</v>
      </c>
      <c r="P10023" s="4">
        <v>0.50390000000000001</v>
      </c>
    </row>
    <row r="10024" spans="1:16" x14ac:dyDescent="0.25">
      <c r="A10024" t="s">
        <v>9709</v>
      </c>
      <c r="B10024" s="2">
        <v>0.1</v>
      </c>
      <c r="E10024" s="4" t="e">
        <v>#N/A</v>
      </c>
      <c r="F10024" s="4">
        <v>0.18</v>
      </c>
      <c r="K10024" s="4">
        <v>0.17</v>
      </c>
      <c r="L10024" s="4">
        <v>0.32090000000000002</v>
      </c>
      <c r="M10024" s="4">
        <v>0.52769999999999995</v>
      </c>
      <c r="N10024" s="4">
        <v>0.48</v>
      </c>
      <c r="O10024" s="4">
        <v>0.40039999999999998</v>
      </c>
      <c r="P10024" s="4">
        <v>0.50390000000000001</v>
      </c>
    </row>
    <row r="10025" spans="1:16" x14ac:dyDescent="0.25">
      <c r="A10025" t="s">
        <v>9710</v>
      </c>
      <c r="B10025" s="2">
        <v>0.1</v>
      </c>
      <c r="E10025" s="4" t="e">
        <v>#N/A</v>
      </c>
      <c r="F10025" s="4">
        <v>0.18</v>
      </c>
      <c r="K10025" s="4">
        <v>0.17</v>
      </c>
      <c r="L10025" s="4">
        <v>0.32090000000000002</v>
      </c>
      <c r="M10025" s="4">
        <v>0.52769999999999995</v>
      </c>
      <c r="N10025" s="4">
        <v>0.48</v>
      </c>
      <c r="O10025" s="4">
        <v>0.40039999999999998</v>
      </c>
      <c r="P10025" s="4">
        <v>0.50390000000000001</v>
      </c>
    </row>
    <row r="10026" spans="1:16" x14ac:dyDescent="0.25">
      <c r="A10026" t="s">
        <v>9711</v>
      </c>
      <c r="B10026" s="2">
        <v>0.1</v>
      </c>
      <c r="E10026" s="4" t="e">
        <v>#N/A</v>
      </c>
      <c r="F10026" s="4">
        <v>0.13300000000000001</v>
      </c>
      <c r="K10026" s="4">
        <v>0.17</v>
      </c>
      <c r="L10026" s="4">
        <v>0.32090000000000002</v>
      </c>
      <c r="M10026" s="4">
        <v>0.52769999999999995</v>
      </c>
      <c r="N10026" s="4">
        <v>0.48</v>
      </c>
      <c r="O10026" s="4">
        <v>0.40039999999999998</v>
      </c>
      <c r="P10026" s="4">
        <v>0.50390000000000001</v>
      </c>
    </row>
    <row r="10027" spans="1:16" x14ac:dyDescent="0.25">
      <c r="A10027" t="s">
        <v>9712</v>
      </c>
      <c r="B10027" s="2">
        <v>0.1</v>
      </c>
      <c r="E10027" s="4" t="e">
        <v>#N/A</v>
      </c>
      <c r="F10027" s="4">
        <v>0.18</v>
      </c>
      <c r="K10027" s="4">
        <v>0.17</v>
      </c>
      <c r="L10027" s="4">
        <v>0.32090000000000002</v>
      </c>
      <c r="M10027" s="4">
        <v>0.52769999999999995</v>
      </c>
      <c r="N10027" s="4">
        <v>0.48</v>
      </c>
      <c r="O10027" s="4">
        <v>0.40039999999999998</v>
      </c>
      <c r="P10027" s="4">
        <v>0.50390000000000001</v>
      </c>
    </row>
    <row r="10028" spans="1:16" x14ac:dyDescent="0.25">
      <c r="A10028" t="s">
        <v>9713</v>
      </c>
      <c r="B10028" s="2">
        <v>0.1</v>
      </c>
      <c r="E10028" s="4" t="e">
        <v>#N/A</v>
      </c>
      <c r="F10028" s="4">
        <v>0.18</v>
      </c>
      <c r="K10028" s="4">
        <v>0.17</v>
      </c>
      <c r="L10028" s="4">
        <v>0.32090000000000002</v>
      </c>
      <c r="M10028" s="4">
        <v>0.52769999999999995</v>
      </c>
      <c r="N10028" s="4">
        <v>0.48</v>
      </c>
      <c r="O10028" s="4">
        <v>0.40039999999999998</v>
      </c>
      <c r="P10028" s="4">
        <v>0.50390000000000001</v>
      </c>
    </row>
    <row r="10029" spans="1:16" x14ac:dyDescent="0.25">
      <c r="A10029" t="s">
        <v>9714</v>
      </c>
      <c r="B10029" s="2">
        <v>0.1</v>
      </c>
      <c r="E10029" s="4" t="e">
        <v>#N/A</v>
      </c>
      <c r="F10029" s="4">
        <v>0.18</v>
      </c>
      <c r="K10029" s="4">
        <v>0.17</v>
      </c>
      <c r="L10029" s="4">
        <v>0.32090000000000002</v>
      </c>
      <c r="M10029" s="4">
        <v>0.52769999999999995</v>
      </c>
      <c r="N10029" s="4">
        <v>0.48</v>
      </c>
      <c r="O10029" s="4">
        <v>0.40039999999999998</v>
      </c>
      <c r="P10029" s="4">
        <v>0.50390000000000001</v>
      </c>
    </row>
    <row r="10030" spans="1:16" x14ac:dyDescent="0.25">
      <c r="A10030" t="s">
        <v>9715</v>
      </c>
      <c r="B10030" s="2">
        <v>0.1</v>
      </c>
      <c r="D10030" t="s">
        <v>10860</v>
      </c>
      <c r="E10030" s="4" t="e">
        <v>#N/A</v>
      </c>
      <c r="F10030" s="4">
        <v>0.18</v>
      </c>
      <c r="G10030" s="4">
        <v>0.71479999999999999</v>
      </c>
      <c r="H10030" s="4">
        <v>0.84030000000000005</v>
      </c>
      <c r="I10030" s="4">
        <v>1.0076000000000001</v>
      </c>
      <c r="K10030" s="4">
        <v>0.17</v>
      </c>
      <c r="L10030" s="4">
        <v>0.32090000000000002</v>
      </c>
      <c r="M10030" s="4">
        <v>0.52769999999999995</v>
      </c>
      <c r="N10030" s="4">
        <v>0.48</v>
      </c>
      <c r="O10030" s="4">
        <v>0.40039999999999998</v>
      </c>
      <c r="P10030" s="4">
        <v>0.50390000000000001</v>
      </c>
    </row>
    <row r="10031" spans="1:16" x14ac:dyDescent="0.25">
      <c r="A10031" t="s">
        <v>9716</v>
      </c>
      <c r="B10031" s="2">
        <v>0.1</v>
      </c>
      <c r="D10031" t="s">
        <v>10860</v>
      </c>
      <c r="E10031" s="4" t="e">
        <v>#N/A</v>
      </c>
      <c r="F10031" s="4">
        <v>0.18</v>
      </c>
      <c r="G10031" s="4">
        <v>0.71479999999999999</v>
      </c>
      <c r="H10031" s="4">
        <v>0.84030000000000005</v>
      </c>
      <c r="I10031" s="4">
        <v>1.0076000000000001</v>
      </c>
      <c r="K10031" s="4">
        <v>0.17</v>
      </c>
      <c r="L10031" s="4">
        <v>0.32090000000000002</v>
      </c>
      <c r="M10031" s="4">
        <v>0.52769999999999995</v>
      </c>
      <c r="N10031" s="4">
        <v>0.48</v>
      </c>
      <c r="O10031" s="4">
        <v>0.40039999999999998</v>
      </c>
      <c r="P10031" s="4">
        <v>0.50390000000000001</v>
      </c>
    </row>
    <row r="10032" spans="1:16" x14ac:dyDescent="0.25">
      <c r="A10032" t="s">
        <v>9717</v>
      </c>
      <c r="B10032" s="2">
        <v>0.1</v>
      </c>
      <c r="D10032" t="s">
        <v>10860</v>
      </c>
      <c r="E10032" s="4" t="e">
        <v>#N/A</v>
      </c>
      <c r="F10032" s="4">
        <v>0.18</v>
      </c>
      <c r="G10032" s="4">
        <v>0.71479999999999999</v>
      </c>
      <c r="H10032" s="4">
        <v>0.84030000000000005</v>
      </c>
      <c r="I10032" s="4">
        <v>1.0076000000000001</v>
      </c>
      <c r="K10032" s="4">
        <v>0.17</v>
      </c>
      <c r="L10032" s="4">
        <v>0.32090000000000002</v>
      </c>
      <c r="M10032" s="4">
        <v>0.52769999999999995</v>
      </c>
      <c r="N10032" s="4">
        <v>0.48</v>
      </c>
      <c r="O10032" s="4">
        <v>0.40039999999999998</v>
      </c>
      <c r="P10032" s="4">
        <v>0.50390000000000001</v>
      </c>
    </row>
    <row r="10033" spans="1:16" x14ac:dyDescent="0.25">
      <c r="A10033" t="s">
        <v>9718</v>
      </c>
      <c r="B10033" s="2">
        <v>0.1</v>
      </c>
      <c r="D10033" t="s">
        <v>10860</v>
      </c>
      <c r="E10033" s="4" t="e">
        <v>#N/A</v>
      </c>
      <c r="F10033" s="4">
        <v>0.18</v>
      </c>
      <c r="G10033" s="4">
        <v>0.71479999999999999</v>
      </c>
      <c r="H10033" s="4">
        <v>0.84030000000000005</v>
      </c>
      <c r="I10033" s="4">
        <v>1.0076000000000001</v>
      </c>
      <c r="K10033" s="4">
        <v>0.17</v>
      </c>
      <c r="L10033" s="4">
        <v>0.32090000000000002</v>
      </c>
      <c r="M10033" s="4">
        <v>0.52769999999999995</v>
      </c>
      <c r="N10033" s="4">
        <v>0.48</v>
      </c>
      <c r="O10033" s="4">
        <v>0.40039999999999998</v>
      </c>
      <c r="P10033" s="4">
        <v>0.50390000000000001</v>
      </c>
    </row>
    <row r="10034" spans="1:16" x14ac:dyDescent="0.25">
      <c r="A10034" t="s">
        <v>9719</v>
      </c>
      <c r="B10034" s="2">
        <v>0.1</v>
      </c>
      <c r="D10034" t="s">
        <v>10860</v>
      </c>
      <c r="E10034" s="4" t="e">
        <v>#N/A</v>
      </c>
      <c r="F10034" s="4">
        <v>0.18</v>
      </c>
      <c r="G10034" s="4">
        <v>0.71479999999999999</v>
      </c>
      <c r="H10034" s="4">
        <v>0.84030000000000005</v>
      </c>
      <c r="I10034" s="4">
        <v>1.0076000000000001</v>
      </c>
      <c r="K10034" s="4">
        <v>0.17</v>
      </c>
      <c r="L10034" s="4">
        <v>0.32090000000000002</v>
      </c>
      <c r="M10034" s="4">
        <v>0.52769999999999995</v>
      </c>
      <c r="N10034" s="4">
        <v>0.48</v>
      </c>
      <c r="O10034" s="4">
        <v>0.40039999999999998</v>
      </c>
      <c r="P10034" s="4">
        <v>0.50390000000000001</v>
      </c>
    </row>
    <row r="10035" spans="1:16" x14ac:dyDescent="0.25">
      <c r="A10035" t="s">
        <v>9720</v>
      </c>
      <c r="B10035" s="2">
        <v>0.1</v>
      </c>
      <c r="D10035" t="s">
        <v>10860</v>
      </c>
      <c r="E10035" s="4" t="e">
        <v>#N/A</v>
      </c>
      <c r="F10035" s="4">
        <v>0.18</v>
      </c>
      <c r="G10035" s="4">
        <v>0.71479999999999999</v>
      </c>
      <c r="H10035" s="4">
        <v>0.84030000000000005</v>
      </c>
      <c r="I10035" s="4">
        <v>1.0076000000000001</v>
      </c>
      <c r="K10035" s="4">
        <v>0.17</v>
      </c>
      <c r="L10035" s="4">
        <v>0.32090000000000002</v>
      </c>
      <c r="M10035" s="4">
        <v>0.52769999999999995</v>
      </c>
      <c r="N10035" s="4">
        <v>0.48</v>
      </c>
      <c r="O10035" s="4">
        <v>0.40039999999999998</v>
      </c>
      <c r="P10035" s="4">
        <v>0.50390000000000001</v>
      </c>
    </row>
    <row r="10036" spans="1:16" x14ac:dyDescent="0.25">
      <c r="A10036" t="s">
        <v>9721</v>
      </c>
      <c r="B10036" s="2">
        <v>0.1</v>
      </c>
      <c r="D10036" t="s">
        <v>10860</v>
      </c>
      <c r="E10036" s="4" t="e">
        <v>#N/A</v>
      </c>
      <c r="F10036" s="4">
        <v>0.18</v>
      </c>
      <c r="G10036" s="4">
        <v>0.71479999999999999</v>
      </c>
      <c r="H10036" s="4">
        <v>0.84030000000000005</v>
      </c>
      <c r="I10036" s="4">
        <v>1.0076000000000001</v>
      </c>
      <c r="K10036" s="4">
        <v>0.17</v>
      </c>
      <c r="L10036" s="4">
        <v>0.32090000000000002</v>
      </c>
      <c r="M10036" s="4">
        <v>0.52769999999999995</v>
      </c>
      <c r="N10036" s="4">
        <v>0.48</v>
      </c>
      <c r="O10036" s="4">
        <v>0.40039999999999998</v>
      </c>
      <c r="P10036" s="4">
        <v>0.50390000000000001</v>
      </c>
    </row>
    <row r="10037" spans="1:16" x14ac:dyDescent="0.25">
      <c r="A10037" t="s">
        <v>9722</v>
      </c>
      <c r="B10037" s="2">
        <v>0.1</v>
      </c>
      <c r="D10037" t="s">
        <v>10860</v>
      </c>
      <c r="E10037" s="4" t="e">
        <v>#N/A</v>
      </c>
      <c r="F10037" s="4">
        <v>0.18</v>
      </c>
      <c r="G10037" s="4">
        <v>0.71479999999999999</v>
      </c>
      <c r="H10037" s="4">
        <v>0.84030000000000005</v>
      </c>
      <c r="I10037" s="4">
        <v>1.0076000000000001</v>
      </c>
      <c r="K10037" s="4">
        <v>0.17</v>
      </c>
      <c r="L10037" s="4">
        <v>0.32090000000000002</v>
      </c>
      <c r="M10037" s="4">
        <v>0.52769999999999995</v>
      </c>
      <c r="N10037" s="4">
        <v>0.48</v>
      </c>
      <c r="O10037" s="4">
        <v>0.40039999999999998</v>
      </c>
      <c r="P10037" s="4">
        <v>0.50390000000000001</v>
      </c>
    </row>
    <row r="10038" spans="1:16" x14ac:dyDescent="0.25">
      <c r="A10038" t="s">
        <v>9723</v>
      </c>
      <c r="B10038" s="2">
        <v>0.1</v>
      </c>
      <c r="D10038" t="s">
        <v>10860</v>
      </c>
      <c r="E10038" s="4" t="e">
        <v>#N/A</v>
      </c>
      <c r="F10038" s="4">
        <v>0.18</v>
      </c>
      <c r="G10038" s="4">
        <v>0.71479999999999999</v>
      </c>
      <c r="H10038" s="4">
        <v>0.84030000000000005</v>
      </c>
      <c r="I10038" s="4">
        <v>1.0076000000000001</v>
      </c>
      <c r="K10038" s="4">
        <v>0.17</v>
      </c>
      <c r="L10038" s="4">
        <v>0.32090000000000002</v>
      </c>
      <c r="M10038" s="4">
        <v>0.52769999999999995</v>
      </c>
      <c r="N10038" s="4">
        <v>0.48</v>
      </c>
      <c r="O10038" s="4">
        <v>0.40039999999999998</v>
      </c>
      <c r="P10038" s="4">
        <v>0.50390000000000001</v>
      </c>
    </row>
    <row r="10039" spans="1:16" x14ac:dyDescent="0.25">
      <c r="A10039" t="s">
        <v>9724</v>
      </c>
      <c r="B10039" s="2">
        <v>0.1</v>
      </c>
      <c r="D10039" t="s">
        <v>10860</v>
      </c>
      <c r="E10039" s="4" t="e">
        <v>#N/A</v>
      </c>
      <c r="F10039" s="4">
        <v>0.18</v>
      </c>
      <c r="G10039" s="4">
        <v>0.71479999999999999</v>
      </c>
      <c r="H10039" s="4">
        <v>0.84030000000000005</v>
      </c>
      <c r="I10039" s="4">
        <v>1.0076000000000001</v>
      </c>
      <c r="K10039" s="4">
        <v>0.17</v>
      </c>
      <c r="L10039" s="4">
        <v>0.32090000000000002</v>
      </c>
      <c r="M10039" s="4">
        <v>0.52769999999999995</v>
      </c>
      <c r="N10039" s="4">
        <v>0.48</v>
      </c>
      <c r="O10039" s="4">
        <v>0.40039999999999998</v>
      </c>
      <c r="P10039" s="4">
        <v>0.50390000000000001</v>
      </c>
    </row>
    <row r="10040" spans="1:16" x14ac:dyDescent="0.25">
      <c r="A10040" t="s">
        <v>9725</v>
      </c>
      <c r="B10040" s="2">
        <v>0.1</v>
      </c>
      <c r="D10040" t="s">
        <v>10860</v>
      </c>
      <c r="E10040" s="4" t="e">
        <v>#N/A</v>
      </c>
      <c r="F10040" s="4">
        <v>0.18</v>
      </c>
      <c r="G10040" s="4">
        <v>0.71479999999999999</v>
      </c>
      <c r="H10040" s="4">
        <v>0.84030000000000005</v>
      </c>
      <c r="I10040" s="4">
        <v>1.0076000000000001</v>
      </c>
      <c r="K10040" s="4">
        <v>0.17</v>
      </c>
      <c r="L10040" s="4">
        <v>0.32090000000000002</v>
      </c>
      <c r="M10040" s="4">
        <v>0.52769999999999995</v>
      </c>
      <c r="N10040" s="4">
        <v>0.48</v>
      </c>
      <c r="O10040" s="4">
        <v>0.40039999999999998</v>
      </c>
      <c r="P10040" s="4">
        <v>0.50390000000000001</v>
      </c>
    </row>
    <row r="10041" spans="1:16" x14ac:dyDescent="0.25">
      <c r="A10041" t="s">
        <v>9726</v>
      </c>
      <c r="B10041" s="2">
        <v>0.1</v>
      </c>
      <c r="D10041" t="s">
        <v>10860</v>
      </c>
      <c r="E10041" s="4" t="e">
        <v>#N/A</v>
      </c>
      <c r="F10041" s="4">
        <v>0.18</v>
      </c>
      <c r="G10041" s="4">
        <v>0.71479999999999999</v>
      </c>
      <c r="H10041" s="4">
        <v>0.84030000000000005</v>
      </c>
      <c r="I10041" s="4">
        <v>1.0076000000000001</v>
      </c>
      <c r="K10041" s="4">
        <v>0.17</v>
      </c>
      <c r="L10041" s="4">
        <v>0.32090000000000002</v>
      </c>
      <c r="M10041" s="4">
        <v>0.52769999999999995</v>
      </c>
      <c r="N10041" s="4">
        <v>0.48</v>
      </c>
      <c r="O10041" s="4">
        <v>0.40039999999999998</v>
      </c>
      <c r="P10041" s="4">
        <v>0.50390000000000001</v>
      </c>
    </row>
    <row r="10042" spans="1:16" x14ac:dyDescent="0.25">
      <c r="A10042" t="s">
        <v>9727</v>
      </c>
      <c r="B10042" s="2">
        <v>0</v>
      </c>
      <c r="E10042" s="4" t="e">
        <v>#N/A</v>
      </c>
      <c r="F10042" s="4">
        <v>0.18</v>
      </c>
      <c r="K10042" s="4">
        <v>0.17</v>
      </c>
      <c r="L10042" s="4">
        <v>0.32090000000000002</v>
      </c>
      <c r="M10042" s="4">
        <v>0.52769999999999995</v>
      </c>
      <c r="N10042" s="4">
        <v>0.48</v>
      </c>
      <c r="O10042" s="4">
        <v>0.40039999999999998</v>
      </c>
      <c r="P10042" s="4">
        <v>0.50390000000000001</v>
      </c>
    </row>
    <row r="10043" spans="1:16" x14ac:dyDescent="0.25">
      <c r="A10043" t="s">
        <v>9728</v>
      </c>
      <c r="B10043" s="2">
        <v>0.05</v>
      </c>
      <c r="E10043" s="4" t="e">
        <v>#N/A</v>
      </c>
      <c r="F10043" s="4">
        <v>0.18</v>
      </c>
      <c r="K10043" s="4">
        <v>0.17</v>
      </c>
      <c r="L10043" s="4">
        <v>0.32090000000000002</v>
      </c>
      <c r="M10043" s="4">
        <v>0.52769999999999995</v>
      </c>
      <c r="N10043" s="4">
        <v>0.48</v>
      </c>
      <c r="O10043" s="4">
        <v>0.40039999999999998</v>
      </c>
      <c r="P10043" s="4">
        <v>0.50390000000000001</v>
      </c>
    </row>
    <row r="10044" spans="1:16" x14ac:dyDescent="0.25">
      <c r="A10044" t="s">
        <v>9729</v>
      </c>
      <c r="B10044" s="2">
        <v>0</v>
      </c>
      <c r="E10044" s="4" t="e">
        <v>#N/A</v>
      </c>
      <c r="F10044" s="4">
        <v>0.18</v>
      </c>
      <c r="K10044" s="4">
        <v>0.17</v>
      </c>
      <c r="L10044" s="4">
        <v>0.32090000000000002</v>
      </c>
      <c r="M10044" s="4">
        <v>0.52769999999999995</v>
      </c>
      <c r="N10044" s="4">
        <v>0.48</v>
      </c>
      <c r="O10044" s="4">
        <v>0.40039999999999998</v>
      </c>
      <c r="P10044" s="4">
        <v>0.50390000000000001</v>
      </c>
    </row>
    <row r="10045" spans="1:16" x14ac:dyDescent="0.25">
      <c r="A10045" t="s">
        <v>9730</v>
      </c>
      <c r="B10045" s="2">
        <v>0.05</v>
      </c>
      <c r="D10045" t="s">
        <v>10860</v>
      </c>
      <c r="E10045" s="4" t="e">
        <v>#N/A</v>
      </c>
      <c r="F10045" s="4">
        <v>0.18</v>
      </c>
      <c r="G10045" s="4">
        <v>0.71479999999999999</v>
      </c>
      <c r="H10045" s="4">
        <v>0.84030000000000005</v>
      </c>
      <c r="I10045" s="4">
        <v>1.0076000000000001</v>
      </c>
      <c r="K10045" s="4">
        <v>0.17</v>
      </c>
      <c r="L10045" s="4">
        <v>0.32090000000000002</v>
      </c>
      <c r="M10045" s="4">
        <v>0.52769999999999995</v>
      </c>
      <c r="N10045" s="4">
        <v>0.48</v>
      </c>
      <c r="O10045" s="4">
        <v>0.40039999999999998</v>
      </c>
      <c r="P10045" s="4">
        <v>0.50390000000000001</v>
      </c>
    </row>
    <row r="10046" spans="1:16" x14ac:dyDescent="0.25">
      <c r="A10046" t="s">
        <v>9731</v>
      </c>
      <c r="B10046" s="2">
        <v>0.05</v>
      </c>
      <c r="D10046" t="s">
        <v>10860</v>
      </c>
      <c r="E10046" s="4" t="e">
        <v>#N/A</v>
      </c>
      <c r="F10046" s="4">
        <v>0.18</v>
      </c>
      <c r="G10046" s="4">
        <v>0.71479999999999999</v>
      </c>
      <c r="H10046" s="4">
        <v>0.84030000000000005</v>
      </c>
      <c r="I10046" s="4">
        <v>1.0076000000000001</v>
      </c>
      <c r="K10046" s="4">
        <v>0.17</v>
      </c>
      <c r="L10046" s="4">
        <v>0.32090000000000002</v>
      </c>
      <c r="M10046" s="4">
        <v>0.52769999999999995</v>
      </c>
      <c r="N10046" s="4">
        <v>0.48</v>
      </c>
      <c r="O10046" s="4">
        <v>0.40039999999999998</v>
      </c>
      <c r="P10046" s="4">
        <v>0.50390000000000001</v>
      </c>
    </row>
    <row r="10047" spans="1:16" x14ac:dyDescent="0.25">
      <c r="A10047" t="s">
        <v>9732</v>
      </c>
      <c r="B10047" s="2">
        <v>0.05</v>
      </c>
      <c r="D10047" t="s">
        <v>10860</v>
      </c>
      <c r="E10047" s="4" t="e">
        <v>#N/A</v>
      </c>
      <c r="F10047" s="4">
        <v>0.18</v>
      </c>
      <c r="G10047" s="4">
        <v>0.71479999999999999</v>
      </c>
      <c r="H10047" s="4">
        <v>0.84030000000000005</v>
      </c>
      <c r="I10047" s="4">
        <v>1.0076000000000001</v>
      </c>
      <c r="K10047" s="4">
        <v>0.17</v>
      </c>
      <c r="L10047" s="4">
        <v>0.32090000000000002</v>
      </c>
      <c r="M10047" s="4">
        <v>0.52769999999999995</v>
      </c>
      <c r="N10047" s="4">
        <v>0.48</v>
      </c>
      <c r="O10047" s="4">
        <v>0.40039999999999998</v>
      </c>
      <c r="P10047" s="4">
        <v>0.50390000000000001</v>
      </c>
    </row>
    <row r="10048" spans="1:16" x14ac:dyDescent="0.25">
      <c r="A10048" t="s">
        <v>9733</v>
      </c>
      <c r="B10048" s="2">
        <v>0.05</v>
      </c>
      <c r="D10048" t="s">
        <v>10860</v>
      </c>
      <c r="E10048" s="4" t="e">
        <v>#N/A</v>
      </c>
      <c r="F10048" s="4">
        <v>0.18</v>
      </c>
      <c r="G10048" s="4">
        <v>0.71479999999999999</v>
      </c>
      <c r="H10048" s="4">
        <v>0.84030000000000005</v>
      </c>
      <c r="I10048" s="4">
        <v>1.0076000000000001</v>
      </c>
      <c r="K10048" s="4">
        <v>0.17</v>
      </c>
      <c r="L10048" s="4">
        <v>0.32090000000000002</v>
      </c>
      <c r="M10048" s="4">
        <v>0.52769999999999995</v>
      </c>
      <c r="N10048" s="4">
        <v>0.48</v>
      </c>
      <c r="O10048" s="4">
        <v>0.40039999999999998</v>
      </c>
      <c r="P10048" s="4">
        <v>0.50390000000000001</v>
      </c>
    </row>
    <row r="10049" spans="1:16" x14ac:dyDescent="0.25">
      <c r="A10049" t="s">
        <v>9734</v>
      </c>
      <c r="B10049" s="2">
        <v>0</v>
      </c>
      <c r="D10049" t="s">
        <v>10860</v>
      </c>
      <c r="E10049" s="4" t="e">
        <v>#N/A</v>
      </c>
      <c r="F10049" s="4">
        <v>0.18</v>
      </c>
      <c r="G10049" s="4">
        <v>0.71479999999999999</v>
      </c>
      <c r="H10049" s="4">
        <v>0.84030000000000005</v>
      </c>
      <c r="I10049" s="4">
        <v>1.0076000000000001</v>
      </c>
      <c r="K10049" s="4">
        <v>0.17</v>
      </c>
      <c r="L10049" s="4">
        <v>0.32090000000000002</v>
      </c>
      <c r="M10049" s="4">
        <v>0.52769999999999995</v>
      </c>
      <c r="N10049" s="4">
        <v>0.48</v>
      </c>
      <c r="O10049" s="4">
        <v>0.40039999999999998</v>
      </c>
      <c r="P10049" s="4">
        <v>0.50390000000000001</v>
      </c>
    </row>
    <row r="10050" spans="1:16" x14ac:dyDescent="0.25">
      <c r="A10050" t="s">
        <v>9735</v>
      </c>
      <c r="B10050" s="2">
        <v>0</v>
      </c>
      <c r="D10050" t="s">
        <v>10860</v>
      </c>
      <c r="E10050" s="4" t="e">
        <v>#N/A</v>
      </c>
      <c r="F10050" s="4">
        <v>0.18</v>
      </c>
      <c r="G10050" s="4">
        <v>0.71479999999999999</v>
      </c>
      <c r="H10050" s="4">
        <v>0.84030000000000005</v>
      </c>
      <c r="I10050" s="4">
        <v>1.0076000000000001</v>
      </c>
      <c r="K10050" s="4">
        <v>0.17</v>
      </c>
      <c r="L10050" s="4">
        <v>0.32090000000000002</v>
      </c>
      <c r="M10050" s="4">
        <v>0.52769999999999995</v>
      </c>
      <c r="N10050" s="4">
        <v>0.48</v>
      </c>
      <c r="O10050" s="4">
        <v>0.40039999999999998</v>
      </c>
      <c r="P10050" s="4">
        <v>0.50390000000000001</v>
      </c>
    </row>
    <row r="10051" spans="1:16" x14ac:dyDescent="0.25">
      <c r="A10051" t="s">
        <v>9736</v>
      </c>
      <c r="B10051" s="2">
        <v>0</v>
      </c>
      <c r="D10051" t="s">
        <v>10860</v>
      </c>
      <c r="E10051" s="4" t="e">
        <v>#N/A</v>
      </c>
      <c r="F10051" s="4">
        <v>0.18</v>
      </c>
      <c r="G10051" s="4">
        <v>0.71479999999999999</v>
      </c>
      <c r="H10051" s="4">
        <v>0.84030000000000005</v>
      </c>
      <c r="I10051" s="4">
        <v>1.0076000000000001</v>
      </c>
      <c r="K10051" s="4">
        <v>0.17</v>
      </c>
      <c r="L10051" s="4">
        <v>0.32090000000000002</v>
      </c>
      <c r="M10051" s="4">
        <v>0.52769999999999995</v>
      </c>
      <c r="N10051" s="4">
        <v>0.48</v>
      </c>
      <c r="O10051" s="4">
        <v>0.40039999999999998</v>
      </c>
      <c r="P10051" s="4">
        <v>0.50390000000000001</v>
      </c>
    </row>
    <row r="10052" spans="1:16" x14ac:dyDescent="0.25">
      <c r="A10052" t="s">
        <v>9737</v>
      </c>
      <c r="B10052" s="2">
        <v>0</v>
      </c>
      <c r="D10052" t="s">
        <v>10860</v>
      </c>
      <c r="E10052" s="4" t="e">
        <v>#N/A</v>
      </c>
      <c r="F10052" s="4">
        <v>0.18</v>
      </c>
      <c r="G10052" s="4">
        <v>0.71479999999999999</v>
      </c>
      <c r="H10052" s="4">
        <v>0.84030000000000005</v>
      </c>
      <c r="I10052" s="4">
        <v>1.0076000000000001</v>
      </c>
      <c r="K10052" s="4">
        <v>0.17</v>
      </c>
      <c r="L10052" s="4">
        <v>0.32090000000000002</v>
      </c>
      <c r="M10052" s="4">
        <v>0.52769999999999995</v>
      </c>
      <c r="N10052" s="4">
        <v>0.48</v>
      </c>
      <c r="O10052" s="4">
        <v>0.40039999999999998</v>
      </c>
      <c r="P10052" s="4">
        <v>0.50390000000000001</v>
      </c>
    </row>
    <row r="10053" spans="1:16" x14ac:dyDescent="0.25">
      <c r="A10053" t="s">
        <v>9738</v>
      </c>
      <c r="B10053" s="2">
        <v>0</v>
      </c>
      <c r="E10053" s="4" t="e">
        <v>#N/A</v>
      </c>
      <c r="F10053" s="4">
        <v>0.18</v>
      </c>
      <c r="K10053" s="4">
        <v>0.17</v>
      </c>
      <c r="L10053" s="4">
        <v>0.32090000000000002</v>
      </c>
      <c r="M10053" s="4">
        <v>0.52769999999999995</v>
      </c>
      <c r="N10053" s="4">
        <v>0.48</v>
      </c>
      <c r="O10053" s="4">
        <v>0.40039999999999998</v>
      </c>
      <c r="P10053" s="4">
        <v>0.50390000000000001</v>
      </c>
    </row>
    <row r="10054" spans="1:16" x14ac:dyDescent="0.25">
      <c r="A10054" t="s">
        <v>9739</v>
      </c>
      <c r="B10054" s="2">
        <v>0</v>
      </c>
      <c r="E10054" s="4" t="e">
        <v>#N/A</v>
      </c>
      <c r="F10054" s="4">
        <v>0.18</v>
      </c>
      <c r="K10054" s="4">
        <v>0.17</v>
      </c>
      <c r="L10054" s="4">
        <v>0.32090000000000002</v>
      </c>
      <c r="M10054" s="4">
        <v>0.52769999999999995</v>
      </c>
      <c r="N10054" s="4">
        <v>0.48</v>
      </c>
      <c r="O10054" s="4">
        <v>0.40039999999999998</v>
      </c>
      <c r="P10054" s="4">
        <v>0.50390000000000001</v>
      </c>
    </row>
    <row r="10055" spans="1:16" x14ac:dyDescent="0.25">
      <c r="A10055" t="s">
        <v>9740</v>
      </c>
      <c r="B10055" s="2">
        <v>0.05</v>
      </c>
      <c r="E10055" s="4" t="e">
        <v>#N/A</v>
      </c>
      <c r="F10055" s="4">
        <v>0.18</v>
      </c>
      <c r="K10055" s="4">
        <v>0.17</v>
      </c>
      <c r="L10055" s="4">
        <v>0.32090000000000002</v>
      </c>
      <c r="M10055" s="4">
        <v>0.52769999999999995</v>
      </c>
      <c r="N10055" s="4">
        <v>0.48</v>
      </c>
      <c r="O10055" s="4">
        <v>0.40039999999999998</v>
      </c>
      <c r="P10055" s="4">
        <v>0.50390000000000001</v>
      </c>
    </row>
    <row r="10056" spans="1:16" x14ac:dyDescent="0.25">
      <c r="A10056" t="s">
        <v>9741</v>
      </c>
      <c r="B10056" s="2">
        <v>0.15</v>
      </c>
      <c r="D10056" t="s">
        <v>10860</v>
      </c>
      <c r="E10056" s="4" t="e">
        <v>#N/A</v>
      </c>
      <c r="F10056" s="4">
        <v>0.18</v>
      </c>
      <c r="G10056" s="4">
        <v>0.71479999999999999</v>
      </c>
      <c r="H10056" s="4">
        <v>0.84030000000000005</v>
      </c>
      <c r="I10056" s="4">
        <v>1.0076000000000001</v>
      </c>
      <c r="K10056" s="4">
        <v>0.17</v>
      </c>
      <c r="L10056" s="4">
        <v>0.32090000000000002</v>
      </c>
      <c r="M10056" s="4">
        <v>0.52769999999999995</v>
      </c>
      <c r="N10056" s="4">
        <v>0.48</v>
      </c>
      <c r="O10056" s="4">
        <v>0.40039999999999998</v>
      </c>
      <c r="P10056" s="4">
        <v>0.50390000000000001</v>
      </c>
    </row>
    <row r="10057" spans="1:16" x14ac:dyDescent="0.25">
      <c r="A10057" t="s">
        <v>9742</v>
      </c>
      <c r="B10057" s="2">
        <v>0.1</v>
      </c>
      <c r="D10057" t="s">
        <v>10860</v>
      </c>
      <c r="E10057" s="4" t="e">
        <v>#N/A</v>
      </c>
      <c r="F10057" s="4">
        <v>0.18</v>
      </c>
      <c r="G10057" s="4">
        <v>0.71479999999999999</v>
      </c>
      <c r="H10057" s="4">
        <v>0.84030000000000005</v>
      </c>
      <c r="I10057" s="4">
        <v>1.0076000000000001</v>
      </c>
      <c r="K10057" s="4">
        <v>0.17</v>
      </c>
      <c r="L10057" s="4">
        <v>0.32090000000000002</v>
      </c>
      <c r="M10057" s="4">
        <v>0.52769999999999995</v>
      </c>
      <c r="N10057" s="4">
        <v>0.48</v>
      </c>
      <c r="O10057" s="4">
        <v>0.40039999999999998</v>
      </c>
      <c r="P10057" s="4">
        <v>0.50390000000000001</v>
      </c>
    </row>
    <row r="10058" spans="1:16" x14ac:dyDescent="0.25">
      <c r="A10058" t="s">
        <v>9743</v>
      </c>
      <c r="B10058" s="2">
        <v>0.15</v>
      </c>
      <c r="E10058" s="4" t="e">
        <v>#N/A</v>
      </c>
      <c r="F10058" s="4">
        <v>0.18</v>
      </c>
      <c r="K10058" s="4">
        <v>0.17</v>
      </c>
      <c r="L10058" s="4">
        <v>0.32090000000000002</v>
      </c>
      <c r="M10058" s="4">
        <v>0.52769999999999995</v>
      </c>
      <c r="N10058" s="4">
        <v>0.48</v>
      </c>
      <c r="O10058" s="4">
        <v>0.40039999999999998</v>
      </c>
      <c r="P10058" s="4">
        <v>0.50390000000000001</v>
      </c>
    </row>
    <row r="10059" spans="1:16" x14ac:dyDescent="0.25">
      <c r="A10059" t="s">
        <v>9744</v>
      </c>
      <c r="B10059" s="2">
        <v>0.15</v>
      </c>
      <c r="E10059" s="4" t="e">
        <v>#N/A</v>
      </c>
      <c r="F10059" s="4">
        <v>0.18</v>
      </c>
      <c r="K10059" s="4">
        <v>0.17</v>
      </c>
      <c r="L10059" s="4">
        <v>0.32090000000000002</v>
      </c>
      <c r="M10059" s="4">
        <v>0.52769999999999995</v>
      </c>
      <c r="N10059" s="4">
        <v>0.48</v>
      </c>
      <c r="O10059" s="4">
        <v>0.40039999999999998</v>
      </c>
      <c r="P10059" s="4">
        <v>0.50390000000000001</v>
      </c>
    </row>
    <row r="10060" spans="1:16" x14ac:dyDescent="0.25">
      <c r="A10060" t="s">
        <v>9745</v>
      </c>
      <c r="B10060" s="2">
        <v>0.05</v>
      </c>
      <c r="E10060" s="4" t="e">
        <v>#N/A</v>
      </c>
      <c r="F10060" s="4">
        <v>0.18</v>
      </c>
      <c r="K10060" s="4">
        <v>0.17</v>
      </c>
      <c r="L10060" s="4">
        <v>0.32090000000000002</v>
      </c>
      <c r="M10060" s="4">
        <v>0.52769999999999995</v>
      </c>
      <c r="N10060" s="4">
        <v>0.48</v>
      </c>
      <c r="O10060" s="4">
        <v>0.40039999999999998</v>
      </c>
      <c r="P10060" s="4">
        <v>0.50390000000000001</v>
      </c>
    </row>
    <row r="10061" spans="1:16" x14ac:dyDescent="0.25">
      <c r="A10061" t="s">
        <v>9746</v>
      </c>
      <c r="B10061" s="2">
        <v>0.05</v>
      </c>
      <c r="D10061" t="s">
        <v>10860</v>
      </c>
      <c r="E10061" s="4" t="e">
        <v>#N/A</v>
      </c>
      <c r="F10061" s="4">
        <v>0.13300000000000001</v>
      </c>
      <c r="G10061" s="4">
        <v>0.71479999999999999</v>
      </c>
      <c r="H10061" s="4">
        <v>0.74050000000000005</v>
      </c>
      <c r="I10061" s="4">
        <v>0.89870000000000005</v>
      </c>
      <c r="K10061" s="4">
        <v>0.17</v>
      </c>
      <c r="L10061" s="4">
        <v>0.32090000000000002</v>
      </c>
      <c r="M10061" s="4">
        <v>0.52769999999999995</v>
      </c>
      <c r="N10061" s="4">
        <v>0.48</v>
      </c>
      <c r="O10061" s="4">
        <v>0.40039999999999998</v>
      </c>
      <c r="P10061" s="4">
        <v>0.50390000000000001</v>
      </c>
    </row>
    <row r="10062" spans="1:16" x14ac:dyDescent="0.25">
      <c r="A10062" t="s">
        <v>9747</v>
      </c>
      <c r="B10062" s="2">
        <v>0.05</v>
      </c>
      <c r="D10062" t="s">
        <v>10860</v>
      </c>
      <c r="E10062" s="4" t="e">
        <v>#N/A</v>
      </c>
      <c r="F10062" s="4">
        <v>0.13300000000000001</v>
      </c>
      <c r="G10062" s="4">
        <v>0.71479999999999999</v>
      </c>
      <c r="H10062" s="4">
        <v>0.74050000000000005</v>
      </c>
      <c r="I10062" s="4">
        <v>0.89870000000000005</v>
      </c>
      <c r="K10062" s="4">
        <v>0.17</v>
      </c>
      <c r="L10062" s="4">
        <v>0.32090000000000002</v>
      </c>
      <c r="M10062" s="4">
        <v>0.52769999999999995</v>
      </c>
      <c r="N10062" s="4">
        <v>0.48</v>
      </c>
      <c r="O10062" s="4">
        <v>0.40039999999999998</v>
      </c>
      <c r="P10062" s="4">
        <v>0.50390000000000001</v>
      </c>
    </row>
    <row r="10063" spans="1:16" x14ac:dyDescent="0.25">
      <c r="A10063" t="s">
        <v>9748</v>
      </c>
      <c r="B10063" s="2">
        <v>0.1</v>
      </c>
      <c r="D10063" t="s">
        <v>10860</v>
      </c>
      <c r="E10063" s="4" t="e">
        <v>#N/A</v>
      </c>
      <c r="F10063" s="4">
        <v>0.18</v>
      </c>
      <c r="G10063" s="4">
        <v>0.71479999999999999</v>
      </c>
      <c r="H10063" s="4">
        <v>0.84030000000000005</v>
      </c>
      <c r="I10063" s="4">
        <v>1.0076000000000001</v>
      </c>
      <c r="K10063" s="4">
        <v>0.17</v>
      </c>
      <c r="L10063" s="4">
        <v>0.32090000000000002</v>
      </c>
      <c r="M10063" s="4">
        <v>0.52769999999999995</v>
      </c>
      <c r="N10063" s="4">
        <v>0.48</v>
      </c>
      <c r="O10063" s="4">
        <v>0.40039999999999998</v>
      </c>
      <c r="P10063" s="4">
        <v>0.50390000000000001</v>
      </c>
    </row>
    <row r="10064" spans="1:16" x14ac:dyDescent="0.25">
      <c r="A10064" t="s">
        <v>9749</v>
      </c>
      <c r="B10064" s="2">
        <v>0.1</v>
      </c>
      <c r="D10064" t="s">
        <v>10860</v>
      </c>
      <c r="E10064" s="4" t="e">
        <v>#N/A</v>
      </c>
      <c r="F10064" s="4">
        <v>0.18</v>
      </c>
      <c r="G10064" s="4">
        <v>0.71479999999999999</v>
      </c>
      <c r="H10064" s="4">
        <v>0.84030000000000005</v>
      </c>
      <c r="I10064" s="4">
        <v>1.0076000000000001</v>
      </c>
      <c r="K10064" s="4">
        <v>0.17</v>
      </c>
      <c r="L10064" s="4">
        <v>0.32090000000000002</v>
      </c>
      <c r="M10064" s="4">
        <v>0.52769999999999995</v>
      </c>
      <c r="N10064" s="4">
        <v>0.48</v>
      </c>
      <c r="O10064" s="4">
        <v>0.40039999999999998</v>
      </c>
      <c r="P10064" s="4">
        <v>0.50390000000000001</v>
      </c>
    </row>
    <row r="10065" spans="1:16" x14ac:dyDescent="0.25">
      <c r="A10065" t="s">
        <v>9750</v>
      </c>
      <c r="B10065" s="2">
        <v>0.02</v>
      </c>
      <c r="D10065" t="s">
        <v>10860</v>
      </c>
      <c r="E10065" s="4" t="e">
        <v>#N/A</v>
      </c>
      <c r="F10065" s="4">
        <v>0.18</v>
      </c>
      <c r="G10065" s="4">
        <v>0.71479999999999999</v>
      </c>
      <c r="H10065" s="4">
        <v>0.84030000000000005</v>
      </c>
      <c r="I10065" s="4">
        <v>1.0076000000000001</v>
      </c>
      <c r="K10065" s="4">
        <v>0.17</v>
      </c>
      <c r="L10065" s="4">
        <v>0.32090000000000002</v>
      </c>
      <c r="M10065" s="4">
        <v>0.52769999999999995</v>
      </c>
      <c r="N10065" s="4">
        <v>0.48</v>
      </c>
      <c r="O10065" s="4">
        <v>0.40039999999999998</v>
      </c>
      <c r="P10065" s="4">
        <v>0.50390000000000001</v>
      </c>
    </row>
    <row r="10066" spans="1:16" x14ac:dyDescent="0.25">
      <c r="A10066" t="s">
        <v>175</v>
      </c>
      <c r="B10066" s="2">
        <v>0.15</v>
      </c>
      <c r="C10066" t="s">
        <v>175</v>
      </c>
      <c r="D10066" t="s">
        <v>10860</v>
      </c>
      <c r="E10066" s="4" t="e">
        <v>#N/A</v>
      </c>
      <c r="F10066" s="4">
        <v>0.13300000000000001</v>
      </c>
      <c r="G10066" s="4">
        <v>0.71479999999999999</v>
      </c>
      <c r="H10066" s="4">
        <v>0.74050000000000005</v>
      </c>
      <c r="I10066" s="4">
        <v>0.89870000000000005</v>
      </c>
      <c r="K10066" s="4">
        <v>0.17</v>
      </c>
      <c r="L10066" s="4">
        <v>0.32090000000000002</v>
      </c>
      <c r="M10066" s="4">
        <v>0.52769999999999995</v>
      </c>
      <c r="N10066" s="4">
        <v>0.48</v>
      </c>
      <c r="O10066" s="4">
        <v>0.40039999999999998</v>
      </c>
      <c r="P10066" s="4">
        <v>0.50390000000000001</v>
      </c>
    </row>
    <row r="10067" spans="1:16" x14ac:dyDescent="0.25">
      <c r="A10067" t="s">
        <v>9751</v>
      </c>
      <c r="B10067" s="2">
        <v>0.04</v>
      </c>
      <c r="D10067" t="s">
        <v>10860</v>
      </c>
      <c r="E10067" s="4" t="e">
        <v>#N/A</v>
      </c>
      <c r="F10067" s="4">
        <v>0.18</v>
      </c>
      <c r="G10067" s="4">
        <v>0.71479999999999999</v>
      </c>
      <c r="H10067" s="4">
        <v>0.84030000000000005</v>
      </c>
      <c r="I10067" s="4">
        <v>1.0076000000000001</v>
      </c>
      <c r="K10067" s="4">
        <v>0.17</v>
      </c>
      <c r="L10067" s="4">
        <v>0.32090000000000002</v>
      </c>
      <c r="M10067" s="4">
        <v>0.52769999999999995</v>
      </c>
      <c r="N10067" s="4">
        <v>0.48</v>
      </c>
      <c r="O10067" s="4">
        <v>0.40039999999999998</v>
      </c>
      <c r="P10067" s="4">
        <v>0.50390000000000001</v>
      </c>
    </row>
    <row r="10068" spans="1:16" x14ac:dyDescent="0.25">
      <c r="A10068" t="s">
        <v>9752</v>
      </c>
      <c r="B10068" s="2">
        <v>0.05</v>
      </c>
      <c r="D10068" t="s">
        <v>10860</v>
      </c>
      <c r="E10068" s="4" t="e">
        <v>#N/A</v>
      </c>
      <c r="F10068" s="4">
        <v>0.18</v>
      </c>
      <c r="G10068" s="4">
        <v>0.71479999999999999</v>
      </c>
      <c r="H10068" s="4">
        <v>0.84030000000000005</v>
      </c>
      <c r="I10068" s="4">
        <v>1.0076000000000001</v>
      </c>
      <c r="K10068" s="4">
        <v>0.17</v>
      </c>
      <c r="L10068" s="4">
        <v>0.32090000000000002</v>
      </c>
      <c r="M10068" s="4">
        <v>0.52769999999999995</v>
      </c>
      <c r="N10068" s="4">
        <v>0.48</v>
      </c>
      <c r="O10068" s="4">
        <v>0.40039999999999998</v>
      </c>
      <c r="P10068" s="4">
        <v>0.50390000000000001</v>
      </c>
    </row>
    <row r="10069" spans="1:16" x14ac:dyDescent="0.25">
      <c r="A10069" t="s">
        <v>9753</v>
      </c>
      <c r="B10069" s="2">
        <v>0.05</v>
      </c>
      <c r="D10069" t="s">
        <v>10860</v>
      </c>
      <c r="E10069" s="4" t="e">
        <v>#N/A</v>
      </c>
      <c r="F10069" s="4">
        <v>0.18</v>
      </c>
      <c r="G10069" s="4">
        <v>0.71479999999999999</v>
      </c>
      <c r="H10069" s="4">
        <v>0.84030000000000005</v>
      </c>
      <c r="I10069" s="4">
        <v>1.0076000000000001</v>
      </c>
      <c r="K10069" s="4">
        <v>0.17</v>
      </c>
      <c r="L10069" s="4">
        <v>0.32090000000000002</v>
      </c>
      <c r="M10069" s="4">
        <v>0.52769999999999995</v>
      </c>
      <c r="N10069" s="4">
        <v>0.48</v>
      </c>
      <c r="O10069" s="4">
        <v>0.40039999999999998</v>
      </c>
      <c r="P10069" s="4">
        <v>0.50390000000000001</v>
      </c>
    </row>
    <row r="10070" spans="1:16" x14ac:dyDescent="0.25">
      <c r="A10070" t="s">
        <v>9754</v>
      </c>
      <c r="B10070" s="2">
        <v>0.15</v>
      </c>
      <c r="E10070" s="4" t="e">
        <v>#N/A</v>
      </c>
      <c r="F10070" s="4">
        <v>0.18</v>
      </c>
      <c r="K10070" s="4">
        <v>0.17</v>
      </c>
      <c r="L10070" s="4">
        <v>0.32090000000000002</v>
      </c>
      <c r="M10070" s="4">
        <v>0.52769999999999995</v>
      </c>
      <c r="N10070" s="4">
        <v>0.48</v>
      </c>
      <c r="O10070" s="4">
        <v>0.40039999999999998</v>
      </c>
      <c r="P10070" s="4">
        <v>0.50390000000000001</v>
      </c>
    </row>
    <row r="10071" spans="1:16" x14ac:dyDescent="0.25">
      <c r="A10071" t="s">
        <v>9755</v>
      </c>
      <c r="B10071" s="2">
        <v>0.15</v>
      </c>
      <c r="E10071" s="4" t="e">
        <v>#N/A</v>
      </c>
      <c r="F10071" s="4">
        <v>0.18</v>
      </c>
      <c r="K10071" s="4">
        <v>0.17</v>
      </c>
      <c r="L10071" s="4">
        <v>0.32090000000000002</v>
      </c>
      <c r="M10071" s="4">
        <v>0.52769999999999995</v>
      </c>
      <c r="N10071" s="4">
        <v>0.48</v>
      </c>
      <c r="O10071" s="4">
        <v>0.40039999999999998</v>
      </c>
      <c r="P10071" s="4">
        <v>0.50390000000000001</v>
      </c>
    </row>
    <row r="10072" spans="1:16" x14ac:dyDescent="0.25">
      <c r="A10072" t="s">
        <v>9756</v>
      </c>
      <c r="B10072" s="2">
        <v>0.15</v>
      </c>
      <c r="E10072" s="4" t="e">
        <v>#N/A</v>
      </c>
      <c r="F10072" s="4">
        <v>0.18</v>
      </c>
      <c r="K10072" s="4">
        <v>0.17</v>
      </c>
      <c r="L10072" s="4">
        <v>0.32090000000000002</v>
      </c>
      <c r="M10072" s="4">
        <v>0.52769999999999995</v>
      </c>
      <c r="N10072" s="4">
        <v>0.48</v>
      </c>
      <c r="O10072" s="4">
        <v>0.40039999999999998</v>
      </c>
      <c r="P10072" s="4">
        <v>0.50390000000000001</v>
      </c>
    </row>
    <row r="10073" spans="1:16" x14ac:dyDescent="0.25">
      <c r="A10073" t="s">
        <v>9757</v>
      </c>
      <c r="B10073" s="2">
        <v>0.15</v>
      </c>
      <c r="E10073" s="4" t="e">
        <v>#N/A</v>
      </c>
      <c r="F10073" s="4">
        <v>0.18</v>
      </c>
      <c r="K10073" s="4">
        <v>0.17</v>
      </c>
      <c r="L10073" s="4">
        <v>0.32090000000000002</v>
      </c>
      <c r="M10073" s="4">
        <v>0.52769999999999995</v>
      </c>
      <c r="N10073" s="4">
        <v>0.48</v>
      </c>
      <c r="O10073" s="4">
        <v>0.40039999999999998</v>
      </c>
      <c r="P10073" s="4">
        <v>0.50390000000000001</v>
      </c>
    </row>
    <row r="10074" spans="1:16" x14ac:dyDescent="0.25">
      <c r="A10074" t="s">
        <v>9758</v>
      </c>
      <c r="B10074" s="2">
        <v>0.15</v>
      </c>
      <c r="E10074" s="4" t="e">
        <v>#N/A</v>
      </c>
      <c r="F10074" s="4">
        <v>0.18</v>
      </c>
      <c r="K10074" s="4">
        <v>0.17</v>
      </c>
      <c r="L10074" s="4">
        <v>0.32090000000000002</v>
      </c>
      <c r="M10074" s="4">
        <v>0.52769999999999995</v>
      </c>
      <c r="N10074" s="4">
        <v>0.48</v>
      </c>
      <c r="O10074" s="4">
        <v>0.40039999999999998</v>
      </c>
      <c r="P10074" s="4">
        <v>0.50390000000000001</v>
      </c>
    </row>
    <row r="10075" spans="1:16" x14ac:dyDescent="0.25">
      <c r="A10075" t="s">
        <v>9759</v>
      </c>
      <c r="B10075" s="2">
        <v>0.15</v>
      </c>
      <c r="E10075" s="4" t="e">
        <v>#N/A</v>
      </c>
      <c r="F10075" s="4">
        <v>0.18</v>
      </c>
      <c r="K10075" s="4">
        <v>0.17</v>
      </c>
      <c r="L10075" s="4">
        <v>0.32090000000000002</v>
      </c>
      <c r="M10075" s="4">
        <v>0.52769999999999995</v>
      </c>
      <c r="N10075" s="4">
        <v>0.48</v>
      </c>
      <c r="O10075" s="4">
        <v>0.40039999999999998</v>
      </c>
      <c r="P10075" s="4">
        <v>0.50390000000000001</v>
      </c>
    </row>
    <row r="10076" spans="1:16" x14ac:dyDescent="0.25">
      <c r="A10076" t="s">
        <v>9760</v>
      </c>
      <c r="B10076" s="2">
        <v>0.1</v>
      </c>
      <c r="E10076" s="4" t="e">
        <v>#N/A</v>
      </c>
      <c r="F10076" s="4">
        <v>0.13300000000000001</v>
      </c>
      <c r="K10076" s="4">
        <v>0.17</v>
      </c>
      <c r="L10076" s="4">
        <v>0.32090000000000002</v>
      </c>
      <c r="M10076" s="4">
        <v>0.52769999999999995</v>
      </c>
      <c r="N10076" s="4">
        <v>0.48</v>
      </c>
      <c r="O10076" s="4">
        <v>0.40039999999999998</v>
      </c>
      <c r="P10076" s="4">
        <v>0.50390000000000001</v>
      </c>
    </row>
    <row r="10077" spans="1:16" x14ac:dyDescent="0.25">
      <c r="A10077" t="s">
        <v>9761</v>
      </c>
      <c r="B10077" s="2">
        <v>0.1</v>
      </c>
      <c r="E10077" s="4" t="e">
        <v>#N/A</v>
      </c>
      <c r="F10077" s="4">
        <v>0.13300000000000001</v>
      </c>
      <c r="K10077" s="4">
        <v>0.17</v>
      </c>
      <c r="L10077" s="4">
        <v>0.32090000000000002</v>
      </c>
      <c r="M10077" s="4">
        <v>0.52769999999999995</v>
      </c>
      <c r="N10077" s="4">
        <v>0.48</v>
      </c>
      <c r="O10077" s="4">
        <v>0.40039999999999998</v>
      </c>
      <c r="P10077" s="4">
        <v>0.50390000000000001</v>
      </c>
    </row>
    <row r="10078" spans="1:16" x14ac:dyDescent="0.25">
      <c r="A10078" t="s">
        <v>9762</v>
      </c>
      <c r="B10078" s="2">
        <v>0.15</v>
      </c>
      <c r="E10078" s="4" t="e">
        <v>#N/A</v>
      </c>
      <c r="F10078" s="4">
        <v>0.18</v>
      </c>
      <c r="K10078" s="4">
        <v>0.17</v>
      </c>
      <c r="L10078" s="4">
        <v>0.32090000000000002</v>
      </c>
      <c r="M10078" s="4">
        <v>0.52769999999999995</v>
      </c>
      <c r="N10078" s="4">
        <v>0.48</v>
      </c>
      <c r="O10078" s="4">
        <v>0.40039999999999998</v>
      </c>
      <c r="P10078" s="4">
        <v>0.50390000000000001</v>
      </c>
    </row>
    <row r="10079" spans="1:16" x14ac:dyDescent="0.25">
      <c r="A10079" t="s">
        <v>9763</v>
      </c>
      <c r="B10079" s="2">
        <v>0.15</v>
      </c>
      <c r="E10079" s="4" t="e">
        <v>#N/A</v>
      </c>
      <c r="F10079" s="4">
        <v>0.18</v>
      </c>
      <c r="K10079" s="4">
        <v>0.17</v>
      </c>
      <c r="L10079" s="4">
        <v>0.32090000000000002</v>
      </c>
      <c r="M10079" s="4">
        <v>0.52769999999999995</v>
      </c>
      <c r="N10079" s="4">
        <v>0.48</v>
      </c>
      <c r="O10079" s="4">
        <v>0.40039999999999998</v>
      </c>
      <c r="P10079" s="4">
        <v>0.50390000000000001</v>
      </c>
    </row>
    <row r="10080" spans="1:16" x14ac:dyDescent="0.25">
      <c r="A10080" t="s">
        <v>9764</v>
      </c>
      <c r="B10080" s="2">
        <v>0.15</v>
      </c>
      <c r="E10080" s="4" t="e">
        <v>#N/A</v>
      </c>
      <c r="F10080" s="4">
        <v>0.18</v>
      </c>
      <c r="K10080" s="4">
        <v>0.17</v>
      </c>
      <c r="L10080" s="4">
        <v>0.32090000000000002</v>
      </c>
      <c r="M10080" s="4">
        <v>0.52769999999999995</v>
      </c>
      <c r="N10080" s="4">
        <v>0.48</v>
      </c>
      <c r="O10080" s="4">
        <v>0.40039999999999998</v>
      </c>
      <c r="P10080" s="4">
        <v>0.50390000000000001</v>
      </c>
    </row>
    <row r="10081" spans="1:16" x14ac:dyDescent="0.25">
      <c r="A10081" t="s">
        <v>9765</v>
      </c>
      <c r="B10081" s="2">
        <v>0.15</v>
      </c>
      <c r="E10081" s="4" t="e">
        <v>#N/A</v>
      </c>
      <c r="F10081" s="4">
        <v>0.18</v>
      </c>
      <c r="K10081" s="4">
        <v>0.17</v>
      </c>
      <c r="L10081" s="4">
        <v>0.32090000000000002</v>
      </c>
      <c r="M10081" s="4">
        <v>0.52769999999999995</v>
      </c>
      <c r="N10081" s="4">
        <v>0.48</v>
      </c>
      <c r="O10081" s="4">
        <v>0.40039999999999998</v>
      </c>
      <c r="P10081" s="4">
        <v>0.50390000000000001</v>
      </c>
    </row>
    <row r="10082" spans="1:16" x14ac:dyDescent="0.25">
      <c r="A10082" t="s">
        <v>9766</v>
      </c>
      <c r="B10082" s="2">
        <v>0.15</v>
      </c>
      <c r="E10082" s="4" t="e">
        <v>#N/A</v>
      </c>
      <c r="F10082" s="4">
        <v>0.18</v>
      </c>
      <c r="K10082" s="4">
        <v>0.17</v>
      </c>
      <c r="L10082" s="4">
        <v>0.32090000000000002</v>
      </c>
      <c r="M10082" s="4">
        <v>0.52769999999999995</v>
      </c>
      <c r="N10082" s="4">
        <v>0.48</v>
      </c>
      <c r="O10082" s="4">
        <v>0.40039999999999998</v>
      </c>
      <c r="P10082" s="4">
        <v>0.50390000000000001</v>
      </c>
    </row>
    <row r="10083" spans="1:16" x14ac:dyDescent="0.25">
      <c r="A10083" t="s">
        <v>9767</v>
      </c>
      <c r="B10083" s="2">
        <v>0.15</v>
      </c>
      <c r="E10083" s="4" t="e">
        <v>#N/A</v>
      </c>
      <c r="F10083" s="4">
        <v>0.18</v>
      </c>
      <c r="K10083" s="4">
        <v>0.17</v>
      </c>
      <c r="L10083" s="4">
        <v>0.32090000000000002</v>
      </c>
      <c r="M10083" s="4">
        <v>0.52769999999999995</v>
      </c>
      <c r="N10083" s="4">
        <v>0.48</v>
      </c>
      <c r="O10083" s="4">
        <v>0.40039999999999998</v>
      </c>
      <c r="P10083" s="4">
        <v>0.50390000000000001</v>
      </c>
    </row>
    <row r="10084" spans="1:16" x14ac:dyDescent="0.25">
      <c r="A10084" t="s">
        <v>9768</v>
      </c>
      <c r="B10084" s="2">
        <v>0.15</v>
      </c>
      <c r="E10084" s="4" t="e">
        <v>#N/A</v>
      </c>
      <c r="F10084" s="4">
        <v>0.18</v>
      </c>
      <c r="K10084" s="4">
        <v>0.17</v>
      </c>
      <c r="L10084" s="4">
        <v>0.32090000000000002</v>
      </c>
      <c r="M10084" s="4">
        <v>0.52769999999999995</v>
      </c>
      <c r="N10084" s="4">
        <v>0.48</v>
      </c>
      <c r="O10084" s="4">
        <v>0.40039999999999998</v>
      </c>
      <c r="P10084" s="4">
        <v>0.50390000000000001</v>
      </c>
    </row>
    <row r="10085" spans="1:16" x14ac:dyDescent="0.25">
      <c r="A10085" t="s">
        <v>9769</v>
      </c>
      <c r="B10085" s="2">
        <v>0.15</v>
      </c>
      <c r="E10085" s="4" t="e">
        <v>#N/A</v>
      </c>
      <c r="F10085" s="4">
        <v>0.13300000000000001</v>
      </c>
      <c r="K10085" s="4">
        <v>0.17</v>
      </c>
      <c r="L10085" s="4">
        <v>0.32090000000000002</v>
      </c>
      <c r="M10085" s="4">
        <v>0.52769999999999995</v>
      </c>
      <c r="N10085" s="4">
        <v>0.48</v>
      </c>
      <c r="O10085" s="4">
        <v>0.40039999999999998</v>
      </c>
      <c r="P10085" s="4">
        <v>0.50390000000000001</v>
      </c>
    </row>
    <row r="10086" spans="1:16" x14ac:dyDescent="0.25">
      <c r="A10086" t="s">
        <v>9770</v>
      </c>
      <c r="B10086" s="2">
        <v>0</v>
      </c>
      <c r="E10086" s="4" t="e">
        <v>#N/A</v>
      </c>
      <c r="F10086" s="4">
        <v>0.13300000000000001</v>
      </c>
      <c r="K10086" s="4">
        <v>0.17</v>
      </c>
      <c r="L10086" s="4">
        <v>0.32090000000000002</v>
      </c>
      <c r="M10086" s="4">
        <v>0.52769999999999995</v>
      </c>
      <c r="N10086" s="4">
        <v>0.48</v>
      </c>
      <c r="O10086" s="4">
        <v>0.40039999999999998</v>
      </c>
      <c r="P10086" s="4">
        <v>0.50390000000000001</v>
      </c>
    </row>
    <row r="10087" spans="1:16" x14ac:dyDescent="0.25">
      <c r="A10087" t="s">
        <v>9771</v>
      </c>
      <c r="B10087" s="2">
        <v>0</v>
      </c>
      <c r="E10087" s="4" t="e">
        <v>#N/A</v>
      </c>
      <c r="F10087" s="4">
        <v>0.13300000000000001</v>
      </c>
      <c r="K10087" s="4">
        <v>0.17</v>
      </c>
      <c r="L10087" s="4">
        <v>0.32090000000000002</v>
      </c>
      <c r="M10087" s="4">
        <v>0.52769999999999995</v>
      </c>
      <c r="N10087" s="4">
        <v>0.48</v>
      </c>
      <c r="O10087" s="4">
        <v>0.40039999999999998</v>
      </c>
      <c r="P10087" s="4">
        <v>0.50390000000000001</v>
      </c>
    </row>
    <row r="10088" spans="1:16" x14ac:dyDescent="0.25">
      <c r="A10088" t="s">
        <v>9772</v>
      </c>
      <c r="B10088" s="2">
        <v>0.15</v>
      </c>
      <c r="D10088" t="s">
        <v>10860</v>
      </c>
      <c r="E10088" s="4" t="e">
        <v>#N/A</v>
      </c>
      <c r="F10088" s="4">
        <v>0.18</v>
      </c>
      <c r="G10088" s="4">
        <v>0.71479999999999999</v>
      </c>
      <c r="H10088" s="4">
        <v>0.84030000000000005</v>
      </c>
      <c r="I10088" s="4">
        <v>1.0076000000000001</v>
      </c>
      <c r="K10088" s="4">
        <v>0.17</v>
      </c>
      <c r="L10088" s="4">
        <v>0.32090000000000002</v>
      </c>
      <c r="M10088" s="4">
        <v>0.52769999999999995</v>
      </c>
      <c r="N10088" s="4">
        <v>0.48</v>
      </c>
      <c r="O10088" s="4">
        <v>0.40039999999999998</v>
      </c>
      <c r="P10088" s="4">
        <v>0.50390000000000001</v>
      </c>
    </row>
    <row r="10089" spans="1:16" x14ac:dyDescent="0.25">
      <c r="A10089" t="s">
        <v>9773</v>
      </c>
      <c r="B10089" s="2">
        <v>0.15</v>
      </c>
      <c r="D10089" t="s">
        <v>10860</v>
      </c>
      <c r="E10089" s="4" t="e">
        <v>#N/A</v>
      </c>
      <c r="F10089" s="4">
        <v>0.13300000000000001</v>
      </c>
      <c r="G10089" s="4">
        <v>0.71479999999999999</v>
      </c>
      <c r="H10089" s="4">
        <v>0.74050000000000005</v>
      </c>
      <c r="I10089" s="4">
        <v>0.89870000000000005</v>
      </c>
      <c r="K10089" s="4">
        <v>0.17</v>
      </c>
      <c r="L10089" s="4">
        <v>0.32090000000000002</v>
      </c>
      <c r="M10089" s="4">
        <v>0.52769999999999995</v>
      </c>
      <c r="N10089" s="4">
        <v>0.48</v>
      </c>
      <c r="O10089" s="4">
        <v>0.40039999999999998</v>
      </c>
      <c r="P10089" s="4">
        <v>0.50390000000000001</v>
      </c>
    </row>
    <row r="10090" spans="1:16" x14ac:dyDescent="0.25">
      <c r="A10090" t="s">
        <v>9774</v>
      </c>
      <c r="B10090" s="2">
        <v>0.15</v>
      </c>
      <c r="D10090" t="s">
        <v>10860</v>
      </c>
      <c r="E10090" s="4" t="e">
        <v>#N/A</v>
      </c>
      <c r="F10090" s="4">
        <v>0.18</v>
      </c>
      <c r="G10090" s="4">
        <v>0.71479999999999999</v>
      </c>
      <c r="H10090" s="4">
        <v>0.84030000000000005</v>
      </c>
      <c r="I10090" s="4">
        <v>1.0076000000000001</v>
      </c>
      <c r="K10090" s="4">
        <v>0.17</v>
      </c>
      <c r="L10090" s="4">
        <v>0.32090000000000002</v>
      </c>
      <c r="M10090" s="4">
        <v>0.52769999999999995</v>
      </c>
      <c r="N10090" s="4">
        <v>0.48</v>
      </c>
      <c r="O10090" s="4">
        <v>0.40039999999999998</v>
      </c>
      <c r="P10090" s="4">
        <v>0.50390000000000001</v>
      </c>
    </row>
    <row r="10091" spans="1:16" x14ac:dyDescent="0.25">
      <c r="A10091" t="s">
        <v>176</v>
      </c>
      <c r="B10091" s="2">
        <v>0.15</v>
      </c>
      <c r="C10091" t="s">
        <v>176</v>
      </c>
      <c r="D10091" t="s">
        <v>10860</v>
      </c>
      <c r="E10091" s="4" t="e">
        <v>#N/A</v>
      </c>
      <c r="F10091" s="4">
        <v>0.18</v>
      </c>
      <c r="G10091" s="4">
        <v>0.71479999999999999</v>
      </c>
      <c r="H10091" s="4">
        <v>0.84030000000000005</v>
      </c>
      <c r="I10091" s="4">
        <v>1.0076000000000001</v>
      </c>
      <c r="K10091" s="4">
        <v>0.17</v>
      </c>
      <c r="L10091" s="4">
        <v>0.32090000000000002</v>
      </c>
      <c r="M10091" s="4">
        <v>0.52769999999999995</v>
      </c>
      <c r="N10091" s="4">
        <v>0.48</v>
      </c>
      <c r="O10091" s="4">
        <v>0.40039999999999998</v>
      </c>
      <c r="P10091" s="4">
        <v>0.50390000000000001</v>
      </c>
    </row>
    <row r="10092" spans="1:16" x14ac:dyDescent="0.25">
      <c r="A10092" t="s">
        <v>177</v>
      </c>
      <c r="B10092" s="2">
        <v>0.15</v>
      </c>
      <c r="C10092" t="s">
        <v>177</v>
      </c>
      <c r="D10092" t="s">
        <v>10860</v>
      </c>
      <c r="E10092" s="4" t="e">
        <v>#N/A</v>
      </c>
      <c r="F10092" s="4">
        <v>0.18</v>
      </c>
      <c r="G10092" s="4">
        <v>0.71479999999999999</v>
      </c>
      <c r="H10092" s="4">
        <v>0.84030000000000005</v>
      </c>
      <c r="I10092" s="4">
        <v>1.0076000000000001</v>
      </c>
      <c r="K10092" s="4">
        <v>0.17</v>
      </c>
      <c r="L10092" s="4">
        <v>0.32090000000000002</v>
      </c>
      <c r="M10092" s="4">
        <v>0.52769999999999995</v>
      </c>
      <c r="N10092" s="4">
        <v>0.48</v>
      </c>
      <c r="O10092" s="4">
        <v>0.40039999999999998</v>
      </c>
      <c r="P10092" s="4">
        <v>0.50390000000000001</v>
      </c>
    </row>
    <row r="10093" spans="1:16" x14ac:dyDescent="0.25">
      <c r="A10093" t="s">
        <v>178</v>
      </c>
      <c r="B10093" s="2">
        <v>0.15</v>
      </c>
      <c r="C10093" t="s">
        <v>178</v>
      </c>
      <c r="D10093" t="s">
        <v>10860</v>
      </c>
      <c r="E10093" s="4" t="e">
        <v>#N/A</v>
      </c>
      <c r="F10093" s="4">
        <v>0.18</v>
      </c>
      <c r="G10093" s="4">
        <v>0.71479999999999999</v>
      </c>
      <c r="H10093" s="4">
        <v>0.84030000000000005</v>
      </c>
      <c r="I10093" s="4">
        <v>1.0076000000000001</v>
      </c>
      <c r="K10093" s="4">
        <v>0.17</v>
      </c>
      <c r="L10093" s="4">
        <v>0.32090000000000002</v>
      </c>
      <c r="M10093" s="4">
        <v>0.52769999999999995</v>
      </c>
      <c r="N10093" s="4">
        <v>0.48</v>
      </c>
      <c r="O10093" s="4">
        <v>0.40039999999999998</v>
      </c>
      <c r="P10093" s="4">
        <v>0.50390000000000001</v>
      </c>
    </row>
    <row r="10094" spans="1:16" x14ac:dyDescent="0.25">
      <c r="A10094" t="s">
        <v>9775</v>
      </c>
      <c r="B10094" s="2">
        <v>0.15</v>
      </c>
      <c r="D10094" t="s">
        <v>10860</v>
      </c>
      <c r="E10094" s="4" t="e">
        <v>#N/A</v>
      </c>
      <c r="F10094" s="4">
        <v>0.18</v>
      </c>
      <c r="G10094" s="4">
        <v>0.71479999999999999</v>
      </c>
      <c r="H10094" s="4">
        <v>0.84030000000000005</v>
      </c>
      <c r="I10094" s="4">
        <v>1.0076000000000001</v>
      </c>
      <c r="K10094" s="4">
        <v>0.17</v>
      </c>
      <c r="L10094" s="4">
        <v>0.32090000000000002</v>
      </c>
      <c r="M10094" s="4">
        <v>0.52769999999999995</v>
      </c>
      <c r="N10094" s="4">
        <v>0.48</v>
      </c>
      <c r="O10094" s="4">
        <v>0.40039999999999998</v>
      </c>
      <c r="P10094" s="4">
        <v>0.50390000000000001</v>
      </c>
    </row>
    <row r="10095" spans="1:16" x14ac:dyDescent="0.25">
      <c r="A10095" t="s">
        <v>9776</v>
      </c>
      <c r="B10095" s="2">
        <v>0.2</v>
      </c>
      <c r="D10095" t="s">
        <v>10860</v>
      </c>
      <c r="E10095" s="4" t="e">
        <v>#N/A</v>
      </c>
      <c r="F10095" s="4">
        <v>0.18</v>
      </c>
      <c r="G10095" s="4">
        <v>0.71479999999999999</v>
      </c>
      <c r="H10095" s="4">
        <v>0.84030000000000005</v>
      </c>
      <c r="I10095" s="4">
        <v>1.0076000000000001</v>
      </c>
      <c r="K10095" s="4">
        <v>0.17</v>
      </c>
      <c r="L10095" s="4">
        <v>0.32090000000000002</v>
      </c>
      <c r="M10095" s="4">
        <v>0.52769999999999995</v>
      </c>
      <c r="N10095" s="4">
        <v>0.48</v>
      </c>
      <c r="O10095" s="4">
        <v>0.40039999999999998</v>
      </c>
      <c r="P10095" s="4">
        <v>0.50390000000000001</v>
      </c>
    </row>
    <row r="10096" spans="1:16" x14ac:dyDescent="0.25">
      <c r="A10096" t="s">
        <v>9777</v>
      </c>
      <c r="B10096" s="2">
        <v>0.15</v>
      </c>
      <c r="D10096" t="s">
        <v>10860</v>
      </c>
      <c r="E10096" s="4" t="e">
        <v>#N/A</v>
      </c>
      <c r="F10096" s="4">
        <v>0.18</v>
      </c>
      <c r="G10096" s="4">
        <v>0.71479999999999999</v>
      </c>
      <c r="H10096" s="4">
        <v>0.84030000000000005</v>
      </c>
      <c r="I10096" s="4">
        <v>1.0076000000000001</v>
      </c>
      <c r="K10096" s="4">
        <v>0.17</v>
      </c>
      <c r="L10096" s="4">
        <v>0.32090000000000002</v>
      </c>
      <c r="M10096" s="4">
        <v>0.52769999999999995</v>
      </c>
      <c r="N10096" s="4">
        <v>0.48</v>
      </c>
      <c r="O10096" s="4">
        <v>0.40039999999999998</v>
      </c>
      <c r="P10096" s="4">
        <v>0.50390000000000001</v>
      </c>
    </row>
    <row r="10097" spans="1:16" x14ac:dyDescent="0.25">
      <c r="A10097" t="s">
        <v>9778</v>
      </c>
      <c r="B10097" s="2">
        <v>0.2</v>
      </c>
      <c r="D10097" t="s">
        <v>10860</v>
      </c>
      <c r="E10097" s="4" t="e">
        <v>#N/A</v>
      </c>
      <c r="F10097" s="4">
        <v>0.18</v>
      </c>
      <c r="G10097" s="4">
        <v>0.71479999999999999</v>
      </c>
      <c r="H10097" s="4">
        <v>0.84030000000000005</v>
      </c>
      <c r="I10097" s="4">
        <v>1.0076000000000001</v>
      </c>
      <c r="K10097" s="4">
        <v>0.17</v>
      </c>
      <c r="L10097" s="4">
        <v>0.32090000000000002</v>
      </c>
      <c r="M10097" s="4">
        <v>0.52769999999999995</v>
      </c>
      <c r="N10097" s="4">
        <v>0.48</v>
      </c>
      <c r="O10097" s="4">
        <v>0.40039999999999998</v>
      </c>
      <c r="P10097" s="4">
        <v>0.50390000000000001</v>
      </c>
    </row>
    <row r="10098" spans="1:16" x14ac:dyDescent="0.25">
      <c r="A10098" t="s">
        <v>9779</v>
      </c>
      <c r="B10098" s="2">
        <v>0.15</v>
      </c>
      <c r="D10098" t="s">
        <v>10860</v>
      </c>
      <c r="E10098" s="4" t="e">
        <v>#N/A</v>
      </c>
      <c r="F10098" s="4">
        <v>0.18</v>
      </c>
      <c r="G10098" s="4">
        <v>0.71479999999999999</v>
      </c>
      <c r="H10098" s="4">
        <v>0.84030000000000005</v>
      </c>
      <c r="I10098" s="4">
        <v>1.0076000000000001</v>
      </c>
      <c r="K10098" s="4">
        <v>0.17</v>
      </c>
      <c r="L10098" s="4">
        <v>0.32090000000000002</v>
      </c>
      <c r="M10098" s="4">
        <v>0.52769999999999995</v>
      </c>
      <c r="N10098" s="4">
        <v>0.48</v>
      </c>
      <c r="O10098" s="4">
        <v>0.40039999999999998</v>
      </c>
      <c r="P10098" s="4">
        <v>0.50390000000000001</v>
      </c>
    </row>
    <row r="10099" spans="1:16" x14ac:dyDescent="0.25">
      <c r="A10099" t="s">
        <v>9780</v>
      </c>
      <c r="B10099" s="2">
        <v>0.2</v>
      </c>
      <c r="D10099" t="s">
        <v>10860</v>
      </c>
      <c r="E10099" s="4" t="e">
        <v>#N/A</v>
      </c>
      <c r="F10099" s="4">
        <v>0.18</v>
      </c>
      <c r="G10099" s="4">
        <v>0.71479999999999999</v>
      </c>
      <c r="H10099" s="4">
        <v>0.84030000000000005</v>
      </c>
      <c r="I10099" s="4">
        <v>1.0076000000000001</v>
      </c>
      <c r="K10099" s="4">
        <v>0.17</v>
      </c>
      <c r="L10099" s="4">
        <v>0.32090000000000002</v>
      </c>
      <c r="M10099" s="4">
        <v>0.52769999999999995</v>
      </c>
      <c r="N10099" s="4">
        <v>0.48</v>
      </c>
      <c r="O10099" s="4">
        <v>0.40039999999999998</v>
      </c>
      <c r="P10099" s="4">
        <v>0.50390000000000001</v>
      </c>
    </row>
    <row r="10100" spans="1:16" x14ac:dyDescent="0.25">
      <c r="A10100" t="s">
        <v>9781</v>
      </c>
      <c r="B10100" s="2">
        <v>0.15</v>
      </c>
      <c r="D10100" t="s">
        <v>10860</v>
      </c>
      <c r="E10100" s="4" t="e">
        <v>#N/A</v>
      </c>
      <c r="F10100" s="4">
        <v>0.18</v>
      </c>
      <c r="G10100" s="4">
        <v>0.71479999999999999</v>
      </c>
      <c r="H10100" s="4">
        <v>0.84030000000000005</v>
      </c>
      <c r="I10100" s="4">
        <v>1.0076000000000001</v>
      </c>
      <c r="K10100" s="4">
        <v>0.17</v>
      </c>
      <c r="L10100" s="4">
        <v>0.32090000000000002</v>
      </c>
      <c r="M10100" s="4">
        <v>0.52769999999999995</v>
      </c>
      <c r="N10100" s="4">
        <v>0.48</v>
      </c>
      <c r="O10100" s="4">
        <v>0.40039999999999998</v>
      </c>
      <c r="P10100" s="4">
        <v>0.50390000000000001</v>
      </c>
    </row>
    <row r="10101" spans="1:16" x14ac:dyDescent="0.25">
      <c r="A10101" t="s">
        <v>9782</v>
      </c>
      <c r="B10101" s="2">
        <v>0</v>
      </c>
      <c r="D10101" t="s">
        <v>10860</v>
      </c>
      <c r="E10101" s="4" t="e">
        <v>#N/A</v>
      </c>
      <c r="F10101" s="4">
        <v>0.18</v>
      </c>
      <c r="G10101" s="4">
        <v>0.71479999999999999</v>
      </c>
      <c r="H10101" s="4">
        <v>0.84030000000000005</v>
      </c>
      <c r="I10101" s="4">
        <v>1.0076000000000001</v>
      </c>
      <c r="K10101" s="4">
        <v>0.17</v>
      </c>
      <c r="L10101" s="4">
        <v>0.32090000000000002</v>
      </c>
      <c r="M10101" s="4">
        <v>0.52769999999999995</v>
      </c>
      <c r="N10101" s="4">
        <v>0.48</v>
      </c>
      <c r="O10101" s="4">
        <v>0.40039999999999998</v>
      </c>
      <c r="P10101" s="4">
        <v>0.50390000000000001</v>
      </c>
    </row>
    <row r="10102" spans="1:16" x14ac:dyDescent="0.25">
      <c r="A10102" t="s">
        <v>9783</v>
      </c>
      <c r="B10102" s="2">
        <v>0.15</v>
      </c>
      <c r="D10102" t="s">
        <v>10860</v>
      </c>
      <c r="E10102" s="4" t="e">
        <v>#N/A</v>
      </c>
      <c r="F10102" s="4">
        <v>0.18</v>
      </c>
      <c r="G10102" s="4">
        <v>0.71479999999999999</v>
      </c>
      <c r="H10102" s="4">
        <v>0.84030000000000005</v>
      </c>
      <c r="I10102" s="4">
        <v>1.0076000000000001</v>
      </c>
      <c r="K10102" s="4">
        <v>0.17</v>
      </c>
      <c r="L10102" s="4">
        <v>0.32090000000000002</v>
      </c>
      <c r="M10102" s="4">
        <v>0.52769999999999995</v>
      </c>
      <c r="N10102" s="4">
        <v>0.48</v>
      </c>
      <c r="O10102" s="4">
        <v>0.40039999999999998</v>
      </c>
      <c r="P10102" s="4">
        <v>0.50390000000000001</v>
      </c>
    </row>
    <row r="10103" spans="1:16" x14ac:dyDescent="0.25">
      <c r="A10103" t="s">
        <v>9784</v>
      </c>
      <c r="B10103" s="2">
        <v>0</v>
      </c>
      <c r="D10103" t="s">
        <v>10860</v>
      </c>
      <c r="E10103" s="4" t="e">
        <v>#N/A</v>
      </c>
      <c r="F10103" s="4">
        <v>0.18</v>
      </c>
      <c r="G10103" s="4">
        <v>0.71479999999999999</v>
      </c>
      <c r="H10103" s="4">
        <v>0.84030000000000005</v>
      </c>
      <c r="I10103" s="4">
        <v>1.0076000000000001</v>
      </c>
      <c r="K10103" s="4">
        <v>0.17</v>
      </c>
      <c r="L10103" s="4">
        <v>0.32090000000000002</v>
      </c>
      <c r="M10103" s="4">
        <v>0.52769999999999995</v>
      </c>
      <c r="N10103" s="4">
        <v>0.48</v>
      </c>
      <c r="O10103" s="4">
        <v>0.40039999999999998</v>
      </c>
      <c r="P10103" s="4">
        <v>0.50390000000000001</v>
      </c>
    </row>
    <row r="10104" spans="1:16" x14ac:dyDescent="0.25">
      <c r="A10104" t="s">
        <v>9785</v>
      </c>
      <c r="B10104" s="2">
        <v>0.2</v>
      </c>
      <c r="D10104" t="s">
        <v>10860</v>
      </c>
      <c r="E10104" s="4" t="e">
        <v>#N/A</v>
      </c>
      <c r="F10104" s="4">
        <v>0.18</v>
      </c>
      <c r="G10104" s="4">
        <v>0.71479999999999999</v>
      </c>
      <c r="H10104" s="4">
        <v>0.84030000000000005</v>
      </c>
      <c r="I10104" s="4">
        <v>1.0076000000000001</v>
      </c>
      <c r="K10104" s="4">
        <v>0.17</v>
      </c>
      <c r="L10104" s="4">
        <v>0.32090000000000002</v>
      </c>
      <c r="M10104" s="4">
        <v>0.52769999999999995</v>
      </c>
      <c r="N10104" s="4">
        <v>0.48</v>
      </c>
      <c r="O10104" s="4">
        <v>0.40039999999999998</v>
      </c>
      <c r="P10104" s="4">
        <v>0.50390000000000001</v>
      </c>
    </row>
    <row r="10105" spans="1:16" x14ac:dyDescent="0.25">
      <c r="A10105" t="s">
        <v>9786</v>
      </c>
      <c r="B10105" s="2">
        <v>0.15</v>
      </c>
      <c r="E10105" s="4" t="e">
        <v>#N/A</v>
      </c>
      <c r="F10105" s="4">
        <v>0.18</v>
      </c>
      <c r="K10105" s="4">
        <v>0.17</v>
      </c>
      <c r="L10105" s="4">
        <v>0.32090000000000002</v>
      </c>
      <c r="M10105" s="4">
        <v>0.52769999999999995</v>
      </c>
      <c r="N10105" s="4">
        <v>0.48</v>
      </c>
      <c r="O10105" s="4">
        <v>0.40039999999999998</v>
      </c>
      <c r="P10105" s="4">
        <v>0.50390000000000001</v>
      </c>
    </row>
    <row r="10106" spans="1:16" x14ac:dyDescent="0.25">
      <c r="A10106" t="s">
        <v>9787</v>
      </c>
      <c r="B10106" s="2">
        <v>0</v>
      </c>
      <c r="E10106" s="4" t="e">
        <v>#N/A</v>
      </c>
      <c r="F10106" s="4">
        <v>0.18</v>
      </c>
      <c r="K10106" s="4">
        <v>0.17</v>
      </c>
      <c r="L10106" s="4">
        <v>0.32090000000000002</v>
      </c>
      <c r="M10106" s="4">
        <v>0.52769999999999995</v>
      </c>
      <c r="N10106" s="4">
        <v>0.48</v>
      </c>
      <c r="O10106" s="4">
        <v>0.40039999999999998</v>
      </c>
      <c r="P10106" s="4">
        <v>0.50390000000000001</v>
      </c>
    </row>
    <row r="10107" spans="1:16" x14ac:dyDescent="0.25">
      <c r="A10107" t="s">
        <v>9788</v>
      </c>
      <c r="B10107" s="2">
        <v>0.15</v>
      </c>
      <c r="E10107" s="4" t="e">
        <v>#N/A</v>
      </c>
      <c r="F10107" s="4">
        <v>0.18</v>
      </c>
      <c r="K10107" s="4">
        <v>0.17</v>
      </c>
      <c r="L10107" s="4">
        <v>0.32090000000000002</v>
      </c>
      <c r="M10107" s="4">
        <v>0.52769999999999995</v>
      </c>
      <c r="N10107" s="4">
        <v>0.48</v>
      </c>
      <c r="O10107" s="4">
        <v>0.40039999999999998</v>
      </c>
      <c r="P10107" s="4">
        <v>0.50390000000000001</v>
      </c>
    </row>
    <row r="10108" spans="1:16" x14ac:dyDescent="0.25">
      <c r="A10108" t="s">
        <v>9789</v>
      </c>
      <c r="B10108" s="2">
        <v>0</v>
      </c>
      <c r="E10108" s="4" t="e">
        <v>#N/A</v>
      </c>
      <c r="F10108" s="4">
        <v>0.18</v>
      </c>
      <c r="K10108" s="4">
        <v>0.17</v>
      </c>
      <c r="L10108" s="4">
        <v>0.32090000000000002</v>
      </c>
      <c r="M10108" s="4">
        <v>0.52769999999999995</v>
      </c>
      <c r="N10108" s="4">
        <v>0.48</v>
      </c>
      <c r="O10108" s="4">
        <v>0.40039999999999998</v>
      </c>
      <c r="P10108" s="4">
        <v>0.50390000000000001</v>
      </c>
    </row>
    <row r="10109" spans="1:16" x14ac:dyDescent="0.25">
      <c r="A10109" t="s">
        <v>9790</v>
      </c>
      <c r="B10109" s="2">
        <v>0.15</v>
      </c>
      <c r="E10109" s="4" t="e">
        <v>#N/A</v>
      </c>
      <c r="F10109" s="4">
        <v>0.18</v>
      </c>
      <c r="K10109" s="4">
        <v>0.17</v>
      </c>
      <c r="L10109" s="4">
        <v>0.32090000000000002</v>
      </c>
      <c r="M10109" s="4">
        <v>0.52769999999999995</v>
      </c>
      <c r="N10109" s="4">
        <v>0.48</v>
      </c>
      <c r="O10109" s="4">
        <v>0.40039999999999998</v>
      </c>
      <c r="P10109" s="4">
        <v>0.50390000000000001</v>
      </c>
    </row>
    <row r="10110" spans="1:16" x14ac:dyDescent="0.25">
      <c r="A10110" t="s">
        <v>9791</v>
      </c>
      <c r="B10110" s="2">
        <v>0.45</v>
      </c>
      <c r="E10110" s="4" t="e">
        <v>#N/A</v>
      </c>
      <c r="F10110" s="4">
        <v>0.18</v>
      </c>
      <c r="K10110" s="4">
        <v>0.17</v>
      </c>
      <c r="L10110" s="4">
        <v>0.32090000000000002</v>
      </c>
      <c r="M10110" s="4">
        <v>0.52769999999999995</v>
      </c>
      <c r="N10110" s="4">
        <v>0.48</v>
      </c>
      <c r="O10110" s="4">
        <v>0.40039999999999998</v>
      </c>
      <c r="P10110" s="4">
        <v>0.50390000000000001</v>
      </c>
    </row>
    <row r="10111" spans="1:16" x14ac:dyDescent="0.25">
      <c r="A10111" t="s">
        <v>9792</v>
      </c>
      <c r="B10111" s="2">
        <v>0.15</v>
      </c>
      <c r="E10111" s="4" t="e">
        <v>#N/A</v>
      </c>
      <c r="F10111" s="4">
        <v>0.18</v>
      </c>
      <c r="K10111" s="4">
        <v>0.17</v>
      </c>
      <c r="L10111" s="4">
        <v>0.32090000000000002</v>
      </c>
      <c r="M10111" s="4">
        <v>0.52769999999999995</v>
      </c>
      <c r="N10111" s="4">
        <v>0.48</v>
      </c>
      <c r="O10111" s="4">
        <v>0.40039999999999998</v>
      </c>
      <c r="P10111" s="4">
        <v>0.50390000000000001</v>
      </c>
    </row>
    <row r="10112" spans="1:16" x14ac:dyDescent="0.25">
      <c r="A10112" t="s">
        <v>9793</v>
      </c>
      <c r="B10112" s="2">
        <v>0.15</v>
      </c>
      <c r="E10112" s="4" t="e">
        <v>#N/A</v>
      </c>
      <c r="F10112" s="4">
        <v>0.18</v>
      </c>
      <c r="K10112" s="4">
        <v>0.17</v>
      </c>
      <c r="L10112" s="4">
        <v>0.32090000000000002</v>
      </c>
      <c r="M10112" s="4">
        <v>0.52769999999999995</v>
      </c>
      <c r="N10112" s="4">
        <v>0.48</v>
      </c>
      <c r="O10112" s="4">
        <v>0.40039999999999998</v>
      </c>
      <c r="P10112" s="4">
        <v>0.50390000000000001</v>
      </c>
    </row>
    <row r="10113" spans="1:16" x14ac:dyDescent="0.25">
      <c r="A10113" t="s">
        <v>9794</v>
      </c>
      <c r="B10113" s="2">
        <v>0.15</v>
      </c>
      <c r="E10113" s="4" t="e">
        <v>#N/A</v>
      </c>
      <c r="F10113" s="4">
        <v>0.18</v>
      </c>
      <c r="K10113" s="4">
        <v>0.17</v>
      </c>
      <c r="L10113" s="4">
        <v>0.32090000000000002</v>
      </c>
      <c r="M10113" s="4">
        <v>0.52769999999999995</v>
      </c>
      <c r="N10113" s="4">
        <v>0.48</v>
      </c>
      <c r="O10113" s="4">
        <v>0.40039999999999998</v>
      </c>
      <c r="P10113" s="4">
        <v>0.50390000000000001</v>
      </c>
    </row>
    <row r="10114" spans="1:16" x14ac:dyDescent="0.25">
      <c r="A10114" t="s">
        <v>9795</v>
      </c>
      <c r="B10114" s="2">
        <v>0.1</v>
      </c>
      <c r="E10114" s="4" t="e">
        <v>#N/A</v>
      </c>
      <c r="F10114" s="4">
        <v>0.18</v>
      </c>
      <c r="K10114" s="4">
        <v>0.17</v>
      </c>
      <c r="L10114" s="4">
        <v>0.32090000000000002</v>
      </c>
      <c r="M10114" s="4">
        <v>0.52769999999999995</v>
      </c>
      <c r="N10114" s="4">
        <v>0.48</v>
      </c>
      <c r="O10114" s="4">
        <v>0.40039999999999998</v>
      </c>
      <c r="P10114" s="4">
        <v>0.50390000000000001</v>
      </c>
    </row>
    <row r="10115" spans="1:16" x14ac:dyDescent="0.25">
      <c r="A10115" t="s">
        <v>9796</v>
      </c>
      <c r="B10115" s="2">
        <v>0.15</v>
      </c>
      <c r="E10115" s="4" t="e">
        <v>#N/A</v>
      </c>
      <c r="F10115" s="4">
        <v>0.18</v>
      </c>
      <c r="K10115" s="4">
        <v>0.17</v>
      </c>
      <c r="L10115" s="4">
        <v>0.32090000000000002</v>
      </c>
      <c r="M10115" s="4">
        <v>0.52769999999999995</v>
      </c>
      <c r="N10115" s="4">
        <v>0.48</v>
      </c>
      <c r="O10115" s="4">
        <v>0.40039999999999998</v>
      </c>
      <c r="P10115" s="4">
        <v>0.50390000000000001</v>
      </c>
    </row>
    <row r="10116" spans="1:16" x14ac:dyDescent="0.25">
      <c r="A10116" t="s">
        <v>9797</v>
      </c>
      <c r="B10116" s="2">
        <v>0.15</v>
      </c>
      <c r="E10116" s="4" t="e">
        <v>#N/A</v>
      </c>
      <c r="F10116" s="4">
        <v>0.18</v>
      </c>
      <c r="K10116" s="4">
        <v>0.17</v>
      </c>
      <c r="L10116" s="4">
        <v>0.32090000000000002</v>
      </c>
      <c r="M10116" s="4">
        <v>0.52769999999999995</v>
      </c>
      <c r="N10116" s="4">
        <v>0.48</v>
      </c>
      <c r="O10116" s="4">
        <v>0.40039999999999998</v>
      </c>
      <c r="P10116" s="4">
        <v>0.50390000000000001</v>
      </c>
    </row>
    <row r="10117" spans="1:16" x14ac:dyDescent="0.25">
      <c r="A10117" t="s">
        <v>9798</v>
      </c>
      <c r="B10117" s="2">
        <v>0.15</v>
      </c>
      <c r="E10117" s="4" t="e">
        <v>#N/A</v>
      </c>
      <c r="F10117" s="4">
        <v>0.18</v>
      </c>
      <c r="K10117" s="4">
        <v>0.17</v>
      </c>
      <c r="L10117" s="4">
        <v>0.32090000000000002</v>
      </c>
      <c r="M10117" s="4">
        <v>0.52769999999999995</v>
      </c>
      <c r="N10117" s="4">
        <v>0.48</v>
      </c>
      <c r="O10117" s="4">
        <v>0.40039999999999998</v>
      </c>
      <c r="P10117" s="4">
        <v>0.50390000000000001</v>
      </c>
    </row>
    <row r="10118" spans="1:16" x14ac:dyDescent="0.25">
      <c r="A10118" t="s">
        <v>9799</v>
      </c>
      <c r="B10118" s="2">
        <v>0.1</v>
      </c>
      <c r="E10118" s="4" t="e">
        <v>#N/A</v>
      </c>
      <c r="F10118" s="4">
        <v>0.18</v>
      </c>
      <c r="K10118" s="4">
        <v>0.17</v>
      </c>
      <c r="L10118" s="4">
        <v>0.32090000000000002</v>
      </c>
      <c r="M10118" s="4">
        <v>0.52769999999999995</v>
      </c>
      <c r="N10118" s="4">
        <v>0.48</v>
      </c>
      <c r="O10118" s="4">
        <v>0.40039999999999998</v>
      </c>
      <c r="P10118" s="4">
        <v>0.50390000000000001</v>
      </c>
    </row>
    <row r="10119" spans="1:16" x14ac:dyDescent="0.25">
      <c r="A10119" t="s">
        <v>9800</v>
      </c>
      <c r="B10119" s="2">
        <v>0.1</v>
      </c>
      <c r="E10119" s="4" t="e">
        <v>#N/A</v>
      </c>
      <c r="F10119" s="4">
        <v>0.18</v>
      </c>
      <c r="K10119" s="4">
        <v>0.17</v>
      </c>
      <c r="L10119" s="4">
        <v>0.32090000000000002</v>
      </c>
      <c r="M10119" s="4">
        <v>0.52769999999999995</v>
      </c>
      <c r="N10119" s="4">
        <v>0.48</v>
      </c>
      <c r="O10119" s="4">
        <v>0.40039999999999998</v>
      </c>
      <c r="P10119" s="4">
        <v>0.50390000000000001</v>
      </c>
    </row>
    <row r="10120" spans="1:16" x14ac:dyDescent="0.25">
      <c r="A10120" t="s">
        <v>9801</v>
      </c>
      <c r="B10120" s="2">
        <v>0.1</v>
      </c>
      <c r="E10120" s="4" t="e">
        <v>#N/A</v>
      </c>
      <c r="F10120" s="4">
        <v>0.18</v>
      </c>
      <c r="K10120" s="4">
        <v>0.17</v>
      </c>
      <c r="L10120" s="4">
        <v>0.32090000000000002</v>
      </c>
      <c r="M10120" s="4">
        <v>0.52769999999999995</v>
      </c>
      <c r="N10120" s="4">
        <v>0.48</v>
      </c>
      <c r="O10120" s="4">
        <v>0.40039999999999998</v>
      </c>
      <c r="P10120" s="4">
        <v>0.50390000000000001</v>
      </c>
    </row>
    <row r="10121" spans="1:16" x14ac:dyDescent="0.25">
      <c r="A10121" t="s">
        <v>9802</v>
      </c>
      <c r="B10121" s="2">
        <v>0.1</v>
      </c>
      <c r="E10121" s="4" t="e">
        <v>#N/A</v>
      </c>
      <c r="F10121" s="4">
        <v>0.18</v>
      </c>
      <c r="K10121" s="4">
        <v>0.17</v>
      </c>
      <c r="L10121" s="4">
        <v>0.32090000000000002</v>
      </c>
      <c r="M10121" s="4">
        <v>0.52769999999999995</v>
      </c>
      <c r="N10121" s="4">
        <v>0.48</v>
      </c>
      <c r="O10121" s="4">
        <v>0.40039999999999998</v>
      </c>
      <c r="P10121" s="4">
        <v>0.50390000000000001</v>
      </c>
    </row>
    <row r="10122" spans="1:16" x14ac:dyDescent="0.25">
      <c r="A10122" t="s">
        <v>9803</v>
      </c>
      <c r="B10122" s="2">
        <v>0.1</v>
      </c>
      <c r="E10122" s="4" t="e">
        <v>#N/A</v>
      </c>
      <c r="F10122" s="4">
        <v>0.18</v>
      </c>
      <c r="K10122" s="4">
        <v>0.17</v>
      </c>
      <c r="L10122" s="4">
        <v>0.32090000000000002</v>
      </c>
      <c r="M10122" s="4">
        <v>0.52769999999999995</v>
      </c>
      <c r="N10122" s="4">
        <v>0.48</v>
      </c>
      <c r="O10122" s="4">
        <v>0.40039999999999998</v>
      </c>
      <c r="P10122" s="4">
        <v>0.50390000000000001</v>
      </c>
    </row>
    <row r="10123" spans="1:16" x14ac:dyDescent="0.25">
      <c r="A10123" t="s">
        <v>9804</v>
      </c>
      <c r="B10123" s="2">
        <v>0.1</v>
      </c>
      <c r="E10123" s="4" t="e">
        <v>#N/A</v>
      </c>
      <c r="F10123" s="4">
        <v>0.18</v>
      </c>
      <c r="K10123" s="4">
        <v>0.17</v>
      </c>
      <c r="L10123" s="4">
        <v>0.32090000000000002</v>
      </c>
      <c r="M10123" s="4">
        <v>0.52769999999999995</v>
      </c>
      <c r="N10123" s="4">
        <v>0.48</v>
      </c>
      <c r="O10123" s="4">
        <v>0.40039999999999998</v>
      </c>
      <c r="P10123" s="4">
        <v>0.50390000000000001</v>
      </c>
    </row>
    <row r="10124" spans="1:16" x14ac:dyDescent="0.25">
      <c r="A10124" t="s">
        <v>9805</v>
      </c>
      <c r="B10124" s="2">
        <v>0.1</v>
      </c>
      <c r="E10124" s="4" t="e">
        <v>#N/A</v>
      </c>
      <c r="F10124" s="4">
        <v>0.13300000000000001</v>
      </c>
      <c r="K10124" s="4">
        <v>0.17</v>
      </c>
      <c r="L10124" s="4">
        <v>0.32090000000000002</v>
      </c>
      <c r="M10124" s="4">
        <v>0.52769999999999995</v>
      </c>
      <c r="N10124" s="4">
        <v>0.48</v>
      </c>
      <c r="O10124" s="4">
        <v>0.40039999999999998</v>
      </c>
      <c r="P10124" s="4">
        <v>0.50390000000000001</v>
      </c>
    </row>
    <row r="10125" spans="1:16" x14ac:dyDescent="0.25">
      <c r="A10125" t="s">
        <v>9806</v>
      </c>
      <c r="B10125" s="2">
        <v>0.1</v>
      </c>
      <c r="E10125" s="4" t="e">
        <v>#N/A</v>
      </c>
      <c r="F10125" s="4">
        <v>0.18</v>
      </c>
      <c r="K10125" s="4">
        <v>0.17</v>
      </c>
      <c r="L10125" s="4">
        <v>0.32090000000000002</v>
      </c>
      <c r="M10125" s="4">
        <v>0.52769999999999995</v>
      </c>
      <c r="N10125" s="4">
        <v>0.48</v>
      </c>
      <c r="O10125" s="4">
        <v>0.40039999999999998</v>
      </c>
      <c r="P10125" s="4">
        <v>0.50390000000000001</v>
      </c>
    </row>
    <row r="10126" spans="1:16" x14ac:dyDescent="0.25">
      <c r="A10126" t="s">
        <v>9807</v>
      </c>
      <c r="B10126" s="2">
        <v>0.1</v>
      </c>
      <c r="E10126" s="4" t="e">
        <v>#N/A</v>
      </c>
      <c r="F10126" s="4">
        <v>0.18</v>
      </c>
      <c r="K10126" s="4">
        <v>0.17</v>
      </c>
      <c r="L10126" s="4">
        <v>0.32090000000000002</v>
      </c>
      <c r="M10126" s="4">
        <v>0.52769999999999995</v>
      </c>
      <c r="N10126" s="4">
        <v>0.48</v>
      </c>
      <c r="O10126" s="4">
        <v>0.40039999999999998</v>
      </c>
      <c r="P10126" s="4">
        <v>0.50390000000000001</v>
      </c>
    </row>
    <row r="10127" spans="1:16" x14ac:dyDescent="0.25">
      <c r="A10127" t="s">
        <v>9808</v>
      </c>
      <c r="B10127" s="2">
        <v>0.1</v>
      </c>
      <c r="E10127" s="4" t="e">
        <v>#N/A</v>
      </c>
      <c r="F10127" s="4">
        <v>0.18</v>
      </c>
      <c r="K10127" s="4">
        <v>0.17</v>
      </c>
      <c r="L10127" s="4">
        <v>0.32090000000000002</v>
      </c>
      <c r="M10127" s="4">
        <v>0.52769999999999995</v>
      </c>
      <c r="N10127" s="4">
        <v>0.48</v>
      </c>
      <c r="O10127" s="4">
        <v>0.40039999999999998</v>
      </c>
      <c r="P10127" s="4">
        <v>0.50390000000000001</v>
      </c>
    </row>
    <row r="10128" spans="1:16" x14ac:dyDescent="0.25">
      <c r="A10128" t="s">
        <v>9809</v>
      </c>
      <c r="B10128" s="2">
        <v>0.1</v>
      </c>
      <c r="E10128" s="4" t="e">
        <v>#N/A</v>
      </c>
      <c r="F10128" s="4">
        <v>0.18</v>
      </c>
      <c r="K10128" s="4">
        <v>0.17</v>
      </c>
      <c r="L10128" s="4">
        <v>0.32090000000000002</v>
      </c>
      <c r="M10128" s="4">
        <v>0.52769999999999995</v>
      </c>
      <c r="N10128" s="4">
        <v>0.48</v>
      </c>
      <c r="O10128" s="4">
        <v>0.40039999999999998</v>
      </c>
      <c r="P10128" s="4">
        <v>0.50390000000000001</v>
      </c>
    </row>
    <row r="10129" spans="1:16" x14ac:dyDescent="0.25">
      <c r="A10129" t="s">
        <v>9810</v>
      </c>
      <c r="B10129" s="2">
        <v>0.1</v>
      </c>
      <c r="E10129" s="4" t="e">
        <v>#N/A</v>
      </c>
      <c r="F10129" s="4">
        <v>0.18</v>
      </c>
      <c r="K10129" s="4">
        <v>0.17</v>
      </c>
      <c r="L10129" s="4">
        <v>0.32090000000000002</v>
      </c>
      <c r="M10129" s="4">
        <v>0.52769999999999995</v>
      </c>
      <c r="N10129" s="4">
        <v>0.48</v>
      </c>
      <c r="O10129" s="4">
        <v>0.40039999999999998</v>
      </c>
      <c r="P10129" s="4">
        <v>0.50390000000000001</v>
      </c>
    </row>
    <row r="10130" spans="1:16" x14ac:dyDescent="0.25">
      <c r="A10130" t="s">
        <v>9811</v>
      </c>
      <c r="B10130" s="2">
        <v>0.1</v>
      </c>
      <c r="E10130" s="4" t="e">
        <v>#N/A</v>
      </c>
      <c r="F10130" s="4">
        <v>0.18</v>
      </c>
      <c r="K10130" s="4">
        <v>0.17</v>
      </c>
      <c r="L10130" s="4">
        <v>0.32090000000000002</v>
      </c>
      <c r="M10130" s="4">
        <v>0.52769999999999995</v>
      </c>
      <c r="N10130" s="4">
        <v>0.48</v>
      </c>
      <c r="O10130" s="4">
        <v>0.40039999999999998</v>
      </c>
      <c r="P10130" s="4">
        <v>0.50390000000000001</v>
      </c>
    </row>
    <row r="10131" spans="1:16" x14ac:dyDescent="0.25">
      <c r="A10131" t="s">
        <v>9812</v>
      </c>
      <c r="B10131" s="2">
        <v>0.1</v>
      </c>
      <c r="E10131" s="4" t="e">
        <v>#N/A</v>
      </c>
      <c r="F10131" s="4">
        <v>0.18</v>
      </c>
      <c r="K10131" s="4">
        <v>0.17</v>
      </c>
      <c r="L10131" s="4">
        <v>0.32090000000000002</v>
      </c>
      <c r="M10131" s="4">
        <v>0.52769999999999995</v>
      </c>
      <c r="N10131" s="4">
        <v>0.48</v>
      </c>
      <c r="O10131" s="4">
        <v>0.40039999999999998</v>
      </c>
      <c r="P10131" s="4">
        <v>0.50390000000000001</v>
      </c>
    </row>
    <row r="10132" spans="1:16" x14ac:dyDescent="0.25">
      <c r="A10132" t="s">
        <v>9813</v>
      </c>
      <c r="B10132" s="2">
        <v>0.1</v>
      </c>
      <c r="E10132" s="4" t="e">
        <v>#N/A</v>
      </c>
      <c r="F10132" s="4">
        <v>0.18</v>
      </c>
      <c r="K10132" s="4">
        <v>0.17</v>
      </c>
      <c r="L10132" s="4">
        <v>0.32090000000000002</v>
      </c>
      <c r="M10132" s="4">
        <v>0.52769999999999995</v>
      </c>
      <c r="N10132" s="4">
        <v>0.48</v>
      </c>
      <c r="O10132" s="4">
        <v>0.40039999999999998</v>
      </c>
      <c r="P10132" s="4">
        <v>0.50390000000000001</v>
      </c>
    </row>
    <row r="10133" spans="1:16" x14ac:dyDescent="0.25">
      <c r="A10133" t="s">
        <v>9814</v>
      </c>
      <c r="B10133" s="2">
        <v>0.1</v>
      </c>
      <c r="E10133" s="4" t="e">
        <v>#N/A</v>
      </c>
      <c r="F10133" s="4">
        <v>0.18</v>
      </c>
      <c r="K10133" s="4">
        <v>0.17</v>
      </c>
      <c r="L10133" s="4">
        <v>0.32090000000000002</v>
      </c>
      <c r="M10133" s="4">
        <v>0.52769999999999995</v>
      </c>
      <c r="N10133" s="4">
        <v>0.48</v>
      </c>
      <c r="O10133" s="4">
        <v>0.40039999999999998</v>
      </c>
      <c r="P10133" s="4">
        <v>0.50390000000000001</v>
      </c>
    </row>
    <row r="10134" spans="1:16" x14ac:dyDescent="0.25">
      <c r="A10134" t="s">
        <v>9815</v>
      </c>
      <c r="B10134" s="2">
        <v>0.1</v>
      </c>
      <c r="E10134" s="4" t="e">
        <v>#N/A</v>
      </c>
      <c r="F10134" s="4">
        <v>0.18</v>
      </c>
      <c r="K10134" s="4">
        <v>0.17</v>
      </c>
      <c r="L10134" s="4">
        <v>0.32090000000000002</v>
      </c>
      <c r="M10134" s="4">
        <v>0.52769999999999995</v>
      </c>
      <c r="N10134" s="4">
        <v>0.48</v>
      </c>
      <c r="O10134" s="4">
        <v>0.40039999999999998</v>
      </c>
      <c r="P10134" s="4">
        <v>0.50390000000000001</v>
      </c>
    </row>
    <row r="10135" spans="1:16" x14ac:dyDescent="0.25">
      <c r="A10135" t="s">
        <v>9816</v>
      </c>
      <c r="B10135" s="2">
        <v>0.1</v>
      </c>
      <c r="E10135" s="4" t="e">
        <v>#N/A</v>
      </c>
      <c r="F10135" s="4">
        <v>0.18</v>
      </c>
      <c r="K10135" s="4">
        <v>0.17</v>
      </c>
      <c r="L10135" s="4">
        <v>0.32090000000000002</v>
      </c>
      <c r="M10135" s="4">
        <v>0.52769999999999995</v>
      </c>
      <c r="N10135" s="4">
        <v>0.48</v>
      </c>
      <c r="O10135" s="4">
        <v>0.40039999999999998</v>
      </c>
      <c r="P10135" s="4">
        <v>0.50390000000000001</v>
      </c>
    </row>
    <row r="10136" spans="1:16" x14ac:dyDescent="0.25">
      <c r="A10136" t="s">
        <v>9817</v>
      </c>
      <c r="B10136" s="2">
        <v>0.1</v>
      </c>
      <c r="E10136" s="4" t="e">
        <v>#N/A</v>
      </c>
      <c r="F10136" s="4">
        <v>0.18</v>
      </c>
      <c r="K10136" s="4">
        <v>0.17</v>
      </c>
      <c r="L10136" s="4">
        <v>0.32090000000000002</v>
      </c>
      <c r="M10136" s="4">
        <v>0.52769999999999995</v>
      </c>
      <c r="N10136" s="4">
        <v>0.48</v>
      </c>
      <c r="O10136" s="4">
        <v>0.40039999999999998</v>
      </c>
      <c r="P10136" s="4">
        <v>0.50390000000000001</v>
      </c>
    </row>
    <row r="10137" spans="1:16" x14ac:dyDescent="0.25">
      <c r="A10137" t="s">
        <v>9818</v>
      </c>
      <c r="B10137" s="2">
        <v>0.1</v>
      </c>
      <c r="E10137" s="4" t="e">
        <v>#N/A</v>
      </c>
      <c r="F10137" s="4">
        <v>0.18</v>
      </c>
      <c r="K10137" s="4">
        <v>0.17</v>
      </c>
      <c r="L10137" s="4">
        <v>0.32090000000000002</v>
      </c>
      <c r="M10137" s="4">
        <v>0.52769999999999995</v>
      </c>
      <c r="N10137" s="4">
        <v>0.48</v>
      </c>
      <c r="O10137" s="4">
        <v>0.40039999999999998</v>
      </c>
      <c r="P10137" s="4">
        <v>0.50390000000000001</v>
      </c>
    </row>
    <row r="10138" spans="1:16" x14ac:dyDescent="0.25">
      <c r="A10138" t="s">
        <v>9819</v>
      </c>
      <c r="B10138" s="2">
        <v>0.02</v>
      </c>
      <c r="E10138" s="4" t="e">
        <v>#N/A</v>
      </c>
      <c r="F10138" s="4">
        <v>0.18</v>
      </c>
      <c r="K10138" s="4">
        <v>0.17</v>
      </c>
      <c r="L10138" s="4">
        <v>0.32090000000000002</v>
      </c>
      <c r="M10138" s="4">
        <v>0.52769999999999995</v>
      </c>
      <c r="N10138" s="4">
        <v>0.48</v>
      </c>
      <c r="O10138" s="4">
        <v>0.40039999999999998</v>
      </c>
      <c r="P10138" s="4">
        <v>0.50390000000000001</v>
      </c>
    </row>
    <row r="10139" spans="1:16" x14ac:dyDescent="0.25">
      <c r="A10139" t="s">
        <v>9820</v>
      </c>
      <c r="B10139" s="2">
        <v>0.05</v>
      </c>
      <c r="E10139" s="4" t="e">
        <v>#N/A</v>
      </c>
      <c r="F10139" s="4">
        <v>0.18</v>
      </c>
      <c r="K10139" s="4">
        <v>0.17</v>
      </c>
      <c r="L10139" s="4">
        <v>0.32090000000000002</v>
      </c>
      <c r="M10139" s="4">
        <v>0.52769999999999995</v>
      </c>
      <c r="N10139" s="4">
        <v>0.48</v>
      </c>
      <c r="O10139" s="4">
        <v>0.40039999999999998</v>
      </c>
      <c r="P10139" s="4">
        <v>0.50390000000000001</v>
      </c>
    </row>
    <row r="10140" spans="1:16" x14ac:dyDescent="0.25">
      <c r="A10140" t="s">
        <v>9821</v>
      </c>
      <c r="B10140" s="2">
        <v>0.05</v>
      </c>
      <c r="E10140" s="4" t="e">
        <v>#N/A</v>
      </c>
      <c r="F10140" s="4">
        <v>0.18</v>
      </c>
      <c r="K10140" s="4">
        <v>0.17</v>
      </c>
      <c r="L10140" s="4">
        <v>0.32090000000000002</v>
      </c>
      <c r="M10140" s="4">
        <v>0.52769999999999995</v>
      </c>
      <c r="N10140" s="4">
        <v>0.48</v>
      </c>
      <c r="O10140" s="4">
        <v>0.40039999999999998</v>
      </c>
      <c r="P10140" s="4">
        <v>0.50390000000000001</v>
      </c>
    </row>
    <row r="10141" spans="1:16" x14ac:dyDescent="0.25">
      <c r="A10141" t="s">
        <v>9822</v>
      </c>
      <c r="B10141" s="2">
        <v>0.02</v>
      </c>
      <c r="E10141" s="4" t="e">
        <v>#N/A</v>
      </c>
      <c r="F10141" s="4">
        <v>0.18</v>
      </c>
      <c r="K10141" s="4">
        <v>0.17</v>
      </c>
      <c r="L10141" s="4">
        <v>0.32090000000000002</v>
      </c>
      <c r="M10141" s="4">
        <v>0.52769999999999995</v>
      </c>
      <c r="N10141" s="4">
        <v>0.48</v>
      </c>
      <c r="O10141" s="4">
        <v>0.40039999999999998</v>
      </c>
      <c r="P10141" s="4">
        <v>0.50390000000000001</v>
      </c>
    </row>
    <row r="10142" spans="1:16" x14ac:dyDescent="0.25">
      <c r="A10142" t="s">
        <v>9823</v>
      </c>
      <c r="B10142" s="2">
        <v>0.02</v>
      </c>
      <c r="E10142" s="4" t="e">
        <v>#N/A</v>
      </c>
      <c r="F10142" s="4">
        <v>0.18</v>
      </c>
      <c r="K10142" s="4">
        <v>0.17</v>
      </c>
      <c r="L10142" s="4">
        <v>0.32090000000000002</v>
      </c>
      <c r="M10142" s="4">
        <v>0.52769999999999995</v>
      </c>
      <c r="N10142" s="4">
        <v>0.48</v>
      </c>
      <c r="O10142" s="4">
        <v>0.40039999999999998</v>
      </c>
      <c r="P10142" s="4">
        <v>0.50390000000000001</v>
      </c>
    </row>
    <row r="10143" spans="1:16" x14ac:dyDescent="0.25">
      <c r="A10143" t="s">
        <v>9824</v>
      </c>
      <c r="B10143" s="2">
        <v>0.02</v>
      </c>
      <c r="E10143" s="4" t="e">
        <v>#N/A</v>
      </c>
      <c r="F10143" s="4">
        <v>0.18</v>
      </c>
      <c r="K10143" s="4">
        <v>0.17</v>
      </c>
      <c r="L10143" s="4">
        <v>0.32090000000000002</v>
      </c>
      <c r="M10143" s="4">
        <v>0.52769999999999995</v>
      </c>
      <c r="N10143" s="4">
        <v>0.48</v>
      </c>
      <c r="O10143" s="4">
        <v>0.40039999999999998</v>
      </c>
      <c r="P10143" s="4">
        <v>0.50390000000000001</v>
      </c>
    </row>
    <row r="10144" spans="1:16" x14ac:dyDescent="0.25">
      <c r="A10144" t="s">
        <v>9825</v>
      </c>
      <c r="B10144" s="2">
        <v>0.02</v>
      </c>
      <c r="E10144" s="4" t="e">
        <v>#N/A</v>
      </c>
      <c r="F10144" s="4">
        <v>0.18</v>
      </c>
      <c r="K10144" s="4">
        <v>0.17</v>
      </c>
      <c r="L10144" s="4">
        <v>0.32090000000000002</v>
      </c>
      <c r="M10144" s="4">
        <v>0.52769999999999995</v>
      </c>
      <c r="N10144" s="4">
        <v>0.48</v>
      </c>
      <c r="O10144" s="4">
        <v>0.40039999999999998</v>
      </c>
      <c r="P10144" s="4">
        <v>0.50390000000000001</v>
      </c>
    </row>
    <row r="10145" spans="1:16" x14ac:dyDescent="0.25">
      <c r="A10145" t="s">
        <v>9826</v>
      </c>
      <c r="B10145" s="2">
        <v>0.02</v>
      </c>
      <c r="E10145" s="4" t="e">
        <v>#N/A</v>
      </c>
      <c r="F10145" s="4">
        <v>0.18</v>
      </c>
      <c r="K10145" s="4">
        <v>0.17</v>
      </c>
      <c r="L10145" s="4">
        <v>0.32090000000000002</v>
      </c>
      <c r="M10145" s="4">
        <v>0.52769999999999995</v>
      </c>
      <c r="N10145" s="4">
        <v>0.48</v>
      </c>
      <c r="O10145" s="4">
        <v>0.40039999999999998</v>
      </c>
      <c r="P10145" s="4">
        <v>0.50390000000000001</v>
      </c>
    </row>
    <row r="10146" spans="1:16" x14ac:dyDescent="0.25">
      <c r="A10146" t="s">
        <v>9827</v>
      </c>
      <c r="B10146" s="2">
        <v>0.05</v>
      </c>
      <c r="E10146" s="4" t="e">
        <v>#N/A</v>
      </c>
      <c r="F10146" s="4">
        <v>0.18</v>
      </c>
      <c r="K10146" s="4">
        <v>0.17</v>
      </c>
      <c r="L10146" s="4">
        <v>0.32090000000000002</v>
      </c>
      <c r="M10146" s="4">
        <v>0.52769999999999995</v>
      </c>
      <c r="N10146" s="4">
        <v>0.48</v>
      </c>
      <c r="O10146" s="4">
        <v>0.40039999999999998</v>
      </c>
      <c r="P10146" s="4">
        <v>0.50390000000000001</v>
      </c>
    </row>
    <row r="10147" spans="1:16" x14ac:dyDescent="0.25">
      <c r="A10147" t="s">
        <v>9828</v>
      </c>
      <c r="B10147" s="2">
        <v>0.02</v>
      </c>
      <c r="E10147" s="4" t="e">
        <v>#N/A</v>
      </c>
      <c r="F10147" s="4">
        <v>0.18</v>
      </c>
      <c r="K10147" s="4">
        <v>0.17</v>
      </c>
      <c r="L10147" s="4">
        <v>0.32090000000000002</v>
      </c>
      <c r="M10147" s="4">
        <v>0.52769999999999995</v>
      </c>
      <c r="N10147" s="4">
        <v>0.48</v>
      </c>
      <c r="O10147" s="4">
        <v>0.40039999999999998</v>
      </c>
      <c r="P10147" s="4">
        <v>0.50390000000000001</v>
      </c>
    </row>
    <row r="10148" spans="1:16" x14ac:dyDescent="0.25">
      <c r="A10148" t="s">
        <v>9829</v>
      </c>
      <c r="B10148" s="2">
        <v>0.02</v>
      </c>
      <c r="E10148" s="4" t="e">
        <v>#N/A</v>
      </c>
      <c r="F10148" s="4">
        <v>0.18</v>
      </c>
      <c r="K10148" s="4">
        <v>0.17</v>
      </c>
      <c r="L10148" s="4">
        <v>0.32090000000000002</v>
      </c>
      <c r="M10148" s="4">
        <v>0.52769999999999995</v>
      </c>
      <c r="N10148" s="4">
        <v>0.48</v>
      </c>
      <c r="O10148" s="4">
        <v>0.40039999999999998</v>
      </c>
      <c r="P10148" s="4">
        <v>0.50390000000000001</v>
      </c>
    </row>
    <row r="10149" spans="1:16" x14ac:dyDescent="0.25">
      <c r="A10149" t="s">
        <v>9830</v>
      </c>
      <c r="B10149" s="2">
        <v>0.05</v>
      </c>
      <c r="E10149" s="4" t="e">
        <v>#N/A</v>
      </c>
      <c r="F10149" s="4">
        <v>0.18</v>
      </c>
      <c r="K10149" s="4">
        <v>0.17</v>
      </c>
      <c r="L10149" s="4">
        <v>0.32090000000000002</v>
      </c>
      <c r="M10149" s="4">
        <v>0.52769999999999995</v>
      </c>
      <c r="N10149" s="4">
        <v>0.48</v>
      </c>
      <c r="O10149" s="4">
        <v>0.40039999999999998</v>
      </c>
      <c r="P10149" s="4">
        <v>0.50390000000000001</v>
      </c>
    </row>
    <row r="10150" spans="1:16" x14ac:dyDescent="0.25">
      <c r="A10150" t="s">
        <v>9831</v>
      </c>
      <c r="B10150" s="2">
        <v>0.02</v>
      </c>
      <c r="E10150" s="4" t="e">
        <v>#N/A</v>
      </c>
      <c r="F10150" s="4">
        <v>0.13300000000000001</v>
      </c>
      <c r="K10150" s="4">
        <v>0.17</v>
      </c>
      <c r="L10150" s="4">
        <v>0.32090000000000002</v>
      </c>
      <c r="M10150" s="4">
        <v>0.52769999999999995</v>
      </c>
      <c r="N10150" s="4">
        <v>0.48</v>
      </c>
      <c r="O10150" s="4">
        <v>0.40039999999999998</v>
      </c>
      <c r="P10150" s="4">
        <v>0.50390000000000001</v>
      </c>
    </row>
    <row r="10151" spans="1:16" x14ac:dyDescent="0.25">
      <c r="A10151" t="s">
        <v>9832</v>
      </c>
      <c r="B10151" s="2">
        <v>0.02</v>
      </c>
      <c r="E10151" s="4" t="e">
        <v>#N/A</v>
      </c>
      <c r="F10151" s="4">
        <v>0.13300000000000001</v>
      </c>
      <c r="K10151" s="4">
        <v>0.17</v>
      </c>
      <c r="L10151" s="4">
        <v>0.32090000000000002</v>
      </c>
      <c r="M10151" s="4">
        <v>0.52769999999999995</v>
      </c>
      <c r="N10151" s="4">
        <v>0.48</v>
      </c>
      <c r="O10151" s="4">
        <v>0.40039999999999998</v>
      </c>
      <c r="P10151" s="4">
        <v>0.50390000000000001</v>
      </c>
    </row>
    <row r="10152" spans="1:16" x14ac:dyDescent="0.25">
      <c r="A10152" t="s">
        <v>9833</v>
      </c>
      <c r="B10152" s="2">
        <v>0.02</v>
      </c>
      <c r="E10152" s="4" t="e">
        <v>#N/A</v>
      </c>
      <c r="F10152" s="4">
        <v>0.18</v>
      </c>
      <c r="K10152" s="4">
        <v>0.17</v>
      </c>
      <c r="L10152" s="4">
        <v>0.32090000000000002</v>
      </c>
      <c r="M10152" s="4">
        <v>0.52769999999999995</v>
      </c>
      <c r="N10152" s="4">
        <v>0.48</v>
      </c>
      <c r="O10152" s="4">
        <v>0.40039999999999998</v>
      </c>
      <c r="P10152" s="4">
        <v>0.50390000000000001</v>
      </c>
    </row>
    <row r="10153" spans="1:16" x14ac:dyDescent="0.25">
      <c r="A10153" t="s">
        <v>9834</v>
      </c>
      <c r="B10153" s="2">
        <v>0.02</v>
      </c>
      <c r="E10153" s="4" t="e">
        <v>#N/A</v>
      </c>
      <c r="F10153" s="4">
        <v>0.18</v>
      </c>
      <c r="K10153" s="4">
        <v>0.17</v>
      </c>
      <c r="L10153" s="4">
        <v>0.32090000000000002</v>
      </c>
      <c r="M10153" s="4">
        <v>0.52769999999999995</v>
      </c>
      <c r="N10153" s="4">
        <v>0.48</v>
      </c>
      <c r="O10153" s="4">
        <v>0.40039999999999998</v>
      </c>
      <c r="P10153" s="4">
        <v>0.50390000000000001</v>
      </c>
    </row>
    <row r="10154" spans="1:16" x14ac:dyDescent="0.25">
      <c r="A10154" t="s">
        <v>9835</v>
      </c>
      <c r="B10154" s="2">
        <v>0.02</v>
      </c>
      <c r="E10154" s="4" t="e">
        <v>#N/A</v>
      </c>
      <c r="F10154" s="4">
        <v>0.18</v>
      </c>
      <c r="K10154" s="4">
        <v>0.17</v>
      </c>
      <c r="L10154" s="4">
        <v>0.32090000000000002</v>
      </c>
      <c r="M10154" s="4">
        <v>0.52769999999999995</v>
      </c>
      <c r="N10154" s="4">
        <v>0.48</v>
      </c>
      <c r="O10154" s="4">
        <v>0.40039999999999998</v>
      </c>
      <c r="P10154" s="4">
        <v>0.50390000000000001</v>
      </c>
    </row>
    <row r="10155" spans="1:16" x14ac:dyDescent="0.25">
      <c r="A10155" t="s">
        <v>9836</v>
      </c>
      <c r="B10155" s="2">
        <v>0.02</v>
      </c>
      <c r="E10155" s="4" t="e">
        <v>#N/A</v>
      </c>
      <c r="F10155" s="4">
        <v>0.18</v>
      </c>
      <c r="K10155" s="4">
        <v>0.17</v>
      </c>
      <c r="L10155" s="4">
        <v>0.32090000000000002</v>
      </c>
      <c r="M10155" s="4">
        <v>0.52769999999999995</v>
      </c>
      <c r="N10155" s="4">
        <v>0.48</v>
      </c>
      <c r="O10155" s="4">
        <v>0.40039999999999998</v>
      </c>
      <c r="P10155" s="4">
        <v>0.50390000000000001</v>
      </c>
    </row>
    <row r="10156" spans="1:16" x14ac:dyDescent="0.25">
      <c r="A10156" t="s">
        <v>9837</v>
      </c>
      <c r="B10156" s="2">
        <v>0.02</v>
      </c>
      <c r="E10156" s="4" t="e">
        <v>#N/A</v>
      </c>
      <c r="F10156" s="4">
        <v>0.18</v>
      </c>
      <c r="K10156" s="4">
        <v>0.17</v>
      </c>
      <c r="L10156" s="4">
        <v>0.32090000000000002</v>
      </c>
      <c r="M10156" s="4">
        <v>0.52769999999999995</v>
      </c>
      <c r="N10156" s="4">
        <v>0.48</v>
      </c>
      <c r="O10156" s="4">
        <v>0.40039999999999998</v>
      </c>
      <c r="P10156" s="4">
        <v>0.50390000000000001</v>
      </c>
    </row>
    <row r="10157" spans="1:16" x14ac:dyDescent="0.25">
      <c r="A10157" t="s">
        <v>9838</v>
      </c>
      <c r="B10157" s="2">
        <v>0.05</v>
      </c>
      <c r="E10157" s="4" t="e">
        <v>#N/A</v>
      </c>
      <c r="F10157" s="4">
        <v>0.18</v>
      </c>
      <c r="K10157" s="4">
        <v>0.17</v>
      </c>
      <c r="L10157" s="4">
        <v>0.32090000000000002</v>
      </c>
      <c r="M10157" s="4">
        <v>0.52769999999999995</v>
      </c>
      <c r="N10157" s="4">
        <v>0.48</v>
      </c>
      <c r="O10157" s="4">
        <v>0.40039999999999998</v>
      </c>
      <c r="P10157" s="4">
        <v>0.50390000000000001</v>
      </c>
    </row>
    <row r="10158" spans="1:16" x14ac:dyDescent="0.25">
      <c r="A10158" t="s">
        <v>9839</v>
      </c>
      <c r="B10158" s="2">
        <v>0.05</v>
      </c>
      <c r="E10158" s="4" t="e">
        <v>#N/A</v>
      </c>
      <c r="F10158" s="4">
        <v>0.18</v>
      </c>
      <c r="K10158" s="4">
        <v>0.17</v>
      </c>
      <c r="L10158" s="4">
        <v>0.32090000000000002</v>
      </c>
      <c r="M10158" s="4">
        <v>0.52769999999999995</v>
      </c>
      <c r="N10158" s="4">
        <v>0.48</v>
      </c>
      <c r="O10158" s="4">
        <v>0.40039999999999998</v>
      </c>
      <c r="P10158" s="4">
        <v>0.50390000000000001</v>
      </c>
    </row>
    <row r="10159" spans="1:16" x14ac:dyDescent="0.25">
      <c r="A10159" t="s">
        <v>9840</v>
      </c>
      <c r="B10159" s="2">
        <v>0.05</v>
      </c>
      <c r="E10159" s="4" t="e">
        <v>#N/A</v>
      </c>
      <c r="F10159" s="4">
        <v>0.18</v>
      </c>
      <c r="K10159" s="4">
        <v>0.17</v>
      </c>
      <c r="L10159" s="4">
        <v>0.32090000000000002</v>
      </c>
      <c r="M10159" s="4">
        <v>0.52769999999999995</v>
      </c>
      <c r="N10159" s="4">
        <v>0.48</v>
      </c>
      <c r="O10159" s="4">
        <v>0.40039999999999998</v>
      </c>
      <c r="P10159" s="4">
        <v>0.50390000000000001</v>
      </c>
    </row>
    <row r="10160" spans="1:16" x14ac:dyDescent="0.25">
      <c r="A10160" t="s">
        <v>9841</v>
      </c>
      <c r="B10160" s="2">
        <v>0.05</v>
      </c>
      <c r="E10160" s="4" t="e">
        <v>#N/A</v>
      </c>
      <c r="F10160" s="4">
        <v>0.13300000000000001</v>
      </c>
      <c r="K10160" s="4">
        <v>0.17</v>
      </c>
      <c r="L10160" s="4">
        <v>0.32090000000000002</v>
      </c>
      <c r="M10160" s="4">
        <v>0.52769999999999995</v>
      </c>
      <c r="N10160" s="4">
        <v>0.48</v>
      </c>
      <c r="O10160" s="4">
        <v>0.40039999999999998</v>
      </c>
      <c r="P10160" s="4">
        <v>0.50390000000000001</v>
      </c>
    </row>
    <row r="10161" spans="1:16" x14ac:dyDescent="0.25">
      <c r="A10161" t="s">
        <v>9842</v>
      </c>
      <c r="B10161" s="2">
        <v>0.02</v>
      </c>
      <c r="E10161" s="4" t="e">
        <v>#N/A</v>
      </c>
      <c r="F10161" s="4">
        <v>0.18</v>
      </c>
      <c r="K10161" s="4">
        <v>0.17</v>
      </c>
      <c r="L10161" s="4">
        <v>0.32090000000000002</v>
      </c>
      <c r="M10161" s="4">
        <v>0.52769999999999995</v>
      </c>
      <c r="N10161" s="4">
        <v>0.48</v>
      </c>
      <c r="O10161" s="4">
        <v>0.40039999999999998</v>
      </c>
      <c r="P10161" s="4">
        <v>0.50390000000000001</v>
      </c>
    </row>
    <row r="10162" spans="1:16" x14ac:dyDescent="0.25">
      <c r="A10162" t="s">
        <v>9843</v>
      </c>
      <c r="B10162" s="2">
        <v>0.02</v>
      </c>
      <c r="E10162" s="4" t="e">
        <v>#N/A</v>
      </c>
      <c r="F10162" s="4">
        <v>0.13300000000000001</v>
      </c>
      <c r="K10162" s="4">
        <v>0.17</v>
      </c>
      <c r="L10162" s="4">
        <v>0.32090000000000002</v>
      </c>
      <c r="M10162" s="4">
        <v>0.52769999999999995</v>
      </c>
      <c r="N10162" s="4">
        <v>0.48</v>
      </c>
      <c r="O10162" s="4">
        <v>0.40039999999999998</v>
      </c>
      <c r="P10162" s="4">
        <v>0.50390000000000001</v>
      </c>
    </row>
    <row r="10163" spans="1:16" x14ac:dyDescent="0.25">
      <c r="A10163" t="s">
        <v>9844</v>
      </c>
      <c r="B10163" s="2">
        <v>0.02</v>
      </c>
      <c r="E10163" s="4" t="e">
        <v>#N/A</v>
      </c>
      <c r="F10163" s="4">
        <v>0.18</v>
      </c>
      <c r="K10163" s="4">
        <v>0.17</v>
      </c>
      <c r="L10163" s="4">
        <v>0.32090000000000002</v>
      </c>
      <c r="M10163" s="4">
        <v>0.52769999999999995</v>
      </c>
      <c r="N10163" s="4">
        <v>0.48</v>
      </c>
      <c r="O10163" s="4">
        <v>0.40039999999999998</v>
      </c>
      <c r="P10163" s="4">
        <v>0.50390000000000001</v>
      </c>
    </row>
    <row r="10164" spans="1:16" x14ac:dyDescent="0.25">
      <c r="A10164" t="s">
        <v>9845</v>
      </c>
      <c r="B10164" s="2">
        <v>0.02</v>
      </c>
      <c r="E10164" s="4" t="e">
        <v>#N/A</v>
      </c>
      <c r="F10164" s="4">
        <v>0.18</v>
      </c>
      <c r="K10164" s="4">
        <v>0.17</v>
      </c>
      <c r="L10164" s="4">
        <v>0.32090000000000002</v>
      </c>
      <c r="M10164" s="4">
        <v>0.52769999999999995</v>
      </c>
      <c r="N10164" s="4">
        <v>0.48</v>
      </c>
      <c r="O10164" s="4">
        <v>0.40039999999999998</v>
      </c>
      <c r="P10164" s="4">
        <v>0.50390000000000001</v>
      </c>
    </row>
    <row r="10165" spans="1:16" x14ac:dyDescent="0.25">
      <c r="A10165" t="s">
        <v>9846</v>
      </c>
      <c r="B10165" s="2">
        <v>0</v>
      </c>
      <c r="E10165" s="4" t="e">
        <v>#N/A</v>
      </c>
      <c r="F10165" s="4">
        <v>0.18</v>
      </c>
      <c r="K10165" s="4">
        <v>0.17</v>
      </c>
      <c r="L10165" s="4">
        <v>0.32090000000000002</v>
      </c>
      <c r="M10165" s="4">
        <v>0.52769999999999995</v>
      </c>
      <c r="N10165" s="4">
        <v>0.48</v>
      </c>
      <c r="O10165" s="4">
        <v>0.40039999999999998</v>
      </c>
      <c r="P10165" s="4">
        <v>0.50390000000000001</v>
      </c>
    </row>
    <row r="10166" spans="1:16" x14ac:dyDescent="0.25">
      <c r="A10166" t="s">
        <v>9847</v>
      </c>
      <c r="B10166" s="2">
        <v>0.02</v>
      </c>
      <c r="E10166" s="4" t="e">
        <v>#N/A</v>
      </c>
      <c r="F10166" s="4">
        <v>0.13300000000000001</v>
      </c>
      <c r="K10166" s="4">
        <v>0.17</v>
      </c>
      <c r="L10166" s="4">
        <v>0.32090000000000002</v>
      </c>
      <c r="M10166" s="4">
        <v>0.52769999999999995</v>
      </c>
      <c r="N10166" s="4">
        <v>0.48</v>
      </c>
      <c r="O10166" s="4">
        <v>0.40039999999999998</v>
      </c>
      <c r="P10166" s="4">
        <v>0.50390000000000001</v>
      </c>
    </row>
    <row r="10167" spans="1:16" x14ac:dyDescent="0.25">
      <c r="A10167" t="s">
        <v>9848</v>
      </c>
      <c r="B10167" s="2">
        <v>0.02</v>
      </c>
      <c r="E10167" s="4" t="e">
        <v>#N/A</v>
      </c>
      <c r="F10167" s="4">
        <v>0.13300000000000001</v>
      </c>
      <c r="K10167" s="4">
        <v>0.17</v>
      </c>
      <c r="L10167" s="4">
        <v>0.32090000000000002</v>
      </c>
      <c r="M10167" s="4">
        <v>0.52769999999999995</v>
      </c>
      <c r="N10167" s="4">
        <v>0.48</v>
      </c>
      <c r="O10167" s="4">
        <v>0.40039999999999998</v>
      </c>
      <c r="P10167" s="4">
        <v>0.50390000000000001</v>
      </c>
    </row>
    <row r="10168" spans="1:16" x14ac:dyDescent="0.25">
      <c r="A10168" t="s">
        <v>9849</v>
      </c>
      <c r="B10168" s="2">
        <v>0.02</v>
      </c>
      <c r="E10168" s="4" t="e">
        <v>#N/A</v>
      </c>
      <c r="F10168" s="4">
        <v>0.18</v>
      </c>
      <c r="K10168" s="4">
        <v>0.17</v>
      </c>
      <c r="L10168" s="4">
        <v>0.32090000000000002</v>
      </c>
      <c r="M10168" s="4">
        <v>0.52769999999999995</v>
      </c>
      <c r="N10168" s="4">
        <v>0.48</v>
      </c>
      <c r="O10168" s="4">
        <v>0.40039999999999998</v>
      </c>
      <c r="P10168" s="4">
        <v>0.50390000000000001</v>
      </c>
    </row>
    <row r="10169" spans="1:16" x14ac:dyDescent="0.25">
      <c r="A10169" t="s">
        <v>9850</v>
      </c>
      <c r="B10169" s="2">
        <v>0.05</v>
      </c>
      <c r="E10169" s="4" t="e">
        <v>#N/A</v>
      </c>
      <c r="F10169" s="4">
        <v>0.18</v>
      </c>
      <c r="K10169" s="4">
        <v>0.17</v>
      </c>
      <c r="L10169" s="4">
        <v>0.32090000000000002</v>
      </c>
      <c r="M10169" s="4">
        <v>0.52769999999999995</v>
      </c>
      <c r="N10169" s="4">
        <v>0.48</v>
      </c>
      <c r="O10169" s="4">
        <v>0.40039999999999998</v>
      </c>
      <c r="P10169" s="4">
        <v>0.50390000000000001</v>
      </c>
    </row>
    <row r="10170" spans="1:16" x14ac:dyDescent="0.25">
      <c r="A10170" t="s">
        <v>9851</v>
      </c>
      <c r="B10170" s="2">
        <v>0.02</v>
      </c>
      <c r="E10170" s="4" t="e">
        <v>#N/A</v>
      </c>
      <c r="F10170" s="4">
        <v>0.18</v>
      </c>
      <c r="K10170" s="4">
        <v>0.17</v>
      </c>
      <c r="L10170" s="4">
        <v>0.32090000000000002</v>
      </c>
      <c r="M10170" s="4">
        <v>0.52769999999999995</v>
      </c>
      <c r="N10170" s="4">
        <v>0.48</v>
      </c>
      <c r="O10170" s="4">
        <v>0.40039999999999998</v>
      </c>
      <c r="P10170" s="4">
        <v>0.50390000000000001</v>
      </c>
    </row>
    <row r="10171" spans="1:16" x14ac:dyDescent="0.25">
      <c r="A10171" t="s">
        <v>9852</v>
      </c>
      <c r="B10171" s="2">
        <v>0.02</v>
      </c>
      <c r="E10171" s="4" t="e">
        <v>#N/A</v>
      </c>
      <c r="F10171" s="4">
        <v>0.13300000000000001</v>
      </c>
      <c r="K10171" s="4">
        <v>0.17</v>
      </c>
      <c r="L10171" s="4">
        <v>0.32090000000000002</v>
      </c>
      <c r="M10171" s="4">
        <v>0.52769999999999995</v>
      </c>
      <c r="N10171" s="4">
        <v>0.48</v>
      </c>
      <c r="O10171" s="4">
        <v>0.40039999999999998</v>
      </c>
      <c r="P10171" s="4">
        <v>0.50390000000000001</v>
      </c>
    </row>
    <row r="10172" spans="1:16" x14ac:dyDescent="0.25">
      <c r="A10172" t="s">
        <v>9853</v>
      </c>
      <c r="B10172" s="2">
        <v>0.02</v>
      </c>
      <c r="E10172" s="4" t="e">
        <v>#N/A</v>
      </c>
      <c r="F10172" s="4">
        <v>0.18</v>
      </c>
      <c r="K10172" s="4">
        <v>0.17</v>
      </c>
      <c r="L10172" s="4">
        <v>0.32090000000000002</v>
      </c>
      <c r="M10172" s="4">
        <v>0.52769999999999995</v>
      </c>
      <c r="N10172" s="4">
        <v>0.48</v>
      </c>
      <c r="O10172" s="4">
        <v>0.40039999999999998</v>
      </c>
      <c r="P10172" s="4">
        <v>0.50390000000000001</v>
      </c>
    </row>
    <row r="10173" spans="1:16" x14ac:dyDescent="0.25">
      <c r="A10173" t="s">
        <v>9854</v>
      </c>
      <c r="B10173" s="2">
        <v>0.02</v>
      </c>
      <c r="E10173" s="4" t="e">
        <v>#N/A</v>
      </c>
      <c r="F10173" s="4">
        <v>0.18</v>
      </c>
      <c r="K10173" s="4">
        <v>0.17</v>
      </c>
      <c r="L10173" s="4">
        <v>0.32090000000000002</v>
      </c>
      <c r="M10173" s="4">
        <v>0.52769999999999995</v>
      </c>
      <c r="N10173" s="4">
        <v>0.48</v>
      </c>
      <c r="O10173" s="4">
        <v>0.40039999999999998</v>
      </c>
      <c r="P10173" s="4">
        <v>0.50390000000000001</v>
      </c>
    </row>
    <row r="10174" spans="1:16" x14ac:dyDescent="0.25">
      <c r="A10174" t="s">
        <v>9855</v>
      </c>
      <c r="B10174" s="2">
        <v>0.02</v>
      </c>
      <c r="E10174" s="4" t="e">
        <v>#N/A</v>
      </c>
      <c r="F10174" s="4">
        <v>0.13300000000000001</v>
      </c>
      <c r="K10174" s="4">
        <v>0.17</v>
      </c>
      <c r="L10174" s="4">
        <v>0.32090000000000002</v>
      </c>
      <c r="M10174" s="4">
        <v>0.52769999999999995</v>
      </c>
      <c r="N10174" s="4">
        <v>0.48</v>
      </c>
      <c r="O10174" s="4">
        <v>0.40039999999999998</v>
      </c>
      <c r="P10174" s="4">
        <v>0.50390000000000001</v>
      </c>
    </row>
    <row r="10175" spans="1:16" x14ac:dyDescent="0.25">
      <c r="A10175" t="s">
        <v>9856</v>
      </c>
      <c r="B10175" s="2">
        <v>0.1</v>
      </c>
      <c r="E10175" s="4" t="e">
        <v>#N/A</v>
      </c>
      <c r="F10175" s="4">
        <v>0.13300000000000001</v>
      </c>
      <c r="K10175" s="4">
        <v>0.17</v>
      </c>
      <c r="L10175" s="4">
        <v>0.32090000000000002</v>
      </c>
      <c r="M10175" s="4">
        <v>0.52769999999999995</v>
      </c>
      <c r="N10175" s="4">
        <v>0.48</v>
      </c>
      <c r="O10175" s="4">
        <v>0.40039999999999998</v>
      </c>
      <c r="P10175" s="4">
        <v>0.50390000000000001</v>
      </c>
    </row>
    <row r="10176" spans="1:16" x14ac:dyDescent="0.25">
      <c r="A10176" t="s">
        <v>9857</v>
      </c>
      <c r="B10176" s="2">
        <v>0</v>
      </c>
      <c r="E10176" s="4" t="e">
        <v>#N/A</v>
      </c>
      <c r="F10176" s="4">
        <v>0.18</v>
      </c>
      <c r="K10176" s="4">
        <v>0.17</v>
      </c>
      <c r="L10176" s="4">
        <v>0.32090000000000002</v>
      </c>
      <c r="M10176" s="4">
        <v>0.52769999999999995</v>
      </c>
      <c r="N10176" s="4">
        <v>0.48</v>
      </c>
      <c r="O10176" s="4">
        <v>0.40039999999999998</v>
      </c>
      <c r="P10176" s="4">
        <v>0.50390000000000001</v>
      </c>
    </row>
    <row r="10177" spans="1:16" x14ac:dyDescent="0.25">
      <c r="A10177" t="s">
        <v>9858</v>
      </c>
      <c r="B10177" s="2">
        <v>0.1</v>
      </c>
      <c r="E10177" s="4" t="e">
        <v>#N/A</v>
      </c>
      <c r="F10177" s="4">
        <v>0.13300000000000001</v>
      </c>
      <c r="K10177" s="4">
        <v>0.17</v>
      </c>
      <c r="L10177" s="4">
        <v>0.32090000000000002</v>
      </c>
      <c r="M10177" s="4">
        <v>0.52769999999999995</v>
      </c>
      <c r="N10177" s="4">
        <v>0.48</v>
      </c>
      <c r="O10177" s="4">
        <v>0.40039999999999998</v>
      </c>
      <c r="P10177" s="4">
        <v>0.50390000000000001</v>
      </c>
    </row>
    <row r="10178" spans="1:16" x14ac:dyDescent="0.25">
      <c r="A10178" t="s">
        <v>9859</v>
      </c>
      <c r="B10178" s="2">
        <v>0.05</v>
      </c>
      <c r="E10178" s="4" t="e">
        <v>#N/A</v>
      </c>
      <c r="F10178" s="4">
        <v>0.18</v>
      </c>
      <c r="K10178" s="4">
        <v>0.17</v>
      </c>
      <c r="L10178" s="4">
        <v>0.32090000000000002</v>
      </c>
      <c r="M10178" s="4">
        <v>0.52769999999999995</v>
      </c>
      <c r="N10178" s="4">
        <v>0.48</v>
      </c>
      <c r="O10178" s="4">
        <v>0.40039999999999998</v>
      </c>
      <c r="P10178" s="4">
        <v>0.50390000000000001</v>
      </c>
    </row>
    <row r="10179" spans="1:16" x14ac:dyDescent="0.25">
      <c r="A10179" t="s">
        <v>9860</v>
      </c>
      <c r="B10179" s="2">
        <v>0.05</v>
      </c>
      <c r="E10179" s="4" t="e">
        <v>#N/A</v>
      </c>
      <c r="F10179" s="4">
        <v>0.18</v>
      </c>
      <c r="K10179" s="4">
        <v>0.17</v>
      </c>
      <c r="L10179" s="4">
        <v>0.32090000000000002</v>
      </c>
      <c r="M10179" s="4">
        <v>0.52769999999999995</v>
      </c>
      <c r="N10179" s="4">
        <v>0.48</v>
      </c>
      <c r="O10179" s="4">
        <v>0.40039999999999998</v>
      </c>
      <c r="P10179" s="4">
        <v>0.50390000000000001</v>
      </c>
    </row>
    <row r="10180" spans="1:16" x14ac:dyDescent="0.25">
      <c r="A10180" t="s">
        <v>9861</v>
      </c>
      <c r="B10180" s="2">
        <v>0.05</v>
      </c>
      <c r="E10180" s="4" t="e">
        <v>#N/A</v>
      </c>
      <c r="F10180" s="4">
        <v>0.18</v>
      </c>
      <c r="K10180" s="4">
        <v>0.17</v>
      </c>
      <c r="L10180" s="4">
        <v>0.32090000000000002</v>
      </c>
      <c r="M10180" s="4">
        <v>0.52769999999999995</v>
      </c>
      <c r="N10180" s="4">
        <v>0.48</v>
      </c>
      <c r="O10180" s="4">
        <v>0.40039999999999998</v>
      </c>
      <c r="P10180" s="4">
        <v>0.50390000000000001</v>
      </c>
    </row>
    <row r="10181" spans="1:16" x14ac:dyDescent="0.25">
      <c r="A10181" t="s">
        <v>9862</v>
      </c>
      <c r="B10181" s="2">
        <v>0.05</v>
      </c>
      <c r="E10181" s="4" t="e">
        <v>#N/A</v>
      </c>
      <c r="F10181" s="4">
        <v>0.18</v>
      </c>
      <c r="K10181" s="4">
        <v>0.17</v>
      </c>
      <c r="L10181" s="4">
        <v>0.32090000000000002</v>
      </c>
      <c r="M10181" s="4">
        <v>0.52769999999999995</v>
      </c>
      <c r="N10181" s="4">
        <v>0.48</v>
      </c>
      <c r="O10181" s="4">
        <v>0.40039999999999998</v>
      </c>
      <c r="P10181" s="4">
        <v>0.50390000000000001</v>
      </c>
    </row>
    <row r="10182" spans="1:16" x14ac:dyDescent="0.25">
      <c r="A10182" t="s">
        <v>9863</v>
      </c>
      <c r="B10182" s="2">
        <v>0.02</v>
      </c>
      <c r="E10182" s="4" t="e">
        <v>#N/A</v>
      </c>
      <c r="F10182" s="4">
        <v>0.18</v>
      </c>
      <c r="K10182" s="4">
        <v>0.17</v>
      </c>
      <c r="L10182" s="4">
        <v>0.32090000000000002</v>
      </c>
      <c r="M10182" s="4">
        <v>0.52769999999999995</v>
      </c>
      <c r="N10182" s="4">
        <v>0.48</v>
      </c>
      <c r="O10182" s="4">
        <v>0.40039999999999998</v>
      </c>
      <c r="P10182" s="4">
        <v>0.50390000000000001</v>
      </c>
    </row>
    <row r="10183" spans="1:16" x14ac:dyDescent="0.25">
      <c r="A10183" t="s">
        <v>9864</v>
      </c>
      <c r="B10183" s="2">
        <v>0.02</v>
      </c>
      <c r="E10183" s="4" t="e">
        <v>#N/A</v>
      </c>
      <c r="F10183" s="4">
        <v>0.18</v>
      </c>
      <c r="K10183" s="4">
        <v>0.17</v>
      </c>
      <c r="L10183" s="4">
        <v>0.32090000000000002</v>
      </c>
      <c r="M10183" s="4">
        <v>0.52769999999999995</v>
      </c>
      <c r="N10183" s="4">
        <v>0.48</v>
      </c>
      <c r="O10183" s="4">
        <v>0.40039999999999998</v>
      </c>
      <c r="P10183" s="4">
        <v>0.50390000000000001</v>
      </c>
    </row>
    <row r="10184" spans="1:16" x14ac:dyDescent="0.25">
      <c r="A10184" t="s">
        <v>9865</v>
      </c>
      <c r="B10184" s="2">
        <v>0.02</v>
      </c>
      <c r="E10184" s="4" t="e">
        <v>#N/A</v>
      </c>
      <c r="F10184" s="4">
        <v>0.18</v>
      </c>
      <c r="K10184" s="4">
        <v>0.17</v>
      </c>
      <c r="L10184" s="4">
        <v>0.32090000000000002</v>
      </c>
      <c r="M10184" s="4">
        <v>0.52769999999999995</v>
      </c>
      <c r="N10184" s="4">
        <v>0.48</v>
      </c>
      <c r="O10184" s="4">
        <v>0.40039999999999998</v>
      </c>
      <c r="P10184" s="4">
        <v>0.50390000000000001</v>
      </c>
    </row>
    <row r="10185" spans="1:16" x14ac:dyDescent="0.25">
      <c r="A10185" t="s">
        <v>9866</v>
      </c>
      <c r="B10185" s="2">
        <v>0.02</v>
      </c>
      <c r="E10185" s="4" t="e">
        <v>#N/A</v>
      </c>
      <c r="F10185" s="4">
        <v>0.13300000000000001</v>
      </c>
      <c r="K10185" s="4">
        <v>0.17</v>
      </c>
      <c r="L10185" s="4">
        <v>0.32090000000000002</v>
      </c>
      <c r="M10185" s="4">
        <v>0.52769999999999995</v>
      </c>
      <c r="N10185" s="4">
        <v>0.48</v>
      </c>
      <c r="O10185" s="4">
        <v>0.40039999999999998</v>
      </c>
      <c r="P10185" s="4">
        <v>0.50390000000000001</v>
      </c>
    </row>
    <row r="10186" spans="1:16" x14ac:dyDescent="0.25">
      <c r="A10186" t="s">
        <v>9867</v>
      </c>
      <c r="B10186" s="2">
        <v>0.05</v>
      </c>
      <c r="E10186" s="4" t="e">
        <v>#N/A</v>
      </c>
      <c r="F10186" s="4">
        <v>0.18</v>
      </c>
      <c r="K10186" s="4">
        <v>0.17</v>
      </c>
      <c r="L10186" s="4">
        <v>0.32090000000000002</v>
      </c>
      <c r="M10186" s="4">
        <v>0.52769999999999995</v>
      </c>
      <c r="N10186" s="4">
        <v>0.48</v>
      </c>
      <c r="O10186" s="4">
        <v>0.40039999999999998</v>
      </c>
      <c r="P10186" s="4">
        <v>0.50390000000000001</v>
      </c>
    </row>
    <row r="10187" spans="1:16" x14ac:dyDescent="0.25">
      <c r="A10187" t="s">
        <v>9868</v>
      </c>
      <c r="B10187" s="2">
        <v>0.02</v>
      </c>
      <c r="E10187" s="4" t="e">
        <v>#N/A</v>
      </c>
      <c r="F10187" s="4">
        <v>0.13300000000000001</v>
      </c>
      <c r="K10187" s="4">
        <v>0.17</v>
      </c>
      <c r="L10187" s="4">
        <v>0.32090000000000002</v>
      </c>
      <c r="M10187" s="4">
        <v>0.52769999999999995</v>
      </c>
      <c r="N10187" s="4">
        <v>0.48</v>
      </c>
      <c r="O10187" s="4">
        <v>0.40039999999999998</v>
      </c>
      <c r="P10187" s="4">
        <v>0.50390000000000001</v>
      </c>
    </row>
    <row r="10188" spans="1:16" x14ac:dyDescent="0.25">
      <c r="A10188" t="s">
        <v>9869</v>
      </c>
      <c r="B10188" s="2">
        <v>0.02</v>
      </c>
      <c r="E10188" s="4" t="e">
        <v>#N/A</v>
      </c>
      <c r="F10188" s="4">
        <v>0.13300000000000001</v>
      </c>
      <c r="K10188" s="4">
        <v>0.17</v>
      </c>
      <c r="L10188" s="4">
        <v>0.32090000000000002</v>
      </c>
      <c r="M10188" s="4">
        <v>0.52769999999999995</v>
      </c>
      <c r="N10188" s="4">
        <v>0.48</v>
      </c>
      <c r="O10188" s="4">
        <v>0.40039999999999998</v>
      </c>
      <c r="P10188" s="4">
        <v>0.50390000000000001</v>
      </c>
    </row>
    <row r="10189" spans="1:16" x14ac:dyDescent="0.25">
      <c r="A10189" t="s">
        <v>9870</v>
      </c>
      <c r="B10189" s="2">
        <v>0.02</v>
      </c>
      <c r="E10189" s="4" t="e">
        <v>#N/A</v>
      </c>
      <c r="F10189" s="4">
        <v>0.18</v>
      </c>
      <c r="K10189" s="4">
        <v>0.17</v>
      </c>
      <c r="L10189" s="4">
        <v>0.32090000000000002</v>
      </c>
      <c r="M10189" s="4">
        <v>0.52769999999999995</v>
      </c>
      <c r="N10189" s="4">
        <v>0.48</v>
      </c>
      <c r="O10189" s="4">
        <v>0.40039999999999998</v>
      </c>
      <c r="P10189" s="4">
        <v>0.50390000000000001</v>
      </c>
    </row>
    <row r="10190" spans="1:16" x14ac:dyDescent="0.25">
      <c r="A10190" t="s">
        <v>9871</v>
      </c>
      <c r="B10190" s="2">
        <v>0.05</v>
      </c>
      <c r="E10190" s="4" t="e">
        <v>#N/A</v>
      </c>
      <c r="F10190" s="4">
        <v>0.18</v>
      </c>
      <c r="K10190" s="4">
        <v>0.17</v>
      </c>
      <c r="L10190" s="4">
        <v>0.32090000000000002</v>
      </c>
      <c r="M10190" s="4">
        <v>0.52769999999999995</v>
      </c>
      <c r="N10190" s="4">
        <v>0.48</v>
      </c>
      <c r="O10190" s="4">
        <v>0.40039999999999998</v>
      </c>
      <c r="P10190" s="4">
        <v>0.50390000000000001</v>
      </c>
    </row>
    <row r="10191" spans="1:16" x14ac:dyDescent="0.25">
      <c r="A10191" t="s">
        <v>9872</v>
      </c>
      <c r="B10191" s="2">
        <v>0.05</v>
      </c>
      <c r="E10191" s="4" t="e">
        <v>#N/A</v>
      </c>
      <c r="F10191" s="4">
        <v>0.18</v>
      </c>
      <c r="K10191" s="4">
        <v>0.17</v>
      </c>
      <c r="L10191" s="4">
        <v>0.32090000000000002</v>
      </c>
      <c r="M10191" s="4">
        <v>0.52769999999999995</v>
      </c>
      <c r="N10191" s="4">
        <v>0.48</v>
      </c>
      <c r="O10191" s="4">
        <v>0.40039999999999998</v>
      </c>
      <c r="P10191" s="4">
        <v>0.50390000000000001</v>
      </c>
    </row>
    <row r="10192" spans="1:16" x14ac:dyDescent="0.25">
      <c r="A10192" t="s">
        <v>9873</v>
      </c>
      <c r="B10192" s="2">
        <v>0.05</v>
      </c>
      <c r="E10192" s="4" t="e">
        <v>#N/A</v>
      </c>
      <c r="F10192" s="4">
        <v>0.18</v>
      </c>
      <c r="K10192" s="4">
        <v>0.17</v>
      </c>
      <c r="L10192" s="4">
        <v>0.32090000000000002</v>
      </c>
      <c r="M10192" s="4">
        <v>0.52769999999999995</v>
      </c>
      <c r="N10192" s="4">
        <v>0.48</v>
      </c>
      <c r="O10192" s="4">
        <v>0.40039999999999998</v>
      </c>
      <c r="P10192" s="4">
        <v>0.50390000000000001</v>
      </c>
    </row>
    <row r="10193" spans="1:16" x14ac:dyDescent="0.25">
      <c r="A10193" t="s">
        <v>9874</v>
      </c>
      <c r="B10193" s="2">
        <v>0.05</v>
      </c>
      <c r="E10193" s="4" t="e">
        <v>#N/A</v>
      </c>
      <c r="F10193" s="4">
        <v>0.18</v>
      </c>
      <c r="K10193" s="4">
        <v>0.17</v>
      </c>
      <c r="L10193" s="4">
        <v>0.32090000000000002</v>
      </c>
      <c r="M10193" s="4">
        <v>0.52769999999999995</v>
      </c>
      <c r="N10193" s="4">
        <v>0.48</v>
      </c>
      <c r="O10193" s="4">
        <v>0.40039999999999998</v>
      </c>
      <c r="P10193" s="4">
        <v>0.50390000000000001</v>
      </c>
    </row>
    <row r="10194" spans="1:16" x14ac:dyDescent="0.25">
      <c r="A10194" t="s">
        <v>9875</v>
      </c>
      <c r="B10194" s="2">
        <v>0.05</v>
      </c>
      <c r="E10194" s="4" t="e">
        <v>#N/A</v>
      </c>
      <c r="F10194" s="4">
        <v>0.18</v>
      </c>
      <c r="K10194" s="4">
        <v>0.17</v>
      </c>
      <c r="L10194" s="4">
        <v>0.32090000000000002</v>
      </c>
      <c r="M10194" s="4">
        <v>0.52769999999999995</v>
      </c>
      <c r="N10194" s="4">
        <v>0.48</v>
      </c>
      <c r="O10194" s="4">
        <v>0.40039999999999998</v>
      </c>
      <c r="P10194" s="4">
        <v>0.50390000000000001</v>
      </c>
    </row>
    <row r="10195" spans="1:16" x14ac:dyDescent="0.25">
      <c r="A10195" t="s">
        <v>9876</v>
      </c>
      <c r="B10195" s="2">
        <v>0.02</v>
      </c>
      <c r="E10195" s="4" t="e">
        <v>#N/A</v>
      </c>
      <c r="F10195" s="4">
        <v>0.18</v>
      </c>
      <c r="K10195" s="4">
        <v>0.17</v>
      </c>
      <c r="L10195" s="4">
        <v>0.32090000000000002</v>
      </c>
      <c r="M10195" s="4">
        <v>0.52769999999999995</v>
      </c>
      <c r="N10195" s="4">
        <v>0.48</v>
      </c>
      <c r="O10195" s="4">
        <v>0.40039999999999998</v>
      </c>
      <c r="P10195" s="4">
        <v>0.50390000000000001</v>
      </c>
    </row>
    <row r="10196" spans="1:16" x14ac:dyDescent="0.25">
      <c r="A10196" t="s">
        <v>9877</v>
      </c>
      <c r="B10196" s="2">
        <v>0.1</v>
      </c>
      <c r="E10196" s="4" t="e">
        <v>#N/A</v>
      </c>
      <c r="F10196" s="4">
        <v>0.18</v>
      </c>
      <c r="K10196" s="4">
        <v>0.17</v>
      </c>
      <c r="L10196" s="4">
        <v>0.32090000000000002</v>
      </c>
      <c r="M10196" s="4">
        <v>0.52769999999999995</v>
      </c>
      <c r="N10196" s="4">
        <v>0.48</v>
      </c>
      <c r="O10196" s="4">
        <v>0.40039999999999998</v>
      </c>
      <c r="P10196" s="4">
        <v>0.50390000000000001</v>
      </c>
    </row>
    <row r="10197" spans="1:16" x14ac:dyDescent="0.25">
      <c r="A10197" t="s">
        <v>9878</v>
      </c>
      <c r="B10197" s="2">
        <v>0.1</v>
      </c>
      <c r="E10197" s="4" t="e">
        <v>#N/A</v>
      </c>
      <c r="F10197" s="4">
        <v>0.18</v>
      </c>
      <c r="K10197" s="4">
        <v>0.17</v>
      </c>
      <c r="L10197" s="4">
        <v>0.32090000000000002</v>
      </c>
      <c r="M10197" s="4">
        <v>0.52769999999999995</v>
      </c>
      <c r="N10197" s="4">
        <v>0.48</v>
      </c>
      <c r="O10197" s="4">
        <v>0.40039999999999998</v>
      </c>
      <c r="P10197" s="4">
        <v>0.50390000000000001</v>
      </c>
    </row>
    <row r="10198" spans="1:16" x14ac:dyDescent="0.25">
      <c r="A10198" t="s">
        <v>9879</v>
      </c>
      <c r="B10198" s="2">
        <v>0.02</v>
      </c>
      <c r="E10198" s="4" t="e">
        <v>#N/A</v>
      </c>
      <c r="F10198" s="4">
        <v>0.18</v>
      </c>
      <c r="K10198" s="4">
        <v>0.17</v>
      </c>
      <c r="L10198" s="4">
        <v>0.32090000000000002</v>
      </c>
      <c r="M10198" s="4">
        <v>0.52769999999999995</v>
      </c>
      <c r="N10198" s="4">
        <v>0.48</v>
      </c>
      <c r="O10198" s="4">
        <v>0.40039999999999998</v>
      </c>
      <c r="P10198" s="4">
        <v>0.50390000000000001</v>
      </c>
    </row>
    <row r="10199" spans="1:16" x14ac:dyDescent="0.25">
      <c r="A10199" t="s">
        <v>9880</v>
      </c>
      <c r="B10199" s="2">
        <v>0.05</v>
      </c>
      <c r="E10199" s="4" t="e">
        <v>#N/A</v>
      </c>
      <c r="F10199" s="4">
        <v>0.18</v>
      </c>
      <c r="K10199" s="4">
        <v>0.17</v>
      </c>
      <c r="L10199" s="4">
        <v>0.32090000000000002</v>
      </c>
      <c r="M10199" s="4">
        <v>0.52769999999999995</v>
      </c>
      <c r="N10199" s="4">
        <v>0.48</v>
      </c>
      <c r="O10199" s="4">
        <v>0.40039999999999998</v>
      </c>
      <c r="P10199" s="4">
        <v>0.50390000000000001</v>
      </c>
    </row>
    <row r="10200" spans="1:16" x14ac:dyDescent="0.25">
      <c r="A10200" t="s">
        <v>9881</v>
      </c>
      <c r="B10200" s="2">
        <v>0.1</v>
      </c>
      <c r="E10200" s="4" t="e">
        <v>#N/A</v>
      </c>
      <c r="F10200" s="4">
        <v>0.18</v>
      </c>
      <c r="K10200" s="4">
        <v>0.17</v>
      </c>
      <c r="L10200" s="4">
        <v>0.32090000000000002</v>
      </c>
      <c r="M10200" s="4">
        <v>0.52769999999999995</v>
      </c>
      <c r="N10200" s="4">
        <v>0.48</v>
      </c>
      <c r="O10200" s="4">
        <v>0.40039999999999998</v>
      </c>
      <c r="P10200" s="4">
        <v>0.50390000000000001</v>
      </c>
    </row>
    <row r="10201" spans="1:16" x14ac:dyDescent="0.25">
      <c r="A10201" t="s">
        <v>9882</v>
      </c>
      <c r="B10201" s="2">
        <v>0.1</v>
      </c>
      <c r="E10201" s="4" t="e">
        <v>#N/A</v>
      </c>
      <c r="F10201" s="4">
        <v>0.18</v>
      </c>
      <c r="K10201" s="4">
        <v>0.17</v>
      </c>
      <c r="L10201" s="4">
        <v>0.32090000000000002</v>
      </c>
      <c r="M10201" s="4">
        <v>0.52769999999999995</v>
      </c>
      <c r="N10201" s="4">
        <v>0.48</v>
      </c>
      <c r="O10201" s="4">
        <v>0.40039999999999998</v>
      </c>
      <c r="P10201" s="4">
        <v>0.50390000000000001</v>
      </c>
    </row>
    <row r="10202" spans="1:16" x14ac:dyDescent="0.25">
      <c r="A10202" t="s">
        <v>9883</v>
      </c>
      <c r="B10202" s="2">
        <v>0.02</v>
      </c>
      <c r="E10202" s="4" t="e">
        <v>#N/A</v>
      </c>
      <c r="F10202" s="4">
        <v>0.13300000000000001</v>
      </c>
      <c r="K10202" s="4">
        <v>0.17</v>
      </c>
      <c r="L10202" s="4">
        <v>0.32090000000000002</v>
      </c>
      <c r="M10202" s="4">
        <v>0.52769999999999995</v>
      </c>
      <c r="N10202" s="4">
        <v>0.48</v>
      </c>
      <c r="O10202" s="4">
        <v>0.40039999999999998</v>
      </c>
      <c r="P10202" s="4">
        <v>0.50390000000000001</v>
      </c>
    </row>
    <row r="10203" spans="1:16" x14ac:dyDescent="0.25">
      <c r="A10203" t="s">
        <v>9884</v>
      </c>
      <c r="B10203" s="2">
        <v>0.05</v>
      </c>
      <c r="E10203" s="4" t="e">
        <v>#N/A</v>
      </c>
      <c r="F10203" s="4">
        <v>0.18</v>
      </c>
      <c r="K10203" s="4">
        <v>0.17</v>
      </c>
      <c r="L10203" s="4">
        <v>0.32090000000000002</v>
      </c>
      <c r="M10203" s="4">
        <v>0.52769999999999995</v>
      </c>
      <c r="N10203" s="4">
        <v>0.48</v>
      </c>
      <c r="O10203" s="4">
        <v>0.40039999999999998</v>
      </c>
      <c r="P10203" s="4">
        <v>0.50390000000000001</v>
      </c>
    </row>
    <row r="10204" spans="1:16" x14ac:dyDescent="0.25">
      <c r="A10204" t="s">
        <v>9885</v>
      </c>
      <c r="B10204" s="2">
        <v>0.02</v>
      </c>
      <c r="E10204" s="4" t="e">
        <v>#N/A</v>
      </c>
      <c r="F10204" s="4">
        <v>0.18</v>
      </c>
      <c r="K10204" s="4">
        <v>0.17</v>
      </c>
      <c r="L10204" s="4">
        <v>0.32090000000000002</v>
      </c>
      <c r="M10204" s="4">
        <v>0.52769999999999995</v>
      </c>
      <c r="N10204" s="4">
        <v>0.48</v>
      </c>
      <c r="O10204" s="4">
        <v>0.40039999999999998</v>
      </c>
      <c r="P10204" s="4">
        <v>0.50390000000000001</v>
      </c>
    </row>
    <row r="10205" spans="1:16" x14ac:dyDescent="0.25">
      <c r="A10205" t="s">
        <v>9886</v>
      </c>
      <c r="B10205" s="2">
        <v>0.05</v>
      </c>
      <c r="E10205" s="4" t="e">
        <v>#N/A</v>
      </c>
      <c r="F10205" s="4">
        <v>0.18</v>
      </c>
      <c r="K10205" s="4">
        <v>0.17</v>
      </c>
      <c r="L10205" s="4">
        <v>0.32090000000000002</v>
      </c>
      <c r="M10205" s="4">
        <v>0.52769999999999995</v>
      </c>
      <c r="N10205" s="4">
        <v>0.48</v>
      </c>
      <c r="O10205" s="4">
        <v>0.40039999999999998</v>
      </c>
      <c r="P10205" s="4">
        <v>0.50390000000000001</v>
      </c>
    </row>
    <row r="10206" spans="1:16" x14ac:dyDescent="0.25">
      <c r="A10206" t="s">
        <v>9887</v>
      </c>
      <c r="B10206" s="2">
        <v>0.02</v>
      </c>
      <c r="E10206" s="4" t="e">
        <v>#N/A</v>
      </c>
      <c r="F10206" s="4">
        <v>0.18</v>
      </c>
      <c r="K10206" s="4">
        <v>0.17</v>
      </c>
      <c r="L10206" s="4">
        <v>0.32090000000000002</v>
      </c>
      <c r="M10206" s="4">
        <v>0.52769999999999995</v>
      </c>
      <c r="N10206" s="4">
        <v>0.48</v>
      </c>
      <c r="O10206" s="4">
        <v>0.40039999999999998</v>
      </c>
      <c r="P10206" s="4">
        <v>0.50390000000000001</v>
      </c>
    </row>
    <row r="10207" spans="1:16" x14ac:dyDescent="0.25">
      <c r="A10207" t="s">
        <v>9888</v>
      </c>
      <c r="B10207" s="2">
        <v>0.05</v>
      </c>
      <c r="E10207" s="4" t="e">
        <v>#N/A</v>
      </c>
      <c r="F10207" s="4">
        <v>0.18</v>
      </c>
      <c r="K10207" s="4">
        <v>0.17</v>
      </c>
      <c r="L10207" s="4">
        <v>0.32090000000000002</v>
      </c>
      <c r="M10207" s="4">
        <v>0.52769999999999995</v>
      </c>
      <c r="N10207" s="4">
        <v>0.48</v>
      </c>
      <c r="O10207" s="4">
        <v>0.40039999999999998</v>
      </c>
      <c r="P10207" s="4">
        <v>0.50390000000000001</v>
      </c>
    </row>
    <row r="10208" spans="1:16" x14ac:dyDescent="0.25">
      <c r="A10208" t="s">
        <v>9889</v>
      </c>
      <c r="B10208" s="2">
        <v>0.02</v>
      </c>
      <c r="E10208" s="4" t="e">
        <v>#N/A</v>
      </c>
      <c r="F10208" s="4">
        <v>0.13300000000000001</v>
      </c>
      <c r="K10208" s="4">
        <v>0.17</v>
      </c>
      <c r="L10208" s="4">
        <v>0.32090000000000002</v>
      </c>
      <c r="M10208" s="4">
        <v>0.52769999999999995</v>
      </c>
      <c r="N10208" s="4">
        <v>0.48</v>
      </c>
      <c r="O10208" s="4">
        <v>0.40039999999999998</v>
      </c>
      <c r="P10208" s="4">
        <v>0.50390000000000001</v>
      </c>
    </row>
    <row r="10209" spans="1:16" x14ac:dyDescent="0.25">
      <c r="A10209" t="s">
        <v>9890</v>
      </c>
      <c r="B10209" s="2">
        <v>0.02</v>
      </c>
      <c r="E10209" s="4" t="e">
        <v>#N/A</v>
      </c>
      <c r="F10209" s="4">
        <v>0.13300000000000001</v>
      </c>
      <c r="K10209" s="4">
        <v>0.17</v>
      </c>
      <c r="L10209" s="4">
        <v>0.32090000000000002</v>
      </c>
      <c r="M10209" s="4">
        <v>0.52769999999999995</v>
      </c>
      <c r="N10209" s="4">
        <v>0.48</v>
      </c>
      <c r="O10209" s="4">
        <v>0.40039999999999998</v>
      </c>
      <c r="P10209" s="4">
        <v>0.50390000000000001</v>
      </c>
    </row>
    <row r="10210" spans="1:16" x14ac:dyDescent="0.25">
      <c r="A10210" t="s">
        <v>9891</v>
      </c>
      <c r="B10210" s="2">
        <v>0.02</v>
      </c>
      <c r="E10210" s="4" t="e">
        <v>#N/A</v>
      </c>
      <c r="F10210" s="4">
        <v>0.13300000000000001</v>
      </c>
      <c r="K10210" s="4">
        <v>0.17</v>
      </c>
      <c r="L10210" s="4">
        <v>0.32090000000000002</v>
      </c>
      <c r="M10210" s="4">
        <v>0.52769999999999995</v>
      </c>
      <c r="N10210" s="4">
        <v>0.48</v>
      </c>
      <c r="O10210" s="4">
        <v>0.40039999999999998</v>
      </c>
      <c r="P10210" s="4">
        <v>0.50390000000000001</v>
      </c>
    </row>
    <row r="10211" spans="1:16" x14ac:dyDescent="0.25">
      <c r="A10211" t="s">
        <v>9892</v>
      </c>
      <c r="B10211" s="2">
        <v>0.1</v>
      </c>
      <c r="E10211" s="4" t="e">
        <v>#N/A</v>
      </c>
      <c r="F10211" s="4">
        <v>0.18</v>
      </c>
      <c r="K10211" s="4">
        <v>0.17</v>
      </c>
      <c r="L10211" s="4">
        <v>0.32090000000000002</v>
      </c>
      <c r="M10211" s="4">
        <v>0.52769999999999995</v>
      </c>
      <c r="N10211" s="4">
        <v>0.48</v>
      </c>
      <c r="O10211" s="4">
        <v>0.40039999999999998</v>
      </c>
      <c r="P10211" s="4">
        <v>0.50390000000000001</v>
      </c>
    </row>
    <row r="10212" spans="1:16" x14ac:dyDescent="0.25">
      <c r="A10212" t="s">
        <v>9893</v>
      </c>
      <c r="B10212" s="2">
        <v>0.05</v>
      </c>
      <c r="E10212" s="4" t="e">
        <v>#N/A</v>
      </c>
      <c r="F10212" s="4">
        <v>0.13300000000000001</v>
      </c>
      <c r="K10212" s="4">
        <v>0.17</v>
      </c>
      <c r="L10212" s="4">
        <v>0.32090000000000002</v>
      </c>
      <c r="M10212" s="4">
        <v>0.52769999999999995</v>
      </c>
      <c r="N10212" s="4">
        <v>0.48</v>
      </c>
      <c r="O10212" s="4">
        <v>0.40039999999999998</v>
      </c>
      <c r="P10212" s="4">
        <v>0.50390000000000001</v>
      </c>
    </row>
    <row r="10213" spans="1:16" x14ac:dyDescent="0.25">
      <c r="A10213" t="s">
        <v>9894</v>
      </c>
      <c r="B10213" s="2">
        <v>0</v>
      </c>
      <c r="E10213" s="4" t="e">
        <v>#N/A</v>
      </c>
      <c r="F10213" s="4">
        <v>0.18</v>
      </c>
      <c r="K10213" s="4">
        <v>0.17</v>
      </c>
      <c r="L10213" s="4">
        <v>0.32090000000000002</v>
      </c>
      <c r="M10213" s="4">
        <v>0.52769999999999995</v>
      </c>
      <c r="N10213" s="4">
        <v>0.48</v>
      </c>
      <c r="O10213" s="4">
        <v>0.40039999999999998</v>
      </c>
      <c r="P10213" s="4">
        <v>0.50390000000000001</v>
      </c>
    </row>
    <row r="10214" spans="1:16" x14ac:dyDescent="0.25">
      <c r="A10214" t="s">
        <v>9895</v>
      </c>
      <c r="B10214" s="2">
        <v>0</v>
      </c>
      <c r="E10214" s="4" t="e">
        <v>#N/A</v>
      </c>
      <c r="F10214" s="4">
        <v>0.18</v>
      </c>
      <c r="K10214" s="4">
        <v>0.17</v>
      </c>
      <c r="L10214" s="4">
        <v>0.32090000000000002</v>
      </c>
      <c r="M10214" s="4">
        <v>0.52769999999999995</v>
      </c>
      <c r="N10214" s="4">
        <v>0.48</v>
      </c>
      <c r="O10214" s="4">
        <v>0.40039999999999998</v>
      </c>
      <c r="P10214" s="4">
        <v>0.50390000000000001</v>
      </c>
    </row>
    <row r="10215" spans="1:16" x14ac:dyDescent="0.25">
      <c r="A10215" t="s">
        <v>9896</v>
      </c>
      <c r="B10215" s="2">
        <v>0</v>
      </c>
      <c r="E10215" s="4" t="e">
        <v>#N/A</v>
      </c>
      <c r="F10215" s="4">
        <v>0.18</v>
      </c>
      <c r="K10215" s="4">
        <v>0.17</v>
      </c>
      <c r="L10215" s="4">
        <v>0.32090000000000002</v>
      </c>
      <c r="M10215" s="4">
        <v>0.52769999999999995</v>
      </c>
      <c r="N10215" s="4">
        <v>0.48</v>
      </c>
      <c r="O10215" s="4">
        <v>0.40039999999999998</v>
      </c>
      <c r="P10215" s="4">
        <v>0.50390000000000001</v>
      </c>
    </row>
    <row r="10216" spans="1:16" x14ac:dyDescent="0.25">
      <c r="A10216" t="s">
        <v>9897</v>
      </c>
      <c r="B10216" s="2">
        <v>0.1</v>
      </c>
      <c r="E10216" s="4" t="e">
        <v>#N/A</v>
      </c>
      <c r="F10216" s="4">
        <v>0.18</v>
      </c>
      <c r="K10216" s="4">
        <v>0.17</v>
      </c>
      <c r="L10216" s="4">
        <v>0.32090000000000002</v>
      </c>
      <c r="M10216" s="4">
        <v>0.52769999999999995</v>
      </c>
      <c r="N10216" s="4">
        <v>0.48</v>
      </c>
      <c r="O10216" s="4">
        <v>0.40039999999999998</v>
      </c>
      <c r="P10216" s="4">
        <v>0.50390000000000001</v>
      </c>
    </row>
    <row r="10217" spans="1:16" x14ac:dyDescent="0.25">
      <c r="A10217" t="s">
        <v>9898</v>
      </c>
      <c r="B10217" s="2">
        <v>0.2</v>
      </c>
      <c r="E10217" s="4" t="e">
        <v>#N/A</v>
      </c>
      <c r="F10217" s="4">
        <v>0.18</v>
      </c>
      <c r="K10217" s="4">
        <v>0.17</v>
      </c>
      <c r="L10217" s="4">
        <v>0.32090000000000002</v>
      </c>
      <c r="M10217" s="4">
        <v>0.52769999999999995</v>
      </c>
      <c r="N10217" s="4">
        <v>0.48</v>
      </c>
      <c r="O10217" s="4">
        <v>0.40039999999999998</v>
      </c>
      <c r="P10217" s="4">
        <v>0.50390000000000001</v>
      </c>
    </row>
    <row r="10218" spans="1:16" x14ac:dyDescent="0.25">
      <c r="A10218" t="s">
        <v>9899</v>
      </c>
      <c r="B10218" s="2">
        <v>0.1</v>
      </c>
      <c r="E10218" s="4" t="e">
        <v>#N/A</v>
      </c>
      <c r="F10218" s="4">
        <v>0.18</v>
      </c>
      <c r="K10218" s="4">
        <v>0.17</v>
      </c>
      <c r="L10218" s="4">
        <v>0.32090000000000002</v>
      </c>
      <c r="M10218" s="4">
        <v>0.52769999999999995</v>
      </c>
      <c r="N10218" s="4">
        <v>0.48</v>
      </c>
      <c r="O10218" s="4">
        <v>0.40039999999999998</v>
      </c>
      <c r="P10218" s="4">
        <v>0.50390000000000001</v>
      </c>
    </row>
    <row r="10219" spans="1:16" x14ac:dyDescent="0.25">
      <c r="A10219" t="s">
        <v>9900</v>
      </c>
      <c r="B10219" s="2">
        <v>0.2</v>
      </c>
      <c r="E10219" s="4" t="e">
        <v>#N/A</v>
      </c>
      <c r="F10219" s="4">
        <v>0.18</v>
      </c>
      <c r="K10219" s="4">
        <v>0.17</v>
      </c>
      <c r="L10219" s="4">
        <v>0.32090000000000002</v>
      </c>
      <c r="M10219" s="4">
        <v>0.52769999999999995</v>
      </c>
      <c r="N10219" s="4">
        <v>0.48</v>
      </c>
      <c r="O10219" s="4">
        <v>0.40039999999999998</v>
      </c>
      <c r="P10219" s="4">
        <v>0.50390000000000001</v>
      </c>
    </row>
    <row r="10220" spans="1:16" x14ac:dyDescent="0.25">
      <c r="A10220" t="s">
        <v>9901</v>
      </c>
      <c r="B10220" s="2">
        <v>0.1</v>
      </c>
      <c r="E10220" s="4" t="e">
        <v>#N/A</v>
      </c>
      <c r="F10220" s="4">
        <v>0.18</v>
      </c>
      <c r="K10220" s="4">
        <v>0.17</v>
      </c>
      <c r="L10220" s="4">
        <v>0.32090000000000002</v>
      </c>
      <c r="M10220" s="4">
        <v>0.52769999999999995</v>
      </c>
      <c r="N10220" s="4">
        <v>0.48</v>
      </c>
      <c r="O10220" s="4">
        <v>0.40039999999999998</v>
      </c>
      <c r="P10220" s="4">
        <v>0.50390000000000001</v>
      </c>
    </row>
    <row r="10221" spans="1:16" x14ac:dyDescent="0.25">
      <c r="A10221" t="s">
        <v>9902</v>
      </c>
      <c r="B10221" s="2">
        <v>0.2</v>
      </c>
      <c r="E10221" s="4" t="e">
        <v>#N/A</v>
      </c>
      <c r="F10221" s="4">
        <v>0.18</v>
      </c>
      <c r="K10221" s="4">
        <v>0.17</v>
      </c>
      <c r="L10221" s="4">
        <v>0.32090000000000002</v>
      </c>
      <c r="M10221" s="4">
        <v>0.52769999999999995</v>
      </c>
      <c r="N10221" s="4">
        <v>0.48</v>
      </c>
      <c r="O10221" s="4">
        <v>0.40039999999999998</v>
      </c>
      <c r="P10221" s="4">
        <v>0.50390000000000001</v>
      </c>
    </row>
    <row r="10222" spans="1:16" x14ac:dyDescent="0.25">
      <c r="A10222" t="s">
        <v>9903</v>
      </c>
      <c r="B10222" s="2">
        <v>0.1</v>
      </c>
      <c r="E10222" s="4" t="e">
        <v>#N/A</v>
      </c>
      <c r="F10222" s="4">
        <v>0.18</v>
      </c>
      <c r="K10222" s="4">
        <v>0.17</v>
      </c>
      <c r="L10222" s="4">
        <v>0.32090000000000002</v>
      </c>
      <c r="M10222" s="4">
        <v>0.52769999999999995</v>
      </c>
      <c r="N10222" s="4">
        <v>0.48</v>
      </c>
      <c r="O10222" s="4">
        <v>0.40039999999999998</v>
      </c>
      <c r="P10222" s="4">
        <v>0.50390000000000001</v>
      </c>
    </row>
    <row r="10223" spans="1:16" x14ac:dyDescent="0.25">
      <c r="A10223" t="s">
        <v>9904</v>
      </c>
      <c r="B10223" s="2">
        <v>0.2</v>
      </c>
      <c r="E10223" s="4" t="e">
        <v>#N/A</v>
      </c>
      <c r="F10223" s="4">
        <v>0.18</v>
      </c>
      <c r="K10223" s="4">
        <v>0.17</v>
      </c>
      <c r="L10223" s="4">
        <v>0.32090000000000002</v>
      </c>
      <c r="M10223" s="4">
        <v>0.52769999999999995</v>
      </c>
      <c r="N10223" s="4">
        <v>0.48</v>
      </c>
      <c r="O10223" s="4">
        <v>0.40039999999999998</v>
      </c>
      <c r="P10223" s="4">
        <v>0.50390000000000001</v>
      </c>
    </row>
    <row r="10224" spans="1:16" x14ac:dyDescent="0.25">
      <c r="A10224" t="s">
        <v>9905</v>
      </c>
      <c r="B10224" s="2">
        <v>0.1</v>
      </c>
      <c r="E10224" s="4" t="e">
        <v>#N/A</v>
      </c>
      <c r="F10224" s="4">
        <v>0.18</v>
      </c>
      <c r="K10224" s="4">
        <v>0.17</v>
      </c>
      <c r="L10224" s="4">
        <v>0.32090000000000002</v>
      </c>
      <c r="M10224" s="4">
        <v>0.52769999999999995</v>
      </c>
      <c r="N10224" s="4">
        <v>0.48</v>
      </c>
      <c r="O10224" s="4">
        <v>0.40039999999999998</v>
      </c>
      <c r="P10224" s="4">
        <v>0.50390000000000001</v>
      </c>
    </row>
    <row r="10225" spans="1:16" x14ac:dyDescent="0.25">
      <c r="A10225" t="s">
        <v>9906</v>
      </c>
      <c r="B10225" s="2">
        <v>0.2</v>
      </c>
      <c r="E10225" s="4" t="e">
        <v>#N/A</v>
      </c>
      <c r="F10225" s="4">
        <v>0.18</v>
      </c>
      <c r="K10225" s="4">
        <v>0.17</v>
      </c>
      <c r="L10225" s="4">
        <v>0.32090000000000002</v>
      </c>
      <c r="M10225" s="4">
        <v>0.52769999999999995</v>
      </c>
      <c r="N10225" s="4">
        <v>0.48</v>
      </c>
      <c r="O10225" s="4">
        <v>0.40039999999999998</v>
      </c>
      <c r="P10225" s="4">
        <v>0.50390000000000001</v>
      </c>
    </row>
    <row r="10226" spans="1:16" x14ac:dyDescent="0.25">
      <c r="A10226" t="s">
        <v>9907</v>
      </c>
      <c r="B10226" s="2">
        <v>0.1</v>
      </c>
      <c r="E10226" s="4" t="e">
        <v>#N/A</v>
      </c>
      <c r="F10226" s="4">
        <v>0.18</v>
      </c>
      <c r="K10226" s="4">
        <v>0.17</v>
      </c>
      <c r="L10226" s="4">
        <v>0.32090000000000002</v>
      </c>
      <c r="M10226" s="4">
        <v>0.52769999999999995</v>
      </c>
      <c r="N10226" s="4">
        <v>0.48</v>
      </c>
      <c r="O10226" s="4">
        <v>0.40039999999999998</v>
      </c>
      <c r="P10226" s="4">
        <v>0.50390000000000001</v>
      </c>
    </row>
    <row r="10227" spans="1:16" x14ac:dyDescent="0.25">
      <c r="A10227" t="s">
        <v>9908</v>
      </c>
      <c r="B10227" s="2">
        <v>0.2</v>
      </c>
      <c r="E10227" s="4" t="e">
        <v>#N/A</v>
      </c>
      <c r="F10227" s="4">
        <v>0.18</v>
      </c>
      <c r="K10227" s="4">
        <v>0.17</v>
      </c>
      <c r="L10227" s="4">
        <v>0.32090000000000002</v>
      </c>
      <c r="M10227" s="4">
        <v>0.52769999999999995</v>
      </c>
      <c r="N10227" s="4">
        <v>0.48</v>
      </c>
      <c r="O10227" s="4">
        <v>0.40039999999999998</v>
      </c>
      <c r="P10227" s="4">
        <v>0.50390000000000001</v>
      </c>
    </row>
    <row r="10228" spans="1:16" x14ac:dyDescent="0.25">
      <c r="A10228" t="s">
        <v>9909</v>
      </c>
      <c r="B10228" s="2">
        <v>0.1</v>
      </c>
      <c r="E10228" s="4" t="e">
        <v>#N/A</v>
      </c>
      <c r="F10228" s="4">
        <v>0.18</v>
      </c>
      <c r="K10228" s="4">
        <v>0.17</v>
      </c>
      <c r="L10228" s="4">
        <v>0.32090000000000002</v>
      </c>
      <c r="M10228" s="4">
        <v>0.52769999999999995</v>
      </c>
      <c r="N10228" s="4">
        <v>0.48</v>
      </c>
      <c r="O10228" s="4">
        <v>0.40039999999999998</v>
      </c>
      <c r="P10228" s="4">
        <v>0.50390000000000001</v>
      </c>
    </row>
    <row r="10229" spans="1:16" x14ac:dyDescent="0.25">
      <c r="A10229" t="s">
        <v>9910</v>
      </c>
      <c r="B10229" s="2">
        <v>0.1</v>
      </c>
      <c r="E10229" s="4" t="e">
        <v>#N/A</v>
      </c>
      <c r="F10229" s="4">
        <v>0.18</v>
      </c>
      <c r="K10229" s="4">
        <v>0.17</v>
      </c>
      <c r="L10229" s="4">
        <v>0.32090000000000002</v>
      </c>
      <c r="M10229" s="4">
        <v>0.52769999999999995</v>
      </c>
      <c r="N10229" s="4">
        <v>0.48</v>
      </c>
      <c r="O10229" s="4">
        <v>0.40039999999999998</v>
      </c>
      <c r="P10229" s="4">
        <v>0.50390000000000001</v>
      </c>
    </row>
    <row r="10230" spans="1:16" x14ac:dyDescent="0.25">
      <c r="A10230" t="s">
        <v>9911</v>
      </c>
      <c r="B10230" s="2">
        <v>0.1</v>
      </c>
      <c r="E10230" s="4" t="e">
        <v>#N/A</v>
      </c>
      <c r="F10230" s="4">
        <v>0.18</v>
      </c>
      <c r="K10230" s="4">
        <v>0.17</v>
      </c>
      <c r="L10230" s="4">
        <v>0.32090000000000002</v>
      </c>
      <c r="M10230" s="4">
        <v>0.52769999999999995</v>
      </c>
      <c r="N10230" s="4">
        <v>0.48</v>
      </c>
      <c r="O10230" s="4">
        <v>0.40039999999999998</v>
      </c>
      <c r="P10230" s="4">
        <v>0.50390000000000001</v>
      </c>
    </row>
    <row r="10231" spans="1:16" x14ac:dyDescent="0.25">
      <c r="A10231" t="s">
        <v>9912</v>
      </c>
      <c r="B10231" s="2">
        <v>0.1</v>
      </c>
      <c r="E10231" s="4" t="e">
        <v>#N/A</v>
      </c>
      <c r="F10231" s="4">
        <v>0.18</v>
      </c>
      <c r="K10231" s="4">
        <v>0.17</v>
      </c>
      <c r="L10231" s="4">
        <v>0.32090000000000002</v>
      </c>
      <c r="M10231" s="4">
        <v>0.52769999999999995</v>
      </c>
      <c r="N10231" s="4">
        <v>0.48</v>
      </c>
      <c r="O10231" s="4">
        <v>0.40039999999999998</v>
      </c>
      <c r="P10231" s="4">
        <v>0.50390000000000001</v>
      </c>
    </row>
    <row r="10232" spans="1:16" x14ac:dyDescent="0.25">
      <c r="A10232" t="s">
        <v>9913</v>
      </c>
      <c r="B10232" s="2">
        <v>0.1</v>
      </c>
      <c r="E10232" s="4" t="e">
        <v>#N/A</v>
      </c>
      <c r="F10232" s="4">
        <v>0.18</v>
      </c>
      <c r="K10232" s="4">
        <v>0.17</v>
      </c>
      <c r="L10232" s="4">
        <v>0.32090000000000002</v>
      </c>
      <c r="M10232" s="4">
        <v>0.52769999999999995</v>
      </c>
      <c r="N10232" s="4">
        <v>0.48</v>
      </c>
      <c r="O10232" s="4">
        <v>0.40039999999999998</v>
      </c>
      <c r="P10232" s="4">
        <v>0.50390000000000001</v>
      </c>
    </row>
    <row r="10233" spans="1:16" x14ac:dyDescent="0.25">
      <c r="A10233" t="s">
        <v>9914</v>
      </c>
      <c r="B10233" s="2">
        <v>0.1</v>
      </c>
      <c r="E10233" s="4" t="e">
        <v>#N/A</v>
      </c>
      <c r="F10233" s="4">
        <v>0.18</v>
      </c>
      <c r="K10233" s="4">
        <v>0.17</v>
      </c>
      <c r="L10233" s="4">
        <v>0.32090000000000002</v>
      </c>
      <c r="M10233" s="4">
        <v>0.52769999999999995</v>
      </c>
      <c r="N10233" s="4">
        <v>0.48</v>
      </c>
      <c r="O10233" s="4">
        <v>0.40039999999999998</v>
      </c>
      <c r="P10233" s="4">
        <v>0.50390000000000001</v>
      </c>
    </row>
    <row r="10234" spans="1:16" x14ac:dyDescent="0.25">
      <c r="A10234" t="s">
        <v>9915</v>
      </c>
      <c r="B10234" s="2">
        <v>0.1</v>
      </c>
      <c r="E10234" s="4" t="e">
        <v>#N/A</v>
      </c>
      <c r="F10234" s="4">
        <v>0.18</v>
      </c>
      <c r="K10234" s="4">
        <v>0.17</v>
      </c>
      <c r="L10234" s="4">
        <v>0.32090000000000002</v>
      </c>
      <c r="M10234" s="4">
        <v>0.52769999999999995</v>
      </c>
      <c r="N10234" s="4">
        <v>0.48</v>
      </c>
      <c r="O10234" s="4">
        <v>0.40039999999999998</v>
      </c>
      <c r="P10234" s="4">
        <v>0.50390000000000001</v>
      </c>
    </row>
    <row r="10235" spans="1:16" x14ac:dyDescent="0.25">
      <c r="A10235" t="s">
        <v>9916</v>
      </c>
      <c r="B10235" s="2">
        <v>0</v>
      </c>
      <c r="E10235" s="4" t="e">
        <v>#N/A</v>
      </c>
      <c r="F10235" s="4">
        <v>0.18</v>
      </c>
      <c r="K10235" s="4">
        <v>0.17</v>
      </c>
      <c r="L10235" s="4">
        <v>0.32090000000000002</v>
      </c>
      <c r="M10235" s="4">
        <v>0.52769999999999995</v>
      </c>
      <c r="N10235" s="4">
        <v>0.48</v>
      </c>
      <c r="O10235" s="4">
        <v>0.40039999999999998</v>
      </c>
      <c r="P10235" s="4">
        <v>0.50390000000000001</v>
      </c>
    </row>
    <row r="10236" spans="1:16" x14ac:dyDescent="0.25">
      <c r="A10236" t="s">
        <v>9917</v>
      </c>
      <c r="B10236" s="2">
        <v>0.1</v>
      </c>
      <c r="E10236" s="4" t="e">
        <v>#N/A</v>
      </c>
      <c r="F10236" s="4">
        <v>0.18</v>
      </c>
      <c r="K10236" s="4">
        <v>0.17</v>
      </c>
      <c r="L10236" s="4">
        <v>0.32090000000000002</v>
      </c>
      <c r="M10236" s="4">
        <v>0.52769999999999995</v>
      </c>
      <c r="N10236" s="4">
        <v>0.48</v>
      </c>
      <c r="O10236" s="4">
        <v>0.40039999999999998</v>
      </c>
      <c r="P10236" s="4">
        <v>0.50390000000000001</v>
      </c>
    </row>
    <row r="10237" spans="1:16" x14ac:dyDescent="0.25">
      <c r="A10237" t="s">
        <v>9918</v>
      </c>
      <c r="B10237" s="2">
        <v>0.1</v>
      </c>
      <c r="E10237" s="4" t="e">
        <v>#N/A</v>
      </c>
      <c r="F10237" s="4">
        <v>0.18</v>
      </c>
      <c r="K10237" s="4">
        <v>0.17</v>
      </c>
      <c r="L10237" s="4">
        <v>0.32090000000000002</v>
      </c>
      <c r="M10237" s="4">
        <v>0.52769999999999995</v>
      </c>
      <c r="N10237" s="4">
        <v>0.48</v>
      </c>
      <c r="O10237" s="4">
        <v>0.40039999999999998</v>
      </c>
      <c r="P10237" s="4">
        <v>0.50390000000000001</v>
      </c>
    </row>
    <row r="10238" spans="1:16" x14ac:dyDescent="0.25">
      <c r="A10238" t="s">
        <v>9919</v>
      </c>
      <c r="B10238" s="2">
        <v>0.1</v>
      </c>
      <c r="E10238" s="4" t="e">
        <v>#N/A</v>
      </c>
      <c r="F10238" s="4">
        <v>0.18</v>
      </c>
      <c r="K10238" s="4">
        <v>0.17</v>
      </c>
      <c r="L10238" s="4">
        <v>0.32090000000000002</v>
      </c>
      <c r="M10238" s="4">
        <v>0.52769999999999995</v>
      </c>
      <c r="N10238" s="4">
        <v>0.48</v>
      </c>
      <c r="O10238" s="4">
        <v>0.40039999999999998</v>
      </c>
      <c r="P10238" s="4">
        <v>0.50390000000000001</v>
      </c>
    </row>
    <row r="10239" spans="1:16" x14ac:dyDescent="0.25">
      <c r="A10239" t="s">
        <v>9920</v>
      </c>
      <c r="B10239" s="2">
        <v>0.1</v>
      </c>
      <c r="E10239" s="4" t="e">
        <v>#N/A</v>
      </c>
      <c r="F10239" s="4">
        <v>0.18</v>
      </c>
      <c r="K10239" s="4">
        <v>0.17</v>
      </c>
      <c r="L10239" s="4">
        <v>0.32090000000000002</v>
      </c>
      <c r="M10239" s="4">
        <v>0.52769999999999995</v>
      </c>
      <c r="N10239" s="4">
        <v>0.48</v>
      </c>
      <c r="O10239" s="4">
        <v>0.40039999999999998</v>
      </c>
      <c r="P10239" s="4">
        <v>0.50390000000000001</v>
      </c>
    </row>
    <row r="10240" spans="1:16" x14ac:dyDescent="0.25">
      <c r="A10240" t="s">
        <v>9921</v>
      </c>
      <c r="B10240" s="2">
        <v>0.1</v>
      </c>
      <c r="E10240" s="4" t="e">
        <v>#N/A</v>
      </c>
      <c r="F10240" s="4">
        <v>0.18</v>
      </c>
      <c r="K10240" s="4">
        <v>0.17</v>
      </c>
      <c r="L10240" s="4">
        <v>0.32090000000000002</v>
      </c>
      <c r="M10240" s="4">
        <v>0.52769999999999995</v>
      </c>
      <c r="N10240" s="4">
        <v>0.48</v>
      </c>
      <c r="O10240" s="4">
        <v>0.40039999999999998</v>
      </c>
      <c r="P10240" s="4">
        <v>0.50390000000000001</v>
      </c>
    </row>
    <row r="10241" spans="1:16" x14ac:dyDescent="0.25">
      <c r="A10241" t="s">
        <v>9923</v>
      </c>
      <c r="B10241" s="2">
        <v>0</v>
      </c>
      <c r="E10241" s="4" t="e">
        <v>#N/A</v>
      </c>
      <c r="F10241" s="4">
        <v>0.18</v>
      </c>
      <c r="K10241" s="4">
        <v>0.17</v>
      </c>
      <c r="L10241" s="4">
        <v>0.32090000000000002</v>
      </c>
      <c r="M10241" s="4">
        <v>0.52769999999999995</v>
      </c>
      <c r="N10241" s="4">
        <v>0.48</v>
      </c>
      <c r="O10241" s="4">
        <v>0.40039999999999998</v>
      </c>
      <c r="P10241" s="4">
        <v>0.50390000000000001</v>
      </c>
    </row>
    <row r="10242" spans="1:16" x14ac:dyDescent="0.25">
      <c r="A10242" t="s">
        <v>9924</v>
      </c>
      <c r="B10242" s="2">
        <v>0.1</v>
      </c>
      <c r="E10242" s="4" t="e">
        <v>#N/A</v>
      </c>
      <c r="F10242" s="4">
        <v>0.18</v>
      </c>
      <c r="K10242" s="4">
        <v>0.17</v>
      </c>
      <c r="L10242" s="4">
        <v>0.32090000000000002</v>
      </c>
      <c r="M10242" s="4">
        <v>0.52769999999999995</v>
      </c>
      <c r="N10242" s="4">
        <v>0.48</v>
      </c>
      <c r="O10242" s="4">
        <v>0.40039999999999998</v>
      </c>
      <c r="P10242" s="4">
        <v>0.50390000000000001</v>
      </c>
    </row>
    <row r="10243" spans="1:16" x14ac:dyDescent="0.25">
      <c r="A10243" t="s">
        <v>9925</v>
      </c>
      <c r="B10243" s="2">
        <v>0.1</v>
      </c>
      <c r="E10243" s="4" t="e">
        <v>#N/A</v>
      </c>
      <c r="F10243" s="4">
        <v>0.18</v>
      </c>
      <c r="K10243" s="4">
        <v>0.17</v>
      </c>
      <c r="L10243" s="4">
        <v>0.32090000000000002</v>
      </c>
      <c r="M10243" s="4">
        <v>0.52769999999999995</v>
      </c>
      <c r="N10243" s="4">
        <v>0.48</v>
      </c>
      <c r="O10243" s="4">
        <v>0.40039999999999998</v>
      </c>
      <c r="P10243" s="4">
        <v>0.50390000000000001</v>
      </c>
    </row>
    <row r="10244" spans="1:16" x14ac:dyDescent="0.25">
      <c r="A10244" t="s">
        <v>9926</v>
      </c>
      <c r="B10244" s="2">
        <v>0</v>
      </c>
      <c r="E10244" s="4" t="e">
        <v>#N/A</v>
      </c>
      <c r="F10244" s="4">
        <v>0.18</v>
      </c>
      <c r="K10244" s="4">
        <v>0.17</v>
      </c>
      <c r="L10244" s="4">
        <v>0.32090000000000002</v>
      </c>
      <c r="M10244" s="4">
        <v>0.52769999999999995</v>
      </c>
      <c r="N10244" s="4">
        <v>0.48</v>
      </c>
      <c r="O10244" s="4">
        <v>0.40039999999999998</v>
      </c>
      <c r="P10244" s="4">
        <v>0.50390000000000001</v>
      </c>
    </row>
    <row r="10245" spans="1:16" x14ac:dyDescent="0.25">
      <c r="A10245" t="s">
        <v>9927</v>
      </c>
      <c r="B10245" s="2">
        <v>0.05</v>
      </c>
      <c r="E10245" s="4" t="e">
        <v>#N/A</v>
      </c>
      <c r="F10245" s="4">
        <v>0.18</v>
      </c>
      <c r="K10245" s="4">
        <v>0.17</v>
      </c>
      <c r="L10245" s="4">
        <v>0.32090000000000002</v>
      </c>
      <c r="M10245" s="4">
        <v>0.52769999999999995</v>
      </c>
      <c r="N10245" s="4">
        <v>0.48</v>
      </c>
      <c r="O10245" s="4">
        <v>0.40039999999999998</v>
      </c>
      <c r="P10245" s="4">
        <v>0.50390000000000001</v>
      </c>
    </row>
    <row r="10246" spans="1:16" x14ac:dyDescent="0.25">
      <c r="A10246" t="s">
        <v>9928</v>
      </c>
      <c r="B10246" s="2">
        <v>0.05</v>
      </c>
      <c r="E10246" s="4" t="e">
        <v>#N/A</v>
      </c>
      <c r="F10246" s="4">
        <v>0.18</v>
      </c>
      <c r="K10246" s="4">
        <v>0.17</v>
      </c>
      <c r="L10246" s="4">
        <v>0.32090000000000002</v>
      </c>
      <c r="M10246" s="4">
        <v>0.52769999999999995</v>
      </c>
      <c r="N10246" s="4">
        <v>0.48</v>
      </c>
      <c r="O10246" s="4">
        <v>0.40039999999999998</v>
      </c>
      <c r="P10246" s="4">
        <v>0.50390000000000001</v>
      </c>
    </row>
    <row r="10247" spans="1:16" x14ac:dyDescent="0.25">
      <c r="A10247" t="s">
        <v>9929</v>
      </c>
      <c r="B10247" s="2">
        <v>0.05</v>
      </c>
      <c r="D10247" t="s">
        <v>10860</v>
      </c>
      <c r="E10247" s="4" t="e">
        <v>#N/A</v>
      </c>
      <c r="F10247" s="4">
        <v>0.18</v>
      </c>
      <c r="G10247" s="4">
        <v>0.71479999999999999</v>
      </c>
      <c r="H10247" s="4">
        <v>0.84030000000000005</v>
      </c>
      <c r="I10247" s="4">
        <v>1.0076000000000001</v>
      </c>
      <c r="K10247" s="4">
        <v>0.17</v>
      </c>
      <c r="L10247" s="4">
        <v>0.32090000000000002</v>
      </c>
      <c r="M10247" s="4">
        <v>0.52769999999999995</v>
      </c>
      <c r="N10247" s="4">
        <v>0.48</v>
      </c>
      <c r="O10247" s="4">
        <v>0.40039999999999998</v>
      </c>
      <c r="P10247" s="4">
        <v>0.50390000000000001</v>
      </c>
    </row>
    <row r="10248" spans="1:16" x14ac:dyDescent="0.25">
      <c r="A10248" t="s">
        <v>179</v>
      </c>
      <c r="B10248" s="2">
        <v>0.1</v>
      </c>
      <c r="C10248" t="s">
        <v>179</v>
      </c>
      <c r="D10248" t="s">
        <v>10860</v>
      </c>
      <c r="E10248" s="4" t="e">
        <v>#N/A</v>
      </c>
      <c r="F10248" s="4">
        <v>0.18</v>
      </c>
      <c r="G10248" s="4">
        <v>0.71479999999999999</v>
      </c>
      <c r="H10248" s="4">
        <v>0.84030000000000005</v>
      </c>
      <c r="I10248" s="4">
        <v>1.0076000000000001</v>
      </c>
      <c r="K10248" s="4">
        <v>0.17</v>
      </c>
      <c r="L10248" s="4">
        <v>0.32090000000000002</v>
      </c>
      <c r="M10248" s="4">
        <v>0.52769999999999995</v>
      </c>
      <c r="N10248" s="4">
        <v>0.48</v>
      </c>
      <c r="O10248" s="4">
        <v>0.40039999999999998</v>
      </c>
      <c r="P10248" s="4">
        <v>0.50390000000000001</v>
      </c>
    </row>
    <row r="10249" spans="1:16" x14ac:dyDescent="0.25">
      <c r="A10249" t="s">
        <v>9930</v>
      </c>
      <c r="B10249" s="2">
        <v>0.04</v>
      </c>
      <c r="E10249" s="4" t="e">
        <v>#N/A</v>
      </c>
      <c r="F10249" s="4">
        <v>0.18</v>
      </c>
      <c r="K10249" s="4">
        <v>0.17</v>
      </c>
      <c r="L10249" s="4">
        <v>0.32090000000000002</v>
      </c>
      <c r="M10249" s="4">
        <v>0.52769999999999995</v>
      </c>
      <c r="N10249" s="4">
        <v>0.48</v>
      </c>
      <c r="O10249" s="4">
        <v>0.40039999999999998</v>
      </c>
      <c r="P10249" s="4">
        <v>0.50390000000000001</v>
      </c>
    </row>
    <row r="10250" spans="1:16" x14ac:dyDescent="0.25">
      <c r="A10250" t="s">
        <v>9931</v>
      </c>
      <c r="B10250" s="2">
        <v>0.05</v>
      </c>
      <c r="E10250" s="4" t="e">
        <v>#N/A</v>
      </c>
      <c r="F10250" s="4">
        <v>0.13300000000000001</v>
      </c>
      <c r="K10250" s="4">
        <v>0.17</v>
      </c>
      <c r="L10250" s="4">
        <v>0.32090000000000002</v>
      </c>
      <c r="M10250" s="4">
        <v>0.52769999999999995</v>
      </c>
      <c r="N10250" s="4">
        <v>0.48</v>
      </c>
      <c r="O10250" s="4">
        <v>0.40039999999999998</v>
      </c>
      <c r="P10250" s="4">
        <v>0.50390000000000001</v>
      </c>
    </row>
    <row r="10251" spans="1:16" x14ac:dyDescent="0.25">
      <c r="A10251" t="s">
        <v>9932</v>
      </c>
      <c r="B10251" s="2">
        <v>0</v>
      </c>
      <c r="E10251" s="4" t="e">
        <v>#N/A</v>
      </c>
      <c r="F10251" s="4">
        <v>0.18</v>
      </c>
      <c r="K10251" s="4">
        <v>0.17</v>
      </c>
      <c r="L10251" s="4">
        <v>0.32090000000000002</v>
      </c>
      <c r="M10251" s="4">
        <v>0.52769999999999995</v>
      </c>
      <c r="N10251" s="4">
        <v>0.48</v>
      </c>
      <c r="O10251" s="4">
        <v>0.40039999999999998</v>
      </c>
      <c r="P10251" s="4">
        <v>0.50390000000000001</v>
      </c>
    </row>
    <row r="10252" spans="1:16" x14ac:dyDescent="0.25">
      <c r="A10252" t="s">
        <v>9933</v>
      </c>
      <c r="B10252" s="2">
        <v>0.05</v>
      </c>
      <c r="E10252" s="4" t="e">
        <v>#N/A</v>
      </c>
      <c r="F10252" s="4">
        <v>0.18</v>
      </c>
      <c r="K10252" s="4">
        <v>0.17</v>
      </c>
      <c r="L10252" s="4">
        <v>0.32090000000000002</v>
      </c>
      <c r="M10252" s="4">
        <v>0.52769999999999995</v>
      </c>
      <c r="N10252" s="4">
        <v>0.48</v>
      </c>
      <c r="O10252" s="4">
        <v>0.40039999999999998</v>
      </c>
      <c r="P10252" s="4">
        <v>0.50390000000000001</v>
      </c>
    </row>
    <row r="10253" spans="1:16" x14ac:dyDescent="0.25">
      <c r="A10253" t="s">
        <v>9934</v>
      </c>
      <c r="B10253" s="2">
        <v>0.05</v>
      </c>
      <c r="E10253" s="4" t="e">
        <v>#N/A</v>
      </c>
      <c r="F10253" s="4">
        <v>0.18</v>
      </c>
      <c r="K10253" s="4">
        <v>0.17</v>
      </c>
      <c r="L10253" s="4">
        <v>0.32090000000000002</v>
      </c>
      <c r="M10253" s="4">
        <v>0.52769999999999995</v>
      </c>
      <c r="N10253" s="4">
        <v>0.48</v>
      </c>
      <c r="O10253" s="4">
        <v>0.40039999999999998</v>
      </c>
      <c r="P10253" s="4">
        <v>0.50390000000000001</v>
      </c>
    </row>
    <row r="10254" spans="1:16" x14ac:dyDescent="0.25">
      <c r="A10254" t="s">
        <v>9935</v>
      </c>
      <c r="B10254" s="2">
        <v>0.15</v>
      </c>
      <c r="E10254" s="4" t="e">
        <v>#N/A</v>
      </c>
      <c r="F10254" s="4">
        <v>0.18</v>
      </c>
      <c r="K10254" s="4">
        <v>0.17</v>
      </c>
      <c r="L10254" s="4">
        <v>0.32090000000000002</v>
      </c>
      <c r="M10254" s="4">
        <v>0.52769999999999995</v>
      </c>
      <c r="N10254" s="4">
        <v>0.48</v>
      </c>
      <c r="O10254" s="4">
        <v>0.40039999999999998</v>
      </c>
      <c r="P10254" s="4">
        <v>0.50390000000000001</v>
      </c>
    </row>
    <row r="10255" spans="1:16" x14ac:dyDescent="0.25">
      <c r="A10255" t="s">
        <v>9936</v>
      </c>
      <c r="B10255" s="2">
        <v>0.15</v>
      </c>
      <c r="E10255" s="4" t="e">
        <v>#N/A</v>
      </c>
      <c r="F10255" s="4">
        <v>0.18</v>
      </c>
      <c r="K10255" s="4">
        <v>0.17</v>
      </c>
      <c r="L10255" s="4">
        <v>0.32090000000000002</v>
      </c>
      <c r="M10255" s="4">
        <v>0.52769999999999995</v>
      </c>
      <c r="N10255" s="4">
        <v>0.48</v>
      </c>
      <c r="O10255" s="4">
        <v>0.40039999999999998</v>
      </c>
      <c r="P10255" s="4">
        <v>0.50390000000000001</v>
      </c>
    </row>
    <row r="10256" spans="1:16" x14ac:dyDescent="0.25">
      <c r="A10256" t="s">
        <v>9937</v>
      </c>
      <c r="B10256" s="2">
        <v>0.15</v>
      </c>
      <c r="E10256" s="4" t="e">
        <v>#N/A</v>
      </c>
      <c r="F10256" s="4">
        <v>0.18</v>
      </c>
      <c r="K10256" s="4">
        <v>0.17</v>
      </c>
      <c r="L10256" s="4">
        <v>0.32090000000000002</v>
      </c>
      <c r="M10256" s="4">
        <v>0.52769999999999995</v>
      </c>
      <c r="N10256" s="4">
        <v>0.48</v>
      </c>
      <c r="O10256" s="4">
        <v>0.40039999999999998</v>
      </c>
      <c r="P10256" s="4">
        <v>0.50390000000000001</v>
      </c>
    </row>
    <row r="10257" spans="1:16" x14ac:dyDescent="0.25">
      <c r="A10257" t="s">
        <v>9938</v>
      </c>
      <c r="B10257" s="2">
        <v>0.15</v>
      </c>
      <c r="E10257" s="4" t="e">
        <v>#N/A</v>
      </c>
      <c r="F10257" s="4">
        <v>0.18</v>
      </c>
      <c r="K10257" s="4">
        <v>0.17</v>
      </c>
      <c r="L10257" s="4">
        <v>0.32090000000000002</v>
      </c>
      <c r="M10257" s="4">
        <v>0.52769999999999995</v>
      </c>
      <c r="N10257" s="4">
        <v>0.48</v>
      </c>
      <c r="O10257" s="4">
        <v>0.40039999999999998</v>
      </c>
      <c r="P10257" s="4">
        <v>0.50390000000000001</v>
      </c>
    </row>
    <row r="10258" spans="1:16" x14ac:dyDescent="0.25">
      <c r="A10258" t="s">
        <v>9939</v>
      </c>
      <c r="B10258" s="2">
        <v>0.1</v>
      </c>
      <c r="E10258" s="4" t="e">
        <v>#N/A</v>
      </c>
      <c r="F10258" s="4">
        <v>0.18</v>
      </c>
      <c r="K10258" s="4">
        <v>0.17</v>
      </c>
      <c r="L10258" s="4">
        <v>0.32090000000000002</v>
      </c>
      <c r="M10258" s="4">
        <v>0.52769999999999995</v>
      </c>
      <c r="N10258" s="4">
        <v>0.48</v>
      </c>
      <c r="O10258" s="4">
        <v>0.40039999999999998</v>
      </c>
      <c r="P10258" s="4">
        <v>0.50390000000000001</v>
      </c>
    </row>
    <row r="10259" spans="1:16" x14ac:dyDescent="0.25">
      <c r="A10259" t="s">
        <v>9940</v>
      </c>
      <c r="B10259" s="2">
        <v>0.1</v>
      </c>
      <c r="E10259" s="4" t="e">
        <v>#N/A</v>
      </c>
      <c r="F10259" s="4">
        <v>0.18</v>
      </c>
      <c r="K10259" s="4">
        <v>0.17</v>
      </c>
      <c r="L10259" s="4">
        <v>0.32090000000000002</v>
      </c>
      <c r="M10259" s="4">
        <v>0.52769999999999995</v>
      </c>
      <c r="N10259" s="4">
        <v>0.48</v>
      </c>
      <c r="O10259" s="4">
        <v>0.40039999999999998</v>
      </c>
      <c r="P10259" s="4">
        <v>0.50390000000000001</v>
      </c>
    </row>
    <row r="10260" spans="1:16" x14ac:dyDescent="0.25">
      <c r="A10260" t="s">
        <v>9941</v>
      </c>
      <c r="B10260" s="2">
        <v>0.1</v>
      </c>
      <c r="E10260" s="4" t="e">
        <v>#N/A</v>
      </c>
      <c r="F10260" s="4">
        <v>0.18</v>
      </c>
      <c r="K10260" s="4">
        <v>0.17</v>
      </c>
      <c r="L10260" s="4">
        <v>0.32090000000000002</v>
      </c>
      <c r="M10260" s="4">
        <v>0.52769999999999995</v>
      </c>
      <c r="N10260" s="4">
        <v>0.48</v>
      </c>
      <c r="O10260" s="4">
        <v>0.40039999999999998</v>
      </c>
      <c r="P10260" s="4">
        <v>0.50390000000000001</v>
      </c>
    </row>
    <row r="10261" spans="1:16" x14ac:dyDescent="0.25">
      <c r="A10261" t="s">
        <v>9942</v>
      </c>
      <c r="B10261" s="2">
        <v>0.1</v>
      </c>
      <c r="E10261" s="4" t="e">
        <v>#N/A</v>
      </c>
      <c r="F10261" s="4">
        <v>0.18</v>
      </c>
      <c r="K10261" s="4">
        <v>0.17</v>
      </c>
      <c r="L10261" s="4">
        <v>0.32090000000000002</v>
      </c>
      <c r="M10261" s="4">
        <v>0.52769999999999995</v>
      </c>
      <c r="N10261" s="4">
        <v>0.48</v>
      </c>
      <c r="O10261" s="4">
        <v>0.40039999999999998</v>
      </c>
      <c r="P10261" s="4">
        <v>0.50390000000000001</v>
      </c>
    </row>
    <row r="10262" spans="1:16" x14ac:dyDescent="0.25">
      <c r="A10262" t="s">
        <v>9943</v>
      </c>
      <c r="B10262" s="2">
        <v>0.1</v>
      </c>
      <c r="E10262" s="4" t="e">
        <v>#N/A</v>
      </c>
      <c r="F10262" s="4">
        <v>0.18</v>
      </c>
      <c r="K10262" s="4">
        <v>0.17</v>
      </c>
      <c r="L10262" s="4">
        <v>0.32090000000000002</v>
      </c>
      <c r="M10262" s="4">
        <v>0.52769999999999995</v>
      </c>
      <c r="N10262" s="4">
        <v>0.48</v>
      </c>
      <c r="O10262" s="4">
        <v>0.40039999999999998</v>
      </c>
      <c r="P10262" s="4">
        <v>0.50390000000000001</v>
      </c>
    </row>
    <row r="10263" spans="1:16" x14ac:dyDescent="0.25">
      <c r="A10263" t="s">
        <v>9944</v>
      </c>
      <c r="B10263" s="2">
        <v>0.1</v>
      </c>
      <c r="E10263" s="4" t="e">
        <v>#N/A</v>
      </c>
      <c r="F10263" s="4">
        <v>0.18</v>
      </c>
      <c r="K10263" s="4">
        <v>0.17</v>
      </c>
      <c r="L10263" s="4">
        <v>0.32090000000000002</v>
      </c>
      <c r="M10263" s="4">
        <v>0.52769999999999995</v>
      </c>
      <c r="N10263" s="4">
        <v>0.48</v>
      </c>
      <c r="O10263" s="4">
        <v>0.40039999999999998</v>
      </c>
      <c r="P10263" s="4">
        <v>0.50390000000000001</v>
      </c>
    </row>
    <row r="10264" spans="1:16" x14ac:dyDescent="0.25">
      <c r="A10264" t="s">
        <v>9945</v>
      </c>
      <c r="B10264" s="2">
        <v>0.1</v>
      </c>
      <c r="E10264" s="4" t="e">
        <v>#N/A</v>
      </c>
      <c r="F10264" s="4">
        <v>0.18</v>
      </c>
      <c r="K10264" s="4">
        <v>0.17</v>
      </c>
      <c r="L10264" s="4">
        <v>0.32090000000000002</v>
      </c>
      <c r="M10264" s="4">
        <v>0.52769999999999995</v>
      </c>
      <c r="N10264" s="4">
        <v>0.48</v>
      </c>
      <c r="O10264" s="4">
        <v>0.40039999999999998</v>
      </c>
      <c r="P10264" s="4">
        <v>0.50390000000000001</v>
      </c>
    </row>
    <row r="10265" spans="1:16" x14ac:dyDescent="0.25">
      <c r="A10265" t="s">
        <v>9946</v>
      </c>
      <c r="B10265" s="2">
        <v>0.1</v>
      </c>
      <c r="E10265" s="4" t="e">
        <v>#N/A</v>
      </c>
      <c r="F10265" s="4">
        <v>0.18</v>
      </c>
      <c r="K10265" s="4">
        <v>0.17</v>
      </c>
      <c r="L10265" s="4">
        <v>0.32090000000000002</v>
      </c>
      <c r="M10265" s="4">
        <v>0.52769999999999995</v>
      </c>
      <c r="N10265" s="4">
        <v>0.48</v>
      </c>
      <c r="O10265" s="4">
        <v>0.40039999999999998</v>
      </c>
      <c r="P10265" s="4">
        <v>0.50390000000000001</v>
      </c>
    </row>
    <row r="10266" spans="1:16" x14ac:dyDescent="0.25">
      <c r="A10266" t="s">
        <v>9947</v>
      </c>
      <c r="B10266" s="2">
        <v>0.1</v>
      </c>
      <c r="E10266" s="4" t="e">
        <v>#N/A</v>
      </c>
      <c r="F10266" s="4">
        <v>0.18</v>
      </c>
      <c r="K10266" s="4">
        <v>0.17</v>
      </c>
      <c r="L10266" s="4">
        <v>0.32090000000000002</v>
      </c>
      <c r="M10266" s="4">
        <v>0.52769999999999995</v>
      </c>
      <c r="N10266" s="4">
        <v>0.48</v>
      </c>
      <c r="O10266" s="4">
        <v>0.40039999999999998</v>
      </c>
      <c r="P10266" s="4">
        <v>0.50390000000000001</v>
      </c>
    </row>
    <row r="10267" spans="1:16" x14ac:dyDescent="0.25">
      <c r="A10267" t="s">
        <v>9948</v>
      </c>
      <c r="B10267" s="2">
        <v>0.15</v>
      </c>
      <c r="E10267" s="4" t="e">
        <v>#N/A</v>
      </c>
      <c r="F10267" s="4">
        <v>0.18</v>
      </c>
      <c r="K10267" s="4">
        <v>0.17</v>
      </c>
      <c r="L10267" s="4">
        <v>0.32090000000000002</v>
      </c>
      <c r="M10267" s="4">
        <v>0.52769999999999995</v>
      </c>
      <c r="N10267" s="4">
        <v>0.48</v>
      </c>
      <c r="O10267" s="4">
        <v>0.40039999999999998</v>
      </c>
      <c r="P10267" s="4">
        <v>0.50390000000000001</v>
      </c>
    </row>
    <row r="10268" spans="1:16" x14ac:dyDescent="0.25">
      <c r="A10268" t="s">
        <v>9949</v>
      </c>
      <c r="B10268" s="2">
        <v>0.15</v>
      </c>
      <c r="E10268" s="4" t="e">
        <v>#N/A</v>
      </c>
      <c r="F10268" s="4">
        <v>0.18</v>
      </c>
      <c r="K10268" s="4">
        <v>0.17</v>
      </c>
      <c r="L10268" s="4">
        <v>0.32090000000000002</v>
      </c>
      <c r="M10268" s="4">
        <v>0.52769999999999995</v>
      </c>
      <c r="N10268" s="4">
        <v>0.48</v>
      </c>
      <c r="O10268" s="4">
        <v>0.40039999999999998</v>
      </c>
      <c r="P10268" s="4">
        <v>0.50390000000000001</v>
      </c>
    </row>
    <row r="10269" spans="1:16" x14ac:dyDescent="0.25">
      <c r="A10269" t="s">
        <v>9950</v>
      </c>
      <c r="B10269" s="2">
        <v>0.15</v>
      </c>
      <c r="E10269" s="4" t="e">
        <v>#N/A</v>
      </c>
      <c r="F10269" s="4">
        <v>0.18</v>
      </c>
      <c r="K10269" s="4">
        <v>0.17</v>
      </c>
      <c r="L10269" s="4">
        <v>0.32090000000000002</v>
      </c>
      <c r="M10269" s="4">
        <v>0.52769999999999995</v>
      </c>
      <c r="N10269" s="4">
        <v>0.48</v>
      </c>
      <c r="O10269" s="4">
        <v>0.40039999999999998</v>
      </c>
      <c r="P10269" s="4">
        <v>0.50390000000000001</v>
      </c>
    </row>
    <row r="10270" spans="1:16" x14ac:dyDescent="0.25">
      <c r="A10270" t="s">
        <v>9951</v>
      </c>
      <c r="B10270" s="2">
        <v>0.15</v>
      </c>
      <c r="E10270" s="4" t="e">
        <v>#N/A</v>
      </c>
      <c r="F10270" s="4">
        <v>0.18</v>
      </c>
      <c r="K10270" s="4">
        <v>0.17</v>
      </c>
      <c r="L10270" s="4">
        <v>0.32090000000000002</v>
      </c>
      <c r="M10270" s="4">
        <v>0.52769999999999995</v>
      </c>
      <c r="N10270" s="4">
        <v>0.48</v>
      </c>
      <c r="O10270" s="4">
        <v>0.40039999999999998</v>
      </c>
      <c r="P10270" s="4">
        <v>0.50390000000000001</v>
      </c>
    </row>
    <row r="10271" spans="1:16" x14ac:dyDescent="0.25">
      <c r="A10271" t="s">
        <v>9952</v>
      </c>
      <c r="B10271" s="2">
        <v>0.15</v>
      </c>
      <c r="E10271" s="4" t="e">
        <v>#N/A</v>
      </c>
      <c r="F10271" s="4">
        <v>0.18</v>
      </c>
      <c r="K10271" s="4">
        <v>0.17</v>
      </c>
      <c r="L10271" s="4">
        <v>0.32090000000000002</v>
      </c>
      <c r="M10271" s="4">
        <v>0.52769999999999995</v>
      </c>
      <c r="N10271" s="4">
        <v>0.48</v>
      </c>
      <c r="O10271" s="4">
        <v>0.40039999999999998</v>
      </c>
      <c r="P10271" s="4">
        <v>0.50390000000000001</v>
      </c>
    </row>
    <row r="10272" spans="1:16" x14ac:dyDescent="0.25">
      <c r="A10272" t="s">
        <v>9953</v>
      </c>
      <c r="B10272" s="2">
        <v>0.15</v>
      </c>
      <c r="E10272" s="4" t="e">
        <v>#N/A</v>
      </c>
      <c r="F10272" s="4">
        <v>0.18</v>
      </c>
      <c r="K10272" s="4">
        <v>0.17</v>
      </c>
      <c r="L10272" s="4">
        <v>0.32090000000000002</v>
      </c>
      <c r="M10272" s="4">
        <v>0.52769999999999995</v>
      </c>
      <c r="N10272" s="4">
        <v>0.48</v>
      </c>
      <c r="O10272" s="4">
        <v>0.40039999999999998</v>
      </c>
      <c r="P10272" s="4">
        <v>0.50390000000000001</v>
      </c>
    </row>
    <row r="10273" spans="1:16" x14ac:dyDescent="0.25">
      <c r="A10273" t="s">
        <v>9954</v>
      </c>
      <c r="B10273" s="2">
        <v>0.15</v>
      </c>
      <c r="E10273" s="4" t="e">
        <v>#N/A</v>
      </c>
      <c r="F10273" s="4">
        <v>0.18</v>
      </c>
      <c r="K10273" s="4">
        <v>0.17</v>
      </c>
      <c r="L10273" s="4">
        <v>0.32090000000000002</v>
      </c>
      <c r="M10273" s="4">
        <v>0.52769999999999995</v>
      </c>
      <c r="N10273" s="4">
        <v>0.48</v>
      </c>
      <c r="O10273" s="4">
        <v>0.40039999999999998</v>
      </c>
      <c r="P10273" s="4">
        <v>0.50390000000000001</v>
      </c>
    </row>
    <row r="10274" spans="1:16" x14ac:dyDescent="0.25">
      <c r="A10274" t="s">
        <v>9955</v>
      </c>
      <c r="B10274" s="2">
        <v>0</v>
      </c>
      <c r="E10274" s="4" t="e">
        <v>#N/A</v>
      </c>
      <c r="F10274" s="4">
        <v>0.18</v>
      </c>
      <c r="K10274" s="4">
        <v>0.17</v>
      </c>
      <c r="L10274" s="4">
        <v>0.32090000000000002</v>
      </c>
      <c r="M10274" s="4">
        <v>0.52769999999999995</v>
      </c>
      <c r="N10274" s="4">
        <v>0.48</v>
      </c>
      <c r="O10274" s="4">
        <v>0.40039999999999998</v>
      </c>
      <c r="P10274" s="4">
        <v>0.50390000000000001</v>
      </c>
    </row>
    <row r="10275" spans="1:16" x14ac:dyDescent="0.25">
      <c r="A10275" t="s">
        <v>9956</v>
      </c>
      <c r="B10275" s="2">
        <v>0.15</v>
      </c>
      <c r="E10275" s="4" t="e">
        <v>#N/A</v>
      </c>
      <c r="F10275" s="4">
        <v>0.18</v>
      </c>
      <c r="K10275" s="4">
        <v>0.17</v>
      </c>
      <c r="L10275" s="4">
        <v>0.32090000000000002</v>
      </c>
      <c r="M10275" s="4">
        <v>0.52769999999999995</v>
      </c>
      <c r="N10275" s="4">
        <v>0.48</v>
      </c>
      <c r="O10275" s="4">
        <v>0.40039999999999998</v>
      </c>
      <c r="P10275" s="4">
        <v>0.50390000000000001</v>
      </c>
    </row>
    <row r="10276" spans="1:16" x14ac:dyDescent="0.25">
      <c r="A10276" t="s">
        <v>9957</v>
      </c>
      <c r="B10276" s="2">
        <v>0</v>
      </c>
      <c r="E10276" s="4" t="e">
        <v>#N/A</v>
      </c>
      <c r="F10276" s="4">
        <v>0.18</v>
      </c>
      <c r="K10276" s="4">
        <v>0.17</v>
      </c>
      <c r="L10276" s="4">
        <v>0.32090000000000002</v>
      </c>
      <c r="M10276" s="4">
        <v>0.52769999999999995</v>
      </c>
      <c r="N10276" s="4">
        <v>0.48</v>
      </c>
      <c r="O10276" s="4">
        <v>0.40039999999999998</v>
      </c>
      <c r="P10276" s="4">
        <v>0.50390000000000001</v>
      </c>
    </row>
    <row r="10277" spans="1:16" x14ac:dyDescent="0.25">
      <c r="A10277" t="s">
        <v>9958</v>
      </c>
      <c r="B10277" s="2">
        <v>0</v>
      </c>
      <c r="E10277" s="4" t="e">
        <v>#N/A</v>
      </c>
      <c r="F10277" s="4">
        <v>0.18</v>
      </c>
      <c r="K10277" s="4">
        <v>0.17</v>
      </c>
      <c r="L10277" s="4">
        <v>0.32090000000000002</v>
      </c>
      <c r="M10277" s="4">
        <v>0.52769999999999995</v>
      </c>
      <c r="N10277" s="4">
        <v>0.48</v>
      </c>
      <c r="O10277" s="4">
        <v>0.40039999999999998</v>
      </c>
      <c r="P10277" s="4">
        <v>0.50390000000000001</v>
      </c>
    </row>
    <row r="10278" spans="1:16" x14ac:dyDescent="0.25">
      <c r="A10278" t="s">
        <v>9959</v>
      </c>
      <c r="B10278" s="2">
        <v>0.1</v>
      </c>
      <c r="E10278" s="4" t="e">
        <v>#N/A</v>
      </c>
      <c r="F10278" s="4">
        <v>0.18</v>
      </c>
      <c r="K10278" s="4">
        <v>0.17</v>
      </c>
      <c r="L10278" s="4">
        <v>0.32090000000000002</v>
      </c>
      <c r="M10278" s="4">
        <v>0.52769999999999995</v>
      </c>
      <c r="N10278" s="4">
        <v>0.48</v>
      </c>
      <c r="O10278" s="4">
        <v>0.40039999999999998</v>
      </c>
      <c r="P10278" s="4">
        <v>0.50390000000000001</v>
      </c>
    </row>
    <row r="10279" spans="1:16" x14ac:dyDescent="0.25">
      <c r="A10279" t="s">
        <v>9960</v>
      </c>
      <c r="B10279" s="2">
        <v>0.15</v>
      </c>
      <c r="E10279" s="4" t="e">
        <v>#N/A</v>
      </c>
      <c r="F10279" s="4">
        <v>0.18</v>
      </c>
      <c r="K10279" s="4">
        <v>0.17</v>
      </c>
      <c r="L10279" s="4">
        <v>0.32090000000000002</v>
      </c>
      <c r="M10279" s="4">
        <v>0.52769999999999995</v>
      </c>
      <c r="N10279" s="4">
        <v>0.48</v>
      </c>
      <c r="O10279" s="4">
        <v>0.40039999999999998</v>
      </c>
      <c r="P10279" s="4">
        <v>0.50390000000000001</v>
      </c>
    </row>
    <row r="10280" spans="1:16" x14ac:dyDescent="0.25">
      <c r="A10280" t="s">
        <v>9961</v>
      </c>
      <c r="B10280" s="2">
        <v>0.1</v>
      </c>
      <c r="E10280" s="4" t="e">
        <v>#N/A</v>
      </c>
      <c r="F10280" s="4">
        <v>0.18</v>
      </c>
      <c r="K10280" s="4">
        <v>0.17</v>
      </c>
      <c r="L10280" s="4">
        <v>0.32090000000000002</v>
      </c>
      <c r="M10280" s="4">
        <v>0.52769999999999995</v>
      </c>
      <c r="N10280" s="4">
        <v>0.48</v>
      </c>
      <c r="O10280" s="4">
        <v>0.40039999999999998</v>
      </c>
      <c r="P10280" s="4">
        <v>0.50390000000000001</v>
      </c>
    </row>
    <row r="10281" spans="1:16" x14ac:dyDescent="0.25">
      <c r="A10281" t="s">
        <v>9962</v>
      </c>
      <c r="B10281" s="2">
        <v>0.1</v>
      </c>
      <c r="E10281" s="4" t="e">
        <v>#N/A</v>
      </c>
      <c r="F10281" s="4">
        <v>0.18</v>
      </c>
      <c r="K10281" s="4">
        <v>0.17</v>
      </c>
      <c r="L10281" s="4">
        <v>0.32090000000000002</v>
      </c>
      <c r="M10281" s="4">
        <v>0.52769999999999995</v>
      </c>
      <c r="N10281" s="4">
        <v>0.48</v>
      </c>
      <c r="O10281" s="4">
        <v>0.40039999999999998</v>
      </c>
      <c r="P10281" s="4">
        <v>0.50390000000000001</v>
      </c>
    </row>
    <row r="10282" spans="1:16" x14ac:dyDescent="0.25">
      <c r="A10282" t="s">
        <v>9963</v>
      </c>
      <c r="B10282" s="2">
        <v>0</v>
      </c>
      <c r="E10282" s="4" t="e">
        <v>#N/A</v>
      </c>
      <c r="F10282" s="4">
        <v>0.18</v>
      </c>
      <c r="K10282" s="4">
        <v>0.17</v>
      </c>
      <c r="L10282" s="4">
        <v>0.32090000000000002</v>
      </c>
      <c r="M10282" s="4">
        <v>0.52769999999999995</v>
      </c>
      <c r="N10282" s="4">
        <v>0.48</v>
      </c>
      <c r="O10282" s="4">
        <v>0.40039999999999998</v>
      </c>
      <c r="P10282" s="4">
        <v>0.50390000000000001</v>
      </c>
    </row>
    <row r="10283" spans="1:16" x14ac:dyDescent="0.25">
      <c r="A10283" t="s">
        <v>9964</v>
      </c>
      <c r="B10283" s="2">
        <v>0</v>
      </c>
      <c r="E10283" s="4" t="e">
        <v>#N/A</v>
      </c>
      <c r="F10283" s="4">
        <v>0.18</v>
      </c>
      <c r="K10283" s="4">
        <v>0.17</v>
      </c>
      <c r="L10283" s="4">
        <v>0.32090000000000002</v>
      </c>
      <c r="M10283" s="4">
        <v>0.52769999999999995</v>
      </c>
      <c r="N10283" s="4">
        <v>0.48</v>
      </c>
      <c r="O10283" s="4">
        <v>0.40039999999999998</v>
      </c>
      <c r="P10283" s="4">
        <v>0.50390000000000001</v>
      </c>
    </row>
    <row r="10284" spans="1:16" x14ac:dyDescent="0.25">
      <c r="A10284" t="s">
        <v>9965</v>
      </c>
      <c r="B10284" s="2">
        <v>0</v>
      </c>
      <c r="E10284" s="4" t="e">
        <v>#N/A</v>
      </c>
      <c r="F10284" s="4">
        <v>0.18</v>
      </c>
      <c r="K10284" s="4">
        <v>0.17</v>
      </c>
      <c r="L10284" s="4">
        <v>0.32090000000000002</v>
      </c>
      <c r="M10284" s="4">
        <v>0.52769999999999995</v>
      </c>
      <c r="N10284" s="4">
        <v>0.48</v>
      </c>
      <c r="O10284" s="4">
        <v>0.40039999999999998</v>
      </c>
      <c r="P10284" s="4">
        <v>0.50390000000000001</v>
      </c>
    </row>
    <row r="10285" spans="1:16" x14ac:dyDescent="0.25">
      <c r="A10285" t="s">
        <v>9966</v>
      </c>
      <c r="B10285" s="2">
        <v>0</v>
      </c>
      <c r="E10285" s="4" t="e">
        <v>#N/A</v>
      </c>
      <c r="F10285" s="4">
        <v>0.18</v>
      </c>
      <c r="K10285" s="4">
        <v>0.17</v>
      </c>
      <c r="L10285" s="4">
        <v>0.32090000000000002</v>
      </c>
      <c r="M10285" s="4">
        <v>0.52769999999999995</v>
      </c>
      <c r="N10285" s="4">
        <v>0.48</v>
      </c>
      <c r="O10285" s="4">
        <v>0.40039999999999998</v>
      </c>
      <c r="P10285" s="4">
        <v>0.50390000000000001</v>
      </c>
    </row>
    <row r="10286" spans="1:16" x14ac:dyDescent="0.25">
      <c r="A10286" t="s">
        <v>9967</v>
      </c>
      <c r="B10286" s="2">
        <v>0</v>
      </c>
      <c r="E10286" s="4" t="e">
        <v>#N/A</v>
      </c>
      <c r="F10286" s="4">
        <v>0.18</v>
      </c>
      <c r="K10286" s="4">
        <v>0.17</v>
      </c>
      <c r="L10286" s="4">
        <v>0.32090000000000002</v>
      </c>
      <c r="M10286" s="4">
        <v>0.52769999999999995</v>
      </c>
      <c r="N10286" s="4">
        <v>0.48</v>
      </c>
      <c r="O10286" s="4">
        <v>0.40039999999999998</v>
      </c>
      <c r="P10286" s="4">
        <v>0.50390000000000001</v>
      </c>
    </row>
    <row r="10287" spans="1:16" x14ac:dyDescent="0.25">
      <c r="A10287" t="s">
        <v>9968</v>
      </c>
      <c r="B10287" s="2">
        <v>0</v>
      </c>
      <c r="E10287" s="4" t="e">
        <v>#N/A</v>
      </c>
      <c r="F10287" s="4">
        <v>0.18</v>
      </c>
      <c r="K10287" s="4">
        <v>0.17</v>
      </c>
      <c r="L10287" s="4">
        <v>0.32090000000000002</v>
      </c>
      <c r="M10287" s="4">
        <v>0.52769999999999995</v>
      </c>
      <c r="N10287" s="4">
        <v>0.48</v>
      </c>
      <c r="O10287" s="4">
        <v>0.40039999999999998</v>
      </c>
      <c r="P10287" s="4">
        <v>0.50390000000000001</v>
      </c>
    </row>
    <row r="10288" spans="1:16" x14ac:dyDescent="0.25">
      <c r="A10288" t="s">
        <v>9969</v>
      </c>
      <c r="B10288" s="2">
        <v>0</v>
      </c>
      <c r="E10288" s="4" t="e">
        <v>#N/A</v>
      </c>
      <c r="F10288" s="4">
        <v>0.18</v>
      </c>
      <c r="K10288" s="4">
        <v>0.17</v>
      </c>
      <c r="L10288" s="4">
        <v>0.32090000000000002</v>
      </c>
      <c r="M10288" s="4">
        <v>0.52769999999999995</v>
      </c>
      <c r="N10288" s="4">
        <v>0.48</v>
      </c>
      <c r="O10288" s="4">
        <v>0.40039999999999998</v>
      </c>
      <c r="P10288" s="4">
        <v>0.50390000000000001</v>
      </c>
    </row>
    <row r="10289" spans="1:16" x14ac:dyDescent="0.25">
      <c r="A10289" t="s">
        <v>9970</v>
      </c>
      <c r="B10289" s="2">
        <v>0</v>
      </c>
      <c r="E10289" s="4" t="e">
        <v>#N/A</v>
      </c>
      <c r="F10289" s="4">
        <v>0.18</v>
      </c>
      <c r="K10289" s="4">
        <v>0.17</v>
      </c>
      <c r="L10289" s="4">
        <v>0.32090000000000002</v>
      </c>
      <c r="M10289" s="4">
        <v>0.52769999999999995</v>
      </c>
      <c r="N10289" s="4">
        <v>0.48</v>
      </c>
      <c r="O10289" s="4">
        <v>0.40039999999999998</v>
      </c>
      <c r="P10289" s="4">
        <v>0.50390000000000001</v>
      </c>
    </row>
    <row r="10290" spans="1:16" x14ac:dyDescent="0.25">
      <c r="A10290" t="s">
        <v>9971</v>
      </c>
      <c r="B10290" s="2">
        <v>0</v>
      </c>
      <c r="E10290" s="4" t="e">
        <v>#N/A</v>
      </c>
      <c r="F10290" s="4">
        <v>0.18</v>
      </c>
      <c r="K10290" s="4">
        <v>0.17</v>
      </c>
      <c r="L10290" s="4">
        <v>0.32090000000000002</v>
      </c>
      <c r="M10290" s="4">
        <v>0.52769999999999995</v>
      </c>
      <c r="N10290" s="4">
        <v>0.48</v>
      </c>
      <c r="O10290" s="4">
        <v>0.40039999999999998</v>
      </c>
      <c r="P10290" s="4">
        <v>0.50390000000000001</v>
      </c>
    </row>
    <row r="10291" spans="1:16" x14ac:dyDescent="0.25">
      <c r="A10291" t="s">
        <v>9972</v>
      </c>
      <c r="B10291" s="2">
        <v>0</v>
      </c>
      <c r="E10291" s="4" t="e">
        <v>#N/A</v>
      </c>
      <c r="F10291" s="4">
        <v>0.18</v>
      </c>
      <c r="K10291" s="4">
        <v>0.17</v>
      </c>
      <c r="L10291" s="4">
        <v>0.32090000000000002</v>
      </c>
      <c r="M10291" s="4">
        <v>0.52769999999999995</v>
      </c>
      <c r="N10291" s="4">
        <v>0.48</v>
      </c>
      <c r="O10291" s="4">
        <v>0.40039999999999998</v>
      </c>
      <c r="P10291" s="4">
        <v>0.50390000000000001</v>
      </c>
    </row>
    <row r="10292" spans="1:16" x14ac:dyDescent="0.25">
      <c r="A10292" t="s">
        <v>9973</v>
      </c>
      <c r="B10292" s="2">
        <v>0</v>
      </c>
      <c r="E10292" s="4" t="e">
        <v>#N/A</v>
      </c>
      <c r="F10292" s="4">
        <v>0.18</v>
      </c>
      <c r="K10292" s="4">
        <v>0.17</v>
      </c>
      <c r="L10292" s="4">
        <v>0.32090000000000002</v>
      </c>
      <c r="M10292" s="4">
        <v>0.52769999999999995</v>
      </c>
      <c r="N10292" s="4">
        <v>0.48</v>
      </c>
      <c r="O10292" s="4">
        <v>0.40039999999999998</v>
      </c>
      <c r="P10292" s="4">
        <v>0.50390000000000001</v>
      </c>
    </row>
    <row r="10293" spans="1:16" x14ac:dyDescent="0.25">
      <c r="A10293" t="s">
        <v>9974</v>
      </c>
      <c r="B10293" s="2">
        <v>0</v>
      </c>
      <c r="E10293" s="4" t="e">
        <v>#N/A</v>
      </c>
      <c r="F10293" s="4">
        <v>0.18</v>
      </c>
      <c r="K10293" s="4">
        <v>0.17</v>
      </c>
      <c r="L10293" s="4">
        <v>0.32090000000000002</v>
      </c>
      <c r="M10293" s="4">
        <v>0.52769999999999995</v>
      </c>
      <c r="N10293" s="4">
        <v>0.48</v>
      </c>
      <c r="O10293" s="4">
        <v>0.40039999999999998</v>
      </c>
      <c r="P10293" s="4">
        <v>0.50390000000000001</v>
      </c>
    </row>
    <row r="10294" spans="1:16" x14ac:dyDescent="0.25">
      <c r="A10294" t="s">
        <v>9975</v>
      </c>
      <c r="B10294" s="2">
        <v>0</v>
      </c>
      <c r="E10294" s="4" t="e">
        <v>#N/A</v>
      </c>
      <c r="F10294" s="4">
        <v>0.18</v>
      </c>
      <c r="K10294" s="4">
        <v>0.17</v>
      </c>
      <c r="L10294" s="4">
        <v>0.32090000000000002</v>
      </c>
      <c r="M10294" s="4">
        <v>0.52769999999999995</v>
      </c>
      <c r="N10294" s="4">
        <v>0.48</v>
      </c>
      <c r="O10294" s="4">
        <v>0.40039999999999998</v>
      </c>
      <c r="P10294" s="4">
        <v>0.50390000000000001</v>
      </c>
    </row>
    <row r="10295" spans="1:16" x14ac:dyDescent="0.25">
      <c r="A10295" t="s">
        <v>9976</v>
      </c>
      <c r="B10295" s="2">
        <v>0</v>
      </c>
      <c r="E10295" s="4" t="e">
        <v>#N/A</v>
      </c>
      <c r="F10295" s="4">
        <v>0.18</v>
      </c>
      <c r="K10295" s="4">
        <v>0.17</v>
      </c>
      <c r="L10295" s="4">
        <v>0.32090000000000002</v>
      </c>
      <c r="M10295" s="4">
        <v>0.52769999999999995</v>
      </c>
      <c r="N10295" s="4">
        <v>0.48</v>
      </c>
      <c r="O10295" s="4">
        <v>0.40039999999999998</v>
      </c>
      <c r="P10295" s="4">
        <v>0.50390000000000001</v>
      </c>
    </row>
    <row r="10296" spans="1:16" x14ac:dyDescent="0.25">
      <c r="A10296" t="s">
        <v>9977</v>
      </c>
      <c r="B10296" s="2">
        <v>0</v>
      </c>
      <c r="E10296" s="4" t="e">
        <v>#N/A</v>
      </c>
      <c r="F10296" s="4">
        <v>0.18</v>
      </c>
      <c r="K10296" s="4">
        <v>0.17</v>
      </c>
      <c r="L10296" s="4">
        <v>0.32090000000000002</v>
      </c>
      <c r="M10296" s="4">
        <v>0.52769999999999995</v>
      </c>
      <c r="N10296" s="4">
        <v>0.48</v>
      </c>
      <c r="O10296" s="4">
        <v>0.40039999999999998</v>
      </c>
      <c r="P10296" s="4">
        <v>0.50390000000000001</v>
      </c>
    </row>
    <row r="10297" spans="1:16" x14ac:dyDescent="0.25">
      <c r="A10297" t="s">
        <v>9978</v>
      </c>
      <c r="B10297" s="2">
        <v>0</v>
      </c>
      <c r="E10297" s="4" t="e">
        <v>#N/A</v>
      </c>
      <c r="F10297" s="4">
        <v>0.18</v>
      </c>
      <c r="K10297" s="4">
        <v>0.17</v>
      </c>
      <c r="L10297" s="4">
        <v>0.32090000000000002</v>
      </c>
      <c r="M10297" s="4">
        <v>0.52769999999999995</v>
      </c>
      <c r="N10297" s="4">
        <v>0.48</v>
      </c>
      <c r="O10297" s="4">
        <v>0.40039999999999998</v>
      </c>
      <c r="P10297" s="4">
        <v>0.50390000000000001</v>
      </c>
    </row>
    <row r="10298" spans="1:16" x14ac:dyDescent="0.25">
      <c r="A10298" t="s">
        <v>9979</v>
      </c>
      <c r="B10298" s="2">
        <v>0</v>
      </c>
      <c r="E10298" s="4" t="e">
        <v>#N/A</v>
      </c>
      <c r="F10298" s="4">
        <v>0.18</v>
      </c>
      <c r="K10298" s="4">
        <v>0.17</v>
      </c>
      <c r="L10298" s="4">
        <v>0.32090000000000002</v>
      </c>
      <c r="M10298" s="4">
        <v>0.52769999999999995</v>
      </c>
      <c r="N10298" s="4">
        <v>0.48</v>
      </c>
      <c r="O10298" s="4">
        <v>0.40039999999999998</v>
      </c>
      <c r="P10298" s="4">
        <v>0.50390000000000001</v>
      </c>
    </row>
    <row r="10299" spans="1:16" x14ac:dyDescent="0.25">
      <c r="A10299" t="s">
        <v>9980</v>
      </c>
      <c r="B10299" s="2">
        <v>0</v>
      </c>
      <c r="E10299" s="4" t="e">
        <v>#N/A</v>
      </c>
      <c r="F10299" s="4">
        <v>0.18</v>
      </c>
      <c r="K10299" s="4">
        <v>0.17</v>
      </c>
      <c r="L10299" s="4">
        <v>0.32090000000000002</v>
      </c>
      <c r="M10299" s="4">
        <v>0.52769999999999995</v>
      </c>
      <c r="N10299" s="4">
        <v>0.48</v>
      </c>
      <c r="O10299" s="4">
        <v>0.40039999999999998</v>
      </c>
      <c r="P10299" s="4">
        <v>0.50390000000000001</v>
      </c>
    </row>
    <row r="10300" spans="1:16" x14ac:dyDescent="0.25">
      <c r="A10300" t="s">
        <v>9981</v>
      </c>
      <c r="B10300" s="2">
        <v>0</v>
      </c>
      <c r="E10300" s="4" t="e">
        <v>#N/A</v>
      </c>
      <c r="F10300" s="4">
        <v>0.18</v>
      </c>
      <c r="K10300" s="4">
        <v>0.17</v>
      </c>
      <c r="L10300" s="4">
        <v>0.32090000000000002</v>
      </c>
      <c r="M10300" s="4">
        <v>0.52769999999999995</v>
      </c>
      <c r="N10300" s="4">
        <v>0.48</v>
      </c>
      <c r="O10300" s="4">
        <v>0.40039999999999998</v>
      </c>
      <c r="P10300" s="4">
        <v>0.50390000000000001</v>
      </c>
    </row>
    <row r="10301" spans="1:16" x14ac:dyDescent="0.25">
      <c r="A10301" t="s">
        <v>9983</v>
      </c>
      <c r="B10301" s="2">
        <v>0</v>
      </c>
      <c r="E10301" s="4" t="e">
        <v>#N/A</v>
      </c>
      <c r="F10301" s="4">
        <v>0.18</v>
      </c>
      <c r="K10301" s="4">
        <v>0.17</v>
      </c>
      <c r="L10301" s="4">
        <v>0.32090000000000002</v>
      </c>
      <c r="M10301" s="4">
        <v>0.52769999999999995</v>
      </c>
      <c r="N10301" s="4">
        <v>0.48</v>
      </c>
      <c r="O10301" s="4">
        <v>0.40039999999999998</v>
      </c>
      <c r="P10301" s="4">
        <v>0.50390000000000001</v>
      </c>
    </row>
    <row r="10302" spans="1:16" x14ac:dyDescent="0.25">
      <c r="A10302" t="s">
        <v>9984</v>
      </c>
      <c r="B10302" s="2">
        <v>0</v>
      </c>
      <c r="E10302" s="4" t="e">
        <v>#N/A</v>
      </c>
      <c r="F10302" s="4">
        <v>0.18</v>
      </c>
      <c r="K10302" s="4">
        <v>0.17</v>
      </c>
      <c r="L10302" s="4">
        <v>0.32090000000000002</v>
      </c>
      <c r="M10302" s="4">
        <v>0.52769999999999995</v>
      </c>
      <c r="N10302" s="4">
        <v>0.48</v>
      </c>
      <c r="O10302" s="4">
        <v>0.40039999999999998</v>
      </c>
      <c r="P10302" s="4">
        <v>0.50390000000000001</v>
      </c>
    </row>
    <row r="10303" spans="1:16" x14ac:dyDescent="0.25">
      <c r="A10303" t="s">
        <v>9985</v>
      </c>
      <c r="B10303" s="2">
        <v>0</v>
      </c>
      <c r="E10303" s="4" t="e">
        <v>#N/A</v>
      </c>
      <c r="F10303" s="4">
        <v>0.18</v>
      </c>
      <c r="K10303" s="4">
        <v>0.17</v>
      </c>
      <c r="L10303" s="4">
        <v>0.32090000000000002</v>
      </c>
      <c r="M10303" s="4">
        <v>0.52769999999999995</v>
      </c>
      <c r="N10303" s="4">
        <v>0.48</v>
      </c>
      <c r="O10303" s="4">
        <v>0.40039999999999998</v>
      </c>
      <c r="P10303" s="4">
        <v>0.50390000000000001</v>
      </c>
    </row>
    <row r="10304" spans="1:16" x14ac:dyDescent="0.25">
      <c r="A10304" t="s">
        <v>9986</v>
      </c>
      <c r="B10304" s="2">
        <v>0</v>
      </c>
      <c r="E10304" s="4" t="e">
        <v>#N/A</v>
      </c>
      <c r="F10304" s="4">
        <v>0.18</v>
      </c>
      <c r="K10304" s="4">
        <v>0.17</v>
      </c>
      <c r="L10304" s="4">
        <v>0.32090000000000002</v>
      </c>
      <c r="M10304" s="4">
        <v>0.52769999999999995</v>
      </c>
      <c r="N10304" s="4">
        <v>0.48</v>
      </c>
      <c r="O10304" s="4">
        <v>0.40039999999999998</v>
      </c>
      <c r="P10304" s="4">
        <v>0.50390000000000001</v>
      </c>
    </row>
    <row r="10305" spans="1:16" x14ac:dyDescent="0.25">
      <c r="A10305" t="s">
        <v>9987</v>
      </c>
      <c r="B10305" s="2">
        <v>0</v>
      </c>
      <c r="E10305" s="4" t="e">
        <v>#N/A</v>
      </c>
      <c r="F10305" s="4">
        <v>0.18</v>
      </c>
      <c r="K10305" s="4">
        <v>0.17</v>
      </c>
      <c r="L10305" s="4">
        <v>0.32090000000000002</v>
      </c>
      <c r="M10305" s="4">
        <v>0.52769999999999995</v>
      </c>
      <c r="N10305" s="4">
        <v>0.48</v>
      </c>
      <c r="O10305" s="4">
        <v>0.40039999999999998</v>
      </c>
      <c r="P10305" s="4">
        <v>0.50390000000000001</v>
      </c>
    </row>
    <row r="10306" spans="1:16" x14ac:dyDescent="0.25">
      <c r="A10306" t="s">
        <v>9988</v>
      </c>
      <c r="B10306" s="2">
        <v>0</v>
      </c>
      <c r="E10306" s="4" t="e">
        <v>#N/A</v>
      </c>
      <c r="F10306" s="4">
        <v>0.18</v>
      </c>
      <c r="K10306" s="4">
        <v>0.17</v>
      </c>
      <c r="L10306" s="4">
        <v>0.32090000000000002</v>
      </c>
      <c r="M10306" s="4">
        <v>0.52769999999999995</v>
      </c>
      <c r="N10306" s="4">
        <v>0.48</v>
      </c>
      <c r="O10306" s="4">
        <v>0.40039999999999998</v>
      </c>
      <c r="P10306" s="4">
        <v>0.50390000000000001</v>
      </c>
    </row>
    <row r="10307" spans="1:16" x14ac:dyDescent="0.25">
      <c r="A10307" t="s">
        <v>9989</v>
      </c>
      <c r="B10307" s="2">
        <v>0</v>
      </c>
      <c r="E10307" s="4" t="e">
        <v>#N/A</v>
      </c>
      <c r="F10307" s="4">
        <v>0.18</v>
      </c>
      <c r="K10307" s="4">
        <v>0.17</v>
      </c>
      <c r="L10307" s="4">
        <v>0.32090000000000002</v>
      </c>
      <c r="M10307" s="4">
        <v>0.52769999999999995</v>
      </c>
      <c r="N10307" s="4">
        <v>0.48</v>
      </c>
      <c r="O10307" s="4">
        <v>0.40039999999999998</v>
      </c>
      <c r="P10307" s="4">
        <v>0.50390000000000001</v>
      </c>
    </row>
    <row r="10308" spans="1:16" x14ac:dyDescent="0.25">
      <c r="A10308" t="s">
        <v>9990</v>
      </c>
      <c r="B10308" s="2">
        <v>0</v>
      </c>
      <c r="E10308" s="4" t="e">
        <v>#N/A</v>
      </c>
      <c r="F10308" s="4">
        <v>0.18</v>
      </c>
      <c r="K10308" s="4">
        <v>0.17</v>
      </c>
      <c r="L10308" s="4">
        <v>0.32090000000000002</v>
      </c>
      <c r="M10308" s="4">
        <v>0.52769999999999995</v>
      </c>
      <c r="N10308" s="4">
        <v>0.48</v>
      </c>
      <c r="O10308" s="4">
        <v>0.40039999999999998</v>
      </c>
      <c r="P10308" s="4">
        <v>0.50390000000000001</v>
      </c>
    </row>
    <row r="10309" spans="1:16" x14ac:dyDescent="0.25">
      <c r="A10309" t="s">
        <v>9991</v>
      </c>
      <c r="B10309" s="2">
        <v>0</v>
      </c>
      <c r="E10309" s="4" t="e">
        <v>#N/A</v>
      </c>
      <c r="F10309" s="4">
        <v>0.18</v>
      </c>
      <c r="K10309" s="4">
        <v>0.17</v>
      </c>
      <c r="L10309" s="4">
        <v>0.32090000000000002</v>
      </c>
      <c r="M10309" s="4">
        <v>0.52769999999999995</v>
      </c>
      <c r="N10309" s="4">
        <v>0.48</v>
      </c>
      <c r="O10309" s="4">
        <v>0.40039999999999998</v>
      </c>
      <c r="P10309" s="4">
        <v>0.50390000000000001</v>
      </c>
    </row>
    <row r="10310" spans="1:16" x14ac:dyDescent="0.25">
      <c r="A10310" t="s">
        <v>9992</v>
      </c>
      <c r="B10310" s="2">
        <v>0</v>
      </c>
      <c r="E10310" s="4" t="e">
        <v>#N/A</v>
      </c>
      <c r="F10310" s="4">
        <v>0.18</v>
      </c>
      <c r="K10310" s="4">
        <v>0.17</v>
      </c>
      <c r="L10310" s="4">
        <v>0.32090000000000002</v>
      </c>
      <c r="M10310" s="4">
        <v>0.52769999999999995</v>
      </c>
      <c r="N10310" s="4">
        <v>0.48</v>
      </c>
      <c r="O10310" s="4">
        <v>0.40039999999999998</v>
      </c>
      <c r="P10310" s="4">
        <v>0.50390000000000001</v>
      </c>
    </row>
    <row r="10311" spans="1:16" x14ac:dyDescent="0.25">
      <c r="A10311" t="s">
        <v>9993</v>
      </c>
      <c r="B10311" s="2">
        <v>0</v>
      </c>
      <c r="E10311" s="4" t="e">
        <v>#N/A</v>
      </c>
      <c r="F10311" s="4">
        <v>0.13300000000000001</v>
      </c>
      <c r="K10311" s="4">
        <v>0.17</v>
      </c>
      <c r="L10311" s="4">
        <v>0.32090000000000002</v>
      </c>
      <c r="M10311" s="4">
        <v>0.52769999999999995</v>
      </c>
      <c r="N10311" s="4">
        <v>0.48</v>
      </c>
      <c r="O10311" s="4">
        <v>0.40039999999999998</v>
      </c>
      <c r="P10311" s="4">
        <v>0.50390000000000001</v>
      </c>
    </row>
    <row r="10312" spans="1:16" x14ac:dyDescent="0.25">
      <c r="A10312" t="s">
        <v>9994</v>
      </c>
      <c r="B10312" s="2">
        <v>0</v>
      </c>
      <c r="E10312" s="4" t="e">
        <v>#N/A</v>
      </c>
      <c r="F10312" s="4">
        <v>0.13300000000000001</v>
      </c>
      <c r="K10312" s="4">
        <v>0.17</v>
      </c>
      <c r="L10312" s="4">
        <v>0.32090000000000002</v>
      </c>
      <c r="M10312" s="4">
        <v>0.52769999999999995</v>
      </c>
      <c r="N10312" s="4">
        <v>0.48</v>
      </c>
      <c r="O10312" s="4">
        <v>0.40039999999999998</v>
      </c>
      <c r="P10312" s="4">
        <v>0.50390000000000001</v>
      </c>
    </row>
    <row r="10313" spans="1:16" x14ac:dyDescent="0.25">
      <c r="A10313" t="s">
        <v>9996</v>
      </c>
      <c r="B10313" s="2">
        <v>0</v>
      </c>
      <c r="E10313" s="4" t="e">
        <v>#N/A</v>
      </c>
      <c r="F10313" s="4">
        <v>0.18</v>
      </c>
      <c r="K10313" s="4">
        <v>0.17</v>
      </c>
      <c r="L10313" s="4">
        <v>0.32090000000000002</v>
      </c>
      <c r="M10313" s="4">
        <v>0.52769999999999995</v>
      </c>
      <c r="N10313" s="4">
        <v>0.48</v>
      </c>
      <c r="O10313" s="4">
        <v>0.40039999999999998</v>
      </c>
      <c r="P10313" s="4">
        <v>0.50390000000000001</v>
      </c>
    </row>
    <row r="10314" spans="1:16" x14ac:dyDescent="0.25">
      <c r="A10314" t="s">
        <v>9998</v>
      </c>
      <c r="B10314" s="2">
        <v>0</v>
      </c>
      <c r="E10314" s="4" t="e">
        <v>#N/A</v>
      </c>
      <c r="F10314" s="4">
        <v>0.18</v>
      </c>
      <c r="K10314" s="4">
        <v>0.17</v>
      </c>
      <c r="L10314" s="4">
        <v>0.32090000000000002</v>
      </c>
      <c r="M10314" s="4">
        <v>0.52769999999999995</v>
      </c>
      <c r="N10314" s="4">
        <v>0.48</v>
      </c>
      <c r="O10314" s="4">
        <v>0.40039999999999998</v>
      </c>
      <c r="P10314" s="4">
        <v>0.50390000000000001</v>
      </c>
    </row>
    <row r="10315" spans="1:16" x14ac:dyDescent="0.25">
      <c r="A10315" t="s">
        <v>10000</v>
      </c>
      <c r="B10315" s="2">
        <v>0</v>
      </c>
      <c r="E10315" s="4" t="e">
        <v>#N/A</v>
      </c>
      <c r="F10315" s="4">
        <v>0.18</v>
      </c>
      <c r="K10315" s="4">
        <v>0.17</v>
      </c>
      <c r="L10315" s="4">
        <v>0.32090000000000002</v>
      </c>
      <c r="M10315" s="4">
        <v>0.52769999999999995</v>
      </c>
      <c r="N10315" s="4">
        <v>0.48</v>
      </c>
      <c r="O10315" s="4">
        <v>0.40039999999999998</v>
      </c>
      <c r="P10315" s="4">
        <v>0.50390000000000001</v>
      </c>
    </row>
    <row r="10316" spans="1:16" x14ac:dyDescent="0.25">
      <c r="A10316" t="s">
        <v>10001</v>
      </c>
      <c r="B10316" s="2">
        <v>0</v>
      </c>
      <c r="E10316" s="4" t="e">
        <v>#N/A</v>
      </c>
      <c r="F10316" s="4">
        <v>0.13300000000000001</v>
      </c>
      <c r="K10316" s="4">
        <v>0.17</v>
      </c>
      <c r="L10316" s="4">
        <v>0.32090000000000002</v>
      </c>
      <c r="M10316" s="4">
        <v>0.52769999999999995</v>
      </c>
      <c r="N10316" s="4">
        <v>0.48</v>
      </c>
      <c r="O10316" s="4">
        <v>0.40039999999999998</v>
      </c>
      <c r="P10316" s="4">
        <v>0.50390000000000001</v>
      </c>
    </row>
    <row r="10317" spans="1:16" x14ac:dyDescent="0.25">
      <c r="A10317" t="s">
        <v>10003</v>
      </c>
      <c r="B10317" s="2">
        <v>0</v>
      </c>
      <c r="E10317" s="4" t="e">
        <v>#N/A</v>
      </c>
      <c r="F10317" s="4">
        <v>0.18</v>
      </c>
      <c r="K10317" s="4">
        <v>0.17</v>
      </c>
      <c r="L10317" s="4">
        <v>0.32090000000000002</v>
      </c>
      <c r="M10317" s="4">
        <v>0.52769999999999995</v>
      </c>
      <c r="N10317" s="4">
        <v>0.48</v>
      </c>
      <c r="O10317" s="4">
        <v>0.40039999999999998</v>
      </c>
      <c r="P10317" s="4">
        <v>0.50390000000000001</v>
      </c>
    </row>
    <row r="10318" spans="1:16" x14ac:dyDescent="0.25">
      <c r="A10318" t="s">
        <v>10004</v>
      </c>
      <c r="B10318" s="2">
        <v>0</v>
      </c>
      <c r="E10318" s="4" t="e">
        <v>#N/A</v>
      </c>
      <c r="F10318" s="4">
        <v>0.13300000000000001</v>
      </c>
      <c r="K10318" s="4">
        <v>0.17</v>
      </c>
      <c r="L10318" s="4">
        <v>0.32090000000000002</v>
      </c>
      <c r="M10318" s="4">
        <v>0.52769999999999995</v>
      </c>
      <c r="N10318" s="4">
        <v>0.48</v>
      </c>
      <c r="O10318" s="4">
        <v>0.40039999999999998</v>
      </c>
      <c r="P10318" s="4">
        <v>0.50390000000000001</v>
      </c>
    </row>
    <row r="10319" spans="1:16" x14ac:dyDescent="0.25">
      <c r="A10319" t="s">
        <v>10006</v>
      </c>
      <c r="B10319" s="2">
        <v>0</v>
      </c>
      <c r="E10319" s="4" t="e">
        <v>#N/A</v>
      </c>
      <c r="F10319" s="4">
        <v>0.18</v>
      </c>
      <c r="K10319" s="4">
        <v>0.17</v>
      </c>
      <c r="L10319" s="4">
        <v>0.32090000000000002</v>
      </c>
      <c r="M10319" s="4">
        <v>0.52769999999999995</v>
      </c>
      <c r="N10319" s="4">
        <v>0.48</v>
      </c>
      <c r="O10319" s="4">
        <v>0.40039999999999998</v>
      </c>
      <c r="P10319" s="4">
        <v>0.50390000000000001</v>
      </c>
    </row>
    <row r="10320" spans="1:16" x14ac:dyDescent="0.25">
      <c r="A10320" t="s">
        <v>10007</v>
      </c>
      <c r="B10320" s="2">
        <v>0.25</v>
      </c>
      <c r="E10320" s="4" t="e">
        <v>#N/A</v>
      </c>
      <c r="F10320" s="4">
        <v>0.13300000000000001</v>
      </c>
      <c r="K10320" s="4">
        <v>0.17</v>
      </c>
      <c r="L10320" s="4">
        <v>0.32090000000000002</v>
      </c>
      <c r="M10320" s="4">
        <v>0.52769999999999995</v>
      </c>
      <c r="N10320" s="4">
        <v>0.48</v>
      </c>
      <c r="O10320" s="4">
        <v>0.40039999999999998</v>
      </c>
      <c r="P10320" s="4">
        <v>0.50390000000000001</v>
      </c>
    </row>
    <row r="10321" spans="1:16" x14ac:dyDescent="0.25">
      <c r="A10321" t="s">
        <v>10008</v>
      </c>
      <c r="B10321" s="2">
        <v>0.1</v>
      </c>
      <c r="E10321" s="4" t="e">
        <v>#N/A</v>
      </c>
      <c r="F10321" s="4">
        <v>0.18</v>
      </c>
      <c r="K10321" s="4">
        <v>0.17</v>
      </c>
      <c r="L10321" s="4">
        <v>0.32090000000000002</v>
      </c>
      <c r="M10321" s="4">
        <v>0.52769999999999995</v>
      </c>
      <c r="N10321" s="4">
        <v>0.48</v>
      </c>
      <c r="O10321" s="4">
        <v>0.40039999999999998</v>
      </c>
      <c r="P10321" s="4">
        <v>0.50390000000000001</v>
      </c>
    </row>
    <row r="10322" spans="1:16" x14ac:dyDescent="0.25">
      <c r="A10322" t="s">
        <v>10009</v>
      </c>
      <c r="B10322" s="2">
        <v>0</v>
      </c>
      <c r="E10322" s="4" t="e">
        <v>#N/A</v>
      </c>
      <c r="F10322" s="4">
        <v>0.18</v>
      </c>
      <c r="K10322" s="4">
        <v>0.17</v>
      </c>
      <c r="L10322" s="4">
        <v>0.32090000000000002</v>
      </c>
      <c r="M10322" s="4">
        <v>0.52769999999999995</v>
      </c>
      <c r="N10322" s="4">
        <v>0.48</v>
      </c>
      <c r="O10322" s="4">
        <v>0.40039999999999998</v>
      </c>
      <c r="P10322" s="4">
        <v>0.50390000000000001</v>
      </c>
    </row>
    <row r="10323" spans="1:16" x14ac:dyDescent="0.25">
      <c r="A10323" t="s">
        <v>10010</v>
      </c>
      <c r="B10323" s="2">
        <v>0.25</v>
      </c>
      <c r="E10323" s="4" t="e">
        <v>#N/A</v>
      </c>
      <c r="F10323" s="4">
        <v>0.18</v>
      </c>
      <c r="K10323" s="4">
        <v>0.17</v>
      </c>
      <c r="L10323" s="4">
        <v>0.32090000000000002</v>
      </c>
      <c r="M10323" s="4">
        <v>0.52769999999999995</v>
      </c>
      <c r="N10323" s="4">
        <v>0.48</v>
      </c>
      <c r="O10323" s="4">
        <v>0.40039999999999998</v>
      </c>
      <c r="P10323" s="4">
        <v>0.50390000000000001</v>
      </c>
    </row>
    <row r="10324" spans="1:16" x14ac:dyDescent="0.25">
      <c r="A10324" t="s">
        <v>10011</v>
      </c>
      <c r="B10324" s="2">
        <v>0.1</v>
      </c>
      <c r="E10324" s="4" t="e">
        <v>#N/A</v>
      </c>
      <c r="F10324" s="4">
        <v>0.18</v>
      </c>
      <c r="K10324" s="4">
        <v>0.17</v>
      </c>
      <c r="L10324" s="4">
        <v>0.32090000000000002</v>
      </c>
      <c r="M10324" s="4">
        <v>0.52769999999999995</v>
      </c>
      <c r="N10324" s="4">
        <v>0.48</v>
      </c>
      <c r="O10324" s="4">
        <v>0.40039999999999998</v>
      </c>
      <c r="P10324" s="4">
        <v>0.50390000000000001</v>
      </c>
    </row>
    <row r="10325" spans="1:16" x14ac:dyDescent="0.25">
      <c r="A10325" t="s">
        <v>10012</v>
      </c>
      <c r="B10325" s="2">
        <v>0</v>
      </c>
      <c r="E10325" s="4" t="e">
        <v>#N/A</v>
      </c>
      <c r="F10325" s="4">
        <v>0.18</v>
      </c>
      <c r="K10325" s="4">
        <v>0.17</v>
      </c>
      <c r="L10325" s="4">
        <v>0.32090000000000002</v>
      </c>
      <c r="M10325" s="4">
        <v>0.52769999999999995</v>
      </c>
      <c r="N10325" s="4">
        <v>0.48</v>
      </c>
      <c r="O10325" s="4">
        <v>0.40039999999999998</v>
      </c>
      <c r="P10325" s="4">
        <v>0.50390000000000001</v>
      </c>
    </row>
    <row r="10326" spans="1:16" x14ac:dyDescent="0.25">
      <c r="A10326" t="s">
        <v>10013</v>
      </c>
      <c r="B10326" s="2">
        <v>0.25</v>
      </c>
      <c r="E10326" s="4" t="e">
        <v>#N/A</v>
      </c>
      <c r="F10326" s="4">
        <v>0.18</v>
      </c>
      <c r="K10326" s="4">
        <v>0.17</v>
      </c>
      <c r="L10326" s="4">
        <v>0.32090000000000002</v>
      </c>
      <c r="M10326" s="4">
        <v>0.52769999999999995</v>
      </c>
      <c r="N10326" s="4">
        <v>0.48</v>
      </c>
      <c r="O10326" s="4">
        <v>0.40039999999999998</v>
      </c>
      <c r="P10326" s="4">
        <v>0.50390000000000001</v>
      </c>
    </row>
    <row r="10327" spans="1:16" x14ac:dyDescent="0.25">
      <c r="A10327" t="s">
        <v>10014</v>
      </c>
      <c r="B10327" s="2">
        <v>0.1</v>
      </c>
      <c r="E10327" s="4" t="e">
        <v>#N/A</v>
      </c>
      <c r="F10327" s="4">
        <v>0.18</v>
      </c>
      <c r="K10327" s="4">
        <v>0.17</v>
      </c>
      <c r="L10327" s="4">
        <v>0.32090000000000002</v>
      </c>
      <c r="M10327" s="4">
        <v>0.52769999999999995</v>
      </c>
      <c r="N10327" s="4">
        <v>0.48</v>
      </c>
      <c r="O10327" s="4">
        <v>0.40039999999999998</v>
      </c>
      <c r="P10327" s="4">
        <v>0.50390000000000001</v>
      </c>
    </row>
    <row r="10328" spans="1:16" x14ac:dyDescent="0.25">
      <c r="A10328" t="s">
        <v>10015</v>
      </c>
      <c r="B10328" s="2">
        <v>0</v>
      </c>
      <c r="E10328" s="4" t="e">
        <v>#N/A</v>
      </c>
      <c r="F10328" s="4">
        <v>0.18</v>
      </c>
      <c r="K10328" s="4">
        <v>0.17</v>
      </c>
      <c r="L10328" s="4">
        <v>0.32090000000000002</v>
      </c>
      <c r="M10328" s="4">
        <v>0.52769999999999995</v>
      </c>
      <c r="N10328" s="4">
        <v>0.48</v>
      </c>
      <c r="O10328" s="4">
        <v>0.40039999999999998</v>
      </c>
      <c r="P10328" s="4">
        <v>0.50390000000000001</v>
      </c>
    </row>
    <row r="10329" spans="1:16" x14ac:dyDescent="0.25">
      <c r="A10329" t="s">
        <v>10016</v>
      </c>
      <c r="B10329" s="2">
        <v>0</v>
      </c>
      <c r="E10329" s="4" t="e">
        <v>#N/A</v>
      </c>
      <c r="F10329" s="4">
        <v>0.18</v>
      </c>
      <c r="K10329" s="4">
        <v>0.17</v>
      </c>
      <c r="L10329" s="4">
        <v>0.32090000000000002</v>
      </c>
      <c r="M10329" s="4">
        <v>0.52769999999999995</v>
      </c>
      <c r="N10329" s="4">
        <v>0.48</v>
      </c>
      <c r="O10329" s="4">
        <v>0.40039999999999998</v>
      </c>
      <c r="P10329" s="4">
        <v>0.50390000000000001</v>
      </c>
    </row>
    <row r="10330" spans="1:16" x14ac:dyDescent="0.25">
      <c r="A10330" t="s">
        <v>10017</v>
      </c>
      <c r="B10330" s="2">
        <v>0.25</v>
      </c>
      <c r="E10330" s="4" t="e">
        <v>#N/A</v>
      </c>
      <c r="F10330" s="4">
        <v>0.18</v>
      </c>
      <c r="K10330" s="4">
        <v>0.17</v>
      </c>
      <c r="L10330" s="4">
        <v>0.32090000000000002</v>
      </c>
      <c r="M10330" s="4">
        <v>0.52769999999999995</v>
      </c>
      <c r="N10330" s="4">
        <v>0.48</v>
      </c>
      <c r="O10330" s="4">
        <v>0.40039999999999998</v>
      </c>
      <c r="P10330" s="4">
        <v>0.50390000000000001</v>
      </c>
    </row>
    <row r="10331" spans="1:16" x14ac:dyDescent="0.25">
      <c r="A10331" t="s">
        <v>10018</v>
      </c>
      <c r="B10331" s="2">
        <v>0.1</v>
      </c>
      <c r="E10331" s="4" t="e">
        <v>#N/A</v>
      </c>
      <c r="F10331" s="4">
        <v>0.18</v>
      </c>
      <c r="K10331" s="4">
        <v>0.17</v>
      </c>
      <c r="L10331" s="4">
        <v>0.32090000000000002</v>
      </c>
      <c r="M10331" s="4">
        <v>0.52769999999999995</v>
      </c>
      <c r="N10331" s="4">
        <v>0.48</v>
      </c>
      <c r="O10331" s="4">
        <v>0.40039999999999998</v>
      </c>
      <c r="P10331" s="4">
        <v>0.50390000000000001</v>
      </c>
    </row>
    <row r="10332" spans="1:16" x14ac:dyDescent="0.25">
      <c r="A10332" t="s">
        <v>10019</v>
      </c>
      <c r="B10332" s="2">
        <v>0</v>
      </c>
      <c r="E10332" s="4" t="e">
        <v>#N/A</v>
      </c>
      <c r="F10332" s="4">
        <v>0.18</v>
      </c>
      <c r="K10332" s="4">
        <v>0.17</v>
      </c>
      <c r="L10332" s="4">
        <v>0.32090000000000002</v>
      </c>
      <c r="M10332" s="4">
        <v>0.52769999999999995</v>
      </c>
      <c r="N10332" s="4">
        <v>0.48</v>
      </c>
      <c r="O10332" s="4">
        <v>0.40039999999999998</v>
      </c>
      <c r="P10332" s="4">
        <v>0.50390000000000001</v>
      </c>
    </row>
    <row r="10333" spans="1:16" x14ac:dyDescent="0.25">
      <c r="A10333" t="s">
        <v>10020</v>
      </c>
      <c r="B10333" s="2">
        <v>0.25</v>
      </c>
      <c r="E10333" s="4" t="e">
        <v>#N/A</v>
      </c>
      <c r="F10333" s="4">
        <v>0.18</v>
      </c>
      <c r="K10333" s="4">
        <v>0.17</v>
      </c>
      <c r="L10333" s="4">
        <v>0.32090000000000002</v>
      </c>
      <c r="M10333" s="4">
        <v>0.52769999999999995</v>
      </c>
      <c r="N10333" s="4">
        <v>0.48</v>
      </c>
      <c r="O10333" s="4">
        <v>0.40039999999999998</v>
      </c>
      <c r="P10333" s="4">
        <v>0.50390000000000001</v>
      </c>
    </row>
    <row r="10334" spans="1:16" x14ac:dyDescent="0.25">
      <c r="A10334" t="s">
        <v>10021</v>
      </c>
      <c r="B10334" s="2">
        <v>0.1</v>
      </c>
      <c r="E10334" s="4" t="e">
        <v>#N/A</v>
      </c>
      <c r="F10334" s="4">
        <v>0.18</v>
      </c>
      <c r="K10334" s="4">
        <v>0.17</v>
      </c>
      <c r="L10334" s="4">
        <v>0.32090000000000002</v>
      </c>
      <c r="M10334" s="4">
        <v>0.52769999999999995</v>
      </c>
      <c r="N10334" s="4">
        <v>0.48</v>
      </c>
      <c r="O10334" s="4">
        <v>0.40039999999999998</v>
      </c>
      <c r="P10334" s="4">
        <v>0.50390000000000001</v>
      </c>
    </row>
    <row r="10335" spans="1:16" x14ac:dyDescent="0.25">
      <c r="A10335" t="s">
        <v>10022</v>
      </c>
      <c r="B10335" s="2">
        <v>0</v>
      </c>
      <c r="E10335" s="4" t="e">
        <v>#N/A</v>
      </c>
      <c r="F10335" s="4">
        <v>0.18</v>
      </c>
      <c r="K10335" s="4">
        <v>0.17</v>
      </c>
      <c r="L10335" s="4">
        <v>0.32090000000000002</v>
      </c>
      <c r="M10335" s="4">
        <v>0.52769999999999995</v>
      </c>
      <c r="N10335" s="4">
        <v>0.48</v>
      </c>
      <c r="O10335" s="4">
        <v>0.40039999999999998</v>
      </c>
      <c r="P10335" s="4">
        <v>0.50390000000000001</v>
      </c>
    </row>
    <row r="10336" spans="1:16" x14ac:dyDescent="0.25">
      <c r="A10336" t="s">
        <v>10023</v>
      </c>
      <c r="B10336" s="2">
        <v>0.45</v>
      </c>
      <c r="E10336" s="4" t="e">
        <v>#N/A</v>
      </c>
      <c r="F10336" s="4">
        <v>0.18</v>
      </c>
      <c r="K10336" s="4">
        <v>0.17</v>
      </c>
      <c r="L10336" s="4">
        <v>0.32090000000000002</v>
      </c>
      <c r="M10336" s="4">
        <v>0.52769999999999995</v>
      </c>
      <c r="N10336" s="4">
        <v>0.48</v>
      </c>
      <c r="O10336" s="4">
        <v>0.40039999999999998</v>
      </c>
      <c r="P10336" s="4">
        <v>0.50390000000000001</v>
      </c>
    </row>
    <row r="10337" spans="1:16" x14ac:dyDescent="0.25">
      <c r="A10337" t="s">
        <v>10024</v>
      </c>
      <c r="B10337" s="2">
        <v>7.0000000000000007E-2</v>
      </c>
      <c r="E10337" s="4" t="e">
        <v>#N/A</v>
      </c>
      <c r="F10337" s="4">
        <v>0.18</v>
      </c>
      <c r="K10337" s="4">
        <v>0.17</v>
      </c>
      <c r="L10337" s="4">
        <v>0.32090000000000002</v>
      </c>
      <c r="M10337" s="4">
        <v>0.52769999999999995</v>
      </c>
      <c r="N10337" s="4">
        <v>0.48</v>
      </c>
      <c r="O10337" s="4">
        <v>0.40039999999999998</v>
      </c>
      <c r="P10337" s="4">
        <v>0.50390000000000001</v>
      </c>
    </row>
    <row r="10338" spans="1:16" x14ac:dyDescent="0.25">
      <c r="A10338" t="s">
        <v>10025</v>
      </c>
      <c r="B10338" s="2">
        <v>0.13</v>
      </c>
      <c r="E10338" s="4" t="e">
        <v>#N/A</v>
      </c>
      <c r="F10338" s="4">
        <v>0.18</v>
      </c>
      <c r="K10338" s="4">
        <v>0.17</v>
      </c>
      <c r="L10338" s="4">
        <v>0.32090000000000002</v>
      </c>
      <c r="M10338" s="4">
        <v>0.52769999999999995</v>
      </c>
      <c r="N10338" s="4">
        <v>0.48</v>
      </c>
      <c r="O10338" s="4">
        <v>0.40039999999999998</v>
      </c>
      <c r="P10338" s="4">
        <v>0.50390000000000001</v>
      </c>
    </row>
    <row r="10339" spans="1:16" x14ac:dyDescent="0.25">
      <c r="A10339" t="s">
        <v>10026</v>
      </c>
      <c r="B10339" s="2">
        <v>0.13</v>
      </c>
      <c r="E10339" s="4" t="e">
        <v>#N/A</v>
      </c>
      <c r="F10339" s="4">
        <v>0.18</v>
      </c>
      <c r="K10339" s="4">
        <v>0.17</v>
      </c>
      <c r="L10339" s="4">
        <v>0.32090000000000002</v>
      </c>
      <c r="M10339" s="4">
        <v>0.52769999999999995</v>
      </c>
      <c r="N10339" s="4">
        <v>0.48</v>
      </c>
      <c r="O10339" s="4">
        <v>0.40039999999999998</v>
      </c>
      <c r="P10339" s="4">
        <v>0.50390000000000001</v>
      </c>
    </row>
    <row r="10340" spans="1:16" x14ac:dyDescent="0.25">
      <c r="A10340" t="s">
        <v>10027</v>
      </c>
      <c r="B10340" s="2">
        <v>0.25</v>
      </c>
      <c r="E10340" s="4" t="e">
        <v>#N/A</v>
      </c>
      <c r="F10340" s="4">
        <v>0.18</v>
      </c>
      <c r="K10340" s="4">
        <v>0.17</v>
      </c>
      <c r="L10340" s="4">
        <v>0.32090000000000002</v>
      </c>
      <c r="M10340" s="4">
        <v>0.52769999999999995</v>
      </c>
      <c r="N10340" s="4">
        <v>0.48</v>
      </c>
      <c r="O10340" s="4">
        <v>0.40039999999999998</v>
      </c>
      <c r="P10340" s="4">
        <v>0.50390000000000001</v>
      </c>
    </row>
    <row r="10341" spans="1:16" x14ac:dyDescent="0.25">
      <c r="A10341" t="s">
        <v>10028</v>
      </c>
      <c r="B10341" s="2">
        <v>0.13</v>
      </c>
      <c r="E10341" s="4" t="e">
        <v>#N/A</v>
      </c>
      <c r="F10341" s="4">
        <v>0.18</v>
      </c>
      <c r="K10341" s="4">
        <v>0.17</v>
      </c>
      <c r="L10341" s="4">
        <v>0.32090000000000002</v>
      </c>
      <c r="M10341" s="4">
        <v>0.52769999999999995</v>
      </c>
      <c r="N10341" s="4">
        <v>0.48</v>
      </c>
      <c r="O10341" s="4">
        <v>0.40039999999999998</v>
      </c>
      <c r="P10341" s="4">
        <v>0.50390000000000001</v>
      </c>
    </row>
    <row r="10342" spans="1:16" x14ac:dyDescent="0.25">
      <c r="A10342" t="s">
        <v>10028</v>
      </c>
      <c r="B10342" s="2">
        <v>0.11</v>
      </c>
      <c r="E10342" s="4" t="e">
        <v>#N/A</v>
      </c>
      <c r="F10342" s="4">
        <v>0.18</v>
      </c>
      <c r="K10342" s="4">
        <v>0.17</v>
      </c>
      <c r="L10342" s="4">
        <v>0.32090000000000002</v>
      </c>
      <c r="M10342" s="4">
        <v>0.52769999999999995</v>
      </c>
      <c r="N10342" s="4">
        <v>0.48</v>
      </c>
      <c r="O10342" s="4">
        <v>0.40039999999999998</v>
      </c>
      <c r="P10342" s="4">
        <v>0.50390000000000001</v>
      </c>
    </row>
    <row r="10343" spans="1:16" x14ac:dyDescent="0.25">
      <c r="A10343" t="s">
        <v>10029</v>
      </c>
      <c r="B10343" s="2">
        <v>0.25</v>
      </c>
      <c r="E10343" s="4" t="e">
        <v>#N/A</v>
      </c>
      <c r="F10343" s="4">
        <v>0.18</v>
      </c>
      <c r="K10343" s="4">
        <v>0.17</v>
      </c>
      <c r="L10343" s="4">
        <v>0.32090000000000002</v>
      </c>
      <c r="M10343" s="4">
        <v>0.52769999999999995</v>
      </c>
      <c r="N10343" s="4">
        <v>0.48</v>
      </c>
      <c r="O10343" s="4">
        <v>0.40039999999999998</v>
      </c>
      <c r="P10343" s="4">
        <v>0.50390000000000001</v>
      </c>
    </row>
    <row r="10344" spans="1:16" x14ac:dyDescent="0.25">
      <c r="A10344" t="s">
        <v>10030</v>
      </c>
      <c r="B10344" s="2">
        <v>0.13</v>
      </c>
      <c r="E10344" s="4" t="e">
        <v>#N/A</v>
      </c>
      <c r="F10344" s="4">
        <v>0.18</v>
      </c>
      <c r="K10344" s="4">
        <v>0.17</v>
      </c>
      <c r="L10344" s="4">
        <v>0.32090000000000002</v>
      </c>
      <c r="M10344" s="4">
        <v>0.52769999999999995</v>
      </c>
      <c r="N10344" s="4">
        <v>0.48</v>
      </c>
      <c r="O10344" s="4">
        <v>0.40039999999999998</v>
      </c>
      <c r="P10344" s="4">
        <v>0.50390000000000001</v>
      </c>
    </row>
    <row r="10345" spans="1:16" x14ac:dyDescent="0.25">
      <c r="A10345" t="s">
        <v>10030</v>
      </c>
      <c r="B10345" s="2">
        <v>0.11</v>
      </c>
      <c r="E10345" s="4" t="e">
        <v>#N/A</v>
      </c>
      <c r="F10345" s="4">
        <v>0.18</v>
      </c>
      <c r="K10345" s="4">
        <v>0.17</v>
      </c>
      <c r="L10345" s="4">
        <v>0.32090000000000002</v>
      </c>
      <c r="M10345" s="4">
        <v>0.52769999999999995</v>
      </c>
      <c r="N10345" s="4">
        <v>0.48</v>
      </c>
      <c r="O10345" s="4">
        <v>0.40039999999999998</v>
      </c>
      <c r="P10345" s="4">
        <v>0.50390000000000001</v>
      </c>
    </row>
    <row r="10346" spans="1:16" x14ac:dyDescent="0.25">
      <c r="A10346" t="s">
        <v>10031</v>
      </c>
      <c r="B10346" s="2">
        <v>0.25</v>
      </c>
      <c r="E10346" s="4" t="e">
        <v>#N/A</v>
      </c>
      <c r="F10346" s="4">
        <v>0.18</v>
      </c>
      <c r="K10346" s="4">
        <v>0.17</v>
      </c>
      <c r="L10346" s="4">
        <v>0.32090000000000002</v>
      </c>
      <c r="M10346" s="4">
        <v>0.52769999999999995</v>
      </c>
      <c r="N10346" s="4">
        <v>0.48</v>
      </c>
      <c r="O10346" s="4">
        <v>0.40039999999999998</v>
      </c>
      <c r="P10346" s="4">
        <v>0.50390000000000001</v>
      </c>
    </row>
    <row r="10347" spans="1:16" x14ac:dyDescent="0.25">
      <c r="A10347" t="s">
        <v>10032</v>
      </c>
      <c r="B10347" s="2">
        <v>0.25</v>
      </c>
      <c r="E10347" s="4" t="e">
        <v>#N/A</v>
      </c>
      <c r="F10347" s="4">
        <v>0.18</v>
      </c>
      <c r="K10347" s="4">
        <v>0.17</v>
      </c>
      <c r="L10347" s="4">
        <v>0.32090000000000002</v>
      </c>
      <c r="M10347" s="4">
        <v>0.52769999999999995</v>
      </c>
      <c r="N10347" s="4">
        <v>0.48</v>
      </c>
      <c r="O10347" s="4">
        <v>0.40039999999999998</v>
      </c>
      <c r="P10347" s="4">
        <v>0.50390000000000001</v>
      </c>
    </row>
    <row r="10348" spans="1:16" x14ac:dyDescent="0.25">
      <c r="A10348" t="s">
        <v>10033</v>
      </c>
      <c r="B10348" s="2">
        <v>0.25</v>
      </c>
      <c r="E10348" s="4" t="e">
        <v>#N/A</v>
      </c>
      <c r="F10348" s="4">
        <v>0.18</v>
      </c>
      <c r="K10348" s="4">
        <v>0.17</v>
      </c>
      <c r="L10348" s="4">
        <v>0.32090000000000002</v>
      </c>
      <c r="M10348" s="4">
        <v>0.52769999999999995</v>
      </c>
      <c r="N10348" s="4">
        <v>0.48</v>
      </c>
      <c r="O10348" s="4">
        <v>0.40039999999999998</v>
      </c>
      <c r="P10348" s="4">
        <v>0.50390000000000001</v>
      </c>
    </row>
    <row r="10349" spans="1:16" x14ac:dyDescent="0.25">
      <c r="A10349" t="s">
        <v>10034</v>
      </c>
      <c r="B10349" s="2">
        <v>0.25</v>
      </c>
      <c r="E10349" s="4" t="e">
        <v>#N/A</v>
      </c>
      <c r="F10349" s="4">
        <v>0.18</v>
      </c>
      <c r="K10349" s="4">
        <v>0.17</v>
      </c>
      <c r="L10349" s="4">
        <v>0.32090000000000002</v>
      </c>
      <c r="M10349" s="4">
        <v>0.52769999999999995</v>
      </c>
      <c r="N10349" s="4">
        <v>0.48</v>
      </c>
      <c r="O10349" s="4">
        <v>0.40039999999999998</v>
      </c>
      <c r="P10349" s="4">
        <v>0.50390000000000001</v>
      </c>
    </row>
    <row r="10350" spans="1:16" x14ac:dyDescent="0.25">
      <c r="A10350" t="s">
        <v>10035</v>
      </c>
      <c r="B10350" s="2">
        <v>0.25</v>
      </c>
      <c r="E10350" s="4" t="e">
        <v>#N/A</v>
      </c>
      <c r="F10350" s="4">
        <v>0.18</v>
      </c>
      <c r="K10350" s="4">
        <v>0.17</v>
      </c>
      <c r="L10350" s="4">
        <v>0.32090000000000002</v>
      </c>
      <c r="M10350" s="4">
        <v>0.52769999999999995</v>
      </c>
      <c r="N10350" s="4">
        <v>0.48</v>
      </c>
      <c r="O10350" s="4">
        <v>0.40039999999999998</v>
      </c>
      <c r="P10350" s="4">
        <v>0.50390000000000001</v>
      </c>
    </row>
    <row r="10351" spans="1:16" x14ac:dyDescent="0.25">
      <c r="A10351" t="s">
        <v>10036</v>
      </c>
      <c r="B10351" s="2">
        <v>0.25</v>
      </c>
      <c r="E10351" s="4" t="e">
        <v>#N/A</v>
      </c>
      <c r="F10351" s="4">
        <v>0.18</v>
      </c>
      <c r="K10351" s="4">
        <v>0.17</v>
      </c>
      <c r="L10351" s="4">
        <v>0.32090000000000002</v>
      </c>
      <c r="M10351" s="4">
        <v>0.52769999999999995</v>
      </c>
      <c r="N10351" s="4">
        <v>0.48</v>
      </c>
      <c r="O10351" s="4">
        <v>0.40039999999999998</v>
      </c>
      <c r="P10351" s="4">
        <v>0.50390000000000001</v>
      </c>
    </row>
    <row r="10352" spans="1:16" x14ac:dyDescent="0.25">
      <c r="A10352" t="s">
        <v>10037</v>
      </c>
      <c r="B10352" s="2">
        <v>0.25</v>
      </c>
      <c r="E10352" s="4" t="e">
        <v>#N/A</v>
      </c>
      <c r="F10352" s="4">
        <v>0.18</v>
      </c>
      <c r="K10352" s="4">
        <v>0.17</v>
      </c>
      <c r="L10352" s="4">
        <v>0.32090000000000002</v>
      </c>
      <c r="M10352" s="4">
        <v>0.52769999999999995</v>
      </c>
      <c r="N10352" s="4">
        <v>0.48</v>
      </c>
      <c r="O10352" s="4">
        <v>0.40039999999999998</v>
      </c>
      <c r="P10352" s="4">
        <v>0.50390000000000001</v>
      </c>
    </row>
    <row r="10353" spans="1:16" x14ac:dyDescent="0.25">
      <c r="A10353" t="s">
        <v>10038</v>
      </c>
      <c r="B10353" s="2">
        <v>0.25</v>
      </c>
      <c r="E10353" s="4" t="e">
        <v>#N/A</v>
      </c>
      <c r="F10353" s="4">
        <v>0.18</v>
      </c>
      <c r="K10353" s="4">
        <v>0.17</v>
      </c>
      <c r="L10353" s="4">
        <v>0.32090000000000002</v>
      </c>
      <c r="M10353" s="4">
        <v>0.52769999999999995</v>
      </c>
      <c r="N10353" s="4">
        <v>0.48</v>
      </c>
      <c r="O10353" s="4">
        <v>0.40039999999999998</v>
      </c>
      <c r="P10353" s="4">
        <v>0.50390000000000001</v>
      </c>
    </row>
    <row r="10354" spans="1:16" x14ac:dyDescent="0.25">
      <c r="A10354" t="s">
        <v>10039</v>
      </c>
      <c r="B10354" s="2">
        <v>0.25</v>
      </c>
      <c r="E10354" s="4" t="e">
        <v>#N/A</v>
      </c>
      <c r="F10354" s="4">
        <v>0.18</v>
      </c>
      <c r="K10354" s="4">
        <v>0.17</v>
      </c>
      <c r="L10354" s="4">
        <v>0.32090000000000002</v>
      </c>
      <c r="M10354" s="4">
        <v>0.52769999999999995</v>
      </c>
      <c r="N10354" s="4">
        <v>0.48</v>
      </c>
      <c r="O10354" s="4">
        <v>0.40039999999999998</v>
      </c>
      <c r="P10354" s="4">
        <v>0.50390000000000001</v>
      </c>
    </row>
    <row r="10355" spans="1:16" x14ac:dyDescent="0.25">
      <c r="A10355" t="s">
        <v>10039</v>
      </c>
      <c r="B10355" s="2">
        <v>0.09</v>
      </c>
      <c r="E10355" s="4" t="e">
        <v>#N/A</v>
      </c>
      <c r="F10355" s="4">
        <v>0.18</v>
      </c>
      <c r="K10355" s="4">
        <v>0.17</v>
      </c>
      <c r="L10355" s="4">
        <v>0.32090000000000002</v>
      </c>
      <c r="M10355" s="4">
        <v>0.52769999999999995</v>
      </c>
      <c r="N10355" s="4">
        <v>0.48</v>
      </c>
      <c r="O10355" s="4">
        <v>0.40039999999999998</v>
      </c>
      <c r="P10355" s="4">
        <v>0.50390000000000001</v>
      </c>
    </row>
    <row r="10356" spans="1:16" x14ac:dyDescent="0.25">
      <c r="A10356" t="s">
        <v>10039</v>
      </c>
      <c r="B10356" s="2">
        <v>0.1</v>
      </c>
      <c r="E10356" s="4" t="e">
        <v>#N/A</v>
      </c>
      <c r="F10356" s="4">
        <v>0.18</v>
      </c>
      <c r="K10356" s="4">
        <v>0.17</v>
      </c>
      <c r="L10356" s="4">
        <v>0.32090000000000002</v>
      </c>
      <c r="M10356" s="4">
        <v>0.52769999999999995</v>
      </c>
      <c r="N10356" s="4">
        <v>0.48</v>
      </c>
      <c r="O10356" s="4">
        <v>0.40039999999999998</v>
      </c>
      <c r="P10356" s="4">
        <v>0.50390000000000001</v>
      </c>
    </row>
    <row r="10357" spans="1:16" x14ac:dyDescent="0.25">
      <c r="A10357" t="s">
        <v>10039</v>
      </c>
      <c r="B10357" s="2">
        <v>0.11</v>
      </c>
      <c r="E10357" s="4" t="e">
        <v>#N/A</v>
      </c>
      <c r="F10357" s="4">
        <v>0.18</v>
      </c>
      <c r="K10357" s="4">
        <v>0.17</v>
      </c>
      <c r="L10357" s="4">
        <v>0.32090000000000002</v>
      </c>
      <c r="M10357" s="4">
        <v>0.52769999999999995</v>
      </c>
      <c r="N10357" s="4">
        <v>0.48</v>
      </c>
      <c r="O10357" s="4">
        <v>0.40039999999999998</v>
      </c>
      <c r="P10357" s="4">
        <v>0.50390000000000001</v>
      </c>
    </row>
    <row r="10358" spans="1:16" x14ac:dyDescent="0.25">
      <c r="A10358" t="s">
        <v>10039</v>
      </c>
      <c r="B10358" s="2">
        <v>0.12</v>
      </c>
      <c r="E10358" s="4" t="e">
        <v>#N/A</v>
      </c>
      <c r="F10358" s="4">
        <v>0.18</v>
      </c>
      <c r="K10358" s="4">
        <v>0.17</v>
      </c>
      <c r="L10358" s="4">
        <v>0.32090000000000002</v>
      </c>
      <c r="M10358" s="4">
        <v>0.52769999999999995</v>
      </c>
      <c r="N10358" s="4">
        <v>0.48</v>
      </c>
      <c r="O10358" s="4">
        <v>0.40039999999999998</v>
      </c>
      <c r="P10358" s="4">
        <v>0.50390000000000001</v>
      </c>
    </row>
    <row r="10359" spans="1:16" x14ac:dyDescent="0.25">
      <c r="A10359" t="s">
        <v>10039</v>
      </c>
      <c r="B10359" s="2">
        <v>0.13</v>
      </c>
      <c r="E10359" s="4" t="e">
        <v>#N/A</v>
      </c>
      <c r="F10359" s="4">
        <v>0.18</v>
      </c>
      <c r="K10359" s="4">
        <v>0.17</v>
      </c>
      <c r="L10359" s="4">
        <v>0.32090000000000002</v>
      </c>
      <c r="M10359" s="4">
        <v>0.52769999999999995</v>
      </c>
      <c r="N10359" s="4">
        <v>0.48</v>
      </c>
      <c r="O10359" s="4">
        <v>0.40039999999999998</v>
      </c>
      <c r="P10359" s="4">
        <v>0.50390000000000001</v>
      </c>
    </row>
    <row r="10360" spans="1:16" x14ac:dyDescent="0.25">
      <c r="A10360" t="s">
        <v>10039</v>
      </c>
      <c r="B10360" s="2">
        <v>0.15</v>
      </c>
      <c r="E10360" s="4" t="e">
        <v>#N/A</v>
      </c>
      <c r="F10360" s="4">
        <v>0.18</v>
      </c>
      <c r="K10360" s="4">
        <v>0.17</v>
      </c>
      <c r="L10360" s="4">
        <v>0.32090000000000002</v>
      </c>
      <c r="M10360" s="4">
        <v>0.52769999999999995</v>
      </c>
      <c r="N10360" s="4">
        <v>0.48</v>
      </c>
      <c r="O10360" s="4">
        <v>0.40039999999999998</v>
      </c>
      <c r="P10360" s="4">
        <v>0.50390000000000001</v>
      </c>
    </row>
    <row r="10361" spans="1:16" x14ac:dyDescent="0.25">
      <c r="A10361" t="s">
        <v>10039</v>
      </c>
      <c r="B10361" s="2">
        <v>0.17</v>
      </c>
      <c r="E10361" s="4" t="e">
        <v>#N/A</v>
      </c>
      <c r="F10361" s="4">
        <v>0.18</v>
      </c>
      <c r="K10361" s="4">
        <v>0.17</v>
      </c>
      <c r="L10361" s="4">
        <v>0.32090000000000002</v>
      </c>
      <c r="M10361" s="4">
        <v>0.52769999999999995</v>
      </c>
      <c r="N10361" s="4">
        <v>0.48</v>
      </c>
      <c r="O10361" s="4">
        <v>0.40039999999999998</v>
      </c>
      <c r="P10361" s="4">
        <v>0.50390000000000001</v>
      </c>
    </row>
    <row r="10362" spans="1:16" x14ac:dyDescent="0.25">
      <c r="A10362" t="s">
        <v>10039</v>
      </c>
      <c r="B10362" s="2">
        <v>0.19</v>
      </c>
      <c r="E10362" s="4" t="e">
        <v>#N/A</v>
      </c>
      <c r="F10362" s="4">
        <v>0.18</v>
      </c>
      <c r="K10362" s="4">
        <v>0.17</v>
      </c>
      <c r="L10362" s="4">
        <v>0.32090000000000002</v>
      </c>
      <c r="M10362" s="4">
        <v>0.52769999999999995</v>
      </c>
      <c r="N10362" s="4">
        <v>0.48</v>
      </c>
      <c r="O10362" s="4">
        <v>0.40039999999999998</v>
      </c>
      <c r="P10362" s="4">
        <v>0.50390000000000001</v>
      </c>
    </row>
    <row r="10363" spans="1:16" x14ac:dyDescent="0.25">
      <c r="A10363" t="s">
        <v>10039</v>
      </c>
      <c r="B10363" s="2">
        <v>0.2</v>
      </c>
      <c r="E10363" s="4" t="e">
        <v>#N/A</v>
      </c>
      <c r="F10363" s="4">
        <v>0.18</v>
      </c>
      <c r="K10363" s="4">
        <v>0.17</v>
      </c>
      <c r="L10363" s="4">
        <v>0.32090000000000002</v>
      </c>
      <c r="M10363" s="4">
        <v>0.52769999999999995</v>
      </c>
      <c r="N10363" s="4">
        <v>0.48</v>
      </c>
      <c r="O10363" s="4">
        <v>0.40039999999999998</v>
      </c>
      <c r="P10363" s="4">
        <v>0.50390000000000001</v>
      </c>
    </row>
    <row r="10364" spans="1:16" x14ac:dyDescent="0.25">
      <c r="A10364" t="s">
        <v>10040</v>
      </c>
      <c r="B10364" s="2">
        <v>0.25</v>
      </c>
      <c r="E10364" s="4" t="e">
        <v>#N/A</v>
      </c>
      <c r="F10364" s="4">
        <v>0.18</v>
      </c>
      <c r="K10364" s="4">
        <v>0.17</v>
      </c>
      <c r="L10364" s="4">
        <v>0.32090000000000002</v>
      </c>
      <c r="M10364" s="4">
        <v>0.52769999999999995</v>
      </c>
      <c r="N10364" s="4">
        <v>0.48</v>
      </c>
      <c r="O10364" s="4">
        <v>0.40039999999999998</v>
      </c>
      <c r="P10364" s="4">
        <v>0.50390000000000001</v>
      </c>
    </row>
    <row r="10365" spans="1:16" x14ac:dyDescent="0.25">
      <c r="A10365" t="s">
        <v>10041</v>
      </c>
      <c r="B10365" s="2">
        <v>0.25</v>
      </c>
      <c r="E10365" s="4" t="e">
        <v>#N/A</v>
      </c>
      <c r="F10365" s="4">
        <v>0.18</v>
      </c>
      <c r="K10365" s="4">
        <v>0.17</v>
      </c>
      <c r="L10365" s="4">
        <v>0.32090000000000002</v>
      </c>
      <c r="M10365" s="4">
        <v>0.52769999999999995</v>
      </c>
      <c r="N10365" s="4">
        <v>0.48</v>
      </c>
      <c r="O10365" s="4">
        <v>0.40039999999999998</v>
      </c>
      <c r="P10365" s="4">
        <v>0.50390000000000001</v>
      </c>
    </row>
    <row r="10366" spans="1:16" x14ac:dyDescent="0.25">
      <c r="A10366" t="s">
        <v>10041</v>
      </c>
      <c r="B10366" s="2">
        <v>0.09</v>
      </c>
      <c r="E10366" s="4" t="e">
        <v>#N/A</v>
      </c>
      <c r="F10366" s="4">
        <v>0.18</v>
      </c>
      <c r="K10366" s="4">
        <v>0.17</v>
      </c>
      <c r="L10366" s="4">
        <v>0.32090000000000002</v>
      </c>
      <c r="M10366" s="4">
        <v>0.52769999999999995</v>
      </c>
      <c r="N10366" s="4">
        <v>0.48</v>
      </c>
      <c r="O10366" s="4">
        <v>0.40039999999999998</v>
      </c>
      <c r="P10366" s="4">
        <v>0.50390000000000001</v>
      </c>
    </row>
    <row r="10367" spans="1:16" x14ac:dyDescent="0.25">
      <c r="A10367" t="s">
        <v>10041</v>
      </c>
      <c r="B10367" s="2">
        <v>0.1</v>
      </c>
      <c r="E10367" s="4" t="e">
        <v>#N/A</v>
      </c>
      <c r="F10367" s="4">
        <v>0.18</v>
      </c>
      <c r="K10367" s="4">
        <v>0.17</v>
      </c>
      <c r="L10367" s="4">
        <v>0.32090000000000002</v>
      </c>
      <c r="M10367" s="4">
        <v>0.52769999999999995</v>
      </c>
      <c r="N10367" s="4">
        <v>0.48</v>
      </c>
      <c r="O10367" s="4">
        <v>0.40039999999999998</v>
      </c>
      <c r="P10367" s="4">
        <v>0.50390000000000001</v>
      </c>
    </row>
    <row r="10368" spans="1:16" x14ac:dyDescent="0.25">
      <c r="A10368" t="s">
        <v>10041</v>
      </c>
      <c r="B10368" s="2">
        <v>0.11</v>
      </c>
      <c r="E10368" s="4" t="e">
        <v>#N/A</v>
      </c>
      <c r="F10368" s="4">
        <v>0.18</v>
      </c>
      <c r="K10368" s="4">
        <v>0.17</v>
      </c>
      <c r="L10368" s="4">
        <v>0.32090000000000002</v>
      </c>
      <c r="M10368" s="4">
        <v>0.52769999999999995</v>
      </c>
      <c r="N10368" s="4">
        <v>0.48</v>
      </c>
      <c r="O10368" s="4">
        <v>0.40039999999999998</v>
      </c>
      <c r="P10368" s="4">
        <v>0.50390000000000001</v>
      </c>
    </row>
    <row r="10369" spans="1:16" x14ac:dyDescent="0.25">
      <c r="A10369" t="s">
        <v>10041</v>
      </c>
      <c r="B10369" s="2">
        <v>0.12</v>
      </c>
      <c r="E10369" s="4" t="e">
        <v>#N/A</v>
      </c>
      <c r="F10369" s="4">
        <v>0.18</v>
      </c>
      <c r="K10369" s="4">
        <v>0.17</v>
      </c>
      <c r="L10369" s="4">
        <v>0.32090000000000002</v>
      </c>
      <c r="M10369" s="4">
        <v>0.52769999999999995</v>
      </c>
      <c r="N10369" s="4">
        <v>0.48</v>
      </c>
      <c r="O10369" s="4">
        <v>0.40039999999999998</v>
      </c>
      <c r="P10369" s="4">
        <v>0.50390000000000001</v>
      </c>
    </row>
    <row r="10370" spans="1:16" x14ac:dyDescent="0.25">
      <c r="A10370" t="s">
        <v>10041</v>
      </c>
      <c r="B10370" s="2">
        <v>0.13</v>
      </c>
      <c r="E10370" s="4" t="e">
        <v>#N/A</v>
      </c>
      <c r="F10370" s="4">
        <v>0.18</v>
      </c>
      <c r="K10370" s="4">
        <v>0.17</v>
      </c>
      <c r="L10370" s="4">
        <v>0.32090000000000002</v>
      </c>
      <c r="M10370" s="4">
        <v>0.52769999999999995</v>
      </c>
      <c r="N10370" s="4">
        <v>0.48</v>
      </c>
      <c r="O10370" s="4">
        <v>0.40039999999999998</v>
      </c>
      <c r="P10370" s="4">
        <v>0.50390000000000001</v>
      </c>
    </row>
    <row r="10371" spans="1:16" x14ac:dyDescent="0.25">
      <c r="A10371" t="s">
        <v>10041</v>
      </c>
      <c r="B10371" s="2">
        <v>0.15</v>
      </c>
      <c r="E10371" s="4" t="e">
        <v>#N/A</v>
      </c>
      <c r="F10371" s="4">
        <v>0.18</v>
      </c>
      <c r="K10371" s="4">
        <v>0.17</v>
      </c>
      <c r="L10371" s="4">
        <v>0.32090000000000002</v>
      </c>
      <c r="M10371" s="4">
        <v>0.52769999999999995</v>
      </c>
      <c r="N10371" s="4">
        <v>0.48</v>
      </c>
      <c r="O10371" s="4">
        <v>0.40039999999999998</v>
      </c>
      <c r="P10371" s="4">
        <v>0.50390000000000001</v>
      </c>
    </row>
    <row r="10372" spans="1:16" x14ac:dyDescent="0.25">
      <c r="A10372" t="s">
        <v>10041</v>
      </c>
      <c r="B10372" s="2">
        <v>0.17</v>
      </c>
      <c r="E10372" s="4" t="e">
        <v>#N/A</v>
      </c>
      <c r="F10372" s="4">
        <v>0.18</v>
      </c>
      <c r="K10372" s="4">
        <v>0.17</v>
      </c>
      <c r="L10372" s="4">
        <v>0.32090000000000002</v>
      </c>
      <c r="M10372" s="4">
        <v>0.52769999999999995</v>
      </c>
      <c r="N10372" s="4">
        <v>0.48</v>
      </c>
      <c r="O10372" s="4">
        <v>0.40039999999999998</v>
      </c>
      <c r="P10372" s="4">
        <v>0.50390000000000001</v>
      </c>
    </row>
    <row r="10373" spans="1:16" x14ac:dyDescent="0.25">
      <c r="A10373" t="s">
        <v>10041</v>
      </c>
      <c r="B10373" s="2">
        <v>0.19</v>
      </c>
      <c r="E10373" s="4" t="e">
        <v>#N/A</v>
      </c>
      <c r="F10373" s="4">
        <v>0.18</v>
      </c>
      <c r="K10373" s="4">
        <v>0.17</v>
      </c>
      <c r="L10373" s="4">
        <v>0.32090000000000002</v>
      </c>
      <c r="M10373" s="4">
        <v>0.52769999999999995</v>
      </c>
      <c r="N10373" s="4">
        <v>0.48</v>
      </c>
      <c r="O10373" s="4">
        <v>0.40039999999999998</v>
      </c>
      <c r="P10373" s="4">
        <v>0.50390000000000001</v>
      </c>
    </row>
    <row r="10374" spans="1:16" x14ac:dyDescent="0.25">
      <c r="A10374" t="s">
        <v>10041</v>
      </c>
      <c r="B10374" s="2">
        <v>0.2</v>
      </c>
      <c r="E10374" s="4" t="e">
        <v>#N/A</v>
      </c>
      <c r="F10374" s="4">
        <v>0.18</v>
      </c>
      <c r="K10374" s="4">
        <v>0.17</v>
      </c>
      <c r="L10374" s="4">
        <v>0.32090000000000002</v>
      </c>
      <c r="M10374" s="4">
        <v>0.52769999999999995</v>
      </c>
      <c r="N10374" s="4">
        <v>0.48</v>
      </c>
      <c r="O10374" s="4">
        <v>0.40039999999999998</v>
      </c>
      <c r="P10374" s="4">
        <v>0.50390000000000001</v>
      </c>
    </row>
    <row r="10375" spans="1:16" x14ac:dyDescent="0.25">
      <c r="A10375" t="s">
        <v>10042</v>
      </c>
      <c r="B10375" s="2">
        <v>0.25</v>
      </c>
      <c r="E10375" s="4" t="e">
        <v>#N/A</v>
      </c>
      <c r="F10375" s="4">
        <v>0.18</v>
      </c>
      <c r="K10375" s="4">
        <v>0.17</v>
      </c>
      <c r="L10375" s="4">
        <v>0.32090000000000002</v>
      </c>
      <c r="M10375" s="4">
        <v>0.52769999999999995</v>
      </c>
      <c r="N10375" s="4">
        <v>0.48</v>
      </c>
      <c r="O10375" s="4">
        <v>0.40039999999999998</v>
      </c>
      <c r="P10375" s="4">
        <v>0.50390000000000001</v>
      </c>
    </row>
    <row r="10376" spans="1:16" x14ac:dyDescent="0.25">
      <c r="A10376" t="s">
        <v>10043</v>
      </c>
      <c r="B10376" s="2">
        <v>0.25</v>
      </c>
      <c r="E10376" s="4" t="e">
        <v>#N/A</v>
      </c>
      <c r="F10376" s="4">
        <v>0.18</v>
      </c>
      <c r="K10376" s="4">
        <v>0.17</v>
      </c>
      <c r="L10376" s="4">
        <v>0.32090000000000002</v>
      </c>
      <c r="M10376" s="4">
        <v>0.52769999999999995</v>
      </c>
      <c r="N10376" s="4">
        <v>0.48</v>
      </c>
      <c r="O10376" s="4">
        <v>0.40039999999999998</v>
      </c>
      <c r="P10376" s="4">
        <v>0.50390000000000001</v>
      </c>
    </row>
    <row r="10377" spans="1:16" x14ac:dyDescent="0.25">
      <c r="A10377" t="s">
        <v>10043</v>
      </c>
      <c r="B10377" s="2">
        <v>7.0000000000000007E-2</v>
      </c>
      <c r="E10377" s="4" t="e">
        <v>#N/A</v>
      </c>
      <c r="F10377" s="4">
        <v>0.18</v>
      </c>
      <c r="K10377" s="4">
        <v>0.17</v>
      </c>
      <c r="L10377" s="4">
        <v>0.32090000000000002</v>
      </c>
      <c r="M10377" s="4">
        <v>0.52769999999999995</v>
      </c>
      <c r="N10377" s="4">
        <v>0.48</v>
      </c>
      <c r="O10377" s="4">
        <v>0.40039999999999998</v>
      </c>
      <c r="P10377" s="4">
        <v>0.50390000000000001</v>
      </c>
    </row>
    <row r="10378" spans="1:16" x14ac:dyDescent="0.25">
      <c r="A10378" t="s">
        <v>10043</v>
      </c>
      <c r="B10378" s="2">
        <v>0.08</v>
      </c>
      <c r="E10378" s="4" t="e">
        <v>#N/A</v>
      </c>
      <c r="F10378" s="4">
        <v>0.18</v>
      </c>
      <c r="K10378" s="4">
        <v>0.17</v>
      </c>
      <c r="L10378" s="4">
        <v>0.32090000000000002</v>
      </c>
      <c r="M10378" s="4">
        <v>0.52769999999999995</v>
      </c>
      <c r="N10378" s="4">
        <v>0.48</v>
      </c>
      <c r="O10378" s="4">
        <v>0.40039999999999998</v>
      </c>
      <c r="P10378" s="4">
        <v>0.50390000000000001</v>
      </c>
    </row>
    <row r="10379" spans="1:16" x14ac:dyDescent="0.25">
      <c r="A10379" t="s">
        <v>10043</v>
      </c>
      <c r="B10379" s="2">
        <v>0.09</v>
      </c>
      <c r="E10379" s="4" t="e">
        <v>#N/A</v>
      </c>
      <c r="F10379" s="4">
        <v>0.18</v>
      </c>
      <c r="K10379" s="4">
        <v>0.17</v>
      </c>
      <c r="L10379" s="4">
        <v>0.32090000000000002</v>
      </c>
      <c r="M10379" s="4">
        <v>0.52769999999999995</v>
      </c>
      <c r="N10379" s="4">
        <v>0.48</v>
      </c>
      <c r="O10379" s="4">
        <v>0.40039999999999998</v>
      </c>
      <c r="P10379" s="4">
        <v>0.50390000000000001</v>
      </c>
    </row>
    <row r="10380" spans="1:16" x14ac:dyDescent="0.25">
      <c r="A10380" t="s">
        <v>10043</v>
      </c>
      <c r="B10380" s="2">
        <v>0.1</v>
      </c>
      <c r="E10380" s="4" t="e">
        <v>#N/A</v>
      </c>
      <c r="F10380" s="4">
        <v>0.18</v>
      </c>
      <c r="K10380" s="4">
        <v>0.17</v>
      </c>
      <c r="L10380" s="4">
        <v>0.32090000000000002</v>
      </c>
      <c r="M10380" s="4">
        <v>0.52769999999999995</v>
      </c>
      <c r="N10380" s="4">
        <v>0.48</v>
      </c>
      <c r="O10380" s="4">
        <v>0.40039999999999998</v>
      </c>
      <c r="P10380" s="4">
        <v>0.50390000000000001</v>
      </c>
    </row>
    <row r="10381" spans="1:16" x14ac:dyDescent="0.25">
      <c r="A10381" t="s">
        <v>10043</v>
      </c>
      <c r="B10381" s="2">
        <v>0.12</v>
      </c>
      <c r="E10381" s="4" t="e">
        <v>#N/A</v>
      </c>
      <c r="F10381" s="4">
        <v>0.18</v>
      </c>
      <c r="K10381" s="4">
        <v>0.17</v>
      </c>
      <c r="L10381" s="4">
        <v>0.32090000000000002</v>
      </c>
      <c r="M10381" s="4">
        <v>0.52769999999999995</v>
      </c>
      <c r="N10381" s="4">
        <v>0.48</v>
      </c>
      <c r="O10381" s="4">
        <v>0.40039999999999998</v>
      </c>
      <c r="P10381" s="4">
        <v>0.50390000000000001</v>
      </c>
    </row>
    <row r="10382" spans="1:16" x14ac:dyDescent="0.25">
      <c r="A10382" t="s">
        <v>10043</v>
      </c>
      <c r="B10382" s="2">
        <v>0.14000000000000001</v>
      </c>
      <c r="E10382" s="4" t="e">
        <v>#N/A</v>
      </c>
      <c r="F10382" s="4">
        <v>0.18</v>
      </c>
      <c r="K10382" s="4">
        <v>0.17</v>
      </c>
      <c r="L10382" s="4">
        <v>0.32090000000000002</v>
      </c>
      <c r="M10382" s="4">
        <v>0.52769999999999995</v>
      </c>
      <c r="N10382" s="4">
        <v>0.48</v>
      </c>
      <c r="O10382" s="4">
        <v>0.40039999999999998</v>
      </c>
      <c r="P10382" s="4">
        <v>0.50390000000000001</v>
      </c>
    </row>
    <row r="10383" spans="1:16" x14ac:dyDescent="0.25">
      <c r="A10383" t="s">
        <v>10043</v>
      </c>
      <c r="B10383" s="2">
        <v>0.14000000000000001</v>
      </c>
      <c r="E10383" s="4" t="e">
        <v>#N/A</v>
      </c>
      <c r="F10383" s="4">
        <v>0.18</v>
      </c>
      <c r="K10383" s="4">
        <v>0.17</v>
      </c>
      <c r="L10383" s="4">
        <v>0.32090000000000002</v>
      </c>
      <c r="M10383" s="4">
        <v>0.52769999999999995</v>
      </c>
      <c r="N10383" s="4">
        <v>0.48</v>
      </c>
      <c r="O10383" s="4">
        <v>0.40039999999999998</v>
      </c>
      <c r="P10383" s="4">
        <v>0.50390000000000001</v>
      </c>
    </row>
    <row r="10384" spans="1:16" x14ac:dyDescent="0.25">
      <c r="A10384" t="s">
        <v>10043</v>
      </c>
      <c r="B10384" s="2">
        <v>0.16</v>
      </c>
      <c r="E10384" s="4" t="e">
        <v>#N/A</v>
      </c>
      <c r="F10384" s="4">
        <v>0.18</v>
      </c>
      <c r="K10384" s="4">
        <v>0.17</v>
      </c>
      <c r="L10384" s="4">
        <v>0.32090000000000002</v>
      </c>
      <c r="M10384" s="4">
        <v>0.52769999999999995</v>
      </c>
      <c r="N10384" s="4">
        <v>0.48</v>
      </c>
      <c r="O10384" s="4">
        <v>0.40039999999999998</v>
      </c>
      <c r="P10384" s="4">
        <v>0.50390000000000001</v>
      </c>
    </row>
    <row r="10385" spans="1:16" x14ac:dyDescent="0.25">
      <c r="A10385" t="s">
        <v>10043</v>
      </c>
      <c r="B10385" s="2">
        <v>0.18</v>
      </c>
      <c r="E10385" s="4" t="e">
        <v>#N/A</v>
      </c>
      <c r="F10385" s="4">
        <v>0.18</v>
      </c>
      <c r="K10385" s="4">
        <v>0.17</v>
      </c>
      <c r="L10385" s="4">
        <v>0.32090000000000002</v>
      </c>
      <c r="M10385" s="4">
        <v>0.52769999999999995</v>
      </c>
      <c r="N10385" s="4">
        <v>0.48</v>
      </c>
      <c r="O10385" s="4">
        <v>0.40039999999999998</v>
      </c>
      <c r="P10385" s="4">
        <v>0.50390000000000001</v>
      </c>
    </row>
    <row r="10386" spans="1:16" x14ac:dyDescent="0.25">
      <c r="A10386" t="s">
        <v>10044</v>
      </c>
      <c r="B10386" s="2">
        <v>0.25</v>
      </c>
      <c r="E10386" s="4" t="e">
        <v>#N/A</v>
      </c>
      <c r="F10386" s="4">
        <v>0.18</v>
      </c>
      <c r="K10386" s="4">
        <v>0.17</v>
      </c>
      <c r="L10386" s="4">
        <v>0.32090000000000002</v>
      </c>
      <c r="M10386" s="4">
        <v>0.52769999999999995</v>
      </c>
      <c r="N10386" s="4">
        <v>0.48</v>
      </c>
      <c r="O10386" s="4">
        <v>0.40039999999999998</v>
      </c>
      <c r="P10386" s="4">
        <v>0.50390000000000001</v>
      </c>
    </row>
    <row r="10387" spans="1:16" x14ac:dyDescent="0.25">
      <c r="A10387" t="s">
        <v>10045</v>
      </c>
      <c r="B10387" s="2">
        <v>0</v>
      </c>
      <c r="E10387" s="4" t="e">
        <v>#N/A</v>
      </c>
      <c r="F10387" s="4">
        <v>0.18</v>
      </c>
      <c r="K10387" s="4">
        <v>0.17</v>
      </c>
      <c r="L10387" s="4">
        <v>0.32090000000000002</v>
      </c>
      <c r="M10387" s="4">
        <v>0.52769999999999995</v>
      </c>
      <c r="N10387" s="4">
        <v>0.48</v>
      </c>
      <c r="O10387" s="4">
        <v>0.40039999999999998</v>
      </c>
      <c r="P10387" s="4">
        <v>0.50390000000000001</v>
      </c>
    </row>
    <row r="10388" spans="1:16" x14ac:dyDescent="0.25">
      <c r="A10388" t="s">
        <v>10046</v>
      </c>
      <c r="B10388" s="2">
        <v>0</v>
      </c>
      <c r="E10388" s="4" t="e">
        <v>#N/A</v>
      </c>
      <c r="F10388" s="4">
        <v>0.18</v>
      </c>
      <c r="K10388" s="4">
        <v>0.17</v>
      </c>
      <c r="L10388" s="4">
        <v>0.32090000000000002</v>
      </c>
      <c r="M10388" s="4">
        <v>0.52769999999999995</v>
      </c>
      <c r="N10388" s="4">
        <v>0.48</v>
      </c>
      <c r="O10388" s="4">
        <v>0.40039999999999998</v>
      </c>
      <c r="P10388" s="4">
        <v>0.50390000000000001</v>
      </c>
    </row>
    <row r="10389" spans="1:16" x14ac:dyDescent="0.25">
      <c r="A10389" t="s">
        <v>10047</v>
      </c>
      <c r="B10389" s="2">
        <v>0</v>
      </c>
      <c r="E10389" s="4" t="e">
        <v>#N/A</v>
      </c>
      <c r="F10389" s="4">
        <v>0.13300000000000001</v>
      </c>
      <c r="K10389" s="4">
        <v>0.17</v>
      </c>
      <c r="L10389" s="4">
        <v>0.32090000000000002</v>
      </c>
      <c r="M10389" s="4">
        <v>0.52769999999999995</v>
      </c>
      <c r="N10389" s="4">
        <v>0.48</v>
      </c>
      <c r="O10389" s="4">
        <v>0.40039999999999998</v>
      </c>
      <c r="P10389" s="4">
        <v>0.50390000000000001</v>
      </c>
    </row>
    <row r="10390" spans="1:16" x14ac:dyDescent="0.25">
      <c r="A10390" t="s">
        <v>10048</v>
      </c>
      <c r="B10390" s="2">
        <v>0.08</v>
      </c>
      <c r="E10390" s="4" t="e">
        <v>#N/A</v>
      </c>
      <c r="F10390" s="4">
        <v>0.18</v>
      </c>
      <c r="K10390" s="4">
        <v>0.17</v>
      </c>
      <c r="L10390" s="4">
        <v>0.32090000000000002</v>
      </c>
      <c r="M10390" s="4">
        <v>0.52769999999999995</v>
      </c>
      <c r="N10390" s="4">
        <v>0.48</v>
      </c>
      <c r="O10390" s="4">
        <v>0.40039999999999998</v>
      </c>
      <c r="P10390" s="4">
        <v>0.50390000000000001</v>
      </c>
    </row>
    <row r="10391" spans="1:16" x14ac:dyDescent="0.25">
      <c r="A10391" t="s">
        <v>10049</v>
      </c>
      <c r="B10391" s="2">
        <v>0</v>
      </c>
      <c r="E10391" s="4" t="e">
        <v>#N/A</v>
      </c>
      <c r="F10391" s="4">
        <v>0.13300000000000001</v>
      </c>
      <c r="K10391" s="4">
        <v>0.17</v>
      </c>
      <c r="L10391" s="4">
        <v>0.32090000000000002</v>
      </c>
      <c r="M10391" s="4">
        <v>0.52769999999999995</v>
      </c>
      <c r="N10391" s="4">
        <v>0.48</v>
      </c>
      <c r="O10391" s="4">
        <v>0.40039999999999998</v>
      </c>
      <c r="P10391" s="4">
        <v>0.50390000000000001</v>
      </c>
    </row>
    <row r="10392" spans="1:16" x14ac:dyDescent="0.25">
      <c r="A10392" t="s">
        <v>10050</v>
      </c>
      <c r="B10392" s="2">
        <v>0.04</v>
      </c>
      <c r="E10392" s="4" t="e">
        <v>#N/A</v>
      </c>
      <c r="F10392" s="4">
        <v>0.18</v>
      </c>
      <c r="K10392" s="4">
        <v>0.17</v>
      </c>
      <c r="L10392" s="4">
        <v>0.32090000000000002</v>
      </c>
      <c r="M10392" s="4">
        <v>0.52769999999999995</v>
      </c>
      <c r="N10392" s="4">
        <v>0.48</v>
      </c>
      <c r="O10392" s="4">
        <v>0.40039999999999998</v>
      </c>
      <c r="P10392" s="4">
        <v>0.50390000000000001</v>
      </c>
    </row>
    <row r="10393" spans="1:16" x14ac:dyDescent="0.25">
      <c r="A10393" t="s">
        <v>10051</v>
      </c>
      <c r="B10393" s="2">
        <v>0</v>
      </c>
      <c r="E10393" s="4" t="e">
        <v>#N/A</v>
      </c>
      <c r="F10393" s="4">
        <v>0.13300000000000001</v>
      </c>
      <c r="K10393" s="4">
        <v>0.17</v>
      </c>
      <c r="L10393" s="4">
        <v>0.32090000000000002</v>
      </c>
      <c r="M10393" s="4">
        <v>0.52769999999999995</v>
      </c>
      <c r="N10393" s="4">
        <v>0.48</v>
      </c>
      <c r="O10393" s="4">
        <v>0.40039999999999998</v>
      </c>
      <c r="P10393" s="4">
        <v>0.50390000000000001</v>
      </c>
    </row>
    <row r="10394" spans="1:16" x14ac:dyDescent="0.25">
      <c r="A10394" t="s">
        <v>10052</v>
      </c>
      <c r="B10394" s="2">
        <v>0.04</v>
      </c>
      <c r="E10394" s="4" t="e">
        <v>#N/A</v>
      </c>
      <c r="F10394" s="4">
        <v>0.18</v>
      </c>
      <c r="K10394" s="4">
        <v>0.17</v>
      </c>
      <c r="L10394" s="4">
        <v>0.32090000000000002</v>
      </c>
      <c r="M10394" s="4">
        <v>0.52769999999999995</v>
      </c>
      <c r="N10394" s="4">
        <v>0.48</v>
      </c>
      <c r="O10394" s="4">
        <v>0.40039999999999998</v>
      </c>
      <c r="P10394" s="4">
        <v>0.50390000000000001</v>
      </c>
    </row>
    <row r="10395" spans="1:16" x14ac:dyDescent="0.25">
      <c r="A10395" t="s">
        <v>10053</v>
      </c>
      <c r="B10395" s="2">
        <v>0</v>
      </c>
      <c r="E10395" s="4" t="e">
        <v>#N/A</v>
      </c>
      <c r="F10395" s="4">
        <v>0.13300000000000001</v>
      </c>
      <c r="K10395" s="4">
        <v>0.17</v>
      </c>
      <c r="L10395" s="4">
        <v>0.32090000000000002</v>
      </c>
      <c r="M10395" s="4">
        <v>0.52769999999999995</v>
      </c>
      <c r="N10395" s="4">
        <v>0.48</v>
      </c>
      <c r="O10395" s="4">
        <v>0.40039999999999998</v>
      </c>
      <c r="P10395" s="4">
        <v>0.50390000000000001</v>
      </c>
    </row>
    <row r="10396" spans="1:16" x14ac:dyDescent="0.25">
      <c r="A10396" t="s">
        <v>10054</v>
      </c>
      <c r="B10396" s="2">
        <v>0.08</v>
      </c>
      <c r="E10396" s="4" t="e">
        <v>#N/A</v>
      </c>
      <c r="F10396" s="4">
        <v>0.18</v>
      </c>
      <c r="K10396" s="4">
        <v>0.17</v>
      </c>
      <c r="L10396" s="4">
        <v>0.32090000000000002</v>
      </c>
      <c r="M10396" s="4">
        <v>0.52769999999999995</v>
      </c>
      <c r="N10396" s="4">
        <v>0.48</v>
      </c>
      <c r="O10396" s="4">
        <v>0.40039999999999998</v>
      </c>
      <c r="P10396" s="4">
        <v>0.50390000000000001</v>
      </c>
    </row>
    <row r="10397" spans="1:16" x14ac:dyDescent="0.25">
      <c r="A10397" t="s">
        <v>10055</v>
      </c>
      <c r="B10397" s="2">
        <v>0.1</v>
      </c>
      <c r="E10397" s="4" t="e">
        <v>#N/A</v>
      </c>
      <c r="F10397" s="4">
        <v>0.18</v>
      </c>
      <c r="K10397" s="4">
        <v>0.17</v>
      </c>
      <c r="L10397" s="4">
        <v>0.32090000000000002</v>
      </c>
      <c r="M10397" s="4">
        <v>0.52769999999999995</v>
      </c>
      <c r="N10397" s="4">
        <v>0.48</v>
      </c>
      <c r="O10397" s="4">
        <v>0.40039999999999998</v>
      </c>
      <c r="P10397" s="4">
        <v>0.50390000000000001</v>
      </c>
    </row>
    <row r="10398" spans="1:16" x14ac:dyDescent="0.25">
      <c r="A10398" t="s">
        <v>10056</v>
      </c>
      <c r="B10398" s="2">
        <v>0</v>
      </c>
      <c r="E10398" s="4" t="e">
        <v>#N/A</v>
      </c>
      <c r="F10398" s="4">
        <v>0.13300000000000001</v>
      </c>
      <c r="K10398" s="4">
        <v>0.17</v>
      </c>
      <c r="L10398" s="4">
        <v>0.32090000000000002</v>
      </c>
      <c r="M10398" s="4">
        <v>0.52769999999999995</v>
      </c>
      <c r="N10398" s="4">
        <v>0.48</v>
      </c>
      <c r="O10398" s="4">
        <v>0.40039999999999998</v>
      </c>
      <c r="P10398" s="4">
        <v>0.50390000000000001</v>
      </c>
    </row>
    <row r="10399" spans="1:16" x14ac:dyDescent="0.25">
      <c r="A10399" t="s">
        <v>10057</v>
      </c>
      <c r="B10399" s="2">
        <v>0</v>
      </c>
      <c r="E10399" s="4" t="e">
        <v>#N/A</v>
      </c>
      <c r="F10399" s="4">
        <v>0.13300000000000001</v>
      </c>
      <c r="K10399" s="4">
        <v>0.17</v>
      </c>
      <c r="L10399" s="4">
        <v>0.32090000000000002</v>
      </c>
      <c r="M10399" s="4">
        <v>0.52769999999999995</v>
      </c>
      <c r="N10399" s="4">
        <v>0.48</v>
      </c>
      <c r="O10399" s="4">
        <v>0.40039999999999998</v>
      </c>
      <c r="P10399" s="4">
        <v>0.50390000000000001</v>
      </c>
    </row>
    <row r="10400" spans="1:16" x14ac:dyDescent="0.25">
      <c r="A10400" t="s">
        <v>10058</v>
      </c>
      <c r="B10400" s="2">
        <v>0</v>
      </c>
      <c r="E10400" s="4" t="e">
        <v>#N/A</v>
      </c>
      <c r="F10400" s="4">
        <v>0.13300000000000001</v>
      </c>
      <c r="K10400" s="4">
        <v>0.17</v>
      </c>
      <c r="L10400" s="4">
        <v>0.32090000000000002</v>
      </c>
      <c r="M10400" s="4">
        <v>0.52769999999999995</v>
      </c>
      <c r="N10400" s="4">
        <v>0.48</v>
      </c>
      <c r="O10400" s="4">
        <v>0.40039999999999998</v>
      </c>
      <c r="P10400" s="4">
        <v>0.50390000000000001</v>
      </c>
    </row>
    <row r="10401" spans="1:16" x14ac:dyDescent="0.25">
      <c r="A10401" t="s">
        <v>10059</v>
      </c>
      <c r="B10401" s="2">
        <v>0</v>
      </c>
      <c r="E10401" s="4" t="e">
        <v>#N/A</v>
      </c>
      <c r="F10401" s="4">
        <v>0.13300000000000001</v>
      </c>
      <c r="K10401" s="4">
        <v>0.17</v>
      </c>
      <c r="L10401" s="4">
        <v>0.32090000000000002</v>
      </c>
      <c r="M10401" s="4">
        <v>0.52769999999999995</v>
      </c>
      <c r="N10401" s="4">
        <v>0.48</v>
      </c>
      <c r="O10401" s="4">
        <v>0.40039999999999998</v>
      </c>
      <c r="P10401" s="4">
        <v>0.50390000000000001</v>
      </c>
    </row>
    <row r="10402" spans="1:16" x14ac:dyDescent="0.25">
      <c r="A10402" t="s">
        <v>10060</v>
      </c>
      <c r="B10402" s="2">
        <v>0</v>
      </c>
      <c r="E10402" s="4" t="e">
        <v>#N/A</v>
      </c>
      <c r="F10402" s="4">
        <v>0.13300000000000001</v>
      </c>
      <c r="K10402" s="4">
        <v>0.17</v>
      </c>
      <c r="L10402" s="4">
        <v>0.32090000000000002</v>
      </c>
      <c r="M10402" s="4">
        <v>0.52769999999999995</v>
      </c>
      <c r="N10402" s="4">
        <v>0.48</v>
      </c>
      <c r="O10402" s="4">
        <v>0.40039999999999998</v>
      </c>
      <c r="P10402" s="4">
        <v>0.50390000000000001</v>
      </c>
    </row>
    <row r="10403" spans="1:16" x14ac:dyDescent="0.25">
      <c r="A10403" t="s">
        <v>10061</v>
      </c>
      <c r="B10403" s="2">
        <v>0</v>
      </c>
      <c r="E10403" s="4" t="e">
        <v>#N/A</v>
      </c>
      <c r="F10403" s="4">
        <v>0.13300000000000001</v>
      </c>
      <c r="K10403" s="4">
        <v>0.17</v>
      </c>
      <c r="L10403" s="4">
        <v>0.32090000000000002</v>
      </c>
      <c r="M10403" s="4">
        <v>0.52769999999999995</v>
      </c>
      <c r="N10403" s="4">
        <v>0.48</v>
      </c>
      <c r="O10403" s="4">
        <v>0.40039999999999998</v>
      </c>
      <c r="P10403" s="4">
        <v>0.50390000000000001</v>
      </c>
    </row>
    <row r="10404" spans="1:16" x14ac:dyDescent="0.25">
      <c r="A10404" t="s">
        <v>10062</v>
      </c>
      <c r="B10404" s="2">
        <v>0</v>
      </c>
      <c r="E10404" s="4" t="e">
        <v>#N/A</v>
      </c>
      <c r="F10404" s="4">
        <v>0.13300000000000001</v>
      </c>
      <c r="K10404" s="4">
        <v>0.17</v>
      </c>
      <c r="L10404" s="4">
        <v>0.32090000000000002</v>
      </c>
      <c r="M10404" s="4">
        <v>0.52769999999999995</v>
      </c>
      <c r="N10404" s="4">
        <v>0.48</v>
      </c>
      <c r="O10404" s="4">
        <v>0.40039999999999998</v>
      </c>
      <c r="P10404" s="4">
        <v>0.50390000000000001</v>
      </c>
    </row>
    <row r="10405" spans="1:16" x14ac:dyDescent="0.25">
      <c r="A10405" t="s">
        <v>10063</v>
      </c>
      <c r="B10405" s="2">
        <v>0.05</v>
      </c>
      <c r="E10405" s="4" t="e">
        <v>#N/A</v>
      </c>
      <c r="F10405" s="4">
        <v>0.18</v>
      </c>
      <c r="K10405" s="4">
        <v>0.17</v>
      </c>
      <c r="L10405" s="4">
        <v>0.32090000000000002</v>
      </c>
      <c r="M10405" s="4">
        <v>0.52769999999999995</v>
      </c>
      <c r="N10405" s="4">
        <v>0.48</v>
      </c>
      <c r="O10405" s="4">
        <v>0.40039999999999998</v>
      </c>
      <c r="P10405" s="4">
        <v>0.50390000000000001</v>
      </c>
    </row>
    <row r="10406" spans="1:16" x14ac:dyDescent="0.25">
      <c r="A10406" t="s">
        <v>10064</v>
      </c>
      <c r="B10406" s="2">
        <v>0</v>
      </c>
      <c r="E10406" s="4" t="e">
        <v>#N/A</v>
      </c>
      <c r="F10406" s="4">
        <v>0.13300000000000001</v>
      </c>
      <c r="K10406" s="4">
        <v>0.17</v>
      </c>
      <c r="L10406" s="4">
        <v>0.32090000000000002</v>
      </c>
      <c r="M10406" s="4">
        <v>0.52769999999999995</v>
      </c>
      <c r="N10406" s="4">
        <v>0.48</v>
      </c>
      <c r="O10406" s="4">
        <v>0.40039999999999998</v>
      </c>
      <c r="P10406" s="4">
        <v>0.50390000000000001</v>
      </c>
    </row>
    <row r="10407" spans="1:16" x14ac:dyDescent="0.25">
      <c r="A10407" t="s">
        <v>10065</v>
      </c>
      <c r="B10407" s="2">
        <v>0.05</v>
      </c>
      <c r="E10407" s="4" t="e">
        <v>#N/A</v>
      </c>
      <c r="F10407" s="4">
        <v>0.18</v>
      </c>
      <c r="K10407" s="4">
        <v>0.17</v>
      </c>
      <c r="L10407" s="4">
        <v>0.32090000000000002</v>
      </c>
      <c r="M10407" s="4">
        <v>0.52769999999999995</v>
      </c>
      <c r="N10407" s="4">
        <v>0.48</v>
      </c>
      <c r="O10407" s="4">
        <v>0.40039999999999998</v>
      </c>
      <c r="P10407" s="4">
        <v>0.50390000000000001</v>
      </c>
    </row>
    <row r="10408" spans="1:16" x14ac:dyDescent="0.25">
      <c r="A10408" t="s">
        <v>10066</v>
      </c>
      <c r="B10408" s="2">
        <v>0.1</v>
      </c>
      <c r="E10408" s="4" t="e">
        <v>#N/A</v>
      </c>
      <c r="F10408" s="4">
        <v>0.13300000000000001</v>
      </c>
      <c r="K10408" s="4">
        <v>0.17</v>
      </c>
      <c r="L10408" s="4">
        <v>0.32090000000000002</v>
      </c>
      <c r="M10408" s="4">
        <v>0.52769999999999995</v>
      </c>
      <c r="N10408" s="4">
        <v>0.48</v>
      </c>
      <c r="O10408" s="4">
        <v>0.40039999999999998</v>
      </c>
      <c r="P10408" s="4">
        <v>0.50390000000000001</v>
      </c>
    </row>
    <row r="10409" spans="1:16" x14ac:dyDescent="0.25">
      <c r="A10409" t="s">
        <v>10067</v>
      </c>
      <c r="B10409" s="2">
        <v>0</v>
      </c>
      <c r="E10409" s="4" t="e">
        <v>#N/A</v>
      </c>
      <c r="F10409" s="4">
        <v>0.18</v>
      </c>
      <c r="K10409" s="4">
        <v>0.17</v>
      </c>
      <c r="L10409" s="4">
        <v>0.32090000000000002</v>
      </c>
      <c r="M10409" s="4">
        <v>0.52769999999999995</v>
      </c>
      <c r="N10409" s="4">
        <v>0.48</v>
      </c>
      <c r="O10409" s="4">
        <v>0.40039999999999998</v>
      </c>
      <c r="P10409" s="4">
        <v>0.50390000000000001</v>
      </c>
    </row>
    <row r="10410" spans="1:16" x14ac:dyDescent="0.25">
      <c r="A10410" t="s">
        <v>10068</v>
      </c>
      <c r="B10410" s="2">
        <v>0.04</v>
      </c>
      <c r="E10410" s="4" t="e">
        <v>#N/A</v>
      </c>
      <c r="F10410" s="4">
        <v>0.13300000000000001</v>
      </c>
      <c r="K10410" s="4">
        <v>0.17</v>
      </c>
      <c r="L10410" s="4">
        <v>0.32090000000000002</v>
      </c>
      <c r="M10410" s="4">
        <v>0.52769999999999995</v>
      </c>
      <c r="N10410" s="4">
        <v>0.48</v>
      </c>
      <c r="O10410" s="4">
        <v>0.40039999999999998</v>
      </c>
      <c r="P10410" s="4">
        <v>0.50390000000000001</v>
      </c>
    </row>
    <row r="10411" spans="1:16" x14ac:dyDescent="0.25">
      <c r="A10411" t="s">
        <v>10069</v>
      </c>
      <c r="B10411" s="2">
        <v>0</v>
      </c>
      <c r="E10411" s="4" t="e">
        <v>#N/A</v>
      </c>
      <c r="F10411" s="4">
        <v>0.18</v>
      </c>
      <c r="K10411" s="4">
        <v>0.17</v>
      </c>
      <c r="L10411" s="4">
        <v>0.32090000000000002</v>
      </c>
      <c r="M10411" s="4">
        <v>0.52769999999999995</v>
      </c>
      <c r="N10411" s="4">
        <v>0.48</v>
      </c>
      <c r="O10411" s="4">
        <v>0.40039999999999998</v>
      </c>
      <c r="P10411" s="4">
        <v>0.50390000000000001</v>
      </c>
    </row>
    <row r="10412" spans="1:16" x14ac:dyDescent="0.25">
      <c r="A10412" t="s">
        <v>10070</v>
      </c>
      <c r="B10412" s="2">
        <v>0.04</v>
      </c>
      <c r="E10412" s="4" t="e">
        <v>#N/A</v>
      </c>
      <c r="F10412" s="4">
        <v>0.13300000000000001</v>
      </c>
      <c r="K10412" s="4">
        <v>0.17</v>
      </c>
      <c r="L10412" s="4">
        <v>0.32090000000000002</v>
      </c>
      <c r="M10412" s="4">
        <v>0.52769999999999995</v>
      </c>
      <c r="N10412" s="4">
        <v>0.48</v>
      </c>
      <c r="O10412" s="4">
        <v>0.40039999999999998</v>
      </c>
      <c r="P10412" s="4">
        <v>0.50390000000000001</v>
      </c>
    </row>
    <row r="10413" spans="1:16" x14ac:dyDescent="0.25">
      <c r="A10413" t="s">
        <v>10071</v>
      </c>
      <c r="B10413" s="2">
        <v>0</v>
      </c>
      <c r="E10413" s="4" t="e">
        <v>#N/A</v>
      </c>
      <c r="F10413" s="4">
        <v>0.18</v>
      </c>
      <c r="K10413" s="4">
        <v>0.17</v>
      </c>
      <c r="L10413" s="4">
        <v>0.32090000000000002</v>
      </c>
      <c r="M10413" s="4">
        <v>0.52769999999999995</v>
      </c>
      <c r="N10413" s="4">
        <v>0.48</v>
      </c>
      <c r="O10413" s="4">
        <v>0.40039999999999998</v>
      </c>
      <c r="P10413" s="4">
        <v>0.50390000000000001</v>
      </c>
    </row>
    <row r="10414" spans="1:16" x14ac:dyDescent="0.25">
      <c r="A10414" t="s">
        <v>10072</v>
      </c>
      <c r="B10414" s="2">
        <v>0.08</v>
      </c>
      <c r="E10414" s="4" t="e">
        <v>#N/A</v>
      </c>
      <c r="F10414" s="4">
        <v>0.13300000000000001</v>
      </c>
      <c r="K10414" s="4">
        <v>0.17</v>
      </c>
      <c r="L10414" s="4">
        <v>0.32090000000000002</v>
      </c>
      <c r="M10414" s="4">
        <v>0.52769999999999995</v>
      </c>
      <c r="N10414" s="4">
        <v>0.48</v>
      </c>
      <c r="O10414" s="4">
        <v>0.40039999999999998</v>
      </c>
      <c r="P10414" s="4">
        <v>0.50390000000000001</v>
      </c>
    </row>
    <row r="10415" spans="1:16" x14ac:dyDescent="0.25">
      <c r="A10415" t="s">
        <v>10073</v>
      </c>
      <c r="B10415" s="2">
        <v>0</v>
      </c>
      <c r="E10415" s="4" t="e">
        <v>#N/A</v>
      </c>
      <c r="F10415" s="4">
        <v>0.18</v>
      </c>
      <c r="K10415" s="4">
        <v>0.17</v>
      </c>
      <c r="L10415" s="4">
        <v>0.32090000000000002</v>
      </c>
      <c r="M10415" s="4">
        <v>0.52769999999999995</v>
      </c>
      <c r="N10415" s="4">
        <v>0.48</v>
      </c>
      <c r="O10415" s="4">
        <v>0.40039999999999998</v>
      </c>
      <c r="P10415" s="4">
        <v>0.50390000000000001</v>
      </c>
    </row>
    <row r="10416" spans="1:16" x14ac:dyDescent="0.25">
      <c r="A10416" t="s">
        <v>10074</v>
      </c>
      <c r="B10416" s="2">
        <v>0</v>
      </c>
      <c r="E10416" s="4" t="e">
        <v>#N/A</v>
      </c>
      <c r="F10416" s="4">
        <v>0.13300000000000001</v>
      </c>
      <c r="K10416" s="4">
        <v>0.17</v>
      </c>
      <c r="L10416" s="4">
        <v>0.32090000000000002</v>
      </c>
      <c r="M10416" s="4">
        <v>0.52769999999999995</v>
      </c>
      <c r="N10416" s="4">
        <v>0.48</v>
      </c>
      <c r="O10416" s="4">
        <v>0.40039999999999998</v>
      </c>
      <c r="P10416" s="4">
        <v>0.50390000000000001</v>
      </c>
    </row>
    <row r="10417" spans="1:16" x14ac:dyDescent="0.25">
      <c r="A10417" t="s">
        <v>10075</v>
      </c>
      <c r="B10417" s="2">
        <v>0</v>
      </c>
      <c r="E10417" s="4" t="e">
        <v>#N/A</v>
      </c>
      <c r="F10417" s="4">
        <v>0.13300000000000001</v>
      </c>
      <c r="K10417" s="4">
        <v>0.17</v>
      </c>
      <c r="L10417" s="4">
        <v>0.32090000000000002</v>
      </c>
      <c r="M10417" s="4">
        <v>0.52769999999999995</v>
      </c>
      <c r="N10417" s="4">
        <v>0.48</v>
      </c>
      <c r="O10417" s="4">
        <v>0.40039999999999998</v>
      </c>
      <c r="P10417" s="4">
        <v>0.50390000000000001</v>
      </c>
    </row>
    <row r="10418" spans="1:16" x14ac:dyDescent="0.25">
      <c r="A10418" t="s">
        <v>10076</v>
      </c>
      <c r="B10418" s="2">
        <v>0</v>
      </c>
      <c r="E10418" s="4" t="e">
        <v>#N/A</v>
      </c>
      <c r="F10418" s="4">
        <v>0.13300000000000001</v>
      </c>
      <c r="K10418" s="4">
        <v>0.17</v>
      </c>
      <c r="L10418" s="4">
        <v>0.32090000000000002</v>
      </c>
      <c r="M10418" s="4">
        <v>0.52769999999999995</v>
      </c>
      <c r="N10418" s="4">
        <v>0.48</v>
      </c>
      <c r="O10418" s="4">
        <v>0.40039999999999998</v>
      </c>
      <c r="P10418" s="4">
        <v>0.50390000000000001</v>
      </c>
    </row>
    <row r="10419" spans="1:16" x14ac:dyDescent="0.25">
      <c r="A10419" t="s">
        <v>10077</v>
      </c>
      <c r="B10419" s="2">
        <v>0</v>
      </c>
      <c r="E10419" s="4" t="e">
        <v>#N/A</v>
      </c>
      <c r="F10419" s="4">
        <v>0.13300000000000001</v>
      </c>
      <c r="K10419" s="4">
        <v>0.17</v>
      </c>
      <c r="L10419" s="4">
        <v>0.32090000000000002</v>
      </c>
      <c r="M10419" s="4">
        <v>0.52769999999999995</v>
      </c>
      <c r="N10419" s="4">
        <v>0.48</v>
      </c>
      <c r="O10419" s="4">
        <v>0.40039999999999998</v>
      </c>
      <c r="P10419" s="4">
        <v>0.50390000000000001</v>
      </c>
    </row>
    <row r="10420" spans="1:16" x14ac:dyDescent="0.25">
      <c r="A10420" t="s">
        <v>10078</v>
      </c>
      <c r="B10420" s="2">
        <v>0</v>
      </c>
      <c r="E10420" s="4" t="e">
        <v>#N/A</v>
      </c>
      <c r="F10420" s="4">
        <v>0.18</v>
      </c>
      <c r="K10420" s="4">
        <v>0.17</v>
      </c>
      <c r="L10420" s="4">
        <v>0.32090000000000002</v>
      </c>
      <c r="M10420" s="4">
        <v>0.52769999999999995</v>
      </c>
      <c r="N10420" s="4">
        <v>0.48</v>
      </c>
      <c r="O10420" s="4">
        <v>0.40039999999999998</v>
      </c>
      <c r="P10420" s="4">
        <v>0.50390000000000001</v>
      </c>
    </row>
    <row r="10421" spans="1:16" x14ac:dyDescent="0.25">
      <c r="A10421" t="s">
        <v>10079</v>
      </c>
      <c r="B10421" s="2">
        <v>0</v>
      </c>
      <c r="E10421" s="4" t="e">
        <v>#N/A</v>
      </c>
      <c r="F10421" s="4">
        <v>0.18</v>
      </c>
      <c r="K10421" s="4">
        <v>0.17</v>
      </c>
      <c r="L10421" s="4">
        <v>0.32090000000000002</v>
      </c>
      <c r="M10421" s="4">
        <v>0.52769999999999995</v>
      </c>
      <c r="N10421" s="4">
        <v>0.48</v>
      </c>
      <c r="O10421" s="4">
        <v>0.40039999999999998</v>
      </c>
      <c r="P10421" s="4">
        <v>0.50390000000000001</v>
      </c>
    </row>
    <row r="10422" spans="1:16" x14ac:dyDescent="0.25">
      <c r="A10422" t="s">
        <v>10080</v>
      </c>
      <c r="B10422" s="2">
        <v>0</v>
      </c>
      <c r="E10422" s="4" t="e">
        <v>#N/A</v>
      </c>
      <c r="F10422" s="4">
        <v>0.18</v>
      </c>
      <c r="K10422" s="4">
        <v>0.17</v>
      </c>
      <c r="L10422" s="4">
        <v>0.32090000000000002</v>
      </c>
      <c r="M10422" s="4">
        <v>0.52769999999999995</v>
      </c>
      <c r="N10422" s="4">
        <v>0.48</v>
      </c>
      <c r="O10422" s="4">
        <v>0.40039999999999998</v>
      </c>
      <c r="P10422" s="4">
        <v>0.50390000000000001</v>
      </c>
    </row>
    <row r="10423" spans="1:16" x14ac:dyDescent="0.25">
      <c r="A10423" t="s">
        <v>10081</v>
      </c>
      <c r="B10423" s="2">
        <v>0</v>
      </c>
      <c r="E10423" s="4" t="e">
        <v>#N/A</v>
      </c>
      <c r="F10423" s="4">
        <v>0.13300000000000001</v>
      </c>
      <c r="K10423" s="4">
        <v>0.17</v>
      </c>
      <c r="L10423" s="4">
        <v>0.32090000000000002</v>
      </c>
      <c r="M10423" s="4">
        <v>0.52769999999999995</v>
      </c>
      <c r="N10423" s="4">
        <v>0.48</v>
      </c>
      <c r="O10423" s="4">
        <v>0.40039999999999998</v>
      </c>
      <c r="P10423" s="4">
        <v>0.50390000000000001</v>
      </c>
    </row>
    <row r="10424" spans="1:16" x14ac:dyDescent="0.25">
      <c r="A10424" t="s">
        <v>10082</v>
      </c>
      <c r="B10424" s="2">
        <v>0</v>
      </c>
      <c r="E10424" s="4" t="e">
        <v>#N/A</v>
      </c>
      <c r="F10424" s="4">
        <v>0.18</v>
      </c>
      <c r="K10424" s="4">
        <v>0.17</v>
      </c>
      <c r="L10424" s="4">
        <v>0.32090000000000002</v>
      </c>
      <c r="M10424" s="4">
        <v>0.52769999999999995</v>
      </c>
      <c r="N10424" s="4">
        <v>0.48</v>
      </c>
      <c r="O10424" s="4">
        <v>0.40039999999999998</v>
      </c>
      <c r="P10424" s="4">
        <v>0.50390000000000001</v>
      </c>
    </row>
    <row r="10425" spans="1:16" x14ac:dyDescent="0.25">
      <c r="A10425" t="s">
        <v>10083</v>
      </c>
      <c r="B10425" s="2">
        <v>0</v>
      </c>
      <c r="E10425" s="4" t="e">
        <v>#N/A</v>
      </c>
      <c r="F10425" s="4">
        <v>0.18</v>
      </c>
      <c r="K10425" s="4">
        <v>0.17</v>
      </c>
      <c r="L10425" s="4">
        <v>0.32090000000000002</v>
      </c>
      <c r="M10425" s="4">
        <v>0.52769999999999995</v>
      </c>
      <c r="N10425" s="4">
        <v>0.48</v>
      </c>
      <c r="O10425" s="4">
        <v>0.40039999999999998</v>
      </c>
      <c r="P10425" s="4">
        <v>0.50390000000000001</v>
      </c>
    </row>
    <row r="10426" spans="1:16" x14ac:dyDescent="0.25">
      <c r="A10426" t="s">
        <v>10084</v>
      </c>
      <c r="B10426" s="2">
        <v>0.05</v>
      </c>
      <c r="E10426" s="4" t="e">
        <v>#N/A</v>
      </c>
      <c r="F10426" s="4">
        <v>0.18</v>
      </c>
      <c r="K10426" s="4">
        <v>0.17</v>
      </c>
      <c r="L10426" s="4">
        <v>0.32090000000000002</v>
      </c>
      <c r="M10426" s="4">
        <v>0.52769999999999995</v>
      </c>
      <c r="N10426" s="4">
        <v>0.48</v>
      </c>
      <c r="O10426" s="4">
        <v>0.40039999999999998</v>
      </c>
      <c r="P10426" s="4">
        <v>0.50390000000000001</v>
      </c>
    </row>
    <row r="10427" spans="1:16" x14ac:dyDescent="0.25">
      <c r="A10427" t="s">
        <v>10085</v>
      </c>
      <c r="B10427" s="2">
        <v>0.05</v>
      </c>
      <c r="E10427" s="4" t="e">
        <v>#N/A</v>
      </c>
      <c r="F10427" s="4">
        <v>0.18</v>
      </c>
      <c r="K10427" s="4">
        <v>0.17</v>
      </c>
      <c r="L10427" s="4">
        <v>0.32090000000000002</v>
      </c>
      <c r="M10427" s="4">
        <v>0.52769999999999995</v>
      </c>
      <c r="N10427" s="4">
        <v>0.48</v>
      </c>
      <c r="O10427" s="4">
        <v>0.40039999999999998</v>
      </c>
      <c r="P10427" s="4">
        <v>0.50390000000000001</v>
      </c>
    </row>
    <row r="10428" spans="1:16" x14ac:dyDescent="0.25">
      <c r="A10428" t="s">
        <v>10086</v>
      </c>
      <c r="B10428" s="2">
        <v>0.25</v>
      </c>
      <c r="E10428" s="4" t="e">
        <v>#N/A</v>
      </c>
      <c r="F10428" s="4">
        <v>0.13300000000000001</v>
      </c>
      <c r="K10428" s="4">
        <v>0.17</v>
      </c>
      <c r="L10428" s="4">
        <v>0.32090000000000002</v>
      </c>
      <c r="M10428" s="4">
        <v>0.52769999999999995</v>
      </c>
      <c r="N10428" s="4">
        <v>0.48</v>
      </c>
      <c r="O10428" s="4">
        <v>0.40039999999999998</v>
      </c>
      <c r="P10428" s="4">
        <v>0.50390000000000001</v>
      </c>
    </row>
    <row r="10429" spans="1:16" x14ac:dyDescent="0.25">
      <c r="A10429" t="s">
        <v>10087</v>
      </c>
      <c r="B10429" s="2">
        <v>0</v>
      </c>
      <c r="E10429" s="4" t="e">
        <v>#N/A</v>
      </c>
      <c r="F10429" s="4">
        <v>0.18</v>
      </c>
      <c r="K10429" s="4">
        <v>0.17</v>
      </c>
      <c r="L10429" s="4">
        <v>0.32090000000000002</v>
      </c>
      <c r="M10429" s="4">
        <v>0.52769999999999995</v>
      </c>
      <c r="N10429" s="4">
        <v>0.48</v>
      </c>
      <c r="O10429" s="4">
        <v>0.40039999999999998</v>
      </c>
      <c r="P10429" s="4">
        <v>0.50390000000000001</v>
      </c>
    </row>
    <row r="10430" spans="1:16" x14ac:dyDescent="0.25">
      <c r="A10430" t="s">
        <v>10088</v>
      </c>
      <c r="B10430" s="2">
        <v>0.05</v>
      </c>
      <c r="E10430" s="4" t="e">
        <v>#N/A</v>
      </c>
      <c r="F10430" s="4">
        <v>0.18</v>
      </c>
      <c r="K10430" s="4">
        <v>0.17</v>
      </c>
      <c r="L10430" s="4">
        <v>0.32090000000000002</v>
      </c>
      <c r="M10430" s="4">
        <v>0.52769999999999995</v>
      </c>
      <c r="N10430" s="4">
        <v>0.48</v>
      </c>
      <c r="O10430" s="4">
        <v>0.40039999999999998</v>
      </c>
      <c r="P10430" s="4">
        <v>0.50390000000000001</v>
      </c>
    </row>
    <row r="10431" spans="1:16" x14ac:dyDescent="0.25">
      <c r="A10431" t="s">
        <v>10089</v>
      </c>
      <c r="B10431" s="2">
        <v>0.1</v>
      </c>
      <c r="E10431" s="4" t="e">
        <v>#N/A</v>
      </c>
      <c r="F10431" s="4">
        <v>0.13300000000000001</v>
      </c>
      <c r="K10431" s="4">
        <v>0.17</v>
      </c>
      <c r="L10431" s="4">
        <v>0.32090000000000002</v>
      </c>
      <c r="M10431" s="4">
        <v>0.52769999999999995</v>
      </c>
      <c r="N10431" s="4">
        <v>0.48</v>
      </c>
      <c r="O10431" s="4">
        <v>0.40039999999999998</v>
      </c>
      <c r="P10431" s="4">
        <v>0.50390000000000001</v>
      </c>
    </row>
    <row r="10432" spans="1:16" x14ac:dyDescent="0.25">
      <c r="A10432" t="s">
        <v>10090</v>
      </c>
      <c r="B10432" s="2">
        <v>0</v>
      </c>
      <c r="E10432" s="4" t="e">
        <v>#N/A</v>
      </c>
      <c r="F10432" s="4">
        <v>0.18</v>
      </c>
      <c r="K10432" s="4">
        <v>0.17</v>
      </c>
      <c r="L10432" s="4">
        <v>0.32090000000000002</v>
      </c>
      <c r="M10432" s="4">
        <v>0.52769999999999995</v>
      </c>
      <c r="N10432" s="4">
        <v>0.48</v>
      </c>
      <c r="O10432" s="4">
        <v>0.40039999999999998</v>
      </c>
      <c r="P10432" s="4">
        <v>0.50390000000000001</v>
      </c>
    </row>
    <row r="10433" spans="1:16" x14ac:dyDescent="0.25">
      <c r="A10433" t="s">
        <v>181</v>
      </c>
      <c r="B10433" s="2">
        <v>0.1</v>
      </c>
      <c r="C10433" t="s">
        <v>181</v>
      </c>
      <c r="D10433" t="s">
        <v>10860</v>
      </c>
      <c r="E10433" s="4" t="e">
        <v>#N/A</v>
      </c>
      <c r="F10433" s="4">
        <v>0.18</v>
      </c>
      <c r="G10433" s="4">
        <v>0.71479999999999999</v>
      </c>
      <c r="H10433" s="4">
        <v>0.84030000000000005</v>
      </c>
      <c r="I10433" s="4">
        <v>1.0076000000000001</v>
      </c>
      <c r="K10433" s="4">
        <v>0.17</v>
      </c>
      <c r="L10433" s="4">
        <v>0.32090000000000002</v>
      </c>
      <c r="M10433" s="4">
        <v>0.52769999999999995</v>
      </c>
      <c r="N10433" s="4">
        <v>0.48</v>
      </c>
      <c r="O10433" s="4">
        <v>0.40039999999999998</v>
      </c>
      <c r="P10433" s="4">
        <v>0.50390000000000001</v>
      </c>
    </row>
    <row r="10434" spans="1:16" x14ac:dyDescent="0.25">
      <c r="A10434" t="s">
        <v>182</v>
      </c>
      <c r="B10434" s="2">
        <v>0.05</v>
      </c>
      <c r="C10434" t="s">
        <v>182</v>
      </c>
      <c r="D10434" t="s">
        <v>10860</v>
      </c>
      <c r="E10434" s="4" t="e">
        <v>#N/A</v>
      </c>
      <c r="F10434" s="4">
        <v>0.18</v>
      </c>
      <c r="G10434" s="4">
        <v>0.71479999999999999</v>
      </c>
      <c r="H10434" s="4">
        <v>0.84030000000000005</v>
      </c>
      <c r="I10434" s="4">
        <v>1.0076000000000001</v>
      </c>
      <c r="K10434" s="4">
        <v>0.17</v>
      </c>
      <c r="L10434" s="4">
        <v>0.32090000000000002</v>
      </c>
      <c r="M10434" s="4">
        <v>0.52769999999999995</v>
      </c>
      <c r="N10434" s="4">
        <v>0.48</v>
      </c>
      <c r="O10434" s="4">
        <v>0.40039999999999998</v>
      </c>
      <c r="P10434" s="4">
        <v>0.50390000000000001</v>
      </c>
    </row>
    <row r="10435" spans="1:16" x14ac:dyDescent="0.25">
      <c r="A10435" t="s">
        <v>183</v>
      </c>
      <c r="B10435" s="2">
        <v>0.05</v>
      </c>
      <c r="C10435" t="s">
        <v>183</v>
      </c>
      <c r="D10435" t="s">
        <v>10860</v>
      </c>
      <c r="E10435" s="4" t="e">
        <v>#N/A</v>
      </c>
      <c r="F10435" s="4">
        <v>0.13300000000000001</v>
      </c>
      <c r="G10435" s="4">
        <v>0.71479999999999999</v>
      </c>
      <c r="H10435" s="4">
        <v>0.74050000000000005</v>
      </c>
      <c r="I10435" s="4">
        <v>0.89870000000000005</v>
      </c>
      <c r="K10435" s="4">
        <v>0.17</v>
      </c>
      <c r="L10435" s="4">
        <v>0.32090000000000002</v>
      </c>
      <c r="M10435" s="4">
        <v>0.52769999999999995</v>
      </c>
      <c r="N10435" s="4">
        <v>0.48</v>
      </c>
      <c r="O10435" s="4">
        <v>0.40039999999999998</v>
      </c>
      <c r="P10435" s="4">
        <v>0.50390000000000001</v>
      </c>
    </row>
    <row r="10436" spans="1:16" x14ac:dyDescent="0.25">
      <c r="A10436" t="s">
        <v>10091</v>
      </c>
      <c r="B10436" s="2">
        <v>0</v>
      </c>
      <c r="D10436" t="s">
        <v>10860</v>
      </c>
      <c r="E10436" s="4" t="e">
        <v>#N/A</v>
      </c>
      <c r="F10436" s="4">
        <v>0.18</v>
      </c>
      <c r="G10436" s="4">
        <v>0.71479999999999999</v>
      </c>
      <c r="H10436" s="4">
        <v>0.84030000000000005</v>
      </c>
      <c r="I10436" s="4">
        <v>1.0076000000000001</v>
      </c>
      <c r="K10436" s="4">
        <v>0.17</v>
      </c>
      <c r="L10436" s="4">
        <v>0.32090000000000002</v>
      </c>
      <c r="M10436" s="4">
        <v>0.52769999999999995</v>
      </c>
      <c r="N10436" s="4">
        <v>0.48</v>
      </c>
      <c r="O10436" s="4">
        <v>0.40039999999999998</v>
      </c>
      <c r="P10436" s="4">
        <v>0.50390000000000001</v>
      </c>
    </row>
    <row r="10437" spans="1:16" x14ac:dyDescent="0.25">
      <c r="A10437" t="s">
        <v>184</v>
      </c>
      <c r="B10437" s="2">
        <v>0.05</v>
      </c>
      <c r="C10437" t="s">
        <v>184</v>
      </c>
      <c r="D10437" t="s">
        <v>10860</v>
      </c>
      <c r="E10437" s="4" t="e">
        <v>#N/A</v>
      </c>
      <c r="F10437" s="4">
        <v>0.18</v>
      </c>
      <c r="G10437" s="4">
        <v>0.71479999999999999</v>
      </c>
      <c r="H10437" s="4">
        <v>0.84030000000000005</v>
      </c>
      <c r="I10437" s="4">
        <v>1.0076000000000001</v>
      </c>
      <c r="K10437" s="4">
        <v>0.17</v>
      </c>
      <c r="L10437" s="4">
        <v>0.32090000000000002</v>
      </c>
      <c r="M10437" s="4">
        <v>0.52769999999999995</v>
      </c>
      <c r="N10437" s="4">
        <v>0.48</v>
      </c>
      <c r="O10437" s="4">
        <v>0.40039999999999998</v>
      </c>
      <c r="P10437" s="4">
        <v>0.50390000000000001</v>
      </c>
    </row>
    <row r="10438" spans="1:16" x14ac:dyDescent="0.25">
      <c r="A10438" t="s">
        <v>185</v>
      </c>
      <c r="B10438" s="2">
        <v>0.05</v>
      </c>
      <c r="C10438" t="s">
        <v>185</v>
      </c>
      <c r="D10438" t="s">
        <v>10860</v>
      </c>
      <c r="E10438" s="4" t="e">
        <v>#N/A</v>
      </c>
      <c r="F10438" s="4">
        <v>0.18</v>
      </c>
      <c r="G10438" s="4">
        <v>0.71479999999999999</v>
      </c>
      <c r="H10438" s="4">
        <v>0.84030000000000005</v>
      </c>
      <c r="I10438" s="4">
        <v>1.0076000000000001</v>
      </c>
      <c r="K10438" s="4">
        <v>0.17</v>
      </c>
      <c r="L10438" s="4">
        <v>0.32090000000000002</v>
      </c>
      <c r="M10438" s="4">
        <v>0.52769999999999995</v>
      </c>
      <c r="N10438" s="4">
        <v>0.48</v>
      </c>
      <c r="O10438" s="4">
        <v>0.40039999999999998</v>
      </c>
      <c r="P10438" s="4">
        <v>0.50390000000000001</v>
      </c>
    </row>
    <row r="10439" spans="1:16" x14ac:dyDescent="0.25">
      <c r="A10439" t="s">
        <v>186</v>
      </c>
      <c r="B10439" s="2">
        <v>0.05</v>
      </c>
      <c r="C10439" t="s">
        <v>186</v>
      </c>
      <c r="D10439" t="s">
        <v>10860</v>
      </c>
      <c r="E10439" s="4" t="e">
        <v>#N/A</v>
      </c>
      <c r="F10439" s="4">
        <v>0.18</v>
      </c>
      <c r="G10439" s="4">
        <v>0.71479999999999999</v>
      </c>
      <c r="H10439" s="4">
        <v>0.84030000000000005</v>
      </c>
      <c r="I10439" s="4">
        <v>1.0076000000000001</v>
      </c>
      <c r="K10439" s="4">
        <v>0.17</v>
      </c>
      <c r="L10439" s="4">
        <v>0.32090000000000002</v>
      </c>
      <c r="M10439" s="4">
        <v>0.52769999999999995</v>
      </c>
      <c r="N10439" s="4">
        <v>0.48</v>
      </c>
      <c r="O10439" s="4">
        <v>0.40039999999999998</v>
      </c>
      <c r="P10439" s="4">
        <v>0.50390000000000001</v>
      </c>
    </row>
    <row r="10440" spans="1:16" x14ac:dyDescent="0.25">
      <c r="A10440" t="s">
        <v>187</v>
      </c>
      <c r="B10440" s="2">
        <v>0.05</v>
      </c>
      <c r="C10440" t="s">
        <v>187</v>
      </c>
      <c r="D10440" t="s">
        <v>10860</v>
      </c>
      <c r="E10440" s="4" t="e">
        <v>#N/A</v>
      </c>
      <c r="F10440" s="4">
        <v>0.18</v>
      </c>
      <c r="G10440" s="4">
        <v>0.71479999999999999</v>
      </c>
      <c r="H10440" s="4">
        <v>0.84030000000000005</v>
      </c>
      <c r="I10440" s="4">
        <v>1.0076000000000001</v>
      </c>
      <c r="K10440" s="4">
        <v>0.17</v>
      </c>
      <c r="L10440" s="4">
        <v>0.32090000000000002</v>
      </c>
      <c r="M10440" s="4">
        <v>0.52769999999999995</v>
      </c>
      <c r="N10440" s="4">
        <v>0.48</v>
      </c>
      <c r="O10440" s="4">
        <v>0.40039999999999998</v>
      </c>
      <c r="P10440" s="4">
        <v>0.50390000000000001</v>
      </c>
    </row>
    <row r="10441" spans="1:16" x14ac:dyDescent="0.25">
      <c r="A10441" t="s">
        <v>188</v>
      </c>
      <c r="B10441" s="2">
        <v>0.05</v>
      </c>
      <c r="C10441" t="s">
        <v>188</v>
      </c>
      <c r="D10441" t="s">
        <v>10860</v>
      </c>
      <c r="E10441" s="4" t="e">
        <v>#N/A</v>
      </c>
      <c r="F10441" s="4">
        <v>0.18</v>
      </c>
      <c r="G10441" s="4">
        <v>0.71479999999999999</v>
      </c>
      <c r="H10441" s="4">
        <v>0.84030000000000005</v>
      </c>
      <c r="I10441" s="4">
        <v>1.0076000000000001</v>
      </c>
      <c r="K10441" s="4">
        <v>0.17</v>
      </c>
      <c r="L10441" s="4">
        <v>0.32090000000000002</v>
      </c>
      <c r="M10441" s="4">
        <v>0.52769999999999995</v>
      </c>
      <c r="N10441" s="4">
        <v>0.48</v>
      </c>
      <c r="O10441" s="4">
        <v>0.40039999999999998</v>
      </c>
      <c r="P10441" s="4">
        <v>0.50390000000000001</v>
      </c>
    </row>
    <row r="10442" spans="1:16" x14ac:dyDescent="0.25">
      <c r="A10442" t="s">
        <v>189</v>
      </c>
      <c r="B10442" s="2">
        <v>0.05</v>
      </c>
      <c r="C10442" t="s">
        <v>189</v>
      </c>
      <c r="D10442" t="s">
        <v>10860</v>
      </c>
      <c r="E10442" s="4" t="e">
        <v>#N/A</v>
      </c>
      <c r="F10442" s="4">
        <v>0.18</v>
      </c>
      <c r="G10442" s="4">
        <v>0.71479999999999999</v>
      </c>
      <c r="H10442" s="4">
        <v>0.84030000000000005</v>
      </c>
      <c r="I10442" s="4">
        <v>1.0076000000000001</v>
      </c>
      <c r="K10442" s="4">
        <v>0.17</v>
      </c>
      <c r="L10442" s="4">
        <v>0.32090000000000002</v>
      </c>
      <c r="M10442" s="4">
        <v>0.52769999999999995</v>
      </c>
      <c r="N10442" s="4">
        <v>0.48</v>
      </c>
      <c r="O10442" s="4">
        <v>0.40039999999999998</v>
      </c>
      <c r="P10442" s="4">
        <v>0.50390000000000001</v>
      </c>
    </row>
    <row r="10443" spans="1:16" x14ac:dyDescent="0.25">
      <c r="A10443" t="s">
        <v>190</v>
      </c>
      <c r="B10443" s="2">
        <v>0.05</v>
      </c>
      <c r="C10443" t="s">
        <v>190</v>
      </c>
      <c r="D10443" t="s">
        <v>10860</v>
      </c>
      <c r="E10443" s="4" t="e">
        <v>#N/A</v>
      </c>
      <c r="F10443" s="4">
        <v>0.18</v>
      </c>
      <c r="G10443" s="4">
        <v>0.71479999999999999</v>
      </c>
      <c r="H10443" s="4">
        <v>0.84030000000000005</v>
      </c>
      <c r="I10443" s="4">
        <v>1.0076000000000001</v>
      </c>
      <c r="K10443" s="4">
        <v>0.17</v>
      </c>
      <c r="L10443" s="4">
        <v>0.32090000000000002</v>
      </c>
      <c r="M10443" s="4">
        <v>0.52769999999999995</v>
      </c>
      <c r="N10443" s="4">
        <v>0.48</v>
      </c>
      <c r="O10443" s="4">
        <v>0.40039999999999998</v>
      </c>
      <c r="P10443" s="4">
        <v>0.50390000000000001</v>
      </c>
    </row>
    <row r="10444" spans="1:16" x14ac:dyDescent="0.25">
      <c r="A10444" t="s">
        <v>191</v>
      </c>
      <c r="B10444" s="2">
        <v>0.05</v>
      </c>
      <c r="C10444" t="s">
        <v>191</v>
      </c>
      <c r="D10444" t="s">
        <v>10860</v>
      </c>
      <c r="E10444" s="4" t="e">
        <v>#N/A</v>
      </c>
      <c r="F10444" s="4">
        <v>0.18</v>
      </c>
      <c r="G10444" s="4">
        <v>0.71479999999999999</v>
      </c>
      <c r="H10444" s="4">
        <v>0.84030000000000005</v>
      </c>
      <c r="I10444" s="4">
        <v>1.0076000000000001</v>
      </c>
      <c r="K10444" s="4">
        <v>0.17</v>
      </c>
      <c r="L10444" s="4">
        <v>0.32090000000000002</v>
      </c>
      <c r="M10444" s="4">
        <v>0.52769999999999995</v>
      </c>
      <c r="N10444" s="4">
        <v>0.48</v>
      </c>
      <c r="O10444" s="4">
        <v>0.40039999999999998</v>
      </c>
      <c r="P10444" s="4">
        <v>0.50390000000000001</v>
      </c>
    </row>
    <row r="10445" spans="1:16" x14ac:dyDescent="0.25">
      <c r="A10445" t="s">
        <v>192</v>
      </c>
      <c r="B10445" s="2">
        <v>0.05</v>
      </c>
      <c r="C10445" t="s">
        <v>192</v>
      </c>
      <c r="D10445" t="s">
        <v>10860</v>
      </c>
      <c r="E10445" s="4" t="e">
        <v>#N/A</v>
      </c>
      <c r="F10445" s="4">
        <v>0.18</v>
      </c>
      <c r="G10445" s="4">
        <v>0.71479999999999999</v>
      </c>
      <c r="H10445" s="4">
        <v>0.84030000000000005</v>
      </c>
      <c r="I10445" s="4">
        <v>1.0076000000000001</v>
      </c>
      <c r="K10445" s="4">
        <v>0.17</v>
      </c>
      <c r="L10445" s="4">
        <v>0.32090000000000002</v>
      </c>
      <c r="M10445" s="4">
        <v>0.52769999999999995</v>
      </c>
      <c r="N10445" s="4">
        <v>0.48</v>
      </c>
      <c r="O10445" s="4">
        <v>0.40039999999999998</v>
      </c>
      <c r="P10445" s="4">
        <v>0.50390000000000001</v>
      </c>
    </row>
    <row r="10446" spans="1:16" x14ac:dyDescent="0.25">
      <c r="A10446" t="s">
        <v>193</v>
      </c>
      <c r="B10446" s="2">
        <v>0.05</v>
      </c>
      <c r="C10446" t="s">
        <v>193</v>
      </c>
      <c r="D10446" t="s">
        <v>10860</v>
      </c>
      <c r="E10446" s="4" t="e">
        <v>#N/A</v>
      </c>
      <c r="F10446" s="4">
        <v>0.18</v>
      </c>
      <c r="G10446" s="4">
        <v>0.71479999999999999</v>
      </c>
      <c r="H10446" s="4">
        <v>0.84030000000000005</v>
      </c>
      <c r="I10446" s="4">
        <v>1.0076000000000001</v>
      </c>
      <c r="K10446" s="4">
        <v>0.17</v>
      </c>
      <c r="L10446" s="4">
        <v>0.32090000000000002</v>
      </c>
      <c r="M10446" s="4">
        <v>0.52769999999999995</v>
      </c>
      <c r="N10446" s="4">
        <v>0.48</v>
      </c>
      <c r="O10446" s="4">
        <v>0.40039999999999998</v>
      </c>
      <c r="P10446" s="4">
        <v>0.50390000000000001</v>
      </c>
    </row>
    <row r="10447" spans="1:16" x14ac:dyDescent="0.25">
      <c r="A10447" t="s">
        <v>194</v>
      </c>
      <c r="B10447" s="2">
        <v>0.05</v>
      </c>
      <c r="C10447" t="s">
        <v>194</v>
      </c>
      <c r="D10447" t="s">
        <v>10860</v>
      </c>
      <c r="E10447" s="4" t="e">
        <v>#N/A</v>
      </c>
      <c r="F10447" s="4">
        <v>0.18</v>
      </c>
      <c r="G10447" s="4">
        <v>0.71479999999999999</v>
      </c>
      <c r="H10447" s="4">
        <v>0.84030000000000005</v>
      </c>
      <c r="I10447" s="4">
        <v>1.0076000000000001</v>
      </c>
      <c r="K10447" s="4">
        <v>0.17</v>
      </c>
      <c r="L10447" s="4">
        <v>0.32090000000000002</v>
      </c>
      <c r="M10447" s="4">
        <v>0.52769999999999995</v>
      </c>
      <c r="N10447" s="4">
        <v>0.48</v>
      </c>
      <c r="O10447" s="4">
        <v>0.40039999999999998</v>
      </c>
      <c r="P10447" s="4">
        <v>0.50390000000000001</v>
      </c>
    </row>
    <row r="10448" spans="1:16" x14ac:dyDescent="0.25">
      <c r="A10448" t="s">
        <v>195</v>
      </c>
      <c r="B10448" s="2">
        <v>0.05</v>
      </c>
      <c r="C10448" t="s">
        <v>195</v>
      </c>
      <c r="D10448" t="s">
        <v>10860</v>
      </c>
      <c r="E10448" s="4" t="e">
        <v>#N/A</v>
      </c>
      <c r="F10448" s="4">
        <v>0.18</v>
      </c>
      <c r="G10448" s="4">
        <v>0.71479999999999999</v>
      </c>
      <c r="H10448" s="4">
        <v>0.84030000000000005</v>
      </c>
      <c r="I10448" s="4">
        <v>1.0076000000000001</v>
      </c>
      <c r="K10448" s="4">
        <v>0.17</v>
      </c>
      <c r="L10448" s="4">
        <v>0.32090000000000002</v>
      </c>
      <c r="M10448" s="4">
        <v>0.52769999999999995</v>
      </c>
      <c r="N10448" s="4">
        <v>0.48</v>
      </c>
      <c r="O10448" s="4">
        <v>0.40039999999999998</v>
      </c>
      <c r="P10448" s="4">
        <v>0.50390000000000001</v>
      </c>
    </row>
    <row r="10449" spans="1:16" x14ac:dyDescent="0.25">
      <c r="A10449" t="s">
        <v>196</v>
      </c>
      <c r="B10449" s="2">
        <v>0.05</v>
      </c>
      <c r="C10449" t="s">
        <v>196</v>
      </c>
      <c r="D10449" t="s">
        <v>10860</v>
      </c>
      <c r="E10449" s="4" t="e">
        <v>#N/A</v>
      </c>
      <c r="F10449" s="4">
        <v>0.18</v>
      </c>
      <c r="G10449" s="4">
        <v>0.71479999999999999</v>
      </c>
      <c r="H10449" s="4">
        <v>0.84030000000000005</v>
      </c>
      <c r="I10449" s="4">
        <v>1.0076000000000001</v>
      </c>
      <c r="K10449" s="4">
        <v>0.17</v>
      </c>
      <c r="L10449" s="4">
        <v>0.32090000000000002</v>
      </c>
      <c r="M10449" s="4">
        <v>0.52769999999999995</v>
      </c>
      <c r="N10449" s="4">
        <v>0.48</v>
      </c>
      <c r="O10449" s="4">
        <v>0.40039999999999998</v>
      </c>
      <c r="P10449" s="4">
        <v>0.50390000000000001</v>
      </c>
    </row>
    <row r="10450" spans="1:16" x14ac:dyDescent="0.25">
      <c r="A10450" t="s">
        <v>197</v>
      </c>
      <c r="B10450" s="2">
        <v>0.05</v>
      </c>
      <c r="C10450" t="s">
        <v>197</v>
      </c>
      <c r="D10450" t="s">
        <v>10860</v>
      </c>
      <c r="E10450" s="4" t="e">
        <v>#N/A</v>
      </c>
      <c r="F10450" s="4">
        <v>0.18</v>
      </c>
      <c r="G10450" s="4">
        <v>0.71479999999999999</v>
      </c>
      <c r="H10450" s="4">
        <v>0.84030000000000005</v>
      </c>
      <c r="I10450" s="4">
        <v>1.0076000000000001</v>
      </c>
      <c r="K10450" s="4">
        <v>0.17</v>
      </c>
      <c r="L10450" s="4">
        <v>0.32090000000000002</v>
      </c>
      <c r="M10450" s="4">
        <v>0.52769999999999995</v>
      </c>
      <c r="N10450" s="4">
        <v>0.48</v>
      </c>
      <c r="O10450" s="4">
        <v>0.40039999999999998</v>
      </c>
      <c r="P10450" s="4">
        <v>0.50390000000000001</v>
      </c>
    </row>
    <row r="10451" spans="1:16" x14ac:dyDescent="0.25">
      <c r="A10451" t="s">
        <v>198</v>
      </c>
      <c r="B10451" s="2">
        <v>0.05</v>
      </c>
      <c r="C10451" t="s">
        <v>198</v>
      </c>
      <c r="D10451" t="s">
        <v>10860</v>
      </c>
      <c r="E10451" s="4" t="e">
        <v>#N/A</v>
      </c>
      <c r="F10451" s="4">
        <v>0.18</v>
      </c>
      <c r="G10451" s="4">
        <v>0.71479999999999999</v>
      </c>
      <c r="H10451" s="4">
        <v>0.84030000000000005</v>
      </c>
      <c r="I10451" s="4">
        <v>1.0076000000000001</v>
      </c>
      <c r="K10451" s="4">
        <v>0.17</v>
      </c>
      <c r="L10451" s="4">
        <v>0.32090000000000002</v>
      </c>
      <c r="M10451" s="4">
        <v>0.52769999999999995</v>
      </c>
      <c r="N10451" s="4">
        <v>0.48</v>
      </c>
      <c r="O10451" s="4">
        <v>0.40039999999999998</v>
      </c>
      <c r="P10451" s="4">
        <v>0.50390000000000001</v>
      </c>
    </row>
    <row r="10452" spans="1:16" x14ac:dyDescent="0.25">
      <c r="A10452" t="s">
        <v>199</v>
      </c>
      <c r="B10452" s="2">
        <v>0.05</v>
      </c>
      <c r="C10452" t="s">
        <v>199</v>
      </c>
      <c r="D10452" t="s">
        <v>10860</v>
      </c>
      <c r="E10452" s="4" t="e">
        <v>#N/A</v>
      </c>
      <c r="F10452" s="4">
        <v>0.18</v>
      </c>
      <c r="G10452" s="4">
        <v>0.71479999999999999</v>
      </c>
      <c r="H10452" s="4">
        <v>0.84030000000000005</v>
      </c>
      <c r="I10452" s="4">
        <v>1.0076000000000001</v>
      </c>
      <c r="K10452" s="4">
        <v>0.17</v>
      </c>
      <c r="L10452" s="4">
        <v>0.32090000000000002</v>
      </c>
      <c r="M10452" s="4">
        <v>0.52769999999999995</v>
      </c>
      <c r="N10452" s="4">
        <v>0.48</v>
      </c>
      <c r="O10452" s="4">
        <v>0.40039999999999998</v>
      </c>
      <c r="P10452" s="4">
        <v>0.50390000000000001</v>
      </c>
    </row>
    <row r="10453" spans="1:16" x14ac:dyDescent="0.25">
      <c r="A10453" t="s">
        <v>200</v>
      </c>
      <c r="B10453" s="2">
        <v>0.05</v>
      </c>
      <c r="C10453" t="s">
        <v>200</v>
      </c>
      <c r="D10453" t="s">
        <v>10860</v>
      </c>
      <c r="E10453" s="4" t="e">
        <v>#N/A</v>
      </c>
      <c r="F10453" s="4">
        <v>0.18</v>
      </c>
      <c r="G10453" s="4">
        <v>0.71479999999999999</v>
      </c>
      <c r="H10453" s="4">
        <v>0.84030000000000005</v>
      </c>
      <c r="I10453" s="4">
        <v>1.0076000000000001</v>
      </c>
      <c r="K10453" s="4">
        <v>0.17</v>
      </c>
      <c r="L10453" s="4">
        <v>0.32090000000000002</v>
      </c>
      <c r="M10453" s="4">
        <v>0.52769999999999995</v>
      </c>
      <c r="N10453" s="4">
        <v>0.48</v>
      </c>
      <c r="O10453" s="4">
        <v>0.40039999999999998</v>
      </c>
      <c r="P10453" s="4">
        <v>0.50390000000000001</v>
      </c>
    </row>
    <row r="10454" spans="1:16" x14ac:dyDescent="0.25">
      <c r="A10454" t="s">
        <v>201</v>
      </c>
      <c r="B10454" s="2">
        <v>0.05</v>
      </c>
      <c r="C10454" t="s">
        <v>201</v>
      </c>
      <c r="D10454" t="s">
        <v>10860</v>
      </c>
      <c r="E10454" s="4" t="e">
        <v>#N/A</v>
      </c>
      <c r="F10454" s="4">
        <v>0.18</v>
      </c>
      <c r="G10454" s="4">
        <v>0.71479999999999999</v>
      </c>
      <c r="H10454" s="4">
        <v>0.84030000000000005</v>
      </c>
      <c r="I10454" s="4">
        <v>1.0076000000000001</v>
      </c>
      <c r="K10454" s="4">
        <v>0.17</v>
      </c>
      <c r="L10454" s="4">
        <v>0.32090000000000002</v>
      </c>
      <c r="M10454" s="4">
        <v>0.52769999999999995</v>
      </c>
      <c r="N10454" s="4">
        <v>0.48</v>
      </c>
      <c r="O10454" s="4">
        <v>0.40039999999999998</v>
      </c>
      <c r="P10454" s="4">
        <v>0.50390000000000001</v>
      </c>
    </row>
    <row r="10455" spans="1:16" x14ac:dyDescent="0.25">
      <c r="A10455" t="s">
        <v>202</v>
      </c>
      <c r="B10455" s="2">
        <v>0.05</v>
      </c>
      <c r="C10455" t="s">
        <v>202</v>
      </c>
      <c r="D10455" t="s">
        <v>10860</v>
      </c>
      <c r="E10455" s="4" t="e">
        <v>#N/A</v>
      </c>
      <c r="F10455" s="4">
        <v>0.18</v>
      </c>
      <c r="G10455" s="4">
        <v>0.71479999999999999</v>
      </c>
      <c r="H10455" s="4">
        <v>0.84030000000000005</v>
      </c>
      <c r="I10455" s="4">
        <v>1.0076000000000001</v>
      </c>
      <c r="K10455" s="4">
        <v>0.17</v>
      </c>
      <c r="L10455" s="4">
        <v>0.32090000000000002</v>
      </c>
      <c r="M10455" s="4">
        <v>0.52769999999999995</v>
      </c>
      <c r="N10455" s="4">
        <v>0.48</v>
      </c>
      <c r="O10455" s="4">
        <v>0.40039999999999998</v>
      </c>
      <c r="P10455" s="4">
        <v>0.50390000000000001</v>
      </c>
    </row>
    <row r="10456" spans="1:16" x14ac:dyDescent="0.25">
      <c r="A10456" t="s">
        <v>203</v>
      </c>
      <c r="B10456" s="2">
        <v>0.05</v>
      </c>
      <c r="C10456" t="s">
        <v>203</v>
      </c>
      <c r="D10456" t="s">
        <v>10860</v>
      </c>
      <c r="E10456" s="4" t="e">
        <v>#N/A</v>
      </c>
      <c r="F10456" s="4">
        <v>0.18</v>
      </c>
      <c r="G10456" s="4">
        <v>0.71479999999999999</v>
      </c>
      <c r="H10456" s="4">
        <v>0.84030000000000005</v>
      </c>
      <c r="I10456" s="4">
        <v>1.0076000000000001</v>
      </c>
      <c r="K10456" s="4">
        <v>0.17</v>
      </c>
      <c r="L10456" s="4">
        <v>0.32090000000000002</v>
      </c>
      <c r="M10456" s="4">
        <v>0.52769999999999995</v>
      </c>
      <c r="N10456" s="4">
        <v>0.48</v>
      </c>
      <c r="O10456" s="4">
        <v>0.40039999999999998</v>
      </c>
      <c r="P10456" s="4">
        <v>0.50390000000000001</v>
      </c>
    </row>
    <row r="10457" spans="1:16" x14ac:dyDescent="0.25">
      <c r="A10457" t="s">
        <v>204</v>
      </c>
      <c r="B10457" s="2">
        <v>0.05</v>
      </c>
      <c r="C10457" t="s">
        <v>204</v>
      </c>
      <c r="D10457" t="s">
        <v>10860</v>
      </c>
      <c r="E10457" s="4" t="e">
        <v>#N/A</v>
      </c>
      <c r="F10457" s="4">
        <v>0.18</v>
      </c>
      <c r="G10457" s="4">
        <v>0.71479999999999999</v>
      </c>
      <c r="H10457" s="4">
        <v>0.84030000000000005</v>
      </c>
      <c r="I10457" s="4">
        <v>1.0076000000000001</v>
      </c>
      <c r="K10457" s="4">
        <v>0.17</v>
      </c>
      <c r="L10457" s="4">
        <v>0.32090000000000002</v>
      </c>
      <c r="M10457" s="4">
        <v>0.52769999999999995</v>
      </c>
      <c r="N10457" s="4">
        <v>0.48</v>
      </c>
      <c r="O10457" s="4">
        <v>0.40039999999999998</v>
      </c>
      <c r="P10457" s="4">
        <v>0.50390000000000001</v>
      </c>
    </row>
    <row r="10458" spans="1:16" x14ac:dyDescent="0.25">
      <c r="A10458" t="s">
        <v>205</v>
      </c>
      <c r="B10458" s="2">
        <v>0.05</v>
      </c>
      <c r="C10458" t="s">
        <v>205</v>
      </c>
      <c r="D10458" t="s">
        <v>10860</v>
      </c>
      <c r="E10458" s="4" t="e">
        <v>#N/A</v>
      </c>
      <c r="F10458" s="4">
        <v>0.18</v>
      </c>
      <c r="G10458" s="4">
        <v>0.71479999999999999</v>
      </c>
      <c r="H10458" s="4">
        <v>0.84030000000000005</v>
      </c>
      <c r="I10458" s="4">
        <v>1.0076000000000001</v>
      </c>
      <c r="K10458" s="4">
        <v>0.17</v>
      </c>
      <c r="L10458" s="4">
        <v>0.32090000000000002</v>
      </c>
      <c r="M10458" s="4">
        <v>0.52769999999999995</v>
      </c>
      <c r="N10458" s="4">
        <v>0.48</v>
      </c>
      <c r="O10458" s="4">
        <v>0.40039999999999998</v>
      </c>
      <c r="P10458" s="4">
        <v>0.50390000000000001</v>
      </c>
    </row>
    <row r="10459" spans="1:16" x14ac:dyDescent="0.25">
      <c r="A10459" t="s">
        <v>206</v>
      </c>
      <c r="B10459" s="2">
        <v>0.05</v>
      </c>
      <c r="C10459" t="s">
        <v>206</v>
      </c>
      <c r="D10459" t="s">
        <v>10860</v>
      </c>
      <c r="E10459" s="4" t="e">
        <v>#N/A</v>
      </c>
      <c r="F10459" s="4">
        <v>0.18</v>
      </c>
      <c r="G10459" s="4">
        <v>0.71479999999999999</v>
      </c>
      <c r="H10459" s="4">
        <v>0.84030000000000005</v>
      </c>
      <c r="I10459" s="4">
        <v>1.0076000000000001</v>
      </c>
      <c r="K10459" s="4">
        <v>0.17</v>
      </c>
      <c r="L10459" s="4">
        <v>0.32090000000000002</v>
      </c>
      <c r="M10459" s="4">
        <v>0.52769999999999995</v>
      </c>
      <c r="N10459" s="4">
        <v>0.48</v>
      </c>
      <c r="O10459" s="4">
        <v>0.40039999999999998</v>
      </c>
      <c r="P10459" s="4">
        <v>0.50390000000000001</v>
      </c>
    </row>
    <row r="10460" spans="1:16" x14ac:dyDescent="0.25">
      <c r="A10460" t="s">
        <v>207</v>
      </c>
      <c r="B10460" s="2">
        <v>0.05</v>
      </c>
      <c r="C10460" t="s">
        <v>207</v>
      </c>
      <c r="D10460" t="s">
        <v>10860</v>
      </c>
      <c r="E10460" s="4" t="e">
        <v>#N/A</v>
      </c>
      <c r="F10460" s="4">
        <v>0.18</v>
      </c>
      <c r="G10460" s="4">
        <v>0.71479999999999999</v>
      </c>
      <c r="H10460" s="4">
        <v>0.84030000000000005</v>
      </c>
      <c r="I10460" s="4">
        <v>1.0076000000000001</v>
      </c>
      <c r="K10460" s="4">
        <v>0.17</v>
      </c>
      <c r="L10460" s="4">
        <v>0.32090000000000002</v>
      </c>
      <c r="M10460" s="4">
        <v>0.52769999999999995</v>
      </c>
      <c r="N10460" s="4">
        <v>0.48</v>
      </c>
      <c r="O10460" s="4">
        <v>0.40039999999999998</v>
      </c>
      <c r="P10460" s="4">
        <v>0.50390000000000001</v>
      </c>
    </row>
    <row r="10461" spans="1:16" x14ac:dyDescent="0.25">
      <c r="A10461" t="s">
        <v>208</v>
      </c>
      <c r="B10461" s="2">
        <v>0.05</v>
      </c>
      <c r="C10461" t="s">
        <v>208</v>
      </c>
      <c r="D10461" t="s">
        <v>10860</v>
      </c>
      <c r="E10461" s="4" t="e">
        <v>#N/A</v>
      </c>
      <c r="F10461" s="4">
        <v>0.18</v>
      </c>
      <c r="G10461" s="4">
        <v>0.71479999999999999</v>
      </c>
      <c r="H10461" s="4">
        <v>0.84030000000000005</v>
      </c>
      <c r="I10461" s="4">
        <v>1.0076000000000001</v>
      </c>
      <c r="K10461" s="4">
        <v>0.17</v>
      </c>
      <c r="L10461" s="4">
        <v>0.32090000000000002</v>
      </c>
      <c r="M10461" s="4">
        <v>0.52769999999999995</v>
      </c>
      <c r="N10461" s="4">
        <v>0.48</v>
      </c>
      <c r="O10461" s="4">
        <v>0.40039999999999998</v>
      </c>
      <c r="P10461" s="4">
        <v>0.50390000000000001</v>
      </c>
    </row>
    <row r="10462" spans="1:16" x14ac:dyDescent="0.25">
      <c r="A10462" t="s">
        <v>209</v>
      </c>
      <c r="B10462" s="2">
        <v>0.05</v>
      </c>
      <c r="C10462" t="s">
        <v>209</v>
      </c>
      <c r="D10462" t="s">
        <v>10860</v>
      </c>
      <c r="E10462" s="4" t="e">
        <v>#N/A</v>
      </c>
      <c r="F10462" s="4">
        <v>0.18</v>
      </c>
      <c r="G10462" s="4">
        <v>0.71479999999999999</v>
      </c>
      <c r="H10462" s="4">
        <v>0.84030000000000005</v>
      </c>
      <c r="I10462" s="4">
        <v>1.0076000000000001</v>
      </c>
      <c r="K10462" s="4">
        <v>0.17</v>
      </c>
      <c r="L10462" s="4">
        <v>0.32090000000000002</v>
      </c>
      <c r="M10462" s="4">
        <v>0.52769999999999995</v>
      </c>
      <c r="N10462" s="4">
        <v>0.48</v>
      </c>
      <c r="O10462" s="4">
        <v>0.40039999999999998</v>
      </c>
      <c r="P10462" s="4">
        <v>0.50390000000000001</v>
      </c>
    </row>
    <row r="10463" spans="1:16" x14ac:dyDescent="0.25">
      <c r="A10463" t="s">
        <v>210</v>
      </c>
      <c r="B10463" s="2">
        <v>0.05</v>
      </c>
      <c r="C10463" t="s">
        <v>210</v>
      </c>
      <c r="D10463" t="s">
        <v>10860</v>
      </c>
      <c r="E10463" s="4" t="e">
        <v>#N/A</v>
      </c>
      <c r="F10463" s="4">
        <v>0.18</v>
      </c>
      <c r="G10463" s="4">
        <v>0.71479999999999999</v>
      </c>
      <c r="H10463" s="4">
        <v>0.84030000000000005</v>
      </c>
      <c r="I10463" s="4">
        <v>1.0076000000000001</v>
      </c>
      <c r="K10463" s="4">
        <v>0.17</v>
      </c>
      <c r="L10463" s="4">
        <v>0.32090000000000002</v>
      </c>
      <c r="M10463" s="4">
        <v>0.52769999999999995</v>
      </c>
      <c r="N10463" s="4">
        <v>0.48</v>
      </c>
      <c r="O10463" s="4">
        <v>0.40039999999999998</v>
      </c>
      <c r="P10463" s="4">
        <v>0.50390000000000001</v>
      </c>
    </row>
    <row r="10464" spans="1:16" x14ac:dyDescent="0.25">
      <c r="A10464" t="s">
        <v>212</v>
      </c>
      <c r="B10464" s="2">
        <v>0.05</v>
      </c>
      <c r="C10464" t="s">
        <v>212</v>
      </c>
      <c r="D10464" t="s">
        <v>10860</v>
      </c>
      <c r="E10464" s="4" t="e">
        <v>#N/A</v>
      </c>
      <c r="F10464" s="4">
        <v>0.18</v>
      </c>
      <c r="G10464" s="4">
        <v>0.71479999999999999</v>
      </c>
      <c r="H10464" s="4">
        <v>0.84030000000000005</v>
      </c>
      <c r="I10464" s="4">
        <v>1.0076000000000001</v>
      </c>
      <c r="K10464" s="4">
        <v>0.17</v>
      </c>
      <c r="L10464" s="4">
        <v>0.32090000000000002</v>
      </c>
      <c r="M10464" s="4">
        <v>0.52769999999999995</v>
      </c>
      <c r="N10464" s="4">
        <v>0.48</v>
      </c>
      <c r="O10464" s="4">
        <v>0.40039999999999998</v>
      </c>
      <c r="P10464" s="4">
        <v>0.50390000000000001</v>
      </c>
    </row>
    <row r="10465" spans="1:16" x14ac:dyDescent="0.25">
      <c r="A10465" t="s">
        <v>10092</v>
      </c>
      <c r="B10465" s="2">
        <v>0.04</v>
      </c>
      <c r="D10465" t="s">
        <v>10860</v>
      </c>
      <c r="E10465" s="4" t="e">
        <v>#N/A</v>
      </c>
      <c r="F10465" s="4">
        <v>0.18</v>
      </c>
      <c r="G10465" s="4">
        <v>0.71479999999999999</v>
      </c>
      <c r="H10465" s="4">
        <v>0.84030000000000005</v>
      </c>
      <c r="I10465" s="4">
        <v>1.0076000000000001</v>
      </c>
      <c r="K10465" s="4">
        <v>0.17</v>
      </c>
      <c r="L10465" s="4">
        <v>0.32090000000000002</v>
      </c>
      <c r="M10465" s="4">
        <v>0.52769999999999995</v>
      </c>
      <c r="N10465" s="4">
        <v>0.48</v>
      </c>
      <c r="O10465" s="4">
        <v>0.40039999999999998</v>
      </c>
      <c r="P10465" s="4">
        <v>0.50390000000000001</v>
      </c>
    </row>
    <row r="10466" spans="1:16" x14ac:dyDescent="0.25">
      <c r="A10466" t="s">
        <v>10093</v>
      </c>
      <c r="B10466" s="2">
        <v>0.16</v>
      </c>
      <c r="D10466" t="s">
        <v>10860</v>
      </c>
      <c r="E10466" s="4" t="e">
        <v>#N/A</v>
      </c>
      <c r="F10466" s="4">
        <v>0.18</v>
      </c>
      <c r="G10466" s="4">
        <v>0.71479999999999999</v>
      </c>
      <c r="H10466" s="4">
        <v>0.84030000000000005</v>
      </c>
      <c r="I10466" s="4">
        <v>1.0076000000000001</v>
      </c>
      <c r="K10466" s="4">
        <v>0.17</v>
      </c>
      <c r="L10466" s="4">
        <v>0.32090000000000002</v>
      </c>
      <c r="M10466" s="4">
        <v>0.52769999999999995</v>
      </c>
      <c r="N10466" s="4">
        <v>0.48</v>
      </c>
      <c r="O10466" s="4">
        <v>0.40039999999999998</v>
      </c>
      <c r="P10466" s="4">
        <v>0.50390000000000001</v>
      </c>
    </row>
    <row r="10467" spans="1:16" x14ac:dyDescent="0.25">
      <c r="A10467" t="s">
        <v>213</v>
      </c>
      <c r="B10467" s="2">
        <v>0.05</v>
      </c>
      <c r="C10467" t="s">
        <v>213</v>
      </c>
      <c r="D10467" t="s">
        <v>10860</v>
      </c>
      <c r="E10467" s="4" t="e">
        <v>#N/A</v>
      </c>
      <c r="F10467" s="4">
        <v>0.18</v>
      </c>
      <c r="G10467" s="4">
        <v>0.71479999999999999</v>
      </c>
      <c r="H10467" s="4">
        <v>0.84030000000000005</v>
      </c>
      <c r="I10467" s="4">
        <v>1.0076000000000001</v>
      </c>
      <c r="K10467" s="4">
        <v>0.17</v>
      </c>
      <c r="L10467" s="4">
        <v>0.32090000000000002</v>
      </c>
      <c r="M10467" s="4">
        <v>0.52769999999999995</v>
      </c>
      <c r="N10467" s="4">
        <v>0.48</v>
      </c>
      <c r="O10467" s="4">
        <v>0.40039999999999998</v>
      </c>
      <c r="P10467" s="4">
        <v>0.50390000000000001</v>
      </c>
    </row>
    <row r="10468" spans="1:16" x14ac:dyDescent="0.25">
      <c r="A10468" t="s">
        <v>214</v>
      </c>
      <c r="B10468" s="2">
        <v>0.16</v>
      </c>
      <c r="C10468" t="s">
        <v>214</v>
      </c>
      <c r="D10468" t="s">
        <v>10860</v>
      </c>
      <c r="E10468" s="4" t="e">
        <v>#N/A</v>
      </c>
      <c r="F10468" s="4">
        <v>0.18</v>
      </c>
      <c r="G10468" s="4">
        <v>0.71479999999999999</v>
      </c>
      <c r="H10468" s="4">
        <v>0.84030000000000005</v>
      </c>
      <c r="I10468" s="4">
        <v>1.0076000000000001</v>
      </c>
      <c r="K10468" s="4">
        <v>0.17</v>
      </c>
      <c r="L10468" s="4">
        <v>0.32090000000000002</v>
      </c>
      <c r="M10468" s="4">
        <v>0.52769999999999995</v>
      </c>
      <c r="N10468" s="4">
        <v>0.48</v>
      </c>
      <c r="O10468" s="4">
        <v>0.40039999999999998</v>
      </c>
      <c r="P10468" s="4">
        <v>0.50390000000000001</v>
      </c>
    </row>
    <row r="10469" spans="1:16" x14ac:dyDescent="0.25">
      <c r="A10469" t="s">
        <v>10094</v>
      </c>
      <c r="B10469" s="2">
        <v>0.04</v>
      </c>
      <c r="D10469" t="s">
        <v>10860</v>
      </c>
      <c r="E10469" s="4" t="e">
        <v>#N/A</v>
      </c>
      <c r="F10469" s="4">
        <v>0.18</v>
      </c>
      <c r="G10469" s="4">
        <v>0.71479999999999999</v>
      </c>
      <c r="H10469" s="4">
        <v>0.84030000000000005</v>
      </c>
      <c r="I10469" s="4">
        <v>1.0076000000000001</v>
      </c>
      <c r="K10469" s="4">
        <v>0.17</v>
      </c>
      <c r="L10469" s="4">
        <v>0.32090000000000002</v>
      </c>
      <c r="M10469" s="4">
        <v>0.52769999999999995</v>
      </c>
      <c r="N10469" s="4">
        <v>0.48</v>
      </c>
      <c r="O10469" s="4">
        <v>0.40039999999999998</v>
      </c>
      <c r="P10469" s="4">
        <v>0.50390000000000001</v>
      </c>
    </row>
    <row r="10470" spans="1:16" x14ac:dyDescent="0.25">
      <c r="A10470" t="s">
        <v>10095</v>
      </c>
      <c r="B10470" s="2">
        <v>0.05</v>
      </c>
      <c r="D10470" t="s">
        <v>10860</v>
      </c>
      <c r="E10470" s="4" t="e">
        <v>#N/A</v>
      </c>
      <c r="F10470" s="4">
        <v>0.18</v>
      </c>
      <c r="G10470" s="4">
        <v>0.71479999999999999</v>
      </c>
      <c r="H10470" s="4">
        <v>0.84030000000000005</v>
      </c>
      <c r="I10470" s="4">
        <v>1.0076000000000001</v>
      </c>
      <c r="K10470" s="4">
        <v>0.17</v>
      </c>
      <c r="L10470" s="4">
        <v>0.32090000000000002</v>
      </c>
      <c r="M10470" s="4">
        <v>0.52769999999999995</v>
      </c>
      <c r="N10470" s="4">
        <v>0.48</v>
      </c>
      <c r="O10470" s="4">
        <v>0.40039999999999998</v>
      </c>
      <c r="P10470" s="4">
        <v>0.50390000000000001</v>
      </c>
    </row>
    <row r="10471" spans="1:16" x14ac:dyDescent="0.25">
      <c r="A10471" t="s">
        <v>215</v>
      </c>
      <c r="B10471" s="2">
        <v>0.16</v>
      </c>
      <c r="C10471" t="s">
        <v>215</v>
      </c>
      <c r="D10471" t="s">
        <v>10860</v>
      </c>
      <c r="E10471" s="4" t="e">
        <v>#N/A</v>
      </c>
      <c r="F10471" s="4">
        <v>0.18</v>
      </c>
      <c r="G10471" s="4">
        <v>0.71479999999999999</v>
      </c>
      <c r="H10471" s="4">
        <v>0.84030000000000005</v>
      </c>
      <c r="I10471" s="4">
        <v>1.0076000000000001</v>
      </c>
      <c r="K10471" s="4">
        <v>0.17</v>
      </c>
      <c r="L10471" s="4">
        <v>0.32090000000000002</v>
      </c>
      <c r="M10471" s="4">
        <v>0.52769999999999995</v>
      </c>
      <c r="N10471" s="4">
        <v>0.48</v>
      </c>
      <c r="O10471" s="4">
        <v>0.40039999999999998</v>
      </c>
      <c r="P10471" s="4">
        <v>0.50390000000000001</v>
      </c>
    </row>
    <row r="10472" spans="1:16" x14ac:dyDescent="0.25">
      <c r="A10472" t="s">
        <v>10096</v>
      </c>
      <c r="B10472" s="2">
        <v>0.04</v>
      </c>
      <c r="D10472" t="s">
        <v>10860</v>
      </c>
      <c r="E10472" s="4" t="e">
        <v>#N/A</v>
      </c>
      <c r="F10472" s="4">
        <v>0.18</v>
      </c>
      <c r="G10472" s="4">
        <v>0.71479999999999999</v>
      </c>
      <c r="H10472" s="4">
        <v>0.84030000000000005</v>
      </c>
      <c r="I10472" s="4">
        <v>1.0076000000000001</v>
      </c>
      <c r="K10472" s="4">
        <v>0.17</v>
      </c>
      <c r="L10472" s="4">
        <v>0.32090000000000002</v>
      </c>
      <c r="M10472" s="4">
        <v>0.52769999999999995</v>
      </c>
      <c r="N10472" s="4">
        <v>0.48</v>
      </c>
      <c r="O10472" s="4">
        <v>0.40039999999999998</v>
      </c>
      <c r="P10472" s="4">
        <v>0.50390000000000001</v>
      </c>
    </row>
    <row r="10473" spans="1:16" x14ac:dyDescent="0.25">
      <c r="A10473" t="s">
        <v>216</v>
      </c>
      <c r="B10473" s="2">
        <v>0.04</v>
      </c>
      <c r="C10473" t="s">
        <v>216</v>
      </c>
      <c r="D10473" t="s">
        <v>10860</v>
      </c>
      <c r="E10473" s="4" t="e">
        <v>#N/A</v>
      </c>
      <c r="F10473" s="4">
        <v>0.18</v>
      </c>
      <c r="G10473" s="4">
        <v>0.71479999999999999</v>
      </c>
      <c r="H10473" s="4">
        <v>0.84030000000000005</v>
      </c>
      <c r="I10473" s="4">
        <v>1.0076000000000001</v>
      </c>
      <c r="K10473" s="4">
        <v>0.17</v>
      </c>
      <c r="L10473" s="4">
        <v>0.32090000000000002</v>
      </c>
      <c r="M10473" s="4">
        <v>0.52769999999999995</v>
      </c>
      <c r="N10473" s="4">
        <v>0.48</v>
      </c>
      <c r="O10473" s="4">
        <v>0.40039999999999998</v>
      </c>
      <c r="P10473" s="4">
        <v>0.50390000000000001</v>
      </c>
    </row>
    <row r="10474" spans="1:16" x14ac:dyDescent="0.25">
      <c r="A10474" t="s">
        <v>217</v>
      </c>
      <c r="B10474" s="2">
        <v>0.04</v>
      </c>
      <c r="C10474" t="s">
        <v>217</v>
      </c>
      <c r="D10474" t="s">
        <v>10860</v>
      </c>
      <c r="E10474" s="4" t="e">
        <v>#N/A</v>
      </c>
      <c r="F10474" s="4">
        <v>0.18</v>
      </c>
      <c r="G10474" s="4">
        <v>0.71479999999999999</v>
      </c>
      <c r="H10474" s="4">
        <v>0.84030000000000005</v>
      </c>
      <c r="I10474" s="4">
        <v>1.0076000000000001</v>
      </c>
      <c r="K10474" s="4">
        <v>0.17</v>
      </c>
      <c r="L10474" s="4">
        <v>0.32090000000000002</v>
      </c>
      <c r="M10474" s="4">
        <v>0.52769999999999995</v>
      </c>
      <c r="N10474" s="4">
        <v>0.48</v>
      </c>
      <c r="O10474" s="4">
        <v>0.40039999999999998</v>
      </c>
      <c r="P10474" s="4">
        <v>0.50390000000000001</v>
      </c>
    </row>
    <row r="10475" spans="1:16" x14ac:dyDescent="0.25">
      <c r="A10475" t="s">
        <v>218</v>
      </c>
      <c r="B10475" s="2">
        <v>0.04</v>
      </c>
      <c r="C10475" t="s">
        <v>218</v>
      </c>
      <c r="D10475" t="s">
        <v>10860</v>
      </c>
      <c r="E10475" s="4" t="e">
        <v>#N/A</v>
      </c>
      <c r="F10475" s="4">
        <v>0.18</v>
      </c>
      <c r="G10475" s="4">
        <v>0.71479999999999999</v>
      </c>
      <c r="H10475" s="4">
        <v>0.84030000000000005</v>
      </c>
      <c r="I10475" s="4">
        <v>1.0076000000000001</v>
      </c>
      <c r="K10475" s="4">
        <v>0.17</v>
      </c>
      <c r="L10475" s="4">
        <v>0.32090000000000002</v>
      </c>
      <c r="M10475" s="4">
        <v>0.52769999999999995</v>
      </c>
      <c r="N10475" s="4">
        <v>0.48</v>
      </c>
      <c r="O10475" s="4">
        <v>0.40039999999999998</v>
      </c>
      <c r="P10475" s="4">
        <v>0.50390000000000001</v>
      </c>
    </row>
    <row r="10476" spans="1:16" x14ac:dyDescent="0.25">
      <c r="A10476" t="s">
        <v>10097</v>
      </c>
      <c r="B10476" s="2">
        <v>0.05</v>
      </c>
      <c r="D10476" t="s">
        <v>10860</v>
      </c>
      <c r="E10476" s="4" t="e">
        <v>#N/A</v>
      </c>
      <c r="F10476" s="4">
        <v>0.18</v>
      </c>
      <c r="G10476" s="4">
        <v>0.71479999999999999</v>
      </c>
      <c r="H10476" s="4">
        <v>0.84030000000000005</v>
      </c>
      <c r="I10476" s="4">
        <v>1.0076000000000001</v>
      </c>
      <c r="K10476" s="4">
        <v>0.17</v>
      </c>
      <c r="L10476" s="4">
        <v>0.32090000000000002</v>
      </c>
      <c r="M10476" s="4">
        <v>0.52769999999999995</v>
      </c>
      <c r="N10476" s="4">
        <v>0.48</v>
      </c>
      <c r="O10476" s="4">
        <v>0.40039999999999998</v>
      </c>
      <c r="P10476" s="4">
        <v>0.50390000000000001</v>
      </c>
    </row>
    <row r="10477" spans="1:16" x14ac:dyDescent="0.25">
      <c r="A10477" t="s">
        <v>219</v>
      </c>
      <c r="B10477" s="2">
        <v>0.05</v>
      </c>
      <c r="C10477" t="s">
        <v>219</v>
      </c>
      <c r="D10477" t="s">
        <v>10860</v>
      </c>
      <c r="E10477" s="4" t="e">
        <v>#N/A</v>
      </c>
      <c r="F10477" s="4">
        <v>0.18</v>
      </c>
      <c r="G10477" s="4">
        <v>0.71479999999999999</v>
      </c>
      <c r="H10477" s="4">
        <v>0.84030000000000005</v>
      </c>
      <c r="I10477" s="4">
        <v>1.0076000000000001</v>
      </c>
      <c r="K10477" s="4">
        <v>0.17</v>
      </c>
      <c r="L10477" s="4">
        <v>0.32090000000000002</v>
      </c>
      <c r="M10477" s="4">
        <v>0.52769999999999995</v>
      </c>
      <c r="N10477" s="4">
        <v>0.48</v>
      </c>
      <c r="O10477" s="4">
        <v>0.40039999999999998</v>
      </c>
      <c r="P10477" s="4">
        <v>0.50390000000000001</v>
      </c>
    </row>
    <row r="10478" spans="1:16" x14ac:dyDescent="0.25">
      <c r="A10478" t="s">
        <v>220</v>
      </c>
      <c r="B10478" s="2">
        <v>0.05</v>
      </c>
      <c r="C10478" t="s">
        <v>220</v>
      </c>
      <c r="D10478" t="s">
        <v>10860</v>
      </c>
      <c r="E10478" s="4" t="e">
        <v>#N/A</v>
      </c>
      <c r="F10478" s="4">
        <v>0.18</v>
      </c>
      <c r="G10478" s="4">
        <v>0.71479999999999999</v>
      </c>
      <c r="H10478" s="4">
        <v>0.84030000000000005</v>
      </c>
      <c r="I10478" s="4">
        <v>1.0076000000000001</v>
      </c>
      <c r="K10478" s="4">
        <v>0.17</v>
      </c>
      <c r="L10478" s="4">
        <v>0.32090000000000002</v>
      </c>
      <c r="M10478" s="4">
        <v>0.52769999999999995</v>
      </c>
      <c r="N10478" s="4">
        <v>0.48</v>
      </c>
      <c r="O10478" s="4">
        <v>0.40039999999999998</v>
      </c>
      <c r="P10478" s="4">
        <v>0.50390000000000001</v>
      </c>
    </row>
    <row r="10479" spans="1:16" x14ac:dyDescent="0.25">
      <c r="A10479" t="s">
        <v>221</v>
      </c>
      <c r="B10479" s="2">
        <v>0.05</v>
      </c>
      <c r="C10479" t="s">
        <v>221</v>
      </c>
      <c r="D10479" t="s">
        <v>10860</v>
      </c>
      <c r="E10479" s="4" t="e">
        <v>#N/A</v>
      </c>
      <c r="F10479" s="4">
        <v>0.18</v>
      </c>
      <c r="G10479" s="4">
        <v>0.71479999999999999</v>
      </c>
      <c r="H10479" s="4">
        <v>0.84030000000000005</v>
      </c>
      <c r="I10479" s="4">
        <v>1.0076000000000001</v>
      </c>
      <c r="K10479" s="4">
        <v>0.17</v>
      </c>
      <c r="L10479" s="4">
        <v>0.32090000000000002</v>
      </c>
      <c r="M10479" s="4">
        <v>0.52769999999999995</v>
      </c>
      <c r="N10479" s="4">
        <v>0.48</v>
      </c>
      <c r="O10479" s="4">
        <v>0.40039999999999998</v>
      </c>
      <c r="P10479" s="4">
        <v>0.50390000000000001</v>
      </c>
    </row>
    <row r="10480" spans="1:16" x14ac:dyDescent="0.25">
      <c r="A10480" t="s">
        <v>222</v>
      </c>
      <c r="B10480" s="2">
        <v>0.05</v>
      </c>
      <c r="C10480" t="s">
        <v>222</v>
      </c>
      <c r="D10480" t="s">
        <v>10860</v>
      </c>
      <c r="E10480" s="4" t="e">
        <v>#N/A</v>
      </c>
      <c r="F10480" s="4">
        <v>0.18</v>
      </c>
      <c r="G10480" s="4">
        <v>0.71479999999999999</v>
      </c>
      <c r="H10480" s="4">
        <v>0.84030000000000005</v>
      </c>
      <c r="I10480" s="4">
        <v>1.0076000000000001</v>
      </c>
      <c r="K10480" s="4">
        <v>0.17</v>
      </c>
      <c r="L10480" s="4">
        <v>0.32090000000000002</v>
      </c>
      <c r="M10480" s="4">
        <v>0.52769999999999995</v>
      </c>
      <c r="N10480" s="4">
        <v>0.48</v>
      </c>
      <c r="O10480" s="4">
        <v>0.40039999999999998</v>
      </c>
      <c r="P10480" s="4">
        <v>0.50390000000000001</v>
      </c>
    </row>
    <row r="10481" spans="1:16" x14ac:dyDescent="0.25">
      <c r="A10481" t="s">
        <v>223</v>
      </c>
      <c r="B10481" s="2">
        <v>0.05</v>
      </c>
      <c r="C10481" t="s">
        <v>223</v>
      </c>
      <c r="D10481" t="s">
        <v>10860</v>
      </c>
      <c r="E10481" s="4" t="e">
        <v>#N/A</v>
      </c>
      <c r="F10481" s="4">
        <v>0.18</v>
      </c>
      <c r="G10481" s="4">
        <v>0.71479999999999999</v>
      </c>
      <c r="H10481" s="4">
        <v>0.84030000000000005</v>
      </c>
      <c r="I10481" s="4">
        <v>1.0076000000000001</v>
      </c>
      <c r="K10481" s="4">
        <v>0.17</v>
      </c>
      <c r="L10481" s="4">
        <v>0.32090000000000002</v>
      </c>
      <c r="M10481" s="4">
        <v>0.52769999999999995</v>
      </c>
      <c r="N10481" s="4">
        <v>0.48</v>
      </c>
      <c r="O10481" s="4">
        <v>0.40039999999999998</v>
      </c>
      <c r="P10481" s="4">
        <v>0.50390000000000001</v>
      </c>
    </row>
    <row r="10482" spans="1:16" x14ac:dyDescent="0.25">
      <c r="A10482" t="s">
        <v>224</v>
      </c>
      <c r="B10482" s="2">
        <v>0.05</v>
      </c>
      <c r="C10482" t="s">
        <v>224</v>
      </c>
      <c r="D10482" t="s">
        <v>10860</v>
      </c>
      <c r="E10482" s="4" t="e">
        <v>#N/A</v>
      </c>
      <c r="F10482" s="4">
        <v>0.18</v>
      </c>
      <c r="G10482" s="4">
        <v>0.71479999999999999</v>
      </c>
      <c r="H10482" s="4">
        <v>0.84030000000000005</v>
      </c>
      <c r="I10482" s="4">
        <v>1.0076000000000001</v>
      </c>
      <c r="K10482" s="4">
        <v>0.17</v>
      </c>
      <c r="L10482" s="4">
        <v>0.32090000000000002</v>
      </c>
      <c r="M10482" s="4">
        <v>0.52769999999999995</v>
      </c>
      <c r="N10482" s="4">
        <v>0.48</v>
      </c>
      <c r="O10482" s="4">
        <v>0.40039999999999998</v>
      </c>
      <c r="P10482" s="4">
        <v>0.50390000000000001</v>
      </c>
    </row>
    <row r="10483" spans="1:16" x14ac:dyDescent="0.25">
      <c r="A10483" t="s">
        <v>225</v>
      </c>
      <c r="B10483" s="2">
        <v>0.05</v>
      </c>
      <c r="C10483" t="s">
        <v>225</v>
      </c>
      <c r="D10483" t="s">
        <v>10860</v>
      </c>
      <c r="E10483" s="4" t="e">
        <v>#N/A</v>
      </c>
      <c r="F10483" s="4">
        <v>0.18</v>
      </c>
      <c r="G10483" s="4">
        <v>0.71479999999999999</v>
      </c>
      <c r="H10483" s="4">
        <v>0.84030000000000005</v>
      </c>
      <c r="I10483" s="4">
        <v>1.0076000000000001</v>
      </c>
      <c r="K10483" s="4">
        <v>0.17</v>
      </c>
      <c r="L10483" s="4">
        <v>0.32090000000000002</v>
      </c>
      <c r="M10483" s="4">
        <v>0.52769999999999995</v>
      </c>
      <c r="N10483" s="4">
        <v>0.48</v>
      </c>
      <c r="O10483" s="4">
        <v>0.40039999999999998</v>
      </c>
      <c r="P10483" s="4">
        <v>0.50390000000000001</v>
      </c>
    </row>
    <row r="10484" spans="1:16" x14ac:dyDescent="0.25">
      <c r="A10484" t="s">
        <v>226</v>
      </c>
      <c r="B10484" s="2">
        <v>0</v>
      </c>
      <c r="C10484" t="s">
        <v>226</v>
      </c>
      <c r="D10484" t="s">
        <v>10860</v>
      </c>
      <c r="E10484" s="4" t="e">
        <v>#N/A</v>
      </c>
      <c r="F10484" s="4">
        <v>0.18</v>
      </c>
      <c r="G10484" s="4">
        <v>0.71479999999999999</v>
      </c>
      <c r="H10484" s="4">
        <v>0.84030000000000005</v>
      </c>
      <c r="I10484" s="4">
        <v>1.0076000000000001</v>
      </c>
      <c r="K10484" s="4">
        <v>0.17</v>
      </c>
      <c r="L10484" s="4">
        <v>0.32090000000000002</v>
      </c>
      <c r="M10484" s="4">
        <v>0.52769999999999995</v>
      </c>
      <c r="N10484" s="4">
        <v>0.48</v>
      </c>
      <c r="O10484" s="4">
        <v>0.40039999999999998</v>
      </c>
      <c r="P10484" s="4">
        <v>0.50390000000000001</v>
      </c>
    </row>
    <row r="10485" spans="1:16" x14ac:dyDescent="0.25">
      <c r="A10485" t="s">
        <v>227</v>
      </c>
      <c r="B10485" s="2">
        <v>0.05</v>
      </c>
      <c r="C10485" t="s">
        <v>227</v>
      </c>
      <c r="D10485" t="s">
        <v>10860</v>
      </c>
      <c r="E10485" s="4" t="e">
        <v>#N/A</v>
      </c>
      <c r="F10485" s="4">
        <v>0.18</v>
      </c>
      <c r="G10485" s="4">
        <v>0.71479999999999999</v>
      </c>
      <c r="H10485" s="4">
        <v>0.84030000000000005</v>
      </c>
      <c r="I10485" s="4">
        <v>1.0076000000000001</v>
      </c>
      <c r="K10485" s="4">
        <v>0.17</v>
      </c>
      <c r="L10485" s="4">
        <v>0.32090000000000002</v>
      </c>
      <c r="M10485" s="4">
        <v>0.52769999999999995</v>
      </c>
      <c r="N10485" s="4">
        <v>0.48</v>
      </c>
      <c r="O10485" s="4">
        <v>0.40039999999999998</v>
      </c>
      <c r="P10485" s="4">
        <v>0.50390000000000001</v>
      </c>
    </row>
    <row r="10486" spans="1:16" x14ac:dyDescent="0.25">
      <c r="A10486" t="s">
        <v>10098</v>
      </c>
      <c r="B10486" s="2">
        <v>0</v>
      </c>
      <c r="E10486" s="4" t="e">
        <v>#N/A</v>
      </c>
      <c r="F10486" s="4">
        <v>0.13300000000000001</v>
      </c>
      <c r="K10486" s="4">
        <v>0.17</v>
      </c>
      <c r="L10486" s="4">
        <v>0.32090000000000002</v>
      </c>
      <c r="M10486" s="4">
        <v>0.52769999999999995</v>
      </c>
      <c r="N10486" s="4">
        <v>0.48</v>
      </c>
      <c r="O10486" s="4">
        <v>0.40039999999999998</v>
      </c>
      <c r="P10486" s="4">
        <v>0.50390000000000001</v>
      </c>
    </row>
    <row r="10487" spans="1:16" x14ac:dyDescent="0.25">
      <c r="A10487" t="s">
        <v>10099</v>
      </c>
      <c r="B10487" s="2">
        <v>0</v>
      </c>
      <c r="E10487" s="4" t="e">
        <v>#N/A</v>
      </c>
      <c r="F10487" s="4">
        <v>0.13300000000000001</v>
      </c>
      <c r="K10487" s="4">
        <v>0.17</v>
      </c>
      <c r="L10487" s="4">
        <v>0.32090000000000002</v>
      </c>
      <c r="M10487" s="4">
        <v>0.52769999999999995</v>
      </c>
      <c r="N10487" s="4">
        <v>0.48</v>
      </c>
      <c r="O10487" s="4">
        <v>0.40039999999999998</v>
      </c>
      <c r="P10487" s="4">
        <v>0.50390000000000001</v>
      </c>
    </row>
    <row r="10488" spans="1:16" x14ac:dyDescent="0.25">
      <c r="A10488" t="s">
        <v>10100</v>
      </c>
      <c r="B10488" s="2">
        <v>0.05</v>
      </c>
      <c r="E10488" s="4" t="e">
        <v>#N/A</v>
      </c>
      <c r="F10488" s="4">
        <v>0.18</v>
      </c>
      <c r="K10488" s="4">
        <v>0.17</v>
      </c>
      <c r="L10488" s="4">
        <v>0.32090000000000002</v>
      </c>
      <c r="M10488" s="4">
        <v>0.52769999999999995</v>
      </c>
      <c r="N10488" s="4">
        <v>0.48</v>
      </c>
      <c r="O10488" s="4">
        <v>0.40039999999999998</v>
      </c>
      <c r="P10488" s="4">
        <v>0.50390000000000001</v>
      </c>
    </row>
    <row r="10489" spans="1:16" x14ac:dyDescent="0.25">
      <c r="A10489" t="s">
        <v>10101</v>
      </c>
      <c r="B10489" s="2">
        <v>0</v>
      </c>
      <c r="E10489" s="4" t="e">
        <v>#N/A</v>
      </c>
      <c r="F10489" s="4">
        <v>0.18</v>
      </c>
      <c r="K10489" s="4">
        <v>0.17</v>
      </c>
      <c r="L10489" s="4">
        <v>0.32090000000000002</v>
      </c>
      <c r="M10489" s="4">
        <v>0.52769999999999995</v>
      </c>
      <c r="N10489" s="4">
        <v>0.48</v>
      </c>
      <c r="O10489" s="4">
        <v>0.40039999999999998</v>
      </c>
      <c r="P10489" s="4">
        <v>0.50390000000000001</v>
      </c>
    </row>
    <row r="10490" spans="1:16" x14ac:dyDescent="0.25">
      <c r="A10490" t="s">
        <v>10102</v>
      </c>
      <c r="B10490" s="2">
        <v>0.35</v>
      </c>
      <c r="E10490" s="4" t="e">
        <v>#N/A</v>
      </c>
      <c r="F10490" s="4">
        <v>0.18</v>
      </c>
      <c r="K10490" s="4">
        <v>0.17</v>
      </c>
      <c r="L10490" s="4">
        <v>0.32090000000000002</v>
      </c>
      <c r="M10490" s="4">
        <v>0.52769999999999995</v>
      </c>
      <c r="N10490" s="4">
        <v>0.48</v>
      </c>
      <c r="O10490" s="4">
        <v>0.40039999999999998</v>
      </c>
      <c r="P10490" s="4">
        <v>0.50390000000000001</v>
      </c>
    </row>
    <row r="10491" spans="1:16" x14ac:dyDescent="0.25">
      <c r="A10491" t="s">
        <v>10103</v>
      </c>
      <c r="B10491" s="2">
        <v>0.35</v>
      </c>
      <c r="E10491" s="4" t="e">
        <v>#N/A</v>
      </c>
      <c r="F10491" s="4">
        <v>0.18</v>
      </c>
      <c r="K10491" s="4">
        <v>0.17</v>
      </c>
      <c r="L10491" s="4">
        <v>0.32090000000000002</v>
      </c>
      <c r="M10491" s="4">
        <v>0.52769999999999995</v>
      </c>
      <c r="N10491" s="4">
        <v>0.48</v>
      </c>
      <c r="O10491" s="4">
        <v>0.40039999999999998</v>
      </c>
      <c r="P10491" s="4">
        <v>0.50390000000000001</v>
      </c>
    </row>
    <row r="10492" spans="1:16" x14ac:dyDescent="0.25">
      <c r="A10492" t="s">
        <v>10104</v>
      </c>
      <c r="B10492" s="2">
        <v>0.35</v>
      </c>
      <c r="E10492" s="4" t="e">
        <v>#N/A</v>
      </c>
      <c r="F10492" s="4">
        <v>0.18</v>
      </c>
      <c r="K10492" s="4">
        <v>0.17</v>
      </c>
      <c r="L10492" s="4">
        <v>0.32090000000000002</v>
      </c>
      <c r="M10492" s="4">
        <v>0.52769999999999995</v>
      </c>
      <c r="N10492" s="4">
        <v>0.48</v>
      </c>
      <c r="O10492" s="4">
        <v>0.40039999999999998</v>
      </c>
      <c r="P10492" s="4">
        <v>0.50390000000000001</v>
      </c>
    </row>
    <row r="10493" spans="1:16" x14ac:dyDescent="0.25">
      <c r="A10493" t="s">
        <v>10105</v>
      </c>
      <c r="B10493" s="2">
        <v>0.35</v>
      </c>
      <c r="E10493" s="4" t="e">
        <v>#N/A</v>
      </c>
      <c r="F10493" s="4">
        <v>0.18</v>
      </c>
      <c r="K10493" s="4">
        <v>0.17</v>
      </c>
      <c r="L10493" s="4">
        <v>0.32090000000000002</v>
      </c>
      <c r="M10493" s="4">
        <v>0.52769999999999995</v>
      </c>
      <c r="N10493" s="4">
        <v>0.48</v>
      </c>
      <c r="O10493" s="4">
        <v>0.40039999999999998</v>
      </c>
      <c r="P10493" s="4">
        <v>0.50390000000000001</v>
      </c>
    </row>
    <row r="10494" spans="1:16" x14ac:dyDescent="0.25">
      <c r="A10494" t="s">
        <v>10106</v>
      </c>
      <c r="B10494" s="2">
        <v>0.35</v>
      </c>
      <c r="E10494" s="4" t="e">
        <v>#N/A</v>
      </c>
      <c r="F10494" s="4">
        <v>0.25</v>
      </c>
      <c r="K10494" s="4">
        <v>0.17</v>
      </c>
      <c r="L10494" s="4">
        <v>0.32090000000000002</v>
      </c>
      <c r="M10494" s="4">
        <v>0.52769999999999995</v>
      </c>
      <c r="N10494" s="4">
        <v>0.48</v>
      </c>
      <c r="O10494" s="4">
        <v>0.40039999999999998</v>
      </c>
      <c r="P10494" s="4">
        <v>0.50390000000000001</v>
      </c>
    </row>
    <row r="10495" spans="1:16" x14ac:dyDescent="0.25">
      <c r="A10495" t="s">
        <v>10107</v>
      </c>
      <c r="B10495" s="2">
        <v>0.35</v>
      </c>
      <c r="E10495" s="4" t="e">
        <v>#N/A</v>
      </c>
      <c r="F10495" s="4">
        <v>0.25</v>
      </c>
      <c r="K10495" s="4">
        <v>0.17</v>
      </c>
      <c r="L10495" s="4">
        <v>0.32090000000000002</v>
      </c>
      <c r="M10495" s="4">
        <v>0.52769999999999995</v>
      </c>
      <c r="N10495" s="4">
        <v>0.48</v>
      </c>
      <c r="O10495" s="4">
        <v>0.40039999999999998</v>
      </c>
      <c r="P10495" s="4">
        <v>0.50390000000000001</v>
      </c>
    </row>
    <row r="10496" spans="1:16" x14ac:dyDescent="0.25">
      <c r="A10496" t="s">
        <v>10108</v>
      </c>
      <c r="B10496" s="2">
        <v>0.35</v>
      </c>
      <c r="E10496" s="4" t="e">
        <v>#N/A</v>
      </c>
      <c r="F10496" s="4">
        <v>0.25</v>
      </c>
      <c r="K10496" s="4">
        <v>0.17</v>
      </c>
      <c r="L10496" s="4">
        <v>0.32090000000000002</v>
      </c>
      <c r="M10496" s="4">
        <v>0.52769999999999995</v>
      </c>
      <c r="N10496" s="4">
        <v>0.48</v>
      </c>
      <c r="O10496" s="4">
        <v>0.40039999999999998</v>
      </c>
      <c r="P10496" s="4">
        <v>0.50390000000000001</v>
      </c>
    </row>
    <row r="10497" spans="1:16" x14ac:dyDescent="0.25">
      <c r="A10497" t="s">
        <v>10109</v>
      </c>
      <c r="B10497" s="2">
        <v>0.35</v>
      </c>
      <c r="E10497" s="4" t="e">
        <v>#N/A</v>
      </c>
      <c r="F10497" s="4">
        <v>0.18</v>
      </c>
      <c r="K10497" s="4">
        <v>0.17</v>
      </c>
      <c r="L10497" s="4">
        <v>0.32090000000000002</v>
      </c>
      <c r="M10497" s="4">
        <v>0.52769999999999995</v>
      </c>
      <c r="N10497" s="4">
        <v>0.48</v>
      </c>
      <c r="O10497" s="4">
        <v>0.40039999999999998</v>
      </c>
      <c r="P10497" s="4">
        <v>0.50390000000000001</v>
      </c>
    </row>
    <row r="10498" spans="1:16" x14ac:dyDescent="0.25">
      <c r="A10498" t="s">
        <v>10110</v>
      </c>
      <c r="B10498" s="2">
        <v>0.35</v>
      </c>
      <c r="E10498" s="4" t="e">
        <v>#N/A</v>
      </c>
      <c r="F10498" s="4">
        <v>0.18</v>
      </c>
      <c r="K10498" s="4">
        <v>0.17</v>
      </c>
      <c r="L10498" s="4">
        <v>0.32090000000000002</v>
      </c>
      <c r="M10498" s="4">
        <v>0.52769999999999995</v>
      </c>
      <c r="N10498" s="4">
        <v>0.48</v>
      </c>
      <c r="O10498" s="4">
        <v>0.40039999999999998</v>
      </c>
      <c r="P10498" s="4">
        <v>0.50390000000000001</v>
      </c>
    </row>
    <row r="10499" spans="1:16" x14ac:dyDescent="0.25">
      <c r="A10499" t="s">
        <v>10111</v>
      </c>
      <c r="B10499" s="2">
        <v>0.1</v>
      </c>
      <c r="E10499" s="4" t="e">
        <v>#N/A</v>
      </c>
      <c r="F10499" s="4">
        <v>0.18</v>
      </c>
      <c r="K10499" s="4">
        <v>0.17</v>
      </c>
      <c r="L10499" s="4">
        <v>0.32090000000000002</v>
      </c>
      <c r="M10499" s="4">
        <v>0.52769999999999995</v>
      </c>
      <c r="N10499" s="4">
        <v>0.48</v>
      </c>
      <c r="O10499" s="4">
        <v>0.40039999999999998</v>
      </c>
      <c r="P10499" s="4">
        <v>0.50390000000000001</v>
      </c>
    </row>
    <row r="10500" spans="1:16" x14ac:dyDescent="0.25">
      <c r="A10500" t="s">
        <v>10112</v>
      </c>
      <c r="B10500" s="2">
        <v>0.1</v>
      </c>
      <c r="E10500" s="4" t="e">
        <v>#N/A</v>
      </c>
      <c r="F10500" s="4">
        <v>0.18</v>
      </c>
      <c r="K10500" s="4">
        <v>0.17</v>
      </c>
      <c r="L10500" s="4">
        <v>0.32090000000000002</v>
      </c>
      <c r="M10500" s="4">
        <v>0.52769999999999995</v>
      </c>
      <c r="N10500" s="4">
        <v>0.48</v>
      </c>
      <c r="O10500" s="4">
        <v>0.40039999999999998</v>
      </c>
      <c r="P10500" s="4">
        <v>0.50390000000000001</v>
      </c>
    </row>
    <row r="10501" spans="1:16" x14ac:dyDescent="0.25">
      <c r="A10501" t="s">
        <v>10113</v>
      </c>
      <c r="B10501" s="2">
        <v>0</v>
      </c>
      <c r="E10501" s="4" t="e">
        <v>#N/A</v>
      </c>
      <c r="F10501" s="4">
        <v>0.18</v>
      </c>
      <c r="K10501" s="4">
        <v>0.17</v>
      </c>
      <c r="L10501" s="4">
        <v>0.32090000000000002</v>
      </c>
      <c r="M10501" s="4">
        <v>0.52769999999999995</v>
      </c>
      <c r="N10501" s="4">
        <v>0.48</v>
      </c>
      <c r="O10501" s="4">
        <v>0.40039999999999998</v>
      </c>
      <c r="P10501" s="4">
        <v>0.50390000000000001</v>
      </c>
    </row>
    <row r="10502" spans="1:16" x14ac:dyDescent="0.25">
      <c r="A10502" t="s">
        <v>10114</v>
      </c>
      <c r="B10502" s="2">
        <v>0</v>
      </c>
      <c r="E10502" s="4" t="e">
        <v>#N/A</v>
      </c>
      <c r="F10502" s="4">
        <v>0.18</v>
      </c>
      <c r="K10502" s="4">
        <v>0.17</v>
      </c>
      <c r="L10502" s="4">
        <v>0.32090000000000002</v>
      </c>
      <c r="M10502" s="4">
        <v>0.52769999999999995</v>
      </c>
      <c r="N10502" s="4">
        <v>0.48</v>
      </c>
      <c r="O10502" s="4">
        <v>0.40039999999999998</v>
      </c>
      <c r="P10502" s="4">
        <v>0.50390000000000001</v>
      </c>
    </row>
    <row r="10503" spans="1:16" x14ac:dyDescent="0.25">
      <c r="A10503" t="s">
        <v>10115</v>
      </c>
      <c r="B10503" s="2">
        <v>0.12</v>
      </c>
      <c r="D10503" t="s">
        <v>10860</v>
      </c>
      <c r="E10503" s="4" t="e">
        <v>#N/A</v>
      </c>
      <c r="F10503" s="4">
        <v>0.18</v>
      </c>
      <c r="G10503" s="4">
        <v>0.71479999999999999</v>
      </c>
      <c r="H10503" s="4">
        <v>0.84030000000000005</v>
      </c>
      <c r="I10503" s="4">
        <v>1.0076000000000001</v>
      </c>
      <c r="K10503" s="4">
        <v>0.17</v>
      </c>
      <c r="L10503" s="4">
        <v>0.32090000000000002</v>
      </c>
      <c r="M10503" s="4">
        <v>0.52769999999999995</v>
      </c>
      <c r="N10503" s="4">
        <v>0.48</v>
      </c>
      <c r="O10503" s="4">
        <v>0.40039999999999998</v>
      </c>
      <c r="P10503" s="4">
        <v>0.50390000000000001</v>
      </c>
    </row>
    <row r="10504" spans="1:16" x14ac:dyDescent="0.25">
      <c r="A10504" t="s">
        <v>10116</v>
      </c>
      <c r="B10504" s="2">
        <v>0</v>
      </c>
      <c r="E10504" s="4" t="e">
        <v>#N/A</v>
      </c>
      <c r="F10504" s="4">
        <v>0.18</v>
      </c>
      <c r="K10504" s="4">
        <v>0.17</v>
      </c>
      <c r="L10504" s="4">
        <v>0.32090000000000002</v>
      </c>
      <c r="M10504" s="4">
        <v>0.52769999999999995</v>
      </c>
      <c r="N10504" s="4">
        <v>0.48</v>
      </c>
      <c r="O10504" s="4">
        <v>0.40039999999999998</v>
      </c>
      <c r="P10504" s="4">
        <v>0.50390000000000001</v>
      </c>
    </row>
    <row r="10505" spans="1:16" x14ac:dyDescent="0.25">
      <c r="A10505" t="s">
        <v>10117</v>
      </c>
      <c r="B10505" s="2">
        <v>0.1</v>
      </c>
      <c r="E10505" s="4" t="e">
        <v>#N/A</v>
      </c>
      <c r="F10505" s="4">
        <v>0.18</v>
      </c>
      <c r="K10505" s="4">
        <v>0.17</v>
      </c>
      <c r="L10505" s="4">
        <v>0.32090000000000002</v>
      </c>
      <c r="M10505" s="4">
        <v>0.52769999999999995</v>
      </c>
      <c r="N10505" s="4">
        <v>0.48</v>
      </c>
      <c r="O10505" s="4">
        <v>0.40039999999999998</v>
      </c>
      <c r="P10505" s="4">
        <v>0.50390000000000001</v>
      </c>
    </row>
    <row r="10506" spans="1:16" x14ac:dyDescent="0.25">
      <c r="A10506" t="s">
        <v>10118</v>
      </c>
      <c r="B10506" s="2">
        <v>0.1</v>
      </c>
      <c r="E10506" s="4" t="e">
        <v>#N/A</v>
      </c>
      <c r="F10506" s="4">
        <v>0.18</v>
      </c>
      <c r="K10506" s="4">
        <v>0.17</v>
      </c>
      <c r="L10506" s="4">
        <v>0.32090000000000002</v>
      </c>
      <c r="M10506" s="4">
        <v>0.52769999999999995</v>
      </c>
      <c r="N10506" s="4">
        <v>0.48</v>
      </c>
      <c r="O10506" s="4">
        <v>0.40039999999999998</v>
      </c>
      <c r="P10506" s="4">
        <v>0.50390000000000001</v>
      </c>
    </row>
    <row r="10507" spans="1:16" x14ac:dyDescent="0.25">
      <c r="A10507" t="s">
        <v>10119</v>
      </c>
      <c r="B10507" s="2">
        <v>0.1</v>
      </c>
      <c r="E10507" s="4" t="e">
        <v>#N/A</v>
      </c>
      <c r="F10507" s="4">
        <v>0.18</v>
      </c>
      <c r="K10507" s="4">
        <v>0.17</v>
      </c>
      <c r="L10507" s="4">
        <v>0.32090000000000002</v>
      </c>
      <c r="M10507" s="4">
        <v>0.52769999999999995</v>
      </c>
      <c r="N10507" s="4">
        <v>0.48</v>
      </c>
      <c r="O10507" s="4">
        <v>0.40039999999999998</v>
      </c>
      <c r="P10507" s="4">
        <v>0.50390000000000001</v>
      </c>
    </row>
    <row r="10508" spans="1:16" x14ac:dyDescent="0.25">
      <c r="A10508" t="s">
        <v>10120</v>
      </c>
      <c r="B10508" s="2">
        <v>0.1</v>
      </c>
      <c r="E10508" s="4" t="e">
        <v>#N/A</v>
      </c>
      <c r="F10508" s="4">
        <v>0.18</v>
      </c>
      <c r="K10508" s="4">
        <v>0.17</v>
      </c>
      <c r="L10508" s="4">
        <v>0.32090000000000002</v>
      </c>
      <c r="M10508" s="4">
        <v>0.52769999999999995</v>
      </c>
      <c r="N10508" s="4">
        <v>0.48</v>
      </c>
      <c r="O10508" s="4">
        <v>0.40039999999999998</v>
      </c>
      <c r="P10508" s="4">
        <v>0.50390000000000001</v>
      </c>
    </row>
    <row r="10509" spans="1:16" x14ac:dyDescent="0.25">
      <c r="A10509" t="s">
        <v>10121</v>
      </c>
      <c r="B10509" s="2">
        <v>0.1</v>
      </c>
      <c r="E10509" s="4" t="e">
        <v>#N/A</v>
      </c>
      <c r="F10509" s="4">
        <v>0.18</v>
      </c>
      <c r="K10509" s="4">
        <v>0.17</v>
      </c>
      <c r="L10509" s="4">
        <v>0.32090000000000002</v>
      </c>
      <c r="M10509" s="4">
        <v>0.52769999999999995</v>
      </c>
      <c r="N10509" s="4">
        <v>0.48</v>
      </c>
      <c r="O10509" s="4">
        <v>0.40039999999999998</v>
      </c>
      <c r="P10509" s="4">
        <v>0.50390000000000001</v>
      </c>
    </row>
    <row r="10510" spans="1:16" x14ac:dyDescent="0.25">
      <c r="A10510" t="s">
        <v>10122</v>
      </c>
      <c r="B10510" s="2">
        <v>0.1</v>
      </c>
      <c r="E10510" s="4" t="e">
        <v>#N/A</v>
      </c>
      <c r="F10510" s="4">
        <v>0.18</v>
      </c>
      <c r="K10510" s="4">
        <v>0.17</v>
      </c>
      <c r="L10510" s="4">
        <v>0.32090000000000002</v>
      </c>
      <c r="M10510" s="4">
        <v>0.52769999999999995</v>
      </c>
      <c r="N10510" s="4">
        <v>0.48</v>
      </c>
      <c r="O10510" s="4">
        <v>0.40039999999999998</v>
      </c>
      <c r="P10510" s="4">
        <v>0.50390000000000001</v>
      </c>
    </row>
    <row r="10511" spans="1:16" x14ac:dyDescent="0.25">
      <c r="A10511" t="s">
        <v>10123</v>
      </c>
      <c r="B10511" s="2">
        <v>0.1</v>
      </c>
      <c r="E10511" s="4" t="e">
        <v>#N/A</v>
      </c>
      <c r="F10511" s="4">
        <v>0.18</v>
      </c>
      <c r="K10511" s="4">
        <v>0.17</v>
      </c>
      <c r="L10511" s="4">
        <v>0.32090000000000002</v>
      </c>
      <c r="M10511" s="4">
        <v>0.52769999999999995</v>
      </c>
      <c r="N10511" s="4">
        <v>0.48</v>
      </c>
      <c r="O10511" s="4">
        <v>0.40039999999999998</v>
      </c>
      <c r="P10511" s="4">
        <v>0.50390000000000001</v>
      </c>
    </row>
    <row r="10512" spans="1:16" x14ac:dyDescent="0.25">
      <c r="A10512" t="s">
        <v>10124</v>
      </c>
      <c r="B10512" s="2">
        <v>0.1</v>
      </c>
      <c r="E10512" s="4" t="e">
        <v>#N/A</v>
      </c>
      <c r="F10512" s="4">
        <v>0.18</v>
      </c>
      <c r="K10512" s="4">
        <v>0.17</v>
      </c>
      <c r="L10512" s="4">
        <v>0.32090000000000002</v>
      </c>
      <c r="M10512" s="4">
        <v>0.52769999999999995</v>
      </c>
      <c r="N10512" s="4">
        <v>0.48</v>
      </c>
      <c r="O10512" s="4">
        <v>0.40039999999999998</v>
      </c>
      <c r="P10512" s="4">
        <v>0.50390000000000001</v>
      </c>
    </row>
    <row r="10513" spans="1:16" x14ac:dyDescent="0.25">
      <c r="A10513" t="s">
        <v>10125</v>
      </c>
      <c r="B10513" s="2">
        <v>0.1</v>
      </c>
      <c r="E10513" s="4" t="e">
        <v>#N/A</v>
      </c>
      <c r="F10513" s="4">
        <v>0.18</v>
      </c>
      <c r="K10513" s="4">
        <v>0.17</v>
      </c>
      <c r="L10513" s="4">
        <v>0.32090000000000002</v>
      </c>
      <c r="M10513" s="4">
        <v>0.52769999999999995</v>
      </c>
      <c r="N10513" s="4">
        <v>0.48</v>
      </c>
      <c r="O10513" s="4">
        <v>0.40039999999999998</v>
      </c>
      <c r="P10513" s="4">
        <v>0.50390000000000001</v>
      </c>
    </row>
    <row r="10514" spans="1:16" x14ac:dyDescent="0.25">
      <c r="A10514" t="s">
        <v>10126</v>
      </c>
      <c r="B10514" s="2">
        <v>0.1</v>
      </c>
      <c r="E10514" s="4" t="e">
        <v>#N/A</v>
      </c>
      <c r="F10514" s="4">
        <v>0.18</v>
      </c>
      <c r="K10514" s="4">
        <v>0.17</v>
      </c>
      <c r="L10514" s="4">
        <v>0.32090000000000002</v>
      </c>
      <c r="M10514" s="4">
        <v>0.52769999999999995</v>
      </c>
      <c r="N10514" s="4">
        <v>0.48</v>
      </c>
      <c r="O10514" s="4">
        <v>0.40039999999999998</v>
      </c>
      <c r="P10514" s="4">
        <v>0.50390000000000001</v>
      </c>
    </row>
    <row r="10515" spans="1:16" x14ac:dyDescent="0.25">
      <c r="A10515" t="s">
        <v>10127</v>
      </c>
      <c r="B10515" s="2">
        <v>0.1</v>
      </c>
      <c r="E10515" s="4" t="e">
        <v>#N/A</v>
      </c>
      <c r="F10515" s="4">
        <v>0.18</v>
      </c>
      <c r="K10515" s="4">
        <v>0.17</v>
      </c>
      <c r="L10515" s="4">
        <v>0.32090000000000002</v>
      </c>
      <c r="M10515" s="4">
        <v>0.52769999999999995</v>
      </c>
      <c r="N10515" s="4">
        <v>0.48</v>
      </c>
      <c r="O10515" s="4">
        <v>0.40039999999999998</v>
      </c>
      <c r="P10515" s="4">
        <v>0.50390000000000001</v>
      </c>
    </row>
    <row r="10516" spans="1:16" x14ac:dyDescent="0.25">
      <c r="A10516" t="s">
        <v>10128</v>
      </c>
      <c r="B10516" s="2">
        <v>0.1</v>
      </c>
      <c r="E10516" s="4" t="e">
        <v>#N/A</v>
      </c>
      <c r="F10516" s="4">
        <v>0.18</v>
      </c>
      <c r="K10516" s="4">
        <v>0.17</v>
      </c>
      <c r="L10516" s="4">
        <v>0.32090000000000002</v>
      </c>
      <c r="M10516" s="4">
        <v>0.52769999999999995</v>
      </c>
      <c r="N10516" s="4">
        <v>0.48</v>
      </c>
      <c r="O10516" s="4">
        <v>0.40039999999999998</v>
      </c>
      <c r="P10516" s="4">
        <v>0.50390000000000001</v>
      </c>
    </row>
    <row r="10517" spans="1:16" x14ac:dyDescent="0.25">
      <c r="A10517" t="s">
        <v>10129</v>
      </c>
      <c r="B10517" s="2">
        <v>0</v>
      </c>
      <c r="E10517" s="4" t="e">
        <v>#N/A</v>
      </c>
      <c r="F10517" s="4">
        <v>0.18</v>
      </c>
      <c r="K10517" s="4">
        <v>0.17</v>
      </c>
      <c r="L10517" s="4">
        <v>0.32090000000000002</v>
      </c>
      <c r="M10517" s="4">
        <v>0.52769999999999995</v>
      </c>
      <c r="N10517" s="4">
        <v>0.48</v>
      </c>
      <c r="O10517" s="4">
        <v>0.40039999999999998</v>
      </c>
      <c r="P10517" s="4">
        <v>0.50390000000000001</v>
      </c>
    </row>
    <row r="10518" spans="1:16" x14ac:dyDescent="0.25">
      <c r="A10518" t="s">
        <v>10130</v>
      </c>
      <c r="B10518" s="2">
        <v>0</v>
      </c>
      <c r="E10518" s="4" t="e">
        <v>#N/A</v>
      </c>
      <c r="F10518" s="4">
        <v>0.18</v>
      </c>
      <c r="K10518" s="4">
        <v>0.17</v>
      </c>
      <c r="L10518" s="4">
        <v>0.32090000000000002</v>
      </c>
      <c r="M10518" s="4">
        <v>0.52769999999999995</v>
      </c>
      <c r="N10518" s="4">
        <v>0.48</v>
      </c>
      <c r="O10518" s="4">
        <v>0.40039999999999998</v>
      </c>
      <c r="P10518" s="4">
        <v>0.50390000000000001</v>
      </c>
    </row>
    <row r="10519" spans="1:16" x14ac:dyDescent="0.25">
      <c r="A10519" t="s">
        <v>10131</v>
      </c>
      <c r="B10519" s="2">
        <v>0.05</v>
      </c>
      <c r="E10519" s="4" t="e">
        <v>#N/A</v>
      </c>
      <c r="F10519" s="4">
        <v>0.13300000000000001</v>
      </c>
      <c r="K10519" s="4">
        <v>0.17</v>
      </c>
      <c r="L10519" s="4">
        <v>0.32090000000000002</v>
      </c>
      <c r="M10519" s="4">
        <v>0.52769999999999995</v>
      </c>
      <c r="N10519" s="4">
        <v>0.48</v>
      </c>
      <c r="O10519" s="4">
        <v>0.40039999999999998</v>
      </c>
      <c r="P10519" s="4">
        <v>0.50390000000000001</v>
      </c>
    </row>
    <row r="10520" spans="1:16" x14ac:dyDescent="0.25">
      <c r="A10520" t="s">
        <v>10133</v>
      </c>
      <c r="B10520" s="2">
        <v>0</v>
      </c>
      <c r="E10520" s="4" t="e">
        <v>#N/A</v>
      </c>
      <c r="F10520" s="4">
        <v>0.18</v>
      </c>
      <c r="K10520" s="4">
        <v>0.17</v>
      </c>
      <c r="L10520" s="4">
        <v>0.32090000000000002</v>
      </c>
      <c r="M10520" s="4">
        <v>0.52769999999999995</v>
      </c>
      <c r="N10520" s="4">
        <v>0.48</v>
      </c>
      <c r="O10520" s="4">
        <v>0.40039999999999998</v>
      </c>
      <c r="P10520" s="4">
        <v>0.50390000000000001</v>
      </c>
    </row>
    <row r="10521" spans="1:16" x14ac:dyDescent="0.25">
      <c r="A10521" t="s">
        <v>10134</v>
      </c>
      <c r="B10521" s="2">
        <v>0</v>
      </c>
      <c r="E10521" s="4" t="e">
        <v>#N/A</v>
      </c>
      <c r="F10521" s="4">
        <v>0.18</v>
      </c>
      <c r="K10521" s="4">
        <v>0.17</v>
      </c>
      <c r="L10521" s="4">
        <v>0.32090000000000002</v>
      </c>
      <c r="M10521" s="4">
        <v>0.52769999999999995</v>
      </c>
      <c r="N10521" s="4">
        <v>0.48</v>
      </c>
      <c r="O10521" s="4">
        <v>0.40039999999999998</v>
      </c>
      <c r="P10521" s="4">
        <v>0.50390000000000001</v>
      </c>
    </row>
    <row r="10522" spans="1:16" x14ac:dyDescent="0.25">
      <c r="A10522" t="s">
        <v>10135</v>
      </c>
      <c r="B10522" s="2">
        <v>0.05</v>
      </c>
      <c r="D10522" t="s">
        <v>10860</v>
      </c>
      <c r="E10522" s="4" t="e">
        <v>#N/A</v>
      </c>
      <c r="F10522" s="4">
        <v>0.18</v>
      </c>
      <c r="G10522" s="4">
        <v>0.71479999999999999</v>
      </c>
      <c r="H10522" s="4">
        <v>0.84030000000000005</v>
      </c>
      <c r="I10522" s="4">
        <v>1.0076000000000001</v>
      </c>
      <c r="K10522" s="4">
        <v>0.17</v>
      </c>
      <c r="L10522" s="4">
        <v>0.32090000000000002</v>
      </c>
      <c r="M10522" s="4">
        <v>0.52769999999999995</v>
      </c>
      <c r="N10522" s="4">
        <v>0.48</v>
      </c>
      <c r="O10522" s="4">
        <v>0.40039999999999998</v>
      </c>
      <c r="P10522" s="4">
        <v>0.50390000000000001</v>
      </c>
    </row>
    <row r="10523" spans="1:16" x14ac:dyDescent="0.25">
      <c r="A10523" t="s">
        <v>10136</v>
      </c>
      <c r="B10523" s="2">
        <v>0.05</v>
      </c>
      <c r="D10523" t="s">
        <v>10860</v>
      </c>
      <c r="E10523" s="4" t="e">
        <v>#N/A</v>
      </c>
      <c r="F10523" s="4">
        <v>0.18</v>
      </c>
      <c r="G10523" s="4">
        <v>0.71479999999999999</v>
      </c>
      <c r="H10523" s="4">
        <v>0.84030000000000005</v>
      </c>
      <c r="I10523" s="4">
        <v>1.0076000000000001</v>
      </c>
      <c r="K10523" s="4">
        <v>0.17</v>
      </c>
      <c r="L10523" s="4">
        <v>0.32090000000000002</v>
      </c>
      <c r="M10523" s="4">
        <v>0.52769999999999995</v>
      </c>
      <c r="N10523" s="4">
        <v>0.48</v>
      </c>
      <c r="O10523" s="4">
        <v>0.40039999999999998</v>
      </c>
      <c r="P10523" s="4">
        <v>0.50390000000000001</v>
      </c>
    </row>
    <row r="10524" spans="1:16" x14ac:dyDescent="0.25">
      <c r="A10524" t="s">
        <v>10137</v>
      </c>
      <c r="B10524" s="2">
        <v>0.1</v>
      </c>
      <c r="E10524" s="4" t="e">
        <v>#N/A</v>
      </c>
      <c r="F10524" s="4">
        <v>0.25</v>
      </c>
      <c r="K10524" s="4">
        <v>0.17</v>
      </c>
      <c r="L10524" s="4">
        <v>0.32090000000000002</v>
      </c>
      <c r="M10524" s="4">
        <v>0.52769999999999995</v>
      </c>
      <c r="N10524" s="4">
        <v>0.48</v>
      </c>
      <c r="O10524" s="4">
        <v>0.40039999999999998</v>
      </c>
      <c r="P10524" s="4">
        <v>0.50390000000000001</v>
      </c>
    </row>
    <row r="10525" spans="1:16" x14ac:dyDescent="0.25">
      <c r="A10525" t="s">
        <v>10138</v>
      </c>
      <c r="B10525" s="2">
        <v>0.1</v>
      </c>
      <c r="E10525" s="4" t="e">
        <v>#N/A</v>
      </c>
      <c r="F10525" s="4">
        <v>0.18</v>
      </c>
      <c r="K10525" s="4">
        <v>0.17</v>
      </c>
      <c r="L10525" s="4">
        <v>0.32090000000000002</v>
      </c>
      <c r="M10525" s="4">
        <v>0.52769999999999995</v>
      </c>
      <c r="N10525" s="4">
        <v>0.48</v>
      </c>
      <c r="O10525" s="4">
        <v>0.40039999999999998</v>
      </c>
      <c r="P10525" s="4">
        <v>0.50390000000000001</v>
      </c>
    </row>
    <row r="10526" spans="1:16" x14ac:dyDescent="0.25">
      <c r="A10526" t="s">
        <v>10139</v>
      </c>
      <c r="B10526" s="2">
        <v>0.1</v>
      </c>
      <c r="E10526" s="4" t="e">
        <v>#N/A</v>
      </c>
      <c r="F10526" s="4">
        <v>0.18</v>
      </c>
      <c r="K10526" s="4">
        <v>0.17</v>
      </c>
      <c r="L10526" s="4">
        <v>0.32090000000000002</v>
      </c>
      <c r="M10526" s="4">
        <v>0.52769999999999995</v>
      </c>
      <c r="N10526" s="4">
        <v>0.48</v>
      </c>
      <c r="O10526" s="4">
        <v>0.40039999999999998</v>
      </c>
      <c r="P10526" s="4">
        <v>0.50390000000000001</v>
      </c>
    </row>
    <row r="10527" spans="1:16" x14ac:dyDescent="0.25">
      <c r="A10527" t="s">
        <v>10140</v>
      </c>
      <c r="B10527" s="2">
        <v>0.1</v>
      </c>
      <c r="E10527" s="4" t="e">
        <v>#N/A</v>
      </c>
      <c r="F10527" s="4">
        <v>0.18</v>
      </c>
      <c r="K10527" s="4">
        <v>0.17</v>
      </c>
      <c r="L10527" s="4">
        <v>0.32090000000000002</v>
      </c>
      <c r="M10527" s="4">
        <v>0.52769999999999995</v>
      </c>
      <c r="N10527" s="4">
        <v>0.48</v>
      </c>
      <c r="O10527" s="4">
        <v>0.40039999999999998</v>
      </c>
      <c r="P10527" s="4">
        <v>0.50390000000000001</v>
      </c>
    </row>
    <row r="10528" spans="1:16" x14ac:dyDescent="0.25">
      <c r="A10528" t="s">
        <v>10142</v>
      </c>
      <c r="B10528" s="2">
        <v>0.1</v>
      </c>
      <c r="E10528" s="4" t="e">
        <v>#N/A</v>
      </c>
      <c r="F10528" s="4">
        <v>0.18</v>
      </c>
      <c r="K10528" s="4">
        <v>0.17</v>
      </c>
      <c r="L10528" s="4">
        <v>0.32090000000000002</v>
      </c>
      <c r="M10528" s="4">
        <v>0.52769999999999995</v>
      </c>
      <c r="N10528" s="4">
        <v>0.48</v>
      </c>
      <c r="O10528" s="4">
        <v>0.40039999999999998</v>
      </c>
      <c r="P10528" s="4">
        <v>0.50390000000000001</v>
      </c>
    </row>
    <row r="10529" spans="1:16" x14ac:dyDescent="0.25">
      <c r="A10529" t="s">
        <v>10143</v>
      </c>
      <c r="B10529" s="2">
        <v>0.1</v>
      </c>
      <c r="E10529" s="4" t="e">
        <v>#N/A</v>
      </c>
      <c r="F10529" s="4">
        <v>0.18</v>
      </c>
      <c r="K10529" s="4">
        <v>0.17</v>
      </c>
      <c r="L10529" s="4">
        <v>0.32090000000000002</v>
      </c>
      <c r="M10529" s="4">
        <v>0.52769999999999995</v>
      </c>
      <c r="N10529" s="4">
        <v>0.48</v>
      </c>
      <c r="O10529" s="4">
        <v>0.40039999999999998</v>
      </c>
      <c r="P10529" s="4">
        <v>0.50390000000000001</v>
      </c>
    </row>
    <row r="10530" spans="1:16" x14ac:dyDescent="0.25">
      <c r="A10530" t="s">
        <v>10144</v>
      </c>
      <c r="B10530" s="2">
        <v>0.1</v>
      </c>
      <c r="E10530" s="4" t="e">
        <v>#N/A</v>
      </c>
      <c r="F10530" s="4">
        <v>0.18</v>
      </c>
      <c r="K10530" s="4">
        <v>0.17</v>
      </c>
      <c r="L10530" s="4">
        <v>0.32090000000000002</v>
      </c>
      <c r="M10530" s="4">
        <v>0.52769999999999995</v>
      </c>
      <c r="N10530" s="4">
        <v>0.48</v>
      </c>
      <c r="O10530" s="4">
        <v>0.40039999999999998</v>
      </c>
      <c r="P10530" s="4">
        <v>0.50390000000000001</v>
      </c>
    </row>
    <row r="10531" spans="1:16" x14ac:dyDescent="0.25">
      <c r="A10531" t="s">
        <v>10146</v>
      </c>
      <c r="B10531" s="2">
        <v>0.1</v>
      </c>
      <c r="E10531" s="4" t="e">
        <v>#N/A</v>
      </c>
      <c r="F10531" s="4">
        <v>0.18</v>
      </c>
      <c r="K10531" s="4">
        <v>0.17</v>
      </c>
      <c r="L10531" s="4">
        <v>0.32090000000000002</v>
      </c>
      <c r="M10531" s="4">
        <v>0.52769999999999995</v>
      </c>
      <c r="N10531" s="4">
        <v>0.48</v>
      </c>
      <c r="O10531" s="4">
        <v>0.40039999999999998</v>
      </c>
      <c r="P10531" s="4">
        <v>0.50390000000000001</v>
      </c>
    </row>
    <row r="10532" spans="1:16" x14ac:dyDescent="0.25">
      <c r="A10532" t="s">
        <v>10147</v>
      </c>
      <c r="B10532" s="2">
        <v>0.1</v>
      </c>
      <c r="E10532" s="4" t="e">
        <v>#N/A</v>
      </c>
      <c r="F10532" s="4">
        <v>0.18</v>
      </c>
      <c r="K10532" s="4">
        <v>0.17</v>
      </c>
      <c r="L10532" s="4">
        <v>0.32090000000000002</v>
      </c>
      <c r="M10532" s="4">
        <v>0.52769999999999995</v>
      </c>
      <c r="N10532" s="4">
        <v>0.48</v>
      </c>
      <c r="O10532" s="4">
        <v>0.40039999999999998</v>
      </c>
      <c r="P10532" s="4">
        <v>0.50390000000000001</v>
      </c>
    </row>
    <row r="10533" spans="1:16" x14ac:dyDescent="0.25">
      <c r="A10533" t="s">
        <v>10148</v>
      </c>
      <c r="B10533" s="2">
        <v>0.1</v>
      </c>
      <c r="E10533" s="4" t="e">
        <v>#N/A</v>
      </c>
      <c r="F10533" s="4">
        <v>0.18</v>
      </c>
      <c r="K10533" s="4">
        <v>0.17</v>
      </c>
      <c r="L10533" s="4">
        <v>0.32090000000000002</v>
      </c>
      <c r="M10533" s="4">
        <v>0.52769999999999995</v>
      </c>
      <c r="N10533" s="4">
        <v>0.48</v>
      </c>
      <c r="O10533" s="4">
        <v>0.40039999999999998</v>
      </c>
      <c r="P10533" s="4">
        <v>0.50390000000000001</v>
      </c>
    </row>
    <row r="10534" spans="1:16" x14ac:dyDescent="0.25">
      <c r="A10534" t="s">
        <v>10149</v>
      </c>
      <c r="B10534" s="2">
        <v>0.1</v>
      </c>
      <c r="E10534" s="4" t="e">
        <v>#N/A</v>
      </c>
      <c r="F10534" s="4">
        <v>0.18</v>
      </c>
      <c r="K10534" s="4">
        <v>0.17</v>
      </c>
      <c r="L10534" s="4">
        <v>0.32090000000000002</v>
      </c>
      <c r="M10534" s="4">
        <v>0.52769999999999995</v>
      </c>
      <c r="N10534" s="4">
        <v>0.48</v>
      </c>
      <c r="O10534" s="4">
        <v>0.40039999999999998</v>
      </c>
      <c r="P10534" s="4">
        <v>0.50390000000000001</v>
      </c>
    </row>
    <row r="10535" spans="1:16" x14ac:dyDescent="0.25">
      <c r="A10535" t="s">
        <v>10150</v>
      </c>
      <c r="B10535" s="2">
        <v>0.1</v>
      </c>
      <c r="E10535" s="4" t="e">
        <v>#N/A</v>
      </c>
      <c r="F10535" s="4">
        <v>0.18</v>
      </c>
      <c r="K10535" s="4">
        <v>0.17</v>
      </c>
      <c r="L10535" s="4">
        <v>0.32090000000000002</v>
      </c>
      <c r="M10535" s="4">
        <v>0.52769999999999995</v>
      </c>
      <c r="N10535" s="4">
        <v>0.48</v>
      </c>
      <c r="O10535" s="4">
        <v>0.40039999999999998</v>
      </c>
      <c r="P10535" s="4">
        <v>0.50390000000000001</v>
      </c>
    </row>
    <row r="10536" spans="1:16" x14ac:dyDescent="0.25">
      <c r="A10536" t="s">
        <v>10151</v>
      </c>
      <c r="B10536" s="2">
        <v>0.1</v>
      </c>
      <c r="E10536" s="4" t="e">
        <v>#N/A</v>
      </c>
      <c r="F10536" s="4">
        <v>0.18</v>
      </c>
      <c r="K10536" s="4">
        <v>0.17</v>
      </c>
      <c r="L10536" s="4">
        <v>0.32090000000000002</v>
      </c>
      <c r="M10536" s="4">
        <v>0.52769999999999995</v>
      </c>
      <c r="N10536" s="4">
        <v>0.48</v>
      </c>
      <c r="O10536" s="4">
        <v>0.40039999999999998</v>
      </c>
      <c r="P10536" s="4">
        <v>0.50390000000000001</v>
      </c>
    </row>
    <row r="10537" spans="1:16" x14ac:dyDescent="0.25">
      <c r="A10537" t="s">
        <v>10152</v>
      </c>
      <c r="B10537" s="2">
        <v>0.1</v>
      </c>
      <c r="E10537" s="4" t="e">
        <v>#N/A</v>
      </c>
      <c r="F10537" s="4">
        <v>0.18</v>
      </c>
      <c r="K10537" s="4">
        <v>0.17</v>
      </c>
      <c r="L10537" s="4">
        <v>0.32090000000000002</v>
      </c>
      <c r="M10537" s="4">
        <v>0.52769999999999995</v>
      </c>
      <c r="N10537" s="4">
        <v>0.48</v>
      </c>
      <c r="O10537" s="4">
        <v>0.40039999999999998</v>
      </c>
      <c r="P10537" s="4">
        <v>0.50390000000000001</v>
      </c>
    </row>
    <row r="10538" spans="1:16" x14ac:dyDescent="0.25">
      <c r="A10538" t="s">
        <v>10153</v>
      </c>
      <c r="B10538" s="2">
        <v>0</v>
      </c>
      <c r="E10538" s="4" t="e">
        <v>#N/A</v>
      </c>
      <c r="F10538" s="4">
        <v>0.18</v>
      </c>
      <c r="K10538" s="4">
        <v>0.17</v>
      </c>
      <c r="L10538" s="4">
        <v>0.32090000000000002</v>
      </c>
      <c r="M10538" s="4">
        <v>0.52769999999999995</v>
      </c>
      <c r="N10538" s="4">
        <v>0.48</v>
      </c>
      <c r="O10538" s="4">
        <v>0.40039999999999998</v>
      </c>
      <c r="P10538" s="4">
        <v>0.50390000000000001</v>
      </c>
    </row>
    <row r="10539" spans="1:16" x14ac:dyDescent="0.25">
      <c r="A10539" t="s">
        <v>10158</v>
      </c>
      <c r="B10539" s="2">
        <v>0.1</v>
      </c>
      <c r="E10539" s="4" t="e">
        <v>#N/A</v>
      </c>
      <c r="F10539" s="4">
        <v>0.18</v>
      </c>
      <c r="K10539" s="4">
        <v>0.17</v>
      </c>
      <c r="L10539" s="4">
        <v>0.32090000000000002</v>
      </c>
      <c r="M10539" s="4">
        <v>0.52769999999999995</v>
      </c>
      <c r="N10539" s="4">
        <v>0.48</v>
      </c>
      <c r="O10539" s="4">
        <v>0.40039999999999998</v>
      </c>
      <c r="P10539" s="4">
        <v>0.50390000000000001</v>
      </c>
    </row>
    <row r="10540" spans="1:16" x14ac:dyDescent="0.25">
      <c r="A10540" t="s">
        <v>10159</v>
      </c>
      <c r="B10540" s="2">
        <v>0</v>
      </c>
      <c r="E10540" s="4" t="e">
        <v>#N/A</v>
      </c>
      <c r="F10540" s="4">
        <v>0.18</v>
      </c>
      <c r="K10540" s="4">
        <v>0.17</v>
      </c>
      <c r="L10540" s="4">
        <v>0.32090000000000002</v>
      </c>
      <c r="M10540" s="4">
        <v>0.52769999999999995</v>
      </c>
      <c r="N10540" s="4">
        <v>0.48</v>
      </c>
      <c r="O10540" s="4">
        <v>0.40039999999999998</v>
      </c>
      <c r="P10540" s="4">
        <v>0.50390000000000001</v>
      </c>
    </row>
    <row r="10541" spans="1:16" x14ac:dyDescent="0.25">
      <c r="A10541" t="s">
        <v>10160</v>
      </c>
      <c r="B10541" s="2">
        <v>0</v>
      </c>
      <c r="E10541" s="4" t="e">
        <v>#N/A</v>
      </c>
      <c r="F10541" s="4">
        <v>0.18</v>
      </c>
      <c r="K10541" s="4">
        <v>0.17</v>
      </c>
      <c r="L10541" s="4">
        <v>0.32090000000000002</v>
      </c>
      <c r="M10541" s="4">
        <v>0.52769999999999995</v>
      </c>
      <c r="N10541" s="4">
        <v>0.48</v>
      </c>
      <c r="O10541" s="4">
        <v>0.40039999999999998</v>
      </c>
      <c r="P10541" s="4">
        <v>0.50390000000000001</v>
      </c>
    </row>
    <row r="10542" spans="1:16" x14ac:dyDescent="0.25">
      <c r="A10542" t="s">
        <v>10161</v>
      </c>
      <c r="B10542" s="2">
        <v>0</v>
      </c>
      <c r="E10542" s="4" t="e">
        <v>#N/A</v>
      </c>
      <c r="F10542" s="4">
        <v>0.18</v>
      </c>
      <c r="K10542" s="4">
        <v>0.17</v>
      </c>
      <c r="L10542" s="4">
        <v>0.32090000000000002</v>
      </c>
      <c r="M10542" s="4">
        <v>0.52769999999999995</v>
      </c>
      <c r="N10542" s="4">
        <v>0.48</v>
      </c>
      <c r="O10542" s="4">
        <v>0.40039999999999998</v>
      </c>
      <c r="P10542" s="4">
        <v>0.50390000000000001</v>
      </c>
    </row>
    <row r="10543" spans="1:16" x14ac:dyDescent="0.25">
      <c r="A10543" t="s">
        <v>10162</v>
      </c>
      <c r="B10543" s="2">
        <v>0</v>
      </c>
      <c r="E10543" s="4" t="e">
        <v>#N/A</v>
      </c>
      <c r="F10543" s="4">
        <v>0.18</v>
      </c>
      <c r="K10543" s="4">
        <v>0.17</v>
      </c>
      <c r="L10543" s="4">
        <v>0.32090000000000002</v>
      </c>
      <c r="M10543" s="4">
        <v>0.52769999999999995</v>
      </c>
      <c r="N10543" s="4">
        <v>0.48</v>
      </c>
      <c r="O10543" s="4">
        <v>0.40039999999999998</v>
      </c>
      <c r="P10543" s="4">
        <v>0.50390000000000001</v>
      </c>
    </row>
    <row r="10544" spans="1:16" x14ac:dyDescent="0.25">
      <c r="A10544" t="s">
        <v>10163</v>
      </c>
      <c r="B10544" s="2">
        <v>0</v>
      </c>
      <c r="E10544" s="4" t="e">
        <v>#N/A</v>
      </c>
      <c r="F10544" s="4">
        <v>0.18</v>
      </c>
      <c r="K10544" s="4">
        <v>0.17</v>
      </c>
      <c r="L10544" s="4">
        <v>0.32090000000000002</v>
      </c>
      <c r="M10544" s="4">
        <v>0.52769999999999995</v>
      </c>
      <c r="N10544" s="4">
        <v>0.48</v>
      </c>
      <c r="O10544" s="4">
        <v>0.40039999999999998</v>
      </c>
      <c r="P10544" s="4">
        <v>0.50390000000000001</v>
      </c>
    </row>
    <row r="10545" spans="1:16" x14ac:dyDescent="0.25">
      <c r="A10545" t="s">
        <v>10164</v>
      </c>
      <c r="B10545" s="2">
        <v>0</v>
      </c>
      <c r="E10545" s="4" t="e">
        <v>#N/A</v>
      </c>
      <c r="F10545" s="4">
        <v>0.18</v>
      </c>
      <c r="K10545" s="4">
        <v>0.17</v>
      </c>
      <c r="L10545" s="4">
        <v>0.32090000000000002</v>
      </c>
      <c r="M10545" s="4">
        <v>0.52769999999999995</v>
      </c>
      <c r="N10545" s="4">
        <v>0.48</v>
      </c>
      <c r="O10545" s="4">
        <v>0.40039999999999998</v>
      </c>
      <c r="P10545" s="4">
        <v>0.50390000000000001</v>
      </c>
    </row>
    <row r="10546" spans="1:16" x14ac:dyDescent="0.25">
      <c r="A10546" t="s">
        <v>10165</v>
      </c>
      <c r="B10546" s="2">
        <v>0</v>
      </c>
      <c r="E10546" s="4" t="e">
        <v>#N/A</v>
      </c>
      <c r="F10546" s="4">
        <v>0.18</v>
      </c>
      <c r="K10546" s="4">
        <v>0.17</v>
      </c>
      <c r="L10546" s="4">
        <v>0.32090000000000002</v>
      </c>
      <c r="M10546" s="4">
        <v>0.52769999999999995</v>
      </c>
      <c r="N10546" s="4">
        <v>0.48</v>
      </c>
      <c r="O10546" s="4">
        <v>0.40039999999999998</v>
      </c>
      <c r="P10546" s="4">
        <v>0.50390000000000001</v>
      </c>
    </row>
    <row r="10547" spans="1:16" x14ac:dyDescent="0.25">
      <c r="A10547" t="s">
        <v>10166</v>
      </c>
      <c r="B10547" s="2">
        <v>0</v>
      </c>
      <c r="E10547" s="4" t="e">
        <v>#N/A</v>
      </c>
      <c r="F10547" s="4">
        <v>0.18</v>
      </c>
      <c r="K10547" s="4">
        <v>0.17</v>
      </c>
      <c r="L10547" s="4">
        <v>0.32090000000000002</v>
      </c>
      <c r="M10547" s="4">
        <v>0.52769999999999995</v>
      </c>
      <c r="N10547" s="4">
        <v>0.48</v>
      </c>
      <c r="O10547" s="4">
        <v>0.40039999999999998</v>
      </c>
      <c r="P10547" s="4">
        <v>0.50390000000000001</v>
      </c>
    </row>
    <row r="10548" spans="1:16" x14ac:dyDescent="0.25">
      <c r="A10548" t="s">
        <v>10167</v>
      </c>
      <c r="B10548" s="2">
        <v>0</v>
      </c>
      <c r="E10548" s="4" t="e">
        <v>#N/A</v>
      </c>
      <c r="F10548" s="4">
        <v>0.18</v>
      </c>
      <c r="K10548" s="4">
        <v>0.17</v>
      </c>
      <c r="L10548" s="4">
        <v>0.32090000000000002</v>
      </c>
      <c r="M10548" s="4">
        <v>0.52769999999999995</v>
      </c>
      <c r="N10548" s="4">
        <v>0.48</v>
      </c>
      <c r="O10548" s="4">
        <v>0.40039999999999998</v>
      </c>
      <c r="P10548" s="4">
        <v>0.50390000000000001</v>
      </c>
    </row>
    <row r="10549" spans="1:16" x14ac:dyDescent="0.25">
      <c r="A10549" t="s">
        <v>10168</v>
      </c>
      <c r="B10549" s="2">
        <v>0.1</v>
      </c>
      <c r="E10549" s="4" t="e">
        <v>#N/A</v>
      </c>
      <c r="F10549" s="4">
        <v>0.18</v>
      </c>
      <c r="K10549" s="4">
        <v>0.17</v>
      </c>
      <c r="L10549" s="4">
        <v>0.32090000000000002</v>
      </c>
      <c r="M10549" s="4">
        <v>0.52769999999999995</v>
      </c>
      <c r="N10549" s="4">
        <v>0.48</v>
      </c>
      <c r="O10549" s="4">
        <v>0.40039999999999998</v>
      </c>
      <c r="P10549" s="4">
        <v>0.50390000000000001</v>
      </c>
    </row>
    <row r="10550" spans="1:16" x14ac:dyDescent="0.25">
      <c r="A10550" t="s">
        <v>10169</v>
      </c>
      <c r="B10550" s="2">
        <v>0.1</v>
      </c>
      <c r="E10550" s="4" t="e">
        <v>#N/A</v>
      </c>
      <c r="F10550" s="4">
        <v>0.18</v>
      </c>
      <c r="K10550" s="4">
        <v>0.17</v>
      </c>
      <c r="L10550" s="4">
        <v>0.32090000000000002</v>
      </c>
      <c r="M10550" s="4">
        <v>0.52769999999999995</v>
      </c>
      <c r="N10550" s="4">
        <v>0.48</v>
      </c>
      <c r="O10550" s="4">
        <v>0.40039999999999998</v>
      </c>
      <c r="P10550" s="4">
        <v>0.50390000000000001</v>
      </c>
    </row>
    <row r="10551" spans="1:16" x14ac:dyDescent="0.25">
      <c r="A10551" t="s">
        <v>10170</v>
      </c>
      <c r="B10551" s="2">
        <v>0.1</v>
      </c>
      <c r="E10551" s="4" t="e">
        <v>#N/A</v>
      </c>
      <c r="F10551" s="4">
        <v>0.18</v>
      </c>
      <c r="K10551" s="4">
        <v>0.17</v>
      </c>
      <c r="L10551" s="4">
        <v>0.32090000000000002</v>
      </c>
      <c r="M10551" s="4">
        <v>0.52769999999999995</v>
      </c>
      <c r="N10551" s="4">
        <v>0.48</v>
      </c>
      <c r="O10551" s="4">
        <v>0.40039999999999998</v>
      </c>
      <c r="P10551" s="4">
        <v>0.50390000000000001</v>
      </c>
    </row>
    <row r="10552" spans="1:16" x14ac:dyDescent="0.25">
      <c r="A10552" t="s">
        <v>10171</v>
      </c>
      <c r="B10552" s="2">
        <v>0.1</v>
      </c>
      <c r="E10552" s="4" t="e">
        <v>#N/A</v>
      </c>
      <c r="F10552" s="4">
        <v>0.18</v>
      </c>
      <c r="K10552" s="4">
        <v>0.17</v>
      </c>
      <c r="L10552" s="4">
        <v>0.32090000000000002</v>
      </c>
      <c r="M10552" s="4">
        <v>0.52769999999999995</v>
      </c>
      <c r="N10552" s="4">
        <v>0.48</v>
      </c>
      <c r="O10552" s="4">
        <v>0.40039999999999998</v>
      </c>
      <c r="P10552" s="4">
        <v>0.50390000000000001</v>
      </c>
    </row>
    <row r="10553" spans="1:16" x14ac:dyDescent="0.25">
      <c r="A10553" t="s">
        <v>10172</v>
      </c>
      <c r="B10553" s="2">
        <v>0</v>
      </c>
      <c r="E10553" s="4" t="e">
        <v>#N/A</v>
      </c>
      <c r="F10553" s="4">
        <v>0.18</v>
      </c>
      <c r="K10553" s="4">
        <v>0.17</v>
      </c>
      <c r="L10553" s="4">
        <v>0.32090000000000002</v>
      </c>
      <c r="M10553" s="4">
        <v>0.52769999999999995</v>
      </c>
      <c r="N10553" s="4">
        <v>0.48</v>
      </c>
      <c r="O10553" s="4">
        <v>0.40039999999999998</v>
      </c>
      <c r="P10553" s="4">
        <v>0.50390000000000001</v>
      </c>
    </row>
    <row r="10554" spans="1:16" x14ac:dyDescent="0.25">
      <c r="A10554" t="s">
        <v>10173</v>
      </c>
      <c r="B10554" s="2">
        <v>0</v>
      </c>
      <c r="E10554" s="4" t="e">
        <v>#N/A</v>
      </c>
      <c r="F10554" s="4">
        <v>0.18</v>
      </c>
      <c r="K10554" s="4">
        <v>0.17</v>
      </c>
      <c r="L10554" s="4">
        <v>0.32090000000000002</v>
      </c>
      <c r="M10554" s="4">
        <v>0.52769999999999995</v>
      </c>
      <c r="N10554" s="4">
        <v>0.48</v>
      </c>
      <c r="O10554" s="4">
        <v>0.40039999999999998</v>
      </c>
      <c r="P10554" s="4">
        <v>0.50390000000000001</v>
      </c>
    </row>
    <row r="10555" spans="1:16" x14ac:dyDescent="0.25">
      <c r="A10555" t="s">
        <v>10174</v>
      </c>
      <c r="B10555" s="2">
        <v>0</v>
      </c>
      <c r="E10555" s="4" t="e">
        <v>#N/A</v>
      </c>
      <c r="F10555" s="4">
        <v>0.18</v>
      </c>
      <c r="K10555" s="4">
        <v>0.17</v>
      </c>
      <c r="L10555" s="4">
        <v>0.32090000000000002</v>
      </c>
      <c r="M10555" s="4">
        <v>0.52769999999999995</v>
      </c>
      <c r="N10555" s="4">
        <v>0.48</v>
      </c>
      <c r="O10555" s="4">
        <v>0.40039999999999998</v>
      </c>
      <c r="P10555" s="4">
        <v>0.50390000000000001</v>
      </c>
    </row>
    <row r="10556" spans="1:16" x14ac:dyDescent="0.25">
      <c r="A10556" t="s">
        <v>10175</v>
      </c>
      <c r="B10556" s="2">
        <v>0</v>
      </c>
      <c r="E10556" s="4" t="e">
        <v>#N/A</v>
      </c>
      <c r="F10556" s="4">
        <v>0.18</v>
      </c>
      <c r="K10556" s="4">
        <v>0.17</v>
      </c>
      <c r="L10556" s="4">
        <v>0.32090000000000002</v>
      </c>
      <c r="M10556" s="4">
        <v>0.52769999999999995</v>
      </c>
      <c r="N10556" s="4">
        <v>0.48</v>
      </c>
      <c r="O10556" s="4">
        <v>0.40039999999999998</v>
      </c>
      <c r="P10556" s="4">
        <v>0.50390000000000001</v>
      </c>
    </row>
    <row r="10557" spans="1:16" x14ac:dyDescent="0.25">
      <c r="A10557" t="s">
        <v>10176</v>
      </c>
      <c r="B10557" s="2">
        <v>0.05</v>
      </c>
      <c r="E10557" s="4" t="e">
        <v>#N/A</v>
      </c>
      <c r="F10557" s="4">
        <v>0.18</v>
      </c>
      <c r="K10557" s="4">
        <v>0.17</v>
      </c>
      <c r="L10557" s="4">
        <v>0.32090000000000002</v>
      </c>
      <c r="M10557" s="4">
        <v>0.52769999999999995</v>
      </c>
      <c r="N10557" s="4">
        <v>0.48</v>
      </c>
      <c r="O10557" s="4">
        <v>0.40039999999999998</v>
      </c>
      <c r="P10557" s="4">
        <v>0.50390000000000001</v>
      </c>
    </row>
    <row r="10558" spans="1:16" x14ac:dyDescent="0.25">
      <c r="A10558" t="s">
        <v>10177</v>
      </c>
      <c r="B10558" s="2">
        <v>0</v>
      </c>
      <c r="E10558" s="4" t="e">
        <v>#N/A</v>
      </c>
      <c r="F10558" s="4">
        <v>0.18</v>
      </c>
      <c r="K10558" s="4">
        <v>0.17</v>
      </c>
      <c r="L10558" s="4">
        <v>0.32090000000000002</v>
      </c>
      <c r="M10558" s="4">
        <v>0.52769999999999995</v>
      </c>
      <c r="N10558" s="4">
        <v>0.48</v>
      </c>
      <c r="O10558" s="4">
        <v>0.40039999999999998</v>
      </c>
      <c r="P10558" s="4">
        <v>0.50390000000000001</v>
      </c>
    </row>
    <row r="10559" spans="1:16" x14ac:dyDescent="0.25">
      <c r="A10559" t="s">
        <v>10178</v>
      </c>
      <c r="B10559" s="2">
        <v>0</v>
      </c>
      <c r="E10559" s="4" t="e">
        <v>#N/A</v>
      </c>
      <c r="F10559" s="4">
        <v>0.18</v>
      </c>
      <c r="K10559" s="4">
        <v>0.17</v>
      </c>
      <c r="L10559" s="4">
        <v>0.32090000000000002</v>
      </c>
      <c r="M10559" s="4">
        <v>0.52769999999999995</v>
      </c>
      <c r="N10559" s="4">
        <v>0.48</v>
      </c>
      <c r="O10559" s="4">
        <v>0.40039999999999998</v>
      </c>
      <c r="P10559" s="4">
        <v>0.50390000000000001</v>
      </c>
    </row>
    <row r="10560" spans="1:16" x14ac:dyDescent="0.25">
      <c r="A10560" t="s">
        <v>10179</v>
      </c>
      <c r="B10560" s="2">
        <v>0.05</v>
      </c>
      <c r="E10560" s="4" t="e">
        <v>#N/A</v>
      </c>
      <c r="F10560" s="4">
        <v>0.18</v>
      </c>
      <c r="K10560" s="4">
        <v>0.17</v>
      </c>
      <c r="L10560" s="4">
        <v>0.32090000000000002</v>
      </c>
      <c r="M10560" s="4">
        <v>0.52769999999999995</v>
      </c>
      <c r="N10560" s="4">
        <v>0.48</v>
      </c>
      <c r="O10560" s="4">
        <v>0.40039999999999998</v>
      </c>
      <c r="P10560" s="4">
        <v>0.50390000000000001</v>
      </c>
    </row>
    <row r="10561" spans="1:16" x14ac:dyDescent="0.25">
      <c r="A10561" t="s">
        <v>10180</v>
      </c>
      <c r="B10561" s="2">
        <v>0.05</v>
      </c>
      <c r="E10561" s="4" t="e">
        <v>#N/A</v>
      </c>
      <c r="F10561" s="4">
        <v>0.18</v>
      </c>
      <c r="K10561" s="4">
        <v>0.17</v>
      </c>
      <c r="L10561" s="4">
        <v>0.32090000000000002</v>
      </c>
      <c r="M10561" s="4">
        <v>0.52769999999999995</v>
      </c>
      <c r="N10561" s="4">
        <v>0.48</v>
      </c>
      <c r="O10561" s="4">
        <v>0.40039999999999998</v>
      </c>
      <c r="P10561" s="4">
        <v>0.50390000000000001</v>
      </c>
    </row>
    <row r="10562" spans="1:16" x14ac:dyDescent="0.25">
      <c r="A10562" t="s">
        <v>10181</v>
      </c>
      <c r="B10562" s="2">
        <v>0</v>
      </c>
      <c r="E10562" s="4" t="e">
        <v>#N/A</v>
      </c>
      <c r="F10562" s="4">
        <v>0.18</v>
      </c>
      <c r="K10562" s="4">
        <v>0.17</v>
      </c>
      <c r="L10562" s="4">
        <v>0.32090000000000002</v>
      </c>
      <c r="M10562" s="4">
        <v>0.52769999999999995</v>
      </c>
      <c r="N10562" s="4">
        <v>0.48</v>
      </c>
      <c r="O10562" s="4">
        <v>0.40039999999999998</v>
      </c>
      <c r="P10562" s="4">
        <v>0.50390000000000001</v>
      </c>
    </row>
    <row r="10563" spans="1:16" x14ac:dyDescent="0.25">
      <c r="A10563" t="s">
        <v>10182</v>
      </c>
      <c r="B10563" s="2">
        <v>0</v>
      </c>
      <c r="E10563" s="4" t="e">
        <v>#N/A</v>
      </c>
      <c r="F10563" s="4">
        <v>0.18</v>
      </c>
      <c r="K10563" s="4">
        <v>0.17</v>
      </c>
      <c r="L10563" s="4">
        <v>0.32090000000000002</v>
      </c>
      <c r="M10563" s="4">
        <v>0.52769999999999995</v>
      </c>
      <c r="N10563" s="4">
        <v>0.48</v>
      </c>
      <c r="O10563" s="4">
        <v>0.40039999999999998</v>
      </c>
      <c r="P10563" s="4">
        <v>0.50390000000000001</v>
      </c>
    </row>
    <row r="10564" spans="1:16" x14ac:dyDescent="0.25">
      <c r="A10564" t="s">
        <v>10183</v>
      </c>
      <c r="B10564" s="2">
        <v>0.1</v>
      </c>
      <c r="E10564" s="4" t="e">
        <v>#N/A</v>
      </c>
      <c r="F10564" s="4">
        <v>0.18</v>
      </c>
      <c r="K10564" s="4">
        <v>0.17</v>
      </c>
      <c r="L10564" s="4">
        <v>0.32090000000000002</v>
      </c>
      <c r="M10564" s="4">
        <v>0.52769999999999995</v>
      </c>
      <c r="N10564" s="4">
        <v>0.48</v>
      </c>
      <c r="O10564" s="4">
        <v>0.40039999999999998</v>
      </c>
      <c r="P10564" s="4">
        <v>0.50390000000000001</v>
      </c>
    </row>
    <row r="10565" spans="1:16" x14ac:dyDescent="0.25">
      <c r="A10565" t="s">
        <v>10184</v>
      </c>
      <c r="B10565" s="2">
        <v>0.1</v>
      </c>
      <c r="E10565" s="4" t="e">
        <v>#N/A</v>
      </c>
      <c r="F10565" s="4">
        <v>0.18</v>
      </c>
      <c r="K10565" s="4">
        <v>0.17</v>
      </c>
      <c r="L10565" s="4">
        <v>0.32090000000000002</v>
      </c>
      <c r="M10565" s="4">
        <v>0.52769999999999995</v>
      </c>
      <c r="N10565" s="4">
        <v>0.48</v>
      </c>
      <c r="O10565" s="4">
        <v>0.40039999999999998</v>
      </c>
      <c r="P10565" s="4">
        <v>0.50390000000000001</v>
      </c>
    </row>
    <row r="10566" spans="1:16" x14ac:dyDescent="0.25">
      <c r="A10566" t="s">
        <v>10185</v>
      </c>
      <c r="B10566" s="2">
        <v>0.15</v>
      </c>
      <c r="E10566" s="4" t="e">
        <v>#N/A</v>
      </c>
      <c r="F10566" s="4">
        <v>0.18</v>
      </c>
      <c r="K10566" s="4">
        <v>0.17</v>
      </c>
      <c r="L10566" s="4">
        <v>0.32090000000000002</v>
      </c>
      <c r="M10566" s="4">
        <v>0.52769999999999995</v>
      </c>
      <c r="N10566" s="4">
        <v>0.48</v>
      </c>
      <c r="O10566" s="4">
        <v>0.40039999999999998</v>
      </c>
      <c r="P10566" s="4">
        <v>0.50390000000000001</v>
      </c>
    </row>
    <row r="10567" spans="1:16" x14ac:dyDescent="0.25">
      <c r="A10567" t="s">
        <v>10186</v>
      </c>
      <c r="B10567" s="2">
        <v>0.15</v>
      </c>
      <c r="E10567" s="4" t="e">
        <v>#N/A</v>
      </c>
      <c r="F10567" s="4">
        <v>0.18</v>
      </c>
      <c r="K10567" s="4">
        <v>0.17</v>
      </c>
      <c r="L10567" s="4">
        <v>0.32090000000000002</v>
      </c>
      <c r="M10567" s="4">
        <v>0.52769999999999995</v>
      </c>
      <c r="N10567" s="4">
        <v>0.48</v>
      </c>
      <c r="O10567" s="4">
        <v>0.40039999999999998</v>
      </c>
      <c r="P10567" s="4">
        <v>0.50390000000000001</v>
      </c>
    </row>
    <row r="10568" spans="1:16" x14ac:dyDescent="0.25">
      <c r="A10568" t="s">
        <v>10187</v>
      </c>
      <c r="B10568" s="2">
        <v>0</v>
      </c>
      <c r="E10568" s="4" t="e">
        <v>#N/A</v>
      </c>
      <c r="F10568" s="4">
        <v>0.18</v>
      </c>
      <c r="K10568" s="4">
        <v>0.17</v>
      </c>
      <c r="L10568" s="4">
        <v>0.32090000000000002</v>
      </c>
      <c r="M10568" s="4">
        <v>0.52769999999999995</v>
      </c>
      <c r="N10568" s="4">
        <v>0.48</v>
      </c>
      <c r="O10568" s="4">
        <v>0.40039999999999998</v>
      </c>
      <c r="P10568" s="4">
        <v>0.50390000000000001</v>
      </c>
    </row>
    <row r="10569" spans="1:16" x14ac:dyDescent="0.25">
      <c r="A10569" t="s">
        <v>10188</v>
      </c>
      <c r="B10569" s="2">
        <v>0</v>
      </c>
      <c r="E10569" s="4" t="e">
        <v>#N/A</v>
      </c>
      <c r="F10569" s="4">
        <v>0.18</v>
      </c>
      <c r="K10569" s="4">
        <v>0.17</v>
      </c>
      <c r="L10569" s="4">
        <v>0.32090000000000002</v>
      </c>
      <c r="M10569" s="4">
        <v>0.52769999999999995</v>
      </c>
      <c r="N10569" s="4">
        <v>0.48</v>
      </c>
      <c r="O10569" s="4">
        <v>0.40039999999999998</v>
      </c>
      <c r="P10569" s="4">
        <v>0.50390000000000001</v>
      </c>
    </row>
    <row r="10570" spans="1:16" x14ac:dyDescent="0.25">
      <c r="A10570" t="s">
        <v>10189</v>
      </c>
      <c r="B10570" s="2">
        <v>0</v>
      </c>
      <c r="E10570" s="4" t="e">
        <v>#N/A</v>
      </c>
      <c r="F10570" s="4">
        <v>0.18</v>
      </c>
      <c r="K10570" s="4">
        <v>0.17</v>
      </c>
      <c r="L10570" s="4">
        <v>0.32090000000000002</v>
      </c>
      <c r="M10570" s="4">
        <v>0.52769999999999995</v>
      </c>
      <c r="N10570" s="4">
        <v>0.48</v>
      </c>
      <c r="O10570" s="4">
        <v>0.40039999999999998</v>
      </c>
      <c r="P10570" s="4">
        <v>0.50390000000000001</v>
      </c>
    </row>
    <row r="10571" spans="1:16" x14ac:dyDescent="0.25">
      <c r="A10571" t="s">
        <v>10190</v>
      </c>
      <c r="B10571" s="2">
        <v>0</v>
      </c>
      <c r="E10571" s="4" t="e">
        <v>#N/A</v>
      </c>
      <c r="F10571" s="4">
        <v>0.18</v>
      </c>
      <c r="K10571" s="4">
        <v>0.17</v>
      </c>
      <c r="L10571" s="4">
        <v>0.32090000000000002</v>
      </c>
      <c r="M10571" s="4">
        <v>0.52769999999999995</v>
      </c>
      <c r="N10571" s="4">
        <v>0.48</v>
      </c>
      <c r="O10571" s="4">
        <v>0.40039999999999998</v>
      </c>
      <c r="P10571" s="4">
        <v>0.50390000000000001</v>
      </c>
    </row>
    <row r="10572" spans="1:16" x14ac:dyDescent="0.25">
      <c r="A10572" t="s">
        <v>10191</v>
      </c>
      <c r="B10572" s="2">
        <v>0.15</v>
      </c>
      <c r="E10572" s="4" t="e">
        <v>#N/A</v>
      </c>
      <c r="F10572" s="4">
        <v>0.18</v>
      </c>
      <c r="K10572" s="4">
        <v>0.17</v>
      </c>
      <c r="L10572" s="4">
        <v>0.32090000000000002</v>
      </c>
      <c r="M10572" s="4">
        <v>0.52769999999999995</v>
      </c>
      <c r="N10572" s="4">
        <v>0.48</v>
      </c>
      <c r="O10572" s="4">
        <v>0.40039999999999998</v>
      </c>
      <c r="P10572" s="4">
        <v>0.50390000000000001</v>
      </c>
    </row>
    <row r="10573" spans="1:16" x14ac:dyDescent="0.25">
      <c r="A10573" t="s">
        <v>10192</v>
      </c>
      <c r="B10573" s="2">
        <v>0.15</v>
      </c>
      <c r="E10573" s="4" t="e">
        <v>#N/A</v>
      </c>
      <c r="F10573" s="4">
        <v>0.18</v>
      </c>
      <c r="K10573" s="4">
        <v>0.17</v>
      </c>
      <c r="L10573" s="4">
        <v>0.32090000000000002</v>
      </c>
      <c r="M10573" s="4">
        <v>0.52769999999999995</v>
      </c>
      <c r="N10573" s="4">
        <v>0.48</v>
      </c>
      <c r="O10573" s="4">
        <v>0.40039999999999998</v>
      </c>
      <c r="P10573" s="4">
        <v>0.50390000000000001</v>
      </c>
    </row>
    <row r="10574" spans="1:16" x14ac:dyDescent="0.25">
      <c r="A10574" t="s">
        <v>10193</v>
      </c>
      <c r="B10574" s="2">
        <v>0</v>
      </c>
      <c r="E10574" s="4" t="e">
        <v>#N/A</v>
      </c>
      <c r="F10574" s="4">
        <v>0.18</v>
      </c>
      <c r="K10574" s="4">
        <v>0.17</v>
      </c>
      <c r="L10574" s="4">
        <v>0.32090000000000002</v>
      </c>
      <c r="M10574" s="4">
        <v>0.52769999999999995</v>
      </c>
      <c r="N10574" s="4">
        <v>0.48</v>
      </c>
      <c r="O10574" s="4">
        <v>0.40039999999999998</v>
      </c>
      <c r="P10574" s="4">
        <v>0.50390000000000001</v>
      </c>
    </row>
    <row r="10575" spans="1:16" x14ac:dyDescent="0.25">
      <c r="A10575" t="s">
        <v>10194</v>
      </c>
      <c r="B10575" s="2">
        <v>0.15</v>
      </c>
      <c r="E10575" s="4" t="e">
        <v>#N/A</v>
      </c>
      <c r="F10575" s="4">
        <v>0.18</v>
      </c>
      <c r="K10575" s="4">
        <v>0.17</v>
      </c>
      <c r="L10575" s="4">
        <v>0.32090000000000002</v>
      </c>
      <c r="M10575" s="4">
        <v>0.52769999999999995</v>
      </c>
      <c r="N10575" s="4">
        <v>0.48</v>
      </c>
      <c r="O10575" s="4">
        <v>0.40039999999999998</v>
      </c>
      <c r="P10575" s="4">
        <v>0.50390000000000001</v>
      </c>
    </row>
    <row r="10576" spans="1:16" x14ac:dyDescent="0.25">
      <c r="A10576" t="s">
        <v>10195</v>
      </c>
      <c r="B10576" s="2">
        <v>0.15</v>
      </c>
      <c r="E10576" s="4" t="e">
        <v>#N/A</v>
      </c>
      <c r="F10576" s="4">
        <v>0.18</v>
      </c>
      <c r="K10576" s="4">
        <v>0.17</v>
      </c>
      <c r="L10576" s="4">
        <v>0.32090000000000002</v>
      </c>
      <c r="M10576" s="4">
        <v>0.52769999999999995</v>
      </c>
      <c r="N10576" s="4">
        <v>0.48</v>
      </c>
      <c r="O10576" s="4">
        <v>0.40039999999999998</v>
      </c>
      <c r="P10576" s="4">
        <v>0.50390000000000001</v>
      </c>
    </row>
    <row r="10577" spans="1:16" x14ac:dyDescent="0.25">
      <c r="A10577" t="s">
        <v>10196</v>
      </c>
      <c r="B10577" s="2">
        <v>0.15</v>
      </c>
      <c r="E10577" s="4" t="e">
        <v>#N/A</v>
      </c>
      <c r="F10577" s="4">
        <v>0.18</v>
      </c>
      <c r="K10577" s="4">
        <v>0.17</v>
      </c>
      <c r="L10577" s="4">
        <v>0.32090000000000002</v>
      </c>
      <c r="M10577" s="4">
        <v>0.52769999999999995</v>
      </c>
      <c r="N10577" s="4">
        <v>0.48</v>
      </c>
      <c r="O10577" s="4">
        <v>0.40039999999999998</v>
      </c>
      <c r="P10577" s="4">
        <v>0.50390000000000001</v>
      </c>
    </row>
    <row r="10578" spans="1:16" x14ac:dyDescent="0.25">
      <c r="A10578" t="s">
        <v>10197</v>
      </c>
      <c r="B10578" s="2">
        <v>0.15</v>
      </c>
      <c r="E10578" s="4" t="e">
        <v>#N/A</v>
      </c>
      <c r="F10578" s="4">
        <v>0.18</v>
      </c>
      <c r="K10578" s="4">
        <v>0.17</v>
      </c>
      <c r="L10578" s="4">
        <v>0.32090000000000002</v>
      </c>
      <c r="M10578" s="4">
        <v>0.52769999999999995</v>
      </c>
      <c r="N10578" s="4">
        <v>0.48</v>
      </c>
      <c r="O10578" s="4">
        <v>0.40039999999999998</v>
      </c>
      <c r="P10578" s="4">
        <v>0.50390000000000001</v>
      </c>
    </row>
    <row r="10579" spans="1:16" x14ac:dyDescent="0.25">
      <c r="A10579" t="s">
        <v>10198</v>
      </c>
      <c r="B10579" s="2">
        <v>0.15</v>
      </c>
      <c r="E10579" s="4" t="e">
        <v>#N/A</v>
      </c>
      <c r="F10579" s="4">
        <v>0.18</v>
      </c>
      <c r="K10579" s="4">
        <v>0.17</v>
      </c>
      <c r="L10579" s="4">
        <v>0.32090000000000002</v>
      </c>
      <c r="M10579" s="4">
        <v>0.52769999999999995</v>
      </c>
      <c r="N10579" s="4">
        <v>0.48</v>
      </c>
      <c r="O10579" s="4">
        <v>0.40039999999999998</v>
      </c>
      <c r="P10579" s="4">
        <v>0.50390000000000001</v>
      </c>
    </row>
    <row r="10580" spans="1:16" x14ac:dyDescent="0.25">
      <c r="A10580" t="s">
        <v>10199</v>
      </c>
      <c r="B10580" s="2">
        <v>0.15</v>
      </c>
      <c r="E10580" s="4" t="e">
        <v>#N/A</v>
      </c>
      <c r="F10580" s="4">
        <v>0.18</v>
      </c>
      <c r="K10580" s="4">
        <v>0.17</v>
      </c>
      <c r="L10580" s="4">
        <v>0.32090000000000002</v>
      </c>
      <c r="M10580" s="4">
        <v>0.52769999999999995</v>
      </c>
      <c r="N10580" s="4">
        <v>0.48</v>
      </c>
      <c r="O10580" s="4">
        <v>0.40039999999999998</v>
      </c>
      <c r="P10580" s="4">
        <v>0.50390000000000001</v>
      </c>
    </row>
    <row r="10581" spans="1:16" x14ac:dyDescent="0.25">
      <c r="A10581" t="s">
        <v>10200</v>
      </c>
      <c r="B10581" s="2">
        <v>0.05</v>
      </c>
      <c r="E10581" s="4" t="e">
        <v>#N/A</v>
      </c>
      <c r="F10581" s="4">
        <v>0.18</v>
      </c>
      <c r="K10581" s="4">
        <v>0.17</v>
      </c>
      <c r="L10581" s="4">
        <v>0.32090000000000002</v>
      </c>
      <c r="M10581" s="4">
        <v>0.52769999999999995</v>
      </c>
      <c r="N10581" s="4">
        <v>0.48</v>
      </c>
      <c r="O10581" s="4">
        <v>0.40039999999999998</v>
      </c>
      <c r="P10581" s="4">
        <v>0.50390000000000001</v>
      </c>
    </row>
    <row r="10582" spans="1:16" x14ac:dyDescent="0.25">
      <c r="A10582" t="s">
        <v>10201</v>
      </c>
      <c r="B10582" s="2">
        <v>0.05</v>
      </c>
      <c r="E10582" s="4" t="e">
        <v>#N/A</v>
      </c>
      <c r="F10582" s="4">
        <v>0.18</v>
      </c>
      <c r="K10582" s="4">
        <v>0.17</v>
      </c>
      <c r="L10582" s="4">
        <v>0.32090000000000002</v>
      </c>
      <c r="M10582" s="4">
        <v>0.52769999999999995</v>
      </c>
      <c r="N10582" s="4">
        <v>0.48</v>
      </c>
      <c r="O10582" s="4">
        <v>0.40039999999999998</v>
      </c>
      <c r="P10582" s="4">
        <v>0.50390000000000001</v>
      </c>
    </row>
    <row r="10583" spans="1:16" x14ac:dyDescent="0.25">
      <c r="A10583" t="s">
        <v>10202</v>
      </c>
      <c r="B10583" s="2">
        <v>0.05</v>
      </c>
      <c r="E10583" s="4" t="e">
        <v>#N/A</v>
      </c>
      <c r="F10583" s="4">
        <v>0.18</v>
      </c>
      <c r="K10583" s="4">
        <v>0.17</v>
      </c>
      <c r="L10583" s="4">
        <v>0.32090000000000002</v>
      </c>
      <c r="M10583" s="4">
        <v>0.52769999999999995</v>
      </c>
      <c r="N10583" s="4">
        <v>0.48</v>
      </c>
      <c r="O10583" s="4">
        <v>0.40039999999999998</v>
      </c>
      <c r="P10583" s="4">
        <v>0.50390000000000001</v>
      </c>
    </row>
    <row r="10584" spans="1:16" x14ac:dyDescent="0.25">
      <c r="A10584" t="s">
        <v>10203</v>
      </c>
      <c r="B10584" s="2">
        <v>0.05</v>
      </c>
      <c r="E10584" s="4" t="e">
        <v>#N/A</v>
      </c>
      <c r="F10584" s="4">
        <v>0.18</v>
      </c>
      <c r="K10584" s="4">
        <v>0.17</v>
      </c>
      <c r="L10584" s="4">
        <v>0.32090000000000002</v>
      </c>
      <c r="M10584" s="4">
        <v>0.52769999999999995</v>
      </c>
      <c r="N10584" s="4">
        <v>0.48</v>
      </c>
      <c r="O10584" s="4">
        <v>0.40039999999999998</v>
      </c>
      <c r="P10584" s="4">
        <v>0.50390000000000001</v>
      </c>
    </row>
    <row r="10585" spans="1:16" x14ac:dyDescent="0.25">
      <c r="A10585" t="s">
        <v>10204</v>
      </c>
      <c r="B10585" s="2">
        <v>0.05</v>
      </c>
      <c r="E10585" s="4" t="e">
        <v>#N/A</v>
      </c>
      <c r="F10585" s="4">
        <v>0.18</v>
      </c>
      <c r="K10585" s="4">
        <v>0.17</v>
      </c>
      <c r="L10585" s="4">
        <v>0.32090000000000002</v>
      </c>
      <c r="M10585" s="4">
        <v>0.52769999999999995</v>
      </c>
      <c r="N10585" s="4">
        <v>0.48</v>
      </c>
      <c r="O10585" s="4">
        <v>0.40039999999999998</v>
      </c>
      <c r="P10585" s="4">
        <v>0.50390000000000001</v>
      </c>
    </row>
    <row r="10586" spans="1:16" x14ac:dyDescent="0.25">
      <c r="A10586" t="s">
        <v>10205</v>
      </c>
      <c r="B10586" s="2">
        <v>0.15</v>
      </c>
      <c r="E10586" s="4" t="e">
        <v>#N/A</v>
      </c>
      <c r="F10586" s="4">
        <v>0.18</v>
      </c>
      <c r="K10586" s="4">
        <v>0.17</v>
      </c>
      <c r="L10586" s="4">
        <v>0.32090000000000002</v>
      </c>
      <c r="M10586" s="4">
        <v>0.52769999999999995</v>
      </c>
      <c r="N10586" s="4">
        <v>0.48</v>
      </c>
      <c r="O10586" s="4">
        <v>0.40039999999999998</v>
      </c>
      <c r="P10586" s="4">
        <v>0.50390000000000001</v>
      </c>
    </row>
    <row r="10587" spans="1:16" x14ac:dyDescent="0.25">
      <c r="A10587" t="s">
        <v>10206</v>
      </c>
      <c r="B10587" s="2">
        <v>0.05</v>
      </c>
      <c r="E10587" s="4" t="e">
        <v>#N/A</v>
      </c>
      <c r="F10587" s="4">
        <v>0.18</v>
      </c>
      <c r="K10587" s="4">
        <v>0.17</v>
      </c>
      <c r="L10587" s="4">
        <v>0.32090000000000002</v>
      </c>
      <c r="M10587" s="4">
        <v>0.52769999999999995</v>
      </c>
      <c r="N10587" s="4">
        <v>0.48</v>
      </c>
      <c r="O10587" s="4">
        <v>0.40039999999999998</v>
      </c>
      <c r="P10587" s="4">
        <v>0.50390000000000001</v>
      </c>
    </row>
    <row r="10588" spans="1:16" x14ac:dyDescent="0.25">
      <c r="A10588" t="s">
        <v>10207</v>
      </c>
      <c r="B10588" s="2">
        <v>0.05</v>
      </c>
      <c r="E10588" s="4" t="e">
        <v>#N/A</v>
      </c>
      <c r="F10588" s="4">
        <v>0.18</v>
      </c>
      <c r="K10588" s="4">
        <v>0.17</v>
      </c>
      <c r="L10588" s="4">
        <v>0.32090000000000002</v>
      </c>
      <c r="M10588" s="4">
        <v>0.52769999999999995</v>
      </c>
      <c r="N10588" s="4">
        <v>0.48</v>
      </c>
      <c r="O10588" s="4">
        <v>0.40039999999999998</v>
      </c>
      <c r="P10588" s="4">
        <v>0.50390000000000001</v>
      </c>
    </row>
    <row r="10589" spans="1:16" x14ac:dyDescent="0.25">
      <c r="A10589" t="s">
        <v>10208</v>
      </c>
      <c r="B10589" s="2">
        <v>0.05</v>
      </c>
      <c r="E10589" s="4" t="e">
        <v>#N/A</v>
      </c>
      <c r="F10589" s="4">
        <v>0.18</v>
      </c>
      <c r="K10589" s="4">
        <v>0.17</v>
      </c>
      <c r="L10589" s="4">
        <v>0.32090000000000002</v>
      </c>
      <c r="M10589" s="4">
        <v>0.52769999999999995</v>
      </c>
      <c r="N10589" s="4">
        <v>0.48</v>
      </c>
      <c r="O10589" s="4">
        <v>0.40039999999999998</v>
      </c>
      <c r="P10589" s="4">
        <v>0.50390000000000001</v>
      </c>
    </row>
    <row r="10590" spans="1:16" x14ac:dyDescent="0.25">
      <c r="A10590" t="s">
        <v>10209</v>
      </c>
      <c r="B10590" s="2">
        <v>0.15</v>
      </c>
      <c r="E10590" s="4" t="e">
        <v>#N/A</v>
      </c>
      <c r="F10590" s="4">
        <v>0.18</v>
      </c>
      <c r="K10590" s="4">
        <v>0.17</v>
      </c>
      <c r="L10590" s="4">
        <v>0.32090000000000002</v>
      </c>
      <c r="M10590" s="4">
        <v>0.52769999999999995</v>
      </c>
      <c r="N10590" s="4">
        <v>0.48</v>
      </c>
      <c r="O10590" s="4">
        <v>0.40039999999999998</v>
      </c>
      <c r="P10590" s="4">
        <v>0.50390000000000001</v>
      </c>
    </row>
    <row r="10591" spans="1:16" x14ac:dyDescent="0.25">
      <c r="A10591" t="s">
        <v>10210</v>
      </c>
      <c r="B10591" s="2">
        <v>0.15</v>
      </c>
      <c r="E10591" s="4" t="e">
        <v>#N/A</v>
      </c>
      <c r="F10591" s="4">
        <v>0.18</v>
      </c>
      <c r="K10591" s="4">
        <v>0.17</v>
      </c>
      <c r="L10591" s="4">
        <v>0.32090000000000002</v>
      </c>
      <c r="M10591" s="4">
        <v>0.52769999999999995</v>
      </c>
      <c r="N10591" s="4">
        <v>0.48</v>
      </c>
      <c r="O10591" s="4">
        <v>0.40039999999999998</v>
      </c>
      <c r="P10591" s="4">
        <v>0.50390000000000001</v>
      </c>
    </row>
    <row r="10592" spans="1:16" x14ac:dyDescent="0.25">
      <c r="A10592" t="s">
        <v>10211</v>
      </c>
      <c r="B10592" s="2">
        <v>0.15</v>
      </c>
      <c r="E10592" s="4" t="e">
        <v>#N/A</v>
      </c>
      <c r="F10592" s="4">
        <v>0.18</v>
      </c>
      <c r="K10592" s="4">
        <v>0.17</v>
      </c>
      <c r="L10592" s="4">
        <v>0.32090000000000002</v>
      </c>
      <c r="M10592" s="4">
        <v>0.52769999999999995</v>
      </c>
      <c r="N10592" s="4">
        <v>0.48</v>
      </c>
      <c r="O10592" s="4">
        <v>0.40039999999999998</v>
      </c>
      <c r="P10592" s="4">
        <v>0.50390000000000001</v>
      </c>
    </row>
    <row r="10593" spans="1:16" x14ac:dyDescent="0.25">
      <c r="A10593" t="s">
        <v>10212</v>
      </c>
      <c r="B10593" s="2">
        <v>0.15</v>
      </c>
      <c r="E10593" s="4" t="e">
        <v>#N/A</v>
      </c>
      <c r="F10593" s="4">
        <v>0.18</v>
      </c>
      <c r="K10593" s="4">
        <v>0.17</v>
      </c>
      <c r="L10593" s="4">
        <v>0.32090000000000002</v>
      </c>
      <c r="M10593" s="4">
        <v>0.52769999999999995</v>
      </c>
      <c r="N10593" s="4">
        <v>0.48</v>
      </c>
      <c r="O10593" s="4">
        <v>0.40039999999999998</v>
      </c>
      <c r="P10593" s="4">
        <v>0.50390000000000001</v>
      </c>
    </row>
    <row r="10594" spans="1:16" x14ac:dyDescent="0.25">
      <c r="A10594" t="s">
        <v>10213</v>
      </c>
      <c r="B10594" s="2">
        <v>0.15</v>
      </c>
      <c r="E10594" s="4" t="e">
        <v>#N/A</v>
      </c>
      <c r="F10594" s="4">
        <v>0.18</v>
      </c>
      <c r="K10594" s="4">
        <v>0.17</v>
      </c>
      <c r="L10594" s="4">
        <v>0.32090000000000002</v>
      </c>
      <c r="M10594" s="4">
        <v>0.52769999999999995</v>
      </c>
      <c r="N10594" s="4">
        <v>0.48</v>
      </c>
      <c r="O10594" s="4">
        <v>0.40039999999999998</v>
      </c>
      <c r="P10594" s="4">
        <v>0.50390000000000001</v>
      </c>
    </row>
    <row r="10595" spans="1:16" x14ac:dyDescent="0.25">
      <c r="A10595" t="s">
        <v>10214</v>
      </c>
      <c r="B10595" s="2">
        <v>0.15</v>
      </c>
      <c r="E10595" s="4" t="e">
        <v>#N/A</v>
      </c>
      <c r="F10595" s="4">
        <v>0.18</v>
      </c>
      <c r="K10595" s="4">
        <v>0.17</v>
      </c>
      <c r="L10595" s="4">
        <v>0.32090000000000002</v>
      </c>
      <c r="M10595" s="4">
        <v>0.52769999999999995</v>
      </c>
      <c r="N10595" s="4">
        <v>0.48</v>
      </c>
      <c r="O10595" s="4">
        <v>0.40039999999999998</v>
      </c>
      <c r="P10595" s="4">
        <v>0.50390000000000001</v>
      </c>
    </row>
    <row r="10596" spans="1:16" x14ac:dyDescent="0.25">
      <c r="A10596" t="s">
        <v>10215</v>
      </c>
      <c r="B10596" s="2">
        <v>0.15</v>
      </c>
      <c r="E10596" s="4" t="e">
        <v>#N/A</v>
      </c>
      <c r="F10596" s="4">
        <v>0.18</v>
      </c>
      <c r="K10596" s="4">
        <v>0.17</v>
      </c>
      <c r="L10596" s="4">
        <v>0.32090000000000002</v>
      </c>
      <c r="M10596" s="4">
        <v>0.52769999999999995</v>
      </c>
      <c r="N10596" s="4">
        <v>0.48</v>
      </c>
      <c r="O10596" s="4">
        <v>0.40039999999999998</v>
      </c>
      <c r="P10596" s="4">
        <v>0.50390000000000001</v>
      </c>
    </row>
    <row r="10597" spans="1:16" x14ac:dyDescent="0.25">
      <c r="A10597" t="s">
        <v>10216</v>
      </c>
      <c r="B10597" s="2">
        <v>0.15</v>
      </c>
      <c r="E10597" s="4" t="e">
        <v>#N/A</v>
      </c>
      <c r="F10597" s="4">
        <v>0.18</v>
      </c>
      <c r="K10597" s="4">
        <v>0.17</v>
      </c>
      <c r="L10597" s="4">
        <v>0.32090000000000002</v>
      </c>
      <c r="M10597" s="4">
        <v>0.52769999999999995</v>
      </c>
      <c r="N10597" s="4">
        <v>0.48</v>
      </c>
      <c r="O10597" s="4">
        <v>0.40039999999999998</v>
      </c>
      <c r="P10597" s="4">
        <v>0.50390000000000001</v>
      </c>
    </row>
    <row r="10598" spans="1:16" x14ac:dyDescent="0.25">
      <c r="A10598" t="s">
        <v>10217</v>
      </c>
      <c r="B10598" s="2">
        <v>0.15</v>
      </c>
      <c r="E10598" s="4" t="e">
        <v>#N/A</v>
      </c>
      <c r="F10598" s="4">
        <v>0.18</v>
      </c>
      <c r="K10598" s="4">
        <v>0.17</v>
      </c>
      <c r="L10598" s="4">
        <v>0.32090000000000002</v>
      </c>
      <c r="M10598" s="4">
        <v>0.52769999999999995</v>
      </c>
      <c r="N10598" s="4">
        <v>0.48</v>
      </c>
      <c r="O10598" s="4">
        <v>0.40039999999999998</v>
      </c>
      <c r="P10598" s="4">
        <v>0.50390000000000001</v>
      </c>
    </row>
    <row r="10599" spans="1:16" x14ac:dyDescent="0.25">
      <c r="A10599" t="s">
        <v>10218</v>
      </c>
      <c r="B10599" s="2">
        <v>0.15</v>
      </c>
      <c r="E10599" s="4" t="e">
        <v>#N/A</v>
      </c>
      <c r="F10599" s="4">
        <v>0.18</v>
      </c>
      <c r="K10599" s="4">
        <v>0.17</v>
      </c>
      <c r="L10599" s="4">
        <v>0.32090000000000002</v>
      </c>
      <c r="M10599" s="4">
        <v>0.52769999999999995</v>
      </c>
      <c r="N10599" s="4">
        <v>0.48</v>
      </c>
      <c r="O10599" s="4">
        <v>0.40039999999999998</v>
      </c>
      <c r="P10599" s="4">
        <v>0.50390000000000001</v>
      </c>
    </row>
    <row r="10600" spans="1:16" x14ac:dyDescent="0.25">
      <c r="A10600" t="s">
        <v>10219</v>
      </c>
      <c r="B10600" s="2">
        <v>0</v>
      </c>
      <c r="E10600" s="4" t="e">
        <v>#N/A</v>
      </c>
      <c r="F10600" s="4">
        <v>0.13300000000000001</v>
      </c>
      <c r="K10600" s="4">
        <v>0.17</v>
      </c>
      <c r="L10600" s="4">
        <v>0.32090000000000002</v>
      </c>
      <c r="M10600" s="4">
        <v>0.52769999999999995</v>
      </c>
      <c r="N10600" s="4">
        <v>0.48</v>
      </c>
      <c r="O10600" s="4">
        <v>0.40039999999999998</v>
      </c>
      <c r="P10600" s="4">
        <v>0.50390000000000001</v>
      </c>
    </row>
    <row r="10601" spans="1:16" x14ac:dyDescent="0.25">
      <c r="A10601" t="s">
        <v>10220</v>
      </c>
      <c r="B10601" s="2">
        <v>0.15</v>
      </c>
      <c r="E10601" s="4" t="e">
        <v>#N/A</v>
      </c>
      <c r="F10601" s="4">
        <v>0.13300000000000001</v>
      </c>
      <c r="K10601" s="4">
        <v>0.17</v>
      </c>
      <c r="L10601" s="4">
        <v>0.32090000000000002</v>
      </c>
      <c r="M10601" s="4">
        <v>0.52769999999999995</v>
      </c>
      <c r="N10601" s="4">
        <v>0.48</v>
      </c>
      <c r="O10601" s="4">
        <v>0.40039999999999998</v>
      </c>
      <c r="P10601" s="4">
        <v>0.50390000000000001</v>
      </c>
    </row>
    <row r="10602" spans="1:16" x14ac:dyDescent="0.25">
      <c r="A10602" t="s">
        <v>10221</v>
      </c>
      <c r="B10602" s="2">
        <v>0.15</v>
      </c>
      <c r="E10602" s="4" t="e">
        <v>#N/A</v>
      </c>
      <c r="F10602" s="4">
        <v>0.13300000000000001</v>
      </c>
      <c r="K10602" s="4">
        <v>0.17</v>
      </c>
      <c r="L10602" s="4">
        <v>0.32090000000000002</v>
      </c>
      <c r="M10602" s="4">
        <v>0.52769999999999995</v>
      </c>
      <c r="N10602" s="4">
        <v>0.48</v>
      </c>
      <c r="O10602" s="4">
        <v>0.40039999999999998</v>
      </c>
      <c r="P10602" s="4">
        <v>0.50390000000000001</v>
      </c>
    </row>
    <row r="10603" spans="1:16" x14ac:dyDescent="0.25">
      <c r="A10603" t="s">
        <v>10222</v>
      </c>
      <c r="B10603" s="2">
        <v>0.15</v>
      </c>
      <c r="E10603" s="4" t="e">
        <v>#N/A</v>
      </c>
      <c r="F10603" s="4">
        <v>0.13300000000000001</v>
      </c>
      <c r="K10603" s="4">
        <v>0.17</v>
      </c>
      <c r="L10603" s="4">
        <v>0.32090000000000002</v>
      </c>
      <c r="M10603" s="4">
        <v>0.52769999999999995</v>
      </c>
      <c r="N10603" s="4">
        <v>0.48</v>
      </c>
      <c r="O10603" s="4">
        <v>0.40039999999999998</v>
      </c>
      <c r="P10603" s="4">
        <v>0.50390000000000001</v>
      </c>
    </row>
    <row r="10604" spans="1:16" x14ac:dyDescent="0.25">
      <c r="A10604" t="s">
        <v>10223</v>
      </c>
      <c r="B10604" s="2">
        <v>0</v>
      </c>
      <c r="E10604" s="4" t="e">
        <v>#N/A</v>
      </c>
      <c r="F10604" s="4">
        <v>0.18</v>
      </c>
      <c r="K10604" s="4">
        <v>0.17</v>
      </c>
      <c r="L10604" s="4">
        <v>0.32090000000000002</v>
      </c>
      <c r="M10604" s="4">
        <v>0.52769999999999995</v>
      </c>
      <c r="N10604" s="4">
        <v>0.48</v>
      </c>
      <c r="O10604" s="4">
        <v>0.40039999999999998</v>
      </c>
      <c r="P10604" s="4">
        <v>0.50390000000000001</v>
      </c>
    </row>
    <row r="10605" spans="1:16" x14ac:dyDescent="0.25">
      <c r="A10605" t="s">
        <v>10224</v>
      </c>
      <c r="B10605" s="2">
        <v>0.15</v>
      </c>
      <c r="E10605" s="4" t="e">
        <v>#N/A</v>
      </c>
      <c r="F10605" s="4">
        <v>0.18</v>
      </c>
      <c r="K10605" s="4">
        <v>0.17</v>
      </c>
      <c r="L10605" s="4">
        <v>0.32090000000000002</v>
      </c>
      <c r="M10605" s="4">
        <v>0.52769999999999995</v>
      </c>
      <c r="N10605" s="4">
        <v>0.48</v>
      </c>
      <c r="O10605" s="4">
        <v>0.40039999999999998</v>
      </c>
      <c r="P10605" s="4">
        <v>0.50390000000000001</v>
      </c>
    </row>
    <row r="10606" spans="1:16" x14ac:dyDescent="0.25">
      <c r="A10606" t="s">
        <v>10225</v>
      </c>
      <c r="B10606" s="2">
        <v>0.15</v>
      </c>
      <c r="E10606" s="4" t="e">
        <v>#N/A</v>
      </c>
      <c r="F10606" s="4">
        <v>0.18</v>
      </c>
      <c r="K10606" s="4">
        <v>0.17</v>
      </c>
      <c r="L10606" s="4">
        <v>0.32090000000000002</v>
      </c>
      <c r="M10606" s="4">
        <v>0.52769999999999995</v>
      </c>
      <c r="N10606" s="4">
        <v>0.48</v>
      </c>
      <c r="O10606" s="4">
        <v>0.40039999999999998</v>
      </c>
      <c r="P10606" s="4">
        <v>0.50390000000000001</v>
      </c>
    </row>
    <row r="10607" spans="1:16" x14ac:dyDescent="0.25">
      <c r="A10607" t="s">
        <v>10226</v>
      </c>
      <c r="B10607" s="2">
        <v>0.1</v>
      </c>
      <c r="E10607" s="4" t="e">
        <v>#N/A</v>
      </c>
      <c r="F10607" s="4">
        <v>0.18</v>
      </c>
      <c r="K10607" s="4">
        <v>0.17</v>
      </c>
      <c r="L10607" s="4">
        <v>0.32090000000000002</v>
      </c>
      <c r="M10607" s="4">
        <v>0.52769999999999995</v>
      </c>
      <c r="N10607" s="4">
        <v>0.48</v>
      </c>
      <c r="O10607" s="4">
        <v>0.40039999999999998</v>
      </c>
      <c r="P10607" s="4">
        <v>0.50390000000000001</v>
      </c>
    </row>
    <row r="10608" spans="1:16" x14ac:dyDescent="0.25">
      <c r="A10608" t="s">
        <v>10227</v>
      </c>
      <c r="B10608" s="2">
        <v>0.15</v>
      </c>
      <c r="E10608" s="4" t="e">
        <v>#N/A</v>
      </c>
      <c r="F10608" s="4">
        <v>0.18</v>
      </c>
      <c r="K10608" s="4">
        <v>0.17</v>
      </c>
      <c r="L10608" s="4">
        <v>0.32090000000000002</v>
      </c>
      <c r="M10608" s="4">
        <v>0.52769999999999995</v>
      </c>
      <c r="N10608" s="4">
        <v>0.48</v>
      </c>
      <c r="O10608" s="4">
        <v>0.40039999999999998</v>
      </c>
      <c r="P10608" s="4">
        <v>0.50390000000000001</v>
      </c>
    </row>
    <row r="10609" spans="1:16" x14ac:dyDescent="0.25">
      <c r="A10609" t="s">
        <v>10228</v>
      </c>
      <c r="B10609" s="2">
        <v>0.15</v>
      </c>
      <c r="E10609" s="4" t="e">
        <v>#N/A</v>
      </c>
      <c r="F10609" s="4">
        <v>0.18</v>
      </c>
      <c r="K10609" s="4">
        <v>0.17</v>
      </c>
      <c r="L10609" s="4">
        <v>0.32090000000000002</v>
      </c>
      <c r="M10609" s="4">
        <v>0.52769999999999995</v>
      </c>
      <c r="N10609" s="4">
        <v>0.48</v>
      </c>
      <c r="O10609" s="4">
        <v>0.40039999999999998</v>
      </c>
      <c r="P10609" s="4">
        <v>0.50390000000000001</v>
      </c>
    </row>
    <row r="10610" spans="1:16" x14ac:dyDescent="0.25">
      <c r="A10610" t="s">
        <v>10229</v>
      </c>
      <c r="B10610" s="2">
        <v>0.15</v>
      </c>
      <c r="E10610" s="4" t="e">
        <v>#N/A</v>
      </c>
      <c r="F10610" s="4">
        <v>0.18</v>
      </c>
      <c r="K10610" s="4">
        <v>0.17</v>
      </c>
      <c r="L10610" s="4">
        <v>0.32090000000000002</v>
      </c>
      <c r="M10610" s="4">
        <v>0.52769999999999995</v>
      </c>
      <c r="N10610" s="4">
        <v>0.48</v>
      </c>
      <c r="O10610" s="4">
        <v>0.40039999999999998</v>
      </c>
      <c r="P10610" s="4">
        <v>0.50390000000000001</v>
      </c>
    </row>
    <row r="10611" spans="1:16" x14ac:dyDescent="0.25">
      <c r="A10611" t="s">
        <v>10230</v>
      </c>
      <c r="B10611" s="2">
        <v>0.3</v>
      </c>
      <c r="E10611" s="4" t="e">
        <v>#N/A</v>
      </c>
      <c r="F10611" s="4">
        <v>0.18</v>
      </c>
      <c r="K10611" s="4">
        <v>0.17</v>
      </c>
      <c r="L10611" s="4">
        <v>0.32090000000000002</v>
      </c>
      <c r="M10611" s="4">
        <v>0.52769999999999995</v>
      </c>
      <c r="N10611" s="4">
        <v>0.48</v>
      </c>
      <c r="O10611" s="4">
        <v>0.40039999999999998</v>
      </c>
      <c r="P10611" s="4">
        <v>0.50390000000000001</v>
      </c>
    </row>
    <row r="10612" spans="1:16" x14ac:dyDescent="0.25">
      <c r="A10612" t="s">
        <v>10231</v>
      </c>
      <c r="B10612" s="2">
        <v>0</v>
      </c>
      <c r="E10612" s="4" t="e">
        <v>#N/A</v>
      </c>
      <c r="F10612" s="4">
        <v>0.18</v>
      </c>
      <c r="K10612" s="4">
        <v>0.17</v>
      </c>
      <c r="L10612" s="4">
        <v>0.32090000000000002</v>
      </c>
      <c r="M10612" s="4">
        <v>0.52769999999999995</v>
      </c>
      <c r="N10612" s="4">
        <v>0.48</v>
      </c>
      <c r="O10612" s="4">
        <v>0.40039999999999998</v>
      </c>
      <c r="P10612" s="4">
        <v>0.50390000000000001</v>
      </c>
    </row>
    <row r="10613" spans="1:16" x14ac:dyDescent="0.25">
      <c r="A10613" t="s">
        <v>10232</v>
      </c>
      <c r="B10613" s="2">
        <v>0.2</v>
      </c>
      <c r="E10613" s="4" t="e">
        <v>#N/A</v>
      </c>
      <c r="F10613" s="4">
        <v>0.18</v>
      </c>
      <c r="K10613" s="4">
        <v>0.17</v>
      </c>
      <c r="L10613" s="4">
        <v>0.32090000000000002</v>
      </c>
      <c r="M10613" s="4">
        <v>0.52769999999999995</v>
      </c>
      <c r="N10613" s="4">
        <v>0.48</v>
      </c>
      <c r="O10613" s="4">
        <v>0.40039999999999998</v>
      </c>
      <c r="P10613" s="4">
        <v>0.50390000000000001</v>
      </c>
    </row>
    <row r="10614" spans="1:16" x14ac:dyDescent="0.25">
      <c r="A10614" t="s">
        <v>10233</v>
      </c>
      <c r="B10614" s="2">
        <v>0.2</v>
      </c>
      <c r="E10614" s="4" t="e">
        <v>#N/A</v>
      </c>
      <c r="F10614" s="4">
        <v>0.18</v>
      </c>
      <c r="K10614" s="4">
        <v>0.17</v>
      </c>
      <c r="L10614" s="4">
        <v>0.32090000000000002</v>
      </c>
      <c r="M10614" s="4">
        <v>0.52769999999999995</v>
      </c>
      <c r="N10614" s="4">
        <v>0.48</v>
      </c>
      <c r="O10614" s="4">
        <v>0.40039999999999998</v>
      </c>
      <c r="P10614" s="4">
        <v>0.50390000000000001</v>
      </c>
    </row>
    <row r="10615" spans="1:16" x14ac:dyDescent="0.25">
      <c r="A10615" t="s">
        <v>10234</v>
      </c>
      <c r="B10615" s="2">
        <v>0.2</v>
      </c>
      <c r="E10615" s="4" t="e">
        <v>#N/A</v>
      </c>
      <c r="F10615" s="4">
        <v>0.18</v>
      </c>
      <c r="K10615" s="4">
        <v>0.17</v>
      </c>
      <c r="L10615" s="4">
        <v>0.32090000000000002</v>
      </c>
      <c r="M10615" s="4">
        <v>0.52769999999999995</v>
      </c>
      <c r="N10615" s="4">
        <v>0.48</v>
      </c>
      <c r="O10615" s="4">
        <v>0.40039999999999998</v>
      </c>
      <c r="P10615" s="4">
        <v>0.50390000000000001</v>
      </c>
    </row>
    <row r="10616" spans="1:16" x14ac:dyDescent="0.25">
      <c r="A10616" t="s">
        <v>10235</v>
      </c>
      <c r="B10616" s="2">
        <v>0.2</v>
      </c>
      <c r="E10616" s="4" t="e">
        <v>#N/A</v>
      </c>
      <c r="F10616" s="4">
        <v>0.18</v>
      </c>
      <c r="K10616" s="4">
        <v>0.17</v>
      </c>
      <c r="L10616" s="4">
        <v>0.32090000000000002</v>
      </c>
      <c r="M10616" s="4">
        <v>0.52769999999999995</v>
      </c>
      <c r="N10616" s="4">
        <v>0.48</v>
      </c>
      <c r="O10616" s="4">
        <v>0.40039999999999998</v>
      </c>
      <c r="P10616" s="4">
        <v>0.50390000000000001</v>
      </c>
    </row>
    <row r="10617" spans="1:16" x14ac:dyDescent="0.25">
      <c r="A10617" t="s">
        <v>10236</v>
      </c>
      <c r="B10617" s="2">
        <v>0.2</v>
      </c>
      <c r="E10617" s="4" t="e">
        <v>#N/A</v>
      </c>
      <c r="F10617" s="4">
        <v>0.18</v>
      </c>
      <c r="K10617" s="4">
        <v>0.17</v>
      </c>
      <c r="L10617" s="4">
        <v>0.32090000000000002</v>
      </c>
      <c r="M10617" s="4">
        <v>0.52769999999999995</v>
      </c>
      <c r="N10617" s="4">
        <v>0.48</v>
      </c>
      <c r="O10617" s="4">
        <v>0.40039999999999998</v>
      </c>
      <c r="P10617" s="4">
        <v>0.50390000000000001</v>
      </c>
    </row>
    <row r="10618" spans="1:16" x14ac:dyDescent="0.25">
      <c r="A10618" t="s">
        <v>10237</v>
      </c>
      <c r="B10618" s="2">
        <v>0.2</v>
      </c>
      <c r="E10618" s="4" t="e">
        <v>#N/A</v>
      </c>
      <c r="F10618" s="4">
        <v>0.18</v>
      </c>
      <c r="K10618" s="4">
        <v>0.17</v>
      </c>
      <c r="L10618" s="4">
        <v>0.32090000000000002</v>
      </c>
      <c r="M10618" s="4">
        <v>0.52769999999999995</v>
      </c>
      <c r="N10618" s="4">
        <v>0.48</v>
      </c>
      <c r="O10618" s="4">
        <v>0.40039999999999998</v>
      </c>
      <c r="P10618" s="4">
        <v>0.50390000000000001</v>
      </c>
    </row>
    <row r="10619" spans="1:16" x14ac:dyDescent="0.25">
      <c r="A10619" t="s">
        <v>10238</v>
      </c>
      <c r="B10619" s="2">
        <v>0.2</v>
      </c>
      <c r="E10619" s="4" t="e">
        <v>#N/A</v>
      </c>
      <c r="F10619" s="4">
        <v>0.18</v>
      </c>
      <c r="K10619" s="4">
        <v>0.17</v>
      </c>
      <c r="L10619" s="4">
        <v>0.32090000000000002</v>
      </c>
      <c r="M10619" s="4">
        <v>0.52769999999999995</v>
      </c>
      <c r="N10619" s="4">
        <v>0.48</v>
      </c>
      <c r="O10619" s="4">
        <v>0.40039999999999998</v>
      </c>
      <c r="P10619" s="4">
        <v>0.50390000000000001</v>
      </c>
    </row>
    <row r="10620" spans="1:16" x14ac:dyDescent="0.25">
      <c r="A10620" t="s">
        <v>10239</v>
      </c>
      <c r="B10620" s="2">
        <v>0.2</v>
      </c>
      <c r="E10620" s="4" t="e">
        <v>#N/A</v>
      </c>
      <c r="F10620" s="4">
        <v>0.18</v>
      </c>
      <c r="K10620" s="4">
        <v>0.17</v>
      </c>
      <c r="L10620" s="4">
        <v>0.32090000000000002</v>
      </c>
      <c r="M10620" s="4">
        <v>0.52769999999999995</v>
      </c>
      <c r="N10620" s="4">
        <v>0.48</v>
      </c>
      <c r="O10620" s="4">
        <v>0.40039999999999998</v>
      </c>
      <c r="P10620" s="4">
        <v>0.50390000000000001</v>
      </c>
    </row>
    <row r="10621" spans="1:16" x14ac:dyDescent="0.25">
      <c r="A10621" t="s">
        <v>10240</v>
      </c>
      <c r="B10621" s="2">
        <v>0.2</v>
      </c>
      <c r="E10621" s="4" t="e">
        <v>#N/A</v>
      </c>
      <c r="F10621" s="4">
        <v>0.18</v>
      </c>
      <c r="K10621" s="4">
        <v>0.17</v>
      </c>
      <c r="L10621" s="4">
        <v>0.32090000000000002</v>
      </c>
      <c r="M10621" s="4">
        <v>0.52769999999999995</v>
      </c>
      <c r="N10621" s="4">
        <v>0.48</v>
      </c>
      <c r="O10621" s="4">
        <v>0.40039999999999998</v>
      </c>
      <c r="P10621" s="4">
        <v>0.50390000000000001</v>
      </c>
    </row>
    <row r="10622" spans="1:16" x14ac:dyDescent="0.25">
      <c r="A10622" t="s">
        <v>10241</v>
      </c>
      <c r="B10622" s="2">
        <v>0.2</v>
      </c>
      <c r="E10622" s="4" t="e">
        <v>#N/A</v>
      </c>
      <c r="F10622" s="4">
        <v>0.18</v>
      </c>
      <c r="K10622" s="4">
        <v>0.17</v>
      </c>
      <c r="L10622" s="4">
        <v>0.32090000000000002</v>
      </c>
      <c r="M10622" s="4">
        <v>0.52769999999999995</v>
      </c>
      <c r="N10622" s="4">
        <v>0.48</v>
      </c>
      <c r="O10622" s="4">
        <v>0.40039999999999998</v>
      </c>
      <c r="P10622" s="4">
        <v>0.50390000000000001</v>
      </c>
    </row>
    <row r="10623" spans="1:16" x14ac:dyDescent="0.25">
      <c r="A10623" t="s">
        <v>10242</v>
      </c>
      <c r="B10623" s="2">
        <v>0.2</v>
      </c>
      <c r="E10623" s="4" t="e">
        <v>#N/A</v>
      </c>
      <c r="F10623" s="4">
        <v>0.18</v>
      </c>
      <c r="K10623" s="4">
        <v>0.17</v>
      </c>
      <c r="L10623" s="4">
        <v>0.32090000000000002</v>
      </c>
      <c r="M10623" s="4">
        <v>0.52769999999999995</v>
      </c>
      <c r="N10623" s="4">
        <v>0.48</v>
      </c>
      <c r="O10623" s="4">
        <v>0.40039999999999998</v>
      </c>
      <c r="P10623" s="4">
        <v>0.50390000000000001</v>
      </c>
    </row>
    <row r="10624" spans="1:16" x14ac:dyDescent="0.25">
      <c r="A10624" t="s">
        <v>10243</v>
      </c>
      <c r="B10624" s="2">
        <v>0.2</v>
      </c>
      <c r="E10624" s="4" t="e">
        <v>#N/A</v>
      </c>
      <c r="F10624" s="4">
        <v>0.18</v>
      </c>
      <c r="K10624" s="4">
        <v>0.17</v>
      </c>
      <c r="L10624" s="4">
        <v>0.32090000000000002</v>
      </c>
      <c r="M10624" s="4">
        <v>0.52769999999999995</v>
      </c>
      <c r="N10624" s="4">
        <v>0.48</v>
      </c>
      <c r="O10624" s="4">
        <v>0.40039999999999998</v>
      </c>
      <c r="P10624" s="4">
        <v>0.50390000000000001</v>
      </c>
    </row>
    <row r="10625" spans="1:16" x14ac:dyDescent="0.25">
      <c r="A10625" t="s">
        <v>10244</v>
      </c>
      <c r="B10625" s="2">
        <v>0</v>
      </c>
      <c r="E10625" s="4" t="e">
        <v>#N/A</v>
      </c>
      <c r="F10625" s="4">
        <v>0.18</v>
      </c>
      <c r="K10625" s="4">
        <v>0.17</v>
      </c>
      <c r="L10625" s="4">
        <v>0.32090000000000002</v>
      </c>
      <c r="M10625" s="4">
        <v>0.52769999999999995</v>
      </c>
      <c r="N10625" s="4">
        <v>0.48</v>
      </c>
      <c r="O10625" s="4">
        <v>0.40039999999999998</v>
      </c>
      <c r="P10625" s="4">
        <v>0.50390000000000001</v>
      </c>
    </row>
    <row r="10626" spans="1:16" x14ac:dyDescent="0.25">
      <c r="A10626" t="s">
        <v>10245</v>
      </c>
      <c r="B10626" s="2">
        <v>0.2</v>
      </c>
      <c r="E10626" s="4" t="e">
        <v>#N/A</v>
      </c>
      <c r="F10626" s="4">
        <v>0.18</v>
      </c>
      <c r="K10626" s="4">
        <v>0.17</v>
      </c>
      <c r="L10626" s="4">
        <v>0.32090000000000002</v>
      </c>
      <c r="M10626" s="4">
        <v>0.52769999999999995</v>
      </c>
      <c r="N10626" s="4">
        <v>0.48</v>
      </c>
      <c r="O10626" s="4">
        <v>0.40039999999999998</v>
      </c>
      <c r="P10626" s="4">
        <v>0.50390000000000001</v>
      </c>
    </row>
    <row r="10627" spans="1:16" x14ac:dyDescent="0.25">
      <c r="A10627" t="s">
        <v>10246</v>
      </c>
      <c r="B10627" s="2">
        <v>0.2</v>
      </c>
      <c r="E10627" s="4" t="e">
        <v>#N/A</v>
      </c>
      <c r="F10627" s="4">
        <v>0.18</v>
      </c>
      <c r="K10627" s="4">
        <v>0.17</v>
      </c>
      <c r="L10627" s="4">
        <v>0.32090000000000002</v>
      </c>
      <c r="M10627" s="4">
        <v>0.52769999999999995</v>
      </c>
      <c r="N10627" s="4">
        <v>0.48</v>
      </c>
      <c r="O10627" s="4">
        <v>0.40039999999999998</v>
      </c>
      <c r="P10627" s="4">
        <v>0.50390000000000001</v>
      </c>
    </row>
    <row r="10628" spans="1:16" x14ac:dyDescent="0.25">
      <c r="A10628" t="s">
        <v>10247</v>
      </c>
      <c r="B10628" s="2">
        <v>0.2</v>
      </c>
      <c r="E10628" s="4" t="e">
        <v>#N/A</v>
      </c>
      <c r="F10628" s="4">
        <v>0.18</v>
      </c>
      <c r="K10628" s="4">
        <v>0.17</v>
      </c>
      <c r="L10628" s="4">
        <v>0.32090000000000002</v>
      </c>
      <c r="M10628" s="4">
        <v>0.52769999999999995</v>
      </c>
      <c r="N10628" s="4">
        <v>0.48</v>
      </c>
      <c r="O10628" s="4">
        <v>0.40039999999999998</v>
      </c>
      <c r="P10628" s="4">
        <v>0.50390000000000001</v>
      </c>
    </row>
    <row r="10629" spans="1:16" x14ac:dyDescent="0.25">
      <c r="A10629" t="s">
        <v>10248</v>
      </c>
      <c r="B10629" s="2">
        <v>0.05</v>
      </c>
      <c r="E10629" s="4" t="e">
        <v>#N/A</v>
      </c>
      <c r="F10629" s="4">
        <v>0.13300000000000001</v>
      </c>
      <c r="K10629" s="4">
        <v>0.17</v>
      </c>
      <c r="L10629" s="4">
        <v>0.32090000000000002</v>
      </c>
      <c r="M10629" s="4">
        <v>0.52769999999999995</v>
      </c>
      <c r="N10629" s="4">
        <v>0.48</v>
      </c>
      <c r="O10629" s="4">
        <v>0.40039999999999998</v>
      </c>
      <c r="P10629" s="4">
        <v>0.50390000000000001</v>
      </c>
    </row>
    <row r="10630" spans="1:16" x14ac:dyDescent="0.25">
      <c r="A10630" t="s">
        <v>10249</v>
      </c>
      <c r="B10630" s="2">
        <v>0.05</v>
      </c>
      <c r="E10630" s="4" t="e">
        <v>#N/A</v>
      </c>
      <c r="F10630" s="4">
        <v>0.13300000000000001</v>
      </c>
      <c r="K10630" s="4">
        <v>0.17</v>
      </c>
      <c r="L10630" s="4">
        <v>0.32090000000000002</v>
      </c>
      <c r="M10630" s="4">
        <v>0.52769999999999995</v>
      </c>
      <c r="N10630" s="4">
        <v>0.48</v>
      </c>
      <c r="O10630" s="4">
        <v>0.40039999999999998</v>
      </c>
      <c r="P10630" s="4">
        <v>0.50390000000000001</v>
      </c>
    </row>
    <row r="10631" spans="1:16" x14ac:dyDescent="0.25">
      <c r="A10631" t="s">
        <v>10250</v>
      </c>
      <c r="B10631" s="2">
        <v>0.05</v>
      </c>
      <c r="E10631" s="4" t="e">
        <v>#N/A</v>
      </c>
      <c r="F10631" s="4">
        <v>0.18</v>
      </c>
      <c r="K10631" s="4">
        <v>0.17</v>
      </c>
      <c r="L10631" s="4">
        <v>0.32090000000000002</v>
      </c>
      <c r="M10631" s="4">
        <v>0.52769999999999995</v>
      </c>
      <c r="N10631" s="4">
        <v>0.48</v>
      </c>
      <c r="O10631" s="4">
        <v>0.40039999999999998</v>
      </c>
      <c r="P10631" s="4">
        <v>0.50390000000000001</v>
      </c>
    </row>
    <row r="10632" spans="1:16" x14ac:dyDescent="0.25">
      <c r="A10632" t="s">
        <v>10251</v>
      </c>
      <c r="B10632" s="2">
        <v>0.05</v>
      </c>
      <c r="E10632" s="4" t="e">
        <v>#N/A</v>
      </c>
      <c r="F10632" s="4">
        <v>0.13300000000000001</v>
      </c>
      <c r="K10632" s="4">
        <v>0.17</v>
      </c>
      <c r="L10632" s="4">
        <v>0.32090000000000002</v>
      </c>
      <c r="M10632" s="4">
        <v>0.52769999999999995</v>
      </c>
      <c r="N10632" s="4">
        <v>0.48</v>
      </c>
      <c r="O10632" s="4">
        <v>0.40039999999999998</v>
      </c>
      <c r="P10632" s="4">
        <v>0.50390000000000001</v>
      </c>
    </row>
    <row r="10633" spans="1:16" x14ac:dyDescent="0.25">
      <c r="A10633" t="s">
        <v>10252</v>
      </c>
      <c r="B10633" s="2">
        <v>0.05</v>
      </c>
      <c r="E10633" s="4" t="e">
        <v>#N/A</v>
      </c>
      <c r="F10633" s="4">
        <v>0.18</v>
      </c>
      <c r="K10633" s="4">
        <v>0.17</v>
      </c>
      <c r="L10633" s="4">
        <v>0.32090000000000002</v>
      </c>
      <c r="M10633" s="4">
        <v>0.52769999999999995</v>
      </c>
      <c r="N10633" s="4">
        <v>0.48</v>
      </c>
      <c r="O10633" s="4">
        <v>0.40039999999999998</v>
      </c>
      <c r="P10633" s="4">
        <v>0.50390000000000001</v>
      </c>
    </row>
    <row r="10634" spans="1:16" x14ac:dyDescent="0.25">
      <c r="A10634" t="s">
        <v>10253</v>
      </c>
      <c r="B10634" s="2">
        <v>0.05</v>
      </c>
      <c r="E10634" s="4" t="e">
        <v>#N/A</v>
      </c>
      <c r="F10634" s="4">
        <v>0.13300000000000001</v>
      </c>
      <c r="K10634" s="4">
        <v>0.17</v>
      </c>
      <c r="L10634" s="4">
        <v>0.32090000000000002</v>
      </c>
      <c r="M10634" s="4">
        <v>0.52769999999999995</v>
      </c>
      <c r="N10634" s="4">
        <v>0.48</v>
      </c>
      <c r="O10634" s="4">
        <v>0.40039999999999998</v>
      </c>
      <c r="P10634" s="4">
        <v>0.50390000000000001</v>
      </c>
    </row>
    <row r="10635" spans="1:16" x14ac:dyDescent="0.25">
      <c r="A10635" t="s">
        <v>10254</v>
      </c>
      <c r="B10635" s="2">
        <v>0.05</v>
      </c>
      <c r="E10635" s="4" t="e">
        <v>#N/A</v>
      </c>
      <c r="F10635" s="4">
        <v>0.18</v>
      </c>
      <c r="K10635" s="4">
        <v>0.17</v>
      </c>
      <c r="L10635" s="4">
        <v>0.32090000000000002</v>
      </c>
      <c r="M10635" s="4">
        <v>0.52769999999999995</v>
      </c>
      <c r="N10635" s="4">
        <v>0.48</v>
      </c>
      <c r="O10635" s="4">
        <v>0.40039999999999998</v>
      </c>
      <c r="P10635" s="4">
        <v>0.50390000000000001</v>
      </c>
    </row>
    <row r="10636" spans="1:16" x14ac:dyDescent="0.25">
      <c r="A10636" t="s">
        <v>10255</v>
      </c>
      <c r="B10636" s="2">
        <v>0.05</v>
      </c>
      <c r="E10636" s="4" t="e">
        <v>#N/A</v>
      </c>
      <c r="F10636" s="4">
        <v>0.18</v>
      </c>
      <c r="K10636" s="4">
        <v>0.17</v>
      </c>
      <c r="L10636" s="4">
        <v>0.32090000000000002</v>
      </c>
      <c r="M10636" s="4">
        <v>0.52769999999999995</v>
      </c>
      <c r="N10636" s="4">
        <v>0.48</v>
      </c>
      <c r="O10636" s="4">
        <v>0.40039999999999998</v>
      </c>
      <c r="P10636" s="4">
        <v>0.50390000000000001</v>
      </c>
    </row>
    <row r="10637" spans="1:16" x14ac:dyDescent="0.25">
      <c r="A10637" t="s">
        <v>10256</v>
      </c>
      <c r="B10637" s="2">
        <v>0</v>
      </c>
      <c r="E10637" s="4" t="e">
        <v>#N/A</v>
      </c>
      <c r="F10637" s="4">
        <v>0.18</v>
      </c>
      <c r="K10637" s="4">
        <v>0.17</v>
      </c>
      <c r="L10637" s="4">
        <v>0.32090000000000002</v>
      </c>
      <c r="M10637" s="4">
        <v>0.52769999999999995</v>
      </c>
      <c r="N10637" s="4">
        <v>0.48</v>
      </c>
      <c r="O10637" s="4">
        <v>0.40039999999999998</v>
      </c>
      <c r="P10637" s="4">
        <v>0.50390000000000001</v>
      </c>
    </row>
    <row r="10638" spans="1:16" x14ac:dyDescent="0.25">
      <c r="A10638" t="s">
        <v>10257</v>
      </c>
      <c r="B10638" s="2">
        <v>0</v>
      </c>
      <c r="E10638" s="4" t="e">
        <v>#N/A</v>
      </c>
      <c r="F10638" s="4">
        <v>0.18</v>
      </c>
      <c r="K10638" s="4">
        <v>0.17</v>
      </c>
      <c r="L10638" s="4">
        <v>0.32090000000000002</v>
      </c>
      <c r="M10638" s="4">
        <v>0.52769999999999995</v>
      </c>
      <c r="N10638" s="4">
        <v>0.48</v>
      </c>
      <c r="O10638" s="4">
        <v>0.40039999999999998</v>
      </c>
      <c r="P10638" s="4">
        <v>0.50390000000000001</v>
      </c>
    </row>
    <row r="10639" spans="1:16" x14ac:dyDescent="0.25">
      <c r="A10639" t="s">
        <v>10258</v>
      </c>
      <c r="B10639" s="2">
        <v>0.05</v>
      </c>
      <c r="E10639" s="4" t="e">
        <v>#N/A</v>
      </c>
      <c r="F10639" s="4">
        <v>0.18</v>
      </c>
      <c r="K10639" s="4">
        <v>0.17</v>
      </c>
      <c r="L10639" s="4">
        <v>0.32090000000000002</v>
      </c>
      <c r="M10639" s="4">
        <v>0.52769999999999995</v>
      </c>
      <c r="N10639" s="4">
        <v>0.48</v>
      </c>
      <c r="O10639" s="4">
        <v>0.40039999999999998</v>
      </c>
      <c r="P10639" s="4">
        <v>0.50390000000000001</v>
      </c>
    </row>
    <row r="10640" spans="1:16" x14ac:dyDescent="0.25">
      <c r="A10640" t="s">
        <v>10259</v>
      </c>
      <c r="B10640" s="2">
        <v>0.05</v>
      </c>
      <c r="E10640" s="4" t="e">
        <v>#N/A</v>
      </c>
      <c r="F10640" s="4">
        <v>0.18</v>
      </c>
      <c r="K10640" s="4">
        <v>0.17</v>
      </c>
      <c r="L10640" s="4">
        <v>0.32090000000000002</v>
      </c>
      <c r="M10640" s="4">
        <v>0.52769999999999995</v>
      </c>
      <c r="N10640" s="4">
        <v>0.48</v>
      </c>
      <c r="O10640" s="4">
        <v>0.40039999999999998</v>
      </c>
      <c r="P10640" s="4">
        <v>0.50390000000000001</v>
      </c>
    </row>
    <row r="10641" spans="1:16" x14ac:dyDescent="0.25">
      <c r="A10641" t="s">
        <v>10260</v>
      </c>
      <c r="B10641" s="2">
        <v>0.15</v>
      </c>
      <c r="E10641" s="4" t="e">
        <v>#N/A</v>
      </c>
      <c r="F10641" s="4">
        <v>0.18</v>
      </c>
      <c r="K10641" s="4">
        <v>0.17</v>
      </c>
      <c r="L10641" s="4">
        <v>0.32090000000000002</v>
      </c>
      <c r="M10641" s="4">
        <v>0.52769999999999995</v>
      </c>
      <c r="N10641" s="4">
        <v>0.48</v>
      </c>
      <c r="O10641" s="4">
        <v>0.40039999999999998</v>
      </c>
      <c r="P10641" s="4">
        <v>0.50390000000000001</v>
      </c>
    </row>
    <row r="10642" spans="1:16" x14ac:dyDescent="0.25">
      <c r="A10642" t="s">
        <v>10261</v>
      </c>
      <c r="B10642" s="2">
        <v>0.15</v>
      </c>
      <c r="E10642" s="4" t="e">
        <v>#N/A</v>
      </c>
      <c r="F10642" s="4">
        <v>0.18</v>
      </c>
      <c r="K10642" s="4">
        <v>0.17</v>
      </c>
      <c r="L10642" s="4">
        <v>0.32090000000000002</v>
      </c>
      <c r="M10642" s="4">
        <v>0.52769999999999995</v>
      </c>
      <c r="N10642" s="4">
        <v>0.48</v>
      </c>
      <c r="O10642" s="4">
        <v>0.40039999999999998</v>
      </c>
      <c r="P10642" s="4">
        <v>0.50390000000000001</v>
      </c>
    </row>
    <row r="10643" spans="1:16" x14ac:dyDescent="0.25">
      <c r="A10643" t="s">
        <v>10262</v>
      </c>
      <c r="B10643" s="2">
        <v>0.15</v>
      </c>
      <c r="E10643" s="4" t="e">
        <v>#N/A</v>
      </c>
      <c r="F10643" s="4">
        <v>0.18</v>
      </c>
      <c r="K10643" s="4">
        <v>0.17</v>
      </c>
      <c r="L10643" s="4">
        <v>0.32090000000000002</v>
      </c>
      <c r="M10643" s="4">
        <v>0.52769999999999995</v>
      </c>
      <c r="N10643" s="4">
        <v>0.48</v>
      </c>
      <c r="O10643" s="4">
        <v>0.40039999999999998</v>
      </c>
      <c r="P10643" s="4">
        <v>0.50390000000000001</v>
      </c>
    </row>
    <row r="10644" spans="1:16" x14ac:dyDescent="0.25">
      <c r="A10644" t="s">
        <v>10263</v>
      </c>
      <c r="B10644" s="2">
        <v>0.05</v>
      </c>
      <c r="E10644" s="4" t="e">
        <v>#N/A</v>
      </c>
      <c r="F10644" s="4">
        <v>0.13300000000000001</v>
      </c>
      <c r="K10644" s="4">
        <v>0.17</v>
      </c>
      <c r="L10644" s="4">
        <v>0.32090000000000002</v>
      </c>
      <c r="M10644" s="4">
        <v>0.52769999999999995</v>
      </c>
      <c r="N10644" s="4">
        <v>0.48</v>
      </c>
      <c r="O10644" s="4">
        <v>0.40039999999999998</v>
      </c>
      <c r="P10644" s="4">
        <v>0.50390000000000001</v>
      </c>
    </row>
    <row r="10645" spans="1:16" x14ac:dyDescent="0.25">
      <c r="A10645" t="s">
        <v>10264</v>
      </c>
      <c r="B10645" s="2">
        <v>0.15</v>
      </c>
      <c r="E10645" s="4" t="e">
        <v>#N/A</v>
      </c>
      <c r="F10645" s="4">
        <v>0.18</v>
      </c>
      <c r="K10645" s="4">
        <v>0.17</v>
      </c>
      <c r="L10645" s="4">
        <v>0.32090000000000002</v>
      </c>
      <c r="M10645" s="4">
        <v>0.52769999999999995</v>
      </c>
      <c r="N10645" s="4">
        <v>0.48</v>
      </c>
      <c r="O10645" s="4">
        <v>0.40039999999999998</v>
      </c>
      <c r="P10645" s="4">
        <v>0.50390000000000001</v>
      </c>
    </row>
    <row r="10646" spans="1:16" x14ac:dyDescent="0.25">
      <c r="A10646" t="s">
        <v>10265</v>
      </c>
      <c r="B10646" s="2">
        <v>0.05</v>
      </c>
      <c r="E10646" s="4" t="e">
        <v>#N/A</v>
      </c>
      <c r="F10646" s="4">
        <v>0.18</v>
      </c>
      <c r="K10646" s="4">
        <v>0.17</v>
      </c>
      <c r="L10646" s="4">
        <v>0.32090000000000002</v>
      </c>
      <c r="M10646" s="4">
        <v>0.52769999999999995</v>
      </c>
      <c r="N10646" s="4">
        <v>0.48</v>
      </c>
      <c r="O10646" s="4">
        <v>0.40039999999999998</v>
      </c>
      <c r="P10646" s="4">
        <v>0.50390000000000001</v>
      </c>
    </row>
    <row r="10647" spans="1:16" x14ac:dyDescent="0.25">
      <c r="A10647" t="s">
        <v>10266</v>
      </c>
      <c r="B10647" s="2">
        <v>0.15</v>
      </c>
      <c r="E10647" s="4" t="e">
        <v>#N/A</v>
      </c>
      <c r="F10647" s="4">
        <v>0.18</v>
      </c>
      <c r="K10647" s="4">
        <v>0.17</v>
      </c>
      <c r="L10647" s="4">
        <v>0.32090000000000002</v>
      </c>
      <c r="M10647" s="4">
        <v>0.52769999999999995</v>
      </c>
      <c r="N10647" s="4">
        <v>0.48</v>
      </c>
      <c r="O10647" s="4">
        <v>0.40039999999999998</v>
      </c>
      <c r="P10647" s="4">
        <v>0.50390000000000001</v>
      </c>
    </row>
    <row r="10648" spans="1:16" x14ac:dyDescent="0.25">
      <c r="A10648" t="s">
        <v>10267</v>
      </c>
      <c r="B10648" s="2">
        <v>0.05</v>
      </c>
      <c r="D10648" t="s">
        <v>10860</v>
      </c>
      <c r="E10648" s="4" t="e">
        <v>#N/A</v>
      </c>
      <c r="F10648" s="4">
        <v>0.18</v>
      </c>
      <c r="G10648" s="4">
        <v>0.71479999999999999</v>
      </c>
      <c r="H10648" s="4">
        <v>0.84030000000000005</v>
      </c>
      <c r="I10648" s="4">
        <v>1.0076000000000001</v>
      </c>
      <c r="K10648" s="4">
        <v>0.17</v>
      </c>
      <c r="L10648" s="4">
        <v>0.32090000000000002</v>
      </c>
      <c r="M10648" s="4">
        <v>0.52769999999999995</v>
      </c>
      <c r="N10648" s="4">
        <v>0.48</v>
      </c>
      <c r="O10648" s="4">
        <v>0.40039999999999998</v>
      </c>
      <c r="P10648" s="4">
        <v>0.50390000000000001</v>
      </c>
    </row>
    <row r="10649" spans="1:16" x14ac:dyDescent="0.25">
      <c r="A10649" t="s">
        <v>10268</v>
      </c>
      <c r="B10649" s="2">
        <v>0.05</v>
      </c>
      <c r="E10649" s="4" t="e">
        <v>#N/A</v>
      </c>
      <c r="F10649" s="4">
        <v>0.18</v>
      </c>
      <c r="K10649" s="4">
        <v>0.17</v>
      </c>
      <c r="L10649" s="4">
        <v>0.32090000000000002</v>
      </c>
      <c r="M10649" s="4">
        <v>0.52769999999999995</v>
      </c>
      <c r="N10649" s="4">
        <v>0.48</v>
      </c>
      <c r="O10649" s="4">
        <v>0.40039999999999998</v>
      </c>
      <c r="P10649" s="4">
        <v>0.50390000000000001</v>
      </c>
    </row>
    <row r="10650" spans="1:16" x14ac:dyDescent="0.25">
      <c r="A10650" t="s">
        <v>10269</v>
      </c>
      <c r="B10650" s="2">
        <v>0.05</v>
      </c>
      <c r="E10650" s="4" t="e">
        <v>#N/A</v>
      </c>
      <c r="F10650" s="4">
        <v>0.18</v>
      </c>
      <c r="K10650" s="4">
        <v>0.17</v>
      </c>
      <c r="L10650" s="4">
        <v>0.32090000000000002</v>
      </c>
      <c r="M10650" s="4">
        <v>0.52769999999999995</v>
      </c>
      <c r="N10650" s="4">
        <v>0.48</v>
      </c>
      <c r="O10650" s="4">
        <v>0.40039999999999998</v>
      </c>
      <c r="P10650" s="4">
        <v>0.50390000000000001</v>
      </c>
    </row>
    <row r="10651" spans="1:16" x14ac:dyDescent="0.25">
      <c r="A10651" t="s">
        <v>10270</v>
      </c>
      <c r="B10651" s="2">
        <v>0.05</v>
      </c>
      <c r="E10651" s="4" t="e">
        <v>#N/A</v>
      </c>
      <c r="F10651" s="4">
        <v>0.18</v>
      </c>
      <c r="K10651" s="4">
        <v>0.17</v>
      </c>
      <c r="L10651" s="4">
        <v>0.32090000000000002</v>
      </c>
      <c r="M10651" s="4">
        <v>0.52769999999999995</v>
      </c>
      <c r="N10651" s="4">
        <v>0.48</v>
      </c>
      <c r="O10651" s="4">
        <v>0.40039999999999998</v>
      </c>
      <c r="P10651" s="4">
        <v>0.50390000000000001</v>
      </c>
    </row>
    <row r="10652" spans="1:16" x14ac:dyDescent="0.25">
      <c r="A10652" t="s">
        <v>10271</v>
      </c>
      <c r="B10652" s="2">
        <v>0.05</v>
      </c>
      <c r="E10652" s="4" t="e">
        <v>#N/A</v>
      </c>
      <c r="F10652" s="4">
        <v>0.18</v>
      </c>
      <c r="K10652" s="4">
        <v>0.17</v>
      </c>
      <c r="L10652" s="4">
        <v>0.32090000000000002</v>
      </c>
      <c r="M10652" s="4">
        <v>0.52769999999999995</v>
      </c>
      <c r="N10652" s="4">
        <v>0.48</v>
      </c>
      <c r="O10652" s="4">
        <v>0.40039999999999998</v>
      </c>
      <c r="P10652" s="4">
        <v>0.50390000000000001</v>
      </c>
    </row>
    <row r="10653" spans="1:16" x14ac:dyDescent="0.25">
      <c r="A10653" t="s">
        <v>10272</v>
      </c>
      <c r="B10653" s="2">
        <v>0.05</v>
      </c>
      <c r="E10653" s="4" t="e">
        <v>#N/A</v>
      </c>
      <c r="F10653" s="4">
        <v>0.18</v>
      </c>
      <c r="K10653" s="4">
        <v>0.17</v>
      </c>
      <c r="L10653" s="4">
        <v>0.32090000000000002</v>
      </c>
      <c r="M10653" s="4">
        <v>0.52769999999999995</v>
      </c>
      <c r="N10653" s="4">
        <v>0.48</v>
      </c>
      <c r="O10653" s="4">
        <v>0.40039999999999998</v>
      </c>
      <c r="P10653" s="4">
        <v>0.50390000000000001</v>
      </c>
    </row>
    <row r="10654" spans="1:16" x14ac:dyDescent="0.25">
      <c r="A10654" t="s">
        <v>10273</v>
      </c>
      <c r="B10654" s="2">
        <v>0.05</v>
      </c>
      <c r="E10654" s="4" t="e">
        <v>#N/A</v>
      </c>
      <c r="F10654" s="4">
        <v>0.18</v>
      </c>
      <c r="K10654" s="4">
        <v>0.17</v>
      </c>
      <c r="L10654" s="4">
        <v>0.32090000000000002</v>
      </c>
      <c r="M10654" s="4">
        <v>0.52769999999999995</v>
      </c>
      <c r="N10654" s="4">
        <v>0.48</v>
      </c>
      <c r="O10654" s="4">
        <v>0.40039999999999998</v>
      </c>
      <c r="P10654" s="4">
        <v>0.50390000000000001</v>
      </c>
    </row>
    <row r="10655" spans="1:16" x14ac:dyDescent="0.25">
      <c r="A10655" t="s">
        <v>10274</v>
      </c>
      <c r="B10655" s="2">
        <v>0.05</v>
      </c>
      <c r="E10655" s="4" t="e">
        <v>#N/A</v>
      </c>
      <c r="F10655" s="4">
        <v>0.18</v>
      </c>
      <c r="K10655" s="4">
        <v>0.17</v>
      </c>
      <c r="L10655" s="4">
        <v>0.32090000000000002</v>
      </c>
      <c r="M10655" s="4">
        <v>0.52769999999999995</v>
      </c>
      <c r="N10655" s="4">
        <v>0.48</v>
      </c>
      <c r="O10655" s="4">
        <v>0.40039999999999998</v>
      </c>
      <c r="P10655" s="4">
        <v>0.50390000000000001</v>
      </c>
    </row>
    <row r="10656" spans="1:16" x14ac:dyDescent="0.25">
      <c r="A10656" t="s">
        <v>10275</v>
      </c>
      <c r="B10656" s="2">
        <v>0.05</v>
      </c>
      <c r="E10656" s="4" t="e">
        <v>#N/A</v>
      </c>
      <c r="F10656" s="4">
        <v>0.18</v>
      </c>
      <c r="K10656" s="4">
        <v>0.17</v>
      </c>
      <c r="L10656" s="4">
        <v>0.32090000000000002</v>
      </c>
      <c r="M10656" s="4">
        <v>0.52769999999999995</v>
      </c>
      <c r="N10656" s="4">
        <v>0.48</v>
      </c>
      <c r="O10656" s="4">
        <v>0.40039999999999998</v>
      </c>
      <c r="P10656" s="4">
        <v>0.50390000000000001</v>
      </c>
    </row>
    <row r="10657" spans="1:16" x14ac:dyDescent="0.25">
      <c r="A10657" t="s">
        <v>10276</v>
      </c>
      <c r="B10657" s="2">
        <v>0.05</v>
      </c>
      <c r="E10657" s="4" t="e">
        <v>#N/A</v>
      </c>
      <c r="F10657" s="4">
        <v>0.18</v>
      </c>
      <c r="K10657" s="4">
        <v>0.17</v>
      </c>
      <c r="L10657" s="4">
        <v>0.32090000000000002</v>
      </c>
      <c r="M10657" s="4">
        <v>0.52769999999999995</v>
      </c>
      <c r="N10657" s="4">
        <v>0.48</v>
      </c>
      <c r="O10657" s="4">
        <v>0.40039999999999998</v>
      </c>
      <c r="P10657" s="4">
        <v>0.50390000000000001</v>
      </c>
    </row>
    <row r="10658" spans="1:16" x14ac:dyDescent="0.25">
      <c r="A10658" t="s">
        <v>10277</v>
      </c>
      <c r="B10658" s="2">
        <v>0.05</v>
      </c>
      <c r="E10658" s="4" t="e">
        <v>#N/A</v>
      </c>
      <c r="F10658" s="4">
        <v>0.18</v>
      </c>
      <c r="K10658" s="4">
        <v>0.17</v>
      </c>
      <c r="L10658" s="4">
        <v>0.32090000000000002</v>
      </c>
      <c r="M10658" s="4">
        <v>0.52769999999999995</v>
      </c>
      <c r="N10658" s="4">
        <v>0.48</v>
      </c>
      <c r="O10658" s="4">
        <v>0.40039999999999998</v>
      </c>
      <c r="P10658" s="4">
        <v>0.50390000000000001</v>
      </c>
    </row>
    <row r="10659" spans="1:16" x14ac:dyDescent="0.25">
      <c r="A10659" t="s">
        <v>10278</v>
      </c>
      <c r="B10659" s="2">
        <v>0.05</v>
      </c>
      <c r="E10659" s="4" t="e">
        <v>#N/A</v>
      </c>
      <c r="F10659" s="4">
        <v>0.18</v>
      </c>
      <c r="K10659" s="4">
        <v>0.17</v>
      </c>
      <c r="L10659" s="4">
        <v>0.32090000000000002</v>
      </c>
      <c r="M10659" s="4">
        <v>0.52769999999999995</v>
      </c>
      <c r="N10659" s="4">
        <v>0.48</v>
      </c>
      <c r="O10659" s="4">
        <v>0.40039999999999998</v>
      </c>
      <c r="P10659" s="4">
        <v>0.50390000000000001</v>
      </c>
    </row>
    <row r="10660" spans="1:16" x14ac:dyDescent="0.25">
      <c r="A10660" t="s">
        <v>10279</v>
      </c>
      <c r="B10660" s="2">
        <v>0.05</v>
      </c>
      <c r="E10660" s="4" t="e">
        <v>#N/A</v>
      </c>
      <c r="F10660" s="4">
        <v>0.18</v>
      </c>
      <c r="K10660" s="4">
        <v>0.17</v>
      </c>
      <c r="L10660" s="4">
        <v>0.32090000000000002</v>
      </c>
      <c r="M10660" s="4">
        <v>0.52769999999999995</v>
      </c>
      <c r="N10660" s="4">
        <v>0.48</v>
      </c>
      <c r="O10660" s="4">
        <v>0.40039999999999998</v>
      </c>
      <c r="P10660" s="4">
        <v>0.50390000000000001</v>
      </c>
    </row>
    <row r="10661" spans="1:16" x14ac:dyDescent="0.25">
      <c r="A10661" t="s">
        <v>10280</v>
      </c>
      <c r="B10661" s="2">
        <v>0.05</v>
      </c>
      <c r="E10661" s="4" t="e">
        <v>#N/A</v>
      </c>
      <c r="F10661" s="4">
        <v>0.18</v>
      </c>
      <c r="K10661" s="4">
        <v>0.17</v>
      </c>
      <c r="L10661" s="4">
        <v>0.32090000000000002</v>
      </c>
      <c r="M10661" s="4">
        <v>0.52769999999999995</v>
      </c>
      <c r="N10661" s="4">
        <v>0.48</v>
      </c>
      <c r="O10661" s="4">
        <v>0.40039999999999998</v>
      </c>
      <c r="P10661" s="4">
        <v>0.50390000000000001</v>
      </c>
    </row>
    <row r="10662" spans="1:16" x14ac:dyDescent="0.25">
      <c r="A10662" t="s">
        <v>10281</v>
      </c>
      <c r="B10662" s="2">
        <v>0.05</v>
      </c>
      <c r="E10662" s="4" t="e">
        <v>#N/A</v>
      </c>
      <c r="F10662" s="4">
        <v>0.18</v>
      </c>
      <c r="K10662" s="4">
        <v>0.17</v>
      </c>
      <c r="L10662" s="4">
        <v>0.32090000000000002</v>
      </c>
      <c r="M10662" s="4">
        <v>0.52769999999999995</v>
      </c>
      <c r="N10662" s="4">
        <v>0.48</v>
      </c>
      <c r="O10662" s="4">
        <v>0.40039999999999998</v>
      </c>
      <c r="P10662" s="4">
        <v>0.50390000000000001</v>
      </c>
    </row>
    <row r="10663" spans="1:16" x14ac:dyDescent="0.25">
      <c r="A10663" t="s">
        <v>10282</v>
      </c>
      <c r="B10663" s="2">
        <v>0.05</v>
      </c>
      <c r="E10663" s="4" t="e">
        <v>#N/A</v>
      </c>
      <c r="F10663" s="4">
        <v>0.18</v>
      </c>
      <c r="K10663" s="4">
        <v>0.17</v>
      </c>
      <c r="L10663" s="4">
        <v>0.32090000000000002</v>
      </c>
      <c r="M10663" s="4">
        <v>0.52769999999999995</v>
      </c>
      <c r="N10663" s="4">
        <v>0.48</v>
      </c>
      <c r="O10663" s="4">
        <v>0.40039999999999998</v>
      </c>
      <c r="P10663" s="4">
        <v>0.50390000000000001</v>
      </c>
    </row>
    <row r="10664" spans="1:16" x14ac:dyDescent="0.25">
      <c r="A10664" t="s">
        <v>10283</v>
      </c>
      <c r="B10664" s="2">
        <v>0.05</v>
      </c>
      <c r="E10664" s="4" t="e">
        <v>#N/A</v>
      </c>
      <c r="F10664" s="4">
        <v>0.18</v>
      </c>
      <c r="K10664" s="4">
        <v>0.17</v>
      </c>
      <c r="L10664" s="4">
        <v>0.32090000000000002</v>
      </c>
      <c r="M10664" s="4">
        <v>0.52769999999999995</v>
      </c>
      <c r="N10664" s="4">
        <v>0.48</v>
      </c>
      <c r="O10664" s="4">
        <v>0.40039999999999998</v>
      </c>
      <c r="P10664" s="4">
        <v>0.50390000000000001</v>
      </c>
    </row>
    <row r="10665" spans="1:16" x14ac:dyDescent="0.25">
      <c r="A10665" t="s">
        <v>10284</v>
      </c>
      <c r="B10665" s="2">
        <v>0</v>
      </c>
      <c r="E10665" s="4" t="e">
        <v>#N/A</v>
      </c>
      <c r="F10665" s="4">
        <v>0.13300000000000001</v>
      </c>
      <c r="K10665" s="4">
        <v>0.17</v>
      </c>
      <c r="L10665" s="4">
        <v>0.32090000000000002</v>
      </c>
      <c r="M10665" s="4">
        <v>0.52769999999999995</v>
      </c>
      <c r="N10665" s="4">
        <v>0.48</v>
      </c>
      <c r="O10665" s="4">
        <v>0.40039999999999998</v>
      </c>
      <c r="P10665" s="4">
        <v>0.50390000000000001</v>
      </c>
    </row>
    <row r="10666" spans="1:16" x14ac:dyDescent="0.25">
      <c r="A10666" t="s">
        <v>10285</v>
      </c>
      <c r="B10666" s="2">
        <v>0</v>
      </c>
      <c r="E10666" s="4" t="e">
        <v>#N/A</v>
      </c>
      <c r="F10666" s="4">
        <v>0.13300000000000001</v>
      </c>
      <c r="K10666" s="4">
        <v>0.17</v>
      </c>
      <c r="L10666" s="4">
        <v>0.32090000000000002</v>
      </c>
      <c r="M10666" s="4">
        <v>0.52769999999999995</v>
      </c>
      <c r="N10666" s="4">
        <v>0.48</v>
      </c>
      <c r="O10666" s="4">
        <v>0.40039999999999998</v>
      </c>
      <c r="P10666" s="4">
        <v>0.50390000000000001</v>
      </c>
    </row>
    <row r="10667" spans="1:16" x14ac:dyDescent="0.25">
      <c r="A10667" t="s">
        <v>10286</v>
      </c>
      <c r="B10667" s="2">
        <v>0.15</v>
      </c>
      <c r="E10667" s="4" t="e">
        <v>#N/A</v>
      </c>
      <c r="F10667" s="4">
        <v>0.18</v>
      </c>
      <c r="K10667" s="4">
        <v>0.17</v>
      </c>
      <c r="L10667" s="4">
        <v>0.32090000000000002</v>
      </c>
      <c r="M10667" s="4">
        <v>0.52769999999999995</v>
      </c>
      <c r="N10667" s="4">
        <v>0.48</v>
      </c>
      <c r="O10667" s="4">
        <v>0.40039999999999998</v>
      </c>
      <c r="P10667" s="4">
        <v>0.50390000000000001</v>
      </c>
    </row>
    <row r="10668" spans="1:16" x14ac:dyDescent="0.25">
      <c r="A10668" t="s">
        <v>10287</v>
      </c>
      <c r="B10668" s="2">
        <v>0.15</v>
      </c>
      <c r="E10668" s="4" t="e">
        <v>#N/A</v>
      </c>
      <c r="F10668" s="4">
        <v>0.18</v>
      </c>
      <c r="K10668" s="4">
        <v>0.17</v>
      </c>
      <c r="L10668" s="4">
        <v>0.32090000000000002</v>
      </c>
      <c r="M10668" s="4">
        <v>0.52769999999999995</v>
      </c>
      <c r="N10668" s="4">
        <v>0.48</v>
      </c>
      <c r="O10668" s="4">
        <v>0.40039999999999998</v>
      </c>
      <c r="P10668" s="4">
        <v>0.50390000000000001</v>
      </c>
    </row>
    <row r="10669" spans="1:16" x14ac:dyDescent="0.25">
      <c r="A10669" t="s">
        <v>10288</v>
      </c>
      <c r="B10669" s="2">
        <v>0.15</v>
      </c>
      <c r="E10669" s="4" t="e">
        <v>#N/A</v>
      </c>
      <c r="F10669" s="4">
        <v>0.13300000000000001</v>
      </c>
      <c r="K10669" s="4">
        <v>0.17</v>
      </c>
      <c r="L10669" s="4">
        <v>0.32090000000000002</v>
      </c>
      <c r="M10669" s="4">
        <v>0.52769999999999995</v>
      </c>
      <c r="N10669" s="4">
        <v>0.48</v>
      </c>
      <c r="O10669" s="4">
        <v>0.40039999999999998</v>
      </c>
      <c r="P10669" s="4">
        <v>0.50390000000000001</v>
      </c>
    </row>
    <row r="10670" spans="1:16" x14ac:dyDescent="0.25">
      <c r="A10670" t="s">
        <v>10289</v>
      </c>
      <c r="B10670" s="2">
        <v>0</v>
      </c>
      <c r="E10670" s="4" t="e">
        <v>#N/A</v>
      </c>
      <c r="F10670" s="4">
        <v>0.13300000000000001</v>
      </c>
      <c r="K10670" s="4">
        <v>0.17</v>
      </c>
      <c r="L10670" s="4">
        <v>0.32090000000000002</v>
      </c>
      <c r="M10670" s="4">
        <v>0.52769999999999995</v>
      </c>
      <c r="N10670" s="4">
        <v>0.48</v>
      </c>
      <c r="O10670" s="4">
        <v>0.40039999999999998</v>
      </c>
      <c r="P10670" s="4">
        <v>0.50390000000000001</v>
      </c>
    </row>
    <row r="10671" spans="1:16" x14ac:dyDescent="0.25">
      <c r="A10671" t="s">
        <v>10290</v>
      </c>
      <c r="B10671" s="2">
        <v>0</v>
      </c>
      <c r="E10671" s="4" t="e">
        <v>#N/A</v>
      </c>
      <c r="F10671" s="4">
        <v>0.13300000000000001</v>
      </c>
      <c r="K10671" s="4">
        <v>0.17</v>
      </c>
      <c r="L10671" s="4">
        <v>0.32090000000000002</v>
      </c>
      <c r="M10671" s="4">
        <v>0.52769999999999995</v>
      </c>
      <c r="N10671" s="4">
        <v>0.48</v>
      </c>
      <c r="O10671" s="4">
        <v>0.40039999999999998</v>
      </c>
      <c r="P10671" s="4">
        <v>0.50390000000000001</v>
      </c>
    </row>
    <row r="10672" spans="1:16" x14ac:dyDescent="0.25">
      <c r="A10672" t="s">
        <v>10291</v>
      </c>
      <c r="B10672" s="2">
        <v>0</v>
      </c>
      <c r="E10672" s="4" t="e">
        <v>#N/A</v>
      </c>
      <c r="F10672" s="4">
        <v>0.13300000000000001</v>
      </c>
      <c r="K10672" s="4">
        <v>0.17</v>
      </c>
      <c r="L10672" s="4">
        <v>0.32090000000000002</v>
      </c>
      <c r="M10672" s="4">
        <v>0.52769999999999995</v>
      </c>
      <c r="N10672" s="4">
        <v>0.48</v>
      </c>
      <c r="O10672" s="4">
        <v>0.40039999999999998</v>
      </c>
      <c r="P10672" s="4">
        <v>0.50390000000000001</v>
      </c>
    </row>
    <row r="10673" spans="1:16" x14ac:dyDescent="0.25">
      <c r="A10673" t="s">
        <v>10292</v>
      </c>
      <c r="B10673" s="2">
        <v>0.15</v>
      </c>
      <c r="E10673" s="4" t="e">
        <v>#N/A</v>
      </c>
      <c r="F10673" s="4">
        <v>0.18</v>
      </c>
      <c r="K10673" s="4">
        <v>0.17</v>
      </c>
      <c r="L10673" s="4">
        <v>0.32090000000000002</v>
      </c>
      <c r="M10673" s="4">
        <v>0.52769999999999995</v>
      </c>
      <c r="N10673" s="4">
        <v>0.48</v>
      </c>
      <c r="O10673" s="4">
        <v>0.40039999999999998</v>
      </c>
      <c r="P10673" s="4">
        <v>0.50390000000000001</v>
      </c>
    </row>
    <row r="10674" spans="1:16" x14ac:dyDescent="0.25">
      <c r="A10674" t="s">
        <v>305</v>
      </c>
      <c r="B10674" s="2">
        <v>0.15</v>
      </c>
      <c r="E10674" s="4" t="e">
        <v>#N/A</v>
      </c>
      <c r="F10674" s="4">
        <v>0.18</v>
      </c>
      <c r="K10674" s="4">
        <v>0.17</v>
      </c>
      <c r="L10674" s="4">
        <v>0.32090000000000002</v>
      </c>
      <c r="M10674" s="4">
        <v>0.52769999999999995</v>
      </c>
      <c r="N10674" s="4">
        <v>0.48</v>
      </c>
      <c r="O10674" s="4">
        <v>0.40039999999999998</v>
      </c>
      <c r="P10674" s="4">
        <v>0.50390000000000001</v>
      </c>
    </row>
    <row r="10675" spans="1:16" x14ac:dyDescent="0.25">
      <c r="A10675" t="s">
        <v>10293</v>
      </c>
      <c r="B10675" s="2">
        <v>0.15</v>
      </c>
      <c r="E10675" s="4" t="e">
        <v>#N/A</v>
      </c>
      <c r="F10675" s="4">
        <v>0.18</v>
      </c>
      <c r="K10675" s="4">
        <v>0.17</v>
      </c>
      <c r="L10675" s="4">
        <v>0.32090000000000002</v>
      </c>
      <c r="M10675" s="4">
        <v>0.52769999999999995</v>
      </c>
      <c r="N10675" s="4">
        <v>0.48</v>
      </c>
      <c r="O10675" s="4">
        <v>0.40039999999999998</v>
      </c>
      <c r="P10675" s="4">
        <v>0.50390000000000001</v>
      </c>
    </row>
    <row r="10676" spans="1:16" x14ac:dyDescent="0.25">
      <c r="A10676" t="s">
        <v>10294</v>
      </c>
      <c r="B10676" s="2">
        <v>0.15</v>
      </c>
      <c r="E10676" s="4" t="e">
        <v>#N/A</v>
      </c>
      <c r="F10676" s="4">
        <v>0.18</v>
      </c>
      <c r="K10676" s="4">
        <v>0.17</v>
      </c>
      <c r="L10676" s="4">
        <v>0.32090000000000002</v>
      </c>
      <c r="M10676" s="4">
        <v>0.52769999999999995</v>
      </c>
      <c r="N10676" s="4">
        <v>0.48</v>
      </c>
      <c r="O10676" s="4">
        <v>0.40039999999999998</v>
      </c>
      <c r="P10676" s="4">
        <v>0.50390000000000001</v>
      </c>
    </row>
    <row r="10677" spans="1:16" x14ac:dyDescent="0.25">
      <c r="A10677" t="s">
        <v>10295</v>
      </c>
      <c r="B10677" s="2">
        <v>0.02</v>
      </c>
      <c r="E10677" s="4" t="e">
        <v>#N/A</v>
      </c>
      <c r="F10677" s="4">
        <v>0.18</v>
      </c>
      <c r="K10677" s="4">
        <v>0.17</v>
      </c>
      <c r="L10677" s="4">
        <v>0.32090000000000002</v>
      </c>
      <c r="M10677" s="4">
        <v>0.52769999999999995</v>
      </c>
      <c r="N10677" s="4">
        <v>0.48</v>
      </c>
      <c r="O10677" s="4">
        <v>0.40039999999999998</v>
      </c>
      <c r="P10677" s="4">
        <v>0.50390000000000001</v>
      </c>
    </row>
    <row r="10678" spans="1:16" x14ac:dyDescent="0.25">
      <c r="A10678" t="s">
        <v>10296</v>
      </c>
      <c r="B10678" s="2">
        <v>0.02</v>
      </c>
      <c r="E10678" s="4" t="e">
        <v>#N/A</v>
      </c>
      <c r="F10678" s="4">
        <v>0.18</v>
      </c>
      <c r="K10678" s="4">
        <v>0.17</v>
      </c>
      <c r="L10678" s="4">
        <v>0.32090000000000002</v>
      </c>
      <c r="M10678" s="4">
        <v>0.52769999999999995</v>
      </c>
      <c r="N10678" s="4">
        <v>0.48</v>
      </c>
      <c r="O10678" s="4">
        <v>0.40039999999999998</v>
      </c>
      <c r="P10678" s="4">
        <v>0.50390000000000001</v>
      </c>
    </row>
    <row r="10679" spans="1:16" x14ac:dyDescent="0.25">
      <c r="A10679" t="s">
        <v>10297</v>
      </c>
      <c r="B10679" s="2">
        <v>0.02</v>
      </c>
      <c r="E10679" s="4" t="e">
        <v>#N/A</v>
      </c>
      <c r="F10679" s="4">
        <v>0.18</v>
      </c>
      <c r="K10679" s="4">
        <v>0.17</v>
      </c>
      <c r="L10679" s="4">
        <v>0.32090000000000002</v>
      </c>
      <c r="M10679" s="4">
        <v>0.52769999999999995</v>
      </c>
      <c r="N10679" s="4">
        <v>0.48</v>
      </c>
      <c r="O10679" s="4">
        <v>0.40039999999999998</v>
      </c>
      <c r="P10679" s="4">
        <v>0.50390000000000001</v>
      </c>
    </row>
    <row r="10680" spans="1:16" x14ac:dyDescent="0.25">
      <c r="A10680" t="s">
        <v>10298</v>
      </c>
      <c r="B10680" s="2">
        <v>0.02</v>
      </c>
      <c r="E10680" s="4" t="e">
        <v>#N/A</v>
      </c>
      <c r="F10680" s="4">
        <v>0.18</v>
      </c>
      <c r="K10680" s="4">
        <v>0.17</v>
      </c>
      <c r="L10680" s="4">
        <v>0.32090000000000002</v>
      </c>
      <c r="M10680" s="4">
        <v>0.52769999999999995</v>
      </c>
      <c r="N10680" s="4">
        <v>0.48</v>
      </c>
      <c r="O10680" s="4">
        <v>0.40039999999999998</v>
      </c>
      <c r="P10680" s="4">
        <v>0.50390000000000001</v>
      </c>
    </row>
    <row r="10681" spans="1:16" x14ac:dyDescent="0.25">
      <c r="A10681" t="s">
        <v>10299</v>
      </c>
      <c r="B10681" s="2">
        <v>0.02</v>
      </c>
      <c r="E10681" s="4" t="e">
        <v>#N/A</v>
      </c>
      <c r="F10681" s="4">
        <v>0.18</v>
      </c>
      <c r="K10681" s="4">
        <v>0.17</v>
      </c>
      <c r="L10681" s="4">
        <v>0.32090000000000002</v>
      </c>
      <c r="M10681" s="4">
        <v>0.52769999999999995</v>
      </c>
      <c r="N10681" s="4">
        <v>0.48</v>
      </c>
      <c r="O10681" s="4">
        <v>0.40039999999999998</v>
      </c>
      <c r="P10681" s="4">
        <v>0.50390000000000001</v>
      </c>
    </row>
    <row r="10682" spans="1:16" x14ac:dyDescent="0.25">
      <c r="A10682" t="s">
        <v>10300</v>
      </c>
      <c r="B10682" s="2">
        <v>0.02</v>
      </c>
      <c r="E10682" s="4" t="e">
        <v>#N/A</v>
      </c>
      <c r="F10682" s="4">
        <v>0.18</v>
      </c>
      <c r="K10682" s="4">
        <v>0.17</v>
      </c>
      <c r="L10682" s="4">
        <v>0.32090000000000002</v>
      </c>
      <c r="M10682" s="4">
        <v>0.52769999999999995</v>
      </c>
      <c r="N10682" s="4">
        <v>0.48</v>
      </c>
      <c r="O10682" s="4">
        <v>0.40039999999999998</v>
      </c>
      <c r="P10682" s="4">
        <v>0.50390000000000001</v>
      </c>
    </row>
    <row r="10683" spans="1:16" x14ac:dyDescent="0.25">
      <c r="A10683" t="s">
        <v>10301</v>
      </c>
      <c r="B10683" s="2">
        <v>0.02</v>
      </c>
      <c r="E10683" s="4" t="e">
        <v>#N/A</v>
      </c>
      <c r="F10683" s="4">
        <v>0.18</v>
      </c>
      <c r="K10683" s="4">
        <v>0.17</v>
      </c>
      <c r="L10683" s="4">
        <v>0.32090000000000002</v>
      </c>
      <c r="M10683" s="4">
        <v>0.52769999999999995</v>
      </c>
      <c r="N10683" s="4">
        <v>0.48</v>
      </c>
      <c r="O10683" s="4">
        <v>0.40039999999999998</v>
      </c>
      <c r="P10683" s="4">
        <v>0.50390000000000001</v>
      </c>
    </row>
    <row r="10684" spans="1:16" x14ac:dyDescent="0.25">
      <c r="A10684" t="s">
        <v>10302</v>
      </c>
      <c r="B10684" s="2">
        <v>0.02</v>
      </c>
      <c r="E10684" s="4" t="e">
        <v>#N/A</v>
      </c>
      <c r="F10684" s="4">
        <v>0.18</v>
      </c>
      <c r="K10684" s="4">
        <v>0.17</v>
      </c>
      <c r="L10684" s="4">
        <v>0.32090000000000002</v>
      </c>
      <c r="M10684" s="4">
        <v>0.52769999999999995</v>
      </c>
      <c r="N10684" s="4">
        <v>0.48</v>
      </c>
      <c r="O10684" s="4">
        <v>0.40039999999999998</v>
      </c>
      <c r="P10684" s="4">
        <v>0.50390000000000001</v>
      </c>
    </row>
    <row r="10685" spans="1:16" x14ac:dyDescent="0.25">
      <c r="A10685" t="s">
        <v>10303</v>
      </c>
      <c r="B10685" s="2">
        <v>0.02</v>
      </c>
      <c r="E10685" s="4" t="e">
        <v>#N/A</v>
      </c>
      <c r="F10685" s="4">
        <v>0.18</v>
      </c>
      <c r="K10685" s="4">
        <v>0.17</v>
      </c>
      <c r="L10685" s="4">
        <v>0.32090000000000002</v>
      </c>
      <c r="M10685" s="4">
        <v>0.52769999999999995</v>
      </c>
      <c r="N10685" s="4">
        <v>0.48</v>
      </c>
      <c r="O10685" s="4">
        <v>0.40039999999999998</v>
      </c>
      <c r="P10685" s="4">
        <v>0.50390000000000001</v>
      </c>
    </row>
    <row r="10686" spans="1:16" x14ac:dyDescent="0.25">
      <c r="A10686" t="s">
        <v>10304</v>
      </c>
      <c r="B10686" s="2">
        <v>0.02</v>
      </c>
      <c r="E10686" s="4" t="e">
        <v>#N/A</v>
      </c>
      <c r="F10686" s="4">
        <v>0.18</v>
      </c>
      <c r="K10686" s="4">
        <v>0.17</v>
      </c>
      <c r="L10686" s="4">
        <v>0.32090000000000002</v>
      </c>
      <c r="M10686" s="4">
        <v>0.52769999999999995</v>
      </c>
      <c r="N10686" s="4">
        <v>0.48</v>
      </c>
      <c r="O10686" s="4">
        <v>0.40039999999999998</v>
      </c>
      <c r="P10686" s="4">
        <v>0.50390000000000001</v>
      </c>
    </row>
    <row r="10687" spans="1:16" x14ac:dyDescent="0.25">
      <c r="A10687" t="s">
        <v>10305</v>
      </c>
      <c r="B10687" s="2">
        <v>0.02</v>
      </c>
      <c r="E10687" s="4" t="e">
        <v>#N/A</v>
      </c>
      <c r="F10687" s="4">
        <v>0.18</v>
      </c>
      <c r="K10687" s="4">
        <v>0.17</v>
      </c>
      <c r="L10687" s="4">
        <v>0.32090000000000002</v>
      </c>
      <c r="M10687" s="4">
        <v>0.52769999999999995</v>
      </c>
      <c r="N10687" s="4">
        <v>0.48</v>
      </c>
      <c r="O10687" s="4">
        <v>0.40039999999999998</v>
      </c>
      <c r="P10687" s="4">
        <v>0.50390000000000001</v>
      </c>
    </row>
    <row r="10688" spans="1:16" x14ac:dyDescent="0.25">
      <c r="A10688" t="s">
        <v>10306</v>
      </c>
      <c r="B10688" s="2">
        <v>0.08</v>
      </c>
      <c r="E10688" s="4" t="e">
        <v>#N/A</v>
      </c>
      <c r="F10688" s="4">
        <v>0.18</v>
      </c>
      <c r="K10688" s="4">
        <v>0.17</v>
      </c>
      <c r="L10688" s="4">
        <v>0.32090000000000002</v>
      </c>
      <c r="M10688" s="4">
        <v>0.52769999999999995</v>
      </c>
      <c r="N10688" s="4">
        <v>0.48</v>
      </c>
      <c r="O10688" s="4">
        <v>0.40039999999999998</v>
      </c>
      <c r="P10688" s="4">
        <v>0.50390000000000001</v>
      </c>
    </row>
    <row r="10689" spans="1:16" x14ac:dyDescent="0.25">
      <c r="A10689" t="s">
        <v>10307</v>
      </c>
      <c r="B10689" s="2">
        <v>0.08</v>
      </c>
      <c r="E10689" s="4" t="e">
        <v>#N/A</v>
      </c>
      <c r="F10689" s="4">
        <v>0.18</v>
      </c>
      <c r="K10689" s="4">
        <v>0.17</v>
      </c>
      <c r="L10689" s="4">
        <v>0.32090000000000002</v>
      </c>
      <c r="M10689" s="4">
        <v>0.52769999999999995</v>
      </c>
      <c r="N10689" s="4">
        <v>0.48</v>
      </c>
      <c r="O10689" s="4">
        <v>0.40039999999999998</v>
      </c>
      <c r="P10689" s="4">
        <v>0.50390000000000001</v>
      </c>
    </row>
    <row r="10690" spans="1:16" x14ac:dyDescent="0.25">
      <c r="A10690" t="s">
        <v>10308</v>
      </c>
      <c r="B10690" s="2">
        <v>0.08</v>
      </c>
      <c r="E10690" s="4" t="e">
        <v>#N/A</v>
      </c>
      <c r="F10690" s="4">
        <v>0.18</v>
      </c>
      <c r="K10690" s="4">
        <v>0.17</v>
      </c>
      <c r="L10690" s="4">
        <v>0.32090000000000002</v>
      </c>
      <c r="M10690" s="4">
        <v>0.52769999999999995</v>
      </c>
      <c r="N10690" s="4">
        <v>0.48</v>
      </c>
      <c r="O10690" s="4">
        <v>0.40039999999999998</v>
      </c>
      <c r="P10690" s="4">
        <v>0.50390000000000001</v>
      </c>
    </row>
    <row r="10691" spans="1:16" x14ac:dyDescent="0.25">
      <c r="A10691" t="s">
        <v>10309</v>
      </c>
      <c r="B10691" s="2">
        <v>0</v>
      </c>
      <c r="E10691" s="4" t="e">
        <v>#N/A</v>
      </c>
      <c r="F10691" s="4">
        <v>0.18</v>
      </c>
      <c r="K10691" s="4">
        <v>0.17</v>
      </c>
      <c r="L10691" s="4">
        <v>0.32090000000000002</v>
      </c>
      <c r="M10691" s="4">
        <v>0.52769999999999995</v>
      </c>
      <c r="N10691" s="4">
        <v>0.48</v>
      </c>
      <c r="O10691" s="4">
        <v>0.40039999999999998</v>
      </c>
      <c r="P10691" s="4">
        <v>0.50390000000000001</v>
      </c>
    </row>
    <row r="10692" spans="1:16" x14ac:dyDescent="0.25">
      <c r="A10692" t="s">
        <v>10310</v>
      </c>
      <c r="B10692" s="2">
        <v>0</v>
      </c>
      <c r="E10692" s="4" t="e">
        <v>#N/A</v>
      </c>
      <c r="F10692" s="4">
        <v>0.13300000000000001</v>
      </c>
      <c r="K10692" s="4">
        <v>0.17</v>
      </c>
      <c r="L10692" s="4">
        <v>0.32090000000000002</v>
      </c>
      <c r="M10692" s="4">
        <v>0.52769999999999995</v>
      </c>
      <c r="N10692" s="4">
        <v>0.48</v>
      </c>
      <c r="O10692" s="4">
        <v>0.40039999999999998</v>
      </c>
      <c r="P10692" s="4">
        <v>0.50390000000000001</v>
      </c>
    </row>
    <row r="10693" spans="1:16" x14ac:dyDescent="0.25">
      <c r="A10693" t="s">
        <v>10311</v>
      </c>
      <c r="B10693" s="2">
        <v>0</v>
      </c>
      <c r="E10693" s="4" t="e">
        <v>#N/A</v>
      </c>
      <c r="F10693" s="4">
        <v>0.18</v>
      </c>
      <c r="K10693" s="4">
        <v>0.17</v>
      </c>
      <c r="L10693" s="4">
        <v>0.32090000000000002</v>
      </c>
      <c r="M10693" s="4">
        <v>0.52769999999999995</v>
      </c>
      <c r="N10693" s="4">
        <v>0.48</v>
      </c>
      <c r="O10693" s="4">
        <v>0.40039999999999998</v>
      </c>
      <c r="P10693" s="4">
        <v>0.50390000000000001</v>
      </c>
    </row>
    <row r="10694" spans="1:16" x14ac:dyDescent="0.25">
      <c r="A10694" t="s">
        <v>10312</v>
      </c>
      <c r="B10694" s="2">
        <v>0.08</v>
      </c>
      <c r="E10694" s="4" t="e">
        <v>#N/A</v>
      </c>
      <c r="F10694" s="4">
        <v>0.18</v>
      </c>
      <c r="K10694" s="4">
        <v>0.17</v>
      </c>
      <c r="L10694" s="4">
        <v>0.32090000000000002</v>
      </c>
      <c r="M10694" s="4">
        <v>0.52769999999999995</v>
      </c>
      <c r="N10694" s="4">
        <v>0.48</v>
      </c>
      <c r="O10694" s="4">
        <v>0.40039999999999998</v>
      </c>
      <c r="P10694" s="4">
        <v>0.50390000000000001</v>
      </c>
    </row>
    <row r="10695" spans="1:16" x14ac:dyDescent="0.25">
      <c r="A10695" t="s">
        <v>10313</v>
      </c>
      <c r="B10695" s="2">
        <v>0.08</v>
      </c>
      <c r="E10695" s="4" t="e">
        <v>#N/A</v>
      </c>
      <c r="F10695" s="4">
        <v>0.18</v>
      </c>
      <c r="K10695" s="4">
        <v>0.17</v>
      </c>
      <c r="L10695" s="4">
        <v>0.32090000000000002</v>
      </c>
      <c r="M10695" s="4">
        <v>0.52769999999999995</v>
      </c>
      <c r="N10695" s="4">
        <v>0.48</v>
      </c>
      <c r="O10695" s="4">
        <v>0.40039999999999998</v>
      </c>
      <c r="P10695" s="4">
        <v>0.50390000000000001</v>
      </c>
    </row>
    <row r="10696" spans="1:16" x14ac:dyDescent="0.25">
      <c r="A10696" t="s">
        <v>10314</v>
      </c>
      <c r="B10696" s="2">
        <v>0.08</v>
      </c>
      <c r="E10696" s="4" t="e">
        <v>#N/A</v>
      </c>
      <c r="F10696" s="4">
        <v>0.18</v>
      </c>
      <c r="K10696" s="4">
        <v>0.17</v>
      </c>
      <c r="L10696" s="4">
        <v>0.32090000000000002</v>
      </c>
      <c r="M10696" s="4">
        <v>0.52769999999999995</v>
      </c>
      <c r="N10696" s="4">
        <v>0.48</v>
      </c>
      <c r="O10696" s="4">
        <v>0.40039999999999998</v>
      </c>
      <c r="P10696" s="4">
        <v>0.50390000000000001</v>
      </c>
    </row>
    <row r="10697" spans="1:16" x14ac:dyDescent="0.25">
      <c r="A10697" t="s">
        <v>10315</v>
      </c>
      <c r="B10697" s="2">
        <v>0.08</v>
      </c>
      <c r="E10697" s="4" t="e">
        <v>#N/A</v>
      </c>
      <c r="F10697" s="4">
        <v>0.13300000000000001</v>
      </c>
      <c r="K10697" s="4">
        <v>0.17</v>
      </c>
      <c r="L10697" s="4">
        <v>0.32090000000000002</v>
      </c>
      <c r="M10697" s="4">
        <v>0.52769999999999995</v>
      </c>
      <c r="N10697" s="4">
        <v>0.48</v>
      </c>
      <c r="O10697" s="4">
        <v>0.40039999999999998</v>
      </c>
      <c r="P10697" s="4">
        <v>0.50390000000000001</v>
      </c>
    </row>
    <row r="10698" spans="1:16" x14ac:dyDescent="0.25">
      <c r="A10698" t="s">
        <v>10316</v>
      </c>
      <c r="B10698" s="2">
        <v>0.08</v>
      </c>
      <c r="E10698" s="4" t="e">
        <v>#N/A</v>
      </c>
      <c r="F10698" s="4">
        <v>0.18</v>
      </c>
      <c r="K10698" s="4">
        <v>0.17</v>
      </c>
      <c r="L10698" s="4">
        <v>0.32090000000000002</v>
      </c>
      <c r="M10698" s="4">
        <v>0.52769999999999995</v>
      </c>
      <c r="N10698" s="4">
        <v>0.48</v>
      </c>
      <c r="O10698" s="4">
        <v>0.40039999999999998</v>
      </c>
      <c r="P10698" s="4">
        <v>0.50390000000000001</v>
      </c>
    </row>
    <row r="10699" spans="1:16" x14ac:dyDescent="0.25">
      <c r="A10699" t="s">
        <v>10317</v>
      </c>
      <c r="B10699" s="2">
        <v>0.08</v>
      </c>
      <c r="E10699" s="4" t="e">
        <v>#N/A</v>
      </c>
      <c r="F10699" s="4">
        <v>0.18</v>
      </c>
      <c r="K10699" s="4">
        <v>0.17</v>
      </c>
      <c r="L10699" s="4">
        <v>0.32090000000000002</v>
      </c>
      <c r="M10699" s="4">
        <v>0.52769999999999995</v>
      </c>
      <c r="N10699" s="4">
        <v>0.48</v>
      </c>
      <c r="O10699" s="4">
        <v>0.40039999999999998</v>
      </c>
      <c r="P10699" s="4">
        <v>0.50390000000000001</v>
      </c>
    </row>
    <row r="10700" spans="1:16" x14ac:dyDescent="0.25">
      <c r="A10700" t="s">
        <v>10318</v>
      </c>
      <c r="B10700" s="2">
        <v>0</v>
      </c>
      <c r="E10700" s="4" t="e">
        <v>#N/A</v>
      </c>
      <c r="F10700" s="4">
        <v>0.18</v>
      </c>
      <c r="K10700" s="4">
        <v>0.17</v>
      </c>
      <c r="L10700" s="4">
        <v>0.32090000000000002</v>
      </c>
      <c r="M10700" s="4">
        <v>0.52769999999999995</v>
      </c>
      <c r="N10700" s="4">
        <v>0.48</v>
      </c>
      <c r="O10700" s="4">
        <v>0.40039999999999998</v>
      </c>
      <c r="P10700" s="4">
        <v>0.50390000000000001</v>
      </c>
    </row>
    <row r="10701" spans="1:16" x14ac:dyDescent="0.25">
      <c r="A10701" t="s">
        <v>10319</v>
      </c>
      <c r="B10701" s="2">
        <v>0</v>
      </c>
      <c r="E10701" s="4" t="e">
        <v>#N/A</v>
      </c>
      <c r="F10701" s="4">
        <v>0.18</v>
      </c>
      <c r="K10701" s="4">
        <v>0.17</v>
      </c>
      <c r="L10701" s="4">
        <v>0.32090000000000002</v>
      </c>
      <c r="M10701" s="4">
        <v>0.52769999999999995</v>
      </c>
      <c r="N10701" s="4">
        <v>0.48</v>
      </c>
      <c r="O10701" s="4">
        <v>0.40039999999999998</v>
      </c>
      <c r="P10701" s="4">
        <v>0.50390000000000001</v>
      </c>
    </row>
    <row r="10702" spans="1:16" x14ac:dyDescent="0.25">
      <c r="A10702" t="s">
        <v>10320</v>
      </c>
      <c r="B10702" s="2">
        <v>0.08</v>
      </c>
      <c r="E10702" s="4" t="e">
        <v>#N/A</v>
      </c>
      <c r="F10702" s="4">
        <v>0.18</v>
      </c>
      <c r="K10702" s="4">
        <v>0.17</v>
      </c>
      <c r="L10702" s="4">
        <v>0.32090000000000002</v>
      </c>
      <c r="M10702" s="4">
        <v>0.52769999999999995</v>
      </c>
      <c r="N10702" s="4">
        <v>0.48</v>
      </c>
      <c r="O10702" s="4">
        <v>0.40039999999999998</v>
      </c>
      <c r="P10702" s="4">
        <v>0.50390000000000001</v>
      </c>
    </row>
    <row r="10703" spans="1:16" x14ac:dyDescent="0.25">
      <c r="A10703" t="s">
        <v>10321</v>
      </c>
      <c r="B10703" s="2">
        <v>0</v>
      </c>
      <c r="E10703" s="4" t="e">
        <v>#N/A</v>
      </c>
      <c r="F10703" s="4">
        <v>0.18</v>
      </c>
      <c r="K10703" s="4">
        <v>0.17</v>
      </c>
      <c r="L10703" s="4">
        <v>0.32090000000000002</v>
      </c>
      <c r="M10703" s="4">
        <v>0.52769999999999995</v>
      </c>
      <c r="N10703" s="4">
        <v>0.48</v>
      </c>
      <c r="O10703" s="4">
        <v>0.40039999999999998</v>
      </c>
      <c r="P10703" s="4">
        <v>0.50390000000000001</v>
      </c>
    </row>
    <row r="10704" spans="1:16" x14ac:dyDescent="0.25">
      <c r="A10704" t="s">
        <v>10322</v>
      </c>
      <c r="B10704" s="2">
        <v>0</v>
      </c>
      <c r="E10704" s="4" t="e">
        <v>#N/A</v>
      </c>
      <c r="F10704" s="4">
        <v>0.18</v>
      </c>
      <c r="K10704" s="4">
        <v>0.17</v>
      </c>
      <c r="L10704" s="4">
        <v>0.32090000000000002</v>
      </c>
      <c r="M10704" s="4">
        <v>0.52769999999999995</v>
      </c>
      <c r="N10704" s="4">
        <v>0.48</v>
      </c>
      <c r="O10704" s="4">
        <v>0.40039999999999998</v>
      </c>
      <c r="P10704" s="4">
        <v>0.50390000000000001</v>
      </c>
    </row>
    <row r="10705" spans="1:16" x14ac:dyDescent="0.25">
      <c r="A10705" t="s">
        <v>10323</v>
      </c>
      <c r="B10705" s="2">
        <v>0.08</v>
      </c>
      <c r="E10705" s="4" t="e">
        <v>#N/A</v>
      </c>
      <c r="F10705" s="4">
        <v>0.18</v>
      </c>
      <c r="K10705" s="4">
        <v>0.17</v>
      </c>
      <c r="L10705" s="4">
        <v>0.32090000000000002</v>
      </c>
      <c r="M10705" s="4">
        <v>0.52769999999999995</v>
      </c>
      <c r="N10705" s="4">
        <v>0.48</v>
      </c>
      <c r="O10705" s="4">
        <v>0.40039999999999998</v>
      </c>
      <c r="P10705" s="4">
        <v>0.50390000000000001</v>
      </c>
    </row>
    <row r="10706" spans="1:16" x14ac:dyDescent="0.25">
      <c r="A10706" t="s">
        <v>10324</v>
      </c>
      <c r="B10706" s="2">
        <v>0</v>
      </c>
      <c r="E10706" s="4" t="e">
        <v>#N/A</v>
      </c>
      <c r="F10706" s="4">
        <v>0.18</v>
      </c>
      <c r="K10706" s="4">
        <v>0.17</v>
      </c>
      <c r="L10706" s="4">
        <v>0.32090000000000002</v>
      </c>
      <c r="M10706" s="4">
        <v>0.52769999999999995</v>
      </c>
      <c r="N10706" s="4">
        <v>0.48</v>
      </c>
      <c r="O10706" s="4">
        <v>0.40039999999999998</v>
      </c>
      <c r="P10706" s="4">
        <v>0.50390000000000001</v>
      </c>
    </row>
    <row r="10707" spans="1:16" x14ac:dyDescent="0.25">
      <c r="A10707" t="s">
        <v>10325</v>
      </c>
      <c r="B10707" s="2">
        <v>0.08</v>
      </c>
      <c r="E10707" s="4" t="e">
        <v>#N/A</v>
      </c>
      <c r="F10707" s="4">
        <v>0.18</v>
      </c>
      <c r="K10707" s="4">
        <v>0.17</v>
      </c>
      <c r="L10707" s="4">
        <v>0.32090000000000002</v>
      </c>
      <c r="M10707" s="4">
        <v>0.52769999999999995</v>
      </c>
      <c r="N10707" s="4">
        <v>0.48</v>
      </c>
      <c r="O10707" s="4">
        <v>0.40039999999999998</v>
      </c>
      <c r="P10707" s="4">
        <v>0.50390000000000001</v>
      </c>
    </row>
    <row r="10708" spans="1:16" x14ac:dyDescent="0.25">
      <c r="A10708" t="s">
        <v>10326</v>
      </c>
      <c r="B10708" s="2">
        <v>0</v>
      </c>
      <c r="E10708" s="4" t="e">
        <v>#N/A</v>
      </c>
      <c r="F10708" s="4">
        <v>0.18</v>
      </c>
      <c r="K10708" s="4">
        <v>0.17</v>
      </c>
      <c r="L10708" s="4">
        <v>0.32090000000000002</v>
      </c>
      <c r="M10708" s="4">
        <v>0.52769999999999995</v>
      </c>
      <c r="N10708" s="4">
        <v>0.48</v>
      </c>
      <c r="O10708" s="4">
        <v>0.40039999999999998</v>
      </c>
      <c r="P10708" s="4">
        <v>0.50390000000000001</v>
      </c>
    </row>
    <row r="10709" spans="1:16" x14ac:dyDescent="0.25">
      <c r="A10709" t="s">
        <v>10327</v>
      </c>
      <c r="B10709" s="2">
        <v>0.08</v>
      </c>
      <c r="E10709" s="4" t="e">
        <v>#N/A</v>
      </c>
      <c r="F10709" s="4">
        <v>0.18</v>
      </c>
      <c r="K10709" s="4">
        <v>0.17</v>
      </c>
      <c r="L10709" s="4">
        <v>0.32090000000000002</v>
      </c>
      <c r="M10709" s="4">
        <v>0.52769999999999995</v>
      </c>
      <c r="N10709" s="4">
        <v>0.48</v>
      </c>
      <c r="O10709" s="4">
        <v>0.40039999999999998</v>
      </c>
      <c r="P10709" s="4">
        <v>0.50390000000000001</v>
      </c>
    </row>
    <row r="10710" spans="1:16" x14ac:dyDescent="0.25">
      <c r="A10710" t="s">
        <v>10328</v>
      </c>
      <c r="B10710" s="2">
        <v>0.08</v>
      </c>
      <c r="E10710" s="4" t="e">
        <v>#N/A</v>
      </c>
      <c r="F10710" s="4">
        <v>0.18</v>
      </c>
      <c r="K10710" s="4">
        <v>0.17</v>
      </c>
      <c r="L10710" s="4">
        <v>0.32090000000000002</v>
      </c>
      <c r="M10710" s="4">
        <v>0.52769999999999995</v>
      </c>
      <c r="N10710" s="4">
        <v>0.48</v>
      </c>
      <c r="O10710" s="4">
        <v>0.40039999999999998</v>
      </c>
      <c r="P10710" s="4">
        <v>0.50390000000000001</v>
      </c>
    </row>
    <row r="10711" spans="1:16" x14ac:dyDescent="0.25">
      <c r="A10711" t="s">
        <v>10329</v>
      </c>
      <c r="B10711" s="2">
        <v>0.08</v>
      </c>
      <c r="E10711" s="4" t="e">
        <v>#N/A</v>
      </c>
      <c r="F10711" s="4">
        <v>0.18</v>
      </c>
      <c r="K10711" s="4">
        <v>0.17</v>
      </c>
      <c r="L10711" s="4">
        <v>0.32090000000000002</v>
      </c>
      <c r="M10711" s="4">
        <v>0.52769999999999995</v>
      </c>
      <c r="N10711" s="4">
        <v>0.48</v>
      </c>
      <c r="O10711" s="4">
        <v>0.40039999999999998</v>
      </c>
      <c r="P10711" s="4">
        <v>0.50390000000000001</v>
      </c>
    </row>
    <row r="10712" spans="1:16" x14ac:dyDescent="0.25">
      <c r="A10712" t="s">
        <v>10330</v>
      </c>
      <c r="B10712" s="2">
        <v>0.08</v>
      </c>
      <c r="E10712" s="4" t="e">
        <v>#N/A</v>
      </c>
      <c r="F10712" s="4">
        <v>0.18</v>
      </c>
      <c r="K10712" s="4">
        <v>0.17</v>
      </c>
      <c r="L10712" s="4">
        <v>0.32090000000000002</v>
      </c>
      <c r="M10712" s="4">
        <v>0.52769999999999995</v>
      </c>
      <c r="N10712" s="4">
        <v>0.48</v>
      </c>
      <c r="O10712" s="4">
        <v>0.40039999999999998</v>
      </c>
      <c r="P10712" s="4">
        <v>0.50390000000000001</v>
      </c>
    </row>
    <row r="10713" spans="1:16" x14ac:dyDescent="0.25">
      <c r="A10713" t="s">
        <v>10331</v>
      </c>
      <c r="B10713" s="2">
        <v>0.08</v>
      </c>
      <c r="E10713" s="4" t="e">
        <v>#N/A</v>
      </c>
      <c r="F10713" s="4">
        <v>0.18</v>
      </c>
      <c r="K10713" s="4">
        <v>0.17</v>
      </c>
      <c r="L10713" s="4">
        <v>0.32090000000000002</v>
      </c>
      <c r="M10713" s="4">
        <v>0.52769999999999995</v>
      </c>
      <c r="N10713" s="4">
        <v>0.48</v>
      </c>
      <c r="O10713" s="4">
        <v>0.40039999999999998</v>
      </c>
      <c r="P10713" s="4">
        <v>0.50390000000000001</v>
      </c>
    </row>
    <row r="10714" spans="1:16" x14ac:dyDescent="0.25">
      <c r="A10714" t="s">
        <v>10332</v>
      </c>
      <c r="B10714" s="2">
        <v>0.08</v>
      </c>
      <c r="E10714" s="4" t="e">
        <v>#N/A</v>
      </c>
      <c r="F10714" s="4">
        <v>0.18</v>
      </c>
      <c r="K10714" s="4">
        <v>0.17</v>
      </c>
      <c r="L10714" s="4">
        <v>0.32090000000000002</v>
      </c>
      <c r="M10714" s="4">
        <v>0.52769999999999995</v>
      </c>
      <c r="N10714" s="4">
        <v>0.48</v>
      </c>
      <c r="O10714" s="4">
        <v>0.40039999999999998</v>
      </c>
      <c r="P10714" s="4">
        <v>0.50390000000000001</v>
      </c>
    </row>
    <row r="10715" spans="1:16" x14ac:dyDescent="0.25">
      <c r="A10715" t="s">
        <v>10333</v>
      </c>
      <c r="B10715" s="2">
        <v>0.08</v>
      </c>
      <c r="E10715" s="4" t="e">
        <v>#N/A</v>
      </c>
      <c r="F10715" s="4">
        <v>0.18</v>
      </c>
      <c r="K10715" s="4">
        <v>0.17</v>
      </c>
      <c r="L10715" s="4">
        <v>0.32090000000000002</v>
      </c>
      <c r="M10715" s="4">
        <v>0.52769999999999995</v>
      </c>
      <c r="N10715" s="4">
        <v>0.48</v>
      </c>
      <c r="O10715" s="4">
        <v>0.40039999999999998</v>
      </c>
      <c r="P10715" s="4">
        <v>0.50390000000000001</v>
      </c>
    </row>
    <row r="10716" spans="1:16" x14ac:dyDescent="0.25">
      <c r="A10716" t="s">
        <v>10334</v>
      </c>
      <c r="B10716" s="2">
        <v>0.08</v>
      </c>
      <c r="E10716" s="4" t="e">
        <v>#N/A</v>
      </c>
      <c r="F10716" s="4">
        <v>0.18</v>
      </c>
      <c r="K10716" s="4">
        <v>0.17</v>
      </c>
      <c r="L10716" s="4">
        <v>0.32090000000000002</v>
      </c>
      <c r="M10716" s="4">
        <v>0.52769999999999995</v>
      </c>
      <c r="N10716" s="4">
        <v>0.48</v>
      </c>
      <c r="O10716" s="4">
        <v>0.40039999999999998</v>
      </c>
      <c r="P10716" s="4">
        <v>0.50390000000000001</v>
      </c>
    </row>
    <row r="10717" spans="1:16" x14ac:dyDescent="0.25">
      <c r="A10717" t="s">
        <v>10335</v>
      </c>
      <c r="B10717" s="2">
        <v>0.04</v>
      </c>
      <c r="E10717" s="4" t="e">
        <v>#N/A</v>
      </c>
      <c r="F10717" s="4">
        <v>0.18</v>
      </c>
      <c r="K10717" s="4">
        <v>0.17</v>
      </c>
      <c r="L10717" s="4">
        <v>0.32090000000000002</v>
      </c>
      <c r="M10717" s="4">
        <v>0.52769999999999995</v>
      </c>
      <c r="N10717" s="4">
        <v>0.48</v>
      </c>
      <c r="O10717" s="4">
        <v>0.40039999999999998</v>
      </c>
      <c r="P10717" s="4">
        <v>0.50390000000000001</v>
      </c>
    </row>
    <row r="10718" spans="1:16" x14ac:dyDescent="0.25">
      <c r="A10718" t="s">
        <v>10336</v>
      </c>
      <c r="B10718" s="2">
        <v>0.08</v>
      </c>
      <c r="E10718" s="4" t="e">
        <v>#N/A</v>
      </c>
      <c r="F10718" s="4">
        <v>0.18</v>
      </c>
      <c r="K10718" s="4">
        <v>0.17</v>
      </c>
      <c r="L10718" s="4">
        <v>0.32090000000000002</v>
      </c>
      <c r="M10718" s="4">
        <v>0.52769999999999995</v>
      </c>
      <c r="N10718" s="4">
        <v>0.48</v>
      </c>
      <c r="O10718" s="4">
        <v>0.40039999999999998</v>
      </c>
      <c r="P10718" s="4">
        <v>0.50390000000000001</v>
      </c>
    </row>
    <row r="10719" spans="1:16" x14ac:dyDescent="0.25">
      <c r="A10719" t="s">
        <v>10337</v>
      </c>
      <c r="B10719" s="2">
        <v>0.08</v>
      </c>
      <c r="E10719" s="4" t="e">
        <v>#N/A</v>
      </c>
      <c r="F10719" s="4">
        <v>0.18</v>
      </c>
      <c r="K10719" s="4">
        <v>0.17</v>
      </c>
      <c r="L10719" s="4">
        <v>0.32090000000000002</v>
      </c>
      <c r="M10719" s="4">
        <v>0.52769999999999995</v>
      </c>
      <c r="N10719" s="4">
        <v>0.48</v>
      </c>
      <c r="O10719" s="4">
        <v>0.40039999999999998</v>
      </c>
      <c r="P10719" s="4">
        <v>0.50390000000000001</v>
      </c>
    </row>
    <row r="10720" spans="1:16" x14ac:dyDescent="0.25">
      <c r="A10720" t="s">
        <v>10338</v>
      </c>
      <c r="B10720" s="2">
        <v>0</v>
      </c>
      <c r="E10720" s="4" t="e">
        <v>#N/A</v>
      </c>
      <c r="F10720" s="4">
        <v>0.18</v>
      </c>
      <c r="K10720" s="4">
        <v>0.17</v>
      </c>
      <c r="L10720" s="4">
        <v>0.32090000000000002</v>
      </c>
      <c r="M10720" s="4">
        <v>0.52769999999999995</v>
      </c>
      <c r="N10720" s="4">
        <v>0.48</v>
      </c>
      <c r="O10720" s="4">
        <v>0.40039999999999998</v>
      </c>
      <c r="P10720" s="4">
        <v>0.50390000000000001</v>
      </c>
    </row>
    <row r="10721" spans="1:16" x14ac:dyDescent="0.25">
      <c r="A10721" t="s">
        <v>10339</v>
      </c>
      <c r="B10721" s="2">
        <v>0.08</v>
      </c>
      <c r="E10721" s="4" t="e">
        <v>#N/A</v>
      </c>
      <c r="F10721" s="4">
        <v>0.18</v>
      </c>
      <c r="K10721" s="4">
        <v>0.17</v>
      </c>
      <c r="L10721" s="4">
        <v>0.32090000000000002</v>
      </c>
      <c r="M10721" s="4">
        <v>0.52769999999999995</v>
      </c>
      <c r="N10721" s="4">
        <v>0.48</v>
      </c>
      <c r="O10721" s="4">
        <v>0.40039999999999998</v>
      </c>
      <c r="P10721" s="4">
        <v>0.50390000000000001</v>
      </c>
    </row>
    <row r="10722" spans="1:16" x14ac:dyDescent="0.25">
      <c r="A10722" t="s">
        <v>10340</v>
      </c>
      <c r="B10722" s="2">
        <v>0.08</v>
      </c>
      <c r="E10722" s="4" t="e">
        <v>#N/A</v>
      </c>
      <c r="F10722" s="4">
        <v>0.18</v>
      </c>
      <c r="K10722" s="4">
        <v>0.17</v>
      </c>
      <c r="L10722" s="4">
        <v>0.32090000000000002</v>
      </c>
      <c r="M10722" s="4">
        <v>0.52769999999999995</v>
      </c>
      <c r="N10722" s="4">
        <v>0.48</v>
      </c>
      <c r="O10722" s="4">
        <v>0.40039999999999998</v>
      </c>
      <c r="P10722" s="4">
        <v>0.50390000000000001</v>
      </c>
    </row>
    <row r="10723" spans="1:16" x14ac:dyDescent="0.25">
      <c r="A10723" t="s">
        <v>10341</v>
      </c>
      <c r="B10723" s="2">
        <v>0.08</v>
      </c>
      <c r="E10723" s="4" t="e">
        <v>#N/A</v>
      </c>
      <c r="F10723" s="4">
        <v>0.18</v>
      </c>
      <c r="K10723" s="4">
        <v>0.17</v>
      </c>
      <c r="L10723" s="4">
        <v>0.32090000000000002</v>
      </c>
      <c r="M10723" s="4">
        <v>0.52769999999999995</v>
      </c>
      <c r="N10723" s="4">
        <v>0.48</v>
      </c>
      <c r="O10723" s="4">
        <v>0.40039999999999998</v>
      </c>
      <c r="P10723" s="4">
        <v>0.50390000000000001</v>
      </c>
    </row>
    <row r="10724" spans="1:16" x14ac:dyDescent="0.25">
      <c r="A10724" t="s">
        <v>10342</v>
      </c>
      <c r="B10724" s="2">
        <v>0.08</v>
      </c>
      <c r="E10724" s="4" t="e">
        <v>#N/A</v>
      </c>
      <c r="F10724" s="4">
        <v>0.18</v>
      </c>
      <c r="K10724" s="4">
        <v>0.17</v>
      </c>
      <c r="L10724" s="4">
        <v>0.32090000000000002</v>
      </c>
      <c r="M10724" s="4">
        <v>0.52769999999999995</v>
      </c>
      <c r="N10724" s="4">
        <v>0.48</v>
      </c>
      <c r="O10724" s="4">
        <v>0.40039999999999998</v>
      </c>
      <c r="P10724" s="4">
        <v>0.50390000000000001</v>
      </c>
    </row>
    <row r="10725" spans="1:16" x14ac:dyDescent="0.25">
      <c r="A10725" t="s">
        <v>10343</v>
      </c>
      <c r="B10725" s="2">
        <v>0</v>
      </c>
      <c r="E10725" s="4" t="e">
        <v>#N/A</v>
      </c>
      <c r="F10725" s="4">
        <v>0.18</v>
      </c>
      <c r="K10725" s="4">
        <v>0.17</v>
      </c>
      <c r="L10725" s="4">
        <v>0.32090000000000002</v>
      </c>
      <c r="M10725" s="4">
        <v>0.52769999999999995</v>
      </c>
      <c r="N10725" s="4">
        <v>0.48</v>
      </c>
      <c r="O10725" s="4">
        <v>0.40039999999999998</v>
      </c>
      <c r="P10725" s="4">
        <v>0.50390000000000001</v>
      </c>
    </row>
    <row r="10726" spans="1:16" x14ac:dyDescent="0.25">
      <c r="A10726" t="s">
        <v>10344</v>
      </c>
      <c r="B10726" s="2">
        <v>0.08</v>
      </c>
      <c r="E10726" s="4" t="e">
        <v>#N/A</v>
      </c>
      <c r="F10726" s="4">
        <v>0.18</v>
      </c>
      <c r="K10726" s="4">
        <v>0.17</v>
      </c>
      <c r="L10726" s="4">
        <v>0.32090000000000002</v>
      </c>
      <c r="M10726" s="4">
        <v>0.52769999999999995</v>
      </c>
      <c r="N10726" s="4">
        <v>0.48</v>
      </c>
      <c r="O10726" s="4">
        <v>0.40039999999999998</v>
      </c>
      <c r="P10726" s="4">
        <v>0.50390000000000001</v>
      </c>
    </row>
    <row r="10727" spans="1:16" x14ac:dyDescent="0.25">
      <c r="A10727" t="s">
        <v>10345</v>
      </c>
      <c r="B10727" s="2">
        <v>0.08</v>
      </c>
      <c r="E10727" s="4" t="e">
        <v>#N/A</v>
      </c>
      <c r="F10727" s="4">
        <v>0.18</v>
      </c>
      <c r="K10727" s="4">
        <v>0.17</v>
      </c>
      <c r="L10727" s="4">
        <v>0.32090000000000002</v>
      </c>
      <c r="M10727" s="4">
        <v>0.52769999999999995</v>
      </c>
      <c r="N10727" s="4">
        <v>0.48</v>
      </c>
      <c r="O10727" s="4">
        <v>0.40039999999999998</v>
      </c>
      <c r="P10727" s="4">
        <v>0.50390000000000001</v>
      </c>
    </row>
    <row r="10728" spans="1:16" x14ac:dyDescent="0.25">
      <c r="A10728" t="s">
        <v>10346</v>
      </c>
      <c r="B10728" s="2">
        <v>0.08</v>
      </c>
      <c r="E10728" s="4" t="e">
        <v>#N/A</v>
      </c>
      <c r="F10728" s="4">
        <v>0.18</v>
      </c>
      <c r="K10728" s="4">
        <v>0.17</v>
      </c>
      <c r="L10728" s="4">
        <v>0.32090000000000002</v>
      </c>
      <c r="M10728" s="4">
        <v>0.52769999999999995</v>
      </c>
      <c r="N10728" s="4">
        <v>0.48</v>
      </c>
      <c r="O10728" s="4">
        <v>0.40039999999999998</v>
      </c>
      <c r="P10728" s="4">
        <v>0.50390000000000001</v>
      </c>
    </row>
    <row r="10729" spans="1:16" x14ac:dyDescent="0.25">
      <c r="A10729" t="s">
        <v>10347</v>
      </c>
      <c r="B10729" s="2">
        <v>0.08</v>
      </c>
      <c r="E10729" s="4" t="e">
        <v>#N/A</v>
      </c>
      <c r="F10729" s="4">
        <v>0.18</v>
      </c>
      <c r="K10729" s="4">
        <v>0.17</v>
      </c>
      <c r="L10729" s="4">
        <v>0.32090000000000002</v>
      </c>
      <c r="M10729" s="4">
        <v>0.52769999999999995</v>
      </c>
      <c r="N10729" s="4">
        <v>0.48</v>
      </c>
      <c r="O10729" s="4">
        <v>0.40039999999999998</v>
      </c>
      <c r="P10729" s="4">
        <v>0.50390000000000001</v>
      </c>
    </row>
    <row r="10730" spans="1:16" x14ac:dyDescent="0.25">
      <c r="A10730" t="s">
        <v>10348</v>
      </c>
      <c r="B10730" s="2">
        <v>0.08</v>
      </c>
      <c r="E10730" s="4" t="e">
        <v>#N/A</v>
      </c>
      <c r="F10730" s="4">
        <v>0.18</v>
      </c>
      <c r="K10730" s="4">
        <v>0.17</v>
      </c>
      <c r="L10730" s="4">
        <v>0.32090000000000002</v>
      </c>
      <c r="M10730" s="4">
        <v>0.52769999999999995</v>
      </c>
      <c r="N10730" s="4">
        <v>0.48</v>
      </c>
      <c r="O10730" s="4">
        <v>0.40039999999999998</v>
      </c>
      <c r="P10730" s="4">
        <v>0.50390000000000001</v>
      </c>
    </row>
    <row r="10731" spans="1:16" x14ac:dyDescent="0.25">
      <c r="A10731" t="s">
        <v>10349</v>
      </c>
      <c r="B10731" s="2">
        <v>0</v>
      </c>
      <c r="E10731" s="4" t="e">
        <v>#N/A</v>
      </c>
      <c r="F10731" s="4">
        <v>0.18</v>
      </c>
      <c r="K10731" s="4">
        <v>0.17</v>
      </c>
      <c r="L10731" s="4">
        <v>0.32090000000000002</v>
      </c>
      <c r="M10731" s="4">
        <v>0.52769999999999995</v>
      </c>
      <c r="N10731" s="4">
        <v>0.48</v>
      </c>
      <c r="O10731" s="4">
        <v>0.40039999999999998</v>
      </c>
      <c r="P10731" s="4">
        <v>0.50390000000000001</v>
      </c>
    </row>
    <row r="10732" spans="1:16" x14ac:dyDescent="0.25">
      <c r="A10732" t="s">
        <v>10350</v>
      </c>
      <c r="B10732" s="2">
        <v>0.08</v>
      </c>
      <c r="E10732" s="4" t="e">
        <v>#N/A</v>
      </c>
      <c r="F10732" s="4">
        <v>0.18</v>
      </c>
      <c r="K10732" s="4">
        <v>0.17</v>
      </c>
      <c r="L10732" s="4">
        <v>0.32090000000000002</v>
      </c>
      <c r="M10732" s="4">
        <v>0.52769999999999995</v>
      </c>
      <c r="N10732" s="4">
        <v>0.48</v>
      </c>
      <c r="O10732" s="4">
        <v>0.40039999999999998</v>
      </c>
      <c r="P10732" s="4">
        <v>0.50390000000000001</v>
      </c>
    </row>
    <row r="10733" spans="1:16" x14ac:dyDescent="0.25">
      <c r="A10733" t="s">
        <v>10351</v>
      </c>
      <c r="B10733" s="2">
        <v>0.08</v>
      </c>
      <c r="E10733" s="4" t="e">
        <v>#N/A</v>
      </c>
      <c r="F10733" s="4">
        <v>0.18</v>
      </c>
      <c r="K10733" s="4">
        <v>0.17</v>
      </c>
      <c r="L10733" s="4">
        <v>0.32090000000000002</v>
      </c>
      <c r="M10733" s="4">
        <v>0.52769999999999995</v>
      </c>
      <c r="N10733" s="4">
        <v>0.48</v>
      </c>
      <c r="O10733" s="4">
        <v>0.40039999999999998</v>
      </c>
      <c r="P10733" s="4">
        <v>0.50390000000000001</v>
      </c>
    </row>
    <row r="10734" spans="1:16" x14ac:dyDescent="0.25">
      <c r="A10734" t="s">
        <v>10352</v>
      </c>
      <c r="B10734" s="2">
        <v>0</v>
      </c>
      <c r="E10734" s="4" t="e">
        <v>#N/A</v>
      </c>
      <c r="F10734" s="4">
        <v>0.18</v>
      </c>
      <c r="K10734" s="4">
        <v>0.17</v>
      </c>
      <c r="L10734" s="4">
        <v>0.32090000000000002</v>
      </c>
      <c r="M10734" s="4">
        <v>0.52769999999999995</v>
      </c>
      <c r="N10734" s="4">
        <v>0.48</v>
      </c>
      <c r="O10734" s="4">
        <v>0.40039999999999998</v>
      </c>
      <c r="P10734" s="4">
        <v>0.50390000000000001</v>
      </c>
    </row>
    <row r="10735" spans="1:16" x14ac:dyDescent="0.25">
      <c r="A10735" t="s">
        <v>10353</v>
      </c>
      <c r="B10735" s="2">
        <v>0</v>
      </c>
      <c r="E10735" s="4" t="e">
        <v>#N/A</v>
      </c>
      <c r="F10735" s="4">
        <v>0.18</v>
      </c>
      <c r="K10735" s="4">
        <v>0.17</v>
      </c>
      <c r="L10735" s="4">
        <v>0.32090000000000002</v>
      </c>
      <c r="M10735" s="4">
        <v>0.52769999999999995</v>
      </c>
      <c r="N10735" s="4">
        <v>0.48</v>
      </c>
      <c r="O10735" s="4">
        <v>0.40039999999999998</v>
      </c>
      <c r="P10735" s="4">
        <v>0.50390000000000001</v>
      </c>
    </row>
    <row r="10736" spans="1:16" x14ac:dyDescent="0.25">
      <c r="A10736" t="s">
        <v>10354</v>
      </c>
      <c r="B10736" s="2">
        <v>0</v>
      </c>
      <c r="E10736" s="4" t="e">
        <v>#N/A</v>
      </c>
      <c r="F10736" s="4">
        <v>0.18</v>
      </c>
      <c r="K10736" s="4">
        <v>0.17</v>
      </c>
      <c r="L10736" s="4">
        <v>0.32090000000000002</v>
      </c>
      <c r="M10736" s="4">
        <v>0.52769999999999995</v>
      </c>
      <c r="N10736" s="4">
        <v>0.48</v>
      </c>
      <c r="O10736" s="4">
        <v>0.40039999999999998</v>
      </c>
      <c r="P10736" s="4">
        <v>0.50390000000000001</v>
      </c>
    </row>
    <row r="10737" spans="1:16" x14ac:dyDescent="0.25">
      <c r="A10737" t="s">
        <v>10355</v>
      </c>
      <c r="B10737" s="2">
        <v>0.08</v>
      </c>
      <c r="E10737" s="4" t="e">
        <v>#N/A</v>
      </c>
      <c r="F10737" s="4">
        <v>0.18</v>
      </c>
      <c r="K10737" s="4">
        <v>0.17</v>
      </c>
      <c r="L10737" s="4">
        <v>0.32090000000000002</v>
      </c>
      <c r="M10737" s="4">
        <v>0.52769999999999995</v>
      </c>
      <c r="N10737" s="4">
        <v>0.48</v>
      </c>
      <c r="O10737" s="4">
        <v>0.40039999999999998</v>
      </c>
      <c r="P10737" s="4">
        <v>0.50390000000000001</v>
      </c>
    </row>
    <row r="10738" spans="1:16" x14ac:dyDescent="0.25">
      <c r="A10738" t="s">
        <v>10356</v>
      </c>
      <c r="B10738" s="2">
        <v>0.02</v>
      </c>
      <c r="E10738" s="4" t="e">
        <v>#N/A</v>
      </c>
      <c r="F10738" s="4">
        <v>0.18</v>
      </c>
      <c r="K10738" s="4">
        <v>0.17</v>
      </c>
      <c r="L10738" s="4">
        <v>0.32090000000000002</v>
      </c>
      <c r="M10738" s="4">
        <v>0.52769999999999995</v>
      </c>
      <c r="N10738" s="4">
        <v>0.48</v>
      </c>
      <c r="O10738" s="4">
        <v>0.40039999999999998</v>
      </c>
      <c r="P10738" s="4">
        <v>0.50390000000000001</v>
      </c>
    </row>
    <row r="10739" spans="1:16" x14ac:dyDescent="0.25">
      <c r="A10739" t="s">
        <v>10357</v>
      </c>
      <c r="B10739" s="2">
        <v>0.02</v>
      </c>
      <c r="E10739" s="4" t="e">
        <v>#N/A</v>
      </c>
      <c r="F10739" s="4">
        <v>0.18</v>
      </c>
      <c r="K10739" s="4">
        <v>0.17</v>
      </c>
      <c r="L10739" s="4">
        <v>0.32090000000000002</v>
      </c>
      <c r="M10739" s="4">
        <v>0.52769999999999995</v>
      </c>
      <c r="N10739" s="4">
        <v>0.48</v>
      </c>
      <c r="O10739" s="4">
        <v>0.40039999999999998</v>
      </c>
      <c r="P10739" s="4">
        <v>0.50390000000000001</v>
      </c>
    </row>
    <row r="10740" spans="1:16" x14ac:dyDescent="0.25">
      <c r="A10740" t="s">
        <v>10358</v>
      </c>
      <c r="B10740" s="2">
        <v>0.08</v>
      </c>
      <c r="E10740" s="4" t="e">
        <v>#N/A</v>
      </c>
      <c r="F10740" s="4">
        <v>0.18</v>
      </c>
      <c r="K10740" s="4">
        <v>0.17</v>
      </c>
      <c r="L10740" s="4">
        <v>0.32090000000000002</v>
      </c>
      <c r="M10740" s="4">
        <v>0.52769999999999995</v>
      </c>
      <c r="N10740" s="4">
        <v>0.48</v>
      </c>
      <c r="O10740" s="4">
        <v>0.40039999999999998</v>
      </c>
      <c r="P10740" s="4">
        <v>0.50390000000000001</v>
      </c>
    </row>
    <row r="10741" spans="1:16" x14ac:dyDescent="0.25">
      <c r="A10741" t="s">
        <v>10359</v>
      </c>
      <c r="B10741" s="2">
        <v>0.08</v>
      </c>
      <c r="E10741" s="4" t="e">
        <v>#N/A</v>
      </c>
      <c r="F10741" s="4">
        <v>0.18</v>
      </c>
      <c r="K10741" s="4">
        <v>0.17</v>
      </c>
      <c r="L10741" s="4">
        <v>0.32090000000000002</v>
      </c>
      <c r="M10741" s="4">
        <v>0.52769999999999995</v>
      </c>
      <c r="N10741" s="4">
        <v>0.48</v>
      </c>
      <c r="O10741" s="4">
        <v>0.40039999999999998</v>
      </c>
      <c r="P10741" s="4">
        <v>0.50390000000000001</v>
      </c>
    </row>
    <row r="10742" spans="1:16" x14ac:dyDescent="0.25">
      <c r="A10742" t="s">
        <v>10360</v>
      </c>
      <c r="B10742" s="2">
        <v>0.08</v>
      </c>
      <c r="E10742" s="4" t="e">
        <v>#N/A</v>
      </c>
      <c r="F10742" s="4">
        <v>0.18</v>
      </c>
      <c r="K10742" s="4">
        <v>0.17</v>
      </c>
      <c r="L10742" s="4">
        <v>0.32090000000000002</v>
      </c>
      <c r="M10742" s="4">
        <v>0.52769999999999995</v>
      </c>
      <c r="N10742" s="4">
        <v>0.48</v>
      </c>
      <c r="O10742" s="4">
        <v>0.40039999999999998</v>
      </c>
      <c r="P10742" s="4">
        <v>0.50390000000000001</v>
      </c>
    </row>
    <row r="10743" spans="1:16" x14ac:dyDescent="0.25">
      <c r="A10743" t="s">
        <v>10361</v>
      </c>
      <c r="B10743" s="2">
        <v>0</v>
      </c>
      <c r="E10743" s="4" t="e">
        <v>#N/A</v>
      </c>
      <c r="F10743" s="4">
        <v>0.18</v>
      </c>
      <c r="K10743" s="4">
        <v>0.17</v>
      </c>
      <c r="L10743" s="4">
        <v>0.32090000000000002</v>
      </c>
      <c r="M10743" s="4">
        <v>0.52769999999999995</v>
      </c>
      <c r="N10743" s="4">
        <v>0.48</v>
      </c>
      <c r="O10743" s="4">
        <v>0.40039999999999998</v>
      </c>
      <c r="P10743" s="4">
        <v>0.50390000000000001</v>
      </c>
    </row>
    <row r="10744" spans="1:16" x14ac:dyDescent="0.25">
      <c r="A10744" t="s">
        <v>10362</v>
      </c>
      <c r="B10744" s="2">
        <v>0.08</v>
      </c>
      <c r="E10744" s="4" t="e">
        <v>#N/A</v>
      </c>
      <c r="F10744" s="4">
        <v>0.18</v>
      </c>
      <c r="K10744" s="4">
        <v>0.17</v>
      </c>
      <c r="L10744" s="4">
        <v>0.32090000000000002</v>
      </c>
      <c r="M10744" s="4">
        <v>0.52769999999999995</v>
      </c>
      <c r="N10744" s="4">
        <v>0.48</v>
      </c>
      <c r="O10744" s="4">
        <v>0.40039999999999998</v>
      </c>
      <c r="P10744" s="4">
        <v>0.50390000000000001</v>
      </c>
    </row>
    <row r="10745" spans="1:16" x14ac:dyDescent="0.25">
      <c r="A10745" t="s">
        <v>229</v>
      </c>
      <c r="B10745" s="2">
        <v>0</v>
      </c>
      <c r="C10745" t="s">
        <v>229</v>
      </c>
      <c r="E10745" s="4" t="e">
        <v>#N/A</v>
      </c>
      <c r="F10745" s="4">
        <v>0.18</v>
      </c>
      <c r="K10745" s="4">
        <v>0.17</v>
      </c>
      <c r="L10745" s="4">
        <v>0.32090000000000002</v>
      </c>
      <c r="M10745" s="4">
        <v>0.52769999999999995</v>
      </c>
      <c r="N10745" s="4">
        <v>0.48</v>
      </c>
      <c r="O10745" s="4">
        <v>0.40039999999999998</v>
      </c>
      <c r="P10745" s="4">
        <v>0.50390000000000001</v>
      </c>
    </row>
    <row r="10746" spans="1:16" x14ac:dyDescent="0.25">
      <c r="A10746" t="s">
        <v>10363</v>
      </c>
      <c r="B10746" s="2">
        <v>0</v>
      </c>
      <c r="E10746" s="4" t="e">
        <v>#N/A</v>
      </c>
      <c r="F10746" s="4">
        <v>0.18</v>
      </c>
      <c r="K10746" s="4">
        <v>0.17</v>
      </c>
      <c r="L10746" s="4">
        <v>0.32090000000000002</v>
      </c>
      <c r="M10746" s="4">
        <v>0.52769999999999995</v>
      </c>
      <c r="N10746" s="4">
        <v>0.48</v>
      </c>
      <c r="O10746" s="4">
        <v>0.40039999999999998</v>
      </c>
      <c r="P10746" s="4">
        <v>0.50390000000000001</v>
      </c>
    </row>
    <row r="10747" spans="1:16" x14ac:dyDescent="0.25">
      <c r="A10747" t="s">
        <v>10364</v>
      </c>
      <c r="B10747" s="2">
        <v>0</v>
      </c>
      <c r="E10747" s="4" t="e">
        <v>#N/A</v>
      </c>
      <c r="F10747" s="4">
        <v>0.18</v>
      </c>
      <c r="K10747" s="4">
        <v>0.17</v>
      </c>
      <c r="L10747" s="4">
        <v>0.32090000000000002</v>
      </c>
      <c r="M10747" s="4">
        <v>0.52769999999999995</v>
      </c>
      <c r="N10747" s="4">
        <v>0.48</v>
      </c>
      <c r="O10747" s="4">
        <v>0.40039999999999998</v>
      </c>
      <c r="P10747" s="4">
        <v>0.50390000000000001</v>
      </c>
    </row>
    <row r="10748" spans="1:16" x14ac:dyDescent="0.25">
      <c r="A10748" t="s">
        <v>230</v>
      </c>
      <c r="B10748" s="2">
        <v>0</v>
      </c>
      <c r="C10748" t="s">
        <v>230</v>
      </c>
      <c r="E10748" s="4" t="e">
        <v>#N/A</v>
      </c>
      <c r="F10748" s="4">
        <v>0.18</v>
      </c>
      <c r="K10748" s="4">
        <v>0.17</v>
      </c>
      <c r="L10748" s="4">
        <v>0.32090000000000002</v>
      </c>
      <c r="M10748" s="4">
        <v>0.52769999999999995</v>
      </c>
      <c r="N10748" s="4">
        <v>0.48</v>
      </c>
      <c r="O10748" s="4">
        <v>0.40039999999999998</v>
      </c>
      <c r="P10748" s="4">
        <v>0.50390000000000001</v>
      </c>
    </row>
    <row r="10749" spans="1:16" x14ac:dyDescent="0.25">
      <c r="A10749" t="s">
        <v>10365</v>
      </c>
      <c r="B10749" s="2">
        <v>0</v>
      </c>
      <c r="E10749" s="4" t="e">
        <v>#N/A</v>
      </c>
      <c r="F10749" s="4">
        <v>0.18</v>
      </c>
      <c r="K10749" s="4">
        <v>0.17</v>
      </c>
      <c r="L10749" s="4">
        <v>0.32090000000000002</v>
      </c>
      <c r="M10749" s="4">
        <v>0.52769999999999995</v>
      </c>
      <c r="N10749" s="4">
        <v>0.48</v>
      </c>
      <c r="O10749" s="4">
        <v>0.40039999999999998</v>
      </c>
      <c r="P10749" s="4">
        <v>0.50390000000000001</v>
      </c>
    </row>
    <row r="10750" spans="1:16" x14ac:dyDescent="0.25">
      <c r="A10750" t="s">
        <v>10366</v>
      </c>
      <c r="B10750" s="2">
        <v>0</v>
      </c>
      <c r="E10750" s="4" t="e">
        <v>#N/A</v>
      </c>
      <c r="F10750" s="4">
        <v>0.18</v>
      </c>
      <c r="K10750" s="4">
        <v>0.17</v>
      </c>
      <c r="L10750" s="4">
        <v>0.32090000000000002</v>
      </c>
      <c r="M10750" s="4">
        <v>0.52769999999999995</v>
      </c>
      <c r="N10750" s="4">
        <v>0.48</v>
      </c>
      <c r="O10750" s="4">
        <v>0.40039999999999998</v>
      </c>
      <c r="P10750" s="4">
        <v>0.50390000000000001</v>
      </c>
    </row>
    <row r="10751" spans="1:16" x14ac:dyDescent="0.25">
      <c r="A10751" t="s">
        <v>10367</v>
      </c>
      <c r="B10751" s="2">
        <v>0</v>
      </c>
      <c r="E10751" s="4" t="e">
        <v>#N/A</v>
      </c>
      <c r="F10751" s="4">
        <v>0.18</v>
      </c>
      <c r="K10751" s="4">
        <v>0.17</v>
      </c>
      <c r="L10751" s="4">
        <v>0.32090000000000002</v>
      </c>
      <c r="M10751" s="4">
        <v>0.52769999999999995</v>
      </c>
      <c r="N10751" s="4">
        <v>0.48</v>
      </c>
      <c r="O10751" s="4">
        <v>0.40039999999999998</v>
      </c>
      <c r="P10751" s="4">
        <v>0.50390000000000001</v>
      </c>
    </row>
    <row r="10752" spans="1:16" x14ac:dyDescent="0.25">
      <c r="A10752" t="s">
        <v>10368</v>
      </c>
      <c r="B10752" s="2">
        <v>0</v>
      </c>
      <c r="E10752" s="4" t="e">
        <v>#N/A</v>
      </c>
      <c r="F10752" s="4">
        <v>0.18</v>
      </c>
      <c r="K10752" s="4">
        <v>0.17</v>
      </c>
      <c r="L10752" s="4">
        <v>0.32090000000000002</v>
      </c>
      <c r="M10752" s="4">
        <v>0.52769999999999995</v>
      </c>
      <c r="N10752" s="4">
        <v>0.48</v>
      </c>
      <c r="O10752" s="4">
        <v>0.40039999999999998</v>
      </c>
      <c r="P10752" s="4">
        <v>0.50390000000000001</v>
      </c>
    </row>
    <row r="10753" spans="1:16" x14ac:dyDescent="0.25">
      <c r="A10753" t="s">
        <v>10369</v>
      </c>
      <c r="B10753" s="2">
        <v>0</v>
      </c>
      <c r="E10753" s="4" t="e">
        <v>#N/A</v>
      </c>
      <c r="F10753" s="4">
        <v>0.18</v>
      </c>
      <c r="K10753" s="4">
        <v>0.17</v>
      </c>
      <c r="L10753" s="4">
        <v>0.32090000000000002</v>
      </c>
      <c r="M10753" s="4">
        <v>0.52769999999999995</v>
      </c>
      <c r="N10753" s="4">
        <v>0.48</v>
      </c>
      <c r="O10753" s="4">
        <v>0.40039999999999998</v>
      </c>
      <c r="P10753" s="4">
        <v>0.50390000000000001</v>
      </c>
    </row>
    <row r="10754" spans="1:16" x14ac:dyDescent="0.25">
      <c r="A10754" t="s">
        <v>10370</v>
      </c>
      <c r="B10754" s="2">
        <v>0</v>
      </c>
      <c r="E10754" s="4" t="e">
        <v>#N/A</v>
      </c>
      <c r="F10754" s="4">
        <v>0.18</v>
      </c>
      <c r="K10754" s="4">
        <v>0.17</v>
      </c>
      <c r="L10754" s="4">
        <v>0.32090000000000002</v>
      </c>
      <c r="M10754" s="4">
        <v>0.52769999999999995</v>
      </c>
      <c r="N10754" s="4">
        <v>0.48</v>
      </c>
      <c r="O10754" s="4">
        <v>0.40039999999999998</v>
      </c>
      <c r="P10754" s="4">
        <v>0.50390000000000001</v>
      </c>
    </row>
    <row r="10755" spans="1:16" x14ac:dyDescent="0.25">
      <c r="A10755" t="s">
        <v>10371</v>
      </c>
      <c r="B10755" s="2">
        <v>0</v>
      </c>
      <c r="E10755" s="4" t="e">
        <v>#N/A</v>
      </c>
      <c r="F10755" s="4">
        <v>0.18</v>
      </c>
      <c r="K10755" s="4">
        <v>0.17</v>
      </c>
      <c r="L10755" s="4">
        <v>0.32090000000000002</v>
      </c>
      <c r="M10755" s="4">
        <v>0.52769999999999995</v>
      </c>
      <c r="N10755" s="4">
        <v>0.48</v>
      </c>
      <c r="O10755" s="4">
        <v>0.40039999999999998</v>
      </c>
      <c r="P10755" s="4">
        <v>0.50390000000000001</v>
      </c>
    </row>
    <row r="10756" spans="1:16" x14ac:dyDescent="0.25">
      <c r="A10756" t="s">
        <v>10372</v>
      </c>
      <c r="B10756" s="2">
        <v>0</v>
      </c>
      <c r="E10756" s="4" t="e">
        <v>#N/A</v>
      </c>
      <c r="F10756" s="4">
        <v>0.18</v>
      </c>
      <c r="K10756" s="4">
        <v>0.17</v>
      </c>
      <c r="L10756" s="4">
        <v>0.32090000000000002</v>
      </c>
      <c r="M10756" s="4">
        <v>0.52769999999999995</v>
      </c>
      <c r="N10756" s="4">
        <v>0.48</v>
      </c>
      <c r="O10756" s="4">
        <v>0.40039999999999998</v>
      </c>
      <c r="P10756" s="4">
        <v>0.50390000000000001</v>
      </c>
    </row>
    <row r="10757" spans="1:16" x14ac:dyDescent="0.25">
      <c r="A10757" t="s">
        <v>10373</v>
      </c>
      <c r="B10757" s="2">
        <v>0</v>
      </c>
      <c r="E10757" s="4" t="e">
        <v>#N/A</v>
      </c>
      <c r="F10757" s="4">
        <v>0.18</v>
      </c>
      <c r="K10757" s="4">
        <v>0.17</v>
      </c>
      <c r="L10757" s="4">
        <v>0.32090000000000002</v>
      </c>
      <c r="M10757" s="4">
        <v>0.52769999999999995</v>
      </c>
      <c r="N10757" s="4">
        <v>0.48</v>
      </c>
      <c r="O10757" s="4">
        <v>0.40039999999999998</v>
      </c>
      <c r="P10757" s="4">
        <v>0.50390000000000001</v>
      </c>
    </row>
    <row r="10758" spans="1:16" x14ac:dyDescent="0.25">
      <c r="A10758" t="s">
        <v>10374</v>
      </c>
      <c r="B10758" s="2">
        <v>0</v>
      </c>
      <c r="E10758" s="4" t="e">
        <v>#N/A</v>
      </c>
      <c r="F10758" s="4">
        <v>0.18</v>
      </c>
      <c r="K10758" s="4">
        <v>0.17</v>
      </c>
      <c r="L10758" s="4">
        <v>0.32090000000000002</v>
      </c>
      <c r="M10758" s="4">
        <v>0.52769999999999995</v>
      </c>
      <c r="N10758" s="4">
        <v>0.48</v>
      </c>
      <c r="O10758" s="4">
        <v>0.40039999999999998</v>
      </c>
      <c r="P10758" s="4">
        <v>0.50390000000000001</v>
      </c>
    </row>
    <row r="10759" spans="1:16" x14ac:dyDescent="0.25">
      <c r="A10759" t="s">
        <v>10375</v>
      </c>
      <c r="B10759" s="2">
        <v>0</v>
      </c>
      <c r="E10759" s="4" t="e">
        <v>#N/A</v>
      </c>
      <c r="F10759" s="4">
        <v>0.18</v>
      </c>
      <c r="K10759" s="4">
        <v>0.17</v>
      </c>
      <c r="L10759" s="4">
        <v>0.32090000000000002</v>
      </c>
      <c r="M10759" s="4">
        <v>0.52769999999999995</v>
      </c>
      <c r="N10759" s="4">
        <v>0.48</v>
      </c>
      <c r="O10759" s="4">
        <v>0.40039999999999998</v>
      </c>
      <c r="P10759" s="4">
        <v>0.50390000000000001</v>
      </c>
    </row>
    <row r="10760" spans="1:16" x14ac:dyDescent="0.25">
      <c r="A10760" t="s">
        <v>10376</v>
      </c>
      <c r="B10760" s="2">
        <v>0</v>
      </c>
      <c r="E10760" s="4" t="e">
        <v>#N/A</v>
      </c>
      <c r="F10760" s="4">
        <v>0.18</v>
      </c>
      <c r="K10760" s="4">
        <v>0.17</v>
      </c>
      <c r="L10760" s="4">
        <v>0.32090000000000002</v>
      </c>
      <c r="M10760" s="4">
        <v>0.52769999999999995</v>
      </c>
      <c r="N10760" s="4">
        <v>0.48</v>
      </c>
      <c r="O10760" s="4">
        <v>0.40039999999999998</v>
      </c>
      <c r="P10760" s="4">
        <v>0.50390000000000001</v>
      </c>
    </row>
    <row r="10761" spans="1:16" x14ac:dyDescent="0.25">
      <c r="A10761" t="s">
        <v>10377</v>
      </c>
      <c r="B10761" s="2">
        <v>0</v>
      </c>
      <c r="E10761" s="4" t="e">
        <v>#N/A</v>
      </c>
      <c r="F10761" s="4">
        <v>0.18</v>
      </c>
      <c r="K10761" s="4">
        <v>0.17</v>
      </c>
      <c r="L10761" s="4">
        <v>0.32090000000000002</v>
      </c>
      <c r="M10761" s="4">
        <v>0.52769999999999995</v>
      </c>
      <c r="N10761" s="4">
        <v>0.48</v>
      </c>
      <c r="O10761" s="4">
        <v>0.40039999999999998</v>
      </c>
      <c r="P10761" s="4">
        <v>0.50390000000000001</v>
      </c>
    </row>
    <row r="10762" spans="1:16" x14ac:dyDescent="0.25">
      <c r="A10762" t="s">
        <v>10378</v>
      </c>
      <c r="B10762" s="2">
        <v>0</v>
      </c>
      <c r="E10762" s="4" t="e">
        <v>#N/A</v>
      </c>
      <c r="F10762" s="4">
        <v>0.18</v>
      </c>
      <c r="K10762" s="4">
        <v>0.17</v>
      </c>
      <c r="L10762" s="4">
        <v>0.32090000000000002</v>
      </c>
      <c r="M10762" s="4">
        <v>0.52769999999999995</v>
      </c>
      <c r="N10762" s="4">
        <v>0.48</v>
      </c>
      <c r="O10762" s="4">
        <v>0.40039999999999998</v>
      </c>
      <c r="P10762" s="4">
        <v>0.50390000000000001</v>
      </c>
    </row>
    <row r="10763" spans="1:16" x14ac:dyDescent="0.25">
      <c r="A10763" t="s">
        <v>10379</v>
      </c>
      <c r="B10763" s="2">
        <v>0</v>
      </c>
      <c r="E10763" s="4" t="e">
        <v>#N/A</v>
      </c>
      <c r="F10763" s="4">
        <v>0.18</v>
      </c>
      <c r="K10763" s="4">
        <v>0.17</v>
      </c>
      <c r="L10763" s="4">
        <v>0.32090000000000002</v>
      </c>
      <c r="M10763" s="4">
        <v>0.52769999999999995</v>
      </c>
      <c r="N10763" s="4">
        <v>0.48</v>
      </c>
      <c r="O10763" s="4">
        <v>0.40039999999999998</v>
      </c>
      <c r="P10763" s="4">
        <v>0.50390000000000001</v>
      </c>
    </row>
    <row r="10764" spans="1:16" x14ac:dyDescent="0.25">
      <c r="A10764" t="s">
        <v>10380</v>
      </c>
      <c r="B10764" s="2">
        <v>0</v>
      </c>
      <c r="E10764" s="4" t="e">
        <v>#N/A</v>
      </c>
      <c r="F10764" s="4">
        <v>0.18</v>
      </c>
      <c r="K10764" s="4">
        <v>0.17</v>
      </c>
      <c r="L10764" s="4">
        <v>0.32090000000000002</v>
      </c>
      <c r="M10764" s="4">
        <v>0.52769999999999995</v>
      </c>
      <c r="N10764" s="4">
        <v>0.48</v>
      </c>
      <c r="O10764" s="4">
        <v>0.40039999999999998</v>
      </c>
      <c r="P10764" s="4">
        <v>0.50390000000000001</v>
      </c>
    </row>
    <row r="10765" spans="1:16" x14ac:dyDescent="0.25">
      <c r="A10765" t="s">
        <v>10381</v>
      </c>
      <c r="B10765" s="2">
        <v>0</v>
      </c>
      <c r="E10765" s="4" t="e">
        <v>#N/A</v>
      </c>
      <c r="F10765" s="4">
        <v>0.18</v>
      </c>
      <c r="K10765" s="4">
        <v>0.17</v>
      </c>
      <c r="L10765" s="4">
        <v>0.32090000000000002</v>
      </c>
      <c r="M10765" s="4">
        <v>0.52769999999999995</v>
      </c>
      <c r="N10765" s="4">
        <v>0.48</v>
      </c>
      <c r="O10765" s="4">
        <v>0.40039999999999998</v>
      </c>
      <c r="P10765" s="4">
        <v>0.50390000000000001</v>
      </c>
    </row>
    <row r="10766" spans="1:16" x14ac:dyDescent="0.25">
      <c r="A10766" t="s">
        <v>10382</v>
      </c>
      <c r="B10766" s="2">
        <v>0</v>
      </c>
      <c r="E10766" s="4" t="e">
        <v>#N/A</v>
      </c>
      <c r="F10766" s="4">
        <v>0.18</v>
      </c>
      <c r="K10766" s="4">
        <v>0.17</v>
      </c>
      <c r="L10766" s="4">
        <v>0.32090000000000002</v>
      </c>
      <c r="M10766" s="4">
        <v>0.52769999999999995</v>
      </c>
      <c r="N10766" s="4">
        <v>0.48</v>
      </c>
      <c r="O10766" s="4">
        <v>0.40039999999999998</v>
      </c>
      <c r="P10766" s="4">
        <v>0.50390000000000001</v>
      </c>
    </row>
    <row r="10767" spans="1:16" x14ac:dyDescent="0.25">
      <c r="A10767" t="s">
        <v>10383</v>
      </c>
      <c r="B10767" s="2">
        <v>0</v>
      </c>
      <c r="E10767" s="4" t="e">
        <v>#N/A</v>
      </c>
      <c r="F10767" s="4">
        <v>0.18</v>
      </c>
      <c r="K10767" s="4">
        <v>0.17</v>
      </c>
      <c r="L10767" s="4">
        <v>0.32090000000000002</v>
      </c>
      <c r="M10767" s="4">
        <v>0.52769999999999995</v>
      </c>
      <c r="N10767" s="4">
        <v>0.48</v>
      </c>
      <c r="O10767" s="4">
        <v>0.40039999999999998</v>
      </c>
      <c r="P10767" s="4">
        <v>0.50390000000000001</v>
      </c>
    </row>
    <row r="10768" spans="1:16" x14ac:dyDescent="0.25">
      <c r="A10768" t="s">
        <v>10384</v>
      </c>
      <c r="B10768" s="2">
        <v>0</v>
      </c>
      <c r="E10768" s="4" t="e">
        <v>#N/A</v>
      </c>
      <c r="F10768" s="4">
        <v>0.18</v>
      </c>
      <c r="K10768" s="4">
        <v>0.17</v>
      </c>
      <c r="L10768" s="4">
        <v>0.32090000000000002</v>
      </c>
      <c r="M10768" s="4">
        <v>0.52769999999999995</v>
      </c>
      <c r="N10768" s="4">
        <v>0.48</v>
      </c>
      <c r="O10768" s="4">
        <v>0.40039999999999998</v>
      </c>
      <c r="P10768" s="4">
        <v>0.50390000000000001</v>
      </c>
    </row>
    <row r="10769" spans="1:16" x14ac:dyDescent="0.25">
      <c r="A10769" t="s">
        <v>10385</v>
      </c>
      <c r="B10769" s="2">
        <v>0</v>
      </c>
      <c r="E10769" s="4" t="e">
        <v>#N/A</v>
      </c>
      <c r="F10769" s="4">
        <v>0.18</v>
      </c>
      <c r="K10769" s="4">
        <v>0.17</v>
      </c>
      <c r="L10769" s="4">
        <v>0.32090000000000002</v>
      </c>
      <c r="M10769" s="4">
        <v>0.52769999999999995</v>
      </c>
      <c r="N10769" s="4">
        <v>0.48</v>
      </c>
      <c r="O10769" s="4">
        <v>0.40039999999999998</v>
      </c>
      <c r="P10769" s="4">
        <v>0.50390000000000001</v>
      </c>
    </row>
    <row r="10770" spans="1:16" x14ac:dyDescent="0.25">
      <c r="A10770" t="s">
        <v>10386</v>
      </c>
      <c r="B10770" s="2">
        <v>0</v>
      </c>
      <c r="E10770" s="4" t="e">
        <v>#N/A</v>
      </c>
      <c r="F10770" s="4">
        <v>0.18</v>
      </c>
      <c r="K10770" s="4">
        <v>0.17</v>
      </c>
      <c r="L10770" s="4">
        <v>0.32090000000000002</v>
      </c>
      <c r="M10770" s="4">
        <v>0.52769999999999995</v>
      </c>
      <c r="N10770" s="4">
        <v>0.48</v>
      </c>
      <c r="O10770" s="4">
        <v>0.40039999999999998</v>
      </c>
      <c r="P10770" s="4">
        <v>0.50390000000000001</v>
      </c>
    </row>
    <row r="10771" spans="1:16" x14ac:dyDescent="0.25">
      <c r="A10771" t="s">
        <v>10387</v>
      </c>
      <c r="B10771" s="2">
        <v>0</v>
      </c>
      <c r="E10771" s="4" t="e">
        <v>#N/A</v>
      </c>
      <c r="F10771" s="4">
        <v>0.18</v>
      </c>
      <c r="K10771" s="4">
        <v>0.17</v>
      </c>
      <c r="L10771" s="4">
        <v>0.32090000000000002</v>
      </c>
      <c r="M10771" s="4">
        <v>0.52769999999999995</v>
      </c>
      <c r="N10771" s="4">
        <v>0.48</v>
      </c>
      <c r="O10771" s="4">
        <v>0.40039999999999998</v>
      </c>
      <c r="P10771" s="4">
        <v>0.50390000000000001</v>
      </c>
    </row>
    <row r="10772" spans="1:16" x14ac:dyDescent="0.25">
      <c r="A10772" t="s">
        <v>10388</v>
      </c>
      <c r="B10772" s="2">
        <v>0</v>
      </c>
      <c r="E10772" s="4" t="e">
        <v>#N/A</v>
      </c>
      <c r="F10772" s="4">
        <v>0.18</v>
      </c>
      <c r="K10772" s="4">
        <v>0.17</v>
      </c>
      <c r="L10772" s="4">
        <v>0.32090000000000002</v>
      </c>
      <c r="M10772" s="4">
        <v>0.52769999999999995</v>
      </c>
      <c r="N10772" s="4">
        <v>0.48</v>
      </c>
      <c r="O10772" s="4">
        <v>0.40039999999999998</v>
      </c>
      <c r="P10772" s="4">
        <v>0.50390000000000001</v>
      </c>
    </row>
    <row r="10773" spans="1:16" x14ac:dyDescent="0.25">
      <c r="A10773" t="s">
        <v>10389</v>
      </c>
      <c r="B10773" s="2">
        <v>0.05</v>
      </c>
      <c r="E10773" s="4" t="e">
        <v>#N/A</v>
      </c>
      <c r="F10773" s="4">
        <v>0.18</v>
      </c>
      <c r="K10773" s="4">
        <v>0.17</v>
      </c>
      <c r="L10773" s="4">
        <v>0.32090000000000002</v>
      </c>
      <c r="M10773" s="4">
        <v>0.52769999999999995</v>
      </c>
      <c r="N10773" s="4">
        <v>0.48</v>
      </c>
      <c r="O10773" s="4">
        <v>0.40039999999999998</v>
      </c>
      <c r="P10773" s="4">
        <v>0.50390000000000001</v>
      </c>
    </row>
    <row r="10774" spans="1:16" x14ac:dyDescent="0.25">
      <c r="A10774" t="s">
        <v>10390</v>
      </c>
      <c r="B10774" s="2">
        <v>0.05</v>
      </c>
      <c r="E10774" s="4" t="e">
        <v>#N/A</v>
      </c>
      <c r="F10774" s="4">
        <v>0.18</v>
      </c>
      <c r="K10774" s="4">
        <v>0.17</v>
      </c>
      <c r="L10774" s="4">
        <v>0.32090000000000002</v>
      </c>
      <c r="M10774" s="4">
        <v>0.52769999999999995</v>
      </c>
      <c r="N10774" s="4">
        <v>0.48</v>
      </c>
      <c r="O10774" s="4">
        <v>0.40039999999999998</v>
      </c>
      <c r="P10774" s="4">
        <v>0.50390000000000001</v>
      </c>
    </row>
    <row r="10775" spans="1:16" x14ac:dyDescent="0.25">
      <c r="A10775" t="s">
        <v>10391</v>
      </c>
      <c r="B10775" s="2">
        <v>0.05</v>
      </c>
      <c r="E10775" s="4" t="e">
        <v>#N/A</v>
      </c>
      <c r="F10775" s="4">
        <v>0.18</v>
      </c>
      <c r="K10775" s="4">
        <v>0.17</v>
      </c>
      <c r="L10775" s="4">
        <v>0.32090000000000002</v>
      </c>
      <c r="M10775" s="4">
        <v>0.52769999999999995</v>
      </c>
      <c r="N10775" s="4">
        <v>0.48</v>
      </c>
      <c r="O10775" s="4">
        <v>0.40039999999999998</v>
      </c>
      <c r="P10775" s="4">
        <v>0.50390000000000001</v>
      </c>
    </row>
    <row r="10776" spans="1:16" x14ac:dyDescent="0.25">
      <c r="A10776" t="s">
        <v>10392</v>
      </c>
      <c r="B10776" s="2">
        <v>0.05</v>
      </c>
      <c r="E10776" s="4" t="e">
        <v>#N/A</v>
      </c>
      <c r="F10776" s="4">
        <v>0.18</v>
      </c>
      <c r="K10776" s="4">
        <v>0.17</v>
      </c>
      <c r="L10776" s="4">
        <v>0.32090000000000002</v>
      </c>
      <c r="M10776" s="4">
        <v>0.52769999999999995</v>
      </c>
      <c r="N10776" s="4">
        <v>0.48</v>
      </c>
      <c r="O10776" s="4">
        <v>0.40039999999999998</v>
      </c>
      <c r="P10776" s="4">
        <v>0.50390000000000001</v>
      </c>
    </row>
    <row r="10777" spans="1:16" x14ac:dyDescent="0.25">
      <c r="A10777" t="s">
        <v>10393</v>
      </c>
      <c r="B10777" s="2">
        <v>0.05</v>
      </c>
      <c r="E10777" s="4" t="e">
        <v>#N/A</v>
      </c>
      <c r="F10777" s="4">
        <v>0.18</v>
      </c>
      <c r="K10777" s="4">
        <v>0.17</v>
      </c>
      <c r="L10777" s="4">
        <v>0.32090000000000002</v>
      </c>
      <c r="M10777" s="4">
        <v>0.52769999999999995</v>
      </c>
      <c r="N10777" s="4">
        <v>0.48</v>
      </c>
      <c r="O10777" s="4">
        <v>0.40039999999999998</v>
      </c>
      <c r="P10777" s="4">
        <v>0.50390000000000001</v>
      </c>
    </row>
    <row r="10778" spans="1:16" x14ac:dyDescent="0.25">
      <c r="A10778" t="s">
        <v>10394</v>
      </c>
      <c r="B10778" s="2">
        <v>0.05</v>
      </c>
      <c r="E10778" s="4" t="e">
        <v>#N/A</v>
      </c>
      <c r="F10778" s="4">
        <v>0.18</v>
      </c>
      <c r="K10778" s="4">
        <v>0.17</v>
      </c>
      <c r="L10778" s="4">
        <v>0.32090000000000002</v>
      </c>
      <c r="M10778" s="4">
        <v>0.52769999999999995</v>
      </c>
      <c r="N10778" s="4">
        <v>0.48</v>
      </c>
      <c r="O10778" s="4">
        <v>0.40039999999999998</v>
      </c>
      <c r="P10778" s="4">
        <v>0.50390000000000001</v>
      </c>
    </row>
    <row r="10779" spans="1:16" x14ac:dyDescent="0.25">
      <c r="A10779" t="s">
        <v>10395</v>
      </c>
      <c r="B10779" s="2">
        <v>0.05</v>
      </c>
      <c r="E10779" s="4" t="e">
        <v>#N/A</v>
      </c>
      <c r="F10779" s="4">
        <v>0.18</v>
      </c>
      <c r="K10779" s="4">
        <v>0.17</v>
      </c>
      <c r="L10779" s="4">
        <v>0.32090000000000002</v>
      </c>
      <c r="M10779" s="4">
        <v>0.52769999999999995</v>
      </c>
      <c r="N10779" s="4">
        <v>0.48</v>
      </c>
      <c r="O10779" s="4">
        <v>0.40039999999999998</v>
      </c>
      <c r="P10779" s="4">
        <v>0.50390000000000001</v>
      </c>
    </row>
    <row r="10780" spans="1:16" x14ac:dyDescent="0.25">
      <c r="A10780" t="s">
        <v>10396</v>
      </c>
      <c r="B10780" s="2">
        <v>0.05</v>
      </c>
      <c r="E10780" s="4" t="e">
        <v>#N/A</v>
      </c>
      <c r="F10780" s="4">
        <v>0.18</v>
      </c>
      <c r="K10780" s="4">
        <v>0.17</v>
      </c>
      <c r="L10780" s="4">
        <v>0.32090000000000002</v>
      </c>
      <c r="M10780" s="4">
        <v>0.52769999999999995</v>
      </c>
      <c r="N10780" s="4">
        <v>0.48</v>
      </c>
      <c r="O10780" s="4">
        <v>0.40039999999999998</v>
      </c>
      <c r="P10780" s="4">
        <v>0.50390000000000001</v>
      </c>
    </row>
    <row r="10781" spans="1:16" x14ac:dyDescent="0.25">
      <c r="A10781" t="s">
        <v>10397</v>
      </c>
      <c r="B10781" s="2">
        <v>0.05</v>
      </c>
      <c r="E10781" s="4" t="e">
        <v>#N/A</v>
      </c>
      <c r="F10781" s="4">
        <v>0.18</v>
      </c>
      <c r="K10781" s="4">
        <v>0.17</v>
      </c>
      <c r="L10781" s="4">
        <v>0.32090000000000002</v>
      </c>
      <c r="M10781" s="4">
        <v>0.52769999999999995</v>
      </c>
      <c r="N10781" s="4">
        <v>0.48</v>
      </c>
      <c r="O10781" s="4">
        <v>0.40039999999999998</v>
      </c>
      <c r="P10781" s="4">
        <v>0.50390000000000001</v>
      </c>
    </row>
    <row r="10782" spans="1:16" x14ac:dyDescent="0.25">
      <c r="A10782" t="s">
        <v>10398</v>
      </c>
      <c r="B10782" s="2">
        <v>0.05</v>
      </c>
      <c r="E10782" s="4" t="e">
        <v>#N/A</v>
      </c>
      <c r="F10782" s="4">
        <v>0.13300000000000001</v>
      </c>
      <c r="K10782" s="4">
        <v>0.17</v>
      </c>
      <c r="L10782" s="4">
        <v>0.32090000000000002</v>
      </c>
      <c r="M10782" s="4">
        <v>0.52769999999999995</v>
      </c>
      <c r="N10782" s="4">
        <v>0.48</v>
      </c>
      <c r="O10782" s="4">
        <v>0.40039999999999998</v>
      </c>
      <c r="P10782" s="4">
        <v>0.50390000000000001</v>
      </c>
    </row>
    <row r="10783" spans="1:16" x14ac:dyDescent="0.25">
      <c r="A10783" t="s">
        <v>10399</v>
      </c>
      <c r="B10783" s="2">
        <v>0.05</v>
      </c>
      <c r="E10783" s="4" t="e">
        <v>#N/A</v>
      </c>
      <c r="F10783" s="4">
        <v>0.18</v>
      </c>
      <c r="K10783" s="4">
        <v>0.17</v>
      </c>
      <c r="L10783" s="4">
        <v>0.32090000000000002</v>
      </c>
      <c r="M10783" s="4">
        <v>0.52769999999999995</v>
      </c>
      <c r="N10783" s="4">
        <v>0.48</v>
      </c>
      <c r="O10783" s="4">
        <v>0.40039999999999998</v>
      </c>
      <c r="P10783" s="4">
        <v>0.50390000000000001</v>
      </c>
    </row>
    <row r="10784" spans="1:16" x14ac:dyDescent="0.25">
      <c r="A10784" t="s">
        <v>10400</v>
      </c>
      <c r="B10784" s="2">
        <v>0.05</v>
      </c>
      <c r="E10784" s="4" t="e">
        <v>#N/A</v>
      </c>
      <c r="F10784" s="4">
        <v>0.13300000000000001</v>
      </c>
      <c r="K10784" s="4">
        <v>0.17</v>
      </c>
      <c r="L10784" s="4">
        <v>0.32090000000000002</v>
      </c>
      <c r="M10784" s="4">
        <v>0.52769999999999995</v>
      </c>
      <c r="N10784" s="4">
        <v>0.48</v>
      </c>
      <c r="O10784" s="4">
        <v>0.40039999999999998</v>
      </c>
      <c r="P10784" s="4">
        <v>0.50390000000000001</v>
      </c>
    </row>
    <row r="10785" spans="1:16" x14ac:dyDescent="0.25">
      <c r="A10785" t="s">
        <v>10401</v>
      </c>
      <c r="B10785" s="2">
        <v>0</v>
      </c>
      <c r="E10785" s="4" t="e">
        <v>#N/A</v>
      </c>
      <c r="F10785" s="4">
        <v>0.18</v>
      </c>
      <c r="K10785" s="4">
        <v>0.17</v>
      </c>
      <c r="L10785" s="4">
        <v>0.32090000000000002</v>
      </c>
      <c r="M10785" s="4">
        <v>0.52769999999999995</v>
      </c>
      <c r="N10785" s="4">
        <v>0.48</v>
      </c>
      <c r="O10785" s="4">
        <v>0.40039999999999998</v>
      </c>
      <c r="P10785" s="4">
        <v>0.50390000000000001</v>
      </c>
    </row>
    <row r="10786" spans="1:16" x14ac:dyDescent="0.25">
      <c r="A10786" t="s">
        <v>10402</v>
      </c>
      <c r="B10786" s="2">
        <v>0</v>
      </c>
      <c r="E10786" s="4" t="e">
        <v>#N/A</v>
      </c>
      <c r="F10786" s="4">
        <v>0.18</v>
      </c>
      <c r="K10786" s="4">
        <v>0.17</v>
      </c>
      <c r="L10786" s="4">
        <v>0.32090000000000002</v>
      </c>
      <c r="M10786" s="4">
        <v>0.52769999999999995</v>
      </c>
      <c r="N10786" s="4">
        <v>0.48</v>
      </c>
      <c r="O10786" s="4">
        <v>0.40039999999999998</v>
      </c>
      <c r="P10786" s="4">
        <v>0.50390000000000001</v>
      </c>
    </row>
    <row r="10787" spans="1:16" x14ac:dyDescent="0.25">
      <c r="A10787" t="s">
        <v>10403</v>
      </c>
      <c r="B10787" s="2">
        <v>0</v>
      </c>
      <c r="E10787" s="4" t="e">
        <v>#N/A</v>
      </c>
      <c r="F10787" s="4">
        <v>0.18</v>
      </c>
      <c r="K10787" s="4">
        <v>0.17</v>
      </c>
      <c r="L10787" s="4">
        <v>0.32090000000000002</v>
      </c>
      <c r="M10787" s="4">
        <v>0.52769999999999995</v>
      </c>
      <c r="N10787" s="4">
        <v>0.48</v>
      </c>
      <c r="O10787" s="4">
        <v>0.40039999999999998</v>
      </c>
      <c r="P10787" s="4">
        <v>0.50390000000000001</v>
      </c>
    </row>
    <row r="10788" spans="1:16" x14ac:dyDescent="0.25">
      <c r="A10788" t="s">
        <v>10404</v>
      </c>
      <c r="B10788" s="2">
        <v>0</v>
      </c>
      <c r="E10788" s="4" t="e">
        <v>#N/A</v>
      </c>
      <c r="F10788" s="4">
        <v>0.18</v>
      </c>
      <c r="K10788" s="4">
        <v>0.17</v>
      </c>
      <c r="L10788" s="4">
        <v>0.32090000000000002</v>
      </c>
      <c r="M10788" s="4">
        <v>0.52769999999999995</v>
      </c>
      <c r="N10788" s="4">
        <v>0.48</v>
      </c>
      <c r="O10788" s="4">
        <v>0.40039999999999998</v>
      </c>
      <c r="P10788" s="4">
        <v>0.50390000000000001</v>
      </c>
    </row>
    <row r="10789" spans="1:16" x14ac:dyDescent="0.25">
      <c r="A10789" t="s">
        <v>10405</v>
      </c>
      <c r="B10789" s="2">
        <v>0</v>
      </c>
      <c r="E10789" s="4" t="e">
        <v>#N/A</v>
      </c>
      <c r="F10789" s="4">
        <v>0.18</v>
      </c>
      <c r="K10789" s="4">
        <v>0.17</v>
      </c>
      <c r="L10789" s="4">
        <v>0.32090000000000002</v>
      </c>
      <c r="M10789" s="4">
        <v>0.52769999999999995</v>
      </c>
      <c r="N10789" s="4">
        <v>0.48</v>
      </c>
      <c r="O10789" s="4">
        <v>0.40039999999999998</v>
      </c>
      <c r="P10789" s="4">
        <v>0.50390000000000001</v>
      </c>
    </row>
    <row r="10790" spans="1:16" x14ac:dyDescent="0.25">
      <c r="A10790" t="s">
        <v>10406</v>
      </c>
      <c r="B10790" s="2">
        <v>0</v>
      </c>
      <c r="E10790" s="4" t="e">
        <v>#N/A</v>
      </c>
      <c r="F10790" s="4">
        <v>0.18</v>
      </c>
      <c r="K10790" s="4">
        <v>0.17</v>
      </c>
      <c r="L10790" s="4">
        <v>0.32090000000000002</v>
      </c>
      <c r="M10790" s="4">
        <v>0.52769999999999995</v>
      </c>
      <c r="N10790" s="4">
        <v>0.48</v>
      </c>
      <c r="O10790" s="4">
        <v>0.40039999999999998</v>
      </c>
      <c r="P10790" s="4">
        <v>0.50390000000000001</v>
      </c>
    </row>
    <row r="10791" spans="1:16" x14ac:dyDescent="0.25">
      <c r="A10791" t="s">
        <v>10407</v>
      </c>
      <c r="B10791" s="2">
        <v>0.05</v>
      </c>
      <c r="E10791" s="4" t="e">
        <v>#N/A</v>
      </c>
      <c r="F10791" s="4">
        <v>0.18</v>
      </c>
      <c r="K10791" s="4">
        <v>0.17</v>
      </c>
      <c r="L10791" s="4">
        <v>0.32090000000000002</v>
      </c>
      <c r="M10791" s="4">
        <v>0.52769999999999995</v>
      </c>
      <c r="N10791" s="4">
        <v>0.48</v>
      </c>
      <c r="O10791" s="4">
        <v>0.40039999999999998</v>
      </c>
      <c r="P10791" s="4">
        <v>0.50390000000000001</v>
      </c>
    </row>
    <row r="10792" spans="1:16" x14ac:dyDescent="0.25">
      <c r="A10792" t="s">
        <v>10408</v>
      </c>
      <c r="B10792" s="2">
        <v>0.05</v>
      </c>
      <c r="E10792" s="4" t="e">
        <v>#N/A</v>
      </c>
      <c r="F10792" s="4">
        <v>0.18</v>
      </c>
      <c r="K10792" s="4">
        <v>0.17</v>
      </c>
      <c r="L10792" s="4">
        <v>0.32090000000000002</v>
      </c>
      <c r="M10792" s="4">
        <v>0.52769999999999995</v>
      </c>
      <c r="N10792" s="4">
        <v>0.48</v>
      </c>
      <c r="O10792" s="4">
        <v>0.40039999999999998</v>
      </c>
      <c r="P10792" s="4">
        <v>0.50390000000000001</v>
      </c>
    </row>
    <row r="10793" spans="1:16" x14ac:dyDescent="0.25">
      <c r="A10793" t="s">
        <v>10409</v>
      </c>
      <c r="B10793" s="2">
        <v>0.05</v>
      </c>
      <c r="E10793" s="4" t="e">
        <v>#N/A</v>
      </c>
      <c r="F10793" s="4">
        <v>0.18</v>
      </c>
      <c r="K10793" s="4">
        <v>0.17</v>
      </c>
      <c r="L10793" s="4">
        <v>0.32090000000000002</v>
      </c>
      <c r="M10793" s="4">
        <v>0.52769999999999995</v>
      </c>
      <c r="N10793" s="4">
        <v>0.48</v>
      </c>
      <c r="O10793" s="4">
        <v>0.40039999999999998</v>
      </c>
      <c r="P10793" s="4">
        <v>0.50390000000000001</v>
      </c>
    </row>
    <row r="10794" spans="1:16" x14ac:dyDescent="0.25">
      <c r="A10794" t="s">
        <v>10410</v>
      </c>
      <c r="B10794" s="2">
        <v>0.05</v>
      </c>
      <c r="E10794" s="4" t="e">
        <v>#N/A</v>
      </c>
      <c r="F10794" s="4">
        <v>0.18</v>
      </c>
      <c r="K10794" s="4">
        <v>0.17</v>
      </c>
      <c r="L10794" s="4">
        <v>0.32090000000000002</v>
      </c>
      <c r="M10794" s="4">
        <v>0.52769999999999995</v>
      </c>
      <c r="N10794" s="4">
        <v>0.48</v>
      </c>
      <c r="O10794" s="4">
        <v>0.40039999999999998</v>
      </c>
      <c r="P10794" s="4">
        <v>0.50390000000000001</v>
      </c>
    </row>
    <row r="10795" spans="1:16" x14ac:dyDescent="0.25">
      <c r="A10795" t="s">
        <v>10411</v>
      </c>
      <c r="B10795" s="2">
        <v>0.05</v>
      </c>
      <c r="E10795" s="4" t="e">
        <v>#N/A</v>
      </c>
      <c r="F10795" s="4">
        <v>0.18</v>
      </c>
      <c r="K10795" s="4">
        <v>0.17</v>
      </c>
      <c r="L10795" s="4">
        <v>0.32090000000000002</v>
      </c>
      <c r="M10795" s="4">
        <v>0.52769999999999995</v>
      </c>
      <c r="N10795" s="4">
        <v>0.48</v>
      </c>
      <c r="O10795" s="4">
        <v>0.40039999999999998</v>
      </c>
      <c r="P10795" s="4">
        <v>0.50390000000000001</v>
      </c>
    </row>
    <row r="10796" spans="1:16" x14ac:dyDescent="0.25">
      <c r="A10796" t="s">
        <v>10412</v>
      </c>
      <c r="B10796" s="2">
        <v>0.15</v>
      </c>
      <c r="E10796" s="4" t="e">
        <v>#N/A</v>
      </c>
      <c r="F10796" s="4">
        <v>0.18</v>
      </c>
      <c r="K10796" s="4">
        <v>0.17</v>
      </c>
      <c r="L10796" s="4">
        <v>0.32090000000000002</v>
      </c>
      <c r="M10796" s="4">
        <v>0.52769999999999995</v>
      </c>
      <c r="N10796" s="4">
        <v>0.48</v>
      </c>
      <c r="O10796" s="4">
        <v>0.40039999999999998</v>
      </c>
      <c r="P10796" s="4">
        <v>0.50390000000000001</v>
      </c>
    </row>
    <row r="10797" spans="1:16" x14ac:dyDescent="0.25">
      <c r="A10797" t="s">
        <v>10413</v>
      </c>
      <c r="B10797" s="2">
        <v>0</v>
      </c>
      <c r="E10797" s="4" t="e">
        <v>#N/A</v>
      </c>
      <c r="F10797" s="4">
        <v>0.18</v>
      </c>
      <c r="K10797" s="4">
        <v>0.17</v>
      </c>
      <c r="L10797" s="4">
        <v>0.32090000000000002</v>
      </c>
      <c r="M10797" s="4">
        <v>0.52769999999999995</v>
      </c>
      <c r="N10797" s="4">
        <v>0.48</v>
      </c>
      <c r="O10797" s="4">
        <v>0.40039999999999998</v>
      </c>
      <c r="P10797" s="4">
        <v>0.50390000000000001</v>
      </c>
    </row>
    <row r="10798" spans="1:16" x14ac:dyDescent="0.25">
      <c r="A10798" t="s">
        <v>10414</v>
      </c>
      <c r="B10798" s="2">
        <v>0</v>
      </c>
      <c r="E10798" s="4" t="e">
        <v>#N/A</v>
      </c>
      <c r="F10798" s="4">
        <v>0.18</v>
      </c>
      <c r="K10798" s="4">
        <v>0.17</v>
      </c>
      <c r="L10798" s="4">
        <v>0.32090000000000002</v>
      </c>
      <c r="M10798" s="4">
        <v>0.52769999999999995</v>
      </c>
      <c r="N10798" s="4">
        <v>0.48</v>
      </c>
      <c r="O10798" s="4">
        <v>0.40039999999999998</v>
      </c>
      <c r="P10798" s="4">
        <v>0.50390000000000001</v>
      </c>
    </row>
    <row r="10799" spans="1:16" x14ac:dyDescent="0.25">
      <c r="A10799" t="s">
        <v>10415</v>
      </c>
      <c r="B10799" s="2">
        <v>0</v>
      </c>
      <c r="E10799" s="4" t="e">
        <v>#N/A</v>
      </c>
      <c r="F10799" s="4">
        <v>0.13300000000000001</v>
      </c>
      <c r="K10799" s="4">
        <v>0.17</v>
      </c>
      <c r="L10799" s="4">
        <v>0.32090000000000002</v>
      </c>
      <c r="M10799" s="4">
        <v>0.52769999999999995</v>
      </c>
      <c r="N10799" s="4">
        <v>0.48</v>
      </c>
      <c r="O10799" s="4">
        <v>0.40039999999999998</v>
      </c>
      <c r="P10799" s="4">
        <v>0.50390000000000001</v>
      </c>
    </row>
    <row r="10800" spans="1:16" x14ac:dyDescent="0.25">
      <c r="A10800" t="s">
        <v>10416</v>
      </c>
      <c r="B10800" s="2">
        <v>0</v>
      </c>
      <c r="E10800" s="4" t="e">
        <v>#N/A</v>
      </c>
      <c r="F10800" s="4">
        <v>0.13300000000000001</v>
      </c>
      <c r="K10800" s="4">
        <v>0.17</v>
      </c>
      <c r="L10800" s="4">
        <v>0.32090000000000002</v>
      </c>
      <c r="M10800" s="4">
        <v>0.52769999999999995</v>
      </c>
      <c r="N10800" s="4">
        <v>0.48</v>
      </c>
      <c r="O10800" s="4">
        <v>0.40039999999999998</v>
      </c>
      <c r="P10800" s="4">
        <v>0.50390000000000001</v>
      </c>
    </row>
    <row r="10801" spans="1:16" x14ac:dyDescent="0.25">
      <c r="A10801" t="s">
        <v>10418</v>
      </c>
      <c r="B10801" s="2">
        <v>0</v>
      </c>
      <c r="E10801" s="4" t="e">
        <v>#N/A</v>
      </c>
      <c r="F10801" s="4">
        <v>0.18</v>
      </c>
      <c r="K10801" s="4">
        <v>0.17</v>
      </c>
      <c r="L10801" s="4">
        <v>0.32090000000000002</v>
      </c>
      <c r="M10801" s="4">
        <v>0.52769999999999995</v>
      </c>
      <c r="N10801" s="4">
        <v>0.48</v>
      </c>
      <c r="O10801" s="4">
        <v>0.40039999999999998</v>
      </c>
      <c r="P10801" s="4">
        <v>0.50390000000000001</v>
      </c>
    </row>
    <row r="10802" spans="1:16" x14ac:dyDescent="0.25">
      <c r="A10802" t="s">
        <v>10419</v>
      </c>
      <c r="B10802" s="2">
        <v>0</v>
      </c>
      <c r="E10802" s="4" t="e">
        <v>#N/A</v>
      </c>
      <c r="F10802" s="4">
        <v>0.18</v>
      </c>
      <c r="K10802" s="4">
        <v>0.17</v>
      </c>
      <c r="L10802" s="4">
        <v>0.32090000000000002</v>
      </c>
      <c r="M10802" s="4">
        <v>0.52769999999999995</v>
      </c>
      <c r="N10802" s="4">
        <v>0.48</v>
      </c>
      <c r="O10802" s="4">
        <v>0.40039999999999998</v>
      </c>
      <c r="P10802" s="4">
        <v>0.50390000000000001</v>
      </c>
    </row>
    <row r="10803" spans="1:16" x14ac:dyDescent="0.25">
      <c r="A10803" t="s">
        <v>10420</v>
      </c>
      <c r="B10803" s="2">
        <v>0</v>
      </c>
      <c r="E10803" s="4" t="e">
        <v>#N/A</v>
      </c>
      <c r="F10803" s="4">
        <v>0.18</v>
      </c>
      <c r="K10803" s="4">
        <v>0.17</v>
      </c>
      <c r="L10803" s="4">
        <v>0.32090000000000002</v>
      </c>
      <c r="M10803" s="4">
        <v>0.52769999999999995</v>
      </c>
      <c r="N10803" s="4">
        <v>0.48</v>
      </c>
      <c r="O10803" s="4">
        <v>0.40039999999999998</v>
      </c>
      <c r="P10803" s="4">
        <v>0.50390000000000001</v>
      </c>
    </row>
    <row r="10804" spans="1:16" x14ac:dyDescent="0.25">
      <c r="A10804" t="s">
        <v>10421</v>
      </c>
      <c r="B10804" s="2">
        <v>0</v>
      </c>
      <c r="E10804" s="4" t="e">
        <v>#N/A</v>
      </c>
      <c r="F10804" s="4">
        <v>0.18</v>
      </c>
      <c r="K10804" s="4">
        <v>0.17</v>
      </c>
      <c r="L10804" s="4">
        <v>0.32090000000000002</v>
      </c>
      <c r="M10804" s="4">
        <v>0.52769999999999995</v>
      </c>
      <c r="N10804" s="4">
        <v>0.48</v>
      </c>
      <c r="O10804" s="4">
        <v>0.40039999999999998</v>
      </c>
      <c r="P10804" s="4">
        <v>0.50390000000000001</v>
      </c>
    </row>
    <row r="10805" spans="1:16" x14ac:dyDescent="0.25">
      <c r="A10805" t="s">
        <v>10422</v>
      </c>
      <c r="B10805" s="2">
        <v>0</v>
      </c>
      <c r="E10805" s="4" t="e">
        <v>#N/A</v>
      </c>
      <c r="F10805" s="4">
        <v>0.13300000000000001</v>
      </c>
      <c r="K10805" s="4">
        <v>0.17</v>
      </c>
      <c r="L10805" s="4">
        <v>0.32090000000000002</v>
      </c>
      <c r="M10805" s="4">
        <v>0.52769999999999995</v>
      </c>
      <c r="N10805" s="4">
        <v>0.48</v>
      </c>
      <c r="O10805" s="4">
        <v>0.40039999999999998</v>
      </c>
      <c r="P10805" s="4">
        <v>0.50390000000000001</v>
      </c>
    </row>
    <row r="10806" spans="1:16" x14ac:dyDescent="0.25">
      <c r="A10806" t="s">
        <v>10423</v>
      </c>
      <c r="B10806" s="2">
        <v>0.05</v>
      </c>
      <c r="E10806" s="4" t="e">
        <v>#N/A</v>
      </c>
      <c r="F10806" s="4">
        <v>0.18</v>
      </c>
      <c r="K10806" s="4">
        <v>0.17</v>
      </c>
      <c r="L10806" s="4">
        <v>0.32090000000000002</v>
      </c>
      <c r="M10806" s="4">
        <v>0.52769999999999995</v>
      </c>
      <c r="N10806" s="4">
        <v>0.48</v>
      </c>
      <c r="O10806" s="4">
        <v>0.40039999999999998</v>
      </c>
      <c r="P10806" s="4">
        <v>0.50390000000000001</v>
      </c>
    </row>
    <row r="10807" spans="1:16" x14ac:dyDescent="0.25">
      <c r="A10807" t="s">
        <v>10424</v>
      </c>
      <c r="B10807" s="2">
        <v>0.15</v>
      </c>
      <c r="E10807" s="4" t="e">
        <v>#N/A</v>
      </c>
      <c r="F10807" s="4">
        <v>0.18</v>
      </c>
      <c r="K10807" s="4">
        <v>0.17</v>
      </c>
      <c r="L10807" s="4">
        <v>0.32090000000000002</v>
      </c>
      <c r="M10807" s="4">
        <v>0.52769999999999995</v>
      </c>
      <c r="N10807" s="4">
        <v>0.48</v>
      </c>
      <c r="O10807" s="4">
        <v>0.40039999999999998</v>
      </c>
      <c r="P10807" s="4">
        <v>0.50390000000000001</v>
      </c>
    </row>
    <row r="10808" spans="1:16" x14ac:dyDescent="0.25">
      <c r="A10808" t="s">
        <v>10425</v>
      </c>
      <c r="B10808" s="2">
        <v>0.15</v>
      </c>
      <c r="E10808" s="4" t="e">
        <v>#N/A</v>
      </c>
      <c r="F10808" s="4">
        <v>0.18</v>
      </c>
      <c r="K10808" s="4">
        <v>0.17</v>
      </c>
      <c r="L10808" s="4">
        <v>0.32090000000000002</v>
      </c>
      <c r="M10808" s="4">
        <v>0.52769999999999995</v>
      </c>
      <c r="N10808" s="4">
        <v>0.48</v>
      </c>
      <c r="O10808" s="4">
        <v>0.40039999999999998</v>
      </c>
      <c r="P10808" s="4">
        <v>0.50390000000000001</v>
      </c>
    </row>
    <row r="10809" spans="1:16" x14ac:dyDescent="0.25">
      <c r="A10809" t="s">
        <v>10426</v>
      </c>
      <c r="B10809" s="2">
        <v>0.15</v>
      </c>
      <c r="D10809" t="s">
        <v>10860</v>
      </c>
      <c r="E10809" s="4" t="e">
        <v>#N/A</v>
      </c>
      <c r="F10809" s="4">
        <v>0.13300000000000001</v>
      </c>
      <c r="G10809" s="4">
        <v>0.71479999999999999</v>
      </c>
      <c r="H10809" s="4">
        <v>0.74050000000000005</v>
      </c>
      <c r="I10809" s="4">
        <v>0.89870000000000005</v>
      </c>
      <c r="K10809" s="4">
        <v>0.17</v>
      </c>
      <c r="L10809" s="4">
        <v>0.32090000000000002</v>
      </c>
      <c r="M10809" s="4">
        <v>0.52769999999999995</v>
      </c>
      <c r="N10809" s="4">
        <v>0.48</v>
      </c>
      <c r="O10809" s="4">
        <v>0.40039999999999998</v>
      </c>
      <c r="P10809" s="4">
        <v>0.50390000000000001</v>
      </c>
    </row>
    <row r="10810" spans="1:16" x14ac:dyDescent="0.25">
      <c r="A10810" t="s">
        <v>10427</v>
      </c>
      <c r="B10810" s="2">
        <v>0.15</v>
      </c>
      <c r="E10810" s="4" t="e">
        <v>#N/A</v>
      </c>
      <c r="F10810" s="4">
        <v>0.13300000000000001</v>
      </c>
      <c r="K10810" s="4">
        <v>0.17</v>
      </c>
      <c r="L10810" s="4">
        <v>0.32090000000000002</v>
      </c>
      <c r="M10810" s="4">
        <v>0.52769999999999995</v>
      </c>
      <c r="N10810" s="4">
        <v>0.48</v>
      </c>
      <c r="O10810" s="4">
        <v>0.40039999999999998</v>
      </c>
      <c r="P10810" s="4">
        <v>0.50390000000000001</v>
      </c>
    </row>
    <row r="10811" spans="1:16" x14ac:dyDescent="0.25">
      <c r="A10811" t="s">
        <v>10428</v>
      </c>
      <c r="B10811" s="2">
        <v>0.15</v>
      </c>
      <c r="D10811" t="s">
        <v>10860</v>
      </c>
      <c r="E10811" s="4" t="e">
        <v>#N/A</v>
      </c>
      <c r="F10811" s="4">
        <v>0.18</v>
      </c>
      <c r="G10811" s="4">
        <v>0.71479999999999999</v>
      </c>
      <c r="H10811" s="4">
        <v>0.84030000000000005</v>
      </c>
      <c r="I10811" s="4">
        <v>1.0076000000000001</v>
      </c>
      <c r="K10811" s="4">
        <v>0.17</v>
      </c>
      <c r="L10811" s="4">
        <v>0.32090000000000002</v>
      </c>
      <c r="M10811" s="4">
        <v>0.52769999999999995</v>
      </c>
      <c r="N10811" s="4">
        <v>0.48</v>
      </c>
      <c r="O10811" s="4">
        <v>0.40039999999999998</v>
      </c>
      <c r="P10811" s="4">
        <v>0.50390000000000001</v>
      </c>
    </row>
    <row r="10812" spans="1:16" x14ac:dyDescent="0.25">
      <c r="A10812" t="s">
        <v>10429</v>
      </c>
      <c r="B10812" s="2">
        <v>0.15</v>
      </c>
      <c r="E10812" s="4" t="e">
        <v>#N/A</v>
      </c>
      <c r="F10812" s="4">
        <v>0.18</v>
      </c>
      <c r="K10812" s="4">
        <v>0.17</v>
      </c>
      <c r="L10812" s="4">
        <v>0.32090000000000002</v>
      </c>
      <c r="M10812" s="4">
        <v>0.52769999999999995</v>
      </c>
      <c r="N10812" s="4">
        <v>0.48</v>
      </c>
      <c r="O10812" s="4">
        <v>0.40039999999999998</v>
      </c>
      <c r="P10812" s="4">
        <v>0.50390000000000001</v>
      </c>
    </row>
    <row r="10813" spans="1:16" x14ac:dyDescent="0.25">
      <c r="A10813" t="s">
        <v>10430</v>
      </c>
      <c r="B10813" s="2">
        <v>0.15</v>
      </c>
      <c r="D10813" t="s">
        <v>10860</v>
      </c>
      <c r="E10813" s="4" t="e">
        <v>#N/A</v>
      </c>
      <c r="F10813" s="4">
        <v>0.18</v>
      </c>
      <c r="G10813" s="4">
        <v>0.71479999999999999</v>
      </c>
      <c r="H10813" s="4">
        <v>0.84030000000000005</v>
      </c>
      <c r="I10813" s="4">
        <v>1.0076000000000001</v>
      </c>
      <c r="K10813" s="4">
        <v>0.17</v>
      </c>
      <c r="L10813" s="4">
        <v>0.32090000000000002</v>
      </c>
      <c r="M10813" s="4">
        <v>0.52769999999999995</v>
      </c>
      <c r="N10813" s="4">
        <v>0.48</v>
      </c>
      <c r="O10813" s="4">
        <v>0.40039999999999998</v>
      </c>
      <c r="P10813" s="4">
        <v>0.50390000000000001</v>
      </c>
    </row>
    <row r="10814" spans="1:16" x14ac:dyDescent="0.25">
      <c r="A10814" t="s">
        <v>10431</v>
      </c>
      <c r="B10814" s="2">
        <v>0.15</v>
      </c>
      <c r="D10814" t="s">
        <v>10860</v>
      </c>
      <c r="E10814" s="4" t="e">
        <v>#N/A</v>
      </c>
      <c r="F10814" s="4">
        <v>0.18</v>
      </c>
      <c r="G10814" s="4">
        <v>0.71479999999999999</v>
      </c>
      <c r="H10814" s="4">
        <v>0.84030000000000005</v>
      </c>
      <c r="I10814" s="4">
        <v>1.0076000000000001</v>
      </c>
      <c r="K10814" s="4">
        <v>0.17</v>
      </c>
      <c r="L10814" s="4">
        <v>0.32090000000000002</v>
      </c>
      <c r="M10814" s="4">
        <v>0.52769999999999995</v>
      </c>
      <c r="N10814" s="4">
        <v>0.48</v>
      </c>
      <c r="O10814" s="4">
        <v>0.40039999999999998</v>
      </c>
      <c r="P10814" s="4">
        <v>0.50390000000000001</v>
      </c>
    </row>
    <row r="10815" spans="1:16" x14ac:dyDescent="0.25">
      <c r="A10815" t="s">
        <v>10432</v>
      </c>
      <c r="B10815" s="2">
        <v>0</v>
      </c>
      <c r="D10815" t="s">
        <v>10860</v>
      </c>
      <c r="E10815" s="4" t="e">
        <v>#N/A</v>
      </c>
      <c r="F10815" s="4">
        <v>0.18</v>
      </c>
      <c r="G10815" s="4">
        <v>0.71479999999999999</v>
      </c>
      <c r="H10815" s="4">
        <v>0.84030000000000005</v>
      </c>
      <c r="I10815" s="4">
        <v>1.0076000000000001</v>
      </c>
      <c r="K10815" s="4">
        <v>0.17</v>
      </c>
      <c r="L10815" s="4">
        <v>0.32090000000000002</v>
      </c>
      <c r="M10815" s="4">
        <v>0.52769999999999995</v>
      </c>
      <c r="N10815" s="4">
        <v>0.48</v>
      </c>
      <c r="O10815" s="4">
        <v>0.40039999999999998</v>
      </c>
      <c r="P10815" s="4">
        <v>0.50390000000000001</v>
      </c>
    </row>
    <row r="10816" spans="1:16" x14ac:dyDescent="0.25">
      <c r="A10816" t="s">
        <v>10433</v>
      </c>
      <c r="B10816" s="2">
        <v>0</v>
      </c>
      <c r="D10816" t="s">
        <v>10860</v>
      </c>
      <c r="E10816" s="4" t="e">
        <v>#N/A</v>
      </c>
      <c r="F10816" s="4">
        <v>0.13300000000000001</v>
      </c>
      <c r="G10816" s="4">
        <v>0.71479999999999999</v>
      </c>
      <c r="H10816" s="4">
        <v>0.74050000000000005</v>
      </c>
      <c r="I10816" s="4">
        <v>0.89870000000000005</v>
      </c>
      <c r="K10816" s="4">
        <v>0.17</v>
      </c>
      <c r="L10816" s="4">
        <v>0.32090000000000002</v>
      </c>
      <c r="M10816" s="4">
        <v>0.52769999999999995</v>
      </c>
      <c r="N10816" s="4">
        <v>0.48</v>
      </c>
      <c r="O10816" s="4">
        <v>0.40039999999999998</v>
      </c>
      <c r="P10816" s="4">
        <v>0.50390000000000001</v>
      </c>
    </row>
    <row r="10817" spans="1:16" x14ac:dyDescent="0.25">
      <c r="A10817" t="s">
        <v>10434</v>
      </c>
      <c r="B10817" s="2">
        <v>0</v>
      </c>
      <c r="D10817" t="s">
        <v>10860</v>
      </c>
      <c r="E10817" s="4" t="e">
        <v>#N/A</v>
      </c>
      <c r="F10817" s="4">
        <v>0.13300000000000001</v>
      </c>
      <c r="G10817" s="4">
        <v>0.71479999999999999</v>
      </c>
      <c r="H10817" s="4">
        <v>0.74050000000000005</v>
      </c>
      <c r="I10817" s="4">
        <v>0.89870000000000005</v>
      </c>
      <c r="K10817" s="4">
        <v>0.17</v>
      </c>
      <c r="L10817" s="4">
        <v>0.32090000000000002</v>
      </c>
      <c r="M10817" s="4">
        <v>0.52769999999999995</v>
      </c>
      <c r="N10817" s="4">
        <v>0.48</v>
      </c>
      <c r="O10817" s="4">
        <v>0.40039999999999998</v>
      </c>
      <c r="P10817" s="4">
        <v>0.50390000000000001</v>
      </c>
    </row>
    <row r="10818" spans="1:16" x14ac:dyDescent="0.25">
      <c r="A10818" t="s">
        <v>10435</v>
      </c>
      <c r="B10818" s="2">
        <v>0</v>
      </c>
      <c r="D10818" t="s">
        <v>10860</v>
      </c>
      <c r="E10818" s="4" t="e">
        <v>#N/A</v>
      </c>
      <c r="F10818" s="4">
        <v>0.13300000000000001</v>
      </c>
      <c r="G10818" s="4">
        <v>0.71479999999999999</v>
      </c>
      <c r="H10818" s="4">
        <v>0.74050000000000005</v>
      </c>
      <c r="I10818" s="4">
        <v>0.89870000000000005</v>
      </c>
      <c r="K10818" s="4">
        <v>0.17</v>
      </c>
      <c r="L10818" s="4">
        <v>0.32090000000000002</v>
      </c>
      <c r="M10818" s="4">
        <v>0.52769999999999995</v>
      </c>
      <c r="N10818" s="4">
        <v>0.48</v>
      </c>
      <c r="O10818" s="4">
        <v>0.40039999999999998</v>
      </c>
      <c r="P10818" s="4">
        <v>0.50390000000000001</v>
      </c>
    </row>
    <row r="10819" spans="1:16" x14ac:dyDescent="0.25">
      <c r="A10819" t="s">
        <v>10436</v>
      </c>
      <c r="B10819" s="2">
        <v>0.15</v>
      </c>
      <c r="E10819" s="4" t="e">
        <v>#N/A</v>
      </c>
      <c r="F10819" s="4">
        <v>0.18</v>
      </c>
      <c r="K10819" s="4">
        <v>0.17</v>
      </c>
      <c r="L10819" s="4">
        <v>0.32090000000000002</v>
      </c>
      <c r="M10819" s="4">
        <v>0.52769999999999995</v>
      </c>
      <c r="N10819" s="4">
        <v>0.48</v>
      </c>
      <c r="O10819" s="4">
        <v>0.40039999999999998</v>
      </c>
      <c r="P10819" s="4">
        <v>0.50390000000000001</v>
      </c>
    </row>
    <row r="10820" spans="1:16" x14ac:dyDescent="0.25">
      <c r="A10820" t="s">
        <v>10437</v>
      </c>
      <c r="B10820" s="2">
        <v>0.15</v>
      </c>
      <c r="D10820" t="s">
        <v>10860</v>
      </c>
      <c r="E10820" s="4" t="e">
        <v>#N/A</v>
      </c>
      <c r="F10820" s="4">
        <v>0.18</v>
      </c>
      <c r="G10820" s="4">
        <v>0.71479999999999999</v>
      </c>
      <c r="H10820" s="4">
        <v>0.84030000000000005</v>
      </c>
      <c r="I10820" s="4">
        <v>1.0076000000000001</v>
      </c>
      <c r="K10820" s="4">
        <v>0.17</v>
      </c>
      <c r="L10820" s="4">
        <v>0.32090000000000002</v>
      </c>
      <c r="M10820" s="4">
        <v>0.52769999999999995</v>
      </c>
      <c r="N10820" s="4">
        <v>0.48</v>
      </c>
      <c r="O10820" s="4">
        <v>0.40039999999999998</v>
      </c>
      <c r="P10820" s="4">
        <v>0.50390000000000001</v>
      </c>
    </row>
    <row r="10821" spans="1:16" x14ac:dyDescent="0.25">
      <c r="A10821" t="s">
        <v>10438</v>
      </c>
      <c r="B10821" s="2">
        <v>0.15</v>
      </c>
      <c r="D10821" t="s">
        <v>10860</v>
      </c>
      <c r="E10821" s="4" t="e">
        <v>#N/A</v>
      </c>
      <c r="F10821" s="4">
        <v>0.18</v>
      </c>
      <c r="G10821" s="4">
        <v>0.71479999999999999</v>
      </c>
      <c r="H10821" s="4">
        <v>0.84030000000000005</v>
      </c>
      <c r="I10821" s="4">
        <v>1.0076000000000001</v>
      </c>
      <c r="K10821" s="4">
        <v>0.17</v>
      </c>
      <c r="L10821" s="4">
        <v>0.32090000000000002</v>
      </c>
      <c r="M10821" s="4">
        <v>0.52769999999999995</v>
      </c>
      <c r="N10821" s="4">
        <v>0.48</v>
      </c>
      <c r="O10821" s="4">
        <v>0.40039999999999998</v>
      </c>
      <c r="P10821" s="4">
        <v>0.50390000000000001</v>
      </c>
    </row>
    <row r="10822" spans="1:16" x14ac:dyDescent="0.25">
      <c r="A10822" t="s">
        <v>10439</v>
      </c>
      <c r="B10822" s="2">
        <v>0.15</v>
      </c>
      <c r="D10822" t="s">
        <v>10860</v>
      </c>
      <c r="E10822" s="4" t="e">
        <v>#N/A</v>
      </c>
      <c r="F10822" s="4">
        <v>0.18</v>
      </c>
      <c r="G10822" s="4">
        <v>0.71479999999999999</v>
      </c>
      <c r="H10822" s="4">
        <v>0.84030000000000005</v>
      </c>
      <c r="I10822" s="4">
        <v>1.0076000000000001</v>
      </c>
      <c r="K10822" s="4">
        <v>0.17</v>
      </c>
      <c r="L10822" s="4">
        <v>0.32090000000000002</v>
      </c>
      <c r="M10822" s="4">
        <v>0.52769999999999995</v>
      </c>
      <c r="N10822" s="4">
        <v>0.48</v>
      </c>
      <c r="O10822" s="4">
        <v>0.40039999999999998</v>
      </c>
      <c r="P10822" s="4">
        <v>0.50390000000000001</v>
      </c>
    </row>
    <row r="10823" spans="1:16" x14ac:dyDescent="0.25">
      <c r="A10823" t="s">
        <v>10440</v>
      </c>
      <c r="B10823" s="2">
        <v>0</v>
      </c>
      <c r="D10823" t="s">
        <v>10860</v>
      </c>
      <c r="E10823" s="4" t="e">
        <v>#N/A</v>
      </c>
      <c r="F10823" s="4">
        <v>0.13300000000000001</v>
      </c>
      <c r="G10823" s="4">
        <v>0.71479999999999999</v>
      </c>
      <c r="H10823" s="4">
        <v>0.74050000000000005</v>
      </c>
      <c r="I10823" s="4">
        <v>0.89870000000000005</v>
      </c>
      <c r="K10823" s="4">
        <v>0.17</v>
      </c>
      <c r="L10823" s="4">
        <v>0.32090000000000002</v>
      </c>
      <c r="M10823" s="4">
        <v>0.52769999999999995</v>
      </c>
      <c r="N10823" s="4">
        <v>0.48</v>
      </c>
      <c r="O10823" s="4">
        <v>0.40039999999999998</v>
      </c>
      <c r="P10823" s="4">
        <v>0.50390000000000001</v>
      </c>
    </row>
    <row r="10824" spans="1:16" x14ac:dyDescent="0.25">
      <c r="A10824" t="s">
        <v>10441</v>
      </c>
      <c r="B10824" s="2">
        <v>0</v>
      </c>
      <c r="E10824" s="4" t="e">
        <v>#N/A</v>
      </c>
      <c r="F10824" s="4">
        <v>0.18</v>
      </c>
      <c r="K10824" s="4">
        <v>0.17</v>
      </c>
      <c r="L10824" s="4">
        <v>0.32090000000000002</v>
      </c>
      <c r="M10824" s="4">
        <v>0.52769999999999995</v>
      </c>
      <c r="N10824" s="4">
        <v>0.48</v>
      </c>
      <c r="O10824" s="4">
        <v>0.40039999999999998</v>
      </c>
      <c r="P10824" s="4">
        <v>0.50390000000000001</v>
      </c>
    </row>
    <row r="10825" spans="1:16" x14ac:dyDescent="0.25">
      <c r="A10825" t="s">
        <v>10442</v>
      </c>
      <c r="B10825" s="2">
        <v>0</v>
      </c>
      <c r="E10825" s="4" t="e">
        <v>#N/A</v>
      </c>
      <c r="F10825" s="4">
        <v>0.18</v>
      </c>
      <c r="K10825" s="4">
        <v>0.17</v>
      </c>
      <c r="L10825" s="4">
        <v>0.32090000000000002</v>
      </c>
      <c r="M10825" s="4">
        <v>0.52769999999999995</v>
      </c>
      <c r="N10825" s="4">
        <v>0.48</v>
      </c>
      <c r="O10825" s="4">
        <v>0.40039999999999998</v>
      </c>
      <c r="P10825" s="4">
        <v>0.50390000000000001</v>
      </c>
    </row>
    <row r="10826" spans="1:16" x14ac:dyDescent="0.25">
      <c r="A10826" t="s">
        <v>10443</v>
      </c>
      <c r="B10826" s="2">
        <v>0</v>
      </c>
      <c r="E10826" s="4" t="e">
        <v>#N/A</v>
      </c>
      <c r="F10826" s="4">
        <v>0.18</v>
      </c>
      <c r="K10826" s="4">
        <v>0.17</v>
      </c>
      <c r="L10826" s="4">
        <v>0.32090000000000002</v>
      </c>
      <c r="M10826" s="4">
        <v>0.52769999999999995</v>
      </c>
      <c r="N10826" s="4">
        <v>0.48</v>
      </c>
      <c r="O10826" s="4">
        <v>0.40039999999999998</v>
      </c>
      <c r="P10826" s="4">
        <v>0.50390000000000001</v>
      </c>
    </row>
    <row r="10827" spans="1:16" x14ac:dyDescent="0.25">
      <c r="A10827" t="s">
        <v>10444</v>
      </c>
      <c r="B10827" s="2">
        <v>0</v>
      </c>
      <c r="E10827" s="4" t="e">
        <v>#N/A</v>
      </c>
      <c r="F10827" s="4">
        <v>0.18</v>
      </c>
      <c r="K10827" s="4">
        <v>0.17</v>
      </c>
      <c r="L10827" s="4">
        <v>0.32090000000000002</v>
      </c>
      <c r="M10827" s="4">
        <v>0.52769999999999995</v>
      </c>
      <c r="N10827" s="4">
        <v>0.48</v>
      </c>
      <c r="O10827" s="4">
        <v>0.40039999999999998</v>
      </c>
      <c r="P10827" s="4">
        <v>0.50390000000000001</v>
      </c>
    </row>
    <row r="10828" spans="1:16" x14ac:dyDescent="0.25">
      <c r="A10828" t="s">
        <v>10445</v>
      </c>
      <c r="B10828" s="2">
        <v>0</v>
      </c>
      <c r="E10828" s="4" t="e">
        <v>#N/A</v>
      </c>
      <c r="F10828" s="4">
        <v>0.18</v>
      </c>
      <c r="K10828" s="4">
        <v>0.17</v>
      </c>
      <c r="L10828" s="4">
        <v>0.32090000000000002</v>
      </c>
      <c r="M10828" s="4">
        <v>0.52769999999999995</v>
      </c>
      <c r="N10828" s="4">
        <v>0.48</v>
      </c>
      <c r="O10828" s="4">
        <v>0.40039999999999998</v>
      </c>
      <c r="P10828" s="4">
        <v>0.50390000000000001</v>
      </c>
    </row>
    <row r="10829" spans="1:16" x14ac:dyDescent="0.25">
      <c r="A10829" t="s">
        <v>10446</v>
      </c>
      <c r="B10829" s="2">
        <v>0</v>
      </c>
      <c r="E10829" s="4" t="e">
        <v>#N/A</v>
      </c>
      <c r="F10829" s="4">
        <v>0.18</v>
      </c>
      <c r="K10829" s="4">
        <v>0.17</v>
      </c>
      <c r="L10829" s="4">
        <v>0.32090000000000002</v>
      </c>
      <c r="M10829" s="4">
        <v>0.52769999999999995</v>
      </c>
      <c r="N10829" s="4">
        <v>0.48</v>
      </c>
      <c r="O10829" s="4">
        <v>0.40039999999999998</v>
      </c>
      <c r="P10829" s="4">
        <v>0.50390000000000001</v>
      </c>
    </row>
    <row r="10830" spans="1:16" x14ac:dyDescent="0.25">
      <c r="A10830" t="s">
        <v>10447</v>
      </c>
      <c r="B10830" s="2">
        <v>0</v>
      </c>
      <c r="E10830" s="4" t="e">
        <v>#N/A</v>
      </c>
      <c r="F10830" s="4">
        <v>0.18</v>
      </c>
      <c r="K10830" s="4">
        <v>0.17</v>
      </c>
      <c r="L10830" s="4">
        <v>0.32090000000000002</v>
      </c>
      <c r="M10830" s="4">
        <v>0.52769999999999995</v>
      </c>
      <c r="N10830" s="4">
        <v>0.48</v>
      </c>
      <c r="O10830" s="4">
        <v>0.40039999999999998</v>
      </c>
      <c r="P10830" s="4">
        <v>0.50390000000000001</v>
      </c>
    </row>
    <row r="10831" spans="1:16" x14ac:dyDescent="0.25">
      <c r="A10831" t="s">
        <v>10448</v>
      </c>
      <c r="B10831" s="2">
        <v>0</v>
      </c>
      <c r="E10831" s="4" t="e">
        <v>#N/A</v>
      </c>
      <c r="F10831" s="4">
        <v>0.13300000000000001</v>
      </c>
      <c r="K10831" s="4">
        <v>0.17</v>
      </c>
      <c r="L10831" s="4">
        <v>0.32090000000000002</v>
      </c>
      <c r="M10831" s="4">
        <v>0.52769999999999995</v>
      </c>
      <c r="N10831" s="4">
        <v>0.48</v>
      </c>
      <c r="O10831" s="4">
        <v>0.40039999999999998</v>
      </c>
      <c r="P10831" s="4">
        <v>0.50390000000000001</v>
      </c>
    </row>
    <row r="10832" spans="1:16" x14ac:dyDescent="0.25">
      <c r="A10832" t="s">
        <v>10449</v>
      </c>
      <c r="B10832" s="2">
        <v>0</v>
      </c>
      <c r="E10832" s="4" t="e">
        <v>#N/A</v>
      </c>
      <c r="F10832" s="4">
        <v>0.13300000000000001</v>
      </c>
      <c r="K10832" s="4">
        <v>0.17</v>
      </c>
      <c r="L10832" s="4">
        <v>0.32090000000000002</v>
      </c>
      <c r="M10832" s="4">
        <v>0.52769999999999995</v>
      </c>
      <c r="N10832" s="4">
        <v>0.48</v>
      </c>
      <c r="O10832" s="4">
        <v>0.40039999999999998</v>
      </c>
      <c r="P10832" s="4">
        <v>0.50390000000000001</v>
      </c>
    </row>
    <row r="10833" spans="1:16" x14ac:dyDescent="0.25">
      <c r="A10833" t="s">
        <v>10450</v>
      </c>
      <c r="B10833" s="2">
        <v>0</v>
      </c>
      <c r="E10833" s="4" t="e">
        <v>#N/A</v>
      </c>
      <c r="F10833" s="4">
        <v>0.13300000000000001</v>
      </c>
      <c r="K10833" s="4">
        <v>0.17</v>
      </c>
      <c r="L10833" s="4">
        <v>0.32090000000000002</v>
      </c>
      <c r="M10833" s="4">
        <v>0.52769999999999995</v>
      </c>
      <c r="N10833" s="4">
        <v>0.48</v>
      </c>
      <c r="O10833" s="4">
        <v>0.40039999999999998</v>
      </c>
      <c r="P10833" s="4">
        <v>0.50390000000000001</v>
      </c>
    </row>
    <row r="10834" spans="1:16" x14ac:dyDescent="0.25">
      <c r="A10834" t="s">
        <v>10451</v>
      </c>
      <c r="B10834" s="2">
        <v>0</v>
      </c>
      <c r="E10834" s="4" t="e">
        <v>#N/A</v>
      </c>
      <c r="F10834" s="4">
        <v>0.13300000000000001</v>
      </c>
      <c r="K10834" s="4">
        <v>0.17</v>
      </c>
      <c r="L10834" s="4">
        <v>0.32090000000000002</v>
      </c>
      <c r="M10834" s="4">
        <v>0.52769999999999995</v>
      </c>
      <c r="N10834" s="4">
        <v>0.48</v>
      </c>
      <c r="O10834" s="4">
        <v>0.40039999999999998</v>
      </c>
      <c r="P10834" s="4">
        <v>0.50390000000000001</v>
      </c>
    </row>
    <row r="10835" spans="1:16" x14ac:dyDescent="0.25">
      <c r="A10835" t="s">
        <v>10452</v>
      </c>
      <c r="B10835" s="2">
        <v>0</v>
      </c>
      <c r="E10835" s="4" t="e">
        <v>#N/A</v>
      </c>
      <c r="F10835" s="4">
        <v>0.13300000000000001</v>
      </c>
      <c r="K10835" s="4">
        <v>0.17</v>
      </c>
      <c r="L10835" s="4">
        <v>0.32090000000000002</v>
      </c>
      <c r="M10835" s="4">
        <v>0.52769999999999995</v>
      </c>
      <c r="N10835" s="4">
        <v>0.48</v>
      </c>
      <c r="O10835" s="4">
        <v>0.40039999999999998</v>
      </c>
      <c r="P10835" s="4">
        <v>0.50390000000000001</v>
      </c>
    </row>
    <row r="10836" spans="1:16" x14ac:dyDescent="0.25">
      <c r="A10836" t="s">
        <v>10453</v>
      </c>
      <c r="B10836" s="2">
        <v>0</v>
      </c>
      <c r="E10836" s="4" t="e">
        <v>#N/A</v>
      </c>
      <c r="F10836" s="4">
        <v>0.18</v>
      </c>
      <c r="K10836" s="4">
        <v>0.17</v>
      </c>
      <c r="L10836" s="4">
        <v>0.32090000000000002</v>
      </c>
      <c r="M10836" s="4">
        <v>0.52769999999999995</v>
      </c>
      <c r="N10836" s="4">
        <v>0.48</v>
      </c>
      <c r="O10836" s="4">
        <v>0.40039999999999998</v>
      </c>
      <c r="P10836" s="4">
        <v>0.50390000000000001</v>
      </c>
    </row>
    <row r="10837" spans="1:16" x14ac:dyDescent="0.25">
      <c r="A10837" t="s">
        <v>10454</v>
      </c>
      <c r="B10837" s="2">
        <v>0</v>
      </c>
      <c r="E10837" s="4" t="e">
        <v>#N/A</v>
      </c>
      <c r="F10837" s="4">
        <v>0.13300000000000001</v>
      </c>
      <c r="K10837" s="4">
        <v>0.17</v>
      </c>
      <c r="L10837" s="4">
        <v>0.32090000000000002</v>
      </c>
      <c r="M10837" s="4">
        <v>0.52769999999999995</v>
      </c>
      <c r="N10837" s="4">
        <v>0.48</v>
      </c>
      <c r="O10837" s="4">
        <v>0.40039999999999998</v>
      </c>
      <c r="P10837" s="4">
        <v>0.50390000000000001</v>
      </c>
    </row>
    <row r="10838" spans="1:16" x14ac:dyDescent="0.25">
      <c r="A10838" t="s">
        <v>10455</v>
      </c>
      <c r="B10838" s="2">
        <v>0</v>
      </c>
      <c r="E10838" s="4" t="e">
        <v>#N/A</v>
      </c>
      <c r="F10838" s="4">
        <v>0.13300000000000001</v>
      </c>
      <c r="K10838" s="4">
        <v>0.17</v>
      </c>
      <c r="L10838" s="4">
        <v>0.32090000000000002</v>
      </c>
      <c r="M10838" s="4">
        <v>0.52769999999999995</v>
      </c>
      <c r="N10838" s="4">
        <v>0.48</v>
      </c>
      <c r="O10838" s="4">
        <v>0.40039999999999998</v>
      </c>
      <c r="P10838" s="4">
        <v>0.50390000000000001</v>
      </c>
    </row>
    <row r="10839" spans="1:16" x14ac:dyDescent="0.25">
      <c r="A10839" t="s">
        <v>10456</v>
      </c>
      <c r="B10839" s="2">
        <v>0</v>
      </c>
      <c r="E10839" s="4" t="e">
        <v>#N/A</v>
      </c>
      <c r="F10839" s="4">
        <v>0.13300000000000001</v>
      </c>
      <c r="K10839" s="4">
        <v>0.17</v>
      </c>
      <c r="L10839" s="4">
        <v>0.32090000000000002</v>
      </c>
      <c r="M10839" s="4">
        <v>0.52769999999999995</v>
      </c>
      <c r="N10839" s="4">
        <v>0.48</v>
      </c>
      <c r="O10839" s="4">
        <v>0.40039999999999998</v>
      </c>
      <c r="P10839" s="4">
        <v>0.50390000000000001</v>
      </c>
    </row>
    <row r="10840" spans="1:16" x14ac:dyDescent="0.25">
      <c r="A10840" t="s">
        <v>10457</v>
      </c>
      <c r="B10840" s="2">
        <v>0</v>
      </c>
      <c r="E10840" s="4" t="e">
        <v>#N/A</v>
      </c>
      <c r="F10840" s="4">
        <v>0.13300000000000001</v>
      </c>
      <c r="K10840" s="4">
        <v>0.17</v>
      </c>
      <c r="L10840" s="4">
        <v>0.32090000000000002</v>
      </c>
      <c r="M10840" s="4">
        <v>0.52769999999999995</v>
      </c>
      <c r="N10840" s="4">
        <v>0.48</v>
      </c>
      <c r="O10840" s="4">
        <v>0.40039999999999998</v>
      </c>
      <c r="P10840" s="4">
        <v>0.50390000000000001</v>
      </c>
    </row>
  </sheetData>
  <autoFilter ref="A1:BE10841" xr:uid="{3F9A42B6-F3FC-43B2-9F61-6A09D968974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Carga</vt:lpstr>
      <vt:lpstr>Destino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Willian Morais</dc:creator>
  <cp:lastModifiedBy>Willian Morais</cp:lastModifiedBy>
  <dcterms:created xsi:type="dcterms:W3CDTF">2020-11-06T18:11:57Z</dcterms:created>
  <dcterms:modified xsi:type="dcterms:W3CDTF">2021-06-19T08:12:06Z</dcterms:modified>
</cp:coreProperties>
</file>